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lfpint\french\"/>
    </mc:Choice>
  </mc:AlternateContent>
  <bookViews>
    <workbookView xWindow="0" yWindow="0" windowWidth="20790" windowHeight="9300" tabRatio="915"/>
  </bookViews>
  <sheets>
    <sheet name="InsulinInfusionRecomendation" sheetId="4" r:id="rId1"/>
    <sheet name="HistoryLog" sheetId="22" r:id="rId2"/>
    <sheet name="AppLog" sheetId="23" r:id="rId3"/>
    <sheet name="RNComments" sheetId="25" r:id="rId4"/>
    <sheet name="SensorData" sheetId="26" r:id="rId5"/>
    <sheet name="ParameterDefaults" sheetId="28" r:id="rId6"/>
    <sheet name="PrintHistory" sheetId="29" r:id="rId7"/>
    <sheet name="Charts" sheetId="1" r:id="rId8"/>
  </sheets>
  <functionGroups builtInGroupCount="18"/>
  <definedNames>
    <definedName name="Acetaminophen_Mode_Initialized">InsulinInfusionRecomendation!$K$2:$K$1000</definedName>
    <definedName name="Acetaminophen_Mode_ON">InsulinInfusionRecomendation!$DP$2:$DP$1000</definedName>
    <definedName name="Acetaminophen_Mode_Recommend">InsulinInfusionRecomendation!$CR$2:$CR$1000</definedName>
    <definedName name="BG_Insulin_rate">InsulinInfusionRecomendation!$DF$2:$DF$1000</definedName>
    <definedName name="Blood_Check_Needed">InsulinInfusionRecomendation!$DM$2:$DM$1000</definedName>
    <definedName name="BodyWeight">InsulinInfusionRecomendation!$AD$2:$AD$1000</definedName>
    <definedName name="cal_4_SG_perror">InsulinInfusionRecomendation!$CT$2:$CT$1000</definedName>
    <definedName name="Cal_4_time_limit">InsulinInfusionRecomendation!$CW$2:$CW$1000</definedName>
    <definedName name="CalcArea1stCellFrom4thRowToEnd">InsulinInfusionRecomendation!$AN$5:$AN$1000</definedName>
    <definedName name="CalcArea1stRow1stCell">InsulinInfusionRecomendation!$AN$2</definedName>
    <definedName name="Calculation_Start">InsulinInfusionRecomendation!$M$2:$M$1000</definedName>
    <definedName name="Calibrate">InsulinInfusionRecomendation!$DG$2:$DG$1000</definedName>
    <definedName name="change_insulin">InsulinInfusionRecomendation!$DI$2:$DI$1000</definedName>
    <definedName name="Chart_Aceta_Dose_Time">Charts!$AA$2:$AA$1000</definedName>
    <definedName name="Chart_Dextrose_Bolus">Charts!$X:$X</definedName>
    <definedName name="Chart_GG">Charts!$V:$V</definedName>
    <definedName name="Chart_Insulin_Recc">Charts!$AH:$AH</definedName>
    <definedName name="Chart_IsInitialized">Charts!$D$37</definedName>
    <definedName name="Chart_SG">Charts!#REF!</definedName>
    <definedName name="Chart_Time_Accepted">Charts!$W:$W</definedName>
    <definedName name="Chart_Time_of_GG_Entry">Charts!$U:$U</definedName>
    <definedName name="Chart_Time_of_SG_Entry" comment="_">Charts!$T:$T</definedName>
    <definedName name="Charts_Insulin_Given">Charts!$AK:$AK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InsulinInfusionRecomendation!$DD$2:$DD$1000</definedName>
    <definedName name="D_con">InsulinInfusionRecomendation!$BM$2:$BM$1000</definedName>
    <definedName name="d_T_Max_Ins_On">InsulinInfusionRecomendation!$AI$2:$AI$1000</definedName>
    <definedName name="D25_bolus">InsulinInfusionRecomendation!$DV$2:$DV$1000</definedName>
    <definedName name="D25_Conc">250</definedName>
    <definedName name="D25_Inf_Rate">InsulinInfusionRecomendation!$BV$2:$BV$1000</definedName>
    <definedName name="dBGdt">InsulinInfusionRecomendation!$AY$2:$AY$1000</definedName>
    <definedName name="der_adj_glc">InsulinInfusionRecomendation!$BA$2:$BA$1000</definedName>
    <definedName name="der_adj_glc_2_rescue">InsulinInfusionRecomendation!$AC$2:$AC$1000</definedName>
    <definedName name="dGdt">InsulinInfusionRecomendation!$AZ$2:$AZ$1000</definedName>
    <definedName name="dSGdt">InsulinInfusionRecomendation!$AX$2:$AX$1000</definedName>
    <definedName name="dT_in_Observation_Mode_hr">InsulinInfusionRecomendation!$AL$2:$AL$1000</definedName>
    <definedName name="dT_Max_Ins_off">InsulinInfusionRecomendation!$AJ$2:$AJ$1000</definedName>
    <definedName name="dT_minutes">InsulinInfusionRecomendation!$DB$2:$DB$1000</definedName>
    <definedName name="dT_Obsevation_Mode_On_minutes">InsulinInfusionRecomendation!$DA$2:$DA$1000</definedName>
    <definedName name="dT_SG1">InsulinInfusionRecomendation!$AG$2:$AG$1000</definedName>
    <definedName name="dT_SG2">InsulinInfusionRecomendation!$AH$2:$AH$1000</definedName>
    <definedName name="dT1_Condition">InsulinInfusionRecomendation!$CX$2:$CX$1000</definedName>
    <definedName name="dT1_Sample_Interval_minutes">InsulinInfusionRecomendation!$CY$2:$CY$1000</definedName>
    <definedName name="dT2_Sample_Interval_minutes">InsulinInfusionRecomendation!$CZ$2:$CZ$1000</definedName>
    <definedName name="G_Rescue_Target">InsulinInfusionRecomendation!$AF$2:$AF$1000</definedName>
    <definedName name="Glc_Bolus">InsulinInfusionRecomendation!$BW$2:$BW$1000</definedName>
    <definedName name="glc_bolus_rec_or_given_this_or_previous_sample">InsulinInfusionRecomendation!$DL$2:$DL$1000</definedName>
    <definedName name="Glc_Bolus_To_Use">InsulinInfusionRecomendation!$CB$2:$CB$1000</definedName>
    <definedName name="Glucose_Override">InsulinInfusionRecomendation!$CA$2:$CA$1000</definedName>
    <definedName name="Glucose_To_Use">InsulinInfusionRecomendation!$AS$2:$AS$1000</definedName>
    <definedName name="history_Content">HistoryLog!$C$1</definedName>
    <definedName name="history_DateTime">HistoryLog!$A$1</definedName>
    <definedName name="history_Dextrose">HistoryLog!$E$1</definedName>
    <definedName name="history_Extra">HistoryLog!$I$1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InsulinInfusionRecomendation!$BL$2:$BL$1000</definedName>
    <definedName name="I_to_use_mU_kg_hr">InsulinInfusionRecomendation!$CE$2:$CE$1000</definedName>
    <definedName name="ID_constraint">InsulinInfusionRecomendation!$CG$2:$CG$1000</definedName>
    <definedName name="Imax_constraint">InsulinInfusionRecomendation!$CF$2:$CF$1000</definedName>
    <definedName name="Imax_mU_kg_hr">InsulinInfusionRecomendation!$BK$2:$BK$1000</definedName>
    <definedName name="Increase_Imax">InsulinInfusionRecomendation!$DR$2:$DR$1000</definedName>
    <definedName name="Increase_PIDmax">InsulinInfusionRecomendation!$DS$2:$DS$1000</definedName>
    <definedName name="Inf_2_Bolus">30</definedName>
    <definedName name="InitialCalcArea1st3Rows">InsulinInfusionRecomendation!$AN$1001:$DN$1003</definedName>
    <definedName name="InitialCalcArea4thRow">InsulinInfusionRecomendation!$AN$1004:$DN$1004</definedName>
    <definedName name="InitialCalcRows">InsulinInfusionRecomendation!$AN$2:$DN$4</definedName>
    <definedName name="initialDefaultParameters">InsulinInfusionRecomendation!$P$1002:$AM$1002</definedName>
    <definedName name="initialParameterFormulas">InsulinInfusionRecomendation!$P$1001:$AM$1001</definedName>
    <definedName name="Ins_Inf_Con">InsulinInfusionRecomendation!$AE$2:$AE$1000</definedName>
    <definedName name="Ins_Max_Target">InsulinInfusionRecomendation!$AA$2:$AA$1000</definedName>
    <definedName name="Ins_ml_per_hr_Rate">InsulinInfusionRecomendation!$DT$2:$DT$1000</definedName>
    <definedName name="Ins_Rate_Max">InsulinInfusionRecomendation!$AB$2:$AB$1000</definedName>
    <definedName name="Ins_U_kg_hr_Rate">InsulinInfusionRecomendation!$DU$2:$DU$1000</definedName>
    <definedName name="insulin_increase_last_hour">InsulinInfusionRecomendation!$DK$2:$DK$1000</definedName>
    <definedName name="Insulin_Override">InsulinInfusionRecomendation!$BZ$2:$BZ$1000</definedName>
    <definedName name="IWP_High">InsulinInfusionRecomendation!$BJ$2:$BJ$1000</definedName>
    <definedName name="IWP_Low">InsulinInfusionRecomendation!$BI$2:$BI$1000</definedName>
    <definedName name="K_Glc">InsulinInfusionRecomendation!$X$2:$X$1000</definedName>
    <definedName name="K_glc_inc">InsulinInfusionRecomendation!$BU$2:$BU$1000</definedName>
    <definedName name="K_I" comment="(mU_kg_hr)/(mg/dL min)">InsulinInfusionRecomendation!$BF$2:$BF$1000</definedName>
    <definedName name="K_P" comment="Parameter">InsulinInfusionRecomendation!$BD$2:$BD$1000</definedName>
    <definedName name="Kp_U_Kg_hr_per_mg_dL">InsulinInfusionRecomendation!$U$2:$U$1000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InsulinInfusionRecomendation!$T$2:$T$1000</definedName>
    <definedName name="Message">InsulinInfusionRecomendation!$DW$2:$DW$1000</definedName>
    <definedName name="meter_DT">InsulinInfusionRecomendation!$AW$2:$AW$1000</definedName>
    <definedName name="Meter_Glucose">InsulinInfusionRecomendation!$E$2:$E$1000</definedName>
    <definedName name="Meter_Only_Mode_Initialized">InsulinInfusionRecomendation!$L$2:$L$1000</definedName>
    <definedName name="Meter_Only_Mode_ON">InsulinInfusionRecomendation!$DQ$2:$DQ$1000</definedName>
    <definedName name="Meter_Time">InsulinInfusionRecomendation!$D$2:$D$1000</definedName>
    <definedName name="Min_Change_Absolute">InsulinInfusionRecomendation!$Y$2:$Y$1000</definedName>
    <definedName name="Min_Change_Percent">InsulinInfusionRecomendation!$Z$2:$Z$1000</definedName>
    <definedName name="Min_DAG_2_Start_Ins">InsulinInfusionRecomendation!$BB$2:$BB$1000</definedName>
    <definedName name="Min_Der_Interval">InsulinInfusionRecomendation!$S$2:$S$1000</definedName>
    <definedName name="Min_Diff_4_Cal">InsulinInfusionRecomendation!$AM$2:$AM$1000</definedName>
    <definedName name="n">InsulinInfusionRecomendation!$A$2:$A$1000</definedName>
    <definedName name="N_consecutive_boluses">InsulinInfusionRecomendation!$BT$2:$BT$1000</definedName>
    <definedName name="Next_Sample">InsulinInfusionRecomendation!$DX$2:$DX$1000</definedName>
    <definedName name="notUsed">InsulinInfusionRecomendation!$CJ$2:$CJ$1000</definedName>
    <definedName name="notUsed_4">InsulinInfusionRecomendation!$BX$2:$BX$1000</definedName>
    <definedName name="NotUsed1">InsulinInfusionRecomendation!$DN$2:$DN$1000</definedName>
    <definedName name="NotUsed2">InsulinInfusionRecomendation!$O$2:$O$1000</definedName>
    <definedName name="NotUsed3">InsulinInfusionRecomendation!$AN$2:$AN$1000</definedName>
    <definedName name="Observation_Mode_OK">InsulinInfusionRecomendation!$DO$2:$DO$1000</definedName>
    <definedName name="Observation_Mode_ON">InsulinInfusionRecomendation!$CO$2:$CO$1000</definedName>
    <definedName name="Observation_Mode_Status">InsulinInfusionRecomendation!$J$2:$J$1000</definedName>
    <definedName name="OnePointOpt">InsulinInfusionRecomendation!$P$2:$P$1000</definedName>
    <definedName name="OnePtCF">InsulinInfusionRecomendation!$AO$2:$AO$1000</definedName>
    <definedName name="Override_D25_Bolus">InsulinInfusionRecomendation!$G$2:$G$1000</definedName>
    <definedName name="Override_Error">InsulinInfusionRecomendation!$BY$2:$BY$1000</definedName>
    <definedName name="Override_I">InsulinInfusionRecomendation!$CD$2:$CD$1000</definedName>
    <definedName name="Override_Insulin_Rate">InsulinInfusionRecomendation!$F$2:$F$1000</definedName>
    <definedName name="Override_PID">InsulinInfusionRecomendation!$CC$2:$CC$1000</definedName>
    <definedName name="P_AcetaTime">ParameterDefaults!$D$48</definedName>
    <definedName name="P_BGHigh">ParameterDefaults!$D$6</definedName>
    <definedName name="P_BGHighChange">ParameterDefaults!$E$6</definedName>
    <definedName name="P_BGLow">ParameterDefaults!$D$5</definedName>
    <definedName name="P_BW">ParameterDefaults!$D$3</definedName>
    <definedName name="P_ClearAppLog">ParameterDefaults!$D$44</definedName>
    <definedName name="P_ClearComments">ParameterDefaults!$D$45</definedName>
    <definedName name="P_ClearHistory">ParameterDefaults!$D$43</definedName>
    <definedName name="P_ClearSensorData">ParameterDefaults!$D$46</definedName>
    <definedName name="P_con">InsulinInfusionRecomendation!$BE$2:$BE$1000</definedName>
    <definedName name="P_dT_for_OM">ParameterDefaults!$D$19</definedName>
    <definedName name="P_dT_in_OM">ParameterDefaults!$D$20</definedName>
    <definedName name="P_ForceCal">ParameterDefaults!$D$33</definedName>
    <definedName name="P_GG_Only_Mode">ParameterDefaults!$D$47</definedName>
    <definedName name="P_GGdT1">ParameterDefaults!$D$17</definedName>
    <definedName name="P_GGdT2">ParameterDefaults!$D$18</definedName>
    <definedName name="P_GGmax">ParameterDefaults!$D$32</definedName>
    <definedName name="P_GGmin">ParameterDefaults!$D$31</definedName>
    <definedName name="P_GluRescueTarget">ParameterDefaults!$D$39</definedName>
    <definedName name="P_Imax">ParameterDefaults!$D$24</definedName>
    <definedName name="P_InsConc">ParameterDefaults!$D$4</definedName>
    <definedName name="P_InsMaxOverride">ParameterDefaults!$D$26</definedName>
    <definedName name="P_InsRateMax">ParameterDefaults!$D$40</definedName>
    <definedName name="P_KGlu">ParameterDefaults!$D$13</definedName>
    <definedName name="P_KP">ParameterDefaults!$D$10</definedName>
    <definedName name="P_Language">ParameterDefaults!$D$53</definedName>
    <definedName name="P_MaxIntTime">ParameterDefaults!$D$36</definedName>
    <definedName name="P_MinDerTime">ParameterDefaults!$D$37</definedName>
    <definedName name="P_MinInsChgAbs">ParameterDefaults!$D$23</definedName>
    <definedName name="P_MinInsChgRel">ParameterDefaults!$D$22</definedName>
    <definedName name="P_OnePoint">ParameterDefaults!$D$34</definedName>
    <definedName name="P_PIDMax">ParameterDefaults!$D$25</definedName>
    <definedName name="P_SensorType">ParameterDefaults!$D$49</definedName>
    <definedName name="P_SGdT1">ParameterDefaults!$D$15</definedName>
    <definedName name="P_SGdT2">ParameterDefaults!$D$16</definedName>
    <definedName name="P_SGmax">ParameterDefaults!$D$30</definedName>
    <definedName name="P_SGmin">ParameterDefaults!$D$29</definedName>
    <definedName name="P_ShowGGSourcePopup">ParameterDefaults!$D$42</definedName>
    <definedName name="P_StartIns">ParameterDefaults!$D$38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ParameterDefaults!$D$27</definedName>
    <definedName name="parametersFirstFormulaRow">InsulinInfusionRecomendation!$P$3:$P$1000</definedName>
    <definedName name="parametersFirstRow">InsulinInfusionRecomendation!$P$2:$AM$2</definedName>
    <definedName name="PID">InsulinInfusionRecomendation!$BO$2:$BO$1000</definedName>
    <definedName name="PID_Glc">InsulinInfusionRecomendation!$BS$2:$BS$1000</definedName>
    <definedName name="PID_mL_per_hr_to_Use">InsulinInfusionRecomendation!$CI$2:$CI$1000</definedName>
    <definedName name="PID_Rate">InsulinInfusionRecomendation!$BQ$2:$BQ$1000</definedName>
    <definedName name="PID_U_per_kg_per_h_to_Use">InsulinInfusionRecomendation!$CH$2:$CH$1000</definedName>
    <definedName name="Post_Cal_Sensor_Glucose">InsulinInfusionRecomendation!$AQ$2:$AQ$1000</definedName>
    <definedName name="Pre_Cal_Sensor_Glucose">InsulinInfusionRecomendation!$AP$2:$AP$1000</definedName>
    <definedName name="Previous">InsulinInfusionRecomendation!A1048576</definedName>
    <definedName name="Rec_PID_Rate">InsulinInfusionRecomendation!$BP$2:$BP$1000</definedName>
    <definedName name="Sensor">InsulinInfusionRecomendation!$I$2:$I$1000</definedName>
    <definedName name="sensor_change_insulin">InsulinInfusionRecomendation!$DJ$2:$DJ$1000</definedName>
    <definedName name="Sensor_Date_Created">SensorData!$K$1</definedName>
    <definedName name="sensor_dT">InsulinInfusionRecomendation!$AU$2:$AU$1000</definedName>
    <definedName name="Sensor_Expire_Date">SensorData!$L$1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Insulin_Rate">InsulinInfusionRecomendation!$DE$2:$DE$1000</definedName>
    <definedName name="SG_or_BG_entered">InsulinInfusionRecomendation!$N$2:$N$1000</definedName>
    <definedName name="SG_to_Use">InsulinInfusionRecomendation!$AR$2:$AR$1000</definedName>
    <definedName name="T_D">InsulinInfusionRecomendation!$W$2:$W$1000</definedName>
    <definedName name="T_I">InsulinInfusionRecomendation!$V$2:$V$1000</definedName>
    <definedName name="T_max">Charts!$D$33</definedName>
    <definedName name="T_min">Charts!$D$32</definedName>
    <definedName name="Target">InsulinInfusionRecomendation!$BC$2:$BC$1000</definedName>
    <definedName name="Target_High">InsulinInfusionRecomendation!$R$2:$R$1000</definedName>
    <definedName name="Target_Low">InsulinInfusionRecomendation!$Q$2:$Q$1000</definedName>
    <definedName name="Time_accepted">InsulinInfusionRecomendation!$H$2:$H$1000</definedName>
    <definedName name="Time_glc_below_high_target">InsulinInfusionRecomendation!$CL$2:$CL$1000</definedName>
    <definedName name="Time_ins_off">InsulinInfusionRecomendation!$CM$2:$CM$1000</definedName>
    <definedName name="Time_Since_Acetaminophen_Mode_Initialized">InsulinInfusionRecomendation!$CQ$2:$CQ$1000</definedName>
    <definedName name="Time_Since_Blood_Glucose_minutes">InsulinInfusionRecomendation!$CU$2:$CU$1000</definedName>
    <definedName name="time_since_calibration">InsulinInfusionRecomendation!$CV$2:$CV$1000</definedName>
    <definedName name="Tnext_24hr">InsulinInfusionRecomendation!$DC$2:$DC$1000</definedName>
    <definedName name="too_long">InsulinInfusionRecomendation!$DH$2:$DH$1000</definedName>
    <definedName name="Two_Values_Since_Hypo">InsulinInfusionRecomendation!$CN$2:$CN$1000</definedName>
    <definedName name="unconstrained_meter_DT">InsulinInfusionRecomendation!$AV$2:$AV$1000</definedName>
    <definedName name="Unconstrained_PID">InsulinInfusionRecomendation!$BN$2:$BN$1000</definedName>
    <definedName name="unconstrained_sensor_DT">InsulinInfusionRecomendation!$AT$2:$AT$1000</definedName>
    <definedName name="V_AcetaModeOn">ParameterDefaults!$D$51</definedName>
    <definedName name="V_AcetaStartTime">ParameterDefaults!$D$50</definedName>
    <definedName name="V_ChecksVersion">ParameterDefaults!$D$52</definedName>
    <definedName name="Vs_dL_kg">1.625</definedName>
    <definedName name="WP_High">InsulinInfusionRecomendation!$BH$2:$BH$1000</definedName>
    <definedName name="WP_Low">InsulinInfusionRecomendation!$BG$2:$BG$1000</definedName>
  </definedNames>
  <calcPr calcId="152511" iterate="1"/>
  <fileRecoveryPr autoRecover="0"/>
</workbook>
</file>

<file path=xl/calcChain.xml><?xml version="1.0" encoding="utf-8"?>
<calcChain xmlns="http://schemas.openxmlformats.org/spreadsheetml/2006/main">
  <c r="DM1000" i="4" l="1"/>
  <c r="DL1000" i="4"/>
  <c r="DK1000" i="4"/>
  <c r="DJ1000" i="4"/>
  <c r="DI1000" i="4"/>
  <c r="DH1000" i="4"/>
  <c r="DG1000" i="4"/>
  <c r="DF1000" i="4"/>
  <c r="DE1000" i="4"/>
  <c r="DC1000" i="4"/>
  <c r="DB1000" i="4"/>
  <c r="DA1000" i="4"/>
  <c r="CZ1000" i="4"/>
  <c r="CY1000" i="4"/>
  <c r="CX1000" i="4"/>
  <c r="CW1000" i="4"/>
  <c r="CV1000" i="4"/>
  <c r="CU1000" i="4"/>
  <c r="CT1000" i="4"/>
  <c r="CR1000" i="4"/>
  <c r="CQ1000" i="4"/>
  <c r="CO1000" i="4"/>
  <c r="CN1000" i="4"/>
  <c r="CM1000" i="4"/>
  <c r="CL1000" i="4"/>
  <c r="CI1000" i="4"/>
  <c r="CH1000" i="4"/>
  <c r="CG1000" i="4"/>
  <c r="CF1000" i="4"/>
  <c r="CE1000" i="4"/>
  <c r="CC1000" i="4"/>
  <c r="CD1000" i="4" s="1"/>
  <c r="CB1000" i="4"/>
  <c r="CA1000" i="4"/>
  <c r="BZ1000" i="4"/>
  <c r="BY1000" i="4"/>
  <c r="BV1000" i="4"/>
  <c r="BW1000" i="4" s="1"/>
  <c r="BU1000" i="4"/>
  <c r="BS1000" i="4"/>
  <c r="BQ1000" i="4"/>
  <c r="BP1000" i="4"/>
  <c r="BO1000" i="4"/>
  <c r="BN1000" i="4"/>
  <c r="BM1000" i="4"/>
  <c r="BL1000" i="4"/>
  <c r="BK1000" i="4"/>
  <c r="BJ1000" i="4"/>
  <c r="BI1000" i="4"/>
  <c r="BH1000" i="4"/>
  <c r="BG1000" i="4"/>
  <c r="BF1000" i="4"/>
  <c r="BE1000" i="4"/>
  <c r="BD1000" i="4"/>
  <c r="BC1000" i="4"/>
  <c r="BB1000" i="4"/>
  <c r="BA1000" i="4"/>
  <c r="AZ1000" i="4"/>
  <c r="AY1000" i="4"/>
  <c r="AX1000" i="4"/>
  <c r="AW1000" i="4"/>
  <c r="AV1000" i="4"/>
  <c r="AU1000" i="4"/>
  <c r="AT1000" i="4"/>
  <c r="AS1000" i="4"/>
  <c r="AR1000" i="4"/>
  <c r="AQ1000" i="4"/>
  <c r="AP1000" i="4"/>
  <c r="AO1000" i="4"/>
  <c r="DM999" i="4"/>
  <c r="DL999" i="4"/>
  <c r="DK999" i="4"/>
  <c r="DJ999" i="4"/>
  <c r="DI999" i="4"/>
  <c r="DH999" i="4"/>
  <c r="DG999" i="4"/>
  <c r="DF999" i="4"/>
  <c r="DE999" i="4"/>
  <c r="DC999" i="4"/>
  <c r="DB999" i="4"/>
  <c r="DA999" i="4"/>
  <c r="CZ999" i="4"/>
  <c r="CY999" i="4"/>
  <c r="CX999" i="4"/>
  <c r="CW999" i="4"/>
  <c r="CV999" i="4"/>
  <c r="CU999" i="4"/>
  <c r="CT999" i="4"/>
  <c r="CR999" i="4"/>
  <c r="CQ999" i="4"/>
  <c r="CO999" i="4"/>
  <c r="CN999" i="4"/>
  <c r="CM999" i="4"/>
  <c r="CL999" i="4"/>
  <c r="CI999" i="4"/>
  <c r="CH999" i="4"/>
  <c r="CG999" i="4"/>
  <c r="CF999" i="4"/>
  <c r="CE999" i="4"/>
  <c r="CC999" i="4"/>
  <c r="CD999" i="4" s="1"/>
  <c r="CB999" i="4"/>
  <c r="CA999" i="4"/>
  <c r="BZ999" i="4"/>
  <c r="BY999" i="4"/>
  <c r="BV999" i="4"/>
  <c r="BW999" i="4" s="1"/>
  <c r="BU999" i="4"/>
  <c r="BS999" i="4"/>
  <c r="BQ999" i="4"/>
  <c r="BP999" i="4"/>
  <c r="BO999" i="4"/>
  <c r="BN999" i="4"/>
  <c r="BM999" i="4"/>
  <c r="BL999" i="4"/>
  <c r="BK999" i="4"/>
  <c r="BJ999" i="4"/>
  <c r="BI999" i="4"/>
  <c r="BH999" i="4"/>
  <c r="BG999" i="4"/>
  <c r="BF999" i="4"/>
  <c r="BE999" i="4"/>
  <c r="BD999" i="4"/>
  <c r="BC999" i="4"/>
  <c r="BB999" i="4"/>
  <c r="BA999" i="4"/>
  <c r="AZ999" i="4"/>
  <c r="AY999" i="4"/>
  <c r="AX999" i="4"/>
  <c r="AV999" i="4"/>
  <c r="AW999" i="4" s="1"/>
  <c r="AU999" i="4"/>
  <c r="AT999" i="4"/>
  <c r="AS999" i="4"/>
  <c r="AR999" i="4"/>
  <c r="AQ999" i="4"/>
  <c r="AP999" i="4"/>
  <c r="AO999" i="4"/>
  <c r="DM998" i="4"/>
  <c r="DL998" i="4"/>
  <c r="DK998" i="4"/>
  <c r="DJ998" i="4"/>
  <c r="DI998" i="4"/>
  <c r="DH998" i="4"/>
  <c r="DG998" i="4"/>
  <c r="DF998" i="4"/>
  <c r="DE998" i="4"/>
  <c r="DC998" i="4"/>
  <c r="DB998" i="4"/>
  <c r="DA998" i="4"/>
  <c r="CZ998" i="4"/>
  <c r="CY998" i="4"/>
  <c r="CX998" i="4"/>
  <c r="CW998" i="4"/>
  <c r="CV998" i="4"/>
  <c r="CU998" i="4"/>
  <c r="CT998" i="4"/>
  <c r="CR998" i="4"/>
  <c r="CQ998" i="4"/>
  <c r="CO998" i="4"/>
  <c r="CN998" i="4"/>
  <c r="CM998" i="4"/>
  <c r="CL998" i="4"/>
  <c r="CI998" i="4"/>
  <c r="CH998" i="4"/>
  <c r="CG998" i="4"/>
  <c r="CF998" i="4"/>
  <c r="CE998" i="4"/>
  <c r="CC998" i="4"/>
  <c r="CD998" i="4" s="1"/>
  <c r="CB998" i="4"/>
  <c r="CA998" i="4"/>
  <c r="BZ998" i="4"/>
  <c r="BY998" i="4"/>
  <c r="BW998" i="4"/>
  <c r="BV998" i="4"/>
  <c r="BU998" i="4"/>
  <c r="BS998" i="4"/>
  <c r="BQ998" i="4"/>
  <c r="BP998" i="4"/>
  <c r="BO998" i="4"/>
  <c r="BN998" i="4"/>
  <c r="BM998" i="4"/>
  <c r="BL998" i="4"/>
  <c r="BK998" i="4"/>
  <c r="BJ998" i="4"/>
  <c r="BI998" i="4"/>
  <c r="BH998" i="4"/>
  <c r="BG998" i="4"/>
  <c r="BF998" i="4"/>
  <c r="BE998" i="4"/>
  <c r="BD998" i="4"/>
  <c r="BC998" i="4"/>
  <c r="BB998" i="4"/>
  <c r="BA998" i="4"/>
  <c r="AZ998" i="4"/>
  <c r="AY998" i="4"/>
  <c r="AX998" i="4"/>
  <c r="AV998" i="4"/>
  <c r="AW998" i="4" s="1"/>
  <c r="AU998" i="4"/>
  <c r="AT998" i="4"/>
  <c r="AS998" i="4"/>
  <c r="AR998" i="4"/>
  <c r="AQ998" i="4"/>
  <c r="AP998" i="4"/>
  <c r="AO998" i="4"/>
  <c r="DM997" i="4"/>
  <c r="DL997" i="4"/>
  <c r="DK997" i="4"/>
  <c r="DJ997" i="4"/>
  <c r="DI997" i="4"/>
  <c r="DH997" i="4"/>
  <c r="DG997" i="4"/>
  <c r="DF997" i="4"/>
  <c r="DE997" i="4"/>
  <c r="DC997" i="4"/>
  <c r="DB997" i="4"/>
  <c r="DA997" i="4"/>
  <c r="CZ997" i="4"/>
  <c r="CY997" i="4"/>
  <c r="CX997" i="4"/>
  <c r="CW997" i="4"/>
  <c r="CV997" i="4"/>
  <c r="CU997" i="4"/>
  <c r="CT997" i="4"/>
  <c r="CR997" i="4"/>
  <c r="CQ997" i="4"/>
  <c r="CO997" i="4"/>
  <c r="CN997" i="4"/>
  <c r="CM997" i="4"/>
  <c r="CL997" i="4"/>
  <c r="CI997" i="4"/>
  <c r="CH997" i="4"/>
  <c r="CG997" i="4"/>
  <c r="CF997" i="4"/>
  <c r="CE997" i="4"/>
  <c r="CD997" i="4"/>
  <c r="CC997" i="4"/>
  <c r="CB997" i="4"/>
  <c r="CA997" i="4"/>
  <c r="BZ997" i="4"/>
  <c r="BY997" i="4"/>
  <c r="BV997" i="4"/>
  <c r="BW997" i="4" s="1"/>
  <c r="BU997" i="4"/>
  <c r="BS997" i="4"/>
  <c r="BQ997" i="4"/>
  <c r="BP997" i="4"/>
  <c r="BO997" i="4"/>
  <c r="BN997" i="4"/>
  <c r="BM997" i="4"/>
  <c r="BL997" i="4"/>
  <c r="BK997" i="4"/>
  <c r="BJ997" i="4"/>
  <c r="BI997" i="4"/>
  <c r="BH997" i="4"/>
  <c r="BG997" i="4"/>
  <c r="BF997" i="4"/>
  <c r="BE997" i="4"/>
  <c r="BD997" i="4"/>
  <c r="BC997" i="4"/>
  <c r="BB997" i="4"/>
  <c r="BA997" i="4"/>
  <c r="AZ997" i="4"/>
  <c r="AY997" i="4"/>
  <c r="AX997" i="4"/>
  <c r="AW997" i="4"/>
  <c r="AV997" i="4"/>
  <c r="AT997" i="4"/>
  <c r="AU997" i="4" s="1"/>
  <c r="AS997" i="4"/>
  <c r="AR997" i="4"/>
  <c r="AQ997" i="4"/>
  <c r="AP997" i="4"/>
  <c r="AO997" i="4"/>
  <c r="DM996" i="4"/>
  <c r="DL996" i="4"/>
  <c r="DK996" i="4"/>
  <c r="DJ996" i="4"/>
  <c r="DI996" i="4"/>
  <c r="DH996" i="4"/>
  <c r="DG996" i="4"/>
  <c r="DF996" i="4"/>
  <c r="DE996" i="4"/>
  <c r="DC996" i="4"/>
  <c r="DB996" i="4"/>
  <c r="DA996" i="4"/>
  <c r="CZ996" i="4"/>
  <c r="CY996" i="4"/>
  <c r="CX996" i="4"/>
  <c r="CW996" i="4"/>
  <c r="CV996" i="4"/>
  <c r="CU996" i="4"/>
  <c r="CT996" i="4"/>
  <c r="CR996" i="4"/>
  <c r="CQ996" i="4"/>
  <c r="CO996" i="4"/>
  <c r="CN996" i="4"/>
  <c r="CM996" i="4"/>
  <c r="CL996" i="4"/>
  <c r="CI996" i="4"/>
  <c r="CH996" i="4"/>
  <c r="CG996" i="4"/>
  <c r="CF996" i="4"/>
  <c r="CE996" i="4"/>
  <c r="CC996" i="4"/>
  <c r="CD996" i="4" s="1"/>
  <c r="CB996" i="4"/>
  <c r="CA996" i="4"/>
  <c r="BZ996" i="4"/>
  <c r="BY996" i="4"/>
  <c r="BV996" i="4"/>
  <c r="BW996" i="4" s="1"/>
  <c r="BU996" i="4"/>
  <c r="BS996" i="4"/>
  <c r="BQ996" i="4"/>
  <c r="BP996" i="4"/>
  <c r="BO996" i="4"/>
  <c r="BN996" i="4"/>
  <c r="BM996" i="4"/>
  <c r="BL996" i="4"/>
  <c r="BK996" i="4"/>
  <c r="BJ996" i="4"/>
  <c r="BI996" i="4"/>
  <c r="BH996" i="4"/>
  <c r="BG996" i="4"/>
  <c r="BF996" i="4"/>
  <c r="BE996" i="4"/>
  <c r="BD996" i="4"/>
  <c r="BC996" i="4"/>
  <c r="BB996" i="4"/>
  <c r="BA996" i="4"/>
  <c r="AZ996" i="4"/>
  <c r="AY996" i="4"/>
  <c r="AX996" i="4"/>
  <c r="AW996" i="4"/>
  <c r="AV996" i="4"/>
  <c r="AU996" i="4"/>
  <c r="AT996" i="4"/>
  <c r="AS996" i="4"/>
  <c r="AR996" i="4"/>
  <c r="AQ996" i="4"/>
  <c r="AP996" i="4"/>
  <c r="AO996" i="4"/>
  <c r="DM995" i="4"/>
  <c r="DL995" i="4"/>
  <c r="DK995" i="4"/>
  <c r="DJ995" i="4"/>
  <c r="DI995" i="4"/>
  <c r="DH995" i="4"/>
  <c r="DG995" i="4"/>
  <c r="DF995" i="4"/>
  <c r="DE995" i="4"/>
  <c r="DC995" i="4"/>
  <c r="DB995" i="4"/>
  <c r="DA995" i="4"/>
  <c r="CZ995" i="4"/>
  <c r="CY995" i="4"/>
  <c r="CX995" i="4"/>
  <c r="CW995" i="4"/>
  <c r="CV995" i="4"/>
  <c r="CU995" i="4"/>
  <c r="CT995" i="4"/>
  <c r="CR995" i="4"/>
  <c r="CQ995" i="4"/>
  <c r="CO995" i="4"/>
  <c r="CN995" i="4"/>
  <c r="CM995" i="4"/>
  <c r="CL995" i="4"/>
  <c r="CI995" i="4"/>
  <c r="CH995" i="4"/>
  <c r="CG995" i="4"/>
  <c r="CF995" i="4"/>
  <c r="CE995" i="4"/>
  <c r="CC995" i="4"/>
  <c r="CD995" i="4" s="1"/>
  <c r="CB995" i="4"/>
  <c r="CA995" i="4"/>
  <c r="BZ995" i="4"/>
  <c r="BY995" i="4"/>
  <c r="BV995" i="4"/>
  <c r="BW995" i="4" s="1"/>
  <c r="BU995" i="4"/>
  <c r="BS995" i="4"/>
  <c r="BQ995" i="4"/>
  <c r="BP995" i="4"/>
  <c r="BO995" i="4"/>
  <c r="BN995" i="4"/>
  <c r="BM995" i="4"/>
  <c r="BL995" i="4"/>
  <c r="BK995" i="4"/>
  <c r="BJ995" i="4"/>
  <c r="BI995" i="4"/>
  <c r="BH995" i="4"/>
  <c r="BG995" i="4"/>
  <c r="BF995" i="4"/>
  <c r="BE995" i="4"/>
  <c r="BD995" i="4"/>
  <c r="BC995" i="4"/>
  <c r="BB995" i="4"/>
  <c r="BA995" i="4"/>
  <c r="AZ995" i="4"/>
  <c r="AY995" i="4"/>
  <c r="AX995" i="4"/>
  <c r="AW995" i="4"/>
  <c r="AV995" i="4"/>
  <c r="AU995" i="4"/>
  <c r="AT995" i="4"/>
  <c r="AS995" i="4"/>
  <c r="AR995" i="4"/>
  <c r="AQ995" i="4"/>
  <c r="AP995" i="4"/>
  <c r="AO995" i="4"/>
  <c r="DM994" i="4"/>
  <c r="DL994" i="4"/>
  <c r="DK994" i="4"/>
  <c r="DJ994" i="4"/>
  <c r="DI994" i="4"/>
  <c r="DH994" i="4"/>
  <c r="DG994" i="4"/>
  <c r="DF994" i="4"/>
  <c r="DE994" i="4"/>
  <c r="DC994" i="4"/>
  <c r="DB994" i="4"/>
  <c r="DA994" i="4"/>
  <c r="CZ994" i="4"/>
  <c r="CY994" i="4"/>
  <c r="CX994" i="4"/>
  <c r="CW994" i="4"/>
  <c r="CV994" i="4"/>
  <c r="CU994" i="4"/>
  <c r="CT994" i="4"/>
  <c r="CR994" i="4"/>
  <c r="CQ994" i="4"/>
  <c r="CO994" i="4"/>
  <c r="CN994" i="4"/>
  <c r="CM994" i="4"/>
  <c r="CL994" i="4"/>
  <c r="CI994" i="4"/>
  <c r="CH994" i="4"/>
  <c r="CG994" i="4"/>
  <c r="CF994" i="4"/>
  <c r="CE994" i="4"/>
  <c r="CC994" i="4"/>
  <c r="CD994" i="4" s="1"/>
  <c r="CB994" i="4"/>
  <c r="CA994" i="4"/>
  <c r="BZ994" i="4"/>
  <c r="BY994" i="4"/>
  <c r="BW994" i="4"/>
  <c r="BV994" i="4"/>
  <c r="BU994" i="4"/>
  <c r="BS994" i="4"/>
  <c r="BQ994" i="4"/>
  <c r="BP994" i="4"/>
  <c r="BO994" i="4"/>
  <c r="BN994" i="4"/>
  <c r="BM994" i="4"/>
  <c r="BL994" i="4"/>
  <c r="BK994" i="4"/>
  <c r="BJ994" i="4"/>
  <c r="BI994" i="4"/>
  <c r="BH994" i="4"/>
  <c r="BG994" i="4"/>
  <c r="BF994" i="4"/>
  <c r="BE994" i="4"/>
  <c r="BD994" i="4"/>
  <c r="BC994" i="4"/>
  <c r="BB994" i="4"/>
  <c r="BA994" i="4"/>
  <c r="AZ994" i="4"/>
  <c r="AY994" i="4"/>
  <c r="AX994" i="4"/>
  <c r="AV994" i="4"/>
  <c r="AW994" i="4" s="1"/>
  <c r="AU994" i="4"/>
  <c r="AT994" i="4"/>
  <c r="AS994" i="4"/>
  <c r="AR994" i="4"/>
  <c r="AQ994" i="4"/>
  <c r="AP994" i="4"/>
  <c r="AO994" i="4"/>
  <c r="DM993" i="4"/>
  <c r="DL993" i="4"/>
  <c r="DK993" i="4"/>
  <c r="DJ993" i="4"/>
  <c r="DI993" i="4"/>
  <c r="DH993" i="4"/>
  <c r="DG993" i="4"/>
  <c r="DF993" i="4"/>
  <c r="DE993" i="4"/>
  <c r="DC993" i="4"/>
  <c r="DB993" i="4"/>
  <c r="DA993" i="4"/>
  <c r="CZ993" i="4"/>
  <c r="CY993" i="4"/>
  <c r="CX993" i="4"/>
  <c r="CW993" i="4"/>
  <c r="CV993" i="4"/>
  <c r="CU993" i="4"/>
  <c r="CT993" i="4"/>
  <c r="CR993" i="4"/>
  <c r="CQ993" i="4"/>
  <c r="CO993" i="4"/>
  <c r="CN993" i="4"/>
  <c r="CM993" i="4"/>
  <c r="CL993" i="4"/>
  <c r="CI993" i="4"/>
  <c r="CH993" i="4"/>
  <c r="CG993" i="4"/>
  <c r="CF993" i="4"/>
  <c r="CE993" i="4"/>
  <c r="CD993" i="4"/>
  <c r="CC993" i="4"/>
  <c r="CB993" i="4"/>
  <c r="CA993" i="4"/>
  <c r="BZ993" i="4"/>
  <c r="BY993" i="4"/>
  <c r="BV993" i="4"/>
  <c r="BW993" i="4" s="1"/>
  <c r="BU993" i="4"/>
  <c r="BS993" i="4"/>
  <c r="BQ993" i="4"/>
  <c r="BP993" i="4"/>
  <c r="BO993" i="4"/>
  <c r="BN993" i="4"/>
  <c r="BM993" i="4"/>
  <c r="BL993" i="4"/>
  <c r="BK993" i="4"/>
  <c r="BJ993" i="4"/>
  <c r="BI993" i="4"/>
  <c r="BH993" i="4"/>
  <c r="BG993" i="4"/>
  <c r="BF993" i="4"/>
  <c r="BE993" i="4"/>
  <c r="BD993" i="4"/>
  <c r="BC993" i="4"/>
  <c r="BB993" i="4"/>
  <c r="BA993" i="4"/>
  <c r="AZ993" i="4"/>
  <c r="AY993" i="4"/>
  <c r="AX993" i="4"/>
  <c r="AW993" i="4"/>
  <c r="AV993" i="4"/>
  <c r="AT993" i="4"/>
  <c r="AU993" i="4" s="1"/>
  <c r="AS993" i="4"/>
  <c r="AR993" i="4"/>
  <c r="AQ993" i="4"/>
  <c r="AP993" i="4"/>
  <c r="AO993" i="4"/>
  <c r="DM992" i="4"/>
  <c r="DL992" i="4"/>
  <c r="DK992" i="4"/>
  <c r="DJ992" i="4"/>
  <c r="DI992" i="4"/>
  <c r="DH992" i="4"/>
  <c r="DG992" i="4"/>
  <c r="DF992" i="4"/>
  <c r="DE992" i="4"/>
  <c r="DC992" i="4"/>
  <c r="DB992" i="4"/>
  <c r="DA992" i="4"/>
  <c r="CZ992" i="4"/>
  <c r="CY992" i="4"/>
  <c r="CX992" i="4"/>
  <c r="CW992" i="4"/>
  <c r="CV992" i="4"/>
  <c r="CU992" i="4"/>
  <c r="CT992" i="4"/>
  <c r="CR992" i="4"/>
  <c r="CQ992" i="4"/>
  <c r="CO992" i="4"/>
  <c r="CN992" i="4"/>
  <c r="CM992" i="4"/>
  <c r="CL992" i="4"/>
  <c r="CI992" i="4"/>
  <c r="CH992" i="4"/>
  <c r="CG992" i="4"/>
  <c r="CF992" i="4"/>
  <c r="CE992" i="4"/>
  <c r="CC992" i="4"/>
  <c r="CD992" i="4" s="1"/>
  <c r="CB992" i="4"/>
  <c r="CA992" i="4"/>
  <c r="BZ992" i="4"/>
  <c r="BY992" i="4"/>
  <c r="BV992" i="4"/>
  <c r="BW992" i="4" s="1"/>
  <c r="BU992" i="4"/>
  <c r="BS992" i="4"/>
  <c r="BQ992" i="4"/>
  <c r="BP992" i="4"/>
  <c r="BO992" i="4"/>
  <c r="BN992" i="4"/>
  <c r="BM992" i="4"/>
  <c r="BL992" i="4"/>
  <c r="BK992" i="4"/>
  <c r="BJ992" i="4"/>
  <c r="BI992" i="4"/>
  <c r="BH992" i="4"/>
  <c r="BG992" i="4"/>
  <c r="BF992" i="4"/>
  <c r="BE992" i="4"/>
  <c r="BD992" i="4"/>
  <c r="BC992" i="4"/>
  <c r="BB992" i="4"/>
  <c r="BA992" i="4"/>
  <c r="AZ992" i="4"/>
  <c r="AY992" i="4"/>
  <c r="AX992" i="4"/>
  <c r="AW992" i="4"/>
  <c r="AV992" i="4"/>
  <c r="AU992" i="4"/>
  <c r="AT992" i="4"/>
  <c r="AS992" i="4"/>
  <c r="AR992" i="4"/>
  <c r="AQ992" i="4"/>
  <c r="AP992" i="4"/>
  <c r="AO992" i="4"/>
  <c r="DM991" i="4"/>
  <c r="DL991" i="4"/>
  <c r="DK991" i="4"/>
  <c r="DJ991" i="4"/>
  <c r="DI991" i="4"/>
  <c r="DH991" i="4"/>
  <c r="DG991" i="4"/>
  <c r="DF991" i="4"/>
  <c r="DE991" i="4"/>
  <c r="DC991" i="4"/>
  <c r="DB991" i="4"/>
  <c r="DA991" i="4"/>
  <c r="CZ991" i="4"/>
  <c r="CY991" i="4"/>
  <c r="CX991" i="4"/>
  <c r="CW991" i="4"/>
  <c r="CV991" i="4"/>
  <c r="CU991" i="4"/>
  <c r="CT991" i="4"/>
  <c r="CR991" i="4"/>
  <c r="CQ991" i="4"/>
  <c r="CO991" i="4"/>
  <c r="CN991" i="4"/>
  <c r="CM991" i="4"/>
  <c r="CL991" i="4"/>
  <c r="CI991" i="4"/>
  <c r="CH991" i="4"/>
  <c r="CG991" i="4"/>
  <c r="CF991" i="4"/>
  <c r="CE991" i="4"/>
  <c r="CC991" i="4"/>
  <c r="CD991" i="4" s="1"/>
  <c r="CB991" i="4"/>
  <c r="CA991" i="4"/>
  <c r="BZ991" i="4"/>
  <c r="BY991" i="4"/>
  <c r="BV991" i="4"/>
  <c r="BW991" i="4" s="1"/>
  <c r="BU991" i="4"/>
  <c r="BS991" i="4"/>
  <c r="BQ991" i="4"/>
  <c r="BP991" i="4"/>
  <c r="BO991" i="4"/>
  <c r="BN991" i="4"/>
  <c r="BM991" i="4"/>
  <c r="BL991" i="4"/>
  <c r="BK991" i="4"/>
  <c r="BJ991" i="4"/>
  <c r="BI991" i="4"/>
  <c r="BH991" i="4"/>
  <c r="BG991" i="4"/>
  <c r="BF991" i="4"/>
  <c r="BE991" i="4"/>
  <c r="BD991" i="4"/>
  <c r="BC991" i="4"/>
  <c r="BB991" i="4"/>
  <c r="BA991" i="4"/>
  <c r="AZ991" i="4"/>
  <c r="AY991" i="4"/>
  <c r="AX991" i="4"/>
  <c r="AW991" i="4"/>
  <c r="AV991" i="4"/>
  <c r="AU991" i="4"/>
  <c r="AT991" i="4"/>
  <c r="AS991" i="4"/>
  <c r="AR991" i="4"/>
  <c r="AQ991" i="4"/>
  <c r="AP991" i="4"/>
  <c r="AO991" i="4"/>
  <c r="DM990" i="4"/>
  <c r="DL990" i="4"/>
  <c r="DK990" i="4"/>
  <c r="DJ990" i="4"/>
  <c r="DI990" i="4"/>
  <c r="DH990" i="4"/>
  <c r="DG990" i="4"/>
  <c r="DF990" i="4"/>
  <c r="DE990" i="4"/>
  <c r="DC990" i="4"/>
  <c r="DB990" i="4"/>
  <c r="DA990" i="4"/>
  <c r="CZ990" i="4"/>
  <c r="CY990" i="4"/>
  <c r="CX990" i="4"/>
  <c r="CW990" i="4"/>
  <c r="CV990" i="4"/>
  <c r="CU990" i="4"/>
  <c r="CT990" i="4"/>
  <c r="CR990" i="4"/>
  <c r="CQ990" i="4"/>
  <c r="CO990" i="4"/>
  <c r="CN990" i="4"/>
  <c r="CM990" i="4"/>
  <c r="CL990" i="4"/>
  <c r="CI990" i="4"/>
  <c r="CH990" i="4"/>
  <c r="CG990" i="4"/>
  <c r="CF990" i="4"/>
  <c r="CE990" i="4"/>
  <c r="CC990" i="4"/>
  <c r="CD990" i="4" s="1"/>
  <c r="CB990" i="4"/>
  <c r="CA990" i="4"/>
  <c r="BZ990" i="4"/>
  <c r="BY990" i="4"/>
  <c r="BW990" i="4"/>
  <c r="BV990" i="4"/>
  <c r="BU990" i="4"/>
  <c r="BS990" i="4"/>
  <c r="BQ990" i="4"/>
  <c r="BP990" i="4"/>
  <c r="BO990" i="4"/>
  <c r="BN990" i="4"/>
  <c r="BM990" i="4"/>
  <c r="BL990" i="4"/>
  <c r="BK990" i="4"/>
  <c r="BJ990" i="4"/>
  <c r="BI990" i="4"/>
  <c r="BH990" i="4"/>
  <c r="BG990" i="4"/>
  <c r="BF990" i="4"/>
  <c r="BE990" i="4"/>
  <c r="BD990" i="4"/>
  <c r="BC990" i="4"/>
  <c r="BB990" i="4"/>
  <c r="BA990" i="4"/>
  <c r="AZ990" i="4"/>
  <c r="AY990" i="4"/>
  <c r="AX990" i="4"/>
  <c r="AW990" i="4"/>
  <c r="AV990" i="4"/>
  <c r="AU990" i="4"/>
  <c r="AT990" i="4"/>
  <c r="AS990" i="4"/>
  <c r="AR990" i="4"/>
  <c r="AQ990" i="4"/>
  <c r="AP990" i="4"/>
  <c r="AO990" i="4"/>
  <c r="DM989" i="4"/>
  <c r="DL989" i="4"/>
  <c r="DK989" i="4"/>
  <c r="DJ989" i="4"/>
  <c r="DI989" i="4"/>
  <c r="DH989" i="4"/>
  <c r="DG989" i="4"/>
  <c r="DF989" i="4"/>
  <c r="DE989" i="4"/>
  <c r="DC989" i="4"/>
  <c r="DB989" i="4"/>
  <c r="DA989" i="4"/>
  <c r="CZ989" i="4"/>
  <c r="CY989" i="4"/>
  <c r="CX989" i="4"/>
  <c r="CW989" i="4"/>
  <c r="CV989" i="4"/>
  <c r="CU989" i="4"/>
  <c r="CT989" i="4"/>
  <c r="CR989" i="4"/>
  <c r="CQ989" i="4"/>
  <c r="CO989" i="4"/>
  <c r="CN989" i="4"/>
  <c r="CM989" i="4"/>
  <c r="CL989" i="4"/>
  <c r="CI989" i="4"/>
  <c r="CH989" i="4"/>
  <c r="CG989" i="4"/>
  <c r="CF989" i="4"/>
  <c r="CE989" i="4"/>
  <c r="CD989" i="4"/>
  <c r="CC989" i="4"/>
  <c r="CB989" i="4"/>
  <c r="CA989" i="4"/>
  <c r="BZ989" i="4"/>
  <c r="BY989" i="4"/>
  <c r="BV989" i="4"/>
  <c r="BW989" i="4" s="1"/>
  <c r="BU989" i="4"/>
  <c r="BS989" i="4"/>
  <c r="BQ989" i="4"/>
  <c r="BP989" i="4"/>
  <c r="BO989" i="4"/>
  <c r="BN989" i="4"/>
  <c r="BM989" i="4"/>
  <c r="BL989" i="4"/>
  <c r="BK989" i="4"/>
  <c r="BJ989" i="4"/>
  <c r="BI989" i="4"/>
  <c r="BH989" i="4"/>
  <c r="BG989" i="4"/>
  <c r="BF989" i="4"/>
  <c r="BE989" i="4"/>
  <c r="BD989" i="4"/>
  <c r="BC989" i="4"/>
  <c r="BB989" i="4"/>
  <c r="BA989" i="4"/>
  <c r="AZ989" i="4"/>
  <c r="AY989" i="4"/>
  <c r="AX989" i="4"/>
  <c r="AW989" i="4"/>
  <c r="AV989" i="4"/>
  <c r="AU989" i="4"/>
  <c r="AT989" i="4"/>
  <c r="AS989" i="4"/>
  <c r="AR989" i="4"/>
  <c r="AQ989" i="4"/>
  <c r="AP989" i="4"/>
  <c r="AO989" i="4"/>
  <c r="DM988" i="4"/>
  <c r="DL988" i="4"/>
  <c r="DK988" i="4"/>
  <c r="DJ988" i="4"/>
  <c r="DI988" i="4"/>
  <c r="DH988" i="4"/>
  <c r="DG988" i="4"/>
  <c r="DF988" i="4"/>
  <c r="DE988" i="4"/>
  <c r="DC988" i="4"/>
  <c r="DB988" i="4"/>
  <c r="DA988" i="4"/>
  <c r="CZ988" i="4"/>
  <c r="CY988" i="4"/>
  <c r="CX988" i="4"/>
  <c r="CW988" i="4"/>
  <c r="CV988" i="4"/>
  <c r="CU988" i="4"/>
  <c r="CT988" i="4"/>
  <c r="CR988" i="4"/>
  <c r="CQ988" i="4"/>
  <c r="CO988" i="4"/>
  <c r="CN988" i="4"/>
  <c r="CM988" i="4"/>
  <c r="CL988" i="4"/>
  <c r="CI988" i="4"/>
  <c r="CH988" i="4"/>
  <c r="CG988" i="4"/>
  <c r="CF988" i="4"/>
  <c r="CE988" i="4"/>
  <c r="CC988" i="4"/>
  <c r="CD988" i="4" s="1"/>
  <c r="CB988" i="4"/>
  <c r="CA988" i="4"/>
  <c r="BZ988" i="4"/>
  <c r="BY988" i="4"/>
  <c r="BV988" i="4"/>
  <c r="BW988" i="4" s="1"/>
  <c r="BU988" i="4"/>
  <c r="BS988" i="4"/>
  <c r="BQ988" i="4"/>
  <c r="BP988" i="4"/>
  <c r="BO988" i="4"/>
  <c r="BN988" i="4"/>
  <c r="BM988" i="4"/>
  <c r="BL988" i="4"/>
  <c r="BK988" i="4"/>
  <c r="BJ988" i="4"/>
  <c r="BI988" i="4"/>
  <c r="BH988" i="4"/>
  <c r="BG988" i="4"/>
  <c r="BF988" i="4"/>
  <c r="BE988" i="4"/>
  <c r="BD988" i="4"/>
  <c r="BC988" i="4"/>
  <c r="BB988" i="4"/>
  <c r="BA988" i="4"/>
  <c r="AZ988" i="4"/>
  <c r="AY988" i="4"/>
  <c r="AX988" i="4"/>
  <c r="AW988" i="4"/>
  <c r="AV988" i="4"/>
  <c r="AU988" i="4"/>
  <c r="AT988" i="4"/>
  <c r="AS988" i="4"/>
  <c r="AR988" i="4"/>
  <c r="AQ988" i="4"/>
  <c r="AP988" i="4"/>
  <c r="AO988" i="4"/>
  <c r="DM987" i="4"/>
  <c r="DL987" i="4"/>
  <c r="DK987" i="4"/>
  <c r="DJ987" i="4"/>
  <c r="DI987" i="4"/>
  <c r="DH987" i="4"/>
  <c r="DG987" i="4"/>
  <c r="DF987" i="4"/>
  <c r="DE987" i="4"/>
  <c r="DC987" i="4"/>
  <c r="DB987" i="4"/>
  <c r="DA987" i="4"/>
  <c r="CZ987" i="4"/>
  <c r="CY987" i="4"/>
  <c r="CX987" i="4"/>
  <c r="CW987" i="4"/>
  <c r="CV987" i="4"/>
  <c r="CU987" i="4"/>
  <c r="CT987" i="4"/>
  <c r="CR987" i="4"/>
  <c r="CQ987" i="4"/>
  <c r="CO987" i="4"/>
  <c r="CN987" i="4"/>
  <c r="CM987" i="4"/>
  <c r="CL987" i="4"/>
  <c r="CI987" i="4"/>
  <c r="CH987" i="4"/>
  <c r="CG987" i="4"/>
  <c r="CF987" i="4"/>
  <c r="CE987" i="4"/>
  <c r="CC987" i="4"/>
  <c r="CD987" i="4" s="1"/>
  <c r="CB987" i="4"/>
  <c r="CA987" i="4"/>
  <c r="BZ987" i="4"/>
  <c r="BY987" i="4"/>
  <c r="BV987" i="4"/>
  <c r="BW987" i="4" s="1"/>
  <c r="BU987" i="4"/>
  <c r="BS987" i="4"/>
  <c r="BQ987" i="4"/>
  <c r="BP987" i="4"/>
  <c r="BO987" i="4"/>
  <c r="BN987" i="4"/>
  <c r="BM987" i="4"/>
  <c r="BL987" i="4"/>
  <c r="BK987" i="4"/>
  <c r="BJ987" i="4"/>
  <c r="BI987" i="4"/>
  <c r="BH987" i="4"/>
  <c r="BG987" i="4"/>
  <c r="BF987" i="4"/>
  <c r="BE987" i="4"/>
  <c r="BD987" i="4"/>
  <c r="BC987" i="4"/>
  <c r="BB987" i="4"/>
  <c r="BA987" i="4"/>
  <c r="AZ987" i="4"/>
  <c r="AY987" i="4"/>
  <c r="AX987" i="4"/>
  <c r="AV987" i="4"/>
  <c r="AW987" i="4" s="1"/>
  <c r="AU987" i="4"/>
  <c r="AT987" i="4"/>
  <c r="AS987" i="4"/>
  <c r="AR987" i="4"/>
  <c r="AQ987" i="4"/>
  <c r="AP987" i="4"/>
  <c r="AO987" i="4"/>
  <c r="DM986" i="4"/>
  <c r="DL986" i="4"/>
  <c r="DK986" i="4"/>
  <c r="DJ986" i="4"/>
  <c r="DI986" i="4"/>
  <c r="DH986" i="4"/>
  <c r="DG986" i="4"/>
  <c r="DF986" i="4"/>
  <c r="DE986" i="4"/>
  <c r="DC986" i="4"/>
  <c r="DB986" i="4"/>
  <c r="DA986" i="4"/>
  <c r="CZ986" i="4"/>
  <c r="CY986" i="4"/>
  <c r="CX986" i="4"/>
  <c r="CW986" i="4"/>
  <c r="CV986" i="4"/>
  <c r="CU986" i="4"/>
  <c r="CT986" i="4"/>
  <c r="CR986" i="4"/>
  <c r="CQ986" i="4"/>
  <c r="CO986" i="4"/>
  <c r="CN986" i="4"/>
  <c r="CM986" i="4"/>
  <c r="CL986" i="4"/>
  <c r="CI986" i="4"/>
  <c r="CH986" i="4"/>
  <c r="CG986" i="4"/>
  <c r="CF986" i="4"/>
  <c r="CE986" i="4"/>
  <c r="CC986" i="4"/>
  <c r="CD986" i="4" s="1"/>
  <c r="CB986" i="4"/>
  <c r="CA986" i="4"/>
  <c r="BZ986" i="4"/>
  <c r="BY986" i="4"/>
  <c r="BW986" i="4"/>
  <c r="BV986" i="4"/>
  <c r="BU986" i="4"/>
  <c r="BS986" i="4"/>
  <c r="BQ986" i="4"/>
  <c r="BP986" i="4"/>
  <c r="BO986" i="4"/>
  <c r="BN986" i="4"/>
  <c r="BM986" i="4"/>
  <c r="BL986" i="4"/>
  <c r="BK986" i="4"/>
  <c r="BJ986" i="4"/>
  <c r="BI986" i="4"/>
  <c r="BH986" i="4"/>
  <c r="BG986" i="4"/>
  <c r="BF986" i="4"/>
  <c r="BE986" i="4"/>
  <c r="BD986" i="4"/>
  <c r="BC986" i="4"/>
  <c r="BB986" i="4"/>
  <c r="BA986" i="4"/>
  <c r="AZ986" i="4"/>
  <c r="AY986" i="4"/>
  <c r="AX986" i="4"/>
  <c r="AV986" i="4"/>
  <c r="AW986" i="4" s="1"/>
  <c r="AT986" i="4"/>
  <c r="AU986" i="4" s="1"/>
  <c r="AS986" i="4"/>
  <c r="AR986" i="4"/>
  <c r="AQ986" i="4"/>
  <c r="AP986" i="4"/>
  <c r="AO986" i="4"/>
  <c r="DM985" i="4"/>
  <c r="DL985" i="4"/>
  <c r="DK985" i="4"/>
  <c r="DJ985" i="4"/>
  <c r="DI985" i="4"/>
  <c r="DH985" i="4"/>
  <c r="DG985" i="4"/>
  <c r="DF985" i="4"/>
  <c r="DE985" i="4"/>
  <c r="DC985" i="4"/>
  <c r="DB985" i="4"/>
  <c r="DA985" i="4"/>
  <c r="CZ985" i="4"/>
  <c r="CY985" i="4"/>
  <c r="CX985" i="4"/>
  <c r="CW985" i="4"/>
  <c r="CV985" i="4"/>
  <c r="CU985" i="4"/>
  <c r="CT985" i="4"/>
  <c r="CR985" i="4"/>
  <c r="CQ985" i="4"/>
  <c r="CO985" i="4"/>
  <c r="CN985" i="4"/>
  <c r="CM985" i="4"/>
  <c r="CL985" i="4"/>
  <c r="CI985" i="4"/>
  <c r="CH985" i="4"/>
  <c r="CG985" i="4"/>
  <c r="CF985" i="4"/>
  <c r="CE985" i="4"/>
  <c r="CD985" i="4"/>
  <c r="CC985" i="4"/>
  <c r="CB985" i="4"/>
  <c r="CA985" i="4"/>
  <c r="BZ985" i="4"/>
  <c r="BY985" i="4"/>
  <c r="BV985" i="4"/>
  <c r="BW985" i="4" s="1"/>
  <c r="BU985" i="4"/>
  <c r="BS985" i="4"/>
  <c r="BQ985" i="4"/>
  <c r="BP985" i="4"/>
  <c r="BO985" i="4"/>
  <c r="BN985" i="4"/>
  <c r="BM985" i="4"/>
  <c r="BL985" i="4"/>
  <c r="BK985" i="4"/>
  <c r="BJ985" i="4"/>
  <c r="BI985" i="4"/>
  <c r="BH985" i="4"/>
  <c r="BG985" i="4"/>
  <c r="BF985" i="4"/>
  <c r="BE985" i="4"/>
  <c r="BD985" i="4"/>
  <c r="BC985" i="4"/>
  <c r="BB985" i="4"/>
  <c r="BA985" i="4"/>
  <c r="AZ985" i="4"/>
  <c r="AY985" i="4"/>
  <c r="AX985" i="4"/>
  <c r="AW985" i="4"/>
  <c r="AV985" i="4"/>
  <c r="AT985" i="4"/>
  <c r="AU985" i="4" s="1"/>
  <c r="AS985" i="4"/>
  <c r="AR985" i="4"/>
  <c r="AQ985" i="4"/>
  <c r="AP985" i="4"/>
  <c r="AO985" i="4"/>
  <c r="DM984" i="4"/>
  <c r="DL984" i="4"/>
  <c r="DK984" i="4"/>
  <c r="DJ984" i="4"/>
  <c r="DI984" i="4"/>
  <c r="DH984" i="4"/>
  <c r="DG984" i="4"/>
  <c r="DF984" i="4"/>
  <c r="DE984" i="4"/>
  <c r="DC984" i="4"/>
  <c r="DB984" i="4"/>
  <c r="DA984" i="4"/>
  <c r="CZ984" i="4"/>
  <c r="CY984" i="4"/>
  <c r="CX984" i="4"/>
  <c r="CW984" i="4"/>
  <c r="CV984" i="4"/>
  <c r="CU984" i="4"/>
  <c r="CT984" i="4"/>
  <c r="CR984" i="4"/>
  <c r="CQ984" i="4"/>
  <c r="CO984" i="4"/>
  <c r="CN984" i="4"/>
  <c r="CM984" i="4"/>
  <c r="CL984" i="4"/>
  <c r="CI984" i="4"/>
  <c r="CH984" i="4"/>
  <c r="CG984" i="4"/>
  <c r="CF984" i="4"/>
  <c r="CE984" i="4"/>
  <c r="CC984" i="4"/>
  <c r="CD984" i="4" s="1"/>
  <c r="CB984" i="4"/>
  <c r="CA984" i="4"/>
  <c r="BZ984" i="4"/>
  <c r="BY984" i="4"/>
  <c r="BV984" i="4"/>
  <c r="BW984" i="4" s="1"/>
  <c r="BU984" i="4"/>
  <c r="BS984" i="4"/>
  <c r="BQ984" i="4"/>
  <c r="BP984" i="4"/>
  <c r="BO984" i="4"/>
  <c r="BN984" i="4"/>
  <c r="BM984" i="4"/>
  <c r="BL984" i="4"/>
  <c r="BK984" i="4"/>
  <c r="BJ984" i="4"/>
  <c r="BI984" i="4"/>
  <c r="BH984" i="4"/>
  <c r="BG984" i="4"/>
  <c r="BF984" i="4"/>
  <c r="BE984" i="4"/>
  <c r="BD984" i="4"/>
  <c r="BC984" i="4"/>
  <c r="BB984" i="4"/>
  <c r="BA984" i="4"/>
  <c r="AZ984" i="4"/>
  <c r="AY984" i="4"/>
  <c r="AX984" i="4"/>
  <c r="AW984" i="4"/>
  <c r="AV984" i="4"/>
  <c r="AU984" i="4"/>
  <c r="AT984" i="4"/>
  <c r="AS984" i="4"/>
  <c r="AR984" i="4"/>
  <c r="AQ984" i="4"/>
  <c r="AP984" i="4"/>
  <c r="AO984" i="4"/>
  <c r="DM983" i="4"/>
  <c r="DL983" i="4"/>
  <c r="DK983" i="4"/>
  <c r="DJ983" i="4"/>
  <c r="DI983" i="4"/>
  <c r="DH983" i="4"/>
  <c r="DG983" i="4"/>
  <c r="DF983" i="4"/>
  <c r="DE983" i="4"/>
  <c r="DC983" i="4"/>
  <c r="DB983" i="4"/>
  <c r="DA983" i="4"/>
  <c r="CZ983" i="4"/>
  <c r="CY983" i="4"/>
  <c r="CX983" i="4"/>
  <c r="CW983" i="4"/>
  <c r="CV983" i="4"/>
  <c r="CU983" i="4"/>
  <c r="CT983" i="4"/>
  <c r="CR983" i="4"/>
  <c r="CQ983" i="4"/>
  <c r="CO983" i="4"/>
  <c r="CN983" i="4"/>
  <c r="CM983" i="4"/>
  <c r="CL983" i="4"/>
  <c r="CI983" i="4"/>
  <c r="CH983" i="4"/>
  <c r="CG983" i="4"/>
  <c r="CF983" i="4"/>
  <c r="CE983" i="4"/>
  <c r="CC983" i="4"/>
  <c r="CD983" i="4" s="1"/>
  <c r="CB983" i="4"/>
  <c r="CA983" i="4"/>
  <c r="BZ983" i="4"/>
  <c r="BY983" i="4"/>
  <c r="BV983" i="4"/>
  <c r="BW983" i="4" s="1"/>
  <c r="BU983" i="4"/>
  <c r="BS983" i="4"/>
  <c r="BQ983" i="4"/>
  <c r="BP983" i="4"/>
  <c r="BO983" i="4"/>
  <c r="BN983" i="4"/>
  <c r="BM983" i="4"/>
  <c r="BL983" i="4"/>
  <c r="BK983" i="4"/>
  <c r="BJ983" i="4"/>
  <c r="BI983" i="4"/>
  <c r="BH983" i="4"/>
  <c r="BG983" i="4"/>
  <c r="BF983" i="4"/>
  <c r="BE983" i="4"/>
  <c r="BD983" i="4"/>
  <c r="BC983" i="4"/>
  <c r="BB983" i="4"/>
  <c r="BA983" i="4"/>
  <c r="AZ983" i="4"/>
  <c r="AY983" i="4"/>
  <c r="AX983" i="4"/>
  <c r="AV983" i="4"/>
  <c r="AW983" i="4" s="1"/>
  <c r="AU983" i="4"/>
  <c r="AT983" i="4"/>
  <c r="AS983" i="4"/>
  <c r="AR983" i="4"/>
  <c r="AQ983" i="4"/>
  <c r="AP983" i="4"/>
  <c r="AO983" i="4"/>
  <c r="DM982" i="4"/>
  <c r="DL982" i="4"/>
  <c r="DK982" i="4"/>
  <c r="DJ982" i="4"/>
  <c r="DI982" i="4"/>
  <c r="DH982" i="4"/>
  <c r="DG982" i="4"/>
  <c r="DF982" i="4"/>
  <c r="DE982" i="4"/>
  <c r="DC982" i="4"/>
  <c r="DB982" i="4"/>
  <c r="DA982" i="4"/>
  <c r="CZ982" i="4"/>
  <c r="CY982" i="4"/>
  <c r="CX982" i="4"/>
  <c r="CW982" i="4"/>
  <c r="CV982" i="4"/>
  <c r="CU982" i="4"/>
  <c r="CT982" i="4"/>
  <c r="CR982" i="4"/>
  <c r="CQ982" i="4"/>
  <c r="CO982" i="4"/>
  <c r="CN982" i="4"/>
  <c r="CM982" i="4"/>
  <c r="CL982" i="4"/>
  <c r="CI982" i="4"/>
  <c r="CH982" i="4"/>
  <c r="CG982" i="4"/>
  <c r="CF982" i="4"/>
  <c r="CE982" i="4"/>
  <c r="CC982" i="4"/>
  <c r="CD982" i="4" s="1"/>
  <c r="CB982" i="4"/>
  <c r="CA982" i="4"/>
  <c r="BZ982" i="4"/>
  <c r="BY982" i="4"/>
  <c r="BW982" i="4"/>
  <c r="BV982" i="4"/>
  <c r="BU982" i="4"/>
  <c r="BS982" i="4"/>
  <c r="BQ982" i="4"/>
  <c r="BP982" i="4"/>
  <c r="BO982" i="4"/>
  <c r="BN982" i="4"/>
  <c r="BM982" i="4"/>
  <c r="BL982" i="4"/>
  <c r="BK982" i="4"/>
  <c r="BJ982" i="4"/>
  <c r="BI982" i="4"/>
  <c r="BH982" i="4"/>
  <c r="BG982" i="4"/>
  <c r="BF982" i="4"/>
  <c r="BE982" i="4"/>
  <c r="BD982" i="4"/>
  <c r="BC982" i="4"/>
  <c r="BB982" i="4"/>
  <c r="BA982" i="4"/>
  <c r="AZ982" i="4"/>
  <c r="AY982" i="4"/>
  <c r="AX982" i="4"/>
  <c r="AV982" i="4"/>
  <c r="AW982" i="4" s="1"/>
  <c r="AT982" i="4"/>
  <c r="AU982" i="4" s="1"/>
  <c r="AS982" i="4"/>
  <c r="AR982" i="4"/>
  <c r="AQ982" i="4"/>
  <c r="AP982" i="4"/>
  <c r="AO982" i="4"/>
  <c r="DM981" i="4"/>
  <c r="DL981" i="4"/>
  <c r="DK981" i="4"/>
  <c r="DJ981" i="4"/>
  <c r="DI981" i="4"/>
  <c r="DH981" i="4"/>
  <c r="DG981" i="4"/>
  <c r="DF981" i="4"/>
  <c r="DE981" i="4"/>
  <c r="DC981" i="4"/>
  <c r="DB981" i="4"/>
  <c r="DA981" i="4"/>
  <c r="CZ981" i="4"/>
  <c r="CY981" i="4"/>
  <c r="CX981" i="4"/>
  <c r="CW981" i="4"/>
  <c r="CV981" i="4"/>
  <c r="CU981" i="4"/>
  <c r="CT981" i="4"/>
  <c r="CR981" i="4"/>
  <c r="CQ981" i="4"/>
  <c r="CO981" i="4"/>
  <c r="CN981" i="4"/>
  <c r="CM981" i="4"/>
  <c r="CL981" i="4"/>
  <c r="CI981" i="4"/>
  <c r="CH981" i="4"/>
  <c r="CG981" i="4"/>
  <c r="CF981" i="4"/>
  <c r="CE981" i="4"/>
  <c r="CD981" i="4"/>
  <c r="CC981" i="4"/>
  <c r="CB981" i="4"/>
  <c r="CA981" i="4"/>
  <c r="BZ981" i="4"/>
  <c r="BY981" i="4"/>
  <c r="BV981" i="4"/>
  <c r="BW981" i="4" s="1"/>
  <c r="BU981" i="4"/>
  <c r="BS981" i="4"/>
  <c r="BQ981" i="4"/>
  <c r="BP981" i="4"/>
  <c r="BO981" i="4"/>
  <c r="BN981" i="4"/>
  <c r="BM981" i="4"/>
  <c r="BL981" i="4"/>
  <c r="BK981" i="4"/>
  <c r="BJ981" i="4"/>
  <c r="BI981" i="4"/>
  <c r="BH981" i="4"/>
  <c r="BG981" i="4"/>
  <c r="BF981" i="4"/>
  <c r="BE981" i="4"/>
  <c r="BD981" i="4"/>
  <c r="BC981" i="4"/>
  <c r="BB981" i="4"/>
  <c r="BA981" i="4"/>
  <c r="AZ981" i="4"/>
  <c r="AY981" i="4"/>
  <c r="AX981" i="4"/>
  <c r="AW981" i="4"/>
  <c r="AV981" i="4"/>
  <c r="AT981" i="4"/>
  <c r="AU981" i="4" s="1"/>
  <c r="AS981" i="4"/>
  <c r="AR981" i="4"/>
  <c r="AQ981" i="4"/>
  <c r="AP981" i="4"/>
  <c r="AO981" i="4"/>
  <c r="DM980" i="4"/>
  <c r="DL980" i="4"/>
  <c r="DK980" i="4"/>
  <c r="DJ980" i="4"/>
  <c r="DI980" i="4"/>
  <c r="DH980" i="4"/>
  <c r="DG980" i="4"/>
  <c r="DF980" i="4"/>
  <c r="DE980" i="4"/>
  <c r="DC980" i="4"/>
  <c r="DB980" i="4"/>
  <c r="DA980" i="4"/>
  <c r="CZ980" i="4"/>
  <c r="CY980" i="4"/>
  <c r="CX980" i="4"/>
  <c r="CW980" i="4"/>
  <c r="CV980" i="4"/>
  <c r="CU980" i="4"/>
  <c r="CT980" i="4"/>
  <c r="CR980" i="4"/>
  <c r="CQ980" i="4"/>
  <c r="CO980" i="4"/>
  <c r="CN980" i="4"/>
  <c r="CM980" i="4"/>
  <c r="CL980" i="4"/>
  <c r="CI980" i="4"/>
  <c r="CH980" i="4"/>
  <c r="CG980" i="4"/>
  <c r="CF980" i="4"/>
  <c r="CE980" i="4"/>
  <c r="CC980" i="4"/>
  <c r="CD980" i="4" s="1"/>
  <c r="CB980" i="4"/>
  <c r="CA980" i="4"/>
  <c r="BZ980" i="4"/>
  <c r="BY980" i="4"/>
  <c r="BV980" i="4"/>
  <c r="BW980" i="4" s="1"/>
  <c r="BU980" i="4"/>
  <c r="BS980" i="4"/>
  <c r="BQ980" i="4"/>
  <c r="BP980" i="4"/>
  <c r="BO980" i="4"/>
  <c r="BN980" i="4"/>
  <c r="BM980" i="4"/>
  <c r="BL980" i="4"/>
  <c r="BK980" i="4"/>
  <c r="BJ980" i="4"/>
  <c r="BI980" i="4"/>
  <c r="BH980" i="4"/>
  <c r="BG980" i="4"/>
  <c r="BF980" i="4"/>
  <c r="BE980" i="4"/>
  <c r="BD980" i="4"/>
  <c r="BC980" i="4"/>
  <c r="BB980" i="4"/>
  <c r="BA980" i="4"/>
  <c r="AZ980" i="4"/>
  <c r="AY980" i="4"/>
  <c r="AX980" i="4"/>
  <c r="AW980" i="4"/>
  <c r="AV980" i="4"/>
  <c r="AU980" i="4"/>
  <c r="AT980" i="4"/>
  <c r="AS980" i="4"/>
  <c r="AR980" i="4"/>
  <c r="AQ980" i="4"/>
  <c r="AP980" i="4"/>
  <c r="AO980" i="4"/>
  <c r="DM979" i="4"/>
  <c r="DL979" i="4"/>
  <c r="DK979" i="4"/>
  <c r="DJ979" i="4"/>
  <c r="DI979" i="4"/>
  <c r="DH979" i="4"/>
  <c r="DG979" i="4"/>
  <c r="DF979" i="4"/>
  <c r="DE979" i="4"/>
  <c r="DC979" i="4"/>
  <c r="DB979" i="4"/>
  <c r="DA979" i="4"/>
  <c r="CZ979" i="4"/>
  <c r="CY979" i="4"/>
  <c r="CX979" i="4"/>
  <c r="CW979" i="4"/>
  <c r="CV979" i="4"/>
  <c r="CU979" i="4"/>
  <c r="CT979" i="4"/>
  <c r="CR979" i="4"/>
  <c r="CQ979" i="4"/>
  <c r="CO979" i="4"/>
  <c r="CN979" i="4"/>
  <c r="CM979" i="4"/>
  <c r="CL979" i="4"/>
  <c r="CI979" i="4"/>
  <c r="CH979" i="4"/>
  <c r="CG979" i="4"/>
  <c r="CF979" i="4"/>
  <c r="CE979" i="4"/>
  <c r="CC979" i="4"/>
  <c r="CD979" i="4" s="1"/>
  <c r="CB979" i="4"/>
  <c r="CA979" i="4"/>
  <c r="BZ979" i="4"/>
  <c r="BY979" i="4"/>
  <c r="BW979" i="4"/>
  <c r="BV979" i="4"/>
  <c r="BU979" i="4"/>
  <c r="BS979" i="4"/>
  <c r="BQ979" i="4"/>
  <c r="BP979" i="4"/>
  <c r="BO979" i="4"/>
  <c r="BN979" i="4"/>
  <c r="BM979" i="4"/>
  <c r="BL979" i="4"/>
  <c r="BK979" i="4"/>
  <c r="BJ979" i="4"/>
  <c r="BI979" i="4"/>
  <c r="BH979" i="4"/>
  <c r="BG979" i="4"/>
  <c r="BF979" i="4"/>
  <c r="BE979" i="4"/>
  <c r="BD979" i="4"/>
  <c r="BC979" i="4"/>
  <c r="BB979" i="4"/>
  <c r="BA979" i="4"/>
  <c r="AZ979" i="4"/>
  <c r="AY979" i="4"/>
  <c r="AX979" i="4"/>
  <c r="AV979" i="4"/>
  <c r="AW979" i="4" s="1"/>
  <c r="AU979" i="4"/>
  <c r="AT979" i="4"/>
  <c r="AS979" i="4"/>
  <c r="AR979" i="4"/>
  <c r="AQ979" i="4"/>
  <c r="AP979" i="4"/>
  <c r="AO979" i="4"/>
  <c r="DM978" i="4"/>
  <c r="DL978" i="4"/>
  <c r="DK978" i="4"/>
  <c r="DJ978" i="4"/>
  <c r="DI978" i="4"/>
  <c r="DH978" i="4"/>
  <c r="DG978" i="4"/>
  <c r="DF978" i="4"/>
  <c r="DE978" i="4"/>
  <c r="DC978" i="4"/>
  <c r="DB978" i="4"/>
  <c r="DA978" i="4"/>
  <c r="CZ978" i="4"/>
  <c r="CY978" i="4"/>
  <c r="CX978" i="4"/>
  <c r="CW978" i="4"/>
  <c r="CV978" i="4"/>
  <c r="CU978" i="4"/>
  <c r="CT978" i="4"/>
  <c r="CR978" i="4"/>
  <c r="CQ978" i="4"/>
  <c r="CO978" i="4"/>
  <c r="CN978" i="4"/>
  <c r="CM978" i="4"/>
  <c r="CL978" i="4"/>
  <c r="CI978" i="4"/>
  <c r="CH978" i="4"/>
  <c r="CG978" i="4"/>
  <c r="CF978" i="4"/>
  <c r="CE978" i="4"/>
  <c r="CD978" i="4"/>
  <c r="CC978" i="4"/>
  <c r="CB978" i="4"/>
  <c r="CA978" i="4"/>
  <c r="BZ978" i="4"/>
  <c r="BY978" i="4"/>
  <c r="BW978" i="4"/>
  <c r="BV978" i="4"/>
  <c r="BU978" i="4"/>
  <c r="BS978" i="4"/>
  <c r="BQ978" i="4"/>
  <c r="BP978" i="4"/>
  <c r="BO978" i="4"/>
  <c r="BN978" i="4"/>
  <c r="BM978" i="4"/>
  <c r="BL978" i="4"/>
  <c r="BK978" i="4"/>
  <c r="BJ978" i="4"/>
  <c r="BI978" i="4"/>
  <c r="BH978" i="4"/>
  <c r="BG978" i="4"/>
  <c r="BF978" i="4"/>
  <c r="BE978" i="4"/>
  <c r="BD978" i="4"/>
  <c r="BC978" i="4"/>
  <c r="BB978" i="4"/>
  <c r="BA978" i="4"/>
  <c r="AZ978" i="4"/>
  <c r="AY978" i="4"/>
  <c r="AX978" i="4"/>
  <c r="AV978" i="4"/>
  <c r="AW978" i="4" s="1"/>
  <c r="AT978" i="4"/>
  <c r="AU978" i="4" s="1"/>
  <c r="AS978" i="4"/>
  <c r="AR978" i="4"/>
  <c r="AQ978" i="4"/>
  <c r="AP978" i="4"/>
  <c r="AO978" i="4"/>
  <c r="DM977" i="4"/>
  <c r="DL977" i="4"/>
  <c r="DK977" i="4"/>
  <c r="DJ977" i="4"/>
  <c r="DI977" i="4"/>
  <c r="DH977" i="4"/>
  <c r="DG977" i="4"/>
  <c r="DF977" i="4"/>
  <c r="DE977" i="4"/>
  <c r="DC977" i="4"/>
  <c r="DB977" i="4"/>
  <c r="DA977" i="4"/>
  <c r="CZ977" i="4"/>
  <c r="CY977" i="4"/>
  <c r="CX977" i="4"/>
  <c r="CW977" i="4"/>
  <c r="CV977" i="4"/>
  <c r="CU977" i="4"/>
  <c r="CT977" i="4"/>
  <c r="CR977" i="4"/>
  <c r="CQ977" i="4"/>
  <c r="CO977" i="4"/>
  <c r="CN977" i="4"/>
  <c r="CM977" i="4"/>
  <c r="CL977" i="4"/>
  <c r="CI977" i="4"/>
  <c r="CH977" i="4"/>
  <c r="CG977" i="4"/>
  <c r="CF977" i="4"/>
  <c r="CE977" i="4"/>
  <c r="CD977" i="4"/>
  <c r="CC977" i="4"/>
  <c r="CB977" i="4"/>
  <c r="CA977" i="4"/>
  <c r="BZ977" i="4"/>
  <c r="BY977" i="4"/>
  <c r="BV977" i="4"/>
  <c r="BW977" i="4" s="1"/>
  <c r="BU977" i="4"/>
  <c r="BS977" i="4"/>
  <c r="BQ977" i="4"/>
  <c r="BP977" i="4"/>
  <c r="BO977" i="4"/>
  <c r="BN977" i="4"/>
  <c r="BM977" i="4"/>
  <c r="BL977" i="4"/>
  <c r="BK977" i="4"/>
  <c r="BJ977" i="4"/>
  <c r="BI977" i="4"/>
  <c r="BH977" i="4"/>
  <c r="BG977" i="4"/>
  <c r="BF977" i="4"/>
  <c r="BE977" i="4"/>
  <c r="BD977" i="4"/>
  <c r="BC977" i="4"/>
  <c r="BB977" i="4"/>
  <c r="BA977" i="4"/>
  <c r="AZ977" i="4"/>
  <c r="AY977" i="4"/>
  <c r="AX977" i="4"/>
  <c r="AW977" i="4"/>
  <c r="AV977" i="4"/>
  <c r="AT977" i="4"/>
  <c r="AU977" i="4" s="1"/>
  <c r="AS977" i="4"/>
  <c r="AR977" i="4"/>
  <c r="AQ977" i="4"/>
  <c r="AP977" i="4"/>
  <c r="AO977" i="4"/>
  <c r="DM976" i="4"/>
  <c r="DL976" i="4"/>
  <c r="DK976" i="4"/>
  <c r="DJ976" i="4"/>
  <c r="DI976" i="4"/>
  <c r="DH976" i="4"/>
  <c r="DG976" i="4"/>
  <c r="DF976" i="4"/>
  <c r="DE976" i="4"/>
  <c r="DC976" i="4"/>
  <c r="DB976" i="4"/>
  <c r="DA976" i="4"/>
  <c r="CZ976" i="4"/>
  <c r="CY976" i="4"/>
  <c r="CX976" i="4"/>
  <c r="CW976" i="4"/>
  <c r="CV976" i="4"/>
  <c r="CU976" i="4"/>
  <c r="CT976" i="4"/>
  <c r="CR976" i="4"/>
  <c r="CQ976" i="4"/>
  <c r="CO976" i="4"/>
  <c r="CN976" i="4"/>
  <c r="CM976" i="4"/>
  <c r="CL976" i="4"/>
  <c r="CI976" i="4"/>
  <c r="CH976" i="4"/>
  <c r="CG976" i="4"/>
  <c r="CF976" i="4"/>
  <c r="CE976" i="4"/>
  <c r="CC976" i="4"/>
  <c r="CD976" i="4" s="1"/>
  <c r="CB976" i="4"/>
  <c r="CA976" i="4"/>
  <c r="BZ976" i="4"/>
  <c r="BY976" i="4"/>
  <c r="BV976" i="4"/>
  <c r="BW976" i="4" s="1"/>
  <c r="BU976" i="4"/>
  <c r="BS976" i="4"/>
  <c r="BQ976" i="4"/>
  <c r="BP976" i="4"/>
  <c r="BO976" i="4"/>
  <c r="BN976" i="4"/>
  <c r="BM976" i="4"/>
  <c r="BL976" i="4"/>
  <c r="BK976" i="4"/>
  <c r="BJ976" i="4"/>
  <c r="BI976" i="4"/>
  <c r="BH976" i="4"/>
  <c r="BG976" i="4"/>
  <c r="BF976" i="4"/>
  <c r="BE976" i="4"/>
  <c r="BD976" i="4"/>
  <c r="BC976" i="4"/>
  <c r="BB976" i="4"/>
  <c r="BA976" i="4"/>
  <c r="AZ976" i="4"/>
  <c r="AY976" i="4"/>
  <c r="AX976" i="4"/>
  <c r="AW976" i="4"/>
  <c r="AV976" i="4"/>
  <c r="AU976" i="4"/>
  <c r="AT976" i="4"/>
  <c r="AS976" i="4"/>
  <c r="AR976" i="4"/>
  <c r="AQ976" i="4"/>
  <c r="AP976" i="4"/>
  <c r="AO976" i="4"/>
  <c r="DM975" i="4"/>
  <c r="DL975" i="4"/>
  <c r="DK975" i="4"/>
  <c r="DJ975" i="4"/>
  <c r="DI975" i="4"/>
  <c r="DH975" i="4"/>
  <c r="DG975" i="4"/>
  <c r="DF975" i="4"/>
  <c r="DE975" i="4"/>
  <c r="DC975" i="4"/>
  <c r="DB975" i="4"/>
  <c r="DA975" i="4"/>
  <c r="CZ975" i="4"/>
  <c r="CY975" i="4"/>
  <c r="CX975" i="4"/>
  <c r="CW975" i="4"/>
  <c r="CV975" i="4"/>
  <c r="CU975" i="4"/>
  <c r="CT975" i="4"/>
  <c r="CR975" i="4"/>
  <c r="CQ975" i="4"/>
  <c r="CO975" i="4"/>
  <c r="CN975" i="4"/>
  <c r="CM975" i="4"/>
  <c r="CL975" i="4"/>
  <c r="CI975" i="4"/>
  <c r="CH975" i="4"/>
  <c r="CG975" i="4"/>
  <c r="CF975" i="4"/>
  <c r="CE975" i="4"/>
  <c r="CC975" i="4"/>
  <c r="CD975" i="4" s="1"/>
  <c r="CB975" i="4"/>
  <c r="CA975" i="4"/>
  <c r="BZ975" i="4"/>
  <c r="BY975" i="4"/>
  <c r="BW975" i="4"/>
  <c r="BV975" i="4"/>
  <c r="BU975" i="4"/>
  <c r="BS975" i="4"/>
  <c r="BQ975" i="4"/>
  <c r="BP975" i="4"/>
  <c r="BO975" i="4"/>
  <c r="BN975" i="4"/>
  <c r="BM975" i="4"/>
  <c r="BL975" i="4"/>
  <c r="BK975" i="4"/>
  <c r="BJ975" i="4"/>
  <c r="BI975" i="4"/>
  <c r="BH975" i="4"/>
  <c r="BG975" i="4"/>
  <c r="BF975" i="4"/>
  <c r="BE975" i="4"/>
  <c r="BD975" i="4"/>
  <c r="BC975" i="4"/>
  <c r="BB975" i="4"/>
  <c r="BA975" i="4"/>
  <c r="AZ975" i="4"/>
  <c r="AY975" i="4"/>
  <c r="AX975" i="4"/>
  <c r="AV975" i="4"/>
  <c r="AW975" i="4" s="1"/>
  <c r="AU975" i="4"/>
  <c r="AT975" i="4"/>
  <c r="AS975" i="4"/>
  <c r="AR975" i="4"/>
  <c r="AQ975" i="4"/>
  <c r="AP975" i="4"/>
  <c r="AO975" i="4"/>
  <c r="DM974" i="4"/>
  <c r="DL974" i="4"/>
  <c r="DK974" i="4"/>
  <c r="DJ974" i="4"/>
  <c r="DI974" i="4"/>
  <c r="DH974" i="4"/>
  <c r="DG974" i="4"/>
  <c r="DF974" i="4"/>
  <c r="DE974" i="4"/>
  <c r="DC974" i="4"/>
  <c r="DB974" i="4"/>
  <c r="DA974" i="4"/>
  <c r="CZ974" i="4"/>
  <c r="CY974" i="4"/>
  <c r="CX974" i="4"/>
  <c r="CW974" i="4"/>
  <c r="CV974" i="4"/>
  <c r="CU974" i="4"/>
  <c r="CT974" i="4"/>
  <c r="CR974" i="4"/>
  <c r="CQ974" i="4"/>
  <c r="CO974" i="4"/>
  <c r="CN974" i="4"/>
  <c r="CM974" i="4"/>
  <c r="CL974" i="4"/>
  <c r="CI974" i="4"/>
  <c r="CH974" i="4"/>
  <c r="CG974" i="4"/>
  <c r="CF974" i="4"/>
  <c r="CE974" i="4"/>
  <c r="CD974" i="4"/>
  <c r="CC974" i="4"/>
  <c r="CB974" i="4"/>
  <c r="CA974" i="4"/>
  <c r="BZ974" i="4"/>
  <c r="BY974" i="4"/>
  <c r="BW974" i="4"/>
  <c r="BV974" i="4"/>
  <c r="BU974" i="4"/>
  <c r="BS974" i="4"/>
  <c r="BQ974" i="4"/>
  <c r="BP974" i="4"/>
  <c r="BO974" i="4"/>
  <c r="BN974" i="4"/>
  <c r="BM974" i="4"/>
  <c r="BL974" i="4"/>
  <c r="BK974" i="4"/>
  <c r="BJ974" i="4"/>
  <c r="BI974" i="4"/>
  <c r="BH974" i="4"/>
  <c r="BG974" i="4"/>
  <c r="BF974" i="4"/>
  <c r="BE974" i="4"/>
  <c r="BD974" i="4"/>
  <c r="BC974" i="4"/>
  <c r="BB974" i="4"/>
  <c r="BA974" i="4"/>
  <c r="AZ974" i="4"/>
  <c r="AY974" i="4"/>
  <c r="AX974" i="4"/>
  <c r="AV974" i="4"/>
  <c r="AW974" i="4" s="1"/>
  <c r="AT974" i="4"/>
  <c r="AU974" i="4" s="1"/>
  <c r="AS974" i="4"/>
  <c r="AR974" i="4"/>
  <c r="AQ974" i="4"/>
  <c r="AP974" i="4"/>
  <c r="AO974" i="4"/>
  <c r="DM973" i="4"/>
  <c r="DL973" i="4"/>
  <c r="DK973" i="4"/>
  <c r="DJ973" i="4"/>
  <c r="DI973" i="4"/>
  <c r="DH973" i="4"/>
  <c r="DG973" i="4"/>
  <c r="DF973" i="4"/>
  <c r="DE973" i="4"/>
  <c r="DC973" i="4"/>
  <c r="DB973" i="4"/>
  <c r="DA973" i="4"/>
  <c r="CZ973" i="4"/>
  <c r="CY973" i="4"/>
  <c r="CX973" i="4"/>
  <c r="CW973" i="4"/>
  <c r="CV973" i="4"/>
  <c r="CU973" i="4"/>
  <c r="CT973" i="4"/>
  <c r="CR973" i="4"/>
  <c r="CQ973" i="4"/>
  <c r="CO973" i="4"/>
  <c r="CN973" i="4"/>
  <c r="CM973" i="4"/>
  <c r="CL973" i="4"/>
  <c r="CI973" i="4"/>
  <c r="CH973" i="4"/>
  <c r="CG973" i="4"/>
  <c r="CF973" i="4"/>
  <c r="CE973" i="4"/>
  <c r="CD973" i="4"/>
  <c r="CC973" i="4"/>
  <c r="CB973" i="4"/>
  <c r="CA973" i="4"/>
  <c r="BZ973" i="4"/>
  <c r="BY973" i="4"/>
  <c r="BV973" i="4"/>
  <c r="BW973" i="4" s="1"/>
  <c r="BU973" i="4"/>
  <c r="BS973" i="4"/>
  <c r="BQ973" i="4"/>
  <c r="BP973" i="4"/>
  <c r="BO973" i="4"/>
  <c r="BN973" i="4"/>
  <c r="BM973" i="4"/>
  <c r="BL973" i="4"/>
  <c r="BK973" i="4"/>
  <c r="BJ973" i="4"/>
  <c r="BI973" i="4"/>
  <c r="BH973" i="4"/>
  <c r="BG973" i="4"/>
  <c r="BF973" i="4"/>
  <c r="BE973" i="4"/>
  <c r="BD973" i="4"/>
  <c r="BC973" i="4"/>
  <c r="BB973" i="4"/>
  <c r="BA973" i="4"/>
  <c r="AZ973" i="4"/>
  <c r="AY973" i="4"/>
  <c r="AX973" i="4"/>
  <c r="AW973" i="4"/>
  <c r="AV973" i="4"/>
  <c r="AT973" i="4"/>
  <c r="AU973" i="4" s="1"/>
  <c r="AS973" i="4"/>
  <c r="AR973" i="4"/>
  <c r="AQ973" i="4"/>
  <c r="AP973" i="4"/>
  <c r="AO973" i="4"/>
  <c r="DM972" i="4"/>
  <c r="DL972" i="4"/>
  <c r="DK972" i="4"/>
  <c r="DJ972" i="4"/>
  <c r="DI972" i="4"/>
  <c r="DH972" i="4"/>
  <c r="DG972" i="4"/>
  <c r="DF972" i="4"/>
  <c r="DE972" i="4"/>
  <c r="DC972" i="4"/>
  <c r="DB972" i="4"/>
  <c r="DA972" i="4"/>
  <c r="CZ972" i="4"/>
  <c r="CY972" i="4"/>
  <c r="CX972" i="4"/>
  <c r="CW972" i="4"/>
  <c r="CV972" i="4"/>
  <c r="CU972" i="4"/>
  <c r="CT972" i="4"/>
  <c r="CR972" i="4"/>
  <c r="CQ972" i="4"/>
  <c r="CO972" i="4"/>
  <c r="CN972" i="4"/>
  <c r="CM972" i="4"/>
  <c r="CL972" i="4"/>
  <c r="CI972" i="4"/>
  <c r="CH972" i="4"/>
  <c r="CG972" i="4"/>
  <c r="CF972" i="4"/>
  <c r="CE972" i="4"/>
  <c r="CC972" i="4"/>
  <c r="CD972" i="4" s="1"/>
  <c r="CB972" i="4"/>
  <c r="CA972" i="4"/>
  <c r="BZ972" i="4"/>
  <c r="BY972" i="4"/>
  <c r="BV972" i="4"/>
  <c r="BW972" i="4" s="1"/>
  <c r="BU972" i="4"/>
  <c r="BS972" i="4"/>
  <c r="BQ972" i="4"/>
  <c r="BP972" i="4"/>
  <c r="BO972" i="4"/>
  <c r="BN972" i="4"/>
  <c r="BM972" i="4"/>
  <c r="BL972" i="4"/>
  <c r="BK972" i="4"/>
  <c r="BJ972" i="4"/>
  <c r="BI972" i="4"/>
  <c r="BH972" i="4"/>
  <c r="BG972" i="4"/>
  <c r="BF972" i="4"/>
  <c r="BE972" i="4"/>
  <c r="BD972" i="4"/>
  <c r="BC972" i="4"/>
  <c r="BB972" i="4"/>
  <c r="BA972" i="4"/>
  <c r="AZ972" i="4"/>
  <c r="AY972" i="4"/>
  <c r="AX972" i="4"/>
  <c r="AW972" i="4"/>
  <c r="AV972" i="4"/>
  <c r="AU972" i="4"/>
  <c r="AT972" i="4"/>
  <c r="AS972" i="4"/>
  <c r="AR972" i="4"/>
  <c r="AQ972" i="4"/>
  <c r="AP972" i="4"/>
  <c r="AO972" i="4"/>
  <c r="DM971" i="4"/>
  <c r="DL971" i="4"/>
  <c r="DK971" i="4"/>
  <c r="DJ971" i="4"/>
  <c r="DI971" i="4"/>
  <c r="DH971" i="4"/>
  <c r="DG971" i="4"/>
  <c r="DF971" i="4"/>
  <c r="DE971" i="4"/>
  <c r="DC971" i="4"/>
  <c r="DB971" i="4"/>
  <c r="DA971" i="4"/>
  <c r="CZ971" i="4"/>
  <c r="CY971" i="4"/>
  <c r="CX971" i="4"/>
  <c r="CW971" i="4"/>
  <c r="CV971" i="4"/>
  <c r="CU971" i="4"/>
  <c r="CT971" i="4"/>
  <c r="CR971" i="4"/>
  <c r="CQ971" i="4"/>
  <c r="CO971" i="4"/>
  <c r="CN971" i="4"/>
  <c r="CM971" i="4"/>
  <c r="CL971" i="4"/>
  <c r="CI971" i="4"/>
  <c r="CH971" i="4"/>
  <c r="CG971" i="4"/>
  <c r="CF971" i="4"/>
  <c r="CE971" i="4"/>
  <c r="CC971" i="4"/>
  <c r="CD971" i="4" s="1"/>
  <c r="CB971" i="4"/>
  <c r="CA971" i="4"/>
  <c r="BZ971" i="4"/>
  <c r="BY971" i="4"/>
  <c r="BW971" i="4"/>
  <c r="BV971" i="4"/>
  <c r="BU971" i="4"/>
  <c r="BS971" i="4"/>
  <c r="BQ971" i="4"/>
  <c r="BP971" i="4"/>
  <c r="BO971" i="4"/>
  <c r="BN971" i="4"/>
  <c r="BM971" i="4"/>
  <c r="BL971" i="4"/>
  <c r="BK971" i="4"/>
  <c r="BJ971" i="4"/>
  <c r="BI971" i="4"/>
  <c r="BH971" i="4"/>
  <c r="BG971" i="4"/>
  <c r="BF971" i="4"/>
  <c r="BE971" i="4"/>
  <c r="BD971" i="4"/>
  <c r="BC971" i="4"/>
  <c r="BB971" i="4"/>
  <c r="BA971" i="4"/>
  <c r="AZ971" i="4"/>
  <c r="AY971" i="4"/>
  <c r="AX971" i="4"/>
  <c r="AV971" i="4"/>
  <c r="AW971" i="4" s="1"/>
  <c r="AU971" i="4"/>
  <c r="AT971" i="4"/>
  <c r="AS971" i="4"/>
  <c r="AR971" i="4"/>
  <c r="AQ971" i="4"/>
  <c r="AP971" i="4"/>
  <c r="AO971" i="4"/>
  <c r="DM970" i="4"/>
  <c r="DL970" i="4"/>
  <c r="DK970" i="4"/>
  <c r="DJ970" i="4"/>
  <c r="DI970" i="4"/>
  <c r="DH970" i="4"/>
  <c r="DG970" i="4"/>
  <c r="DF970" i="4"/>
  <c r="DE970" i="4"/>
  <c r="DC970" i="4"/>
  <c r="DB970" i="4"/>
  <c r="DA970" i="4"/>
  <c r="CZ970" i="4"/>
  <c r="CY970" i="4"/>
  <c r="CX970" i="4"/>
  <c r="CW970" i="4"/>
  <c r="CV970" i="4"/>
  <c r="CU970" i="4"/>
  <c r="CT970" i="4"/>
  <c r="CR970" i="4"/>
  <c r="CQ970" i="4"/>
  <c r="CO970" i="4"/>
  <c r="CN970" i="4"/>
  <c r="CM970" i="4"/>
  <c r="CL970" i="4"/>
  <c r="CI970" i="4"/>
  <c r="CH970" i="4"/>
  <c r="CG970" i="4"/>
  <c r="CF970" i="4"/>
  <c r="CE970" i="4"/>
  <c r="CD970" i="4"/>
  <c r="CC970" i="4"/>
  <c r="CB970" i="4"/>
  <c r="CA970" i="4"/>
  <c r="BZ970" i="4"/>
  <c r="BY970" i="4"/>
  <c r="BW970" i="4"/>
  <c r="BV970" i="4"/>
  <c r="BU970" i="4"/>
  <c r="BS970" i="4"/>
  <c r="BQ970" i="4"/>
  <c r="BP970" i="4"/>
  <c r="BO970" i="4"/>
  <c r="BN970" i="4"/>
  <c r="BM970" i="4"/>
  <c r="BL970" i="4"/>
  <c r="BK970" i="4"/>
  <c r="BJ970" i="4"/>
  <c r="BI970" i="4"/>
  <c r="BH970" i="4"/>
  <c r="BG970" i="4"/>
  <c r="BF970" i="4"/>
  <c r="BE970" i="4"/>
  <c r="BD970" i="4"/>
  <c r="BC970" i="4"/>
  <c r="BB970" i="4"/>
  <c r="BA970" i="4"/>
  <c r="AZ970" i="4"/>
  <c r="AY970" i="4"/>
  <c r="AX970" i="4"/>
  <c r="AV970" i="4"/>
  <c r="AW970" i="4" s="1"/>
  <c r="AT970" i="4"/>
  <c r="AU970" i="4" s="1"/>
  <c r="AS970" i="4"/>
  <c r="AR970" i="4"/>
  <c r="AQ970" i="4"/>
  <c r="AP970" i="4"/>
  <c r="AO970" i="4"/>
  <c r="DM969" i="4"/>
  <c r="DL969" i="4"/>
  <c r="DK969" i="4"/>
  <c r="DJ969" i="4"/>
  <c r="DI969" i="4"/>
  <c r="DH969" i="4"/>
  <c r="DG969" i="4"/>
  <c r="DF969" i="4"/>
  <c r="DE969" i="4"/>
  <c r="DC969" i="4"/>
  <c r="DB969" i="4"/>
  <c r="DA969" i="4"/>
  <c r="CZ969" i="4"/>
  <c r="CY969" i="4"/>
  <c r="CX969" i="4"/>
  <c r="CW969" i="4"/>
  <c r="CV969" i="4"/>
  <c r="CU969" i="4"/>
  <c r="CT969" i="4"/>
  <c r="CR969" i="4"/>
  <c r="CQ969" i="4"/>
  <c r="CO969" i="4"/>
  <c r="CN969" i="4"/>
  <c r="CM969" i="4"/>
  <c r="CL969" i="4"/>
  <c r="CI969" i="4"/>
  <c r="CH969" i="4"/>
  <c r="CG969" i="4"/>
  <c r="CF969" i="4"/>
  <c r="CE969" i="4"/>
  <c r="CD969" i="4"/>
  <c r="CC969" i="4"/>
  <c r="CB969" i="4"/>
  <c r="CA969" i="4"/>
  <c r="BZ969" i="4"/>
  <c r="BY969" i="4"/>
  <c r="BV969" i="4"/>
  <c r="BW969" i="4" s="1"/>
  <c r="BU969" i="4"/>
  <c r="BS969" i="4"/>
  <c r="BQ969" i="4"/>
  <c r="BP969" i="4"/>
  <c r="BO969" i="4"/>
  <c r="BN969" i="4"/>
  <c r="BM969" i="4"/>
  <c r="BL969" i="4"/>
  <c r="BK969" i="4"/>
  <c r="BJ969" i="4"/>
  <c r="BI969" i="4"/>
  <c r="BH969" i="4"/>
  <c r="BG969" i="4"/>
  <c r="BF969" i="4"/>
  <c r="BE969" i="4"/>
  <c r="BD969" i="4"/>
  <c r="BC969" i="4"/>
  <c r="BB969" i="4"/>
  <c r="BA969" i="4"/>
  <c r="AZ969" i="4"/>
  <c r="AY969" i="4"/>
  <c r="AX969" i="4"/>
  <c r="AW969" i="4"/>
  <c r="AV969" i="4"/>
  <c r="AT969" i="4"/>
  <c r="AU969" i="4" s="1"/>
  <c r="AS969" i="4"/>
  <c r="AR969" i="4"/>
  <c r="AQ969" i="4"/>
  <c r="AP969" i="4"/>
  <c r="AO969" i="4"/>
  <c r="DM968" i="4"/>
  <c r="DL968" i="4"/>
  <c r="DK968" i="4"/>
  <c r="DJ968" i="4"/>
  <c r="DI968" i="4"/>
  <c r="DH968" i="4"/>
  <c r="DG968" i="4"/>
  <c r="DF968" i="4"/>
  <c r="DE968" i="4"/>
  <c r="DC968" i="4"/>
  <c r="DB968" i="4"/>
  <c r="DA968" i="4"/>
  <c r="CZ968" i="4"/>
  <c r="CY968" i="4"/>
  <c r="CX968" i="4"/>
  <c r="CW968" i="4"/>
  <c r="CV968" i="4"/>
  <c r="CU968" i="4"/>
  <c r="CT968" i="4"/>
  <c r="CR968" i="4"/>
  <c r="CQ968" i="4"/>
  <c r="CO968" i="4"/>
  <c r="CN968" i="4"/>
  <c r="CM968" i="4"/>
  <c r="CL968" i="4"/>
  <c r="CI968" i="4"/>
  <c r="CH968" i="4"/>
  <c r="CG968" i="4"/>
  <c r="CF968" i="4"/>
  <c r="CE968" i="4"/>
  <c r="CC968" i="4"/>
  <c r="CD968" i="4" s="1"/>
  <c r="CB968" i="4"/>
  <c r="CA968" i="4"/>
  <c r="BZ968" i="4"/>
  <c r="BY968" i="4"/>
  <c r="BV968" i="4"/>
  <c r="BW968" i="4" s="1"/>
  <c r="BU968" i="4"/>
  <c r="BS968" i="4"/>
  <c r="BQ968" i="4"/>
  <c r="BP968" i="4"/>
  <c r="BO968" i="4"/>
  <c r="BN968" i="4"/>
  <c r="BM968" i="4"/>
  <c r="BL968" i="4"/>
  <c r="BK968" i="4"/>
  <c r="BJ968" i="4"/>
  <c r="BI968" i="4"/>
  <c r="BH968" i="4"/>
  <c r="BG968" i="4"/>
  <c r="BF968" i="4"/>
  <c r="BE968" i="4"/>
  <c r="BD968" i="4"/>
  <c r="BC968" i="4"/>
  <c r="BB968" i="4"/>
  <c r="BA968" i="4"/>
  <c r="AZ968" i="4"/>
  <c r="AY968" i="4"/>
  <c r="AX968" i="4"/>
  <c r="AW968" i="4"/>
  <c r="AV968" i="4"/>
  <c r="AU968" i="4"/>
  <c r="AT968" i="4"/>
  <c r="AS968" i="4"/>
  <c r="AR968" i="4"/>
  <c r="AQ968" i="4"/>
  <c r="AP968" i="4"/>
  <c r="AO968" i="4"/>
  <c r="DM967" i="4"/>
  <c r="DL967" i="4"/>
  <c r="DK967" i="4"/>
  <c r="DJ967" i="4"/>
  <c r="DI967" i="4"/>
  <c r="DH967" i="4"/>
  <c r="DG967" i="4"/>
  <c r="DF967" i="4"/>
  <c r="DE967" i="4"/>
  <c r="DC967" i="4"/>
  <c r="DB967" i="4"/>
  <c r="DA967" i="4"/>
  <c r="CZ967" i="4"/>
  <c r="CY967" i="4"/>
  <c r="CX967" i="4"/>
  <c r="CW967" i="4"/>
  <c r="CV967" i="4"/>
  <c r="CU967" i="4"/>
  <c r="CT967" i="4"/>
  <c r="CR967" i="4"/>
  <c r="CQ967" i="4"/>
  <c r="CO967" i="4"/>
  <c r="CN967" i="4"/>
  <c r="CM967" i="4"/>
  <c r="CL967" i="4"/>
  <c r="CI967" i="4"/>
  <c r="CH967" i="4"/>
  <c r="CG967" i="4"/>
  <c r="CF967" i="4"/>
  <c r="CE967" i="4"/>
  <c r="CC967" i="4"/>
  <c r="CD967" i="4" s="1"/>
  <c r="CB967" i="4"/>
  <c r="CA967" i="4"/>
  <c r="BZ967" i="4"/>
  <c r="BY967" i="4"/>
  <c r="BW967" i="4"/>
  <c r="BV967" i="4"/>
  <c r="BU967" i="4"/>
  <c r="BS967" i="4"/>
  <c r="BQ967" i="4"/>
  <c r="BP967" i="4"/>
  <c r="BO967" i="4"/>
  <c r="BN967" i="4"/>
  <c r="BM967" i="4"/>
  <c r="BL967" i="4"/>
  <c r="BK967" i="4"/>
  <c r="BJ967" i="4"/>
  <c r="BI967" i="4"/>
  <c r="BH967" i="4"/>
  <c r="BG967" i="4"/>
  <c r="BF967" i="4"/>
  <c r="BE967" i="4"/>
  <c r="BD967" i="4"/>
  <c r="BC967" i="4"/>
  <c r="BB967" i="4"/>
  <c r="BA967" i="4"/>
  <c r="AZ967" i="4"/>
  <c r="AY967" i="4"/>
  <c r="AX967" i="4"/>
  <c r="AV967" i="4"/>
  <c r="AW967" i="4" s="1"/>
  <c r="AU967" i="4"/>
  <c r="AT967" i="4"/>
  <c r="AS967" i="4"/>
  <c r="AR967" i="4"/>
  <c r="AQ967" i="4"/>
  <c r="AP967" i="4"/>
  <c r="AO967" i="4"/>
  <c r="DM966" i="4"/>
  <c r="DL966" i="4"/>
  <c r="DK966" i="4"/>
  <c r="DJ966" i="4"/>
  <c r="DI966" i="4"/>
  <c r="DH966" i="4"/>
  <c r="DG966" i="4"/>
  <c r="DF966" i="4"/>
  <c r="DE966" i="4"/>
  <c r="DC966" i="4"/>
  <c r="DB966" i="4"/>
  <c r="DA966" i="4"/>
  <c r="CZ966" i="4"/>
  <c r="CY966" i="4"/>
  <c r="CX966" i="4"/>
  <c r="CW966" i="4"/>
  <c r="CV966" i="4"/>
  <c r="CU966" i="4"/>
  <c r="CT966" i="4"/>
  <c r="CR966" i="4"/>
  <c r="CQ966" i="4"/>
  <c r="CO966" i="4"/>
  <c r="CN966" i="4"/>
  <c r="CM966" i="4"/>
  <c r="CL966" i="4"/>
  <c r="CI966" i="4"/>
  <c r="CH966" i="4"/>
  <c r="CG966" i="4"/>
  <c r="CF966" i="4"/>
  <c r="CE966" i="4"/>
  <c r="CD966" i="4"/>
  <c r="CC966" i="4"/>
  <c r="CB966" i="4"/>
  <c r="CA966" i="4"/>
  <c r="BZ966" i="4"/>
  <c r="BY966" i="4"/>
  <c r="BW966" i="4"/>
  <c r="BV966" i="4"/>
  <c r="BU966" i="4"/>
  <c r="BS966" i="4"/>
  <c r="BQ966" i="4"/>
  <c r="BP966" i="4"/>
  <c r="BO966" i="4"/>
  <c r="BN966" i="4"/>
  <c r="BM966" i="4"/>
  <c r="BL966" i="4"/>
  <c r="BK966" i="4"/>
  <c r="BJ966" i="4"/>
  <c r="BI966" i="4"/>
  <c r="BH966" i="4"/>
  <c r="BG966" i="4"/>
  <c r="BF966" i="4"/>
  <c r="BE966" i="4"/>
  <c r="BD966" i="4"/>
  <c r="BC966" i="4"/>
  <c r="BB966" i="4"/>
  <c r="BA966" i="4"/>
  <c r="AZ966" i="4"/>
  <c r="AY966" i="4"/>
  <c r="AX966" i="4"/>
  <c r="AV966" i="4"/>
  <c r="AW966" i="4" s="1"/>
  <c r="AT966" i="4"/>
  <c r="AU966" i="4" s="1"/>
  <c r="AS966" i="4"/>
  <c r="AR966" i="4"/>
  <c r="AQ966" i="4"/>
  <c r="AP966" i="4"/>
  <c r="AO966" i="4"/>
  <c r="DM965" i="4"/>
  <c r="DL965" i="4"/>
  <c r="DK965" i="4"/>
  <c r="DJ965" i="4"/>
  <c r="DI965" i="4"/>
  <c r="DH965" i="4"/>
  <c r="DG965" i="4"/>
  <c r="DF965" i="4"/>
  <c r="DE965" i="4"/>
  <c r="DC965" i="4"/>
  <c r="DB965" i="4"/>
  <c r="DA965" i="4"/>
  <c r="CZ965" i="4"/>
  <c r="CY965" i="4"/>
  <c r="CX965" i="4"/>
  <c r="CW965" i="4"/>
  <c r="CV965" i="4"/>
  <c r="CU965" i="4"/>
  <c r="CT965" i="4"/>
  <c r="CR965" i="4"/>
  <c r="CQ965" i="4"/>
  <c r="CO965" i="4"/>
  <c r="CN965" i="4"/>
  <c r="CM965" i="4"/>
  <c r="CL965" i="4"/>
  <c r="CI965" i="4"/>
  <c r="CH965" i="4"/>
  <c r="CG965" i="4"/>
  <c r="CF965" i="4"/>
  <c r="CE965" i="4"/>
  <c r="CD965" i="4"/>
  <c r="CC965" i="4"/>
  <c r="CB965" i="4"/>
  <c r="CA965" i="4"/>
  <c r="BZ965" i="4"/>
  <c r="BY965" i="4"/>
  <c r="BV965" i="4"/>
  <c r="BW965" i="4" s="1"/>
  <c r="BU965" i="4"/>
  <c r="BS965" i="4"/>
  <c r="BQ965" i="4"/>
  <c r="BP965" i="4"/>
  <c r="BO965" i="4"/>
  <c r="BN965" i="4"/>
  <c r="BM965" i="4"/>
  <c r="BL965" i="4"/>
  <c r="BK965" i="4"/>
  <c r="BJ965" i="4"/>
  <c r="BI965" i="4"/>
  <c r="BH965" i="4"/>
  <c r="BG965" i="4"/>
  <c r="BF965" i="4"/>
  <c r="BE965" i="4"/>
  <c r="BD965" i="4"/>
  <c r="BC965" i="4"/>
  <c r="BB965" i="4"/>
  <c r="BA965" i="4"/>
  <c r="AZ965" i="4"/>
  <c r="AY965" i="4"/>
  <c r="AX965" i="4"/>
  <c r="AW965" i="4"/>
  <c r="AV965" i="4"/>
  <c r="AT965" i="4"/>
  <c r="AU965" i="4" s="1"/>
  <c r="AS965" i="4"/>
  <c r="AR965" i="4"/>
  <c r="AQ965" i="4"/>
  <c r="AP965" i="4"/>
  <c r="AO965" i="4"/>
  <c r="DM964" i="4"/>
  <c r="DL964" i="4"/>
  <c r="DK964" i="4"/>
  <c r="DJ964" i="4"/>
  <c r="DI964" i="4"/>
  <c r="DH964" i="4"/>
  <c r="DG964" i="4"/>
  <c r="DF964" i="4"/>
  <c r="DE964" i="4"/>
  <c r="DC964" i="4"/>
  <c r="DB964" i="4"/>
  <c r="DA964" i="4"/>
  <c r="CZ964" i="4"/>
  <c r="CY964" i="4"/>
  <c r="CX964" i="4"/>
  <c r="CW964" i="4"/>
  <c r="CV964" i="4"/>
  <c r="CU964" i="4"/>
  <c r="CT964" i="4"/>
  <c r="CR964" i="4"/>
  <c r="CQ964" i="4"/>
  <c r="CO964" i="4"/>
  <c r="CN964" i="4"/>
  <c r="CM964" i="4"/>
  <c r="CL964" i="4"/>
  <c r="CI964" i="4"/>
  <c r="CH964" i="4"/>
  <c r="CG964" i="4"/>
  <c r="CF964" i="4"/>
  <c r="CE964" i="4"/>
  <c r="CC964" i="4"/>
  <c r="CD964" i="4" s="1"/>
  <c r="CB964" i="4"/>
  <c r="CA964" i="4"/>
  <c r="BZ964" i="4"/>
  <c r="BY964" i="4"/>
  <c r="BV964" i="4"/>
  <c r="BW964" i="4" s="1"/>
  <c r="BU964" i="4"/>
  <c r="BS964" i="4"/>
  <c r="BQ964" i="4"/>
  <c r="BP964" i="4"/>
  <c r="BO964" i="4"/>
  <c r="BN964" i="4"/>
  <c r="BM964" i="4"/>
  <c r="BL964" i="4"/>
  <c r="BK964" i="4"/>
  <c r="BJ964" i="4"/>
  <c r="BI964" i="4"/>
  <c r="BH964" i="4"/>
  <c r="BG964" i="4"/>
  <c r="BF964" i="4"/>
  <c r="BE964" i="4"/>
  <c r="BD964" i="4"/>
  <c r="BC964" i="4"/>
  <c r="BB964" i="4"/>
  <c r="BA964" i="4"/>
  <c r="AZ964" i="4"/>
  <c r="AY964" i="4"/>
  <c r="AX964" i="4"/>
  <c r="AW964" i="4"/>
  <c r="AV964" i="4"/>
  <c r="AU964" i="4"/>
  <c r="AT964" i="4"/>
  <c r="AS964" i="4"/>
  <c r="AR964" i="4"/>
  <c r="AQ964" i="4"/>
  <c r="AP964" i="4"/>
  <c r="AO964" i="4"/>
  <c r="DM963" i="4"/>
  <c r="DL963" i="4"/>
  <c r="DK963" i="4"/>
  <c r="DJ963" i="4"/>
  <c r="DI963" i="4"/>
  <c r="DH963" i="4"/>
  <c r="DG963" i="4"/>
  <c r="DF963" i="4"/>
  <c r="DE963" i="4"/>
  <c r="DC963" i="4"/>
  <c r="DB963" i="4"/>
  <c r="DA963" i="4"/>
  <c r="CZ963" i="4"/>
  <c r="CY963" i="4"/>
  <c r="CX963" i="4"/>
  <c r="CW963" i="4"/>
  <c r="CV963" i="4"/>
  <c r="CU963" i="4"/>
  <c r="CT963" i="4"/>
  <c r="CR963" i="4"/>
  <c r="CQ963" i="4"/>
  <c r="CO963" i="4"/>
  <c r="CN963" i="4"/>
  <c r="CM963" i="4"/>
  <c r="CL963" i="4"/>
  <c r="CI963" i="4"/>
  <c r="CH963" i="4"/>
  <c r="CG963" i="4"/>
  <c r="CF963" i="4"/>
  <c r="CE963" i="4"/>
  <c r="CC963" i="4"/>
  <c r="CD963" i="4" s="1"/>
  <c r="CB963" i="4"/>
  <c r="CA963" i="4"/>
  <c r="BZ963" i="4"/>
  <c r="BY963" i="4"/>
  <c r="BW963" i="4"/>
  <c r="BV963" i="4"/>
  <c r="BU963" i="4"/>
  <c r="BS963" i="4"/>
  <c r="BQ963" i="4"/>
  <c r="BP963" i="4"/>
  <c r="BO963" i="4"/>
  <c r="BN963" i="4"/>
  <c r="BM963" i="4"/>
  <c r="BL963" i="4"/>
  <c r="BK963" i="4"/>
  <c r="BJ963" i="4"/>
  <c r="BI963" i="4"/>
  <c r="BH963" i="4"/>
  <c r="BG963" i="4"/>
  <c r="BF963" i="4"/>
  <c r="BE963" i="4"/>
  <c r="BD963" i="4"/>
  <c r="BC963" i="4"/>
  <c r="BB963" i="4"/>
  <c r="BA963" i="4"/>
  <c r="AZ963" i="4"/>
  <c r="AY963" i="4"/>
  <c r="AX963" i="4"/>
  <c r="AV963" i="4"/>
  <c r="AW963" i="4" s="1"/>
  <c r="AU963" i="4"/>
  <c r="AT963" i="4"/>
  <c r="AS963" i="4"/>
  <c r="AR963" i="4"/>
  <c r="AQ963" i="4"/>
  <c r="AP963" i="4"/>
  <c r="AO963" i="4"/>
  <c r="DM962" i="4"/>
  <c r="DL962" i="4"/>
  <c r="DK962" i="4"/>
  <c r="DJ962" i="4"/>
  <c r="DI962" i="4"/>
  <c r="DH962" i="4"/>
  <c r="DG962" i="4"/>
  <c r="DF962" i="4"/>
  <c r="DE962" i="4"/>
  <c r="DC962" i="4"/>
  <c r="DB962" i="4"/>
  <c r="DA962" i="4"/>
  <c r="CZ962" i="4"/>
  <c r="CY962" i="4"/>
  <c r="CX962" i="4"/>
  <c r="CW962" i="4"/>
  <c r="CV962" i="4"/>
  <c r="CU962" i="4"/>
  <c r="CT962" i="4"/>
  <c r="CR962" i="4"/>
  <c r="CQ962" i="4"/>
  <c r="CO962" i="4"/>
  <c r="CN962" i="4"/>
  <c r="CM962" i="4"/>
  <c r="CL962" i="4"/>
  <c r="CI962" i="4"/>
  <c r="CH962" i="4"/>
  <c r="CG962" i="4"/>
  <c r="CF962" i="4"/>
  <c r="CE962" i="4"/>
  <c r="CD962" i="4"/>
  <c r="CC962" i="4"/>
  <c r="CB962" i="4"/>
  <c r="CA962" i="4"/>
  <c r="BZ962" i="4"/>
  <c r="BY962" i="4"/>
  <c r="BW962" i="4"/>
  <c r="BV962" i="4"/>
  <c r="BU962" i="4"/>
  <c r="BS962" i="4"/>
  <c r="BQ962" i="4"/>
  <c r="BP962" i="4"/>
  <c r="BO962" i="4"/>
  <c r="BN962" i="4"/>
  <c r="BM962" i="4"/>
  <c r="BL962" i="4"/>
  <c r="BK962" i="4"/>
  <c r="BJ962" i="4"/>
  <c r="BI962" i="4"/>
  <c r="BH962" i="4"/>
  <c r="BG962" i="4"/>
  <c r="BF962" i="4"/>
  <c r="BE962" i="4"/>
  <c r="BD962" i="4"/>
  <c r="BC962" i="4"/>
  <c r="BB962" i="4"/>
  <c r="BA962" i="4"/>
  <c r="AZ962" i="4"/>
  <c r="AY962" i="4"/>
  <c r="AX962" i="4"/>
  <c r="AW962" i="4"/>
  <c r="AV962" i="4"/>
  <c r="AT962" i="4"/>
  <c r="AU962" i="4" s="1"/>
  <c r="AS962" i="4"/>
  <c r="AR962" i="4"/>
  <c r="AQ962" i="4"/>
  <c r="AP962" i="4"/>
  <c r="AO962" i="4"/>
  <c r="DM961" i="4"/>
  <c r="DL961" i="4"/>
  <c r="DK961" i="4"/>
  <c r="DJ961" i="4"/>
  <c r="DI961" i="4"/>
  <c r="DH961" i="4"/>
  <c r="DG961" i="4"/>
  <c r="DF961" i="4"/>
  <c r="DE961" i="4"/>
  <c r="DC961" i="4"/>
  <c r="DB961" i="4"/>
  <c r="DA961" i="4"/>
  <c r="CZ961" i="4"/>
  <c r="CY961" i="4"/>
  <c r="CX961" i="4"/>
  <c r="CW961" i="4"/>
  <c r="CV961" i="4"/>
  <c r="CU961" i="4"/>
  <c r="CT961" i="4"/>
  <c r="CR961" i="4"/>
  <c r="CQ961" i="4"/>
  <c r="CO961" i="4"/>
  <c r="CN961" i="4"/>
  <c r="CM961" i="4"/>
  <c r="CL961" i="4"/>
  <c r="CI961" i="4"/>
  <c r="CH961" i="4"/>
  <c r="CG961" i="4"/>
  <c r="CF961" i="4"/>
  <c r="CE961" i="4"/>
  <c r="CD961" i="4"/>
  <c r="CC961" i="4"/>
  <c r="CB961" i="4"/>
  <c r="CA961" i="4"/>
  <c r="BZ961" i="4"/>
  <c r="BY961" i="4"/>
  <c r="BV961" i="4"/>
  <c r="BW961" i="4" s="1"/>
  <c r="BU961" i="4"/>
  <c r="BS961" i="4"/>
  <c r="BQ961" i="4"/>
  <c r="BP961" i="4"/>
  <c r="BO961" i="4"/>
  <c r="BN961" i="4"/>
  <c r="BM961" i="4"/>
  <c r="BL961" i="4"/>
  <c r="BK961" i="4"/>
  <c r="BJ961" i="4"/>
  <c r="BI961" i="4"/>
  <c r="BH961" i="4"/>
  <c r="BG961" i="4"/>
  <c r="BF961" i="4"/>
  <c r="BE961" i="4"/>
  <c r="BD961" i="4"/>
  <c r="BC961" i="4"/>
  <c r="BB961" i="4"/>
  <c r="BA961" i="4"/>
  <c r="AZ961" i="4"/>
  <c r="AY961" i="4"/>
  <c r="AX961" i="4"/>
  <c r="AW961" i="4"/>
  <c r="AV961" i="4"/>
  <c r="AU961" i="4"/>
  <c r="AT961" i="4"/>
  <c r="AS961" i="4"/>
  <c r="AR961" i="4"/>
  <c r="AQ961" i="4"/>
  <c r="AP961" i="4"/>
  <c r="AO961" i="4"/>
  <c r="DM960" i="4"/>
  <c r="DL960" i="4"/>
  <c r="DK960" i="4"/>
  <c r="DJ960" i="4"/>
  <c r="DI960" i="4"/>
  <c r="DH960" i="4"/>
  <c r="DG960" i="4"/>
  <c r="DF960" i="4"/>
  <c r="DE960" i="4"/>
  <c r="DC960" i="4"/>
  <c r="DB960" i="4"/>
  <c r="DA960" i="4"/>
  <c r="CZ960" i="4"/>
  <c r="CY960" i="4"/>
  <c r="CX960" i="4"/>
  <c r="CW960" i="4"/>
  <c r="CV960" i="4"/>
  <c r="CU960" i="4"/>
  <c r="CT960" i="4"/>
  <c r="CR960" i="4"/>
  <c r="CQ960" i="4"/>
  <c r="CO960" i="4"/>
  <c r="CN960" i="4"/>
  <c r="CM960" i="4"/>
  <c r="CL960" i="4"/>
  <c r="CI960" i="4"/>
  <c r="CH960" i="4"/>
  <c r="CG960" i="4"/>
  <c r="CF960" i="4"/>
  <c r="CE960" i="4"/>
  <c r="CC960" i="4"/>
  <c r="CD960" i="4" s="1"/>
  <c r="CB960" i="4"/>
  <c r="CA960" i="4"/>
  <c r="BZ960" i="4"/>
  <c r="BY960" i="4"/>
  <c r="BV960" i="4"/>
  <c r="BW960" i="4" s="1"/>
  <c r="BU960" i="4"/>
  <c r="BS960" i="4"/>
  <c r="BQ960" i="4"/>
  <c r="BP960" i="4"/>
  <c r="BO960" i="4"/>
  <c r="BN960" i="4"/>
  <c r="BM960" i="4"/>
  <c r="BL960" i="4"/>
  <c r="BK960" i="4"/>
  <c r="BJ960" i="4"/>
  <c r="BI960" i="4"/>
  <c r="BH960" i="4"/>
  <c r="BG960" i="4"/>
  <c r="BF960" i="4"/>
  <c r="BE960" i="4"/>
  <c r="BD960" i="4"/>
  <c r="BC960" i="4"/>
  <c r="BB960" i="4"/>
  <c r="BA960" i="4"/>
  <c r="AZ960" i="4"/>
  <c r="AY960" i="4"/>
  <c r="AX960" i="4"/>
  <c r="AW960" i="4"/>
  <c r="AV960" i="4"/>
  <c r="AU960" i="4"/>
  <c r="AT960" i="4"/>
  <c r="AS960" i="4"/>
  <c r="AR960" i="4"/>
  <c r="AQ960" i="4"/>
  <c r="AP960" i="4"/>
  <c r="AO960" i="4"/>
  <c r="DM959" i="4"/>
  <c r="DL959" i="4"/>
  <c r="DK959" i="4"/>
  <c r="DJ959" i="4"/>
  <c r="DI959" i="4"/>
  <c r="DH959" i="4"/>
  <c r="DG959" i="4"/>
  <c r="DF959" i="4"/>
  <c r="DE959" i="4"/>
  <c r="DC959" i="4"/>
  <c r="DB959" i="4"/>
  <c r="DA959" i="4"/>
  <c r="CZ959" i="4"/>
  <c r="CY959" i="4"/>
  <c r="CX959" i="4"/>
  <c r="CW959" i="4"/>
  <c r="CV959" i="4"/>
  <c r="CU959" i="4"/>
  <c r="CT959" i="4"/>
  <c r="CR959" i="4"/>
  <c r="CQ959" i="4"/>
  <c r="CO959" i="4"/>
  <c r="CN959" i="4"/>
  <c r="CM959" i="4"/>
  <c r="CL959" i="4"/>
  <c r="CI959" i="4"/>
  <c r="CH959" i="4"/>
  <c r="CG959" i="4"/>
  <c r="CF959" i="4"/>
  <c r="CE959" i="4"/>
  <c r="CC959" i="4"/>
  <c r="CD959" i="4" s="1"/>
  <c r="CB959" i="4"/>
  <c r="CA959" i="4"/>
  <c r="BZ959" i="4"/>
  <c r="BY959" i="4"/>
  <c r="BW959" i="4"/>
  <c r="BV959" i="4"/>
  <c r="BU959" i="4"/>
  <c r="BS959" i="4"/>
  <c r="BQ959" i="4"/>
  <c r="BP959" i="4"/>
  <c r="BO959" i="4"/>
  <c r="BN959" i="4"/>
  <c r="BM959" i="4"/>
  <c r="BL959" i="4"/>
  <c r="BK959" i="4"/>
  <c r="BJ959" i="4"/>
  <c r="BI959" i="4"/>
  <c r="BH959" i="4"/>
  <c r="BG959" i="4"/>
  <c r="BF959" i="4"/>
  <c r="BE959" i="4"/>
  <c r="BD959" i="4"/>
  <c r="BC959" i="4"/>
  <c r="BB959" i="4"/>
  <c r="BA959" i="4"/>
  <c r="AZ959" i="4"/>
  <c r="AY959" i="4"/>
  <c r="AX959" i="4"/>
  <c r="AV959" i="4"/>
  <c r="AW959" i="4" s="1"/>
  <c r="AU959" i="4"/>
  <c r="AT959" i="4"/>
  <c r="AS959" i="4"/>
  <c r="AR959" i="4"/>
  <c r="AQ959" i="4"/>
  <c r="AP959" i="4"/>
  <c r="AO959" i="4"/>
  <c r="DM958" i="4"/>
  <c r="DL958" i="4"/>
  <c r="DK958" i="4"/>
  <c r="DJ958" i="4"/>
  <c r="DI958" i="4"/>
  <c r="DH958" i="4"/>
  <c r="DG958" i="4"/>
  <c r="DF958" i="4"/>
  <c r="DE958" i="4"/>
  <c r="DC958" i="4"/>
  <c r="DB958" i="4"/>
  <c r="DA958" i="4"/>
  <c r="CZ958" i="4"/>
  <c r="CY958" i="4"/>
  <c r="CX958" i="4"/>
  <c r="CW958" i="4"/>
  <c r="CV958" i="4"/>
  <c r="CU958" i="4"/>
  <c r="CT958" i="4"/>
  <c r="CR958" i="4"/>
  <c r="CQ958" i="4"/>
  <c r="CO958" i="4"/>
  <c r="CN958" i="4"/>
  <c r="CM958" i="4"/>
  <c r="CL958" i="4"/>
  <c r="CI958" i="4"/>
  <c r="CH958" i="4"/>
  <c r="CG958" i="4"/>
  <c r="CF958" i="4"/>
  <c r="CE958" i="4"/>
  <c r="CD958" i="4"/>
  <c r="CC958" i="4"/>
  <c r="CB958" i="4"/>
  <c r="CA958" i="4"/>
  <c r="BZ958" i="4"/>
  <c r="BY958" i="4"/>
  <c r="BW958" i="4"/>
  <c r="BV958" i="4"/>
  <c r="BU958" i="4"/>
  <c r="BS958" i="4"/>
  <c r="BQ958" i="4"/>
  <c r="BP958" i="4"/>
  <c r="BO958" i="4"/>
  <c r="BN958" i="4"/>
  <c r="BM958" i="4"/>
  <c r="BL958" i="4"/>
  <c r="BK958" i="4"/>
  <c r="BJ958" i="4"/>
  <c r="BI958" i="4"/>
  <c r="BH958" i="4"/>
  <c r="BG958" i="4"/>
  <c r="BF958" i="4"/>
  <c r="BE958" i="4"/>
  <c r="BD958" i="4"/>
  <c r="BC958" i="4"/>
  <c r="BB958" i="4"/>
  <c r="BA958" i="4"/>
  <c r="AZ958" i="4"/>
  <c r="AY958" i="4"/>
  <c r="AX958" i="4"/>
  <c r="AW958" i="4"/>
  <c r="AV958" i="4"/>
  <c r="AT958" i="4"/>
  <c r="AU958" i="4" s="1"/>
  <c r="AS958" i="4"/>
  <c r="AR958" i="4"/>
  <c r="AQ958" i="4"/>
  <c r="AP958" i="4"/>
  <c r="AO958" i="4"/>
  <c r="DM957" i="4"/>
  <c r="DL957" i="4"/>
  <c r="DK957" i="4"/>
  <c r="DJ957" i="4"/>
  <c r="DI957" i="4"/>
  <c r="DH957" i="4"/>
  <c r="DG957" i="4"/>
  <c r="DF957" i="4"/>
  <c r="DE957" i="4"/>
  <c r="DC957" i="4"/>
  <c r="DB957" i="4"/>
  <c r="DA957" i="4"/>
  <c r="CZ957" i="4"/>
  <c r="CY957" i="4"/>
  <c r="CX957" i="4"/>
  <c r="CW957" i="4"/>
  <c r="CV957" i="4"/>
  <c r="CU957" i="4"/>
  <c r="CT957" i="4"/>
  <c r="CR957" i="4"/>
  <c r="CQ957" i="4"/>
  <c r="CO957" i="4"/>
  <c r="CN957" i="4"/>
  <c r="CM957" i="4"/>
  <c r="CL957" i="4"/>
  <c r="CI957" i="4"/>
  <c r="CH957" i="4"/>
  <c r="CG957" i="4"/>
  <c r="CF957" i="4"/>
  <c r="CE957" i="4"/>
  <c r="CD957" i="4"/>
  <c r="CC957" i="4"/>
  <c r="CB957" i="4"/>
  <c r="CA957" i="4"/>
  <c r="BZ957" i="4"/>
  <c r="BY957" i="4"/>
  <c r="BV957" i="4"/>
  <c r="BW957" i="4" s="1"/>
  <c r="BU957" i="4"/>
  <c r="BS957" i="4"/>
  <c r="BQ957" i="4"/>
  <c r="BP957" i="4"/>
  <c r="BO957" i="4"/>
  <c r="BN957" i="4"/>
  <c r="BM957" i="4"/>
  <c r="BL957" i="4"/>
  <c r="BK957" i="4"/>
  <c r="BJ957" i="4"/>
  <c r="BI957" i="4"/>
  <c r="BH957" i="4"/>
  <c r="BG957" i="4"/>
  <c r="BF957" i="4"/>
  <c r="BE957" i="4"/>
  <c r="BD957" i="4"/>
  <c r="BC957" i="4"/>
  <c r="BB957" i="4"/>
  <c r="BA957" i="4"/>
  <c r="AZ957" i="4"/>
  <c r="AY957" i="4"/>
  <c r="AX957" i="4"/>
  <c r="AW957" i="4"/>
  <c r="AV957" i="4"/>
  <c r="AU957" i="4"/>
  <c r="AT957" i="4"/>
  <c r="AS957" i="4"/>
  <c r="AR957" i="4"/>
  <c r="AQ957" i="4"/>
  <c r="AP957" i="4"/>
  <c r="AO957" i="4"/>
  <c r="DM956" i="4"/>
  <c r="DL956" i="4"/>
  <c r="DK956" i="4"/>
  <c r="DJ956" i="4"/>
  <c r="DI956" i="4"/>
  <c r="DH956" i="4"/>
  <c r="DG956" i="4"/>
  <c r="DF956" i="4"/>
  <c r="DE956" i="4"/>
  <c r="DC956" i="4"/>
  <c r="DB956" i="4"/>
  <c r="DA956" i="4"/>
  <c r="CZ956" i="4"/>
  <c r="CY956" i="4"/>
  <c r="CX956" i="4"/>
  <c r="CW956" i="4"/>
  <c r="CV956" i="4"/>
  <c r="CU956" i="4"/>
  <c r="CT956" i="4"/>
  <c r="CR956" i="4"/>
  <c r="CQ956" i="4"/>
  <c r="CO956" i="4"/>
  <c r="CN956" i="4"/>
  <c r="CM956" i="4"/>
  <c r="CL956" i="4"/>
  <c r="CI956" i="4"/>
  <c r="CH956" i="4"/>
  <c r="CG956" i="4"/>
  <c r="CF956" i="4"/>
  <c r="CE956" i="4"/>
  <c r="CC956" i="4"/>
  <c r="CD956" i="4" s="1"/>
  <c r="CB956" i="4"/>
  <c r="CA956" i="4"/>
  <c r="BZ956" i="4"/>
  <c r="BY956" i="4"/>
  <c r="BV956" i="4"/>
  <c r="BW956" i="4" s="1"/>
  <c r="BU956" i="4"/>
  <c r="BS956" i="4"/>
  <c r="BQ956" i="4"/>
  <c r="BP956" i="4"/>
  <c r="BO956" i="4"/>
  <c r="BN956" i="4"/>
  <c r="BM956" i="4"/>
  <c r="BL956" i="4"/>
  <c r="BK956" i="4"/>
  <c r="BJ956" i="4"/>
  <c r="BI956" i="4"/>
  <c r="BH956" i="4"/>
  <c r="BG956" i="4"/>
  <c r="BF956" i="4"/>
  <c r="BE956" i="4"/>
  <c r="BD956" i="4"/>
  <c r="BC956" i="4"/>
  <c r="BB956" i="4"/>
  <c r="BA956" i="4"/>
  <c r="AZ956" i="4"/>
  <c r="AY956" i="4"/>
  <c r="AX956" i="4"/>
  <c r="AW956" i="4"/>
  <c r="AV956" i="4"/>
  <c r="AU956" i="4"/>
  <c r="AT956" i="4"/>
  <c r="AS956" i="4"/>
  <c r="AR956" i="4"/>
  <c r="AQ956" i="4"/>
  <c r="AP956" i="4"/>
  <c r="AO956" i="4"/>
  <c r="DM955" i="4"/>
  <c r="DL955" i="4"/>
  <c r="DK955" i="4"/>
  <c r="DJ955" i="4"/>
  <c r="DI955" i="4"/>
  <c r="DH955" i="4"/>
  <c r="DG955" i="4"/>
  <c r="DF955" i="4"/>
  <c r="DE955" i="4"/>
  <c r="DC955" i="4"/>
  <c r="DB955" i="4"/>
  <c r="DA955" i="4"/>
  <c r="CZ955" i="4"/>
  <c r="CY955" i="4"/>
  <c r="CX955" i="4"/>
  <c r="CW955" i="4"/>
  <c r="CV955" i="4"/>
  <c r="CU955" i="4"/>
  <c r="CT955" i="4"/>
  <c r="CR955" i="4"/>
  <c r="CQ955" i="4"/>
  <c r="CO955" i="4"/>
  <c r="CN955" i="4"/>
  <c r="CM955" i="4"/>
  <c r="CL955" i="4"/>
  <c r="CI955" i="4"/>
  <c r="CH955" i="4"/>
  <c r="CG955" i="4"/>
  <c r="CF955" i="4"/>
  <c r="CE955" i="4"/>
  <c r="CC955" i="4"/>
  <c r="CD955" i="4" s="1"/>
  <c r="CB955" i="4"/>
  <c r="CA955" i="4"/>
  <c r="BZ955" i="4"/>
  <c r="BY955" i="4"/>
  <c r="BV955" i="4"/>
  <c r="BW955" i="4" s="1"/>
  <c r="BU955" i="4"/>
  <c r="BS955" i="4"/>
  <c r="BQ955" i="4"/>
  <c r="BP955" i="4"/>
  <c r="BO955" i="4"/>
  <c r="BN955" i="4"/>
  <c r="BM955" i="4"/>
  <c r="BL955" i="4"/>
  <c r="BK955" i="4"/>
  <c r="BJ955" i="4"/>
  <c r="BI955" i="4"/>
  <c r="BH955" i="4"/>
  <c r="BG955" i="4"/>
  <c r="BF955" i="4"/>
  <c r="BE955" i="4"/>
  <c r="BD955" i="4"/>
  <c r="BC955" i="4"/>
  <c r="BB955" i="4"/>
  <c r="BA955" i="4"/>
  <c r="AZ955" i="4"/>
  <c r="AY955" i="4"/>
  <c r="AX955" i="4"/>
  <c r="AV955" i="4"/>
  <c r="AW955" i="4" s="1"/>
  <c r="AU955" i="4"/>
  <c r="AT955" i="4"/>
  <c r="AS955" i="4"/>
  <c r="AR955" i="4"/>
  <c r="AQ955" i="4"/>
  <c r="AP955" i="4"/>
  <c r="AO955" i="4"/>
  <c r="DM954" i="4"/>
  <c r="DL954" i="4"/>
  <c r="DK954" i="4"/>
  <c r="DJ954" i="4"/>
  <c r="DI954" i="4"/>
  <c r="DH954" i="4"/>
  <c r="DG954" i="4"/>
  <c r="DF954" i="4"/>
  <c r="DE954" i="4"/>
  <c r="DC954" i="4"/>
  <c r="DB954" i="4"/>
  <c r="DA954" i="4"/>
  <c r="CZ954" i="4"/>
  <c r="CY954" i="4"/>
  <c r="CX954" i="4"/>
  <c r="CW954" i="4"/>
  <c r="CV954" i="4"/>
  <c r="CU954" i="4"/>
  <c r="CT954" i="4"/>
  <c r="CR954" i="4"/>
  <c r="CQ954" i="4"/>
  <c r="CO954" i="4"/>
  <c r="CN954" i="4"/>
  <c r="CM954" i="4"/>
  <c r="CL954" i="4"/>
  <c r="CI954" i="4"/>
  <c r="CH954" i="4"/>
  <c r="CG954" i="4"/>
  <c r="CF954" i="4"/>
  <c r="CE954" i="4"/>
  <c r="CC954" i="4"/>
  <c r="CD954" i="4" s="1"/>
  <c r="CB954" i="4"/>
  <c r="CA954" i="4"/>
  <c r="BZ954" i="4"/>
  <c r="BY954" i="4"/>
  <c r="BW954" i="4"/>
  <c r="BV954" i="4"/>
  <c r="BU954" i="4"/>
  <c r="BS954" i="4"/>
  <c r="BQ954" i="4"/>
  <c r="BP954" i="4"/>
  <c r="BO954" i="4"/>
  <c r="BN954" i="4"/>
  <c r="BM954" i="4"/>
  <c r="BL954" i="4"/>
  <c r="BK954" i="4"/>
  <c r="BJ954" i="4"/>
  <c r="BI954" i="4"/>
  <c r="BH954" i="4"/>
  <c r="BG954" i="4"/>
  <c r="BF954" i="4"/>
  <c r="BE954" i="4"/>
  <c r="BD954" i="4"/>
  <c r="BC954" i="4"/>
  <c r="BB954" i="4"/>
  <c r="BA954" i="4"/>
  <c r="AZ954" i="4"/>
  <c r="AY954" i="4"/>
  <c r="AX954" i="4"/>
  <c r="AW954" i="4"/>
  <c r="AV954" i="4"/>
  <c r="AT954" i="4"/>
  <c r="AU954" i="4" s="1"/>
  <c r="AS954" i="4"/>
  <c r="AR954" i="4"/>
  <c r="AQ954" i="4"/>
  <c r="AP954" i="4"/>
  <c r="AO954" i="4"/>
  <c r="DM953" i="4"/>
  <c r="DL953" i="4"/>
  <c r="DK953" i="4"/>
  <c r="DJ953" i="4"/>
  <c r="DI953" i="4"/>
  <c r="DH953" i="4"/>
  <c r="DG953" i="4"/>
  <c r="DF953" i="4"/>
  <c r="DE953" i="4"/>
  <c r="DC953" i="4"/>
  <c r="DB953" i="4"/>
  <c r="DA953" i="4"/>
  <c r="CZ953" i="4"/>
  <c r="CY953" i="4"/>
  <c r="CX953" i="4"/>
  <c r="CW953" i="4"/>
  <c r="CV953" i="4"/>
  <c r="CU953" i="4"/>
  <c r="CT953" i="4"/>
  <c r="CR953" i="4"/>
  <c r="CQ953" i="4"/>
  <c r="CO953" i="4"/>
  <c r="CN953" i="4"/>
  <c r="CM953" i="4"/>
  <c r="CL953" i="4"/>
  <c r="CI953" i="4"/>
  <c r="CH953" i="4"/>
  <c r="CG953" i="4"/>
  <c r="CF953" i="4"/>
  <c r="CE953" i="4"/>
  <c r="CD953" i="4"/>
  <c r="CC953" i="4"/>
  <c r="CB953" i="4"/>
  <c r="CA953" i="4"/>
  <c r="BZ953" i="4"/>
  <c r="BY953" i="4"/>
  <c r="BV953" i="4"/>
  <c r="BW953" i="4" s="1"/>
  <c r="BU953" i="4"/>
  <c r="BS953" i="4"/>
  <c r="BQ953" i="4"/>
  <c r="BP953" i="4"/>
  <c r="BO953" i="4"/>
  <c r="BN953" i="4"/>
  <c r="BM953" i="4"/>
  <c r="BL953" i="4"/>
  <c r="BK953" i="4"/>
  <c r="BJ953" i="4"/>
  <c r="BI953" i="4"/>
  <c r="BH953" i="4"/>
  <c r="BG953" i="4"/>
  <c r="BF953" i="4"/>
  <c r="BE953" i="4"/>
  <c r="BD953" i="4"/>
  <c r="BC953" i="4"/>
  <c r="BB953" i="4"/>
  <c r="BA953" i="4"/>
  <c r="AZ953" i="4"/>
  <c r="AY953" i="4"/>
  <c r="AX953" i="4"/>
  <c r="AW953" i="4"/>
  <c r="AV953" i="4"/>
  <c r="AU953" i="4"/>
  <c r="AT953" i="4"/>
  <c r="AS953" i="4"/>
  <c r="AR953" i="4"/>
  <c r="AQ953" i="4"/>
  <c r="AP953" i="4"/>
  <c r="AO953" i="4"/>
  <c r="DM952" i="4"/>
  <c r="DL952" i="4"/>
  <c r="DK952" i="4"/>
  <c r="DJ952" i="4"/>
  <c r="DI952" i="4"/>
  <c r="DH952" i="4"/>
  <c r="DG952" i="4"/>
  <c r="DF952" i="4"/>
  <c r="DE952" i="4"/>
  <c r="DC952" i="4"/>
  <c r="DB952" i="4"/>
  <c r="DA952" i="4"/>
  <c r="CZ952" i="4"/>
  <c r="CY952" i="4"/>
  <c r="CX952" i="4"/>
  <c r="CW952" i="4"/>
  <c r="CV952" i="4"/>
  <c r="CU952" i="4"/>
  <c r="CT952" i="4"/>
  <c r="CR952" i="4"/>
  <c r="CQ952" i="4"/>
  <c r="CO952" i="4"/>
  <c r="CN952" i="4"/>
  <c r="CM952" i="4"/>
  <c r="CL952" i="4"/>
  <c r="CI952" i="4"/>
  <c r="CH952" i="4"/>
  <c r="CG952" i="4"/>
  <c r="CF952" i="4"/>
  <c r="CE952" i="4"/>
  <c r="CC952" i="4"/>
  <c r="CD952" i="4" s="1"/>
  <c r="CB952" i="4"/>
  <c r="CA952" i="4"/>
  <c r="BZ952" i="4"/>
  <c r="BY952" i="4"/>
  <c r="BV952" i="4"/>
  <c r="BW952" i="4" s="1"/>
  <c r="BU952" i="4"/>
  <c r="BS952" i="4"/>
  <c r="BQ952" i="4"/>
  <c r="BP952" i="4"/>
  <c r="BO952" i="4"/>
  <c r="BN952" i="4"/>
  <c r="BM952" i="4"/>
  <c r="BL952" i="4"/>
  <c r="BK952" i="4"/>
  <c r="BJ952" i="4"/>
  <c r="BI952" i="4"/>
  <c r="BH952" i="4"/>
  <c r="BG952" i="4"/>
  <c r="BF952" i="4"/>
  <c r="BE952" i="4"/>
  <c r="BD952" i="4"/>
  <c r="BC952" i="4"/>
  <c r="BB952" i="4"/>
  <c r="BA952" i="4"/>
  <c r="AZ952" i="4"/>
  <c r="AY952" i="4"/>
  <c r="AX952" i="4"/>
  <c r="AW952" i="4"/>
  <c r="AV952" i="4"/>
  <c r="AU952" i="4"/>
  <c r="AT952" i="4"/>
  <c r="AS952" i="4"/>
  <c r="AR952" i="4"/>
  <c r="AQ952" i="4"/>
  <c r="AP952" i="4"/>
  <c r="AO952" i="4"/>
  <c r="DM951" i="4"/>
  <c r="DL951" i="4"/>
  <c r="DK951" i="4"/>
  <c r="DJ951" i="4"/>
  <c r="DI951" i="4"/>
  <c r="DH951" i="4"/>
  <c r="DG951" i="4"/>
  <c r="DF951" i="4"/>
  <c r="DE951" i="4"/>
  <c r="DC951" i="4"/>
  <c r="DB951" i="4"/>
  <c r="DA951" i="4"/>
  <c r="CZ951" i="4"/>
  <c r="CY951" i="4"/>
  <c r="CX951" i="4"/>
  <c r="CW951" i="4"/>
  <c r="CV951" i="4"/>
  <c r="CU951" i="4"/>
  <c r="CT951" i="4"/>
  <c r="CR951" i="4"/>
  <c r="CQ951" i="4"/>
  <c r="CO951" i="4"/>
  <c r="CN951" i="4"/>
  <c r="CM951" i="4"/>
  <c r="CL951" i="4"/>
  <c r="CI951" i="4"/>
  <c r="CH951" i="4"/>
  <c r="CG951" i="4"/>
  <c r="CF951" i="4"/>
  <c r="CE951" i="4"/>
  <c r="CC951" i="4"/>
  <c r="CD951" i="4" s="1"/>
  <c r="CB951" i="4"/>
  <c r="CA951" i="4"/>
  <c r="BZ951" i="4"/>
  <c r="BY951" i="4"/>
  <c r="BV951" i="4"/>
  <c r="BW951" i="4" s="1"/>
  <c r="BU951" i="4"/>
  <c r="BS951" i="4"/>
  <c r="BQ951" i="4"/>
  <c r="BP951" i="4"/>
  <c r="BO951" i="4"/>
  <c r="BN951" i="4"/>
  <c r="BM951" i="4"/>
  <c r="BL951" i="4"/>
  <c r="BK951" i="4"/>
  <c r="BJ951" i="4"/>
  <c r="BI951" i="4"/>
  <c r="BH951" i="4"/>
  <c r="BG951" i="4"/>
  <c r="BF951" i="4"/>
  <c r="BE951" i="4"/>
  <c r="BD951" i="4"/>
  <c r="BC951" i="4"/>
  <c r="BB951" i="4"/>
  <c r="BA951" i="4"/>
  <c r="AZ951" i="4"/>
  <c r="AY951" i="4"/>
  <c r="AX951" i="4"/>
  <c r="AV951" i="4"/>
  <c r="AW951" i="4" s="1"/>
  <c r="AU951" i="4"/>
  <c r="AT951" i="4"/>
  <c r="AS951" i="4"/>
  <c r="AR951" i="4"/>
  <c r="AQ951" i="4"/>
  <c r="AP951" i="4"/>
  <c r="AO951" i="4"/>
  <c r="DM950" i="4"/>
  <c r="DL950" i="4"/>
  <c r="DK950" i="4"/>
  <c r="DJ950" i="4"/>
  <c r="DI950" i="4"/>
  <c r="DH950" i="4"/>
  <c r="DG950" i="4"/>
  <c r="DF950" i="4"/>
  <c r="DE950" i="4"/>
  <c r="DC950" i="4"/>
  <c r="DB950" i="4"/>
  <c r="DA950" i="4"/>
  <c r="CZ950" i="4"/>
  <c r="CY950" i="4"/>
  <c r="CX950" i="4"/>
  <c r="CW950" i="4"/>
  <c r="CV950" i="4"/>
  <c r="CU950" i="4"/>
  <c r="CT950" i="4"/>
  <c r="CR950" i="4"/>
  <c r="CQ950" i="4"/>
  <c r="CO950" i="4"/>
  <c r="CN950" i="4"/>
  <c r="CM950" i="4"/>
  <c r="CL950" i="4"/>
  <c r="CI950" i="4"/>
  <c r="CH950" i="4"/>
  <c r="CG950" i="4"/>
  <c r="CF950" i="4"/>
  <c r="CE950" i="4"/>
  <c r="CC950" i="4"/>
  <c r="CD950" i="4" s="1"/>
  <c r="CB950" i="4"/>
  <c r="CA950" i="4"/>
  <c r="BZ950" i="4"/>
  <c r="BY950" i="4"/>
  <c r="BW950" i="4"/>
  <c r="BV950" i="4"/>
  <c r="BU950" i="4"/>
  <c r="BS950" i="4"/>
  <c r="BQ950" i="4"/>
  <c r="BP950" i="4"/>
  <c r="BO950" i="4"/>
  <c r="BN950" i="4"/>
  <c r="BM950" i="4"/>
  <c r="BL950" i="4"/>
  <c r="BK950" i="4"/>
  <c r="BJ950" i="4"/>
  <c r="BI950" i="4"/>
  <c r="BH950" i="4"/>
  <c r="BG950" i="4"/>
  <c r="BF950" i="4"/>
  <c r="BE950" i="4"/>
  <c r="BD950" i="4"/>
  <c r="BC950" i="4"/>
  <c r="BB950" i="4"/>
  <c r="BA950" i="4"/>
  <c r="AZ950" i="4"/>
  <c r="AY950" i="4"/>
  <c r="AX950" i="4"/>
  <c r="AW950" i="4"/>
  <c r="AV950" i="4"/>
  <c r="AT950" i="4"/>
  <c r="AU950" i="4" s="1"/>
  <c r="AS950" i="4"/>
  <c r="AR950" i="4"/>
  <c r="AQ950" i="4"/>
  <c r="AP950" i="4"/>
  <c r="AO950" i="4"/>
  <c r="DM949" i="4"/>
  <c r="DL949" i="4"/>
  <c r="DK949" i="4"/>
  <c r="DJ949" i="4"/>
  <c r="DI949" i="4"/>
  <c r="DH949" i="4"/>
  <c r="DG949" i="4"/>
  <c r="DF949" i="4"/>
  <c r="DE949" i="4"/>
  <c r="DC949" i="4"/>
  <c r="DB949" i="4"/>
  <c r="DA949" i="4"/>
  <c r="CZ949" i="4"/>
  <c r="CY949" i="4"/>
  <c r="CX949" i="4"/>
  <c r="CW949" i="4"/>
  <c r="CV949" i="4"/>
  <c r="CU949" i="4"/>
  <c r="CT949" i="4"/>
  <c r="CR949" i="4"/>
  <c r="CQ949" i="4"/>
  <c r="CO949" i="4"/>
  <c r="CN949" i="4"/>
  <c r="CM949" i="4"/>
  <c r="CL949" i="4"/>
  <c r="CI949" i="4"/>
  <c r="CH949" i="4"/>
  <c r="CG949" i="4"/>
  <c r="CF949" i="4"/>
  <c r="CE949" i="4"/>
  <c r="CD949" i="4"/>
  <c r="CC949" i="4"/>
  <c r="CB949" i="4"/>
  <c r="CA949" i="4"/>
  <c r="BZ949" i="4"/>
  <c r="BY949" i="4"/>
  <c r="BV949" i="4"/>
  <c r="BW949" i="4" s="1"/>
  <c r="BU949" i="4"/>
  <c r="BS949" i="4"/>
  <c r="BQ949" i="4"/>
  <c r="BP949" i="4"/>
  <c r="BO949" i="4"/>
  <c r="BN949" i="4"/>
  <c r="BM949" i="4"/>
  <c r="BL949" i="4"/>
  <c r="BK949" i="4"/>
  <c r="BJ949" i="4"/>
  <c r="BI949" i="4"/>
  <c r="BH949" i="4"/>
  <c r="BG949" i="4"/>
  <c r="BF949" i="4"/>
  <c r="BE949" i="4"/>
  <c r="BD949" i="4"/>
  <c r="BC949" i="4"/>
  <c r="BB949" i="4"/>
  <c r="BA949" i="4"/>
  <c r="AZ949" i="4"/>
  <c r="AY949" i="4"/>
  <c r="AX949" i="4"/>
  <c r="AW949" i="4"/>
  <c r="AV949" i="4"/>
  <c r="AU949" i="4"/>
  <c r="AT949" i="4"/>
  <c r="AS949" i="4"/>
  <c r="AR949" i="4"/>
  <c r="AQ949" i="4"/>
  <c r="AP949" i="4"/>
  <c r="AO949" i="4"/>
  <c r="DM948" i="4"/>
  <c r="DL948" i="4"/>
  <c r="DK948" i="4"/>
  <c r="DJ948" i="4"/>
  <c r="DI948" i="4"/>
  <c r="DH948" i="4"/>
  <c r="DG948" i="4"/>
  <c r="DF948" i="4"/>
  <c r="DE948" i="4"/>
  <c r="DC948" i="4"/>
  <c r="DB948" i="4"/>
  <c r="DA948" i="4"/>
  <c r="CZ948" i="4"/>
  <c r="CY948" i="4"/>
  <c r="CX948" i="4"/>
  <c r="CW948" i="4"/>
  <c r="CV948" i="4"/>
  <c r="CU948" i="4"/>
  <c r="CT948" i="4"/>
  <c r="CR948" i="4"/>
  <c r="CQ948" i="4"/>
  <c r="CO948" i="4"/>
  <c r="CN948" i="4"/>
  <c r="CM948" i="4"/>
  <c r="CL948" i="4"/>
  <c r="CI948" i="4"/>
  <c r="CH948" i="4"/>
  <c r="CG948" i="4"/>
  <c r="CF948" i="4"/>
  <c r="CE948" i="4"/>
  <c r="CC948" i="4"/>
  <c r="CD948" i="4" s="1"/>
  <c r="CB948" i="4"/>
  <c r="CA948" i="4"/>
  <c r="BZ948" i="4"/>
  <c r="BY948" i="4"/>
  <c r="BV948" i="4"/>
  <c r="BW948" i="4" s="1"/>
  <c r="BU948" i="4"/>
  <c r="BS948" i="4"/>
  <c r="BQ948" i="4"/>
  <c r="BP948" i="4"/>
  <c r="BO948" i="4"/>
  <c r="BN948" i="4"/>
  <c r="BM948" i="4"/>
  <c r="BL948" i="4"/>
  <c r="BK948" i="4"/>
  <c r="BJ948" i="4"/>
  <c r="BI948" i="4"/>
  <c r="BH948" i="4"/>
  <c r="BG948" i="4"/>
  <c r="BF948" i="4"/>
  <c r="BE948" i="4"/>
  <c r="BD948" i="4"/>
  <c r="BC948" i="4"/>
  <c r="BB948" i="4"/>
  <c r="BA948" i="4"/>
  <c r="AZ948" i="4"/>
  <c r="AY948" i="4"/>
  <c r="AX948" i="4"/>
  <c r="AW948" i="4"/>
  <c r="AV948" i="4"/>
  <c r="AU948" i="4"/>
  <c r="AT948" i="4"/>
  <c r="AS948" i="4"/>
  <c r="AR948" i="4"/>
  <c r="AQ948" i="4"/>
  <c r="AP948" i="4"/>
  <c r="AO948" i="4"/>
  <c r="DM947" i="4"/>
  <c r="DL947" i="4"/>
  <c r="DK947" i="4"/>
  <c r="DJ947" i="4"/>
  <c r="DI947" i="4"/>
  <c r="DH947" i="4"/>
  <c r="DG947" i="4"/>
  <c r="DF947" i="4"/>
  <c r="DE947" i="4"/>
  <c r="DC947" i="4"/>
  <c r="DB947" i="4"/>
  <c r="DA947" i="4"/>
  <c r="CZ947" i="4"/>
  <c r="CY947" i="4"/>
  <c r="CX947" i="4"/>
  <c r="CW947" i="4"/>
  <c r="CV947" i="4"/>
  <c r="CU947" i="4"/>
  <c r="CT947" i="4"/>
  <c r="CR947" i="4"/>
  <c r="CQ947" i="4"/>
  <c r="CO947" i="4"/>
  <c r="CN947" i="4"/>
  <c r="CM947" i="4"/>
  <c r="CL947" i="4"/>
  <c r="CI947" i="4"/>
  <c r="CH947" i="4"/>
  <c r="CG947" i="4"/>
  <c r="CF947" i="4"/>
  <c r="CE947" i="4"/>
  <c r="CC947" i="4"/>
  <c r="CD947" i="4" s="1"/>
  <c r="CB947" i="4"/>
  <c r="CA947" i="4"/>
  <c r="BZ947" i="4"/>
  <c r="BY947" i="4"/>
  <c r="BV947" i="4"/>
  <c r="BW947" i="4" s="1"/>
  <c r="BU947" i="4"/>
  <c r="BS947" i="4"/>
  <c r="BQ947" i="4"/>
  <c r="BP947" i="4"/>
  <c r="BO947" i="4"/>
  <c r="BN947" i="4"/>
  <c r="BM947" i="4"/>
  <c r="BL947" i="4"/>
  <c r="BK947" i="4"/>
  <c r="BJ947" i="4"/>
  <c r="BI947" i="4"/>
  <c r="BH947" i="4"/>
  <c r="BG947" i="4"/>
  <c r="BF947" i="4"/>
  <c r="BE947" i="4"/>
  <c r="BD947" i="4"/>
  <c r="BC947" i="4"/>
  <c r="BB947" i="4"/>
  <c r="BA947" i="4"/>
  <c r="AZ947" i="4"/>
  <c r="AY947" i="4"/>
  <c r="AX947" i="4"/>
  <c r="AV947" i="4"/>
  <c r="AW947" i="4" s="1"/>
  <c r="AU947" i="4"/>
  <c r="AT947" i="4"/>
  <c r="AS947" i="4"/>
  <c r="AR947" i="4"/>
  <c r="AQ947" i="4"/>
  <c r="AP947" i="4"/>
  <c r="AO947" i="4"/>
  <c r="DM946" i="4"/>
  <c r="DL946" i="4"/>
  <c r="DK946" i="4"/>
  <c r="DJ946" i="4"/>
  <c r="DI946" i="4"/>
  <c r="DH946" i="4"/>
  <c r="DG946" i="4"/>
  <c r="DF946" i="4"/>
  <c r="DE946" i="4"/>
  <c r="DC946" i="4"/>
  <c r="DB946" i="4"/>
  <c r="DA946" i="4"/>
  <c r="CZ946" i="4"/>
  <c r="CY946" i="4"/>
  <c r="CX946" i="4"/>
  <c r="CW946" i="4"/>
  <c r="CV946" i="4"/>
  <c r="CU946" i="4"/>
  <c r="CT946" i="4"/>
  <c r="CR946" i="4"/>
  <c r="CQ946" i="4"/>
  <c r="CO946" i="4"/>
  <c r="CN946" i="4"/>
  <c r="CM946" i="4"/>
  <c r="CL946" i="4"/>
  <c r="CI946" i="4"/>
  <c r="CH946" i="4"/>
  <c r="CG946" i="4"/>
  <c r="CF946" i="4"/>
  <c r="CE946" i="4"/>
  <c r="CC946" i="4"/>
  <c r="CD946" i="4" s="1"/>
  <c r="CB946" i="4"/>
  <c r="CA946" i="4"/>
  <c r="BZ946" i="4"/>
  <c r="BY946" i="4"/>
  <c r="BW946" i="4"/>
  <c r="BV946" i="4"/>
  <c r="BU946" i="4"/>
  <c r="BS946" i="4"/>
  <c r="BQ946" i="4"/>
  <c r="BP946" i="4"/>
  <c r="BO946" i="4"/>
  <c r="BN946" i="4"/>
  <c r="BM946" i="4"/>
  <c r="BL946" i="4"/>
  <c r="BK946" i="4"/>
  <c r="BJ946" i="4"/>
  <c r="BI946" i="4"/>
  <c r="BH946" i="4"/>
  <c r="BG946" i="4"/>
  <c r="BF946" i="4"/>
  <c r="BE946" i="4"/>
  <c r="BD946" i="4"/>
  <c r="BC946" i="4"/>
  <c r="BB946" i="4"/>
  <c r="BA946" i="4"/>
  <c r="AZ946" i="4"/>
  <c r="AY946" i="4"/>
  <c r="AX946" i="4"/>
  <c r="AW946" i="4"/>
  <c r="AV946" i="4"/>
  <c r="AT946" i="4"/>
  <c r="AU946" i="4" s="1"/>
  <c r="AS946" i="4"/>
  <c r="AR946" i="4"/>
  <c r="AQ946" i="4"/>
  <c r="AP946" i="4"/>
  <c r="AO946" i="4"/>
  <c r="DM945" i="4"/>
  <c r="DL945" i="4"/>
  <c r="DK945" i="4"/>
  <c r="DJ945" i="4"/>
  <c r="DI945" i="4"/>
  <c r="DH945" i="4"/>
  <c r="DG945" i="4"/>
  <c r="DF945" i="4"/>
  <c r="DE945" i="4"/>
  <c r="DC945" i="4"/>
  <c r="DB945" i="4"/>
  <c r="DA945" i="4"/>
  <c r="CZ945" i="4"/>
  <c r="CY945" i="4"/>
  <c r="CX945" i="4"/>
  <c r="CW945" i="4"/>
  <c r="CV945" i="4"/>
  <c r="CU945" i="4"/>
  <c r="CT945" i="4"/>
  <c r="CR945" i="4"/>
  <c r="CQ945" i="4"/>
  <c r="CO945" i="4"/>
  <c r="CN945" i="4"/>
  <c r="CM945" i="4"/>
  <c r="CL945" i="4"/>
  <c r="CI945" i="4"/>
  <c r="CH945" i="4"/>
  <c r="CG945" i="4"/>
  <c r="CF945" i="4"/>
  <c r="CE945" i="4"/>
  <c r="CD945" i="4"/>
  <c r="CC945" i="4"/>
  <c r="CB945" i="4"/>
  <c r="CA945" i="4"/>
  <c r="BZ945" i="4"/>
  <c r="BY945" i="4"/>
  <c r="BV945" i="4"/>
  <c r="BW945" i="4" s="1"/>
  <c r="BU945" i="4"/>
  <c r="BS945" i="4"/>
  <c r="BQ945" i="4"/>
  <c r="BP945" i="4"/>
  <c r="BO945" i="4"/>
  <c r="BN945" i="4"/>
  <c r="BM945" i="4"/>
  <c r="BL945" i="4"/>
  <c r="BK945" i="4"/>
  <c r="BJ945" i="4"/>
  <c r="BI945" i="4"/>
  <c r="BH945" i="4"/>
  <c r="BG945" i="4"/>
  <c r="BF945" i="4"/>
  <c r="BE945" i="4"/>
  <c r="BD945" i="4"/>
  <c r="BC945" i="4"/>
  <c r="BB945" i="4"/>
  <c r="BA945" i="4"/>
  <c r="AZ945" i="4"/>
  <c r="AY945" i="4"/>
  <c r="AX945" i="4"/>
  <c r="AW945" i="4"/>
  <c r="AV945" i="4"/>
  <c r="AU945" i="4"/>
  <c r="AT945" i="4"/>
  <c r="AS945" i="4"/>
  <c r="AR945" i="4"/>
  <c r="AQ945" i="4"/>
  <c r="AP945" i="4"/>
  <c r="AO945" i="4"/>
  <c r="DM944" i="4"/>
  <c r="DL944" i="4"/>
  <c r="DK944" i="4"/>
  <c r="DJ944" i="4"/>
  <c r="DI944" i="4"/>
  <c r="DH944" i="4"/>
  <c r="DG944" i="4"/>
  <c r="DF944" i="4"/>
  <c r="DE944" i="4"/>
  <c r="DC944" i="4"/>
  <c r="DB944" i="4"/>
  <c r="DA944" i="4"/>
  <c r="CZ944" i="4"/>
  <c r="CY944" i="4"/>
  <c r="CX944" i="4"/>
  <c r="CW944" i="4"/>
  <c r="CV944" i="4"/>
  <c r="CU944" i="4"/>
  <c r="CT944" i="4"/>
  <c r="CR944" i="4"/>
  <c r="CQ944" i="4"/>
  <c r="CO944" i="4"/>
  <c r="CN944" i="4"/>
  <c r="CM944" i="4"/>
  <c r="CL944" i="4"/>
  <c r="CI944" i="4"/>
  <c r="CH944" i="4"/>
  <c r="CG944" i="4"/>
  <c r="CF944" i="4"/>
  <c r="CE944" i="4"/>
  <c r="CC944" i="4"/>
  <c r="CD944" i="4" s="1"/>
  <c r="CB944" i="4"/>
  <c r="CA944" i="4"/>
  <c r="BZ944" i="4"/>
  <c r="BY944" i="4"/>
  <c r="BV944" i="4"/>
  <c r="BW944" i="4" s="1"/>
  <c r="BU944" i="4"/>
  <c r="BS944" i="4"/>
  <c r="BQ944" i="4"/>
  <c r="BP944" i="4"/>
  <c r="BO944" i="4"/>
  <c r="BN944" i="4"/>
  <c r="BM944" i="4"/>
  <c r="BL944" i="4"/>
  <c r="BK944" i="4"/>
  <c r="BJ944" i="4"/>
  <c r="BI944" i="4"/>
  <c r="BH944" i="4"/>
  <c r="BG944" i="4"/>
  <c r="BF944" i="4"/>
  <c r="BE944" i="4"/>
  <c r="BD944" i="4"/>
  <c r="BC944" i="4"/>
  <c r="BB944" i="4"/>
  <c r="BA944" i="4"/>
  <c r="AZ944" i="4"/>
  <c r="AY944" i="4"/>
  <c r="AX944" i="4"/>
  <c r="AW944" i="4"/>
  <c r="AV944" i="4"/>
  <c r="AU944" i="4"/>
  <c r="AT944" i="4"/>
  <c r="AS944" i="4"/>
  <c r="AR944" i="4"/>
  <c r="AQ944" i="4"/>
  <c r="AP944" i="4"/>
  <c r="AO944" i="4"/>
  <c r="DM943" i="4"/>
  <c r="DL943" i="4"/>
  <c r="DK943" i="4"/>
  <c r="DJ943" i="4"/>
  <c r="DI943" i="4"/>
  <c r="DH943" i="4"/>
  <c r="DG943" i="4"/>
  <c r="DF943" i="4"/>
  <c r="DE943" i="4"/>
  <c r="DC943" i="4"/>
  <c r="DB943" i="4"/>
  <c r="DA943" i="4"/>
  <c r="CZ943" i="4"/>
  <c r="CY943" i="4"/>
  <c r="CX943" i="4"/>
  <c r="CW943" i="4"/>
  <c r="CV943" i="4"/>
  <c r="CU943" i="4"/>
  <c r="CT943" i="4"/>
  <c r="CR943" i="4"/>
  <c r="CQ943" i="4"/>
  <c r="CO943" i="4"/>
  <c r="CN943" i="4"/>
  <c r="CM943" i="4"/>
  <c r="CL943" i="4"/>
  <c r="CI943" i="4"/>
  <c r="CH943" i="4"/>
  <c r="CG943" i="4"/>
  <c r="CF943" i="4"/>
  <c r="CE943" i="4"/>
  <c r="CC943" i="4"/>
  <c r="CD943" i="4" s="1"/>
  <c r="CB943" i="4"/>
  <c r="CA943" i="4"/>
  <c r="BZ943" i="4"/>
  <c r="BY943" i="4"/>
  <c r="BV943" i="4"/>
  <c r="BW943" i="4" s="1"/>
  <c r="BU943" i="4"/>
  <c r="BS943" i="4"/>
  <c r="BQ943" i="4"/>
  <c r="BP943" i="4"/>
  <c r="BO943" i="4"/>
  <c r="BN943" i="4"/>
  <c r="BM943" i="4"/>
  <c r="BL943" i="4"/>
  <c r="BK943" i="4"/>
  <c r="BJ943" i="4"/>
  <c r="BI943" i="4"/>
  <c r="BH943" i="4"/>
  <c r="BG943" i="4"/>
  <c r="BF943" i="4"/>
  <c r="BE943" i="4"/>
  <c r="BD943" i="4"/>
  <c r="BC943" i="4"/>
  <c r="BB943" i="4"/>
  <c r="BA943" i="4"/>
  <c r="AZ943" i="4"/>
  <c r="AY943" i="4"/>
  <c r="AX943" i="4"/>
  <c r="AV943" i="4"/>
  <c r="AW943" i="4" s="1"/>
  <c r="AU943" i="4"/>
  <c r="AT943" i="4"/>
  <c r="AS943" i="4"/>
  <c r="AR943" i="4"/>
  <c r="AQ943" i="4"/>
  <c r="AP943" i="4"/>
  <c r="AO943" i="4"/>
  <c r="DM942" i="4"/>
  <c r="DL942" i="4"/>
  <c r="DK942" i="4"/>
  <c r="DJ942" i="4"/>
  <c r="DI942" i="4"/>
  <c r="DH942" i="4"/>
  <c r="DG942" i="4"/>
  <c r="DF942" i="4"/>
  <c r="DE942" i="4"/>
  <c r="DC942" i="4"/>
  <c r="DB942" i="4"/>
  <c r="DA942" i="4"/>
  <c r="CZ942" i="4"/>
  <c r="CY942" i="4"/>
  <c r="CX942" i="4"/>
  <c r="CW942" i="4"/>
  <c r="CV942" i="4"/>
  <c r="CU942" i="4"/>
  <c r="CT942" i="4"/>
  <c r="CR942" i="4"/>
  <c r="CQ942" i="4"/>
  <c r="CO942" i="4"/>
  <c r="CN942" i="4"/>
  <c r="CM942" i="4"/>
  <c r="CL942" i="4"/>
  <c r="CI942" i="4"/>
  <c r="CH942" i="4"/>
  <c r="CG942" i="4"/>
  <c r="CF942" i="4"/>
  <c r="CE942" i="4"/>
  <c r="CC942" i="4"/>
  <c r="CD942" i="4" s="1"/>
  <c r="CB942" i="4"/>
  <c r="CA942" i="4"/>
  <c r="BZ942" i="4"/>
  <c r="BY942" i="4"/>
  <c r="BW942" i="4"/>
  <c r="BV942" i="4"/>
  <c r="BU942" i="4"/>
  <c r="BS942" i="4"/>
  <c r="BQ942" i="4"/>
  <c r="BP942" i="4"/>
  <c r="BO942" i="4"/>
  <c r="BN942" i="4"/>
  <c r="BM942" i="4"/>
  <c r="BL942" i="4"/>
  <c r="BK942" i="4"/>
  <c r="BJ942" i="4"/>
  <c r="BI942" i="4"/>
  <c r="BH942" i="4"/>
  <c r="BG942" i="4"/>
  <c r="BF942" i="4"/>
  <c r="BE942" i="4"/>
  <c r="BD942" i="4"/>
  <c r="BC942" i="4"/>
  <c r="BB942" i="4"/>
  <c r="BA942" i="4"/>
  <c r="AZ942" i="4"/>
  <c r="AY942" i="4"/>
  <c r="AX942" i="4"/>
  <c r="AW942" i="4"/>
  <c r="AV942" i="4"/>
  <c r="AT942" i="4"/>
  <c r="AU942" i="4" s="1"/>
  <c r="AS942" i="4"/>
  <c r="AR942" i="4"/>
  <c r="AQ942" i="4"/>
  <c r="AP942" i="4"/>
  <c r="AO942" i="4"/>
  <c r="DM941" i="4"/>
  <c r="DL941" i="4"/>
  <c r="DK941" i="4"/>
  <c r="DJ941" i="4"/>
  <c r="DI941" i="4"/>
  <c r="DH941" i="4"/>
  <c r="DG941" i="4"/>
  <c r="DF941" i="4"/>
  <c r="DE941" i="4"/>
  <c r="DC941" i="4"/>
  <c r="DB941" i="4"/>
  <c r="DA941" i="4"/>
  <c r="CZ941" i="4"/>
  <c r="CY941" i="4"/>
  <c r="CX941" i="4"/>
  <c r="CW941" i="4"/>
  <c r="CV941" i="4"/>
  <c r="CU941" i="4"/>
  <c r="CT941" i="4"/>
  <c r="CR941" i="4"/>
  <c r="CQ941" i="4"/>
  <c r="CO941" i="4"/>
  <c r="CN941" i="4"/>
  <c r="CM941" i="4"/>
  <c r="CL941" i="4"/>
  <c r="CI941" i="4"/>
  <c r="CH941" i="4"/>
  <c r="CG941" i="4"/>
  <c r="CF941" i="4"/>
  <c r="CE941" i="4"/>
  <c r="CD941" i="4"/>
  <c r="CC941" i="4"/>
  <c r="CB941" i="4"/>
  <c r="CA941" i="4"/>
  <c r="BZ941" i="4"/>
  <c r="BY941" i="4"/>
  <c r="BV941" i="4"/>
  <c r="BW941" i="4" s="1"/>
  <c r="BU941" i="4"/>
  <c r="BS941" i="4"/>
  <c r="BQ941" i="4"/>
  <c r="BP941" i="4"/>
  <c r="BO941" i="4"/>
  <c r="BN941" i="4"/>
  <c r="BM941" i="4"/>
  <c r="BL941" i="4"/>
  <c r="BK941" i="4"/>
  <c r="BJ941" i="4"/>
  <c r="BI941" i="4"/>
  <c r="BH941" i="4"/>
  <c r="BG941" i="4"/>
  <c r="BF941" i="4"/>
  <c r="BE941" i="4"/>
  <c r="BD941" i="4"/>
  <c r="BC941" i="4"/>
  <c r="BB941" i="4"/>
  <c r="BA941" i="4"/>
  <c r="AZ941" i="4"/>
  <c r="AY941" i="4"/>
  <c r="AX941" i="4"/>
  <c r="AW941" i="4"/>
  <c r="AV941" i="4"/>
  <c r="AU941" i="4"/>
  <c r="AT941" i="4"/>
  <c r="AS941" i="4"/>
  <c r="AR941" i="4"/>
  <c r="AQ941" i="4"/>
  <c r="AP941" i="4"/>
  <c r="AO941" i="4"/>
  <c r="DM940" i="4"/>
  <c r="DL940" i="4"/>
  <c r="DK940" i="4"/>
  <c r="DJ940" i="4"/>
  <c r="DI940" i="4"/>
  <c r="DH940" i="4"/>
  <c r="DG940" i="4"/>
  <c r="DF940" i="4"/>
  <c r="DE940" i="4"/>
  <c r="DC940" i="4"/>
  <c r="DB940" i="4"/>
  <c r="DA940" i="4"/>
  <c r="CZ940" i="4"/>
  <c r="CY940" i="4"/>
  <c r="CX940" i="4"/>
  <c r="CW940" i="4"/>
  <c r="CV940" i="4"/>
  <c r="CU940" i="4"/>
  <c r="CT940" i="4"/>
  <c r="CR940" i="4"/>
  <c r="CQ940" i="4"/>
  <c r="CO940" i="4"/>
  <c r="CN940" i="4"/>
  <c r="CM940" i="4"/>
  <c r="CL940" i="4"/>
  <c r="CI940" i="4"/>
  <c r="CH940" i="4"/>
  <c r="CG940" i="4"/>
  <c r="CF940" i="4"/>
  <c r="CE940" i="4"/>
  <c r="CC940" i="4"/>
  <c r="CD940" i="4" s="1"/>
  <c r="CB940" i="4"/>
  <c r="CA940" i="4"/>
  <c r="BZ940" i="4"/>
  <c r="BY940" i="4"/>
  <c r="BV940" i="4"/>
  <c r="BW940" i="4" s="1"/>
  <c r="BU940" i="4"/>
  <c r="BS940" i="4"/>
  <c r="BQ940" i="4"/>
  <c r="BP940" i="4"/>
  <c r="BO940" i="4"/>
  <c r="BN940" i="4"/>
  <c r="BM940" i="4"/>
  <c r="BL940" i="4"/>
  <c r="BK940" i="4"/>
  <c r="BJ940" i="4"/>
  <c r="BI940" i="4"/>
  <c r="BH940" i="4"/>
  <c r="BG940" i="4"/>
  <c r="BF940" i="4"/>
  <c r="BE940" i="4"/>
  <c r="BD940" i="4"/>
  <c r="BC940" i="4"/>
  <c r="BB940" i="4"/>
  <c r="BA940" i="4"/>
  <c r="AZ940" i="4"/>
  <c r="AY940" i="4"/>
  <c r="AX940" i="4"/>
  <c r="AW940" i="4"/>
  <c r="AV940" i="4"/>
  <c r="AU940" i="4"/>
  <c r="AT940" i="4"/>
  <c r="AS940" i="4"/>
  <c r="AR940" i="4"/>
  <c r="AQ940" i="4"/>
  <c r="AP940" i="4"/>
  <c r="AO940" i="4"/>
  <c r="DM939" i="4"/>
  <c r="DL939" i="4"/>
  <c r="DK939" i="4"/>
  <c r="DJ939" i="4"/>
  <c r="DI939" i="4"/>
  <c r="DH939" i="4"/>
  <c r="DG939" i="4"/>
  <c r="DF939" i="4"/>
  <c r="DE939" i="4"/>
  <c r="DC939" i="4"/>
  <c r="DB939" i="4"/>
  <c r="DA939" i="4"/>
  <c r="CZ939" i="4"/>
  <c r="CY939" i="4"/>
  <c r="CX939" i="4"/>
  <c r="CW939" i="4"/>
  <c r="CV939" i="4"/>
  <c r="CU939" i="4"/>
  <c r="CT939" i="4"/>
  <c r="CR939" i="4"/>
  <c r="CQ939" i="4"/>
  <c r="CO939" i="4"/>
  <c r="CN939" i="4"/>
  <c r="CM939" i="4"/>
  <c r="CL939" i="4"/>
  <c r="CI939" i="4"/>
  <c r="CH939" i="4"/>
  <c r="CG939" i="4"/>
  <c r="CF939" i="4"/>
  <c r="CE939" i="4"/>
  <c r="CC939" i="4"/>
  <c r="CD939" i="4" s="1"/>
  <c r="CB939" i="4"/>
  <c r="CA939" i="4"/>
  <c r="BZ939" i="4"/>
  <c r="BY939" i="4"/>
  <c r="BV939" i="4"/>
  <c r="BW939" i="4" s="1"/>
  <c r="BU939" i="4"/>
  <c r="BS939" i="4"/>
  <c r="BQ939" i="4"/>
  <c r="BP939" i="4"/>
  <c r="BO939" i="4"/>
  <c r="BN939" i="4"/>
  <c r="BM939" i="4"/>
  <c r="BL939" i="4"/>
  <c r="BK939" i="4"/>
  <c r="BJ939" i="4"/>
  <c r="BI939" i="4"/>
  <c r="BH939" i="4"/>
  <c r="BG939" i="4"/>
  <c r="BF939" i="4"/>
  <c r="BE939" i="4"/>
  <c r="BD939" i="4"/>
  <c r="BC939" i="4"/>
  <c r="BB939" i="4"/>
  <c r="BA939" i="4"/>
  <c r="AZ939" i="4"/>
  <c r="AY939" i="4"/>
  <c r="AX939" i="4"/>
  <c r="AW939" i="4"/>
  <c r="AV939" i="4"/>
  <c r="AU939" i="4"/>
  <c r="AT939" i="4"/>
  <c r="AS939" i="4"/>
  <c r="AR939" i="4"/>
  <c r="AQ939" i="4"/>
  <c r="AP939" i="4"/>
  <c r="AO939" i="4"/>
  <c r="DM938" i="4"/>
  <c r="DL938" i="4"/>
  <c r="DK938" i="4"/>
  <c r="DJ938" i="4"/>
  <c r="DI938" i="4"/>
  <c r="DH938" i="4"/>
  <c r="DG938" i="4"/>
  <c r="DF938" i="4"/>
  <c r="DE938" i="4"/>
  <c r="DC938" i="4"/>
  <c r="DB938" i="4"/>
  <c r="DA938" i="4"/>
  <c r="CZ938" i="4"/>
  <c r="CY938" i="4"/>
  <c r="CX938" i="4"/>
  <c r="CW938" i="4"/>
  <c r="CV938" i="4"/>
  <c r="CU938" i="4"/>
  <c r="CT938" i="4"/>
  <c r="CR938" i="4"/>
  <c r="CQ938" i="4"/>
  <c r="CO938" i="4"/>
  <c r="CN938" i="4"/>
  <c r="CM938" i="4"/>
  <c r="CL938" i="4"/>
  <c r="CI938" i="4"/>
  <c r="CH938" i="4"/>
  <c r="CG938" i="4"/>
  <c r="CF938" i="4"/>
  <c r="CE938" i="4"/>
  <c r="CC938" i="4"/>
  <c r="CD938" i="4" s="1"/>
  <c r="CB938" i="4"/>
  <c r="CA938" i="4"/>
  <c r="BZ938" i="4"/>
  <c r="BY938" i="4"/>
  <c r="BV938" i="4"/>
  <c r="BW938" i="4" s="1"/>
  <c r="BU938" i="4"/>
  <c r="BS938" i="4"/>
  <c r="BQ938" i="4"/>
  <c r="BP938" i="4"/>
  <c r="BO938" i="4"/>
  <c r="BN938" i="4"/>
  <c r="BM938" i="4"/>
  <c r="BL938" i="4"/>
  <c r="BK938" i="4"/>
  <c r="BJ938" i="4"/>
  <c r="BI938" i="4"/>
  <c r="BH938" i="4"/>
  <c r="BG938" i="4"/>
  <c r="BF938" i="4"/>
  <c r="BE938" i="4"/>
  <c r="BD938" i="4"/>
  <c r="BC938" i="4"/>
  <c r="BB938" i="4"/>
  <c r="BA938" i="4"/>
  <c r="AZ938" i="4"/>
  <c r="AY938" i="4"/>
  <c r="AX938" i="4"/>
  <c r="AW938" i="4"/>
  <c r="AV938" i="4"/>
  <c r="AU938" i="4"/>
  <c r="AT938" i="4"/>
  <c r="AS938" i="4"/>
  <c r="AR938" i="4"/>
  <c r="AQ938" i="4"/>
  <c r="AP938" i="4"/>
  <c r="AO938" i="4"/>
  <c r="DM937" i="4"/>
  <c r="DL937" i="4"/>
  <c r="DK937" i="4"/>
  <c r="DJ937" i="4"/>
  <c r="DI937" i="4"/>
  <c r="DH937" i="4"/>
  <c r="DG937" i="4"/>
  <c r="DF937" i="4"/>
  <c r="DE937" i="4"/>
  <c r="DC937" i="4"/>
  <c r="DB937" i="4"/>
  <c r="DA937" i="4"/>
  <c r="CZ937" i="4"/>
  <c r="CY937" i="4"/>
  <c r="CX937" i="4"/>
  <c r="CW937" i="4"/>
  <c r="CV937" i="4"/>
  <c r="CU937" i="4"/>
  <c r="CT937" i="4"/>
  <c r="CR937" i="4"/>
  <c r="CQ937" i="4"/>
  <c r="CO937" i="4"/>
  <c r="CN937" i="4"/>
  <c r="CM937" i="4"/>
  <c r="CL937" i="4"/>
  <c r="CI937" i="4"/>
  <c r="CH937" i="4"/>
  <c r="CG937" i="4"/>
  <c r="CF937" i="4"/>
  <c r="CE937" i="4"/>
  <c r="CC937" i="4"/>
  <c r="CD937" i="4" s="1"/>
  <c r="CB937" i="4"/>
  <c r="CA937" i="4"/>
  <c r="BZ937" i="4"/>
  <c r="BY937" i="4"/>
  <c r="BV937" i="4"/>
  <c r="BW937" i="4" s="1"/>
  <c r="BU937" i="4"/>
  <c r="BS937" i="4"/>
  <c r="BQ937" i="4"/>
  <c r="BP937" i="4"/>
  <c r="BO937" i="4"/>
  <c r="BN937" i="4"/>
  <c r="BM937" i="4"/>
  <c r="BL937" i="4"/>
  <c r="BK937" i="4"/>
  <c r="BJ937" i="4"/>
  <c r="BI937" i="4"/>
  <c r="BH937" i="4"/>
  <c r="BG937" i="4"/>
  <c r="BF937" i="4"/>
  <c r="BE937" i="4"/>
  <c r="BD937" i="4"/>
  <c r="BC937" i="4"/>
  <c r="BB937" i="4"/>
  <c r="BA937" i="4"/>
  <c r="AZ937" i="4"/>
  <c r="AY937" i="4"/>
  <c r="AX937" i="4"/>
  <c r="AW937" i="4"/>
  <c r="AV937" i="4"/>
  <c r="AU937" i="4"/>
  <c r="AT937" i="4"/>
  <c r="AS937" i="4"/>
  <c r="AR937" i="4"/>
  <c r="AQ937" i="4"/>
  <c r="AP937" i="4"/>
  <c r="AO937" i="4"/>
  <c r="DM936" i="4"/>
  <c r="DL936" i="4"/>
  <c r="DK936" i="4"/>
  <c r="DJ936" i="4"/>
  <c r="DI936" i="4"/>
  <c r="DH936" i="4"/>
  <c r="DG936" i="4"/>
  <c r="DF936" i="4"/>
  <c r="DE936" i="4"/>
  <c r="DC936" i="4"/>
  <c r="DB936" i="4"/>
  <c r="DA936" i="4"/>
  <c r="CZ936" i="4"/>
  <c r="CY936" i="4"/>
  <c r="CX936" i="4"/>
  <c r="CW936" i="4"/>
  <c r="CV936" i="4"/>
  <c r="CU936" i="4"/>
  <c r="CT936" i="4"/>
  <c r="CR936" i="4"/>
  <c r="CQ936" i="4"/>
  <c r="CO936" i="4"/>
  <c r="CN936" i="4"/>
  <c r="CM936" i="4"/>
  <c r="CL936" i="4"/>
  <c r="CI936" i="4"/>
  <c r="CH936" i="4"/>
  <c r="CG936" i="4"/>
  <c r="CF936" i="4"/>
  <c r="CE936" i="4"/>
  <c r="CC936" i="4"/>
  <c r="CD936" i="4" s="1"/>
  <c r="CB936" i="4"/>
  <c r="CA936" i="4"/>
  <c r="BZ936" i="4"/>
  <c r="BY936" i="4"/>
  <c r="BV936" i="4"/>
  <c r="BW936" i="4" s="1"/>
  <c r="BU936" i="4"/>
  <c r="BS936" i="4"/>
  <c r="BQ936" i="4"/>
  <c r="BP936" i="4"/>
  <c r="BO936" i="4"/>
  <c r="BN936" i="4"/>
  <c r="BM936" i="4"/>
  <c r="BL936" i="4"/>
  <c r="BK936" i="4"/>
  <c r="BJ936" i="4"/>
  <c r="BI936" i="4"/>
  <c r="BH936" i="4"/>
  <c r="BG936" i="4"/>
  <c r="BF936" i="4"/>
  <c r="BE936" i="4"/>
  <c r="BD936" i="4"/>
  <c r="BC936" i="4"/>
  <c r="BB936" i="4"/>
  <c r="BA936" i="4"/>
  <c r="AZ936" i="4"/>
  <c r="AY936" i="4"/>
  <c r="AX936" i="4"/>
  <c r="AW936" i="4"/>
  <c r="AV936" i="4"/>
  <c r="AU936" i="4"/>
  <c r="AT936" i="4"/>
  <c r="AS936" i="4"/>
  <c r="AR936" i="4"/>
  <c r="AQ936" i="4"/>
  <c r="AP936" i="4"/>
  <c r="AO936" i="4"/>
  <c r="DM935" i="4"/>
  <c r="DL935" i="4"/>
  <c r="DK935" i="4"/>
  <c r="DJ935" i="4"/>
  <c r="DI935" i="4"/>
  <c r="DH935" i="4"/>
  <c r="DG935" i="4"/>
  <c r="DF935" i="4"/>
  <c r="DE935" i="4"/>
  <c r="DC935" i="4"/>
  <c r="DB935" i="4"/>
  <c r="DA935" i="4"/>
  <c r="CZ935" i="4"/>
  <c r="CY935" i="4"/>
  <c r="CX935" i="4"/>
  <c r="CW935" i="4"/>
  <c r="CV935" i="4"/>
  <c r="CU935" i="4"/>
  <c r="CT935" i="4"/>
  <c r="CR935" i="4"/>
  <c r="CQ935" i="4"/>
  <c r="CO935" i="4"/>
  <c r="CN935" i="4"/>
  <c r="CM935" i="4"/>
  <c r="CL935" i="4"/>
  <c r="CI935" i="4"/>
  <c r="CH935" i="4"/>
  <c r="CG935" i="4"/>
  <c r="CF935" i="4"/>
  <c r="CE935" i="4"/>
  <c r="CC935" i="4"/>
  <c r="CD935" i="4" s="1"/>
  <c r="CB935" i="4"/>
  <c r="CA935" i="4"/>
  <c r="BZ935" i="4"/>
  <c r="BY935" i="4"/>
  <c r="BV935" i="4"/>
  <c r="BW935" i="4" s="1"/>
  <c r="BU935" i="4"/>
  <c r="BS935" i="4"/>
  <c r="BQ935" i="4"/>
  <c r="BP935" i="4"/>
  <c r="BO935" i="4"/>
  <c r="BN935" i="4"/>
  <c r="BM935" i="4"/>
  <c r="BL935" i="4"/>
  <c r="BK935" i="4"/>
  <c r="BJ935" i="4"/>
  <c r="BI935" i="4"/>
  <c r="BH935" i="4"/>
  <c r="BG935" i="4"/>
  <c r="BF935" i="4"/>
  <c r="BE935" i="4"/>
  <c r="BD935" i="4"/>
  <c r="BC935" i="4"/>
  <c r="BB935" i="4"/>
  <c r="BA935" i="4"/>
  <c r="AZ935" i="4"/>
  <c r="AY935" i="4"/>
  <c r="AX935" i="4"/>
  <c r="AW935" i="4"/>
  <c r="AV935" i="4"/>
  <c r="AU935" i="4"/>
  <c r="AT935" i="4"/>
  <c r="AS935" i="4"/>
  <c r="AR935" i="4"/>
  <c r="AQ935" i="4"/>
  <c r="AP935" i="4"/>
  <c r="AO935" i="4"/>
  <c r="DM934" i="4"/>
  <c r="DL934" i="4"/>
  <c r="DK934" i="4"/>
  <c r="DJ934" i="4"/>
  <c r="DI934" i="4"/>
  <c r="DH934" i="4"/>
  <c r="DG934" i="4"/>
  <c r="DF934" i="4"/>
  <c r="DE934" i="4"/>
  <c r="DC934" i="4"/>
  <c r="DB934" i="4"/>
  <c r="DA934" i="4"/>
  <c r="CZ934" i="4"/>
  <c r="CY934" i="4"/>
  <c r="CX934" i="4"/>
  <c r="CW934" i="4"/>
  <c r="CV934" i="4"/>
  <c r="CU934" i="4"/>
  <c r="CT934" i="4"/>
  <c r="CR934" i="4"/>
  <c r="CQ934" i="4"/>
  <c r="CO934" i="4"/>
  <c r="CN934" i="4"/>
  <c r="CM934" i="4"/>
  <c r="CL934" i="4"/>
  <c r="CI934" i="4"/>
  <c r="CH934" i="4"/>
  <c r="CG934" i="4"/>
  <c r="CF934" i="4"/>
  <c r="CE934" i="4"/>
  <c r="CC934" i="4"/>
  <c r="CD934" i="4" s="1"/>
  <c r="CB934" i="4"/>
  <c r="CA934" i="4"/>
  <c r="BZ934" i="4"/>
  <c r="BY934" i="4"/>
  <c r="BV934" i="4"/>
  <c r="BW934" i="4" s="1"/>
  <c r="BU934" i="4"/>
  <c r="BS934" i="4"/>
  <c r="BQ934" i="4"/>
  <c r="BP934" i="4"/>
  <c r="BO934" i="4"/>
  <c r="BN934" i="4"/>
  <c r="BM934" i="4"/>
  <c r="BL934" i="4"/>
  <c r="BK934" i="4"/>
  <c r="BJ934" i="4"/>
  <c r="BI934" i="4"/>
  <c r="BH934" i="4"/>
  <c r="BG934" i="4"/>
  <c r="BF934" i="4"/>
  <c r="BE934" i="4"/>
  <c r="BD934" i="4"/>
  <c r="BC934" i="4"/>
  <c r="BB934" i="4"/>
  <c r="BA934" i="4"/>
  <c r="AZ934" i="4"/>
  <c r="AY934" i="4"/>
  <c r="AX934" i="4"/>
  <c r="AW934" i="4"/>
  <c r="AV934" i="4"/>
  <c r="AU934" i="4"/>
  <c r="AT934" i="4"/>
  <c r="AS934" i="4"/>
  <c r="AR934" i="4"/>
  <c r="AQ934" i="4"/>
  <c r="AP934" i="4"/>
  <c r="AO934" i="4"/>
  <c r="DM933" i="4"/>
  <c r="DL933" i="4"/>
  <c r="DK933" i="4"/>
  <c r="DJ933" i="4"/>
  <c r="DI933" i="4"/>
  <c r="DH933" i="4"/>
  <c r="DG933" i="4"/>
  <c r="DF933" i="4"/>
  <c r="DE933" i="4"/>
  <c r="DC933" i="4"/>
  <c r="DB933" i="4"/>
  <c r="DA933" i="4"/>
  <c r="CZ933" i="4"/>
  <c r="CY933" i="4"/>
  <c r="CX933" i="4"/>
  <c r="CW933" i="4"/>
  <c r="CV933" i="4"/>
  <c r="CU933" i="4"/>
  <c r="CT933" i="4"/>
  <c r="CR933" i="4"/>
  <c r="CQ933" i="4"/>
  <c r="CO933" i="4"/>
  <c r="CN933" i="4"/>
  <c r="CM933" i="4"/>
  <c r="CL933" i="4"/>
  <c r="CI933" i="4"/>
  <c r="CH933" i="4"/>
  <c r="CG933" i="4"/>
  <c r="CF933" i="4"/>
  <c r="CE933" i="4"/>
  <c r="CC933" i="4"/>
  <c r="CD933" i="4" s="1"/>
  <c r="CB933" i="4"/>
  <c r="CA933" i="4"/>
  <c r="BZ933" i="4"/>
  <c r="BY933" i="4"/>
  <c r="BV933" i="4"/>
  <c r="BW933" i="4" s="1"/>
  <c r="BU933" i="4"/>
  <c r="BS933" i="4"/>
  <c r="BQ933" i="4"/>
  <c r="BP933" i="4"/>
  <c r="BO933" i="4"/>
  <c r="BN933" i="4"/>
  <c r="BM933" i="4"/>
  <c r="BL933" i="4"/>
  <c r="BK933" i="4"/>
  <c r="BJ933" i="4"/>
  <c r="BI933" i="4"/>
  <c r="BH933" i="4"/>
  <c r="BG933" i="4"/>
  <c r="BF933" i="4"/>
  <c r="BE933" i="4"/>
  <c r="BD933" i="4"/>
  <c r="BC933" i="4"/>
  <c r="BB933" i="4"/>
  <c r="BA933" i="4"/>
  <c r="AZ933" i="4"/>
  <c r="AY933" i="4"/>
  <c r="AX933" i="4"/>
  <c r="AW933" i="4"/>
  <c r="AV933" i="4"/>
  <c r="AU933" i="4"/>
  <c r="AT933" i="4"/>
  <c r="AS933" i="4"/>
  <c r="AR933" i="4"/>
  <c r="AQ933" i="4"/>
  <c r="AP933" i="4"/>
  <c r="AO933" i="4"/>
  <c r="DM932" i="4"/>
  <c r="DL932" i="4"/>
  <c r="DK932" i="4"/>
  <c r="DJ932" i="4"/>
  <c r="DI932" i="4"/>
  <c r="DH932" i="4"/>
  <c r="DG932" i="4"/>
  <c r="DF932" i="4"/>
  <c r="DE932" i="4"/>
  <c r="DC932" i="4"/>
  <c r="DB932" i="4"/>
  <c r="DA932" i="4"/>
  <c r="CZ932" i="4"/>
  <c r="CY932" i="4"/>
  <c r="CX932" i="4"/>
  <c r="CW932" i="4"/>
  <c r="CV932" i="4"/>
  <c r="CU932" i="4"/>
  <c r="CT932" i="4"/>
  <c r="CR932" i="4"/>
  <c r="CQ932" i="4"/>
  <c r="CO932" i="4"/>
  <c r="CN932" i="4"/>
  <c r="CM932" i="4"/>
  <c r="CL932" i="4"/>
  <c r="CI932" i="4"/>
  <c r="CH932" i="4"/>
  <c r="CG932" i="4"/>
  <c r="CF932" i="4"/>
  <c r="CE932" i="4"/>
  <c r="CC932" i="4"/>
  <c r="CD932" i="4" s="1"/>
  <c r="CB932" i="4"/>
  <c r="CA932" i="4"/>
  <c r="BZ932" i="4"/>
  <c r="BY932" i="4"/>
  <c r="BV932" i="4"/>
  <c r="BW932" i="4" s="1"/>
  <c r="BU932" i="4"/>
  <c r="BS932" i="4"/>
  <c r="BQ932" i="4"/>
  <c r="BP932" i="4"/>
  <c r="BO932" i="4"/>
  <c r="BN932" i="4"/>
  <c r="BM932" i="4"/>
  <c r="BL932" i="4"/>
  <c r="BK932" i="4"/>
  <c r="BJ932" i="4"/>
  <c r="BI932" i="4"/>
  <c r="BH932" i="4"/>
  <c r="BG932" i="4"/>
  <c r="BF932" i="4"/>
  <c r="BE932" i="4"/>
  <c r="BD932" i="4"/>
  <c r="BC932" i="4"/>
  <c r="BB932" i="4"/>
  <c r="BA932" i="4"/>
  <c r="AZ932" i="4"/>
  <c r="AY932" i="4"/>
  <c r="AX932" i="4"/>
  <c r="AV932" i="4"/>
  <c r="AW932" i="4" s="1"/>
  <c r="AU932" i="4"/>
  <c r="AT932" i="4"/>
  <c r="AS932" i="4"/>
  <c r="AR932" i="4"/>
  <c r="AQ932" i="4"/>
  <c r="AP932" i="4"/>
  <c r="AO932" i="4"/>
  <c r="DM931" i="4"/>
  <c r="DL931" i="4"/>
  <c r="DK931" i="4"/>
  <c r="DJ931" i="4"/>
  <c r="DI931" i="4"/>
  <c r="DH931" i="4"/>
  <c r="DG931" i="4"/>
  <c r="DF931" i="4"/>
  <c r="DE931" i="4"/>
  <c r="DC931" i="4"/>
  <c r="DB931" i="4"/>
  <c r="DA931" i="4"/>
  <c r="CZ931" i="4"/>
  <c r="CY931" i="4"/>
  <c r="CX931" i="4"/>
  <c r="CW931" i="4"/>
  <c r="CV931" i="4"/>
  <c r="CU931" i="4"/>
  <c r="CT931" i="4"/>
  <c r="CR931" i="4"/>
  <c r="CQ931" i="4"/>
  <c r="CO931" i="4"/>
  <c r="CN931" i="4"/>
  <c r="CM931" i="4"/>
  <c r="CL931" i="4"/>
  <c r="CI931" i="4"/>
  <c r="CH931" i="4"/>
  <c r="CG931" i="4"/>
  <c r="CF931" i="4"/>
  <c r="CE931" i="4"/>
  <c r="CC931" i="4"/>
  <c r="CD931" i="4" s="1"/>
  <c r="CB931" i="4"/>
  <c r="CA931" i="4"/>
  <c r="BZ931" i="4"/>
  <c r="BY931" i="4"/>
  <c r="BV931" i="4"/>
  <c r="BW931" i="4" s="1"/>
  <c r="BU931" i="4"/>
  <c r="BS931" i="4"/>
  <c r="BQ931" i="4"/>
  <c r="BP931" i="4"/>
  <c r="BO931" i="4"/>
  <c r="BN931" i="4"/>
  <c r="BM931" i="4"/>
  <c r="BL931" i="4"/>
  <c r="BK931" i="4"/>
  <c r="BJ931" i="4"/>
  <c r="BI931" i="4"/>
  <c r="BH931" i="4"/>
  <c r="BG931" i="4"/>
  <c r="BF931" i="4"/>
  <c r="BE931" i="4"/>
  <c r="BD931" i="4"/>
  <c r="BC931" i="4"/>
  <c r="BB931" i="4"/>
  <c r="BA931" i="4"/>
  <c r="AZ931" i="4"/>
  <c r="AY931" i="4"/>
  <c r="AX931" i="4"/>
  <c r="AW931" i="4"/>
  <c r="AV931" i="4"/>
  <c r="AT931" i="4"/>
  <c r="AU931" i="4" s="1"/>
  <c r="AS931" i="4"/>
  <c r="AR931" i="4"/>
  <c r="AQ931" i="4"/>
  <c r="AP931" i="4"/>
  <c r="AO931" i="4"/>
  <c r="DM930" i="4"/>
  <c r="DL930" i="4"/>
  <c r="DK930" i="4"/>
  <c r="DJ930" i="4"/>
  <c r="DI930" i="4"/>
  <c r="DH930" i="4"/>
  <c r="DG930" i="4"/>
  <c r="DF930" i="4"/>
  <c r="DE930" i="4"/>
  <c r="DC930" i="4"/>
  <c r="DB930" i="4"/>
  <c r="DA930" i="4"/>
  <c r="CZ930" i="4"/>
  <c r="CY930" i="4"/>
  <c r="CX930" i="4"/>
  <c r="CW930" i="4"/>
  <c r="CV930" i="4"/>
  <c r="CU930" i="4"/>
  <c r="CT930" i="4"/>
  <c r="CR930" i="4"/>
  <c r="CQ930" i="4"/>
  <c r="CO930" i="4"/>
  <c r="CN930" i="4"/>
  <c r="CM930" i="4"/>
  <c r="CL930" i="4"/>
  <c r="CI930" i="4"/>
  <c r="CH930" i="4"/>
  <c r="CG930" i="4"/>
  <c r="CF930" i="4"/>
  <c r="CE930" i="4"/>
  <c r="CC930" i="4"/>
  <c r="CD930" i="4" s="1"/>
  <c r="CB930" i="4"/>
  <c r="CA930" i="4"/>
  <c r="BZ930" i="4"/>
  <c r="BY930" i="4"/>
  <c r="BV930" i="4"/>
  <c r="BW930" i="4" s="1"/>
  <c r="BU930" i="4"/>
  <c r="BS930" i="4"/>
  <c r="BQ930" i="4"/>
  <c r="BP930" i="4"/>
  <c r="BO930" i="4"/>
  <c r="BN930" i="4"/>
  <c r="BM930" i="4"/>
  <c r="BL930" i="4"/>
  <c r="BK930" i="4"/>
  <c r="BJ930" i="4"/>
  <c r="BI930" i="4"/>
  <c r="BH930" i="4"/>
  <c r="BG930" i="4"/>
  <c r="BF930" i="4"/>
  <c r="BE930" i="4"/>
  <c r="BD930" i="4"/>
  <c r="BC930" i="4"/>
  <c r="BB930" i="4"/>
  <c r="BA930" i="4"/>
  <c r="AZ930" i="4"/>
  <c r="AY930" i="4"/>
  <c r="AX930" i="4"/>
  <c r="AW930" i="4"/>
  <c r="AV930" i="4"/>
  <c r="AU930" i="4"/>
  <c r="AT930" i="4"/>
  <c r="AS930" i="4"/>
  <c r="AR930" i="4"/>
  <c r="AQ930" i="4"/>
  <c r="AP930" i="4"/>
  <c r="AO930" i="4"/>
  <c r="DM929" i="4"/>
  <c r="DL929" i="4"/>
  <c r="DK929" i="4"/>
  <c r="DJ929" i="4"/>
  <c r="DI929" i="4"/>
  <c r="DH929" i="4"/>
  <c r="DG929" i="4"/>
  <c r="DF929" i="4"/>
  <c r="DE929" i="4"/>
  <c r="DC929" i="4"/>
  <c r="DB929" i="4"/>
  <c r="DA929" i="4"/>
  <c r="CZ929" i="4"/>
  <c r="CY929" i="4"/>
  <c r="CX929" i="4"/>
  <c r="CW929" i="4"/>
  <c r="CV929" i="4"/>
  <c r="CU929" i="4"/>
  <c r="CT929" i="4"/>
  <c r="CR929" i="4"/>
  <c r="CQ929" i="4"/>
  <c r="CO929" i="4"/>
  <c r="CN929" i="4"/>
  <c r="CM929" i="4"/>
  <c r="CL929" i="4"/>
  <c r="CI929" i="4"/>
  <c r="CH929" i="4"/>
  <c r="CG929" i="4"/>
  <c r="CF929" i="4"/>
  <c r="CE929" i="4"/>
  <c r="CC929" i="4"/>
  <c r="CD929" i="4" s="1"/>
  <c r="CB929" i="4"/>
  <c r="CA929" i="4"/>
  <c r="BZ929" i="4"/>
  <c r="BY929" i="4"/>
  <c r="BV929" i="4"/>
  <c r="BW929" i="4" s="1"/>
  <c r="BU929" i="4"/>
  <c r="BS929" i="4"/>
  <c r="BQ929" i="4"/>
  <c r="BP929" i="4"/>
  <c r="BO929" i="4"/>
  <c r="BN929" i="4"/>
  <c r="BM929" i="4"/>
  <c r="BL929" i="4"/>
  <c r="BK929" i="4"/>
  <c r="BJ929" i="4"/>
  <c r="BI929" i="4"/>
  <c r="BH929" i="4"/>
  <c r="BG929" i="4"/>
  <c r="BF929" i="4"/>
  <c r="BE929" i="4"/>
  <c r="BD929" i="4"/>
  <c r="BC929" i="4"/>
  <c r="BB929" i="4"/>
  <c r="BA929" i="4"/>
  <c r="AZ929" i="4"/>
  <c r="AY929" i="4"/>
  <c r="AX929" i="4"/>
  <c r="AW929" i="4"/>
  <c r="AV929" i="4"/>
  <c r="AU929" i="4"/>
  <c r="AT929" i="4"/>
  <c r="AS929" i="4"/>
  <c r="AR929" i="4"/>
  <c r="AQ929" i="4"/>
  <c r="AP929" i="4"/>
  <c r="AO929" i="4"/>
  <c r="DM928" i="4"/>
  <c r="DL928" i="4"/>
  <c r="DK928" i="4"/>
  <c r="DJ928" i="4"/>
  <c r="DI928" i="4"/>
  <c r="DH928" i="4"/>
  <c r="DG928" i="4"/>
  <c r="DF928" i="4"/>
  <c r="DE928" i="4"/>
  <c r="DC928" i="4"/>
  <c r="DB928" i="4"/>
  <c r="DA928" i="4"/>
  <c r="CZ928" i="4"/>
  <c r="CY928" i="4"/>
  <c r="CX928" i="4"/>
  <c r="CW928" i="4"/>
  <c r="CV928" i="4"/>
  <c r="CU928" i="4"/>
  <c r="CT928" i="4"/>
  <c r="CR928" i="4"/>
  <c r="CQ928" i="4"/>
  <c r="CO928" i="4"/>
  <c r="CN928" i="4"/>
  <c r="CM928" i="4"/>
  <c r="CL928" i="4"/>
  <c r="CI928" i="4"/>
  <c r="CH928" i="4"/>
  <c r="CG928" i="4"/>
  <c r="CF928" i="4"/>
  <c r="CE928" i="4"/>
  <c r="CC928" i="4"/>
  <c r="CD928" i="4" s="1"/>
  <c r="CB928" i="4"/>
  <c r="CA928" i="4"/>
  <c r="BZ928" i="4"/>
  <c r="BY928" i="4"/>
  <c r="BV928" i="4"/>
  <c r="BW928" i="4" s="1"/>
  <c r="BU928" i="4"/>
  <c r="BS928" i="4"/>
  <c r="BQ928" i="4"/>
  <c r="BP928" i="4"/>
  <c r="BO928" i="4"/>
  <c r="BN928" i="4"/>
  <c r="BM928" i="4"/>
  <c r="BL928" i="4"/>
  <c r="BK928" i="4"/>
  <c r="BJ928" i="4"/>
  <c r="BI928" i="4"/>
  <c r="BH928" i="4"/>
  <c r="BG928" i="4"/>
  <c r="BF928" i="4"/>
  <c r="BE928" i="4"/>
  <c r="BD928" i="4"/>
  <c r="BC928" i="4"/>
  <c r="BB928" i="4"/>
  <c r="BA928" i="4"/>
  <c r="AZ928" i="4"/>
  <c r="AY928" i="4"/>
  <c r="AX928" i="4"/>
  <c r="AV928" i="4"/>
  <c r="AW928" i="4" s="1"/>
  <c r="AU928" i="4"/>
  <c r="AT928" i="4"/>
  <c r="AS928" i="4"/>
  <c r="AR928" i="4"/>
  <c r="AQ928" i="4"/>
  <c r="AP928" i="4"/>
  <c r="AO928" i="4"/>
  <c r="DM927" i="4"/>
  <c r="DL927" i="4"/>
  <c r="DK927" i="4"/>
  <c r="DJ927" i="4"/>
  <c r="DI927" i="4"/>
  <c r="DH927" i="4"/>
  <c r="DG927" i="4"/>
  <c r="DF927" i="4"/>
  <c r="DE927" i="4"/>
  <c r="DC927" i="4"/>
  <c r="DB927" i="4"/>
  <c r="DA927" i="4"/>
  <c r="CZ927" i="4"/>
  <c r="CY927" i="4"/>
  <c r="CX927" i="4"/>
  <c r="CW927" i="4"/>
  <c r="CV927" i="4"/>
  <c r="CU927" i="4"/>
  <c r="CT927" i="4"/>
  <c r="CR927" i="4"/>
  <c r="CQ927" i="4"/>
  <c r="CO927" i="4"/>
  <c r="CN927" i="4"/>
  <c r="CM927" i="4"/>
  <c r="CL927" i="4"/>
  <c r="CI927" i="4"/>
  <c r="CH927" i="4"/>
  <c r="CG927" i="4"/>
  <c r="CF927" i="4"/>
  <c r="CE927" i="4"/>
  <c r="CC927" i="4"/>
  <c r="CD927" i="4" s="1"/>
  <c r="CB927" i="4"/>
  <c r="CA927" i="4"/>
  <c r="BZ927" i="4"/>
  <c r="BY927" i="4"/>
  <c r="BV927" i="4"/>
  <c r="BW927" i="4" s="1"/>
  <c r="BU927" i="4"/>
  <c r="BS927" i="4"/>
  <c r="BQ927" i="4"/>
  <c r="BP927" i="4"/>
  <c r="BO927" i="4"/>
  <c r="BN927" i="4"/>
  <c r="BM927" i="4"/>
  <c r="BL927" i="4"/>
  <c r="BK927" i="4"/>
  <c r="BJ927" i="4"/>
  <c r="BI927" i="4"/>
  <c r="BH927" i="4"/>
  <c r="BG927" i="4"/>
  <c r="BF927" i="4"/>
  <c r="BE927" i="4"/>
  <c r="BD927" i="4"/>
  <c r="BC927" i="4"/>
  <c r="BB927" i="4"/>
  <c r="BA927" i="4"/>
  <c r="AZ927" i="4"/>
  <c r="AY927" i="4"/>
  <c r="AX927" i="4"/>
  <c r="AW927" i="4"/>
  <c r="AV927" i="4"/>
  <c r="AT927" i="4"/>
  <c r="AU927" i="4" s="1"/>
  <c r="AS927" i="4"/>
  <c r="AR927" i="4"/>
  <c r="AQ927" i="4"/>
  <c r="AP927" i="4"/>
  <c r="AO927" i="4"/>
  <c r="DM926" i="4"/>
  <c r="DL926" i="4"/>
  <c r="DK926" i="4"/>
  <c r="DJ926" i="4"/>
  <c r="DI926" i="4"/>
  <c r="DH926" i="4"/>
  <c r="DG926" i="4"/>
  <c r="DF926" i="4"/>
  <c r="DE926" i="4"/>
  <c r="DC926" i="4"/>
  <c r="DB926" i="4"/>
  <c r="DA926" i="4"/>
  <c r="CZ926" i="4"/>
  <c r="CY926" i="4"/>
  <c r="CX926" i="4"/>
  <c r="CW926" i="4"/>
  <c r="CV926" i="4"/>
  <c r="CU926" i="4"/>
  <c r="CT926" i="4"/>
  <c r="CR926" i="4"/>
  <c r="CQ926" i="4"/>
  <c r="CO926" i="4"/>
  <c r="CN926" i="4"/>
  <c r="CM926" i="4"/>
  <c r="CL926" i="4"/>
  <c r="CI926" i="4"/>
  <c r="CH926" i="4"/>
  <c r="CG926" i="4"/>
  <c r="CF926" i="4"/>
  <c r="CE926" i="4"/>
  <c r="CC926" i="4"/>
  <c r="CD926" i="4" s="1"/>
  <c r="CB926" i="4"/>
  <c r="CA926" i="4"/>
  <c r="BZ926" i="4"/>
  <c r="BY926" i="4"/>
  <c r="BV926" i="4"/>
  <c r="BW926" i="4" s="1"/>
  <c r="BU926" i="4"/>
  <c r="BS926" i="4"/>
  <c r="BQ926" i="4"/>
  <c r="BP926" i="4"/>
  <c r="BO926" i="4"/>
  <c r="BN926" i="4"/>
  <c r="BM926" i="4"/>
  <c r="BL926" i="4"/>
  <c r="BK926" i="4"/>
  <c r="BJ926" i="4"/>
  <c r="BI926" i="4"/>
  <c r="BH926" i="4"/>
  <c r="BG926" i="4"/>
  <c r="BF926" i="4"/>
  <c r="BE926" i="4"/>
  <c r="BD926" i="4"/>
  <c r="BC926" i="4"/>
  <c r="BB926" i="4"/>
  <c r="BA926" i="4"/>
  <c r="AZ926" i="4"/>
  <c r="AY926" i="4"/>
  <c r="AX926" i="4"/>
  <c r="AW926" i="4"/>
  <c r="AV926" i="4"/>
  <c r="AU926" i="4"/>
  <c r="AT926" i="4"/>
  <c r="AS926" i="4"/>
  <c r="AR926" i="4"/>
  <c r="AQ926" i="4"/>
  <c r="AP926" i="4"/>
  <c r="AO926" i="4"/>
  <c r="DM925" i="4"/>
  <c r="DL925" i="4"/>
  <c r="DK925" i="4"/>
  <c r="DJ925" i="4"/>
  <c r="DI925" i="4"/>
  <c r="DH925" i="4"/>
  <c r="DG925" i="4"/>
  <c r="DF925" i="4"/>
  <c r="DE925" i="4"/>
  <c r="DC925" i="4"/>
  <c r="DB925" i="4"/>
  <c r="DA925" i="4"/>
  <c r="CZ925" i="4"/>
  <c r="CY925" i="4"/>
  <c r="CX925" i="4"/>
  <c r="CW925" i="4"/>
  <c r="CV925" i="4"/>
  <c r="CU925" i="4"/>
  <c r="CT925" i="4"/>
  <c r="CR925" i="4"/>
  <c r="CQ925" i="4"/>
  <c r="CO925" i="4"/>
  <c r="CN925" i="4"/>
  <c r="CM925" i="4"/>
  <c r="CL925" i="4"/>
  <c r="CI925" i="4"/>
  <c r="CH925" i="4"/>
  <c r="CG925" i="4"/>
  <c r="CF925" i="4"/>
  <c r="CE925" i="4"/>
  <c r="CC925" i="4"/>
  <c r="CD925" i="4" s="1"/>
  <c r="CB925" i="4"/>
  <c r="CA925" i="4"/>
  <c r="BZ925" i="4"/>
  <c r="BY925" i="4"/>
  <c r="BV925" i="4"/>
  <c r="BW925" i="4" s="1"/>
  <c r="BU925" i="4"/>
  <c r="BS925" i="4"/>
  <c r="BQ925" i="4"/>
  <c r="BP925" i="4"/>
  <c r="BO925" i="4"/>
  <c r="BN925" i="4"/>
  <c r="BM925" i="4"/>
  <c r="BL925" i="4"/>
  <c r="BK925" i="4"/>
  <c r="BJ925" i="4"/>
  <c r="BI925" i="4"/>
  <c r="BH925" i="4"/>
  <c r="BG925" i="4"/>
  <c r="BF925" i="4"/>
  <c r="BE925" i="4"/>
  <c r="BD925" i="4"/>
  <c r="BC925" i="4"/>
  <c r="BB925" i="4"/>
  <c r="BA925" i="4"/>
  <c r="AZ925" i="4"/>
  <c r="AY925" i="4"/>
  <c r="AX925" i="4"/>
  <c r="AW925" i="4"/>
  <c r="AV925" i="4"/>
  <c r="AU925" i="4"/>
  <c r="AT925" i="4"/>
  <c r="AS925" i="4"/>
  <c r="AR925" i="4"/>
  <c r="AQ925" i="4"/>
  <c r="AP925" i="4"/>
  <c r="AO925" i="4"/>
  <c r="DM924" i="4"/>
  <c r="DL924" i="4"/>
  <c r="DK924" i="4"/>
  <c r="DJ924" i="4"/>
  <c r="DI924" i="4"/>
  <c r="DH924" i="4"/>
  <c r="DG924" i="4"/>
  <c r="DF924" i="4"/>
  <c r="DE924" i="4"/>
  <c r="DC924" i="4"/>
  <c r="DB924" i="4"/>
  <c r="DA924" i="4"/>
  <c r="CZ924" i="4"/>
  <c r="CY924" i="4"/>
  <c r="CX924" i="4"/>
  <c r="CW924" i="4"/>
  <c r="CV924" i="4"/>
  <c r="CU924" i="4"/>
  <c r="CT924" i="4"/>
  <c r="CR924" i="4"/>
  <c r="CQ924" i="4"/>
  <c r="CO924" i="4"/>
  <c r="CN924" i="4"/>
  <c r="CM924" i="4"/>
  <c r="CL924" i="4"/>
  <c r="CI924" i="4"/>
  <c r="CH924" i="4"/>
  <c r="CG924" i="4"/>
  <c r="CF924" i="4"/>
  <c r="CE924" i="4"/>
  <c r="CC924" i="4"/>
  <c r="CD924" i="4" s="1"/>
  <c r="CB924" i="4"/>
  <c r="CA924" i="4"/>
  <c r="BZ924" i="4"/>
  <c r="BY924" i="4"/>
  <c r="BV924" i="4"/>
  <c r="BW924" i="4" s="1"/>
  <c r="BU924" i="4"/>
  <c r="BS924" i="4"/>
  <c r="BQ924" i="4"/>
  <c r="BP924" i="4"/>
  <c r="BO924" i="4"/>
  <c r="BN924" i="4"/>
  <c r="BM924" i="4"/>
  <c r="BL924" i="4"/>
  <c r="BK924" i="4"/>
  <c r="BJ924" i="4"/>
  <c r="BI924" i="4"/>
  <c r="BH924" i="4"/>
  <c r="BG924" i="4"/>
  <c r="BF924" i="4"/>
  <c r="BE924" i="4"/>
  <c r="BD924" i="4"/>
  <c r="BC924" i="4"/>
  <c r="BB924" i="4"/>
  <c r="BA924" i="4"/>
  <c r="AZ924" i="4"/>
  <c r="AY924" i="4"/>
  <c r="AX924" i="4"/>
  <c r="AV924" i="4"/>
  <c r="AW924" i="4" s="1"/>
  <c r="AU924" i="4"/>
  <c r="AT924" i="4"/>
  <c r="AS924" i="4"/>
  <c r="AR924" i="4"/>
  <c r="AQ924" i="4"/>
  <c r="AP924" i="4"/>
  <c r="AO924" i="4"/>
  <c r="DM923" i="4"/>
  <c r="DL923" i="4"/>
  <c r="DK923" i="4"/>
  <c r="DJ923" i="4"/>
  <c r="DI923" i="4"/>
  <c r="DH923" i="4"/>
  <c r="DG923" i="4"/>
  <c r="DF923" i="4"/>
  <c r="DE923" i="4"/>
  <c r="DC923" i="4"/>
  <c r="DB923" i="4"/>
  <c r="DA923" i="4"/>
  <c r="CZ923" i="4"/>
  <c r="CY923" i="4"/>
  <c r="CX923" i="4"/>
  <c r="CW923" i="4"/>
  <c r="CV923" i="4"/>
  <c r="CU923" i="4"/>
  <c r="CT923" i="4"/>
  <c r="CR923" i="4"/>
  <c r="CQ923" i="4"/>
  <c r="CO923" i="4"/>
  <c r="CN923" i="4"/>
  <c r="CM923" i="4"/>
  <c r="CL923" i="4"/>
  <c r="CI923" i="4"/>
  <c r="CH923" i="4"/>
  <c r="CG923" i="4"/>
  <c r="CF923" i="4"/>
  <c r="CE923" i="4"/>
  <c r="CC923" i="4"/>
  <c r="CD923" i="4" s="1"/>
  <c r="CB923" i="4"/>
  <c r="CA923" i="4"/>
  <c r="BZ923" i="4"/>
  <c r="BY923" i="4"/>
  <c r="BV923" i="4"/>
  <c r="BW923" i="4" s="1"/>
  <c r="BU923" i="4"/>
  <c r="BS923" i="4"/>
  <c r="BQ923" i="4"/>
  <c r="BP923" i="4"/>
  <c r="BO923" i="4"/>
  <c r="BN923" i="4"/>
  <c r="BM923" i="4"/>
  <c r="BL923" i="4"/>
  <c r="BK923" i="4"/>
  <c r="BJ923" i="4"/>
  <c r="BI923" i="4"/>
  <c r="BH923" i="4"/>
  <c r="BG923" i="4"/>
  <c r="BF923" i="4"/>
  <c r="BE923" i="4"/>
  <c r="BD923" i="4"/>
  <c r="BC923" i="4"/>
  <c r="BB923" i="4"/>
  <c r="BA923" i="4"/>
  <c r="AZ923" i="4"/>
  <c r="AY923" i="4"/>
  <c r="AX923" i="4"/>
  <c r="AW923" i="4"/>
  <c r="AV923" i="4"/>
  <c r="AT923" i="4"/>
  <c r="AU923" i="4" s="1"/>
  <c r="AS923" i="4"/>
  <c r="AR923" i="4"/>
  <c r="AQ923" i="4"/>
  <c r="AP923" i="4"/>
  <c r="AO923" i="4"/>
  <c r="DM922" i="4"/>
  <c r="DL922" i="4"/>
  <c r="DK922" i="4"/>
  <c r="DJ922" i="4"/>
  <c r="DI922" i="4"/>
  <c r="DH922" i="4"/>
  <c r="DG922" i="4"/>
  <c r="DF922" i="4"/>
  <c r="DE922" i="4"/>
  <c r="DC922" i="4"/>
  <c r="DB922" i="4"/>
  <c r="DA922" i="4"/>
  <c r="CZ922" i="4"/>
  <c r="CY922" i="4"/>
  <c r="CX922" i="4"/>
  <c r="CW922" i="4"/>
  <c r="CV922" i="4"/>
  <c r="CU922" i="4"/>
  <c r="CT922" i="4"/>
  <c r="CR922" i="4"/>
  <c r="CQ922" i="4"/>
  <c r="CO922" i="4"/>
  <c r="CN922" i="4"/>
  <c r="CM922" i="4"/>
  <c r="CL922" i="4"/>
  <c r="CI922" i="4"/>
  <c r="CH922" i="4"/>
  <c r="CG922" i="4"/>
  <c r="CF922" i="4"/>
  <c r="CE922" i="4"/>
  <c r="CC922" i="4"/>
  <c r="CD922" i="4" s="1"/>
  <c r="CB922" i="4"/>
  <c r="CA922" i="4"/>
  <c r="BZ922" i="4"/>
  <c r="BY922" i="4"/>
  <c r="BV922" i="4"/>
  <c r="BW922" i="4" s="1"/>
  <c r="BU922" i="4"/>
  <c r="BS922" i="4"/>
  <c r="BQ922" i="4"/>
  <c r="BP922" i="4"/>
  <c r="BO922" i="4"/>
  <c r="BN922" i="4"/>
  <c r="BM922" i="4"/>
  <c r="BL922" i="4"/>
  <c r="BK922" i="4"/>
  <c r="BJ922" i="4"/>
  <c r="BI922" i="4"/>
  <c r="BH922" i="4"/>
  <c r="BG922" i="4"/>
  <c r="BF922" i="4"/>
  <c r="BE922" i="4"/>
  <c r="BD922" i="4"/>
  <c r="BC922" i="4"/>
  <c r="BB922" i="4"/>
  <c r="BA922" i="4"/>
  <c r="AZ922" i="4"/>
  <c r="AY922" i="4"/>
  <c r="AX922" i="4"/>
  <c r="AW922" i="4"/>
  <c r="AV922" i="4"/>
  <c r="AU922" i="4"/>
  <c r="AT922" i="4"/>
  <c r="AS922" i="4"/>
  <c r="AR922" i="4"/>
  <c r="AQ922" i="4"/>
  <c r="AP922" i="4"/>
  <c r="AO922" i="4"/>
  <c r="DM921" i="4"/>
  <c r="DL921" i="4"/>
  <c r="DK921" i="4"/>
  <c r="DJ921" i="4"/>
  <c r="DI921" i="4"/>
  <c r="DH921" i="4"/>
  <c r="DG921" i="4"/>
  <c r="DF921" i="4"/>
  <c r="DE921" i="4"/>
  <c r="DC921" i="4"/>
  <c r="DB921" i="4"/>
  <c r="DA921" i="4"/>
  <c r="CZ921" i="4"/>
  <c r="CY921" i="4"/>
  <c r="CX921" i="4"/>
  <c r="CW921" i="4"/>
  <c r="CV921" i="4"/>
  <c r="CU921" i="4"/>
  <c r="CT921" i="4"/>
  <c r="CR921" i="4"/>
  <c r="CQ921" i="4"/>
  <c r="CO921" i="4"/>
  <c r="CN921" i="4"/>
  <c r="CM921" i="4"/>
  <c r="CL921" i="4"/>
  <c r="CI921" i="4"/>
  <c r="CH921" i="4"/>
  <c r="CG921" i="4"/>
  <c r="CF921" i="4"/>
  <c r="CE921" i="4"/>
  <c r="CC921" i="4"/>
  <c r="CD921" i="4" s="1"/>
  <c r="CB921" i="4"/>
  <c r="CA921" i="4"/>
  <c r="BZ921" i="4"/>
  <c r="BY921" i="4"/>
  <c r="BV921" i="4"/>
  <c r="BW921" i="4" s="1"/>
  <c r="BU921" i="4"/>
  <c r="BS921" i="4"/>
  <c r="BQ921" i="4"/>
  <c r="BP921" i="4"/>
  <c r="BO921" i="4"/>
  <c r="BN921" i="4"/>
  <c r="BM921" i="4"/>
  <c r="BL921" i="4"/>
  <c r="BK921" i="4"/>
  <c r="BJ921" i="4"/>
  <c r="BI921" i="4"/>
  <c r="BH921" i="4"/>
  <c r="BG921" i="4"/>
  <c r="BF921" i="4"/>
  <c r="BE921" i="4"/>
  <c r="BD921" i="4"/>
  <c r="BC921" i="4"/>
  <c r="BB921" i="4"/>
  <c r="BA921" i="4"/>
  <c r="AZ921" i="4"/>
  <c r="AY921" i="4"/>
  <c r="AX921" i="4"/>
  <c r="AW921" i="4"/>
  <c r="AV921" i="4"/>
  <c r="AU921" i="4"/>
  <c r="AT921" i="4"/>
  <c r="AS921" i="4"/>
  <c r="AR921" i="4"/>
  <c r="AQ921" i="4"/>
  <c r="AP921" i="4"/>
  <c r="AO921" i="4"/>
  <c r="DM920" i="4"/>
  <c r="DL920" i="4"/>
  <c r="DK920" i="4"/>
  <c r="DJ920" i="4"/>
  <c r="DI920" i="4"/>
  <c r="DH920" i="4"/>
  <c r="DG920" i="4"/>
  <c r="DF920" i="4"/>
  <c r="DE920" i="4"/>
  <c r="DC920" i="4"/>
  <c r="DB920" i="4"/>
  <c r="DA920" i="4"/>
  <c r="CZ920" i="4"/>
  <c r="CY920" i="4"/>
  <c r="CX920" i="4"/>
  <c r="CW920" i="4"/>
  <c r="CV920" i="4"/>
  <c r="CU920" i="4"/>
  <c r="CT920" i="4"/>
  <c r="CR920" i="4"/>
  <c r="CQ920" i="4"/>
  <c r="CO920" i="4"/>
  <c r="CN920" i="4"/>
  <c r="CM920" i="4"/>
  <c r="CL920" i="4"/>
  <c r="CI920" i="4"/>
  <c r="CH920" i="4"/>
  <c r="CG920" i="4"/>
  <c r="CF920" i="4"/>
  <c r="CE920" i="4"/>
  <c r="CC920" i="4"/>
  <c r="CD920" i="4" s="1"/>
  <c r="CB920" i="4"/>
  <c r="CA920" i="4"/>
  <c r="BZ920" i="4"/>
  <c r="BY920" i="4"/>
  <c r="BV920" i="4"/>
  <c r="BW920" i="4" s="1"/>
  <c r="BU920" i="4"/>
  <c r="BS920" i="4"/>
  <c r="BQ920" i="4"/>
  <c r="BP920" i="4"/>
  <c r="BO920" i="4"/>
  <c r="BN920" i="4"/>
  <c r="BM920" i="4"/>
  <c r="BL920" i="4"/>
  <c r="BK920" i="4"/>
  <c r="BJ920" i="4"/>
  <c r="BI920" i="4"/>
  <c r="BH920" i="4"/>
  <c r="BG920" i="4"/>
  <c r="BF920" i="4"/>
  <c r="BE920" i="4"/>
  <c r="BD920" i="4"/>
  <c r="BC920" i="4"/>
  <c r="BB920" i="4"/>
  <c r="BA920" i="4"/>
  <c r="AZ920" i="4"/>
  <c r="AY920" i="4"/>
  <c r="AX920" i="4"/>
  <c r="AV920" i="4"/>
  <c r="AW920" i="4" s="1"/>
  <c r="AU920" i="4"/>
  <c r="AT920" i="4"/>
  <c r="AS920" i="4"/>
  <c r="AR920" i="4"/>
  <c r="AQ920" i="4"/>
  <c r="AP920" i="4"/>
  <c r="AO920" i="4"/>
  <c r="DM919" i="4"/>
  <c r="DL919" i="4"/>
  <c r="DK919" i="4"/>
  <c r="DJ919" i="4"/>
  <c r="DI919" i="4"/>
  <c r="DH919" i="4"/>
  <c r="DG919" i="4"/>
  <c r="DF919" i="4"/>
  <c r="DE919" i="4"/>
  <c r="DC919" i="4"/>
  <c r="DB919" i="4"/>
  <c r="DA919" i="4"/>
  <c r="CZ919" i="4"/>
  <c r="CY919" i="4"/>
  <c r="CX919" i="4"/>
  <c r="CW919" i="4"/>
  <c r="CV919" i="4"/>
  <c r="CU919" i="4"/>
  <c r="CT919" i="4"/>
  <c r="CR919" i="4"/>
  <c r="CQ919" i="4"/>
  <c r="CO919" i="4"/>
  <c r="CN919" i="4"/>
  <c r="CM919" i="4"/>
  <c r="CL919" i="4"/>
  <c r="CI919" i="4"/>
  <c r="CH919" i="4"/>
  <c r="CG919" i="4"/>
  <c r="CF919" i="4"/>
  <c r="CE919" i="4"/>
  <c r="CC919" i="4"/>
  <c r="CD919" i="4" s="1"/>
  <c r="CB919" i="4"/>
  <c r="CA919" i="4"/>
  <c r="BZ919" i="4"/>
  <c r="BY919" i="4"/>
  <c r="BV919" i="4"/>
  <c r="BW919" i="4" s="1"/>
  <c r="BU919" i="4"/>
  <c r="BS919" i="4"/>
  <c r="BQ919" i="4"/>
  <c r="BP919" i="4"/>
  <c r="BO919" i="4"/>
  <c r="BN919" i="4"/>
  <c r="BM919" i="4"/>
  <c r="BL919" i="4"/>
  <c r="BK919" i="4"/>
  <c r="BJ919" i="4"/>
  <c r="BI919" i="4"/>
  <c r="BH919" i="4"/>
  <c r="BG919" i="4"/>
  <c r="BF919" i="4"/>
  <c r="BE919" i="4"/>
  <c r="BD919" i="4"/>
  <c r="BC919" i="4"/>
  <c r="BB919" i="4"/>
  <c r="BA919" i="4"/>
  <c r="AZ919" i="4"/>
  <c r="AY919" i="4"/>
  <c r="AX919" i="4"/>
  <c r="AW919" i="4"/>
  <c r="AV919" i="4"/>
  <c r="AT919" i="4"/>
  <c r="AU919" i="4" s="1"/>
  <c r="AS919" i="4"/>
  <c r="AR919" i="4"/>
  <c r="AQ919" i="4"/>
  <c r="AP919" i="4"/>
  <c r="AO919" i="4"/>
  <c r="DM918" i="4"/>
  <c r="DL918" i="4"/>
  <c r="DK918" i="4"/>
  <c r="DJ918" i="4"/>
  <c r="DI918" i="4"/>
  <c r="DH918" i="4"/>
  <c r="DG918" i="4"/>
  <c r="DF918" i="4"/>
  <c r="DE918" i="4"/>
  <c r="DC918" i="4"/>
  <c r="DB918" i="4"/>
  <c r="DA918" i="4"/>
  <c r="CZ918" i="4"/>
  <c r="CY918" i="4"/>
  <c r="CX918" i="4"/>
  <c r="CW918" i="4"/>
  <c r="CV918" i="4"/>
  <c r="CU918" i="4"/>
  <c r="CT918" i="4"/>
  <c r="CR918" i="4"/>
  <c r="CQ918" i="4"/>
  <c r="CO918" i="4"/>
  <c r="CN918" i="4"/>
  <c r="CM918" i="4"/>
  <c r="CL918" i="4"/>
  <c r="CI918" i="4"/>
  <c r="CH918" i="4"/>
  <c r="CG918" i="4"/>
  <c r="CF918" i="4"/>
  <c r="CE918" i="4"/>
  <c r="CC918" i="4"/>
  <c r="CD918" i="4" s="1"/>
  <c r="CB918" i="4"/>
  <c r="CA918" i="4"/>
  <c r="BZ918" i="4"/>
  <c r="BY918" i="4"/>
  <c r="BV918" i="4"/>
  <c r="BW918" i="4" s="1"/>
  <c r="BU918" i="4"/>
  <c r="BS918" i="4"/>
  <c r="BQ918" i="4"/>
  <c r="BP918" i="4"/>
  <c r="BO918" i="4"/>
  <c r="BN918" i="4"/>
  <c r="BM918" i="4"/>
  <c r="BL918" i="4"/>
  <c r="BK918" i="4"/>
  <c r="BJ918" i="4"/>
  <c r="BI918" i="4"/>
  <c r="BH918" i="4"/>
  <c r="BG918" i="4"/>
  <c r="BF918" i="4"/>
  <c r="BE918" i="4"/>
  <c r="BD918" i="4"/>
  <c r="BC918" i="4"/>
  <c r="BB918" i="4"/>
  <c r="BA918" i="4"/>
  <c r="AZ918" i="4"/>
  <c r="AY918" i="4"/>
  <c r="AX918" i="4"/>
  <c r="AW918" i="4"/>
  <c r="AV918" i="4"/>
  <c r="AU918" i="4"/>
  <c r="AT918" i="4"/>
  <c r="AS918" i="4"/>
  <c r="AR918" i="4"/>
  <c r="AQ918" i="4"/>
  <c r="AP918" i="4"/>
  <c r="AO918" i="4"/>
  <c r="DM917" i="4"/>
  <c r="DL917" i="4"/>
  <c r="DK917" i="4"/>
  <c r="DJ917" i="4"/>
  <c r="DI917" i="4"/>
  <c r="DH917" i="4"/>
  <c r="DG917" i="4"/>
  <c r="DF917" i="4"/>
  <c r="DE917" i="4"/>
  <c r="DC917" i="4"/>
  <c r="DB917" i="4"/>
  <c r="DA917" i="4"/>
  <c r="CZ917" i="4"/>
  <c r="CY917" i="4"/>
  <c r="CX917" i="4"/>
  <c r="CW917" i="4"/>
  <c r="CV917" i="4"/>
  <c r="CU917" i="4"/>
  <c r="CT917" i="4"/>
  <c r="CR917" i="4"/>
  <c r="CQ917" i="4"/>
  <c r="CO917" i="4"/>
  <c r="CN917" i="4"/>
  <c r="CM917" i="4"/>
  <c r="CL917" i="4"/>
  <c r="CI917" i="4"/>
  <c r="CH917" i="4"/>
  <c r="CG917" i="4"/>
  <c r="CF917" i="4"/>
  <c r="CE917" i="4"/>
  <c r="CC917" i="4"/>
  <c r="CD917" i="4" s="1"/>
  <c r="CB917" i="4"/>
  <c r="CA917" i="4"/>
  <c r="BZ917" i="4"/>
  <c r="BY917" i="4"/>
  <c r="BV917" i="4"/>
  <c r="BW917" i="4" s="1"/>
  <c r="BU917" i="4"/>
  <c r="BS917" i="4"/>
  <c r="BQ917" i="4"/>
  <c r="BP917" i="4"/>
  <c r="BO917" i="4"/>
  <c r="BN917" i="4"/>
  <c r="BM917" i="4"/>
  <c r="BL917" i="4"/>
  <c r="BK917" i="4"/>
  <c r="BJ917" i="4"/>
  <c r="BI917" i="4"/>
  <c r="BH917" i="4"/>
  <c r="BG917" i="4"/>
  <c r="BF917" i="4"/>
  <c r="BE917" i="4"/>
  <c r="BD917" i="4"/>
  <c r="BC917" i="4"/>
  <c r="BB917" i="4"/>
  <c r="BA917" i="4"/>
  <c r="AZ917" i="4"/>
  <c r="AY917" i="4"/>
  <c r="AX917" i="4"/>
  <c r="AW917" i="4"/>
  <c r="AV917" i="4"/>
  <c r="AU917" i="4"/>
  <c r="AT917" i="4"/>
  <c r="AS917" i="4"/>
  <c r="AR917" i="4"/>
  <c r="AQ917" i="4"/>
  <c r="AP917" i="4"/>
  <c r="AO917" i="4"/>
  <c r="DM916" i="4"/>
  <c r="DL916" i="4"/>
  <c r="DK916" i="4"/>
  <c r="DJ916" i="4"/>
  <c r="DI916" i="4"/>
  <c r="DH916" i="4"/>
  <c r="DG916" i="4"/>
  <c r="DF916" i="4"/>
  <c r="DE916" i="4"/>
  <c r="DC916" i="4"/>
  <c r="DB916" i="4"/>
  <c r="DA916" i="4"/>
  <c r="CZ916" i="4"/>
  <c r="CY916" i="4"/>
  <c r="CX916" i="4"/>
  <c r="CW916" i="4"/>
  <c r="CV916" i="4"/>
  <c r="CU916" i="4"/>
  <c r="CT916" i="4"/>
  <c r="CR916" i="4"/>
  <c r="CQ916" i="4"/>
  <c r="CO916" i="4"/>
  <c r="CN916" i="4"/>
  <c r="CM916" i="4"/>
  <c r="CL916" i="4"/>
  <c r="CI916" i="4"/>
  <c r="CH916" i="4"/>
  <c r="CG916" i="4"/>
  <c r="CF916" i="4"/>
  <c r="CE916" i="4"/>
  <c r="CC916" i="4"/>
  <c r="CD916" i="4" s="1"/>
  <c r="CB916" i="4"/>
  <c r="CA916" i="4"/>
  <c r="BZ916" i="4"/>
  <c r="BY916" i="4"/>
  <c r="BV916" i="4"/>
  <c r="BW916" i="4" s="1"/>
  <c r="BU916" i="4"/>
  <c r="BS916" i="4"/>
  <c r="BQ916" i="4"/>
  <c r="BP916" i="4"/>
  <c r="BO916" i="4"/>
  <c r="BN916" i="4"/>
  <c r="BM916" i="4"/>
  <c r="BL916" i="4"/>
  <c r="BK916" i="4"/>
  <c r="BJ916" i="4"/>
  <c r="BI916" i="4"/>
  <c r="BH916" i="4"/>
  <c r="BG916" i="4"/>
  <c r="BF916" i="4"/>
  <c r="BE916" i="4"/>
  <c r="BD916" i="4"/>
  <c r="BC916" i="4"/>
  <c r="BB916" i="4"/>
  <c r="BA916" i="4"/>
  <c r="AZ916" i="4"/>
  <c r="AY916" i="4"/>
  <c r="AX916" i="4"/>
  <c r="AV916" i="4"/>
  <c r="AW916" i="4" s="1"/>
  <c r="AU916" i="4"/>
  <c r="AT916" i="4"/>
  <c r="AS916" i="4"/>
  <c r="AR916" i="4"/>
  <c r="AQ916" i="4"/>
  <c r="AP916" i="4"/>
  <c r="AO916" i="4"/>
  <c r="DM915" i="4"/>
  <c r="DL915" i="4"/>
  <c r="DK915" i="4"/>
  <c r="DJ915" i="4"/>
  <c r="DI915" i="4"/>
  <c r="DH915" i="4"/>
  <c r="DG915" i="4"/>
  <c r="DF915" i="4"/>
  <c r="DE915" i="4"/>
  <c r="DC915" i="4"/>
  <c r="DB915" i="4"/>
  <c r="DA915" i="4"/>
  <c r="CZ915" i="4"/>
  <c r="CY915" i="4"/>
  <c r="CX915" i="4"/>
  <c r="CW915" i="4"/>
  <c r="CV915" i="4"/>
  <c r="CU915" i="4"/>
  <c r="CT915" i="4"/>
  <c r="CR915" i="4"/>
  <c r="CQ915" i="4"/>
  <c r="CO915" i="4"/>
  <c r="CN915" i="4"/>
  <c r="CM915" i="4"/>
  <c r="CL915" i="4"/>
  <c r="CI915" i="4"/>
  <c r="CH915" i="4"/>
  <c r="CG915" i="4"/>
  <c r="CF915" i="4"/>
  <c r="CE915" i="4"/>
  <c r="CC915" i="4"/>
  <c r="CD915" i="4" s="1"/>
  <c r="CB915" i="4"/>
  <c r="CA915" i="4"/>
  <c r="BZ915" i="4"/>
  <c r="BY915" i="4"/>
  <c r="BV915" i="4"/>
  <c r="BW915" i="4" s="1"/>
  <c r="BU915" i="4"/>
  <c r="BS915" i="4"/>
  <c r="BQ915" i="4"/>
  <c r="BP915" i="4"/>
  <c r="BO915" i="4"/>
  <c r="BN915" i="4"/>
  <c r="BM915" i="4"/>
  <c r="BL915" i="4"/>
  <c r="BK915" i="4"/>
  <c r="BJ915" i="4"/>
  <c r="BI915" i="4"/>
  <c r="BH915" i="4"/>
  <c r="BG915" i="4"/>
  <c r="BF915" i="4"/>
  <c r="BE915" i="4"/>
  <c r="BD915" i="4"/>
  <c r="BC915" i="4"/>
  <c r="BB915" i="4"/>
  <c r="BA915" i="4"/>
  <c r="AZ915" i="4"/>
  <c r="AY915" i="4"/>
  <c r="AX915" i="4"/>
  <c r="AW915" i="4"/>
  <c r="AV915" i="4"/>
  <c r="AT915" i="4"/>
  <c r="AU915" i="4" s="1"/>
  <c r="AS915" i="4"/>
  <c r="AR915" i="4"/>
  <c r="AQ915" i="4"/>
  <c r="AP915" i="4"/>
  <c r="AO915" i="4"/>
  <c r="DM914" i="4"/>
  <c r="DL914" i="4"/>
  <c r="DK914" i="4"/>
  <c r="DJ914" i="4"/>
  <c r="DI914" i="4"/>
  <c r="DH914" i="4"/>
  <c r="DG914" i="4"/>
  <c r="DF914" i="4"/>
  <c r="DE914" i="4"/>
  <c r="DC914" i="4"/>
  <c r="DB914" i="4"/>
  <c r="DA914" i="4"/>
  <c r="CZ914" i="4"/>
  <c r="CY914" i="4"/>
  <c r="CX914" i="4"/>
  <c r="CW914" i="4"/>
  <c r="CV914" i="4"/>
  <c r="CU914" i="4"/>
  <c r="CT914" i="4"/>
  <c r="CR914" i="4"/>
  <c r="CQ914" i="4"/>
  <c r="CO914" i="4"/>
  <c r="CN914" i="4"/>
  <c r="CM914" i="4"/>
  <c r="CL914" i="4"/>
  <c r="CI914" i="4"/>
  <c r="CH914" i="4"/>
  <c r="CG914" i="4"/>
  <c r="CF914" i="4"/>
  <c r="CE914" i="4"/>
  <c r="CC914" i="4"/>
  <c r="CD914" i="4" s="1"/>
  <c r="CB914" i="4"/>
  <c r="CA914" i="4"/>
  <c r="BZ914" i="4"/>
  <c r="BY914" i="4"/>
  <c r="BV914" i="4"/>
  <c r="BW914" i="4" s="1"/>
  <c r="BU914" i="4"/>
  <c r="BS914" i="4"/>
  <c r="BQ914" i="4"/>
  <c r="BP914" i="4"/>
  <c r="BO914" i="4"/>
  <c r="BN914" i="4"/>
  <c r="BM914" i="4"/>
  <c r="BL914" i="4"/>
  <c r="BK914" i="4"/>
  <c r="BJ914" i="4"/>
  <c r="BI914" i="4"/>
  <c r="BH914" i="4"/>
  <c r="BG914" i="4"/>
  <c r="BF914" i="4"/>
  <c r="BE914" i="4"/>
  <c r="BD914" i="4"/>
  <c r="BC914" i="4"/>
  <c r="BB914" i="4"/>
  <c r="BA914" i="4"/>
  <c r="AZ914" i="4"/>
  <c r="AY914" i="4"/>
  <c r="AX914" i="4"/>
  <c r="AW914" i="4"/>
  <c r="AV914" i="4"/>
  <c r="AU914" i="4"/>
  <c r="AT914" i="4"/>
  <c r="AS914" i="4"/>
  <c r="AR914" i="4"/>
  <c r="AQ914" i="4"/>
  <c r="AP914" i="4"/>
  <c r="AO914" i="4"/>
  <c r="DM913" i="4"/>
  <c r="DL913" i="4"/>
  <c r="DK913" i="4"/>
  <c r="DJ913" i="4"/>
  <c r="DI913" i="4"/>
  <c r="DH913" i="4"/>
  <c r="DG913" i="4"/>
  <c r="DF913" i="4"/>
  <c r="DE913" i="4"/>
  <c r="DC913" i="4"/>
  <c r="DB913" i="4"/>
  <c r="DA913" i="4"/>
  <c r="CZ913" i="4"/>
  <c r="CY913" i="4"/>
  <c r="CX913" i="4"/>
  <c r="CW913" i="4"/>
  <c r="CV913" i="4"/>
  <c r="CU913" i="4"/>
  <c r="CT913" i="4"/>
  <c r="CR913" i="4"/>
  <c r="CQ913" i="4"/>
  <c r="CO913" i="4"/>
  <c r="CN913" i="4"/>
  <c r="CM913" i="4"/>
  <c r="CL913" i="4"/>
  <c r="CI913" i="4"/>
  <c r="CH913" i="4"/>
  <c r="CG913" i="4"/>
  <c r="CF913" i="4"/>
  <c r="CE913" i="4"/>
  <c r="CC913" i="4"/>
  <c r="CD913" i="4" s="1"/>
  <c r="CB913" i="4"/>
  <c r="CA913" i="4"/>
  <c r="BZ913" i="4"/>
  <c r="BY913" i="4"/>
  <c r="BV913" i="4"/>
  <c r="BW913" i="4" s="1"/>
  <c r="BU913" i="4"/>
  <c r="BS913" i="4"/>
  <c r="BQ913" i="4"/>
  <c r="BP913" i="4"/>
  <c r="BO913" i="4"/>
  <c r="BN913" i="4"/>
  <c r="BM913" i="4"/>
  <c r="BL913" i="4"/>
  <c r="BK913" i="4"/>
  <c r="BJ913" i="4"/>
  <c r="BI913" i="4"/>
  <c r="BH913" i="4"/>
  <c r="BG913" i="4"/>
  <c r="BF913" i="4"/>
  <c r="BE913" i="4"/>
  <c r="BD913" i="4"/>
  <c r="BC913" i="4"/>
  <c r="BB913" i="4"/>
  <c r="BA913" i="4"/>
  <c r="AZ913" i="4"/>
  <c r="AY913" i="4"/>
  <c r="AX913" i="4"/>
  <c r="AW913" i="4"/>
  <c r="AV913" i="4"/>
  <c r="AU913" i="4"/>
  <c r="AT913" i="4"/>
  <c r="AS913" i="4"/>
  <c r="AR913" i="4"/>
  <c r="AQ913" i="4"/>
  <c r="AP913" i="4"/>
  <c r="AO913" i="4"/>
  <c r="DM912" i="4"/>
  <c r="DL912" i="4"/>
  <c r="DK912" i="4"/>
  <c r="DJ912" i="4"/>
  <c r="DI912" i="4"/>
  <c r="DH912" i="4"/>
  <c r="DG912" i="4"/>
  <c r="DF912" i="4"/>
  <c r="DE912" i="4"/>
  <c r="DC912" i="4"/>
  <c r="DB912" i="4"/>
  <c r="DA912" i="4"/>
  <c r="CZ912" i="4"/>
  <c r="CY912" i="4"/>
  <c r="CX912" i="4"/>
  <c r="CW912" i="4"/>
  <c r="CV912" i="4"/>
  <c r="CU912" i="4"/>
  <c r="CT912" i="4"/>
  <c r="CR912" i="4"/>
  <c r="CQ912" i="4"/>
  <c r="CO912" i="4"/>
  <c r="CN912" i="4"/>
  <c r="CM912" i="4"/>
  <c r="CL912" i="4"/>
  <c r="CI912" i="4"/>
  <c r="CH912" i="4"/>
  <c r="CG912" i="4"/>
  <c r="CF912" i="4"/>
  <c r="CE912" i="4"/>
  <c r="CC912" i="4"/>
  <c r="CD912" i="4" s="1"/>
  <c r="CB912" i="4"/>
  <c r="CA912" i="4"/>
  <c r="BZ912" i="4"/>
  <c r="BY912" i="4"/>
  <c r="BV912" i="4"/>
  <c r="BW912" i="4" s="1"/>
  <c r="BU912" i="4"/>
  <c r="BS912" i="4"/>
  <c r="BQ912" i="4"/>
  <c r="BP912" i="4"/>
  <c r="BO912" i="4"/>
  <c r="BN912" i="4"/>
  <c r="BM912" i="4"/>
  <c r="BL912" i="4"/>
  <c r="BK912" i="4"/>
  <c r="BJ912" i="4"/>
  <c r="BI912" i="4"/>
  <c r="BH912" i="4"/>
  <c r="BG912" i="4"/>
  <c r="BF912" i="4"/>
  <c r="BE912" i="4"/>
  <c r="BD912" i="4"/>
  <c r="BC912" i="4"/>
  <c r="BB912" i="4"/>
  <c r="BA912" i="4"/>
  <c r="AZ912" i="4"/>
  <c r="AY912" i="4"/>
  <c r="AX912" i="4"/>
  <c r="AW912" i="4"/>
  <c r="AV912" i="4"/>
  <c r="AU912" i="4"/>
  <c r="AT912" i="4"/>
  <c r="AS912" i="4"/>
  <c r="AR912" i="4"/>
  <c r="AQ912" i="4"/>
  <c r="AP912" i="4"/>
  <c r="AO912" i="4"/>
  <c r="DM911" i="4"/>
  <c r="DL911" i="4"/>
  <c r="DK911" i="4"/>
  <c r="DJ911" i="4"/>
  <c r="DI911" i="4"/>
  <c r="DH911" i="4"/>
  <c r="DG911" i="4"/>
  <c r="DF911" i="4"/>
  <c r="DE911" i="4"/>
  <c r="DC911" i="4"/>
  <c r="DB911" i="4"/>
  <c r="DA911" i="4"/>
  <c r="CZ911" i="4"/>
  <c r="CY911" i="4"/>
  <c r="CX911" i="4"/>
  <c r="CW911" i="4"/>
  <c r="CV911" i="4"/>
  <c r="CU911" i="4"/>
  <c r="CT911" i="4"/>
  <c r="CR911" i="4"/>
  <c r="CQ911" i="4"/>
  <c r="CO911" i="4"/>
  <c r="CN911" i="4"/>
  <c r="CM911" i="4"/>
  <c r="CL911" i="4"/>
  <c r="CI911" i="4"/>
  <c r="CH911" i="4"/>
  <c r="CG911" i="4"/>
  <c r="CF911" i="4"/>
  <c r="CE911" i="4"/>
  <c r="CC911" i="4"/>
  <c r="CD911" i="4" s="1"/>
  <c r="CB911" i="4"/>
  <c r="CA911" i="4"/>
  <c r="BZ911" i="4"/>
  <c r="BY911" i="4"/>
  <c r="BV911" i="4"/>
  <c r="BW911" i="4" s="1"/>
  <c r="BU911" i="4"/>
  <c r="BS911" i="4"/>
  <c r="BQ911" i="4"/>
  <c r="BP911" i="4"/>
  <c r="BO911" i="4"/>
  <c r="BN911" i="4"/>
  <c r="BM911" i="4"/>
  <c r="BL911" i="4"/>
  <c r="BK911" i="4"/>
  <c r="BJ911" i="4"/>
  <c r="BI911" i="4"/>
  <c r="BH911" i="4"/>
  <c r="BG911" i="4"/>
  <c r="BF911" i="4"/>
  <c r="BE911" i="4"/>
  <c r="BD911" i="4"/>
  <c r="BC911" i="4"/>
  <c r="BB911" i="4"/>
  <c r="BA911" i="4"/>
  <c r="AZ911" i="4"/>
  <c r="AY911" i="4"/>
  <c r="AX911" i="4"/>
  <c r="AW911" i="4"/>
  <c r="AV911" i="4"/>
  <c r="AU911" i="4"/>
  <c r="AT911" i="4"/>
  <c r="AS911" i="4"/>
  <c r="AR911" i="4"/>
  <c r="AQ911" i="4"/>
  <c r="AP911" i="4"/>
  <c r="AO911" i="4"/>
  <c r="DM910" i="4"/>
  <c r="DL910" i="4"/>
  <c r="DK910" i="4"/>
  <c r="DJ910" i="4"/>
  <c r="DI910" i="4"/>
  <c r="DH910" i="4"/>
  <c r="DG910" i="4"/>
  <c r="DF910" i="4"/>
  <c r="DE910" i="4"/>
  <c r="DC910" i="4"/>
  <c r="DB910" i="4"/>
  <c r="DA910" i="4"/>
  <c r="CZ910" i="4"/>
  <c r="CY910" i="4"/>
  <c r="CX910" i="4"/>
  <c r="CW910" i="4"/>
  <c r="CV910" i="4"/>
  <c r="CU910" i="4"/>
  <c r="CT910" i="4"/>
  <c r="CR910" i="4"/>
  <c r="CQ910" i="4"/>
  <c r="CO910" i="4"/>
  <c r="CN910" i="4"/>
  <c r="CM910" i="4"/>
  <c r="CL910" i="4"/>
  <c r="CI910" i="4"/>
  <c r="CH910" i="4"/>
  <c r="CG910" i="4"/>
  <c r="CF910" i="4"/>
  <c r="CE910" i="4"/>
  <c r="CC910" i="4"/>
  <c r="CD910" i="4" s="1"/>
  <c r="CB910" i="4"/>
  <c r="CA910" i="4"/>
  <c r="BZ910" i="4"/>
  <c r="BY910" i="4"/>
  <c r="BV910" i="4"/>
  <c r="BW910" i="4" s="1"/>
  <c r="BU910" i="4"/>
  <c r="BS910" i="4"/>
  <c r="BQ910" i="4"/>
  <c r="BP910" i="4"/>
  <c r="BO910" i="4"/>
  <c r="BN910" i="4"/>
  <c r="BM910" i="4"/>
  <c r="BL910" i="4"/>
  <c r="BK910" i="4"/>
  <c r="BJ910" i="4"/>
  <c r="BI910" i="4"/>
  <c r="BH910" i="4"/>
  <c r="BG910" i="4"/>
  <c r="BF910" i="4"/>
  <c r="BE910" i="4"/>
  <c r="BD910" i="4"/>
  <c r="BC910" i="4"/>
  <c r="BB910" i="4"/>
  <c r="BA910" i="4"/>
  <c r="AZ910" i="4"/>
  <c r="AY910" i="4"/>
  <c r="AX910" i="4"/>
  <c r="AW910" i="4"/>
  <c r="AV910" i="4"/>
  <c r="AU910" i="4"/>
  <c r="AT910" i="4"/>
  <c r="AS910" i="4"/>
  <c r="AR910" i="4"/>
  <c r="AQ910" i="4"/>
  <c r="AP910" i="4"/>
  <c r="AO910" i="4"/>
  <c r="DM909" i="4"/>
  <c r="DL909" i="4"/>
  <c r="DK909" i="4"/>
  <c r="DJ909" i="4"/>
  <c r="DI909" i="4"/>
  <c r="DH909" i="4"/>
  <c r="DG909" i="4"/>
  <c r="DF909" i="4"/>
  <c r="DE909" i="4"/>
  <c r="DC909" i="4"/>
  <c r="DB909" i="4"/>
  <c r="DA909" i="4"/>
  <c r="CZ909" i="4"/>
  <c r="CY909" i="4"/>
  <c r="CX909" i="4"/>
  <c r="CW909" i="4"/>
  <c r="CV909" i="4"/>
  <c r="CU909" i="4"/>
  <c r="CT909" i="4"/>
  <c r="CR909" i="4"/>
  <c r="CQ909" i="4"/>
  <c r="CO909" i="4"/>
  <c r="CN909" i="4"/>
  <c r="CM909" i="4"/>
  <c r="CL909" i="4"/>
  <c r="CI909" i="4"/>
  <c r="CH909" i="4"/>
  <c r="CG909" i="4"/>
  <c r="CF909" i="4"/>
  <c r="CE909" i="4"/>
  <c r="CC909" i="4"/>
  <c r="CD909" i="4" s="1"/>
  <c r="CB909" i="4"/>
  <c r="CA909" i="4"/>
  <c r="BZ909" i="4"/>
  <c r="BY909" i="4"/>
  <c r="BV909" i="4"/>
  <c r="BW909" i="4" s="1"/>
  <c r="BU909" i="4"/>
  <c r="BS909" i="4"/>
  <c r="BQ909" i="4"/>
  <c r="BP909" i="4"/>
  <c r="BO909" i="4"/>
  <c r="BN909" i="4"/>
  <c r="BM909" i="4"/>
  <c r="BL909" i="4"/>
  <c r="BK909" i="4"/>
  <c r="BJ909" i="4"/>
  <c r="BI909" i="4"/>
  <c r="BH909" i="4"/>
  <c r="BG909" i="4"/>
  <c r="BF909" i="4"/>
  <c r="BE909" i="4"/>
  <c r="BD909" i="4"/>
  <c r="BC909" i="4"/>
  <c r="BB909" i="4"/>
  <c r="BA909" i="4"/>
  <c r="AZ909" i="4"/>
  <c r="AY909" i="4"/>
  <c r="AX909" i="4"/>
  <c r="AW909" i="4"/>
  <c r="AV909" i="4"/>
  <c r="AU909" i="4"/>
  <c r="AT909" i="4"/>
  <c r="AS909" i="4"/>
  <c r="AR909" i="4"/>
  <c r="AQ909" i="4"/>
  <c r="AP909" i="4"/>
  <c r="AO909" i="4"/>
  <c r="DM908" i="4"/>
  <c r="DL908" i="4"/>
  <c r="DK908" i="4"/>
  <c r="DJ908" i="4"/>
  <c r="DI908" i="4"/>
  <c r="DH908" i="4"/>
  <c r="DG908" i="4"/>
  <c r="DF908" i="4"/>
  <c r="DE908" i="4"/>
  <c r="DC908" i="4"/>
  <c r="DB908" i="4"/>
  <c r="DA908" i="4"/>
  <c r="CZ908" i="4"/>
  <c r="CY908" i="4"/>
  <c r="CX908" i="4"/>
  <c r="CW908" i="4"/>
  <c r="CV908" i="4"/>
  <c r="CU908" i="4"/>
  <c r="CT908" i="4"/>
  <c r="CR908" i="4"/>
  <c r="CQ908" i="4"/>
  <c r="CO908" i="4"/>
  <c r="CN908" i="4"/>
  <c r="CM908" i="4"/>
  <c r="CL908" i="4"/>
  <c r="CI908" i="4"/>
  <c r="CH908" i="4"/>
  <c r="CG908" i="4"/>
  <c r="CF908" i="4"/>
  <c r="CE908" i="4"/>
  <c r="CC908" i="4"/>
  <c r="CD908" i="4" s="1"/>
  <c r="CB908" i="4"/>
  <c r="CA908" i="4"/>
  <c r="BZ908" i="4"/>
  <c r="BY908" i="4"/>
  <c r="BV908" i="4"/>
  <c r="BW908" i="4" s="1"/>
  <c r="BU908" i="4"/>
  <c r="BS908" i="4"/>
  <c r="BQ908" i="4"/>
  <c r="BP908" i="4"/>
  <c r="BO908" i="4"/>
  <c r="BN908" i="4"/>
  <c r="BM908" i="4"/>
  <c r="BL908" i="4"/>
  <c r="BK908" i="4"/>
  <c r="BJ908" i="4"/>
  <c r="BI908" i="4"/>
  <c r="BH908" i="4"/>
  <c r="BG908" i="4"/>
  <c r="BF908" i="4"/>
  <c r="BE908" i="4"/>
  <c r="BD908" i="4"/>
  <c r="BC908" i="4"/>
  <c r="BB908" i="4"/>
  <c r="BA908" i="4"/>
  <c r="AZ908" i="4"/>
  <c r="AY908" i="4"/>
  <c r="AX908" i="4"/>
  <c r="AW908" i="4"/>
  <c r="AV908" i="4"/>
  <c r="AU908" i="4"/>
  <c r="AT908" i="4"/>
  <c r="AS908" i="4"/>
  <c r="AR908" i="4"/>
  <c r="AQ908" i="4"/>
  <c r="AP908" i="4"/>
  <c r="AO908" i="4"/>
  <c r="DM907" i="4"/>
  <c r="DL907" i="4"/>
  <c r="DK907" i="4"/>
  <c r="DJ907" i="4"/>
  <c r="DI907" i="4"/>
  <c r="DH907" i="4"/>
  <c r="DG907" i="4"/>
  <c r="DF907" i="4"/>
  <c r="DE907" i="4"/>
  <c r="DC907" i="4"/>
  <c r="DB907" i="4"/>
  <c r="DA907" i="4"/>
  <c r="CZ907" i="4"/>
  <c r="CY907" i="4"/>
  <c r="CX907" i="4"/>
  <c r="CW907" i="4"/>
  <c r="CV907" i="4"/>
  <c r="CU907" i="4"/>
  <c r="CT907" i="4"/>
  <c r="CR907" i="4"/>
  <c r="CQ907" i="4"/>
  <c r="CO907" i="4"/>
  <c r="CN907" i="4"/>
  <c r="CM907" i="4"/>
  <c r="CL907" i="4"/>
  <c r="CI907" i="4"/>
  <c r="CH907" i="4"/>
  <c r="CG907" i="4"/>
  <c r="CF907" i="4"/>
  <c r="CE907" i="4"/>
  <c r="CC907" i="4"/>
  <c r="CD907" i="4" s="1"/>
  <c r="CB907" i="4"/>
  <c r="CA907" i="4"/>
  <c r="BZ907" i="4"/>
  <c r="BY907" i="4"/>
  <c r="BV907" i="4"/>
  <c r="BW907" i="4" s="1"/>
  <c r="BU907" i="4"/>
  <c r="BS907" i="4"/>
  <c r="BQ907" i="4"/>
  <c r="BP907" i="4"/>
  <c r="BO907" i="4"/>
  <c r="BN907" i="4"/>
  <c r="BM907" i="4"/>
  <c r="BL907" i="4"/>
  <c r="BK907" i="4"/>
  <c r="BJ907" i="4"/>
  <c r="BI907" i="4"/>
  <c r="BH907" i="4"/>
  <c r="BG907" i="4"/>
  <c r="BF907" i="4"/>
  <c r="BE907" i="4"/>
  <c r="BD907" i="4"/>
  <c r="BC907" i="4"/>
  <c r="BB907" i="4"/>
  <c r="BA907" i="4"/>
  <c r="AZ907" i="4"/>
  <c r="AY907" i="4"/>
  <c r="AX907" i="4"/>
  <c r="AW907" i="4"/>
  <c r="AV907" i="4"/>
  <c r="AU907" i="4"/>
  <c r="AT907" i="4"/>
  <c r="AS907" i="4"/>
  <c r="AR907" i="4"/>
  <c r="AQ907" i="4"/>
  <c r="AP907" i="4"/>
  <c r="AO907" i="4"/>
  <c r="DM906" i="4"/>
  <c r="DL906" i="4"/>
  <c r="DK906" i="4"/>
  <c r="DJ906" i="4"/>
  <c r="DI906" i="4"/>
  <c r="DH906" i="4"/>
  <c r="DG906" i="4"/>
  <c r="DF906" i="4"/>
  <c r="DE906" i="4"/>
  <c r="DC906" i="4"/>
  <c r="DB906" i="4"/>
  <c r="DA906" i="4"/>
  <c r="CZ906" i="4"/>
  <c r="CY906" i="4"/>
  <c r="CX906" i="4"/>
  <c r="CW906" i="4"/>
  <c r="CV906" i="4"/>
  <c r="CU906" i="4"/>
  <c r="CT906" i="4"/>
  <c r="CR906" i="4"/>
  <c r="CQ906" i="4"/>
  <c r="CO906" i="4"/>
  <c r="CN906" i="4"/>
  <c r="CM906" i="4"/>
  <c r="CL906" i="4"/>
  <c r="CI906" i="4"/>
  <c r="CH906" i="4"/>
  <c r="CG906" i="4"/>
  <c r="CF906" i="4"/>
  <c r="CE906" i="4"/>
  <c r="CC906" i="4"/>
  <c r="CD906" i="4" s="1"/>
  <c r="CB906" i="4"/>
  <c r="CA906" i="4"/>
  <c r="BZ906" i="4"/>
  <c r="BY906" i="4"/>
  <c r="BV906" i="4"/>
  <c r="BW906" i="4" s="1"/>
  <c r="BU906" i="4"/>
  <c r="BS906" i="4"/>
  <c r="BQ906" i="4"/>
  <c r="BP906" i="4"/>
  <c r="BO906" i="4"/>
  <c r="BN906" i="4"/>
  <c r="BM906" i="4"/>
  <c r="BL906" i="4"/>
  <c r="BK906" i="4"/>
  <c r="BJ906" i="4"/>
  <c r="BI906" i="4"/>
  <c r="BH906" i="4"/>
  <c r="BG906" i="4"/>
  <c r="BF906" i="4"/>
  <c r="BE906" i="4"/>
  <c r="BD906" i="4"/>
  <c r="BC906" i="4"/>
  <c r="BB906" i="4"/>
  <c r="BA906" i="4"/>
  <c r="AZ906" i="4"/>
  <c r="AY906" i="4"/>
  <c r="AX906" i="4"/>
  <c r="AW906" i="4"/>
  <c r="AV906" i="4"/>
  <c r="AU906" i="4"/>
  <c r="AT906" i="4"/>
  <c r="AS906" i="4"/>
  <c r="AR906" i="4"/>
  <c r="AQ906" i="4"/>
  <c r="AP906" i="4"/>
  <c r="AO906" i="4"/>
  <c r="DM905" i="4"/>
  <c r="DL905" i="4"/>
  <c r="DK905" i="4"/>
  <c r="DJ905" i="4"/>
  <c r="DI905" i="4"/>
  <c r="DH905" i="4"/>
  <c r="DG905" i="4"/>
  <c r="DF905" i="4"/>
  <c r="DE905" i="4"/>
  <c r="DC905" i="4"/>
  <c r="DB905" i="4"/>
  <c r="DA905" i="4"/>
  <c r="CZ905" i="4"/>
  <c r="CY905" i="4"/>
  <c r="CX905" i="4"/>
  <c r="CW905" i="4"/>
  <c r="CV905" i="4"/>
  <c r="CU905" i="4"/>
  <c r="CT905" i="4"/>
  <c r="CR905" i="4"/>
  <c r="CQ905" i="4"/>
  <c r="CO905" i="4"/>
  <c r="CN905" i="4"/>
  <c r="CM905" i="4"/>
  <c r="CL905" i="4"/>
  <c r="CI905" i="4"/>
  <c r="CH905" i="4"/>
  <c r="CG905" i="4"/>
  <c r="CF905" i="4"/>
  <c r="CE905" i="4"/>
  <c r="CC905" i="4"/>
  <c r="CD905" i="4" s="1"/>
  <c r="CB905" i="4"/>
  <c r="CA905" i="4"/>
  <c r="BZ905" i="4"/>
  <c r="BY905" i="4"/>
  <c r="BV905" i="4"/>
  <c r="BW905" i="4" s="1"/>
  <c r="BU905" i="4"/>
  <c r="BS905" i="4"/>
  <c r="BQ905" i="4"/>
  <c r="BP905" i="4"/>
  <c r="BO905" i="4"/>
  <c r="BN905" i="4"/>
  <c r="BM905" i="4"/>
  <c r="BL905" i="4"/>
  <c r="BK905" i="4"/>
  <c r="BJ905" i="4"/>
  <c r="BI905" i="4"/>
  <c r="BH905" i="4"/>
  <c r="BG905" i="4"/>
  <c r="BF905" i="4"/>
  <c r="BE905" i="4"/>
  <c r="BD905" i="4"/>
  <c r="BC905" i="4"/>
  <c r="BB905" i="4"/>
  <c r="BA905" i="4"/>
  <c r="AZ905" i="4"/>
  <c r="AY905" i="4"/>
  <c r="AX905" i="4"/>
  <c r="AW905" i="4"/>
  <c r="AV905" i="4"/>
  <c r="AU905" i="4"/>
  <c r="AT905" i="4"/>
  <c r="AS905" i="4"/>
  <c r="AR905" i="4"/>
  <c r="AQ905" i="4"/>
  <c r="AP905" i="4"/>
  <c r="AO905" i="4"/>
  <c r="DM904" i="4"/>
  <c r="DL904" i="4"/>
  <c r="DK904" i="4"/>
  <c r="DJ904" i="4"/>
  <c r="DI904" i="4"/>
  <c r="DH904" i="4"/>
  <c r="DG904" i="4"/>
  <c r="DF904" i="4"/>
  <c r="DE904" i="4"/>
  <c r="DC904" i="4"/>
  <c r="DB904" i="4"/>
  <c r="DA904" i="4"/>
  <c r="CZ904" i="4"/>
  <c r="CY904" i="4"/>
  <c r="CX904" i="4"/>
  <c r="CW904" i="4"/>
  <c r="CV904" i="4"/>
  <c r="CU904" i="4"/>
  <c r="CT904" i="4"/>
  <c r="CR904" i="4"/>
  <c r="CQ904" i="4"/>
  <c r="CO904" i="4"/>
  <c r="CN904" i="4"/>
  <c r="CM904" i="4"/>
  <c r="CL904" i="4"/>
  <c r="CI904" i="4"/>
  <c r="CH904" i="4"/>
  <c r="CG904" i="4"/>
  <c r="CF904" i="4"/>
  <c r="CE904" i="4"/>
  <c r="CC904" i="4"/>
  <c r="CD904" i="4" s="1"/>
  <c r="CB904" i="4"/>
  <c r="CA904" i="4"/>
  <c r="BZ904" i="4"/>
  <c r="BY904" i="4"/>
  <c r="BV904" i="4"/>
  <c r="BW904" i="4" s="1"/>
  <c r="BU904" i="4"/>
  <c r="BS904" i="4"/>
  <c r="BQ904" i="4"/>
  <c r="BP904" i="4"/>
  <c r="BO904" i="4"/>
  <c r="BN904" i="4"/>
  <c r="BM904" i="4"/>
  <c r="BL904" i="4"/>
  <c r="BK904" i="4"/>
  <c r="BJ904" i="4"/>
  <c r="BI904" i="4"/>
  <c r="BH904" i="4"/>
  <c r="BG904" i="4"/>
  <c r="BF904" i="4"/>
  <c r="BE904" i="4"/>
  <c r="BD904" i="4"/>
  <c r="BC904" i="4"/>
  <c r="BB904" i="4"/>
  <c r="BA904" i="4"/>
  <c r="AZ904" i="4"/>
  <c r="AY904" i="4"/>
  <c r="AX904" i="4"/>
  <c r="AW904" i="4"/>
  <c r="AV904" i="4"/>
  <c r="AU904" i="4"/>
  <c r="AT904" i="4"/>
  <c r="AS904" i="4"/>
  <c r="AR904" i="4"/>
  <c r="AQ904" i="4"/>
  <c r="AP904" i="4"/>
  <c r="AO904" i="4"/>
  <c r="DM903" i="4"/>
  <c r="DL903" i="4"/>
  <c r="DK903" i="4"/>
  <c r="DJ903" i="4"/>
  <c r="DI903" i="4"/>
  <c r="DH903" i="4"/>
  <c r="DG903" i="4"/>
  <c r="DF903" i="4"/>
  <c r="DE903" i="4"/>
  <c r="DC903" i="4"/>
  <c r="DB903" i="4"/>
  <c r="DA903" i="4"/>
  <c r="CZ903" i="4"/>
  <c r="CY903" i="4"/>
  <c r="CX903" i="4"/>
  <c r="CW903" i="4"/>
  <c r="CV903" i="4"/>
  <c r="CU903" i="4"/>
  <c r="CT903" i="4"/>
  <c r="CR903" i="4"/>
  <c r="CQ903" i="4"/>
  <c r="CO903" i="4"/>
  <c r="CN903" i="4"/>
  <c r="CM903" i="4"/>
  <c r="CL903" i="4"/>
  <c r="CI903" i="4"/>
  <c r="CH903" i="4"/>
  <c r="CG903" i="4"/>
  <c r="CF903" i="4"/>
  <c r="CE903" i="4"/>
  <c r="CC903" i="4"/>
  <c r="CD903" i="4" s="1"/>
  <c r="CB903" i="4"/>
  <c r="CA903" i="4"/>
  <c r="BZ903" i="4"/>
  <c r="BY903" i="4"/>
  <c r="BV903" i="4"/>
  <c r="BW903" i="4" s="1"/>
  <c r="BU903" i="4"/>
  <c r="BS903" i="4"/>
  <c r="BQ903" i="4"/>
  <c r="BP903" i="4"/>
  <c r="BO903" i="4"/>
  <c r="BN903" i="4"/>
  <c r="BM903" i="4"/>
  <c r="BL903" i="4"/>
  <c r="BK903" i="4"/>
  <c r="BJ903" i="4"/>
  <c r="BI903" i="4"/>
  <c r="BH903" i="4"/>
  <c r="BG903" i="4"/>
  <c r="BF903" i="4"/>
  <c r="BE903" i="4"/>
  <c r="BD903" i="4"/>
  <c r="BC903" i="4"/>
  <c r="BB903" i="4"/>
  <c r="BA903" i="4"/>
  <c r="AZ903" i="4"/>
  <c r="AY903" i="4"/>
  <c r="AX903" i="4"/>
  <c r="AW903" i="4"/>
  <c r="AV903" i="4"/>
  <c r="AU903" i="4"/>
  <c r="AT903" i="4"/>
  <c r="AS903" i="4"/>
  <c r="AR903" i="4"/>
  <c r="AQ903" i="4"/>
  <c r="AP903" i="4"/>
  <c r="AO903" i="4"/>
  <c r="DM902" i="4"/>
  <c r="DL902" i="4"/>
  <c r="DK902" i="4"/>
  <c r="DJ902" i="4"/>
  <c r="DI902" i="4"/>
  <c r="DH902" i="4"/>
  <c r="DG902" i="4"/>
  <c r="DF902" i="4"/>
  <c r="DE902" i="4"/>
  <c r="DC902" i="4"/>
  <c r="DB902" i="4"/>
  <c r="DA902" i="4"/>
  <c r="CZ902" i="4"/>
  <c r="CY902" i="4"/>
  <c r="CX902" i="4"/>
  <c r="CW902" i="4"/>
  <c r="CV902" i="4"/>
  <c r="CU902" i="4"/>
  <c r="CT902" i="4"/>
  <c r="CR902" i="4"/>
  <c r="CQ902" i="4"/>
  <c r="CO902" i="4"/>
  <c r="CN902" i="4"/>
  <c r="CM902" i="4"/>
  <c r="CL902" i="4"/>
  <c r="CI902" i="4"/>
  <c r="CH902" i="4"/>
  <c r="CG902" i="4"/>
  <c r="CF902" i="4"/>
  <c r="CE902" i="4"/>
  <c r="CC902" i="4"/>
  <c r="CD902" i="4" s="1"/>
  <c r="CB902" i="4"/>
  <c r="CA902" i="4"/>
  <c r="BZ902" i="4"/>
  <c r="BY902" i="4"/>
  <c r="BV902" i="4"/>
  <c r="BW902" i="4" s="1"/>
  <c r="BU902" i="4"/>
  <c r="BS902" i="4"/>
  <c r="BQ902" i="4"/>
  <c r="BP902" i="4"/>
  <c r="BO902" i="4"/>
  <c r="BN902" i="4"/>
  <c r="BM902" i="4"/>
  <c r="BL902" i="4"/>
  <c r="BK902" i="4"/>
  <c r="BJ902" i="4"/>
  <c r="BI902" i="4"/>
  <c r="BH902" i="4"/>
  <c r="BG902" i="4"/>
  <c r="BF902" i="4"/>
  <c r="BE902" i="4"/>
  <c r="BD902" i="4"/>
  <c r="BC902" i="4"/>
  <c r="BB902" i="4"/>
  <c r="BA902" i="4"/>
  <c r="AZ902" i="4"/>
  <c r="AY902" i="4"/>
  <c r="AX902" i="4"/>
  <c r="AW902" i="4"/>
  <c r="AV902" i="4"/>
  <c r="AU902" i="4"/>
  <c r="AT902" i="4"/>
  <c r="AS902" i="4"/>
  <c r="AR902" i="4"/>
  <c r="AQ902" i="4"/>
  <c r="AP902" i="4"/>
  <c r="AO902" i="4"/>
  <c r="DM901" i="4"/>
  <c r="DL901" i="4"/>
  <c r="DK901" i="4"/>
  <c r="DJ901" i="4"/>
  <c r="DI901" i="4"/>
  <c r="DH901" i="4"/>
  <c r="DG901" i="4"/>
  <c r="DF901" i="4"/>
  <c r="DE901" i="4"/>
  <c r="DC901" i="4"/>
  <c r="DB901" i="4"/>
  <c r="DA901" i="4"/>
  <c r="CZ901" i="4"/>
  <c r="CY901" i="4"/>
  <c r="CX901" i="4"/>
  <c r="CW901" i="4"/>
  <c r="CV901" i="4"/>
  <c r="CU901" i="4"/>
  <c r="CT901" i="4"/>
  <c r="CR901" i="4"/>
  <c r="CQ901" i="4"/>
  <c r="CO901" i="4"/>
  <c r="CN901" i="4"/>
  <c r="CM901" i="4"/>
  <c r="CL901" i="4"/>
  <c r="CI901" i="4"/>
  <c r="CH901" i="4"/>
  <c r="CG901" i="4"/>
  <c r="CF901" i="4"/>
  <c r="CE901" i="4"/>
  <c r="CC901" i="4"/>
  <c r="CD901" i="4" s="1"/>
  <c r="CB901" i="4"/>
  <c r="CA901" i="4"/>
  <c r="BZ901" i="4"/>
  <c r="BY901" i="4"/>
  <c r="BV901" i="4"/>
  <c r="BW901" i="4" s="1"/>
  <c r="BU901" i="4"/>
  <c r="BS901" i="4"/>
  <c r="BQ901" i="4"/>
  <c r="BP901" i="4"/>
  <c r="BO901" i="4"/>
  <c r="BN901" i="4"/>
  <c r="BM901" i="4"/>
  <c r="BL901" i="4"/>
  <c r="BK901" i="4"/>
  <c r="BJ901" i="4"/>
  <c r="BI901" i="4"/>
  <c r="BH901" i="4"/>
  <c r="BG901" i="4"/>
  <c r="BF901" i="4"/>
  <c r="BE901" i="4"/>
  <c r="BD901" i="4"/>
  <c r="BC901" i="4"/>
  <c r="BB901" i="4"/>
  <c r="BA901" i="4"/>
  <c r="AZ901" i="4"/>
  <c r="AY901" i="4"/>
  <c r="AX901" i="4"/>
  <c r="AW901" i="4"/>
  <c r="AV901" i="4"/>
  <c r="AU901" i="4"/>
  <c r="AT901" i="4"/>
  <c r="AS901" i="4"/>
  <c r="AR901" i="4"/>
  <c r="AQ901" i="4"/>
  <c r="AP901" i="4"/>
  <c r="AO901" i="4"/>
  <c r="DM900" i="4"/>
  <c r="DL900" i="4"/>
  <c r="DK900" i="4"/>
  <c r="DJ900" i="4"/>
  <c r="DI900" i="4"/>
  <c r="DH900" i="4"/>
  <c r="DG900" i="4"/>
  <c r="DF900" i="4"/>
  <c r="DE900" i="4"/>
  <c r="DC900" i="4"/>
  <c r="DB900" i="4"/>
  <c r="DA900" i="4"/>
  <c r="CZ900" i="4"/>
  <c r="CY900" i="4"/>
  <c r="CX900" i="4"/>
  <c r="CW900" i="4"/>
  <c r="CV900" i="4"/>
  <c r="CU900" i="4"/>
  <c r="CT900" i="4"/>
  <c r="CR900" i="4"/>
  <c r="CQ900" i="4"/>
  <c r="CO900" i="4"/>
  <c r="CN900" i="4"/>
  <c r="CM900" i="4"/>
  <c r="CL900" i="4"/>
  <c r="CI900" i="4"/>
  <c r="CH900" i="4"/>
  <c r="CG900" i="4"/>
  <c r="CF900" i="4"/>
  <c r="CE900" i="4"/>
  <c r="CC900" i="4"/>
  <c r="CD900" i="4" s="1"/>
  <c r="CB900" i="4"/>
  <c r="CA900" i="4"/>
  <c r="BZ900" i="4"/>
  <c r="BY900" i="4"/>
  <c r="BV900" i="4"/>
  <c r="BW900" i="4" s="1"/>
  <c r="BU900" i="4"/>
  <c r="BS900" i="4"/>
  <c r="BQ900" i="4"/>
  <c r="BP900" i="4"/>
  <c r="BO900" i="4"/>
  <c r="BN900" i="4"/>
  <c r="BM900" i="4"/>
  <c r="BL900" i="4"/>
  <c r="BK900" i="4"/>
  <c r="BJ900" i="4"/>
  <c r="BI900" i="4"/>
  <c r="BH900" i="4"/>
  <c r="BG900" i="4"/>
  <c r="BF900" i="4"/>
  <c r="BE900" i="4"/>
  <c r="BD900" i="4"/>
  <c r="BC900" i="4"/>
  <c r="BB900" i="4"/>
  <c r="BA900" i="4"/>
  <c r="AZ900" i="4"/>
  <c r="AY900" i="4"/>
  <c r="AX900" i="4"/>
  <c r="AW900" i="4"/>
  <c r="AV900" i="4"/>
  <c r="AU900" i="4"/>
  <c r="AT900" i="4"/>
  <c r="AS900" i="4"/>
  <c r="AR900" i="4"/>
  <c r="AQ900" i="4"/>
  <c r="AP900" i="4"/>
  <c r="AO900" i="4"/>
  <c r="DM899" i="4"/>
  <c r="DL899" i="4"/>
  <c r="DK899" i="4"/>
  <c r="DJ899" i="4"/>
  <c r="DI899" i="4"/>
  <c r="DH899" i="4"/>
  <c r="DG899" i="4"/>
  <c r="DF899" i="4"/>
  <c r="DE899" i="4"/>
  <c r="DC899" i="4"/>
  <c r="DB899" i="4"/>
  <c r="DA899" i="4"/>
  <c r="CZ899" i="4"/>
  <c r="CY899" i="4"/>
  <c r="CX899" i="4"/>
  <c r="CW899" i="4"/>
  <c r="CV899" i="4"/>
  <c r="CU899" i="4"/>
  <c r="CT899" i="4"/>
  <c r="CR899" i="4"/>
  <c r="CQ899" i="4"/>
  <c r="CO899" i="4"/>
  <c r="CN899" i="4"/>
  <c r="CM899" i="4"/>
  <c r="CL899" i="4"/>
  <c r="CI899" i="4"/>
  <c r="CH899" i="4"/>
  <c r="CG899" i="4"/>
  <c r="CF899" i="4"/>
  <c r="CE899" i="4"/>
  <c r="CC899" i="4"/>
  <c r="CD899" i="4" s="1"/>
  <c r="CB899" i="4"/>
  <c r="CA899" i="4"/>
  <c r="BZ899" i="4"/>
  <c r="BY899" i="4"/>
  <c r="BV899" i="4"/>
  <c r="BW899" i="4" s="1"/>
  <c r="BU899" i="4"/>
  <c r="BS899" i="4"/>
  <c r="BQ899" i="4"/>
  <c r="BP899" i="4"/>
  <c r="BO899" i="4"/>
  <c r="BN899" i="4"/>
  <c r="BM899" i="4"/>
  <c r="BL899" i="4"/>
  <c r="BK899" i="4"/>
  <c r="BJ899" i="4"/>
  <c r="BI899" i="4"/>
  <c r="BH899" i="4"/>
  <c r="BG899" i="4"/>
  <c r="BF899" i="4"/>
  <c r="BE899" i="4"/>
  <c r="BD899" i="4"/>
  <c r="BC899" i="4"/>
  <c r="BB899" i="4"/>
  <c r="BA899" i="4"/>
  <c r="AZ899" i="4"/>
  <c r="AY899" i="4"/>
  <c r="AX899" i="4"/>
  <c r="AW899" i="4"/>
  <c r="AV899" i="4"/>
  <c r="AU899" i="4"/>
  <c r="AT899" i="4"/>
  <c r="AS899" i="4"/>
  <c r="AR899" i="4"/>
  <c r="AQ899" i="4"/>
  <c r="AP899" i="4"/>
  <c r="AO899" i="4"/>
  <c r="DM898" i="4"/>
  <c r="DL898" i="4"/>
  <c r="DK898" i="4"/>
  <c r="DJ898" i="4"/>
  <c r="DI898" i="4"/>
  <c r="DH898" i="4"/>
  <c r="DG898" i="4"/>
  <c r="DF898" i="4"/>
  <c r="DE898" i="4"/>
  <c r="DC898" i="4"/>
  <c r="DB898" i="4"/>
  <c r="DA898" i="4"/>
  <c r="CZ898" i="4"/>
  <c r="CY898" i="4"/>
  <c r="CX898" i="4"/>
  <c r="CW898" i="4"/>
  <c r="CV898" i="4"/>
  <c r="CU898" i="4"/>
  <c r="CT898" i="4"/>
  <c r="CR898" i="4"/>
  <c r="CQ898" i="4"/>
  <c r="CO898" i="4"/>
  <c r="CN898" i="4"/>
  <c r="CM898" i="4"/>
  <c r="CL898" i="4"/>
  <c r="CI898" i="4"/>
  <c r="CH898" i="4"/>
  <c r="CG898" i="4"/>
  <c r="CF898" i="4"/>
  <c r="CE898" i="4"/>
  <c r="CC898" i="4"/>
  <c r="CD898" i="4" s="1"/>
  <c r="CB898" i="4"/>
  <c r="CA898" i="4"/>
  <c r="BZ898" i="4"/>
  <c r="BY898" i="4"/>
  <c r="BW898" i="4"/>
  <c r="BV898" i="4"/>
  <c r="BU898" i="4"/>
  <c r="BS898" i="4"/>
  <c r="BQ898" i="4"/>
  <c r="BP898" i="4"/>
  <c r="BO898" i="4"/>
  <c r="BN898" i="4"/>
  <c r="BM898" i="4"/>
  <c r="BL898" i="4"/>
  <c r="BK898" i="4"/>
  <c r="BJ898" i="4"/>
  <c r="BI898" i="4"/>
  <c r="BH898" i="4"/>
  <c r="BG898" i="4"/>
  <c r="BF898" i="4"/>
  <c r="BE898" i="4"/>
  <c r="BD898" i="4"/>
  <c r="BC898" i="4"/>
  <c r="BB898" i="4"/>
  <c r="BA898" i="4"/>
  <c r="AZ898" i="4"/>
  <c r="AY898" i="4"/>
  <c r="AX898" i="4"/>
  <c r="AW898" i="4"/>
  <c r="AV898" i="4"/>
  <c r="AU898" i="4"/>
  <c r="AT898" i="4"/>
  <c r="AS898" i="4"/>
  <c r="AR898" i="4"/>
  <c r="AQ898" i="4"/>
  <c r="AP898" i="4"/>
  <c r="AO898" i="4"/>
  <c r="DM897" i="4"/>
  <c r="DL897" i="4"/>
  <c r="DK897" i="4"/>
  <c r="DJ897" i="4"/>
  <c r="DI897" i="4"/>
  <c r="DH897" i="4"/>
  <c r="DG897" i="4"/>
  <c r="DF897" i="4"/>
  <c r="DE897" i="4"/>
  <c r="DC897" i="4"/>
  <c r="DB897" i="4"/>
  <c r="DA897" i="4"/>
  <c r="CZ897" i="4"/>
  <c r="CY897" i="4"/>
  <c r="CX897" i="4"/>
  <c r="CW897" i="4"/>
  <c r="CV897" i="4"/>
  <c r="CU897" i="4"/>
  <c r="CT897" i="4"/>
  <c r="CR897" i="4"/>
  <c r="CQ897" i="4"/>
  <c r="CO897" i="4"/>
  <c r="CN897" i="4"/>
  <c r="CM897" i="4"/>
  <c r="CL897" i="4"/>
  <c r="CI897" i="4"/>
  <c r="CH897" i="4"/>
  <c r="CG897" i="4"/>
  <c r="CF897" i="4"/>
  <c r="CE897" i="4"/>
  <c r="CD897" i="4"/>
  <c r="CC897" i="4"/>
  <c r="CB897" i="4"/>
  <c r="CA897" i="4"/>
  <c r="BZ897" i="4"/>
  <c r="BY897" i="4"/>
  <c r="BV897" i="4"/>
  <c r="BW897" i="4" s="1"/>
  <c r="BU897" i="4"/>
  <c r="BS897" i="4"/>
  <c r="BQ897" i="4"/>
  <c r="BP897" i="4"/>
  <c r="BO897" i="4"/>
  <c r="BN897" i="4"/>
  <c r="BM897" i="4"/>
  <c r="BL897" i="4"/>
  <c r="BK897" i="4"/>
  <c r="BJ897" i="4"/>
  <c r="BI897" i="4"/>
  <c r="BH897" i="4"/>
  <c r="BG897" i="4"/>
  <c r="BF897" i="4"/>
  <c r="BE897" i="4"/>
  <c r="BD897" i="4"/>
  <c r="BC897" i="4"/>
  <c r="BB897" i="4"/>
  <c r="BA897" i="4"/>
  <c r="AZ897" i="4"/>
  <c r="AY897" i="4"/>
  <c r="AX897" i="4"/>
  <c r="AW897" i="4"/>
  <c r="AV897" i="4"/>
  <c r="AU897" i="4"/>
  <c r="AT897" i="4"/>
  <c r="AS897" i="4"/>
  <c r="AR897" i="4"/>
  <c r="AQ897" i="4"/>
  <c r="AP897" i="4"/>
  <c r="AO897" i="4"/>
  <c r="DM896" i="4"/>
  <c r="DL896" i="4"/>
  <c r="DK896" i="4"/>
  <c r="DJ896" i="4"/>
  <c r="DI896" i="4"/>
  <c r="DH896" i="4"/>
  <c r="DG896" i="4"/>
  <c r="DF896" i="4"/>
  <c r="DE896" i="4"/>
  <c r="DC896" i="4"/>
  <c r="DB896" i="4"/>
  <c r="DA896" i="4"/>
  <c r="CZ896" i="4"/>
  <c r="CY896" i="4"/>
  <c r="CX896" i="4"/>
  <c r="CW896" i="4"/>
  <c r="CV896" i="4"/>
  <c r="CU896" i="4"/>
  <c r="CT896" i="4"/>
  <c r="CR896" i="4"/>
  <c r="CQ896" i="4"/>
  <c r="CO896" i="4"/>
  <c r="CN896" i="4"/>
  <c r="CM896" i="4"/>
  <c r="CL896" i="4"/>
  <c r="CI896" i="4"/>
  <c r="CH896" i="4"/>
  <c r="CG896" i="4"/>
  <c r="CF896" i="4"/>
  <c r="CE896" i="4"/>
  <c r="CC896" i="4"/>
  <c r="CD896" i="4" s="1"/>
  <c r="CB896" i="4"/>
  <c r="CA896" i="4"/>
  <c r="BZ896" i="4"/>
  <c r="BY896" i="4"/>
  <c r="BV896" i="4"/>
  <c r="BW896" i="4" s="1"/>
  <c r="BU896" i="4"/>
  <c r="BS896" i="4"/>
  <c r="BQ896" i="4"/>
  <c r="BP896" i="4"/>
  <c r="BO896" i="4"/>
  <c r="BN896" i="4"/>
  <c r="BM896" i="4"/>
  <c r="BL896" i="4"/>
  <c r="BK896" i="4"/>
  <c r="BJ896" i="4"/>
  <c r="BI896" i="4"/>
  <c r="BH896" i="4"/>
  <c r="BG896" i="4"/>
  <c r="BF896" i="4"/>
  <c r="BE896" i="4"/>
  <c r="BD896" i="4"/>
  <c r="BC896" i="4"/>
  <c r="BB896" i="4"/>
  <c r="BA896" i="4"/>
  <c r="AZ896" i="4"/>
  <c r="AY896" i="4"/>
  <c r="AX896" i="4"/>
  <c r="AW896" i="4"/>
  <c r="AV896" i="4"/>
  <c r="AU896" i="4"/>
  <c r="AT896" i="4"/>
  <c r="AS896" i="4"/>
  <c r="AR896" i="4"/>
  <c r="AQ896" i="4"/>
  <c r="AP896" i="4"/>
  <c r="AO896" i="4"/>
  <c r="DM895" i="4"/>
  <c r="DL895" i="4"/>
  <c r="DK895" i="4"/>
  <c r="DJ895" i="4"/>
  <c r="DI895" i="4"/>
  <c r="DH895" i="4"/>
  <c r="DG895" i="4"/>
  <c r="DF895" i="4"/>
  <c r="DE895" i="4"/>
  <c r="DC895" i="4"/>
  <c r="DB895" i="4"/>
  <c r="DA895" i="4"/>
  <c r="CZ895" i="4"/>
  <c r="CY895" i="4"/>
  <c r="CX895" i="4"/>
  <c r="CW895" i="4"/>
  <c r="CV895" i="4"/>
  <c r="CU895" i="4"/>
  <c r="CT895" i="4"/>
  <c r="CR895" i="4"/>
  <c r="CQ895" i="4"/>
  <c r="CO895" i="4"/>
  <c r="CN895" i="4"/>
  <c r="CM895" i="4"/>
  <c r="CL895" i="4"/>
  <c r="CI895" i="4"/>
  <c r="CH895" i="4"/>
  <c r="CG895" i="4"/>
  <c r="CF895" i="4"/>
  <c r="CE895" i="4"/>
  <c r="CC895" i="4"/>
  <c r="CD895" i="4" s="1"/>
  <c r="CB895" i="4"/>
  <c r="CA895" i="4"/>
  <c r="BZ895" i="4"/>
  <c r="BY895" i="4"/>
  <c r="BV895" i="4"/>
  <c r="BW895" i="4" s="1"/>
  <c r="BU895" i="4"/>
  <c r="BS895" i="4"/>
  <c r="BQ895" i="4"/>
  <c r="BP895" i="4"/>
  <c r="BO895" i="4"/>
  <c r="BN895" i="4"/>
  <c r="BM895" i="4"/>
  <c r="BL895" i="4"/>
  <c r="BK895" i="4"/>
  <c r="BJ895" i="4"/>
  <c r="BI895" i="4"/>
  <c r="BH895" i="4"/>
  <c r="BG895" i="4"/>
  <c r="BF895" i="4"/>
  <c r="BE895" i="4"/>
  <c r="BD895" i="4"/>
  <c r="BC895" i="4"/>
  <c r="BB895" i="4"/>
  <c r="BA895" i="4"/>
  <c r="AZ895" i="4"/>
  <c r="AY895" i="4"/>
  <c r="AX895" i="4"/>
  <c r="AV895" i="4"/>
  <c r="AW895" i="4" s="1"/>
  <c r="AU895" i="4"/>
  <c r="AT895" i="4"/>
  <c r="AS895" i="4"/>
  <c r="AR895" i="4"/>
  <c r="AQ895" i="4"/>
  <c r="AP895" i="4"/>
  <c r="AO895" i="4"/>
  <c r="DM894" i="4"/>
  <c r="DL894" i="4"/>
  <c r="DK894" i="4"/>
  <c r="DJ894" i="4"/>
  <c r="DI894" i="4"/>
  <c r="DH894" i="4"/>
  <c r="DG894" i="4"/>
  <c r="DF894" i="4"/>
  <c r="DE894" i="4"/>
  <c r="DC894" i="4"/>
  <c r="DB894" i="4"/>
  <c r="DA894" i="4"/>
  <c r="CZ894" i="4"/>
  <c r="CY894" i="4"/>
  <c r="CX894" i="4"/>
  <c r="CW894" i="4"/>
  <c r="CV894" i="4"/>
  <c r="CU894" i="4"/>
  <c r="CT894" i="4"/>
  <c r="CR894" i="4"/>
  <c r="CQ894" i="4"/>
  <c r="CO894" i="4"/>
  <c r="CN894" i="4"/>
  <c r="CM894" i="4"/>
  <c r="CL894" i="4"/>
  <c r="CI894" i="4"/>
  <c r="CH894" i="4"/>
  <c r="CG894" i="4"/>
  <c r="CF894" i="4"/>
  <c r="CE894" i="4"/>
  <c r="CC894" i="4"/>
  <c r="CD894" i="4" s="1"/>
  <c r="CB894" i="4"/>
  <c r="CA894" i="4"/>
  <c r="BZ894" i="4"/>
  <c r="BY894" i="4"/>
  <c r="BW894" i="4"/>
  <c r="BV894" i="4"/>
  <c r="BU894" i="4"/>
  <c r="BS894" i="4"/>
  <c r="BQ894" i="4"/>
  <c r="BP894" i="4"/>
  <c r="BO894" i="4"/>
  <c r="BN894" i="4"/>
  <c r="BM894" i="4"/>
  <c r="BL894" i="4"/>
  <c r="BK894" i="4"/>
  <c r="BJ894" i="4"/>
  <c r="BI894" i="4"/>
  <c r="BH894" i="4"/>
  <c r="BG894" i="4"/>
  <c r="BF894" i="4"/>
  <c r="BE894" i="4"/>
  <c r="BD894" i="4"/>
  <c r="BC894" i="4"/>
  <c r="BB894" i="4"/>
  <c r="BA894" i="4"/>
  <c r="AZ894" i="4"/>
  <c r="AY894" i="4"/>
  <c r="AX894" i="4"/>
  <c r="AV894" i="4"/>
  <c r="AW894" i="4" s="1"/>
  <c r="AT894" i="4"/>
  <c r="AU894" i="4" s="1"/>
  <c r="AS894" i="4"/>
  <c r="AR894" i="4"/>
  <c r="AQ894" i="4"/>
  <c r="AP894" i="4"/>
  <c r="AO894" i="4"/>
  <c r="DM893" i="4"/>
  <c r="DL893" i="4"/>
  <c r="DK893" i="4"/>
  <c r="DJ893" i="4"/>
  <c r="DI893" i="4"/>
  <c r="DH893" i="4"/>
  <c r="DG893" i="4"/>
  <c r="DF893" i="4"/>
  <c r="DE893" i="4"/>
  <c r="DC893" i="4"/>
  <c r="DB893" i="4"/>
  <c r="DA893" i="4"/>
  <c r="CZ893" i="4"/>
  <c r="CY893" i="4"/>
  <c r="CX893" i="4"/>
  <c r="CW893" i="4"/>
  <c r="CV893" i="4"/>
  <c r="CU893" i="4"/>
  <c r="CT893" i="4"/>
  <c r="CR893" i="4"/>
  <c r="CQ893" i="4"/>
  <c r="CO893" i="4"/>
  <c r="CN893" i="4"/>
  <c r="CM893" i="4"/>
  <c r="CL893" i="4"/>
  <c r="CI893" i="4"/>
  <c r="CH893" i="4"/>
  <c r="CG893" i="4"/>
  <c r="CF893" i="4"/>
  <c r="CE893" i="4"/>
  <c r="CD893" i="4"/>
  <c r="CC893" i="4"/>
  <c r="CB893" i="4"/>
  <c r="CA893" i="4"/>
  <c r="BZ893" i="4"/>
  <c r="BY893" i="4"/>
  <c r="BV893" i="4"/>
  <c r="BW893" i="4" s="1"/>
  <c r="BU893" i="4"/>
  <c r="BS893" i="4"/>
  <c r="BQ893" i="4"/>
  <c r="BP893" i="4"/>
  <c r="BO893" i="4"/>
  <c r="BN893" i="4"/>
  <c r="BM893" i="4"/>
  <c r="BL893" i="4"/>
  <c r="BK893" i="4"/>
  <c r="BJ893" i="4"/>
  <c r="BI893" i="4"/>
  <c r="BH893" i="4"/>
  <c r="BG893" i="4"/>
  <c r="BF893" i="4"/>
  <c r="BE893" i="4"/>
  <c r="BD893" i="4"/>
  <c r="BC893" i="4"/>
  <c r="BB893" i="4"/>
  <c r="BA893" i="4"/>
  <c r="AZ893" i="4"/>
  <c r="AY893" i="4"/>
  <c r="AX893" i="4"/>
  <c r="AW893" i="4"/>
  <c r="AV893" i="4"/>
  <c r="AT893" i="4"/>
  <c r="AU893" i="4" s="1"/>
  <c r="AS893" i="4"/>
  <c r="AR893" i="4"/>
  <c r="AQ893" i="4"/>
  <c r="AP893" i="4"/>
  <c r="AO893" i="4"/>
  <c r="DM892" i="4"/>
  <c r="DL892" i="4"/>
  <c r="DK892" i="4"/>
  <c r="DJ892" i="4"/>
  <c r="DI892" i="4"/>
  <c r="DH892" i="4"/>
  <c r="DG892" i="4"/>
  <c r="DF892" i="4"/>
  <c r="DE892" i="4"/>
  <c r="DC892" i="4"/>
  <c r="DB892" i="4"/>
  <c r="DA892" i="4"/>
  <c r="CZ892" i="4"/>
  <c r="CY892" i="4"/>
  <c r="CX892" i="4"/>
  <c r="CW892" i="4"/>
  <c r="CV892" i="4"/>
  <c r="CU892" i="4"/>
  <c r="CT892" i="4"/>
  <c r="CR892" i="4"/>
  <c r="CQ892" i="4"/>
  <c r="CO892" i="4"/>
  <c r="CN892" i="4"/>
  <c r="CM892" i="4"/>
  <c r="CL892" i="4"/>
  <c r="CI892" i="4"/>
  <c r="CH892" i="4"/>
  <c r="CG892" i="4"/>
  <c r="CF892" i="4"/>
  <c r="CE892" i="4"/>
  <c r="CC892" i="4"/>
  <c r="CD892" i="4" s="1"/>
  <c r="CB892" i="4"/>
  <c r="CA892" i="4"/>
  <c r="BZ892" i="4"/>
  <c r="BY892" i="4"/>
  <c r="BV892" i="4"/>
  <c r="BW892" i="4" s="1"/>
  <c r="BU892" i="4"/>
  <c r="BS892" i="4"/>
  <c r="BQ892" i="4"/>
  <c r="BP892" i="4"/>
  <c r="BO892" i="4"/>
  <c r="BN892" i="4"/>
  <c r="BM892" i="4"/>
  <c r="BL892" i="4"/>
  <c r="BK892" i="4"/>
  <c r="BJ892" i="4"/>
  <c r="BI892" i="4"/>
  <c r="BH892" i="4"/>
  <c r="BG892" i="4"/>
  <c r="BF892" i="4"/>
  <c r="BE892" i="4"/>
  <c r="BD892" i="4"/>
  <c r="BC892" i="4"/>
  <c r="BB892" i="4"/>
  <c r="BA892" i="4"/>
  <c r="AZ892" i="4"/>
  <c r="AY892" i="4"/>
  <c r="AX892" i="4"/>
  <c r="AW892" i="4"/>
  <c r="AV892" i="4"/>
  <c r="AU892" i="4"/>
  <c r="AT892" i="4"/>
  <c r="AS892" i="4"/>
  <c r="AR892" i="4"/>
  <c r="AQ892" i="4"/>
  <c r="AP892" i="4"/>
  <c r="AO892" i="4"/>
  <c r="DM891" i="4"/>
  <c r="DL891" i="4"/>
  <c r="DK891" i="4"/>
  <c r="DJ891" i="4"/>
  <c r="DI891" i="4"/>
  <c r="DH891" i="4"/>
  <c r="DG891" i="4"/>
  <c r="DF891" i="4"/>
  <c r="DE891" i="4"/>
  <c r="DC891" i="4"/>
  <c r="DB891" i="4"/>
  <c r="DA891" i="4"/>
  <c r="CZ891" i="4"/>
  <c r="CY891" i="4"/>
  <c r="CX891" i="4"/>
  <c r="CW891" i="4"/>
  <c r="CV891" i="4"/>
  <c r="CU891" i="4"/>
  <c r="CT891" i="4"/>
  <c r="CR891" i="4"/>
  <c r="CQ891" i="4"/>
  <c r="CO891" i="4"/>
  <c r="CN891" i="4"/>
  <c r="CM891" i="4"/>
  <c r="CL891" i="4"/>
  <c r="CI891" i="4"/>
  <c r="CH891" i="4"/>
  <c r="CG891" i="4"/>
  <c r="CF891" i="4"/>
  <c r="CE891" i="4"/>
  <c r="CC891" i="4"/>
  <c r="CD891" i="4" s="1"/>
  <c r="CB891" i="4"/>
  <c r="CA891" i="4"/>
  <c r="BZ891" i="4"/>
  <c r="BY891" i="4"/>
  <c r="BV891" i="4"/>
  <c r="BW891" i="4" s="1"/>
  <c r="BU891" i="4"/>
  <c r="BS891" i="4"/>
  <c r="BQ891" i="4"/>
  <c r="BP891" i="4"/>
  <c r="BO891" i="4"/>
  <c r="BN891" i="4"/>
  <c r="BM891" i="4"/>
  <c r="BL891" i="4"/>
  <c r="BK891" i="4"/>
  <c r="BJ891" i="4"/>
  <c r="BI891" i="4"/>
  <c r="BH891" i="4"/>
  <c r="BG891" i="4"/>
  <c r="BF891" i="4"/>
  <c r="BE891" i="4"/>
  <c r="BD891" i="4"/>
  <c r="BC891" i="4"/>
  <c r="BB891" i="4"/>
  <c r="BA891" i="4"/>
  <c r="AZ891" i="4"/>
  <c r="AY891" i="4"/>
  <c r="AX891" i="4"/>
  <c r="AV891" i="4"/>
  <c r="AW891" i="4" s="1"/>
  <c r="AU891" i="4"/>
  <c r="AT891" i="4"/>
  <c r="AS891" i="4"/>
  <c r="AR891" i="4"/>
  <c r="AQ891" i="4"/>
  <c r="AP891" i="4"/>
  <c r="AO891" i="4"/>
  <c r="DM890" i="4"/>
  <c r="DL890" i="4"/>
  <c r="DK890" i="4"/>
  <c r="DJ890" i="4"/>
  <c r="DI890" i="4"/>
  <c r="DH890" i="4"/>
  <c r="DG890" i="4"/>
  <c r="DF890" i="4"/>
  <c r="DE890" i="4"/>
  <c r="DC890" i="4"/>
  <c r="DB890" i="4"/>
  <c r="DA890" i="4"/>
  <c r="CZ890" i="4"/>
  <c r="CY890" i="4"/>
  <c r="CX890" i="4"/>
  <c r="CW890" i="4"/>
  <c r="CV890" i="4"/>
  <c r="CU890" i="4"/>
  <c r="CT890" i="4"/>
  <c r="CR890" i="4"/>
  <c r="CQ890" i="4"/>
  <c r="CO890" i="4"/>
  <c r="CN890" i="4"/>
  <c r="CM890" i="4"/>
  <c r="CL890" i="4"/>
  <c r="CI890" i="4"/>
  <c r="CH890" i="4"/>
  <c r="CG890" i="4"/>
  <c r="CF890" i="4"/>
  <c r="CE890" i="4"/>
  <c r="CC890" i="4"/>
  <c r="CD890" i="4" s="1"/>
  <c r="CB890" i="4"/>
  <c r="CA890" i="4"/>
  <c r="BZ890" i="4"/>
  <c r="BY890" i="4"/>
  <c r="BW890" i="4"/>
  <c r="BV890" i="4"/>
  <c r="BU890" i="4"/>
  <c r="BS890" i="4"/>
  <c r="BQ890" i="4"/>
  <c r="BP890" i="4"/>
  <c r="BO890" i="4"/>
  <c r="BN890" i="4"/>
  <c r="BM890" i="4"/>
  <c r="BL890" i="4"/>
  <c r="BK890" i="4"/>
  <c r="BJ890" i="4"/>
  <c r="BI890" i="4"/>
  <c r="BH890" i="4"/>
  <c r="BG890" i="4"/>
  <c r="BF890" i="4"/>
  <c r="BE890" i="4"/>
  <c r="BD890" i="4"/>
  <c r="BC890" i="4"/>
  <c r="BB890" i="4"/>
  <c r="BA890" i="4"/>
  <c r="AZ890" i="4"/>
  <c r="AY890" i="4"/>
  <c r="AX890" i="4"/>
  <c r="AV890" i="4"/>
  <c r="AW890" i="4" s="1"/>
  <c r="AT890" i="4"/>
  <c r="AU890" i="4" s="1"/>
  <c r="AS890" i="4"/>
  <c r="AR890" i="4"/>
  <c r="AQ890" i="4"/>
  <c r="AP890" i="4"/>
  <c r="AO890" i="4"/>
  <c r="DM889" i="4"/>
  <c r="DL889" i="4"/>
  <c r="DK889" i="4"/>
  <c r="DJ889" i="4"/>
  <c r="DI889" i="4"/>
  <c r="DH889" i="4"/>
  <c r="DG889" i="4"/>
  <c r="DF889" i="4"/>
  <c r="DE889" i="4"/>
  <c r="DC889" i="4"/>
  <c r="DB889" i="4"/>
  <c r="DA889" i="4"/>
  <c r="CZ889" i="4"/>
  <c r="CY889" i="4"/>
  <c r="CX889" i="4"/>
  <c r="CW889" i="4"/>
  <c r="CV889" i="4"/>
  <c r="CU889" i="4"/>
  <c r="CT889" i="4"/>
  <c r="CR889" i="4"/>
  <c r="CQ889" i="4"/>
  <c r="CO889" i="4"/>
  <c r="CN889" i="4"/>
  <c r="CM889" i="4"/>
  <c r="CL889" i="4"/>
  <c r="CI889" i="4"/>
  <c r="CH889" i="4"/>
  <c r="CG889" i="4"/>
  <c r="CF889" i="4"/>
  <c r="CE889" i="4"/>
  <c r="CD889" i="4"/>
  <c r="CC889" i="4"/>
  <c r="CB889" i="4"/>
  <c r="CA889" i="4"/>
  <c r="BZ889" i="4"/>
  <c r="BY889" i="4"/>
  <c r="BV889" i="4"/>
  <c r="BW889" i="4" s="1"/>
  <c r="BU889" i="4"/>
  <c r="BS889" i="4"/>
  <c r="BQ889" i="4"/>
  <c r="BP889" i="4"/>
  <c r="BO889" i="4"/>
  <c r="BN889" i="4"/>
  <c r="BM889" i="4"/>
  <c r="BL889" i="4"/>
  <c r="BK889" i="4"/>
  <c r="BJ889" i="4"/>
  <c r="BI889" i="4"/>
  <c r="BH889" i="4"/>
  <c r="BG889" i="4"/>
  <c r="BF889" i="4"/>
  <c r="BE889" i="4"/>
  <c r="BD889" i="4"/>
  <c r="BC889" i="4"/>
  <c r="BB889" i="4"/>
  <c r="BA889" i="4"/>
  <c r="AZ889" i="4"/>
  <c r="AY889" i="4"/>
  <c r="AX889" i="4"/>
  <c r="AW889" i="4"/>
  <c r="AV889" i="4"/>
  <c r="AT889" i="4"/>
  <c r="AU889" i="4" s="1"/>
  <c r="AS889" i="4"/>
  <c r="AR889" i="4"/>
  <c r="AQ889" i="4"/>
  <c r="AP889" i="4"/>
  <c r="AO889" i="4"/>
  <c r="DM888" i="4"/>
  <c r="DL888" i="4"/>
  <c r="DK888" i="4"/>
  <c r="DJ888" i="4"/>
  <c r="DI888" i="4"/>
  <c r="DH888" i="4"/>
  <c r="DG888" i="4"/>
  <c r="DF888" i="4"/>
  <c r="DE888" i="4"/>
  <c r="DC888" i="4"/>
  <c r="DB888" i="4"/>
  <c r="DA888" i="4"/>
  <c r="CZ888" i="4"/>
  <c r="CY888" i="4"/>
  <c r="CX888" i="4"/>
  <c r="CW888" i="4"/>
  <c r="CV888" i="4"/>
  <c r="CU888" i="4"/>
  <c r="CT888" i="4"/>
  <c r="CR888" i="4"/>
  <c r="CQ888" i="4"/>
  <c r="CO888" i="4"/>
  <c r="CN888" i="4"/>
  <c r="CM888" i="4"/>
  <c r="CL888" i="4"/>
  <c r="CI888" i="4"/>
  <c r="CH888" i="4"/>
  <c r="CG888" i="4"/>
  <c r="CF888" i="4"/>
  <c r="CE888" i="4"/>
  <c r="CC888" i="4"/>
  <c r="CD888" i="4" s="1"/>
  <c r="CB888" i="4"/>
  <c r="CA888" i="4"/>
  <c r="BZ888" i="4"/>
  <c r="BY888" i="4"/>
  <c r="BV888" i="4"/>
  <c r="BW888" i="4" s="1"/>
  <c r="BU888" i="4"/>
  <c r="BS888" i="4"/>
  <c r="BQ888" i="4"/>
  <c r="BP888" i="4"/>
  <c r="BO888" i="4"/>
  <c r="BN888" i="4"/>
  <c r="BM888" i="4"/>
  <c r="BL888" i="4"/>
  <c r="BK888" i="4"/>
  <c r="BJ888" i="4"/>
  <c r="BI888" i="4"/>
  <c r="BH888" i="4"/>
  <c r="BG888" i="4"/>
  <c r="BF888" i="4"/>
  <c r="BE888" i="4"/>
  <c r="BD888" i="4"/>
  <c r="BC888" i="4"/>
  <c r="BB888" i="4"/>
  <c r="BA888" i="4"/>
  <c r="AZ888" i="4"/>
  <c r="AY888" i="4"/>
  <c r="AX888" i="4"/>
  <c r="AW888" i="4"/>
  <c r="AV888" i="4"/>
  <c r="AU888" i="4"/>
  <c r="AT888" i="4"/>
  <c r="AS888" i="4"/>
  <c r="AR888" i="4"/>
  <c r="AQ888" i="4"/>
  <c r="AP888" i="4"/>
  <c r="AO888" i="4"/>
  <c r="DM887" i="4"/>
  <c r="DL887" i="4"/>
  <c r="DK887" i="4"/>
  <c r="DJ887" i="4"/>
  <c r="DI887" i="4"/>
  <c r="DH887" i="4"/>
  <c r="DG887" i="4"/>
  <c r="DF887" i="4"/>
  <c r="DE887" i="4"/>
  <c r="DC887" i="4"/>
  <c r="DB887" i="4"/>
  <c r="DA887" i="4"/>
  <c r="CZ887" i="4"/>
  <c r="CY887" i="4"/>
  <c r="CX887" i="4"/>
  <c r="CW887" i="4"/>
  <c r="CV887" i="4"/>
  <c r="CU887" i="4"/>
  <c r="CT887" i="4"/>
  <c r="CR887" i="4"/>
  <c r="CQ887" i="4"/>
  <c r="CO887" i="4"/>
  <c r="CN887" i="4"/>
  <c r="CM887" i="4"/>
  <c r="CL887" i="4"/>
  <c r="CI887" i="4"/>
  <c r="CH887" i="4"/>
  <c r="CG887" i="4"/>
  <c r="CF887" i="4"/>
  <c r="CE887" i="4"/>
  <c r="CC887" i="4"/>
  <c r="CD887" i="4" s="1"/>
  <c r="CB887" i="4"/>
  <c r="CA887" i="4"/>
  <c r="BZ887" i="4"/>
  <c r="BY887" i="4"/>
  <c r="BV887" i="4"/>
  <c r="BW887" i="4" s="1"/>
  <c r="BU887" i="4"/>
  <c r="BS887" i="4"/>
  <c r="BQ887" i="4"/>
  <c r="BP887" i="4"/>
  <c r="BO887" i="4"/>
  <c r="BN887" i="4"/>
  <c r="BM887" i="4"/>
  <c r="BL887" i="4"/>
  <c r="BK887" i="4"/>
  <c r="BJ887" i="4"/>
  <c r="BI887" i="4"/>
  <c r="BH887" i="4"/>
  <c r="BG887" i="4"/>
  <c r="BF887" i="4"/>
  <c r="BE887" i="4"/>
  <c r="BD887" i="4"/>
  <c r="BC887" i="4"/>
  <c r="BB887" i="4"/>
  <c r="BA887" i="4"/>
  <c r="AZ887" i="4"/>
  <c r="AY887" i="4"/>
  <c r="AX887" i="4"/>
  <c r="AV887" i="4"/>
  <c r="AW887" i="4" s="1"/>
  <c r="AU887" i="4"/>
  <c r="AT887" i="4"/>
  <c r="AS887" i="4"/>
  <c r="AR887" i="4"/>
  <c r="AQ887" i="4"/>
  <c r="AP887" i="4"/>
  <c r="AO887" i="4"/>
  <c r="DM886" i="4"/>
  <c r="DL886" i="4"/>
  <c r="DK886" i="4"/>
  <c r="DJ886" i="4"/>
  <c r="DI886" i="4"/>
  <c r="DH886" i="4"/>
  <c r="DG886" i="4"/>
  <c r="DF886" i="4"/>
  <c r="DE886" i="4"/>
  <c r="DC886" i="4"/>
  <c r="DB886" i="4"/>
  <c r="DA886" i="4"/>
  <c r="CZ886" i="4"/>
  <c r="CY886" i="4"/>
  <c r="CX886" i="4"/>
  <c r="CW886" i="4"/>
  <c r="CV886" i="4"/>
  <c r="CU886" i="4"/>
  <c r="CT886" i="4"/>
  <c r="CR886" i="4"/>
  <c r="CQ886" i="4"/>
  <c r="CO886" i="4"/>
  <c r="CN886" i="4"/>
  <c r="CM886" i="4"/>
  <c r="CL886" i="4"/>
  <c r="CI886" i="4"/>
  <c r="CH886" i="4"/>
  <c r="CG886" i="4"/>
  <c r="CF886" i="4"/>
  <c r="CE886" i="4"/>
  <c r="CC886" i="4"/>
  <c r="CD886" i="4" s="1"/>
  <c r="CB886" i="4"/>
  <c r="CA886" i="4"/>
  <c r="BZ886" i="4"/>
  <c r="BY886" i="4"/>
  <c r="BV886" i="4"/>
  <c r="BW886" i="4" s="1"/>
  <c r="BU886" i="4"/>
  <c r="BS886" i="4"/>
  <c r="BQ886" i="4"/>
  <c r="BP886" i="4"/>
  <c r="BO886" i="4"/>
  <c r="BN886" i="4"/>
  <c r="BM886" i="4"/>
  <c r="BL886" i="4"/>
  <c r="BK886" i="4"/>
  <c r="BJ886" i="4"/>
  <c r="BI886" i="4"/>
  <c r="BH886" i="4"/>
  <c r="BG886" i="4"/>
  <c r="BF886" i="4"/>
  <c r="BE886" i="4"/>
  <c r="BD886" i="4"/>
  <c r="BC886" i="4"/>
  <c r="BB886" i="4"/>
  <c r="BA886" i="4"/>
  <c r="AZ886" i="4"/>
  <c r="AY886" i="4"/>
  <c r="AX886" i="4"/>
  <c r="AV886" i="4"/>
  <c r="AW886" i="4" s="1"/>
  <c r="AT886" i="4"/>
  <c r="AU886" i="4" s="1"/>
  <c r="AS886" i="4"/>
  <c r="AR886" i="4"/>
  <c r="AQ886" i="4"/>
  <c r="AP886" i="4"/>
  <c r="AO886" i="4"/>
  <c r="DM885" i="4"/>
  <c r="DL885" i="4"/>
  <c r="DK885" i="4"/>
  <c r="DJ885" i="4"/>
  <c r="DI885" i="4"/>
  <c r="DH885" i="4"/>
  <c r="DG885" i="4"/>
  <c r="DF885" i="4"/>
  <c r="DE885" i="4"/>
  <c r="DC885" i="4"/>
  <c r="DB885" i="4"/>
  <c r="DA885" i="4"/>
  <c r="CZ885" i="4"/>
  <c r="CY885" i="4"/>
  <c r="CX885" i="4"/>
  <c r="CW885" i="4"/>
  <c r="CV885" i="4"/>
  <c r="CU885" i="4"/>
  <c r="CT885" i="4"/>
  <c r="CR885" i="4"/>
  <c r="CQ885" i="4"/>
  <c r="CO885" i="4"/>
  <c r="CN885" i="4"/>
  <c r="CM885" i="4"/>
  <c r="CL885" i="4"/>
  <c r="CI885" i="4"/>
  <c r="CH885" i="4"/>
  <c r="CG885" i="4"/>
  <c r="CF885" i="4"/>
  <c r="CE885" i="4"/>
  <c r="CD885" i="4"/>
  <c r="CC885" i="4"/>
  <c r="CB885" i="4"/>
  <c r="CA885" i="4"/>
  <c r="BZ885" i="4"/>
  <c r="BY885" i="4"/>
  <c r="BV885" i="4"/>
  <c r="BW885" i="4" s="1"/>
  <c r="BU885" i="4"/>
  <c r="BS885" i="4"/>
  <c r="BQ885" i="4"/>
  <c r="BP885" i="4"/>
  <c r="BO885" i="4"/>
  <c r="BN885" i="4"/>
  <c r="BM885" i="4"/>
  <c r="BL885" i="4"/>
  <c r="BK885" i="4"/>
  <c r="BJ885" i="4"/>
  <c r="BI885" i="4"/>
  <c r="BH885" i="4"/>
  <c r="BG885" i="4"/>
  <c r="BF885" i="4"/>
  <c r="BE885" i="4"/>
  <c r="BD885" i="4"/>
  <c r="BC885" i="4"/>
  <c r="BB885" i="4"/>
  <c r="BA885" i="4"/>
  <c r="AZ885" i="4"/>
  <c r="AY885" i="4"/>
  <c r="AX885" i="4"/>
  <c r="AW885" i="4"/>
  <c r="AV885" i="4"/>
  <c r="AT885" i="4"/>
  <c r="AU885" i="4" s="1"/>
  <c r="AS885" i="4"/>
  <c r="AR885" i="4"/>
  <c r="AQ885" i="4"/>
  <c r="AP885" i="4"/>
  <c r="AO885" i="4"/>
  <c r="DM884" i="4"/>
  <c r="DL884" i="4"/>
  <c r="DK884" i="4"/>
  <c r="DJ884" i="4"/>
  <c r="DI884" i="4"/>
  <c r="DH884" i="4"/>
  <c r="DG884" i="4"/>
  <c r="DF884" i="4"/>
  <c r="DE884" i="4"/>
  <c r="DC884" i="4"/>
  <c r="DB884" i="4"/>
  <c r="DA884" i="4"/>
  <c r="CZ884" i="4"/>
  <c r="CY884" i="4"/>
  <c r="CX884" i="4"/>
  <c r="CW884" i="4"/>
  <c r="CV884" i="4"/>
  <c r="CU884" i="4"/>
  <c r="CT884" i="4"/>
  <c r="CR884" i="4"/>
  <c r="CQ884" i="4"/>
  <c r="CO884" i="4"/>
  <c r="CN884" i="4"/>
  <c r="CM884" i="4"/>
  <c r="CL884" i="4"/>
  <c r="CI884" i="4"/>
  <c r="CH884" i="4"/>
  <c r="CG884" i="4"/>
  <c r="CF884" i="4"/>
  <c r="CE884" i="4"/>
  <c r="CC884" i="4"/>
  <c r="CD884" i="4" s="1"/>
  <c r="CB884" i="4"/>
  <c r="CA884" i="4"/>
  <c r="BZ884" i="4"/>
  <c r="BY884" i="4"/>
  <c r="BV884" i="4"/>
  <c r="BW884" i="4" s="1"/>
  <c r="BU884" i="4"/>
  <c r="BS884" i="4"/>
  <c r="BQ884" i="4"/>
  <c r="BP884" i="4"/>
  <c r="BO884" i="4"/>
  <c r="BN884" i="4"/>
  <c r="BM884" i="4"/>
  <c r="BL884" i="4"/>
  <c r="BK884" i="4"/>
  <c r="BJ884" i="4"/>
  <c r="BI884" i="4"/>
  <c r="BH884" i="4"/>
  <c r="BG884" i="4"/>
  <c r="BF884" i="4"/>
  <c r="BE884" i="4"/>
  <c r="BD884" i="4"/>
  <c r="BC884" i="4"/>
  <c r="BB884" i="4"/>
  <c r="BA884" i="4"/>
  <c r="AZ884" i="4"/>
  <c r="AY884" i="4"/>
  <c r="AX884" i="4"/>
  <c r="AW884" i="4"/>
  <c r="AV884" i="4"/>
  <c r="AU884" i="4"/>
  <c r="AT884" i="4"/>
  <c r="AS884" i="4"/>
  <c r="AR884" i="4"/>
  <c r="AQ884" i="4"/>
  <c r="AP884" i="4"/>
  <c r="AO884" i="4"/>
  <c r="DM883" i="4"/>
  <c r="DL883" i="4"/>
  <c r="DK883" i="4"/>
  <c r="DJ883" i="4"/>
  <c r="DI883" i="4"/>
  <c r="DH883" i="4"/>
  <c r="DG883" i="4"/>
  <c r="DF883" i="4"/>
  <c r="DE883" i="4"/>
  <c r="DC883" i="4"/>
  <c r="DB883" i="4"/>
  <c r="DA883" i="4"/>
  <c r="CZ883" i="4"/>
  <c r="CY883" i="4"/>
  <c r="CX883" i="4"/>
  <c r="CW883" i="4"/>
  <c r="CV883" i="4"/>
  <c r="CU883" i="4"/>
  <c r="CT883" i="4"/>
  <c r="CR883" i="4"/>
  <c r="CQ883" i="4"/>
  <c r="CO883" i="4"/>
  <c r="CN883" i="4"/>
  <c r="CM883" i="4"/>
  <c r="CL883" i="4"/>
  <c r="CI883" i="4"/>
  <c r="CH883" i="4"/>
  <c r="CG883" i="4"/>
  <c r="CF883" i="4"/>
  <c r="CE883" i="4"/>
  <c r="CC883" i="4"/>
  <c r="CD883" i="4" s="1"/>
  <c r="CB883" i="4"/>
  <c r="CA883" i="4"/>
  <c r="BZ883" i="4"/>
  <c r="BY883" i="4"/>
  <c r="BW883" i="4"/>
  <c r="BV883" i="4"/>
  <c r="BU883" i="4"/>
  <c r="BS883" i="4"/>
  <c r="BQ883" i="4"/>
  <c r="BP883" i="4"/>
  <c r="BO883" i="4"/>
  <c r="BN883" i="4"/>
  <c r="BM883" i="4"/>
  <c r="BL883" i="4"/>
  <c r="BK883" i="4"/>
  <c r="BJ883" i="4"/>
  <c r="BI883" i="4"/>
  <c r="BH883" i="4"/>
  <c r="BG883" i="4"/>
  <c r="BF883" i="4"/>
  <c r="BE883" i="4"/>
  <c r="BD883" i="4"/>
  <c r="BC883" i="4"/>
  <c r="BB883" i="4"/>
  <c r="BA883" i="4"/>
  <c r="AZ883" i="4"/>
  <c r="AY883" i="4"/>
  <c r="AX883" i="4"/>
  <c r="AV883" i="4"/>
  <c r="AW883" i="4" s="1"/>
  <c r="AU883" i="4"/>
  <c r="AT883" i="4"/>
  <c r="AS883" i="4"/>
  <c r="AR883" i="4"/>
  <c r="AQ883" i="4"/>
  <c r="AP883" i="4"/>
  <c r="AO883" i="4"/>
  <c r="DM882" i="4"/>
  <c r="DL882" i="4"/>
  <c r="DK882" i="4"/>
  <c r="DJ882" i="4"/>
  <c r="DI882" i="4"/>
  <c r="DH882" i="4"/>
  <c r="DG882" i="4"/>
  <c r="DF882" i="4"/>
  <c r="DE882" i="4"/>
  <c r="DC882" i="4"/>
  <c r="DB882" i="4"/>
  <c r="DA882" i="4"/>
  <c r="CZ882" i="4"/>
  <c r="CY882" i="4"/>
  <c r="CX882" i="4"/>
  <c r="CW882" i="4"/>
  <c r="CV882" i="4"/>
  <c r="CU882" i="4"/>
  <c r="CT882" i="4"/>
  <c r="CR882" i="4"/>
  <c r="CQ882" i="4"/>
  <c r="CO882" i="4"/>
  <c r="CN882" i="4"/>
  <c r="CM882" i="4"/>
  <c r="CL882" i="4"/>
  <c r="CI882" i="4"/>
  <c r="CH882" i="4"/>
  <c r="CG882" i="4"/>
  <c r="CF882" i="4"/>
  <c r="CE882" i="4"/>
  <c r="CD882" i="4"/>
  <c r="CC882" i="4"/>
  <c r="CB882" i="4"/>
  <c r="CA882" i="4"/>
  <c r="BZ882" i="4"/>
  <c r="BY882" i="4"/>
  <c r="BW882" i="4"/>
  <c r="BV882" i="4"/>
  <c r="BU882" i="4"/>
  <c r="BS882" i="4"/>
  <c r="BQ882" i="4"/>
  <c r="BP882" i="4"/>
  <c r="BO882" i="4"/>
  <c r="BN882" i="4"/>
  <c r="BM882" i="4"/>
  <c r="BL882" i="4"/>
  <c r="BK882" i="4"/>
  <c r="BJ882" i="4"/>
  <c r="BI882" i="4"/>
  <c r="BH882" i="4"/>
  <c r="BG882" i="4"/>
  <c r="BF882" i="4"/>
  <c r="BE882" i="4"/>
  <c r="BD882" i="4"/>
  <c r="BC882" i="4"/>
  <c r="BB882" i="4"/>
  <c r="BA882" i="4"/>
  <c r="AZ882" i="4"/>
  <c r="AY882" i="4"/>
  <c r="AX882" i="4"/>
  <c r="AV882" i="4"/>
  <c r="AW882" i="4" s="1"/>
  <c r="AT882" i="4"/>
  <c r="AU882" i="4" s="1"/>
  <c r="AS882" i="4"/>
  <c r="AR882" i="4"/>
  <c r="AQ882" i="4"/>
  <c r="AP882" i="4"/>
  <c r="AO882" i="4"/>
  <c r="DM881" i="4"/>
  <c r="DL881" i="4"/>
  <c r="DK881" i="4"/>
  <c r="DJ881" i="4"/>
  <c r="DI881" i="4"/>
  <c r="DH881" i="4"/>
  <c r="DG881" i="4"/>
  <c r="DF881" i="4"/>
  <c r="DE881" i="4"/>
  <c r="DC881" i="4"/>
  <c r="DB881" i="4"/>
  <c r="DA881" i="4"/>
  <c r="CZ881" i="4"/>
  <c r="CY881" i="4"/>
  <c r="CX881" i="4"/>
  <c r="CW881" i="4"/>
  <c r="CV881" i="4"/>
  <c r="CU881" i="4"/>
  <c r="CT881" i="4"/>
  <c r="CR881" i="4"/>
  <c r="CQ881" i="4"/>
  <c r="CO881" i="4"/>
  <c r="CN881" i="4"/>
  <c r="CM881" i="4"/>
  <c r="CL881" i="4"/>
  <c r="CI881" i="4"/>
  <c r="CH881" i="4"/>
  <c r="CG881" i="4"/>
  <c r="CF881" i="4"/>
  <c r="CE881" i="4"/>
  <c r="CD881" i="4"/>
  <c r="CC881" i="4"/>
  <c r="CB881" i="4"/>
  <c r="CA881" i="4"/>
  <c r="BZ881" i="4"/>
  <c r="BY881" i="4"/>
  <c r="BV881" i="4"/>
  <c r="BW881" i="4" s="1"/>
  <c r="BU881" i="4"/>
  <c r="BS881" i="4"/>
  <c r="BQ881" i="4"/>
  <c r="BP881" i="4"/>
  <c r="BO881" i="4"/>
  <c r="BN881" i="4"/>
  <c r="BM881" i="4"/>
  <c r="BL881" i="4"/>
  <c r="BK881" i="4"/>
  <c r="BJ881" i="4"/>
  <c r="BI881" i="4"/>
  <c r="BH881" i="4"/>
  <c r="BG881" i="4"/>
  <c r="BF881" i="4"/>
  <c r="BE881" i="4"/>
  <c r="BD881" i="4"/>
  <c r="BC881" i="4"/>
  <c r="BB881" i="4"/>
  <c r="BA881" i="4"/>
  <c r="AZ881" i="4"/>
  <c r="AY881" i="4"/>
  <c r="AX881" i="4"/>
  <c r="AW881" i="4"/>
  <c r="AV881" i="4"/>
  <c r="AT881" i="4"/>
  <c r="AU881" i="4" s="1"/>
  <c r="AS881" i="4"/>
  <c r="AR881" i="4"/>
  <c r="AQ881" i="4"/>
  <c r="AP881" i="4"/>
  <c r="AO881" i="4"/>
  <c r="DM880" i="4"/>
  <c r="DL880" i="4"/>
  <c r="DK880" i="4"/>
  <c r="DJ880" i="4"/>
  <c r="DI880" i="4"/>
  <c r="DH880" i="4"/>
  <c r="DG880" i="4"/>
  <c r="DF880" i="4"/>
  <c r="DE880" i="4"/>
  <c r="DC880" i="4"/>
  <c r="DB880" i="4"/>
  <c r="DA880" i="4"/>
  <c r="CZ880" i="4"/>
  <c r="CY880" i="4"/>
  <c r="CX880" i="4"/>
  <c r="CW880" i="4"/>
  <c r="CV880" i="4"/>
  <c r="CU880" i="4"/>
  <c r="CT880" i="4"/>
  <c r="CR880" i="4"/>
  <c r="CQ880" i="4"/>
  <c r="CO880" i="4"/>
  <c r="CN880" i="4"/>
  <c r="CM880" i="4"/>
  <c r="CL880" i="4"/>
  <c r="CI880" i="4"/>
  <c r="CH880" i="4"/>
  <c r="CG880" i="4"/>
  <c r="CF880" i="4"/>
  <c r="CE880" i="4"/>
  <c r="CC880" i="4"/>
  <c r="CD880" i="4" s="1"/>
  <c r="CB880" i="4"/>
  <c r="CA880" i="4"/>
  <c r="BZ880" i="4"/>
  <c r="BY880" i="4"/>
  <c r="BV880" i="4"/>
  <c r="BW880" i="4" s="1"/>
  <c r="BU880" i="4"/>
  <c r="BS880" i="4"/>
  <c r="BQ880" i="4"/>
  <c r="BP880" i="4"/>
  <c r="BO880" i="4"/>
  <c r="BN880" i="4"/>
  <c r="BM880" i="4"/>
  <c r="BL880" i="4"/>
  <c r="BK880" i="4"/>
  <c r="BJ880" i="4"/>
  <c r="BI880" i="4"/>
  <c r="BH880" i="4"/>
  <c r="BG880" i="4"/>
  <c r="BF880" i="4"/>
  <c r="BE880" i="4"/>
  <c r="BD880" i="4"/>
  <c r="BC880" i="4"/>
  <c r="BB880" i="4"/>
  <c r="BA880" i="4"/>
  <c r="AZ880" i="4"/>
  <c r="AY880" i="4"/>
  <c r="AX880" i="4"/>
  <c r="AW880" i="4"/>
  <c r="AV880" i="4"/>
  <c r="AU880" i="4"/>
  <c r="AT880" i="4"/>
  <c r="AS880" i="4"/>
  <c r="AR880" i="4"/>
  <c r="AQ880" i="4"/>
  <c r="AP880" i="4"/>
  <c r="AO880" i="4"/>
  <c r="DM879" i="4"/>
  <c r="DL879" i="4"/>
  <c r="DK879" i="4"/>
  <c r="DJ879" i="4"/>
  <c r="DI879" i="4"/>
  <c r="DH879" i="4"/>
  <c r="DG879" i="4"/>
  <c r="DF879" i="4"/>
  <c r="DE879" i="4"/>
  <c r="DC879" i="4"/>
  <c r="DB879" i="4"/>
  <c r="DA879" i="4"/>
  <c r="CZ879" i="4"/>
  <c r="CY879" i="4"/>
  <c r="CX879" i="4"/>
  <c r="CW879" i="4"/>
  <c r="CV879" i="4"/>
  <c r="CU879" i="4"/>
  <c r="CT879" i="4"/>
  <c r="CR879" i="4"/>
  <c r="CQ879" i="4"/>
  <c r="CO879" i="4"/>
  <c r="CN879" i="4"/>
  <c r="CM879" i="4"/>
  <c r="CL879" i="4"/>
  <c r="CI879" i="4"/>
  <c r="CH879" i="4"/>
  <c r="CG879" i="4"/>
  <c r="CF879" i="4"/>
  <c r="CE879" i="4"/>
  <c r="CC879" i="4"/>
  <c r="CD879" i="4" s="1"/>
  <c r="CB879" i="4"/>
  <c r="CA879" i="4"/>
  <c r="BZ879" i="4"/>
  <c r="BY879" i="4"/>
  <c r="BW879" i="4"/>
  <c r="BV879" i="4"/>
  <c r="BU879" i="4"/>
  <c r="BS879" i="4"/>
  <c r="BQ879" i="4"/>
  <c r="BP879" i="4"/>
  <c r="BO879" i="4"/>
  <c r="BN879" i="4"/>
  <c r="BM879" i="4"/>
  <c r="BL879" i="4"/>
  <c r="BK879" i="4"/>
  <c r="BJ879" i="4"/>
  <c r="BI879" i="4"/>
  <c r="BH879" i="4"/>
  <c r="BG879" i="4"/>
  <c r="BF879" i="4"/>
  <c r="BE879" i="4"/>
  <c r="BD879" i="4"/>
  <c r="BC879" i="4"/>
  <c r="BB879" i="4"/>
  <c r="BA879" i="4"/>
  <c r="AZ879" i="4"/>
  <c r="AY879" i="4"/>
  <c r="AX879" i="4"/>
  <c r="AV879" i="4"/>
  <c r="AW879" i="4" s="1"/>
  <c r="AU879" i="4"/>
  <c r="AT879" i="4"/>
  <c r="AS879" i="4"/>
  <c r="AR879" i="4"/>
  <c r="AQ879" i="4"/>
  <c r="AP879" i="4"/>
  <c r="AO879" i="4"/>
  <c r="DM878" i="4"/>
  <c r="DL878" i="4"/>
  <c r="DK878" i="4"/>
  <c r="DJ878" i="4"/>
  <c r="DI878" i="4"/>
  <c r="DH878" i="4"/>
  <c r="DG878" i="4"/>
  <c r="DF878" i="4"/>
  <c r="DE878" i="4"/>
  <c r="DC878" i="4"/>
  <c r="DB878" i="4"/>
  <c r="DA878" i="4"/>
  <c r="CZ878" i="4"/>
  <c r="CY878" i="4"/>
  <c r="CX878" i="4"/>
  <c r="CW878" i="4"/>
  <c r="CV878" i="4"/>
  <c r="CU878" i="4"/>
  <c r="CT878" i="4"/>
  <c r="CR878" i="4"/>
  <c r="CQ878" i="4"/>
  <c r="CO878" i="4"/>
  <c r="CN878" i="4"/>
  <c r="CM878" i="4"/>
  <c r="CL878" i="4"/>
  <c r="CI878" i="4"/>
  <c r="CH878" i="4"/>
  <c r="CG878" i="4"/>
  <c r="CF878" i="4"/>
  <c r="CE878" i="4"/>
  <c r="CD878" i="4"/>
  <c r="CC878" i="4"/>
  <c r="CB878" i="4"/>
  <c r="CA878" i="4"/>
  <c r="BZ878" i="4"/>
  <c r="BY878" i="4"/>
  <c r="BW878" i="4"/>
  <c r="BV878" i="4"/>
  <c r="BU878" i="4"/>
  <c r="BS878" i="4"/>
  <c r="BQ878" i="4"/>
  <c r="BP878" i="4"/>
  <c r="BO878" i="4"/>
  <c r="BN878" i="4"/>
  <c r="BM878" i="4"/>
  <c r="BL878" i="4"/>
  <c r="BK878" i="4"/>
  <c r="BJ878" i="4"/>
  <c r="BI878" i="4"/>
  <c r="BH878" i="4"/>
  <c r="BG878" i="4"/>
  <c r="BF878" i="4"/>
  <c r="BE878" i="4"/>
  <c r="BD878" i="4"/>
  <c r="BC878" i="4"/>
  <c r="BB878" i="4"/>
  <c r="BA878" i="4"/>
  <c r="AZ878" i="4"/>
  <c r="AY878" i="4"/>
  <c r="AX878" i="4"/>
  <c r="AV878" i="4"/>
  <c r="AW878" i="4" s="1"/>
  <c r="AT878" i="4"/>
  <c r="AU878" i="4" s="1"/>
  <c r="AS878" i="4"/>
  <c r="AR878" i="4"/>
  <c r="AQ878" i="4"/>
  <c r="AP878" i="4"/>
  <c r="AO878" i="4"/>
  <c r="DM877" i="4"/>
  <c r="DL877" i="4"/>
  <c r="DK877" i="4"/>
  <c r="DJ877" i="4"/>
  <c r="DI877" i="4"/>
  <c r="DH877" i="4"/>
  <c r="DG877" i="4"/>
  <c r="DF877" i="4"/>
  <c r="DE877" i="4"/>
  <c r="DC877" i="4"/>
  <c r="DB877" i="4"/>
  <c r="DA877" i="4"/>
  <c r="CZ877" i="4"/>
  <c r="CY877" i="4"/>
  <c r="CX877" i="4"/>
  <c r="CW877" i="4"/>
  <c r="CV877" i="4"/>
  <c r="CU877" i="4"/>
  <c r="CT877" i="4"/>
  <c r="CR877" i="4"/>
  <c r="CQ877" i="4"/>
  <c r="CO877" i="4"/>
  <c r="CN877" i="4"/>
  <c r="CM877" i="4"/>
  <c r="CL877" i="4"/>
  <c r="CI877" i="4"/>
  <c r="CH877" i="4"/>
  <c r="CG877" i="4"/>
  <c r="CF877" i="4"/>
  <c r="CE877" i="4"/>
  <c r="CD877" i="4"/>
  <c r="CC877" i="4"/>
  <c r="CB877" i="4"/>
  <c r="CA877" i="4"/>
  <c r="BZ877" i="4"/>
  <c r="BY877" i="4"/>
  <c r="BV877" i="4"/>
  <c r="BW877" i="4" s="1"/>
  <c r="BU877" i="4"/>
  <c r="BS877" i="4"/>
  <c r="BQ877" i="4"/>
  <c r="BP877" i="4"/>
  <c r="BO877" i="4"/>
  <c r="BN877" i="4"/>
  <c r="BM877" i="4"/>
  <c r="BL877" i="4"/>
  <c r="BK877" i="4"/>
  <c r="BJ877" i="4"/>
  <c r="BI877" i="4"/>
  <c r="BH877" i="4"/>
  <c r="BG877" i="4"/>
  <c r="BF877" i="4"/>
  <c r="BE877" i="4"/>
  <c r="BD877" i="4"/>
  <c r="BC877" i="4"/>
  <c r="BB877" i="4"/>
  <c r="BA877" i="4"/>
  <c r="AZ877" i="4"/>
  <c r="AY877" i="4"/>
  <c r="AX877" i="4"/>
  <c r="AW877" i="4"/>
  <c r="AV877" i="4"/>
  <c r="AT877" i="4"/>
  <c r="AU877" i="4" s="1"/>
  <c r="AS877" i="4"/>
  <c r="AR877" i="4"/>
  <c r="AQ877" i="4"/>
  <c r="AP877" i="4"/>
  <c r="AO877" i="4"/>
  <c r="DM876" i="4"/>
  <c r="DL876" i="4"/>
  <c r="DK876" i="4"/>
  <c r="DJ876" i="4"/>
  <c r="DI876" i="4"/>
  <c r="DH876" i="4"/>
  <c r="DG876" i="4"/>
  <c r="DF876" i="4"/>
  <c r="DE876" i="4"/>
  <c r="DC876" i="4"/>
  <c r="DB876" i="4"/>
  <c r="DA876" i="4"/>
  <c r="CZ876" i="4"/>
  <c r="CY876" i="4"/>
  <c r="CX876" i="4"/>
  <c r="CW876" i="4"/>
  <c r="CV876" i="4"/>
  <c r="CU876" i="4"/>
  <c r="CT876" i="4"/>
  <c r="CR876" i="4"/>
  <c r="CQ876" i="4"/>
  <c r="CO876" i="4"/>
  <c r="CN876" i="4"/>
  <c r="CM876" i="4"/>
  <c r="CL876" i="4"/>
  <c r="CI876" i="4"/>
  <c r="CH876" i="4"/>
  <c r="CG876" i="4"/>
  <c r="CF876" i="4"/>
  <c r="CE876" i="4"/>
  <c r="CC876" i="4"/>
  <c r="CD876" i="4" s="1"/>
  <c r="CB876" i="4"/>
  <c r="CA876" i="4"/>
  <c r="BZ876" i="4"/>
  <c r="BY876" i="4"/>
  <c r="BV876" i="4"/>
  <c r="BW876" i="4" s="1"/>
  <c r="BU876" i="4"/>
  <c r="BS876" i="4"/>
  <c r="BQ876" i="4"/>
  <c r="BP876" i="4"/>
  <c r="BO876" i="4"/>
  <c r="BN876" i="4"/>
  <c r="BM876" i="4"/>
  <c r="BL876" i="4"/>
  <c r="BK876" i="4"/>
  <c r="BJ876" i="4"/>
  <c r="BI876" i="4"/>
  <c r="BH876" i="4"/>
  <c r="BG876" i="4"/>
  <c r="BF876" i="4"/>
  <c r="BE876" i="4"/>
  <c r="BD876" i="4"/>
  <c r="BC876" i="4"/>
  <c r="BB876" i="4"/>
  <c r="BA876" i="4"/>
  <c r="AZ876" i="4"/>
  <c r="AY876" i="4"/>
  <c r="AX876" i="4"/>
  <c r="AW876" i="4"/>
  <c r="AV876" i="4"/>
  <c r="AU876" i="4"/>
  <c r="AT876" i="4"/>
  <c r="AS876" i="4"/>
  <c r="AR876" i="4"/>
  <c r="AQ876" i="4"/>
  <c r="AP876" i="4"/>
  <c r="AO876" i="4"/>
  <c r="DM875" i="4"/>
  <c r="DL875" i="4"/>
  <c r="DK875" i="4"/>
  <c r="DJ875" i="4"/>
  <c r="DI875" i="4"/>
  <c r="DH875" i="4"/>
  <c r="DG875" i="4"/>
  <c r="DF875" i="4"/>
  <c r="DE875" i="4"/>
  <c r="DC875" i="4"/>
  <c r="DB875" i="4"/>
  <c r="DA875" i="4"/>
  <c r="CZ875" i="4"/>
  <c r="CY875" i="4"/>
  <c r="CX875" i="4"/>
  <c r="CW875" i="4"/>
  <c r="CV875" i="4"/>
  <c r="CU875" i="4"/>
  <c r="CT875" i="4"/>
  <c r="CR875" i="4"/>
  <c r="CQ875" i="4"/>
  <c r="CO875" i="4"/>
  <c r="CN875" i="4"/>
  <c r="CM875" i="4"/>
  <c r="CL875" i="4"/>
  <c r="CI875" i="4"/>
  <c r="CH875" i="4"/>
  <c r="CG875" i="4"/>
  <c r="CF875" i="4"/>
  <c r="CE875" i="4"/>
  <c r="CC875" i="4"/>
  <c r="CD875" i="4" s="1"/>
  <c r="CB875" i="4"/>
  <c r="CA875" i="4"/>
  <c r="BZ875" i="4"/>
  <c r="BY875" i="4"/>
  <c r="BW875" i="4"/>
  <c r="BV875" i="4"/>
  <c r="BU875" i="4"/>
  <c r="BS875" i="4"/>
  <c r="BQ875" i="4"/>
  <c r="BP875" i="4"/>
  <c r="BO875" i="4"/>
  <c r="BN875" i="4"/>
  <c r="BM875" i="4"/>
  <c r="BL875" i="4"/>
  <c r="BK875" i="4"/>
  <c r="BJ875" i="4"/>
  <c r="BI875" i="4"/>
  <c r="BH875" i="4"/>
  <c r="BG875" i="4"/>
  <c r="BF875" i="4"/>
  <c r="BE875" i="4"/>
  <c r="BD875" i="4"/>
  <c r="BC875" i="4"/>
  <c r="BB875" i="4"/>
  <c r="BA875" i="4"/>
  <c r="AZ875" i="4"/>
  <c r="AY875" i="4"/>
  <c r="AX875" i="4"/>
  <c r="AV875" i="4"/>
  <c r="AW875" i="4" s="1"/>
  <c r="AU875" i="4"/>
  <c r="AT875" i="4"/>
  <c r="AS875" i="4"/>
  <c r="AR875" i="4"/>
  <c r="AQ875" i="4"/>
  <c r="AP875" i="4"/>
  <c r="AO875" i="4"/>
  <c r="DM874" i="4"/>
  <c r="DL874" i="4"/>
  <c r="DK874" i="4"/>
  <c r="DJ874" i="4"/>
  <c r="DI874" i="4"/>
  <c r="DH874" i="4"/>
  <c r="DG874" i="4"/>
  <c r="DF874" i="4"/>
  <c r="DE874" i="4"/>
  <c r="DC874" i="4"/>
  <c r="DB874" i="4"/>
  <c r="DA874" i="4"/>
  <c r="CZ874" i="4"/>
  <c r="CY874" i="4"/>
  <c r="CX874" i="4"/>
  <c r="CW874" i="4"/>
  <c r="CV874" i="4"/>
  <c r="CU874" i="4"/>
  <c r="CT874" i="4"/>
  <c r="CR874" i="4"/>
  <c r="CQ874" i="4"/>
  <c r="CO874" i="4"/>
  <c r="CN874" i="4"/>
  <c r="CM874" i="4"/>
  <c r="CL874" i="4"/>
  <c r="CI874" i="4"/>
  <c r="CH874" i="4"/>
  <c r="CG874" i="4"/>
  <c r="CF874" i="4"/>
  <c r="CE874" i="4"/>
  <c r="CD874" i="4"/>
  <c r="CC874" i="4"/>
  <c r="CB874" i="4"/>
  <c r="CA874" i="4"/>
  <c r="BZ874" i="4"/>
  <c r="BY874" i="4"/>
  <c r="BW874" i="4"/>
  <c r="BV874" i="4"/>
  <c r="BU874" i="4"/>
  <c r="BS874" i="4"/>
  <c r="BQ874" i="4"/>
  <c r="BP874" i="4"/>
  <c r="BO874" i="4"/>
  <c r="BN874" i="4"/>
  <c r="BM874" i="4"/>
  <c r="BL874" i="4"/>
  <c r="BK874" i="4"/>
  <c r="BJ874" i="4"/>
  <c r="BI874" i="4"/>
  <c r="BH874" i="4"/>
  <c r="BG874" i="4"/>
  <c r="BF874" i="4"/>
  <c r="BE874" i="4"/>
  <c r="BD874" i="4"/>
  <c r="BC874" i="4"/>
  <c r="BB874" i="4"/>
  <c r="BA874" i="4"/>
  <c r="AZ874" i="4"/>
  <c r="AY874" i="4"/>
  <c r="AX874" i="4"/>
  <c r="AV874" i="4"/>
  <c r="AW874" i="4" s="1"/>
  <c r="AT874" i="4"/>
  <c r="AU874" i="4" s="1"/>
  <c r="AS874" i="4"/>
  <c r="AR874" i="4"/>
  <c r="AQ874" i="4"/>
  <c r="AP874" i="4"/>
  <c r="AO874" i="4"/>
  <c r="DM873" i="4"/>
  <c r="DL873" i="4"/>
  <c r="DK873" i="4"/>
  <c r="DJ873" i="4"/>
  <c r="DI873" i="4"/>
  <c r="DH873" i="4"/>
  <c r="DG873" i="4"/>
  <c r="DF873" i="4"/>
  <c r="DE873" i="4"/>
  <c r="DC873" i="4"/>
  <c r="DB873" i="4"/>
  <c r="DA873" i="4"/>
  <c r="CZ873" i="4"/>
  <c r="CY873" i="4"/>
  <c r="CX873" i="4"/>
  <c r="CW873" i="4"/>
  <c r="CV873" i="4"/>
  <c r="CU873" i="4"/>
  <c r="CT873" i="4"/>
  <c r="CR873" i="4"/>
  <c r="CQ873" i="4"/>
  <c r="CO873" i="4"/>
  <c r="CN873" i="4"/>
  <c r="CM873" i="4"/>
  <c r="CL873" i="4"/>
  <c r="CI873" i="4"/>
  <c r="CH873" i="4"/>
  <c r="CG873" i="4"/>
  <c r="CF873" i="4"/>
  <c r="CE873" i="4"/>
  <c r="CD873" i="4"/>
  <c r="CC873" i="4"/>
  <c r="CB873" i="4"/>
  <c r="CA873" i="4"/>
  <c r="BZ873" i="4"/>
  <c r="BY873" i="4"/>
  <c r="BV873" i="4"/>
  <c r="BW873" i="4" s="1"/>
  <c r="BU873" i="4"/>
  <c r="BS873" i="4"/>
  <c r="BQ873" i="4"/>
  <c r="BP873" i="4"/>
  <c r="BO873" i="4"/>
  <c r="BN873" i="4"/>
  <c r="BM873" i="4"/>
  <c r="BL873" i="4"/>
  <c r="BK873" i="4"/>
  <c r="BJ873" i="4"/>
  <c r="BI873" i="4"/>
  <c r="BH873" i="4"/>
  <c r="BG873" i="4"/>
  <c r="BF873" i="4"/>
  <c r="BE873" i="4"/>
  <c r="BD873" i="4"/>
  <c r="BC873" i="4"/>
  <c r="BB873" i="4"/>
  <c r="BA873" i="4"/>
  <c r="AZ873" i="4"/>
  <c r="AY873" i="4"/>
  <c r="AX873" i="4"/>
  <c r="AW873" i="4"/>
  <c r="AV873" i="4"/>
  <c r="AT873" i="4"/>
  <c r="AU873" i="4" s="1"/>
  <c r="AS873" i="4"/>
  <c r="AR873" i="4"/>
  <c r="AQ873" i="4"/>
  <c r="AP873" i="4"/>
  <c r="AO873" i="4"/>
  <c r="DM872" i="4"/>
  <c r="DL872" i="4"/>
  <c r="DK872" i="4"/>
  <c r="DJ872" i="4"/>
  <c r="DI872" i="4"/>
  <c r="DH872" i="4"/>
  <c r="DG872" i="4"/>
  <c r="DF872" i="4"/>
  <c r="DE872" i="4"/>
  <c r="DC872" i="4"/>
  <c r="DB872" i="4"/>
  <c r="DA872" i="4"/>
  <c r="CZ872" i="4"/>
  <c r="CY872" i="4"/>
  <c r="CX872" i="4"/>
  <c r="CW872" i="4"/>
  <c r="CV872" i="4"/>
  <c r="CU872" i="4"/>
  <c r="CT872" i="4"/>
  <c r="CR872" i="4"/>
  <c r="CQ872" i="4"/>
  <c r="CO872" i="4"/>
  <c r="CN872" i="4"/>
  <c r="CM872" i="4"/>
  <c r="CL872" i="4"/>
  <c r="CI872" i="4"/>
  <c r="CH872" i="4"/>
  <c r="CG872" i="4"/>
  <c r="CF872" i="4"/>
  <c r="CE872" i="4"/>
  <c r="CC872" i="4"/>
  <c r="CD872" i="4" s="1"/>
  <c r="CB872" i="4"/>
  <c r="CA872" i="4"/>
  <c r="BZ872" i="4"/>
  <c r="BY872" i="4"/>
  <c r="BV872" i="4"/>
  <c r="BW872" i="4" s="1"/>
  <c r="BU872" i="4"/>
  <c r="BS872" i="4"/>
  <c r="BQ872" i="4"/>
  <c r="BP872" i="4"/>
  <c r="BO872" i="4"/>
  <c r="BN872" i="4"/>
  <c r="BM872" i="4"/>
  <c r="BL872" i="4"/>
  <c r="BK872" i="4"/>
  <c r="BJ872" i="4"/>
  <c r="BI872" i="4"/>
  <c r="BH872" i="4"/>
  <c r="BG872" i="4"/>
  <c r="BF872" i="4"/>
  <c r="BE872" i="4"/>
  <c r="BD872" i="4"/>
  <c r="BC872" i="4"/>
  <c r="BB872" i="4"/>
  <c r="BA872" i="4"/>
  <c r="AZ872" i="4"/>
  <c r="AY872" i="4"/>
  <c r="AX872" i="4"/>
  <c r="AW872" i="4"/>
  <c r="AV872" i="4"/>
  <c r="AU872" i="4"/>
  <c r="AT872" i="4"/>
  <c r="AS872" i="4"/>
  <c r="AR872" i="4"/>
  <c r="AQ872" i="4"/>
  <c r="AP872" i="4"/>
  <c r="AO872" i="4"/>
  <c r="DM871" i="4"/>
  <c r="DL871" i="4"/>
  <c r="DK871" i="4"/>
  <c r="DJ871" i="4"/>
  <c r="DI871" i="4"/>
  <c r="DH871" i="4"/>
  <c r="DG871" i="4"/>
  <c r="DF871" i="4"/>
  <c r="DE871" i="4"/>
  <c r="DC871" i="4"/>
  <c r="DB871" i="4"/>
  <c r="DA871" i="4"/>
  <c r="CZ871" i="4"/>
  <c r="CY871" i="4"/>
  <c r="CX871" i="4"/>
  <c r="CW871" i="4"/>
  <c r="CV871" i="4"/>
  <c r="CU871" i="4"/>
  <c r="CT871" i="4"/>
  <c r="CR871" i="4"/>
  <c r="CQ871" i="4"/>
  <c r="CO871" i="4"/>
  <c r="CN871" i="4"/>
  <c r="CM871" i="4"/>
  <c r="CL871" i="4"/>
  <c r="CI871" i="4"/>
  <c r="CH871" i="4"/>
  <c r="CG871" i="4"/>
  <c r="CF871" i="4"/>
  <c r="CE871" i="4"/>
  <c r="CC871" i="4"/>
  <c r="CD871" i="4" s="1"/>
  <c r="CB871" i="4"/>
  <c r="CA871" i="4"/>
  <c r="BZ871" i="4"/>
  <c r="BY871" i="4"/>
  <c r="BW871" i="4"/>
  <c r="BV871" i="4"/>
  <c r="BU871" i="4"/>
  <c r="BS871" i="4"/>
  <c r="BQ871" i="4"/>
  <c r="BP871" i="4"/>
  <c r="BO871" i="4"/>
  <c r="BN871" i="4"/>
  <c r="BM871" i="4"/>
  <c r="BL871" i="4"/>
  <c r="BK871" i="4"/>
  <c r="BJ871" i="4"/>
  <c r="BI871" i="4"/>
  <c r="BH871" i="4"/>
  <c r="BG871" i="4"/>
  <c r="BF871" i="4"/>
  <c r="BE871" i="4"/>
  <c r="BD871" i="4"/>
  <c r="BC871" i="4"/>
  <c r="BB871" i="4"/>
  <c r="BA871" i="4"/>
  <c r="AZ871" i="4"/>
  <c r="AY871" i="4"/>
  <c r="AX871" i="4"/>
  <c r="AV871" i="4"/>
  <c r="AW871" i="4" s="1"/>
  <c r="AU871" i="4"/>
  <c r="AT871" i="4"/>
  <c r="AS871" i="4"/>
  <c r="AR871" i="4"/>
  <c r="AQ871" i="4"/>
  <c r="AP871" i="4"/>
  <c r="AO871" i="4"/>
  <c r="DM870" i="4"/>
  <c r="DL870" i="4"/>
  <c r="DK870" i="4"/>
  <c r="DJ870" i="4"/>
  <c r="DI870" i="4"/>
  <c r="DH870" i="4"/>
  <c r="DG870" i="4"/>
  <c r="DF870" i="4"/>
  <c r="DE870" i="4"/>
  <c r="DC870" i="4"/>
  <c r="DB870" i="4"/>
  <c r="DA870" i="4"/>
  <c r="CZ870" i="4"/>
  <c r="CY870" i="4"/>
  <c r="CX870" i="4"/>
  <c r="CW870" i="4"/>
  <c r="CV870" i="4"/>
  <c r="CU870" i="4"/>
  <c r="CT870" i="4"/>
  <c r="CR870" i="4"/>
  <c r="CQ870" i="4"/>
  <c r="CO870" i="4"/>
  <c r="CN870" i="4"/>
  <c r="CM870" i="4"/>
  <c r="CL870" i="4"/>
  <c r="CI870" i="4"/>
  <c r="CH870" i="4"/>
  <c r="CG870" i="4"/>
  <c r="CF870" i="4"/>
  <c r="CE870" i="4"/>
  <c r="CD870" i="4"/>
  <c r="CC870" i="4"/>
  <c r="CB870" i="4"/>
  <c r="CA870" i="4"/>
  <c r="BZ870" i="4"/>
  <c r="BY870" i="4"/>
  <c r="BW870" i="4"/>
  <c r="BV870" i="4"/>
  <c r="BU870" i="4"/>
  <c r="BS870" i="4"/>
  <c r="BQ870" i="4"/>
  <c r="BP870" i="4"/>
  <c r="BO870" i="4"/>
  <c r="BN870" i="4"/>
  <c r="BM870" i="4"/>
  <c r="BL870" i="4"/>
  <c r="BK870" i="4"/>
  <c r="BJ870" i="4"/>
  <c r="BI870" i="4"/>
  <c r="BH870" i="4"/>
  <c r="BG870" i="4"/>
  <c r="BF870" i="4"/>
  <c r="BE870" i="4"/>
  <c r="BD870" i="4"/>
  <c r="BC870" i="4"/>
  <c r="BB870" i="4"/>
  <c r="BA870" i="4"/>
  <c r="AZ870" i="4"/>
  <c r="AY870" i="4"/>
  <c r="AX870" i="4"/>
  <c r="AV870" i="4"/>
  <c r="AW870" i="4" s="1"/>
  <c r="AT870" i="4"/>
  <c r="AU870" i="4" s="1"/>
  <c r="AS870" i="4"/>
  <c r="AR870" i="4"/>
  <c r="AQ870" i="4"/>
  <c r="AP870" i="4"/>
  <c r="AO870" i="4"/>
  <c r="DM869" i="4"/>
  <c r="DL869" i="4"/>
  <c r="DK869" i="4"/>
  <c r="DJ869" i="4"/>
  <c r="DI869" i="4"/>
  <c r="DH869" i="4"/>
  <c r="DG869" i="4"/>
  <c r="DF869" i="4"/>
  <c r="DE869" i="4"/>
  <c r="DC869" i="4"/>
  <c r="DB869" i="4"/>
  <c r="DA869" i="4"/>
  <c r="CZ869" i="4"/>
  <c r="CY869" i="4"/>
  <c r="CX869" i="4"/>
  <c r="CW869" i="4"/>
  <c r="CV869" i="4"/>
  <c r="CU869" i="4"/>
  <c r="CT869" i="4"/>
  <c r="CR869" i="4"/>
  <c r="CQ869" i="4"/>
  <c r="CO869" i="4"/>
  <c r="CN869" i="4"/>
  <c r="CM869" i="4"/>
  <c r="CL869" i="4"/>
  <c r="CI869" i="4"/>
  <c r="CH869" i="4"/>
  <c r="CG869" i="4"/>
  <c r="CF869" i="4"/>
  <c r="CE869" i="4"/>
  <c r="CD869" i="4"/>
  <c r="CC869" i="4"/>
  <c r="CB869" i="4"/>
  <c r="CA869" i="4"/>
  <c r="BZ869" i="4"/>
  <c r="BY869" i="4"/>
  <c r="BV869" i="4"/>
  <c r="BW869" i="4" s="1"/>
  <c r="BU869" i="4"/>
  <c r="BS869" i="4"/>
  <c r="BQ869" i="4"/>
  <c r="BP869" i="4"/>
  <c r="BO869" i="4"/>
  <c r="BN869" i="4"/>
  <c r="BM869" i="4"/>
  <c r="BL869" i="4"/>
  <c r="BK869" i="4"/>
  <c r="BJ869" i="4"/>
  <c r="BI869" i="4"/>
  <c r="BH869" i="4"/>
  <c r="BG869" i="4"/>
  <c r="BF869" i="4"/>
  <c r="BE869" i="4"/>
  <c r="BD869" i="4"/>
  <c r="BC869" i="4"/>
  <c r="BB869" i="4"/>
  <c r="BA869" i="4"/>
  <c r="AZ869" i="4"/>
  <c r="AY869" i="4"/>
  <c r="AX869" i="4"/>
  <c r="AW869" i="4"/>
  <c r="AV869" i="4"/>
  <c r="AT869" i="4"/>
  <c r="AU869" i="4" s="1"/>
  <c r="AS869" i="4"/>
  <c r="AR869" i="4"/>
  <c r="AQ869" i="4"/>
  <c r="AP869" i="4"/>
  <c r="AO869" i="4"/>
  <c r="DM868" i="4"/>
  <c r="DL868" i="4"/>
  <c r="DK868" i="4"/>
  <c r="DJ868" i="4"/>
  <c r="DI868" i="4"/>
  <c r="DH868" i="4"/>
  <c r="DG868" i="4"/>
  <c r="DF868" i="4"/>
  <c r="DE868" i="4"/>
  <c r="DC868" i="4"/>
  <c r="DB868" i="4"/>
  <c r="DA868" i="4"/>
  <c r="CZ868" i="4"/>
  <c r="CY868" i="4"/>
  <c r="CX868" i="4"/>
  <c r="CW868" i="4"/>
  <c r="CV868" i="4"/>
  <c r="CU868" i="4"/>
  <c r="CT868" i="4"/>
  <c r="CR868" i="4"/>
  <c r="CQ868" i="4"/>
  <c r="CO868" i="4"/>
  <c r="CN868" i="4"/>
  <c r="CM868" i="4"/>
  <c r="CL868" i="4"/>
  <c r="CI868" i="4"/>
  <c r="CH868" i="4"/>
  <c r="CG868" i="4"/>
  <c r="CF868" i="4"/>
  <c r="CE868" i="4"/>
  <c r="CC868" i="4"/>
  <c r="CD868" i="4" s="1"/>
  <c r="CB868" i="4"/>
  <c r="CA868" i="4"/>
  <c r="BZ868" i="4"/>
  <c r="BY868" i="4"/>
  <c r="BV868" i="4"/>
  <c r="BW868" i="4" s="1"/>
  <c r="BU868" i="4"/>
  <c r="BS868" i="4"/>
  <c r="BQ868" i="4"/>
  <c r="BP868" i="4"/>
  <c r="BO868" i="4"/>
  <c r="BN868" i="4"/>
  <c r="BM868" i="4"/>
  <c r="BL868" i="4"/>
  <c r="BK868" i="4"/>
  <c r="BJ868" i="4"/>
  <c r="BI868" i="4"/>
  <c r="BH868" i="4"/>
  <c r="BG868" i="4"/>
  <c r="BF868" i="4"/>
  <c r="BE868" i="4"/>
  <c r="BD868" i="4"/>
  <c r="BC868" i="4"/>
  <c r="BB868" i="4"/>
  <c r="BA868" i="4"/>
  <c r="AZ868" i="4"/>
  <c r="AY868" i="4"/>
  <c r="AX868" i="4"/>
  <c r="AW868" i="4"/>
  <c r="AV868" i="4"/>
  <c r="AU868" i="4"/>
  <c r="AT868" i="4"/>
  <c r="AS868" i="4"/>
  <c r="AR868" i="4"/>
  <c r="AQ868" i="4"/>
  <c r="AP868" i="4"/>
  <c r="AO868" i="4"/>
  <c r="DM867" i="4"/>
  <c r="DL867" i="4"/>
  <c r="DK867" i="4"/>
  <c r="DJ867" i="4"/>
  <c r="DI867" i="4"/>
  <c r="DH867" i="4"/>
  <c r="DG867" i="4"/>
  <c r="DF867" i="4"/>
  <c r="DE867" i="4"/>
  <c r="DC867" i="4"/>
  <c r="DB867" i="4"/>
  <c r="DA867" i="4"/>
  <c r="CZ867" i="4"/>
  <c r="CY867" i="4"/>
  <c r="CX867" i="4"/>
  <c r="CW867" i="4"/>
  <c r="CV867" i="4"/>
  <c r="CU867" i="4"/>
  <c r="CT867" i="4"/>
  <c r="CR867" i="4"/>
  <c r="CQ867" i="4"/>
  <c r="CO867" i="4"/>
  <c r="CN867" i="4"/>
  <c r="CM867" i="4"/>
  <c r="CL867" i="4"/>
  <c r="CI867" i="4"/>
  <c r="CH867" i="4"/>
  <c r="CG867" i="4"/>
  <c r="CF867" i="4"/>
  <c r="CE867" i="4"/>
  <c r="CC867" i="4"/>
  <c r="CD867" i="4" s="1"/>
  <c r="CB867" i="4"/>
  <c r="CA867" i="4"/>
  <c r="BZ867" i="4"/>
  <c r="BY867" i="4"/>
  <c r="BW867" i="4"/>
  <c r="BV867" i="4"/>
  <c r="BU867" i="4"/>
  <c r="BS867" i="4"/>
  <c r="BQ867" i="4"/>
  <c r="BP867" i="4"/>
  <c r="BO867" i="4"/>
  <c r="BN867" i="4"/>
  <c r="BM867" i="4"/>
  <c r="BL867" i="4"/>
  <c r="BK867" i="4"/>
  <c r="BJ867" i="4"/>
  <c r="BI867" i="4"/>
  <c r="BH867" i="4"/>
  <c r="BG867" i="4"/>
  <c r="BF867" i="4"/>
  <c r="BE867" i="4"/>
  <c r="BD867" i="4"/>
  <c r="BC867" i="4"/>
  <c r="BB867" i="4"/>
  <c r="BA867" i="4"/>
  <c r="AZ867" i="4"/>
  <c r="AY867" i="4"/>
  <c r="AX867" i="4"/>
  <c r="AV867" i="4"/>
  <c r="AW867" i="4" s="1"/>
  <c r="AU867" i="4"/>
  <c r="AT867" i="4"/>
  <c r="AS867" i="4"/>
  <c r="AR867" i="4"/>
  <c r="AQ867" i="4"/>
  <c r="AP867" i="4"/>
  <c r="AO867" i="4"/>
  <c r="DM866" i="4"/>
  <c r="DL866" i="4"/>
  <c r="DK866" i="4"/>
  <c r="DJ866" i="4"/>
  <c r="DI866" i="4"/>
  <c r="DH866" i="4"/>
  <c r="DG866" i="4"/>
  <c r="DF866" i="4"/>
  <c r="DE866" i="4"/>
  <c r="DC866" i="4"/>
  <c r="DB866" i="4"/>
  <c r="DA866" i="4"/>
  <c r="CZ866" i="4"/>
  <c r="CY866" i="4"/>
  <c r="CX866" i="4"/>
  <c r="CW866" i="4"/>
  <c r="CV866" i="4"/>
  <c r="CU866" i="4"/>
  <c r="CT866" i="4"/>
  <c r="CR866" i="4"/>
  <c r="CQ866" i="4"/>
  <c r="CO866" i="4"/>
  <c r="CN866" i="4"/>
  <c r="CM866" i="4"/>
  <c r="CL866" i="4"/>
  <c r="CI866" i="4"/>
  <c r="CH866" i="4"/>
  <c r="CG866" i="4"/>
  <c r="CF866" i="4"/>
  <c r="CE866" i="4"/>
  <c r="CD866" i="4"/>
  <c r="CC866" i="4"/>
  <c r="CB866" i="4"/>
  <c r="CA866" i="4"/>
  <c r="BZ866" i="4"/>
  <c r="BY866" i="4"/>
  <c r="BW866" i="4"/>
  <c r="BV866" i="4"/>
  <c r="BU866" i="4"/>
  <c r="BS866" i="4"/>
  <c r="BQ866" i="4"/>
  <c r="BP866" i="4"/>
  <c r="BO866" i="4"/>
  <c r="BN866" i="4"/>
  <c r="BM866" i="4"/>
  <c r="BL866" i="4"/>
  <c r="BK866" i="4"/>
  <c r="BJ866" i="4"/>
  <c r="BI866" i="4"/>
  <c r="BH866" i="4"/>
  <c r="BG866" i="4"/>
  <c r="BF866" i="4"/>
  <c r="BE866" i="4"/>
  <c r="BD866" i="4"/>
  <c r="BC866" i="4"/>
  <c r="BB866" i="4"/>
  <c r="BA866" i="4"/>
  <c r="AZ866" i="4"/>
  <c r="AY866" i="4"/>
  <c r="AX866" i="4"/>
  <c r="AV866" i="4"/>
  <c r="AW866" i="4" s="1"/>
  <c r="AT866" i="4"/>
  <c r="AU866" i="4" s="1"/>
  <c r="AS866" i="4"/>
  <c r="AR866" i="4"/>
  <c r="AQ866" i="4"/>
  <c r="AP866" i="4"/>
  <c r="AO866" i="4"/>
  <c r="DM865" i="4"/>
  <c r="DL865" i="4"/>
  <c r="DK865" i="4"/>
  <c r="DJ865" i="4"/>
  <c r="DI865" i="4"/>
  <c r="DH865" i="4"/>
  <c r="DG865" i="4"/>
  <c r="DF865" i="4"/>
  <c r="DE865" i="4"/>
  <c r="DC865" i="4"/>
  <c r="DB865" i="4"/>
  <c r="DA865" i="4"/>
  <c r="CZ865" i="4"/>
  <c r="CY865" i="4"/>
  <c r="CX865" i="4"/>
  <c r="CW865" i="4"/>
  <c r="CV865" i="4"/>
  <c r="CU865" i="4"/>
  <c r="CT865" i="4"/>
  <c r="CR865" i="4"/>
  <c r="CQ865" i="4"/>
  <c r="CO865" i="4"/>
  <c r="CN865" i="4"/>
  <c r="CM865" i="4"/>
  <c r="CL865" i="4"/>
  <c r="CI865" i="4"/>
  <c r="CH865" i="4"/>
  <c r="CG865" i="4"/>
  <c r="CF865" i="4"/>
  <c r="CE865" i="4"/>
  <c r="CD865" i="4"/>
  <c r="CC865" i="4"/>
  <c r="CB865" i="4"/>
  <c r="CA865" i="4"/>
  <c r="BZ865" i="4"/>
  <c r="BY865" i="4"/>
  <c r="BV865" i="4"/>
  <c r="BW865" i="4" s="1"/>
  <c r="BU865" i="4"/>
  <c r="BS865" i="4"/>
  <c r="BQ865" i="4"/>
  <c r="BP865" i="4"/>
  <c r="BO865" i="4"/>
  <c r="BN865" i="4"/>
  <c r="BM865" i="4"/>
  <c r="BL865" i="4"/>
  <c r="BK865" i="4"/>
  <c r="BJ865" i="4"/>
  <c r="BI865" i="4"/>
  <c r="BH865" i="4"/>
  <c r="BG865" i="4"/>
  <c r="BF865" i="4"/>
  <c r="BE865" i="4"/>
  <c r="BD865" i="4"/>
  <c r="BC865" i="4"/>
  <c r="BB865" i="4"/>
  <c r="BA865" i="4"/>
  <c r="AZ865" i="4"/>
  <c r="AY865" i="4"/>
  <c r="AX865" i="4"/>
  <c r="AW865" i="4"/>
  <c r="AV865" i="4"/>
  <c r="AT865" i="4"/>
  <c r="AU865" i="4" s="1"/>
  <c r="AS865" i="4"/>
  <c r="AR865" i="4"/>
  <c r="AQ865" i="4"/>
  <c r="AP865" i="4"/>
  <c r="AO865" i="4"/>
  <c r="DM864" i="4"/>
  <c r="DL864" i="4"/>
  <c r="DK864" i="4"/>
  <c r="DJ864" i="4"/>
  <c r="DI864" i="4"/>
  <c r="DH864" i="4"/>
  <c r="DG864" i="4"/>
  <c r="DF864" i="4"/>
  <c r="DE864" i="4"/>
  <c r="DC864" i="4"/>
  <c r="DB864" i="4"/>
  <c r="DA864" i="4"/>
  <c r="CZ864" i="4"/>
  <c r="CY864" i="4"/>
  <c r="CX864" i="4"/>
  <c r="CW864" i="4"/>
  <c r="CV864" i="4"/>
  <c r="CU864" i="4"/>
  <c r="CT864" i="4"/>
  <c r="CR864" i="4"/>
  <c r="CQ864" i="4"/>
  <c r="CO864" i="4"/>
  <c r="CN864" i="4"/>
  <c r="CM864" i="4"/>
  <c r="CL864" i="4"/>
  <c r="CI864" i="4"/>
  <c r="CH864" i="4"/>
  <c r="CG864" i="4"/>
  <c r="CF864" i="4"/>
  <c r="CE864" i="4"/>
  <c r="CC864" i="4"/>
  <c r="CD864" i="4" s="1"/>
  <c r="CB864" i="4"/>
  <c r="CA864" i="4"/>
  <c r="BZ864" i="4"/>
  <c r="BY864" i="4"/>
  <c r="BV864" i="4"/>
  <c r="BW864" i="4" s="1"/>
  <c r="BU864" i="4"/>
  <c r="BS864" i="4"/>
  <c r="BQ864" i="4"/>
  <c r="BP864" i="4"/>
  <c r="BO864" i="4"/>
  <c r="BN864" i="4"/>
  <c r="BM864" i="4"/>
  <c r="BL864" i="4"/>
  <c r="BK864" i="4"/>
  <c r="BJ864" i="4"/>
  <c r="BI864" i="4"/>
  <c r="BH864" i="4"/>
  <c r="BG864" i="4"/>
  <c r="BF864" i="4"/>
  <c r="BE864" i="4"/>
  <c r="BD864" i="4"/>
  <c r="BC864" i="4"/>
  <c r="BB864" i="4"/>
  <c r="BA864" i="4"/>
  <c r="AZ864" i="4"/>
  <c r="AY864" i="4"/>
  <c r="AX864" i="4"/>
  <c r="AW864" i="4"/>
  <c r="AV864" i="4"/>
  <c r="AU864" i="4"/>
  <c r="AT864" i="4"/>
  <c r="AS864" i="4"/>
  <c r="AR864" i="4"/>
  <c r="AQ864" i="4"/>
  <c r="AP864" i="4"/>
  <c r="AO864" i="4"/>
  <c r="DM863" i="4"/>
  <c r="DL863" i="4"/>
  <c r="DK863" i="4"/>
  <c r="DJ863" i="4"/>
  <c r="DI863" i="4"/>
  <c r="DH863" i="4"/>
  <c r="DG863" i="4"/>
  <c r="DF863" i="4"/>
  <c r="DE863" i="4"/>
  <c r="DC863" i="4"/>
  <c r="DB863" i="4"/>
  <c r="DA863" i="4"/>
  <c r="CZ863" i="4"/>
  <c r="CY863" i="4"/>
  <c r="CX863" i="4"/>
  <c r="CW863" i="4"/>
  <c r="CV863" i="4"/>
  <c r="CU863" i="4"/>
  <c r="CT863" i="4"/>
  <c r="CR863" i="4"/>
  <c r="CQ863" i="4"/>
  <c r="CO863" i="4"/>
  <c r="CN863" i="4"/>
  <c r="CM863" i="4"/>
  <c r="CL863" i="4"/>
  <c r="CI863" i="4"/>
  <c r="CH863" i="4"/>
  <c r="CG863" i="4"/>
  <c r="CF863" i="4"/>
  <c r="CE863" i="4"/>
  <c r="CC863" i="4"/>
  <c r="CD863" i="4" s="1"/>
  <c r="CB863" i="4"/>
  <c r="CA863" i="4"/>
  <c r="BZ863" i="4"/>
  <c r="BY863" i="4"/>
  <c r="BW863" i="4"/>
  <c r="BV863" i="4"/>
  <c r="BU863" i="4"/>
  <c r="BS863" i="4"/>
  <c r="BQ863" i="4"/>
  <c r="BP863" i="4"/>
  <c r="BO863" i="4"/>
  <c r="BN863" i="4"/>
  <c r="BM863" i="4"/>
  <c r="BL863" i="4"/>
  <c r="BK863" i="4"/>
  <c r="BJ863" i="4"/>
  <c r="BI863" i="4"/>
  <c r="BH863" i="4"/>
  <c r="BG863" i="4"/>
  <c r="BF863" i="4"/>
  <c r="BE863" i="4"/>
  <c r="BD863" i="4"/>
  <c r="BC863" i="4"/>
  <c r="BB863" i="4"/>
  <c r="BA863" i="4"/>
  <c r="AZ863" i="4"/>
  <c r="AY863" i="4"/>
  <c r="AX863" i="4"/>
  <c r="AV863" i="4"/>
  <c r="AW863" i="4" s="1"/>
  <c r="AU863" i="4"/>
  <c r="AT863" i="4"/>
  <c r="AS863" i="4"/>
  <c r="AR863" i="4"/>
  <c r="AQ863" i="4"/>
  <c r="AP863" i="4"/>
  <c r="AO863" i="4"/>
  <c r="DM862" i="4"/>
  <c r="DL862" i="4"/>
  <c r="DK862" i="4"/>
  <c r="DJ862" i="4"/>
  <c r="DI862" i="4"/>
  <c r="DH862" i="4"/>
  <c r="DG862" i="4"/>
  <c r="DF862" i="4"/>
  <c r="DE862" i="4"/>
  <c r="DC862" i="4"/>
  <c r="DB862" i="4"/>
  <c r="DA862" i="4"/>
  <c r="CZ862" i="4"/>
  <c r="CY862" i="4"/>
  <c r="CX862" i="4"/>
  <c r="CW862" i="4"/>
  <c r="CV862" i="4"/>
  <c r="CU862" i="4"/>
  <c r="CT862" i="4"/>
  <c r="CR862" i="4"/>
  <c r="CQ862" i="4"/>
  <c r="CO862" i="4"/>
  <c r="CN862" i="4"/>
  <c r="CM862" i="4"/>
  <c r="CL862" i="4"/>
  <c r="CI862" i="4"/>
  <c r="CH862" i="4"/>
  <c r="CG862" i="4"/>
  <c r="CF862" i="4"/>
  <c r="CE862" i="4"/>
  <c r="CD862" i="4"/>
  <c r="CC862" i="4"/>
  <c r="CB862" i="4"/>
  <c r="CA862" i="4"/>
  <c r="BZ862" i="4"/>
  <c r="BY862" i="4"/>
  <c r="BW862" i="4"/>
  <c r="BV862" i="4"/>
  <c r="BU862" i="4"/>
  <c r="BS862" i="4"/>
  <c r="BQ862" i="4"/>
  <c r="BP862" i="4"/>
  <c r="BO862" i="4"/>
  <c r="BN862" i="4"/>
  <c r="BM862" i="4"/>
  <c r="BL862" i="4"/>
  <c r="BK862" i="4"/>
  <c r="BJ862" i="4"/>
  <c r="BI862" i="4"/>
  <c r="BH862" i="4"/>
  <c r="BG862" i="4"/>
  <c r="BF862" i="4"/>
  <c r="BE862" i="4"/>
  <c r="BD862" i="4"/>
  <c r="BC862" i="4"/>
  <c r="BB862" i="4"/>
  <c r="BA862" i="4"/>
  <c r="AZ862" i="4"/>
  <c r="AY862" i="4"/>
  <c r="AX862" i="4"/>
  <c r="AV862" i="4"/>
  <c r="AW862" i="4" s="1"/>
  <c r="AT862" i="4"/>
  <c r="AU862" i="4" s="1"/>
  <c r="AS862" i="4"/>
  <c r="AR862" i="4"/>
  <c r="AQ862" i="4"/>
  <c r="AP862" i="4"/>
  <c r="AO862" i="4"/>
  <c r="DM861" i="4"/>
  <c r="DL861" i="4"/>
  <c r="DK861" i="4"/>
  <c r="DJ861" i="4"/>
  <c r="DI861" i="4"/>
  <c r="DH861" i="4"/>
  <c r="DG861" i="4"/>
  <c r="DF861" i="4"/>
  <c r="DE861" i="4"/>
  <c r="DC861" i="4"/>
  <c r="DB861" i="4"/>
  <c r="DA861" i="4"/>
  <c r="CZ861" i="4"/>
  <c r="CY861" i="4"/>
  <c r="CX861" i="4"/>
  <c r="CW861" i="4"/>
  <c r="CV861" i="4"/>
  <c r="CU861" i="4"/>
  <c r="CT861" i="4"/>
  <c r="CR861" i="4"/>
  <c r="CQ861" i="4"/>
  <c r="CO861" i="4"/>
  <c r="CN861" i="4"/>
  <c r="CM861" i="4"/>
  <c r="CL861" i="4"/>
  <c r="CI861" i="4"/>
  <c r="CH861" i="4"/>
  <c r="CG861" i="4"/>
  <c r="CF861" i="4"/>
  <c r="CE861" i="4"/>
  <c r="CD861" i="4"/>
  <c r="CC861" i="4"/>
  <c r="CB861" i="4"/>
  <c r="CA861" i="4"/>
  <c r="BZ861" i="4"/>
  <c r="BY861" i="4"/>
  <c r="BV861" i="4"/>
  <c r="BW861" i="4" s="1"/>
  <c r="BU861" i="4"/>
  <c r="BS861" i="4"/>
  <c r="BQ861" i="4"/>
  <c r="BP861" i="4"/>
  <c r="BO861" i="4"/>
  <c r="BN861" i="4"/>
  <c r="BM861" i="4"/>
  <c r="BL861" i="4"/>
  <c r="BK861" i="4"/>
  <c r="BJ861" i="4"/>
  <c r="BI861" i="4"/>
  <c r="BH861" i="4"/>
  <c r="BG861" i="4"/>
  <c r="BF861" i="4"/>
  <c r="BE861" i="4"/>
  <c r="BD861" i="4"/>
  <c r="BC861" i="4"/>
  <c r="BB861" i="4"/>
  <c r="BA861" i="4"/>
  <c r="AZ861" i="4"/>
  <c r="AY861" i="4"/>
  <c r="AX861" i="4"/>
  <c r="AW861" i="4"/>
  <c r="AV861" i="4"/>
  <c r="AT861" i="4"/>
  <c r="AU861" i="4" s="1"/>
  <c r="AS861" i="4"/>
  <c r="AR861" i="4"/>
  <c r="AQ861" i="4"/>
  <c r="AP861" i="4"/>
  <c r="AO861" i="4"/>
  <c r="DM860" i="4"/>
  <c r="DL860" i="4"/>
  <c r="DK860" i="4"/>
  <c r="DJ860" i="4"/>
  <c r="DI860" i="4"/>
  <c r="DH860" i="4"/>
  <c r="DG860" i="4"/>
  <c r="DF860" i="4"/>
  <c r="DE860" i="4"/>
  <c r="DC860" i="4"/>
  <c r="DB860" i="4"/>
  <c r="DA860" i="4"/>
  <c r="CZ860" i="4"/>
  <c r="CY860" i="4"/>
  <c r="CX860" i="4"/>
  <c r="CW860" i="4"/>
  <c r="CV860" i="4"/>
  <c r="CU860" i="4"/>
  <c r="CT860" i="4"/>
  <c r="CR860" i="4"/>
  <c r="CQ860" i="4"/>
  <c r="CO860" i="4"/>
  <c r="CN860" i="4"/>
  <c r="CM860" i="4"/>
  <c r="CL860" i="4"/>
  <c r="CI860" i="4"/>
  <c r="CH860" i="4"/>
  <c r="CG860" i="4"/>
  <c r="CF860" i="4"/>
  <c r="CE860" i="4"/>
  <c r="CC860" i="4"/>
  <c r="CD860" i="4" s="1"/>
  <c r="CB860" i="4"/>
  <c r="CA860" i="4"/>
  <c r="BZ860" i="4"/>
  <c r="BY860" i="4"/>
  <c r="BV860" i="4"/>
  <c r="BW860" i="4" s="1"/>
  <c r="BU860" i="4"/>
  <c r="BS860" i="4"/>
  <c r="BQ860" i="4"/>
  <c r="BP860" i="4"/>
  <c r="BO860" i="4"/>
  <c r="BN860" i="4"/>
  <c r="BM860" i="4"/>
  <c r="BL860" i="4"/>
  <c r="BK860" i="4"/>
  <c r="BJ860" i="4"/>
  <c r="BI860" i="4"/>
  <c r="BH860" i="4"/>
  <c r="BG860" i="4"/>
  <c r="BF860" i="4"/>
  <c r="BE860" i="4"/>
  <c r="BD860" i="4"/>
  <c r="BC860" i="4"/>
  <c r="BB860" i="4"/>
  <c r="BA860" i="4"/>
  <c r="AZ860" i="4"/>
  <c r="AY860" i="4"/>
  <c r="AX860" i="4"/>
  <c r="AW860" i="4"/>
  <c r="AV860" i="4"/>
  <c r="AU860" i="4"/>
  <c r="AT860" i="4"/>
  <c r="AS860" i="4"/>
  <c r="AR860" i="4"/>
  <c r="AQ860" i="4"/>
  <c r="AP860" i="4"/>
  <c r="AO860" i="4"/>
  <c r="DM859" i="4"/>
  <c r="DL859" i="4"/>
  <c r="DK859" i="4"/>
  <c r="DJ859" i="4"/>
  <c r="DI859" i="4"/>
  <c r="DH859" i="4"/>
  <c r="DG859" i="4"/>
  <c r="DF859" i="4"/>
  <c r="DE859" i="4"/>
  <c r="DC859" i="4"/>
  <c r="DB859" i="4"/>
  <c r="DA859" i="4"/>
  <c r="CZ859" i="4"/>
  <c r="CY859" i="4"/>
  <c r="CX859" i="4"/>
  <c r="CW859" i="4"/>
  <c r="CV859" i="4"/>
  <c r="CU859" i="4"/>
  <c r="CT859" i="4"/>
  <c r="CR859" i="4"/>
  <c r="CQ859" i="4"/>
  <c r="CO859" i="4"/>
  <c r="CN859" i="4"/>
  <c r="CM859" i="4"/>
  <c r="CL859" i="4"/>
  <c r="CI859" i="4"/>
  <c r="CH859" i="4"/>
  <c r="CG859" i="4"/>
  <c r="CF859" i="4"/>
  <c r="CE859" i="4"/>
  <c r="CC859" i="4"/>
  <c r="CD859" i="4" s="1"/>
  <c r="CB859" i="4"/>
  <c r="CA859" i="4"/>
  <c r="BZ859" i="4"/>
  <c r="BY859" i="4"/>
  <c r="BW859" i="4"/>
  <c r="BV859" i="4"/>
  <c r="BU859" i="4"/>
  <c r="BS859" i="4"/>
  <c r="BQ859" i="4"/>
  <c r="BP859" i="4"/>
  <c r="BO859" i="4"/>
  <c r="BN859" i="4"/>
  <c r="BM859" i="4"/>
  <c r="BL859" i="4"/>
  <c r="BK859" i="4"/>
  <c r="BJ859" i="4"/>
  <c r="BI859" i="4"/>
  <c r="BH859" i="4"/>
  <c r="BG859" i="4"/>
  <c r="BF859" i="4"/>
  <c r="BE859" i="4"/>
  <c r="BD859" i="4"/>
  <c r="BC859" i="4"/>
  <c r="BB859" i="4"/>
  <c r="BA859" i="4"/>
  <c r="AZ859" i="4"/>
  <c r="AY859" i="4"/>
  <c r="AX859" i="4"/>
  <c r="AV859" i="4"/>
  <c r="AW859" i="4" s="1"/>
  <c r="AU859" i="4"/>
  <c r="AT859" i="4"/>
  <c r="AS859" i="4"/>
  <c r="AR859" i="4"/>
  <c r="AQ859" i="4"/>
  <c r="AP859" i="4"/>
  <c r="AO859" i="4"/>
  <c r="DM858" i="4"/>
  <c r="DL858" i="4"/>
  <c r="DK858" i="4"/>
  <c r="DJ858" i="4"/>
  <c r="DI858" i="4"/>
  <c r="DH858" i="4"/>
  <c r="DG858" i="4"/>
  <c r="DF858" i="4"/>
  <c r="DE858" i="4"/>
  <c r="DC858" i="4"/>
  <c r="DB858" i="4"/>
  <c r="DA858" i="4"/>
  <c r="CZ858" i="4"/>
  <c r="CY858" i="4"/>
  <c r="CX858" i="4"/>
  <c r="CW858" i="4"/>
  <c r="CV858" i="4"/>
  <c r="CU858" i="4"/>
  <c r="CT858" i="4"/>
  <c r="CR858" i="4"/>
  <c r="CQ858" i="4"/>
  <c r="CO858" i="4"/>
  <c r="CN858" i="4"/>
  <c r="CM858" i="4"/>
  <c r="CL858" i="4"/>
  <c r="CI858" i="4"/>
  <c r="CH858" i="4"/>
  <c r="CG858" i="4"/>
  <c r="CF858" i="4"/>
  <c r="CE858" i="4"/>
  <c r="CD858" i="4"/>
  <c r="CC858" i="4"/>
  <c r="CB858" i="4"/>
  <c r="CA858" i="4"/>
  <c r="BZ858" i="4"/>
  <c r="BY858" i="4"/>
  <c r="BW858" i="4"/>
  <c r="BV858" i="4"/>
  <c r="BU858" i="4"/>
  <c r="BS858" i="4"/>
  <c r="BQ858" i="4"/>
  <c r="BP858" i="4"/>
  <c r="BO858" i="4"/>
  <c r="BN858" i="4"/>
  <c r="BM858" i="4"/>
  <c r="BL858" i="4"/>
  <c r="BK858" i="4"/>
  <c r="BJ858" i="4"/>
  <c r="BI858" i="4"/>
  <c r="BH858" i="4"/>
  <c r="BG858" i="4"/>
  <c r="BF858" i="4"/>
  <c r="BE858" i="4"/>
  <c r="BD858" i="4"/>
  <c r="BC858" i="4"/>
  <c r="BB858" i="4"/>
  <c r="BA858" i="4"/>
  <c r="AZ858" i="4"/>
  <c r="AY858" i="4"/>
  <c r="AX858" i="4"/>
  <c r="AV858" i="4"/>
  <c r="AW858" i="4" s="1"/>
  <c r="AT858" i="4"/>
  <c r="AU858" i="4" s="1"/>
  <c r="AS858" i="4"/>
  <c r="AR858" i="4"/>
  <c r="AQ858" i="4"/>
  <c r="AP858" i="4"/>
  <c r="AO858" i="4"/>
  <c r="DM857" i="4"/>
  <c r="DL857" i="4"/>
  <c r="DK857" i="4"/>
  <c r="DJ857" i="4"/>
  <c r="DI857" i="4"/>
  <c r="DH857" i="4"/>
  <c r="DG857" i="4"/>
  <c r="DF857" i="4"/>
  <c r="DE857" i="4"/>
  <c r="DC857" i="4"/>
  <c r="DB857" i="4"/>
  <c r="DA857" i="4"/>
  <c r="CZ857" i="4"/>
  <c r="CY857" i="4"/>
  <c r="CX857" i="4"/>
  <c r="CW857" i="4"/>
  <c r="CV857" i="4"/>
  <c r="CU857" i="4"/>
  <c r="CT857" i="4"/>
  <c r="CR857" i="4"/>
  <c r="CQ857" i="4"/>
  <c r="CO857" i="4"/>
  <c r="CN857" i="4"/>
  <c r="CM857" i="4"/>
  <c r="CL857" i="4"/>
  <c r="CI857" i="4"/>
  <c r="CH857" i="4"/>
  <c r="CG857" i="4"/>
  <c r="CF857" i="4"/>
  <c r="CE857" i="4"/>
  <c r="CD857" i="4"/>
  <c r="CC857" i="4"/>
  <c r="CB857" i="4"/>
  <c r="CA857" i="4"/>
  <c r="BZ857" i="4"/>
  <c r="BY857" i="4"/>
  <c r="BV857" i="4"/>
  <c r="BW857" i="4" s="1"/>
  <c r="BU857" i="4"/>
  <c r="BS857" i="4"/>
  <c r="BQ857" i="4"/>
  <c r="BP857" i="4"/>
  <c r="BO857" i="4"/>
  <c r="BN857" i="4"/>
  <c r="BM857" i="4"/>
  <c r="BL857" i="4"/>
  <c r="BK857" i="4"/>
  <c r="BJ857" i="4"/>
  <c r="BI857" i="4"/>
  <c r="BH857" i="4"/>
  <c r="BG857" i="4"/>
  <c r="BF857" i="4"/>
  <c r="BE857" i="4"/>
  <c r="BD857" i="4"/>
  <c r="BC857" i="4"/>
  <c r="BB857" i="4"/>
  <c r="BA857" i="4"/>
  <c r="AZ857" i="4"/>
  <c r="AY857" i="4"/>
  <c r="AX857" i="4"/>
  <c r="AW857" i="4"/>
  <c r="AV857" i="4"/>
  <c r="AT857" i="4"/>
  <c r="AU857" i="4" s="1"/>
  <c r="AS857" i="4"/>
  <c r="AR857" i="4"/>
  <c r="AQ857" i="4"/>
  <c r="AP857" i="4"/>
  <c r="AO857" i="4"/>
  <c r="DM856" i="4"/>
  <c r="DL856" i="4"/>
  <c r="DK856" i="4"/>
  <c r="DJ856" i="4"/>
  <c r="DI856" i="4"/>
  <c r="DH856" i="4"/>
  <c r="DG856" i="4"/>
  <c r="DF856" i="4"/>
  <c r="DE856" i="4"/>
  <c r="DC856" i="4"/>
  <c r="DB856" i="4"/>
  <c r="DA856" i="4"/>
  <c r="CZ856" i="4"/>
  <c r="CY856" i="4"/>
  <c r="CX856" i="4"/>
  <c r="CW856" i="4"/>
  <c r="CV856" i="4"/>
  <c r="CU856" i="4"/>
  <c r="CT856" i="4"/>
  <c r="CR856" i="4"/>
  <c r="CQ856" i="4"/>
  <c r="CO856" i="4"/>
  <c r="CN856" i="4"/>
  <c r="CM856" i="4"/>
  <c r="CL856" i="4"/>
  <c r="CI856" i="4"/>
  <c r="CH856" i="4"/>
  <c r="CG856" i="4"/>
  <c r="CF856" i="4"/>
  <c r="CE856" i="4"/>
  <c r="CC856" i="4"/>
  <c r="CD856" i="4" s="1"/>
  <c r="CB856" i="4"/>
  <c r="CA856" i="4"/>
  <c r="BZ856" i="4"/>
  <c r="BY856" i="4"/>
  <c r="BV856" i="4"/>
  <c r="BW856" i="4" s="1"/>
  <c r="BU856" i="4"/>
  <c r="BS856" i="4"/>
  <c r="BQ856" i="4"/>
  <c r="BP856" i="4"/>
  <c r="BO856" i="4"/>
  <c r="BN856" i="4"/>
  <c r="BM856" i="4"/>
  <c r="BL856" i="4"/>
  <c r="BK856" i="4"/>
  <c r="BJ856" i="4"/>
  <c r="BI856" i="4"/>
  <c r="BH856" i="4"/>
  <c r="BG856" i="4"/>
  <c r="BF856" i="4"/>
  <c r="BE856" i="4"/>
  <c r="BD856" i="4"/>
  <c r="BC856" i="4"/>
  <c r="BB856" i="4"/>
  <c r="BA856" i="4"/>
  <c r="AZ856" i="4"/>
  <c r="AY856" i="4"/>
  <c r="AX856" i="4"/>
  <c r="AW856" i="4"/>
  <c r="AV856" i="4"/>
  <c r="AU856" i="4"/>
  <c r="AT856" i="4"/>
  <c r="AS856" i="4"/>
  <c r="AR856" i="4"/>
  <c r="AQ856" i="4"/>
  <c r="AP856" i="4"/>
  <c r="AO856" i="4"/>
  <c r="DM855" i="4"/>
  <c r="DL855" i="4"/>
  <c r="DK855" i="4"/>
  <c r="DJ855" i="4"/>
  <c r="DI855" i="4"/>
  <c r="DH855" i="4"/>
  <c r="DG855" i="4"/>
  <c r="DF855" i="4"/>
  <c r="DE855" i="4"/>
  <c r="DC855" i="4"/>
  <c r="DB855" i="4"/>
  <c r="DA855" i="4"/>
  <c r="CZ855" i="4"/>
  <c r="CY855" i="4"/>
  <c r="CX855" i="4"/>
  <c r="CW855" i="4"/>
  <c r="CV855" i="4"/>
  <c r="CU855" i="4"/>
  <c r="CT855" i="4"/>
  <c r="CR855" i="4"/>
  <c r="CQ855" i="4"/>
  <c r="CO855" i="4"/>
  <c r="CN855" i="4"/>
  <c r="CM855" i="4"/>
  <c r="CL855" i="4"/>
  <c r="CI855" i="4"/>
  <c r="CH855" i="4"/>
  <c r="CG855" i="4"/>
  <c r="CF855" i="4"/>
  <c r="CE855" i="4"/>
  <c r="CC855" i="4"/>
  <c r="CD855" i="4" s="1"/>
  <c r="CB855" i="4"/>
  <c r="CA855" i="4"/>
  <c r="BZ855" i="4"/>
  <c r="BY855" i="4"/>
  <c r="BW855" i="4"/>
  <c r="BV855" i="4"/>
  <c r="BU855" i="4"/>
  <c r="BS855" i="4"/>
  <c r="BQ855" i="4"/>
  <c r="BP855" i="4"/>
  <c r="BO855" i="4"/>
  <c r="BN855" i="4"/>
  <c r="BM855" i="4"/>
  <c r="BL855" i="4"/>
  <c r="BK855" i="4"/>
  <c r="BJ855" i="4"/>
  <c r="BI855" i="4"/>
  <c r="BH855" i="4"/>
  <c r="BG855" i="4"/>
  <c r="BF855" i="4"/>
  <c r="BE855" i="4"/>
  <c r="BD855" i="4"/>
  <c r="BC855" i="4"/>
  <c r="BB855" i="4"/>
  <c r="BA855" i="4"/>
  <c r="AZ855" i="4"/>
  <c r="AY855" i="4"/>
  <c r="AX855" i="4"/>
  <c r="AV855" i="4"/>
  <c r="AW855" i="4" s="1"/>
  <c r="AU855" i="4"/>
  <c r="AT855" i="4"/>
  <c r="AS855" i="4"/>
  <c r="AR855" i="4"/>
  <c r="AQ855" i="4"/>
  <c r="AP855" i="4"/>
  <c r="AO855" i="4"/>
  <c r="DM854" i="4"/>
  <c r="DL854" i="4"/>
  <c r="DK854" i="4"/>
  <c r="DJ854" i="4"/>
  <c r="DI854" i="4"/>
  <c r="DH854" i="4"/>
  <c r="DG854" i="4"/>
  <c r="DF854" i="4"/>
  <c r="DE854" i="4"/>
  <c r="DC854" i="4"/>
  <c r="DB854" i="4"/>
  <c r="DA854" i="4"/>
  <c r="CZ854" i="4"/>
  <c r="CY854" i="4"/>
  <c r="CX854" i="4"/>
  <c r="CW854" i="4"/>
  <c r="CV854" i="4"/>
  <c r="CU854" i="4"/>
  <c r="CT854" i="4"/>
  <c r="CR854" i="4"/>
  <c r="CQ854" i="4"/>
  <c r="CO854" i="4"/>
  <c r="CN854" i="4"/>
  <c r="CM854" i="4"/>
  <c r="CL854" i="4"/>
  <c r="CI854" i="4"/>
  <c r="CH854" i="4"/>
  <c r="CG854" i="4"/>
  <c r="CF854" i="4"/>
  <c r="CE854" i="4"/>
  <c r="CD854" i="4"/>
  <c r="CC854" i="4"/>
  <c r="CB854" i="4"/>
  <c r="CA854" i="4"/>
  <c r="BZ854" i="4"/>
  <c r="BY854" i="4"/>
  <c r="BW854" i="4"/>
  <c r="BV854" i="4"/>
  <c r="BU854" i="4"/>
  <c r="BS854" i="4"/>
  <c r="BQ854" i="4"/>
  <c r="BP854" i="4"/>
  <c r="BO854" i="4"/>
  <c r="BN854" i="4"/>
  <c r="BM854" i="4"/>
  <c r="BL854" i="4"/>
  <c r="BK854" i="4"/>
  <c r="BJ854" i="4"/>
  <c r="BI854" i="4"/>
  <c r="BH854" i="4"/>
  <c r="BG854" i="4"/>
  <c r="BF854" i="4"/>
  <c r="BE854" i="4"/>
  <c r="BD854" i="4"/>
  <c r="BC854" i="4"/>
  <c r="BB854" i="4"/>
  <c r="BA854" i="4"/>
  <c r="AZ854" i="4"/>
  <c r="AY854" i="4"/>
  <c r="AX854" i="4"/>
  <c r="AV854" i="4"/>
  <c r="AW854" i="4" s="1"/>
  <c r="AT854" i="4"/>
  <c r="AU854" i="4" s="1"/>
  <c r="AS854" i="4"/>
  <c r="AR854" i="4"/>
  <c r="AQ854" i="4"/>
  <c r="AP854" i="4"/>
  <c r="AO854" i="4"/>
  <c r="DM853" i="4"/>
  <c r="DL853" i="4"/>
  <c r="DK853" i="4"/>
  <c r="DJ853" i="4"/>
  <c r="DI853" i="4"/>
  <c r="DH853" i="4"/>
  <c r="DG853" i="4"/>
  <c r="DF853" i="4"/>
  <c r="DE853" i="4"/>
  <c r="DC853" i="4"/>
  <c r="DB853" i="4"/>
  <c r="DA853" i="4"/>
  <c r="CZ853" i="4"/>
  <c r="CY853" i="4"/>
  <c r="CX853" i="4"/>
  <c r="CW853" i="4"/>
  <c r="CV853" i="4"/>
  <c r="CU853" i="4"/>
  <c r="CT853" i="4"/>
  <c r="CR853" i="4"/>
  <c r="CQ853" i="4"/>
  <c r="CO853" i="4"/>
  <c r="CN853" i="4"/>
  <c r="CM853" i="4"/>
  <c r="CL853" i="4"/>
  <c r="CI853" i="4"/>
  <c r="CH853" i="4"/>
  <c r="CG853" i="4"/>
  <c r="CF853" i="4"/>
  <c r="CE853" i="4"/>
  <c r="CD853" i="4"/>
  <c r="CC853" i="4"/>
  <c r="CB853" i="4"/>
  <c r="CA853" i="4"/>
  <c r="BZ853" i="4"/>
  <c r="BY853" i="4"/>
  <c r="BV853" i="4"/>
  <c r="BW853" i="4" s="1"/>
  <c r="BU853" i="4"/>
  <c r="BS853" i="4"/>
  <c r="BQ853" i="4"/>
  <c r="BP853" i="4"/>
  <c r="BO853" i="4"/>
  <c r="BN853" i="4"/>
  <c r="BM853" i="4"/>
  <c r="BL853" i="4"/>
  <c r="BK853" i="4"/>
  <c r="BJ853" i="4"/>
  <c r="BI853" i="4"/>
  <c r="BH853" i="4"/>
  <c r="BG853" i="4"/>
  <c r="BF853" i="4"/>
  <c r="BE853" i="4"/>
  <c r="BD853" i="4"/>
  <c r="BC853" i="4"/>
  <c r="BB853" i="4"/>
  <c r="BA853" i="4"/>
  <c r="AZ853" i="4"/>
  <c r="AY853" i="4"/>
  <c r="AX853" i="4"/>
  <c r="AW853" i="4"/>
  <c r="AV853" i="4"/>
  <c r="AT853" i="4"/>
  <c r="AU853" i="4" s="1"/>
  <c r="AS853" i="4"/>
  <c r="AR853" i="4"/>
  <c r="AQ853" i="4"/>
  <c r="AP853" i="4"/>
  <c r="AO853" i="4"/>
  <c r="DM852" i="4"/>
  <c r="DL852" i="4"/>
  <c r="DK852" i="4"/>
  <c r="DJ852" i="4"/>
  <c r="DI852" i="4"/>
  <c r="DH852" i="4"/>
  <c r="DG852" i="4"/>
  <c r="DF852" i="4"/>
  <c r="DE852" i="4"/>
  <c r="DC852" i="4"/>
  <c r="DB852" i="4"/>
  <c r="DA852" i="4"/>
  <c r="CZ852" i="4"/>
  <c r="CY852" i="4"/>
  <c r="CX852" i="4"/>
  <c r="CW852" i="4"/>
  <c r="CV852" i="4"/>
  <c r="CU852" i="4"/>
  <c r="CT852" i="4"/>
  <c r="CR852" i="4"/>
  <c r="CQ852" i="4"/>
  <c r="CO852" i="4"/>
  <c r="CN852" i="4"/>
  <c r="CM852" i="4"/>
  <c r="CL852" i="4"/>
  <c r="CI852" i="4"/>
  <c r="CH852" i="4"/>
  <c r="CG852" i="4"/>
  <c r="CF852" i="4"/>
  <c r="CE852" i="4"/>
  <c r="CC852" i="4"/>
  <c r="CD852" i="4" s="1"/>
  <c r="CB852" i="4"/>
  <c r="CA852" i="4"/>
  <c r="BZ852" i="4"/>
  <c r="BY852" i="4"/>
  <c r="BV852" i="4"/>
  <c r="BW852" i="4" s="1"/>
  <c r="BU852" i="4"/>
  <c r="BS852" i="4"/>
  <c r="BQ852" i="4"/>
  <c r="BP852" i="4"/>
  <c r="BO852" i="4"/>
  <c r="BN852" i="4"/>
  <c r="BM852" i="4"/>
  <c r="BL852" i="4"/>
  <c r="BK852" i="4"/>
  <c r="BJ852" i="4"/>
  <c r="BI852" i="4"/>
  <c r="BH852" i="4"/>
  <c r="BG852" i="4"/>
  <c r="BF852" i="4"/>
  <c r="BE852" i="4"/>
  <c r="BD852" i="4"/>
  <c r="BC852" i="4"/>
  <c r="BB852" i="4"/>
  <c r="BA852" i="4"/>
  <c r="AZ852" i="4"/>
  <c r="AY852" i="4"/>
  <c r="AX852" i="4"/>
  <c r="AW852" i="4"/>
  <c r="AV852" i="4"/>
  <c r="AT852" i="4"/>
  <c r="AU852" i="4" s="1"/>
  <c r="AS852" i="4"/>
  <c r="AR852" i="4"/>
  <c r="AQ852" i="4"/>
  <c r="AP852" i="4"/>
  <c r="AO852" i="4"/>
  <c r="DM851" i="4"/>
  <c r="DL851" i="4"/>
  <c r="DK851" i="4"/>
  <c r="DJ851" i="4"/>
  <c r="DI851" i="4"/>
  <c r="DH851" i="4"/>
  <c r="DG851" i="4"/>
  <c r="DF851" i="4"/>
  <c r="DE851" i="4"/>
  <c r="DC851" i="4"/>
  <c r="DB851" i="4"/>
  <c r="DA851" i="4"/>
  <c r="CZ851" i="4"/>
  <c r="CY851" i="4"/>
  <c r="CX851" i="4"/>
  <c r="CW851" i="4"/>
  <c r="CV851" i="4"/>
  <c r="CU851" i="4"/>
  <c r="CT851" i="4"/>
  <c r="CR851" i="4"/>
  <c r="CQ851" i="4"/>
  <c r="CO851" i="4"/>
  <c r="CN851" i="4"/>
  <c r="CM851" i="4"/>
  <c r="CL851" i="4"/>
  <c r="CI851" i="4"/>
  <c r="CH851" i="4"/>
  <c r="CG851" i="4"/>
  <c r="CF851" i="4"/>
  <c r="CE851" i="4"/>
  <c r="CC851" i="4"/>
  <c r="CD851" i="4" s="1"/>
  <c r="CB851" i="4"/>
  <c r="CA851" i="4"/>
  <c r="BZ851" i="4"/>
  <c r="BY851" i="4"/>
  <c r="BW851" i="4"/>
  <c r="BV851" i="4"/>
  <c r="BU851" i="4"/>
  <c r="BS851" i="4"/>
  <c r="BQ851" i="4"/>
  <c r="BP851" i="4"/>
  <c r="BO851" i="4"/>
  <c r="BN851" i="4"/>
  <c r="BM851" i="4"/>
  <c r="BL851" i="4"/>
  <c r="BK851" i="4"/>
  <c r="BJ851" i="4"/>
  <c r="BI851" i="4"/>
  <c r="BH851" i="4"/>
  <c r="BG851" i="4"/>
  <c r="BF851" i="4"/>
  <c r="BE851" i="4"/>
  <c r="BD851" i="4"/>
  <c r="BC851" i="4"/>
  <c r="BB851" i="4"/>
  <c r="BA851" i="4"/>
  <c r="AZ851" i="4"/>
  <c r="AY851" i="4"/>
  <c r="AX851" i="4"/>
  <c r="AV851" i="4"/>
  <c r="AW851" i="4" s="1"/>
  <c r="AU851" i="4"/>
  <c r="AT851" i="4"/>
  <c r="AS851" i="4"/>
  <c r="AR851" i="4"/>
  <c r="AQ851" i="4"/>
  <c r="AP851" i="4"/>
  <c r="AO851" i="4"/>
  <c r="DM850" i="4"/>
  <c r="DL850" i="4"/>
  <c r="DK850" i="4"/>
  <c r="DJ850" i="4"/>
  <c r="DI850" i="4"/>
  <c r="DH850" i="4"/>
  <c r="DG850" i="4"/>
  <c r="DF850" i="4"/>
  <c r="DE850" i="4"/>
  <c r="DC850" i="4"/>
  <c r="DB850" i="4"/>
  <c r="DA850" i="4"/>
  <c r="CZ850" i="4"/>
  <c r="CY850" i="4"/>
  <c r="CX850" i="4"/>
  <c r="CW850" i="4"/>
  <c r="CV850" i="4"/>
  <c r="CU850" i="4"/>
  <c r="CT850" i="4"/>
  <c r="CR850" i="4"/>
  <c r="CQ850" i="4"/>
  <c r="CO850" i="4"/>
  <c r="CN850" i="4"/>
  <c r="CM850" i="4"/>
  <c r="CL850" i="4"/>
  <c r="CI850" i="4"/>
  <c r="CH850" i="4"/>
  <c r="CG850" i="4"/>
  <c r="CF850" i="4"/>
  <c r="CE850" i="4"/>
  <c r="CD850" i="4"/>
  <c r="CC850" i="4"/>
  <c r="CB850" i="4"/>
  <c r="CA850" i="4"/>
  <c r="BZ850" i="4"/>
  <c r="BY850" i="4"/>
  <c r="BW850" i="4"/>
  <c r="BV850" i="4"/>
  <c r="BU850" i="4"/>
  <c r="BS850" i="4"/>
  <c r="BQ850" i="4"/>
  <c r="BP850" i="4"/>
  <c r="BO850" i="4"/>
  <c r="BN850" i="4"/>
  <c r="BM850" i="4"/>
  <c r="BL850" i="4"/>
  <c r="BK850" i="4"/>
  <c r="BJ850" i="4"/>
  <c r="BI850" i="4"/>
  <c r="BH850" i="4"/>
  <c r="BG850" i="4"/>
  <c r="BF850" i="4"/>
  <c r="BE850" i="4"/>
  <c r="BD850" i="4"/>
  <c r="BC850" i="4"/>
  <c r="BB850" i="4"/>
  <c r="BA850" i="4"/>
  <c r="AZ850" i="4"/>
  <c r="AY850" i="4"/>
  <c r="AX850" i="4"/>
  <c r="AV850" i="4"/>
  <c r="AW850" i="4" s="1"/>
  <c r="AT850" i="4"/>
  <c r="AU850" i="4" s="1"/>
  <c r="AS850" i="4"/>
  <c r="AR850" i="4"/>
  <c r="AQ850" i="4"/>
  <c r="AP850" i="4"/>
  <c r="AO850" i="4"/>
  <c r="DM849" i="4"/>
  <c r="DL849" i="4"/>
  <c r="DK849" i="4"/>
  <c r="DJ849" i="4"/>
  <c r="DI849" i="4"/>
  <c r="DH849" i="4"/>
  <c r="DG849" i="4"/>
  <c r="DF849" i="4"/>
  <c r="DE849" i="4"/>
  <c r="DC849" i="4"/>
  <c r="DB849" i="4"/>
  <c r="DA849" i="4"/>
  <c r="CZ849" i="4"/>
  <c r="CY849" i="4"/>
  <c r="CX849" i="4"/>
  <c r="CW849" i="4"/>
  <c r="CV849" i="4"/>
  <c r="CU849" i="4"/>
  <c r="CT849" i="4"/>
  <c r="CR849" i="4"/>
  <c r="CQ849" i="4"/>
  <c r="CO849" i="4"/>
  <c r="CN849" i="4"/>
  <c r="CM849" i="4"/>
  <c r="CL849" i="4"/>
  <c r="CI849" i="4"/>
  <c r="CH849" i="4"/>
  <c r="CG849" i="4"/>
  <c r="CF849" i="4"/>
  <c r="CE849" i="4"/>
  <c r="CD849" i="4"/>
  <c r="CC849" i="4"/>
  <c r="CB849" i="4"/>
  <c r="CA849" i="4"/>
  <c r="BZ849" i="4"/>
  <c r="BY849" i="4"/>
  <c r="BV849" i="4"/>
  <c r="BW849" i="4" s="1"/>
  <c r="BU849" i="4"/>
  <c r="BS849" i="4"/>
  <c r="BQ849" i="4"/>
  <c r="BP849" i="4"/>
  <c r="BO849" i="4"/>
  <c r="BN849" i="4"/>
  <c r="BM849" i="4"/>
  <c r="BL849" i="4"/>
  <c r="BK849" i="4"/>
  <c r="BJ849" i="4"/>
  <c r="BI849" i="4"/>
  <c r="BH849" i="4"/>
  <c r="BG849" i="4"/>
  <c r="BF849" i="4"/>
  <c r="BE849" i="4"/>
  <c r="BD849" i="4"/>
  <c r="BC849" i="4"/>
  <c r="BB849" i="4"/>
  <c r="BA849" i="4"/>
  <c r="AZ849" i="4"/>
  <c r="AY849" i="4"/>
  <c r="AX849" i="4"/>
  <c r="AV849" i="4"/>
  <c r="AW849" i="4" s="1"/>
  <c r="AT849" i="4"/>
  <c r="AU849" i="4" s="1"/>
  <c r="AS849" i="4"/>
  <c r="AR849" i="4"/>
  <c r="AQ849" i="4"/>
  <c r="AP849" i="4"/>
  <c r="AO849" i="4"/>
  <c r="DM848" i="4"/>
  <c r="DL848" i="4"/>
  <c r="DK848" i="4"/>
  <c r="DJ848" i="4"/>
  <c r="DI848" i="4"/>
  <c r="DH848" i="4"/>
  <c r="DG848" i="4"/>
  <c r="DF848" i="4"/>
  <c r="DE848" i="4"/>
  <c r="DC848" i="4"/>
  <c r="DB848" i="4"/>
  <c r="DA848" i="4"/>
  <c r="CZ848" i="4"/>
  <c r="CY848" i="4"/>
  <c r="CX848" i="4"/>
  <c r="CW848" i="4"/>
  <c r="CV848" i="4"/>
  <c r="CU848" i="4"/>
  <c r="CT848" i="4"/>
  <c r="CR848" i="4"/>
  <c r="CQ848" i="4"/>
  <c r="CO848" i="4"/>
  <c r="CN848" i="4"/>
  <c r="CM848" i="4"/>
  <c r="CL848" i="4"/>
  <c r="CI848" i="4"/>
  <c r="CH848" i="4"/>
  <c r="CG848" i="4"/>
  <c r="CF848" i="4"/>
  <c r="CE848" i="4"/>
  <c r="CC848" i="4"/>
  <c r="CD848" i="4" s="1"/>
  <c r="CB848" i="4"/>
  <c r="CA848" i="4"/>
  <c r="BZ848" i="4"/>
  <c r="BY848" i="4"/>
  <c r="BV848" i="4"/>
  <c r="BW848" i="4" s="1"/>
  <c r="BU848" i="4"/>
  <c r="BS848" i="4"/>
  <c r="BQ848" i="4"/>
  <c r="BP848" i="4"/>
  <c r="BO848" i="4"/>
  <c r="BN848" i="4"/>
  <c r="BM848" i="4"/>
  <c r="BL848" i="4"/>
  <c r="BK848" i="4"/>
  <c r="BJ848" i="4"/>
  <c r="BI848" i="4"/>
  <c r="BH848" i="4"/>
  <c r="BG848" i="4"/>
  <c r="BF848" i="4"/>
  <c r="BE848" i="4"/>
  <c r="BD848" i="4"/>
  <c r="BC848" i="4"/>
  <c r="BB848" i="4"/>
  <c r="BA848" i="4"/>
  <c r="AZ848" i="4"/>
  <c r="AY848" i="4"/>
  <c r="AX848" i="4"/>
  <c r="AW848" i="4"/>
  <c r="AV848" i="4"/>
  <c r="AT848" i="4"/>
  <c r="AU848" i="4" s="1"/>
  <c r="AS848" i="4"/>
  <c r="AR848" i="4"/>
  <c r="AQ848" i="4"/>
  <c r="AP848" i="4"/>
  <c r="AO848" i="4"/>
  <c r="DM847" i="4"/>
  <c r="DL847" i="4"/>
  <c r="DK847" i="4"/>
  <c r="DJ847" i="4"/>
  <c r="DI847" i="4"/>
  <c r="DH847" i="4"/>
  <c r="DG847" i="4"/>
  <c r="DF847" i="4"/>
  <c r="DE847" i="4"/>
  <c r="DC847" i="4"/>
  <c r="DB847" i="4"/>
  <c r="DA847" i="4"/>
  <c r="CZ847" i="4"/>
  <c r="CY847" i="4"/>
  <c r="CX847" i="4"/>
  <c r="CW847" i="4"/>
  <c r="CV847" i="4"/>
  <c r="CU847" i="4"/>
  <c r="CT847" i="4"/>
  <c r="CR847" i="4"/>
  <c r="CQ847" i="4"/>
  <c r="CO847" i="4"/>
  <c r="CN847" i="4"/>
  <c r="CM847" i="4"/>
  <c r="CL847" i="4"/>
  <c r="CI847" i="4"/>
  <c r="CH847" i="4"/>
  <c r="CG847" i="4"/>
  <c r="CF847" i="4"/>
  <c r="CE847" i="4"/>
  <c r="CC847" i="4"/>
  <c r="CD847" i="4" s="1"/>
  <c r="CB847" i="4"/>
  <c r="CA847" i="4"/>
  <c r="BZ847" i="4"/>
  <c r="BY847" i="4"/>
  <c r="BW847" i="4"/>
  <c r="BV847" i="4"/>
  <c r="BU847" i="4"/>
  <c r="BS847" i="4"/>
  <c r="BQ847" i="4"/>
  <c r="BP847" i="4"/>
  <c r="BO847" i="4"/>
  <c r="BN847" i="4"/>
  <c r="BM847" i="4"/>
  <c r="BL847" i="4"/>
  <c r="BK847" i="4"/>
  <c r="BJ847" i="4"/>
  <c r="BI847" i="4"/>
  <c r="BH847" i="4"/>
  <c r="BG847" i="4"/>
  <c r="BF847" i="4"/>
  <c r="BE847" i="4"/>
  <c r="BD847" i="4"/>
  <c r="BC847" i="4"/>
  <c r="BB847" i="4"/>
  <c r="BA847" i="4"/>
  <c r="AZ847" i="4"/>
  <c r="AY847" i="4"/>
  <c r="AX847" i="4"/>
  <c r="AV847" i="4"/>
  <c r="AW847" i="4" s="1"/>
  <c r="AU847" i="4"/>
  <c r="AT847" i="4"/>
  <c r="AS847" i="4"/>
  <c r="AR847" i="4"/>
  <c r="AQ847" i="4"/>
  <c r="AP847" i="4"/>
  <c r="AO847" i="4"/>
  <c r="DM846" i="4"/>
  <c r="DL846" i="4"/>
  <c r="DK846" i="4"/>
  <c r="DJ846" i="4"/>
  <c r="DI846" i="4"/>
  <c r="DH846" i="4"/>
  <c r="DG846" i="4"/>
  <c r="DF846" i="4"/>
  <c r="DE846" i="4"/>
  <c r="DC846" i="4"/>
  <c r="DB846" i="4"/>
  <c r="DA846" i="4"/>
  <c r="CZ846" i="4"/>
  <c r="CY846" i="4"/>
  <c r="CX846" i="4"/>
  <c r="CW846" i="4"/>
  <c r="CV846" i="4"/>
  <c r="CU846" i="4"/>
  <c r="CT846" i="4"/>
  <c r="CR846" i="4"/>
  <c r="CQ846" i="4"/>
  <c r="CO846" i="4"/>
  <c r="CN846" i="4"/>
  <c r="CM846" i="4"/>
  <c r="CL846" i="4"/>
  <c r="CI846" i="4"/>
  <c r="CH846" i="4"/>
  <c r="CG846" i="4"/>
  <c r="CF846" i="4"/>
  <c r="CE846" i="4"/>
  <c r="CD846" i="4"/>
  <c r="CC846" i="4"/>
  <c r="CB846" i="4"/>
  <c r="CA846" i="4"/>
  <c r="BZ846" i="4"/>
  <c r="BY846" i="4"/>
  <c r="BW846" i="4"/>
  <c r="BV846" i="4"/>
  <c r="BU846" i="4"/>
  <c r="BS846" i="4"/>
  <c r="BQ846" i="4"/>
  <c r="BP846" i="4"/>
  <c r="BO846" i="4"/>
  <c r="BN846" i="4"/>
  <c r="BM846" i="4"/>
  <c r="BL846" i="4"/>
  <c r="BK846" i="4"/>
  <c r="BJ846" i="4"/>
  <c r="BI846" i="4"/>
  <c r="BH846" i="4"/>
  <c r="BG846" i="4"/>
  <c r="BF846" i="4"/>
  <c r="BE846" i="4"/>
  <c r="BD846" i="4"/>
  <c r="BC846" i="4"/>
  <c r="BB846" i="4"/>
  <c r="BA846" i="4"/>
  <c r="AZ846" i="4"/>
  <c r="AY846" i="4"/>
  <c r="AX846" i="4"/>
  <c r="AV846" i="4"/>
  <c r="AW846" i="4" s="1"/>
  <c r="AT846" i="4"/>
  <c r="AU846" i="4" s="1"/>
  <c r="AS846" i="4"/>
  <c r="AR846" i="4"/>
  <c r="AQ846" i="4"/>
  <c r="AP846" i="4"/>
  <c r="AO846" i="4"/>
  <c r="DM845" i="4"/>
  <c r="DL845" i="4"/>
  <c r="DK845" i="4"/>
  <c r="DJ845" i="4"/>
  <c r="DI845" i="4"/>
  <c r="DH845" i="4"/>
  <c r="DG845" i="4"/>
  <c r="DF845" i="4"/>
  <c r="DE845" i="4"/>
  <c r="DC845" i="4"/>
  <c r="DB845" i="4"/>
  <c r="DA845" i="4"/>
  <c r="CZ845" i="4"/>
  <c r="CY845" i="4"/>
  <c r="CX845" i="4"/>
  <c r="CW845" i="4"/>
  <c r="CV845" i="4"/>
  <c r="CU845" i="4"/>
  <c r="CT845" i="4"/>
  <c r="CR845" i="4"/>
  <c r="CQ845" i="4"/>
  <c r="CO845" i="4"/>
  <c r="CN845" i="4"/>
  <c r="CM845" i="4"/>
  <c r="CL845" i="4"/>
  <c r="CI845" i="4"/>
  <c r="CH845" i="4"/>
  <c r="CG845" i="4"/>
  <c r="CF845" i="4"/>
  <c r="CE845" i="4"/>
  <c r="CD845" i="4"/>
  <c r="CC845" i="4"/>
  <c r="CB845" i="4"/>
  <c r="CA845" i="4"/>
  <c r="BZ845" i="4"/>
  <c r="BY845" i="4"/>
  <c r="BV845" i="4"/>
  <c r="BW845" i="4" s="1"/>
  <c r="BU845" i="4"/>
  <c r="BS845" i="4"/>
  <c r="BQ845" i="4"/>
  <c r="BP845" i="4"/>
  <c r="BO845" i="4"/>
  <c r="BN845" i="4"/>
  <c r="BM845" i="4"/>
  <c r="BL845" i="4"/>
  <c r="BK845" i="4"/>
  <c r="BJ845" i="4"/>
  <c r="BI845" i="4"/>
  <c r="BH845" i="4"/>
  <c r="BG845" i="4"/>
  <c r="BF845" i="4"/>
  <c r="BE845" i="4"/>
  <c r="BD845" i="4"/>
  <c r="BC845" i="4"/>
  <c r="BB845" i="4"/>
  <c r="BA845" i="4"/>
  <c r="AZ845" i="4"/>
  <c r="AY845" i="4"/>
  <c r="AX845" i="4"/>
  <c r="AV845" i="4"/>
  <c r="AW845" i="4" s="1"/>
  <c r="AT845" i="4"/>
  <c r="AU845" i="4" s="1"/>
  <c r="AS845" i="4"/>
  <c r="AR845" i="4"/>
  <c r="AQ845" i="4"/>
  <c r="AP845" i="4"/>
  <c r="AO845" i="4"/>
  <c r="DM844" i="4"/>
  <c r="DL844" i="4"/>
  <c r="DK844" i="4"/>
  <c r="DJ844" i="4"/>
  <c r="DI844" i="4"/>
  <c r="DH844" i="4"/>
  <c r="DG844" i="4"/>
  <c r="DF844" i="4"/>
  <c r="DE844" i="4"/>
  <c r="DC844" i="4"/>
  <c r="DB844" i="4"/>
  <c r="DA844" i="4"/>
  <c r="CZ844" i="4"/>
  <c r="CY844" i="4"/>
  <c r="CX844" i="4"/>
  <c r="CW844" i="4"/>
  <c r="CV844" i="4"/>
  <c r="CU844" i="4"/>
  <c r="CT844" i="4"/>
  <c r="CR844" i="4"/>
  <c r="CQ844" i="4"/>
  <c r="CO844" i="4"/>
  <c r="CN844" i="4"/>
  <c r="CM844" i="4"/>
  <c r="CL844" i="4"/>
  <c r="CI844" i="4"/>
  <c r="CH844" i="4"/>
  <c r="CG844" i="4"/>
  <c r="CF844" i="4"/>
  <c r="CE844" i="4"/>
  <c r="CC844" i="4"/>
  <c r="CD844" i="4" s="1"/>
  <c r="CB844" i="4"/>
  <c r="CA844" i="4"/>
  <c r="BZ844" i="4"/>
  <c r="BY844" i="4"/>
  <c r="BW844" i="4"/>
  <c r="BV844" i="4"/>
  <c r="BU844" i="4"/>
  <c r="BS844" i="4"/>
  <c r="BQ844" i="4"/>
  <c r="BP844" i="4"/>
  <c r="BO844" i="4"/>
  <c r="BN844" i="4"/>
  <c r="BM844" i="4"/>
  <c r="BL844" i="4"/>
  <c r="BK844" i="4"/>
  <c r="BJ844" i="4"/>
  <c r="BI844" i="4"/>
  <c r="BH844" i="4"/>
  <c r="BG844" i="4"/>
  <c r="BF844" i="4"/>
  <c r="BE844" i="4"/>
  <c r="BD844" i="4"/>
  <c r="BC844" i="4"/>
  <c r="BB844" i="4"/>
  <c r="BA844" i="4"/>
  <c r="AZ844" i="4"/>
  <c r="AY844" i="4"/>
  <c r="AX844" i="4"/>
  <c r="AW844" i="4"/>
  <c r="AV844" i="4"/>
  <c r="AT844" i="4"/>
  <c r="AU844" i="4" s="1"/>
  <c r="AS844" i="4"/>
  <c r="AR844" i="4"/>
  <c r="AQ844" i="4"/>
  <c r="AP844" i="4"/>
  <c r="AO844" i="4"/>
  <c r="DM843" i="4"/>
  <c r="DL843" i="4"/>
  <c r="DK843" i="4"/>
  <c r="DJ843" i="4"/>
  <c r="DI843" i="4"/>
  <c r="DH843" i="4"/>
  <c r="DG843" i="4"/>
  <c r="DF843" i="4"/>
  <c r="DE843" i="4"/>
  <c r="DC843" i="4"/>
  <c r="DB843" i="4"/>
  <c r="DA843" i="4"/>
  <c r="CZ843" i="4"/>
  <c r="CY843" i="4"/>
  <c r="CX843" i="4"/>
  <c r="CW843" i="4"/>
  <c r="CV843" i="4"/>
  <c r="CU843" i="4"/>
  <c r="CT843" i="4"/>
  <c r="CR843" i="4"/>
  <c r="CQ843" i="4"/>
  <c r="CO843" i="4"/>
  <c r="CN843" i="4"/>
  <c r="CM843" i="4"/>
  <c r="CL843" i="4"/>
  <c r="CI843" i="4"/>
  <c r="CH843" i="4"/>
  <c r="CG843" i="4"/>
  <c r="CF843" i="4"/>
  <c r="CE843" i="4"/>
  <c r="CD843" i="4"/>
  <c r="CC843" i="4"/>
  <c r="CB843" i="4"/>
  <c r="CA843" i="4"/>
  <c r="BZ843" i="4"/>
  <c r="BY843" i="4"/>
  <c r="BW843" i="4"/>
  <c r="BV843" i="4"/>
  <c r="BU843" i="4"/>
  <c r="BS843" i="4"/>
  <c r="BQ843" i="4"/>
  <c r="BP843" i="4"/>
  <c r="BO843" i="4"/>
  <c r="BN843" i="4"/>
  <c r="BM843" i="4"/>
  <c r="BL843" i="4"/>
  <c r="BK843" i="4"/>
  <c r="BJ843" i="4"/>
  <c r="BI843" i="4"/>
  <c r="BH843" i="4"/>
  <c r="BG843" i="4"/>
  <c r="BF843" i="4"/>
  <c r="BE843" i="4"/>
  <c r="BD843" i="4"/>
  <c r="BC843" i="4"/>
  <c r="BB843" i="4"/>
  <c r="BA843" i="4"/>
  <c r="AZ843" i="4"/>
  <c r="AY843" i="4"/>
  <c r="AX843" i="4"/>
  <c r="AV843" i="4"/>
  <c r="AW843" i="4" s="1"/>
  <c r="AU843" i="4"/>
  <c r="AT843" i="4"/>
  <c r="AS843" i="4"/>
  <c r="AR843" i="4"/>
  <c r="AQ843" i="4"/>
  <c r="AP843" i="4"/>
  <c r="AO843" i="4"/>
  <c r="DM842" i="4"/>
  <c r="DL842" i="4"/>
  <c r="DK842" i="4"/>
  <c r="DJ842" i="4"/>
  <c r="DI842" i="4"/>
  <c r="DH842" i="4"/>
  <c r="DG842" i="4"/>
  <c r="DF842" i="4"/>
  <c r="DE842" i="4"/>
  <c r="DC842" i="4"/>
  <c r="DB842" i="4"/>
  <c r="DA842" i="4"/>
  <c r="CZ842" i="4"/>
  <c r="CY842" i="4"/>
  <c r="CX842" i="4"/>
  <c r="CW842" i="4"/>
  <c r="CV842" i="4"/>
  <c r="CU842" i="4"/>
  <c r="CT842" i="4"/>
  <c r="CR842" i="4"/>
  <c r="CQ842" i="4"/>
  <c r="CO842" i="4"/>
  <c r="CN842" i="4"/>
  <c r="CM842" i="4"/>
  <c r="CL842" i="4"/>
  <c r="CI842" i="4"/>
  <c r="CH842" i="4"/>
  <c r="CG842" i="4"/>
  <c r="CF842" i="4"/>
  <c r="CE842" i="4"/>
  <c r="CD842" i="4"/>
  <c r="CC842" i="4"/>
  <c r="CB842" i="4"/>
  <c r="CA842" i="4"/>
  <c r="BZ842" i="4"/>
  <c r="BY842" i="4"/>
  <c r="BW842" i="4"/>
  <c r="BV842" i="4"/>
  <c r="BU842" i="4"/>
  <c r="BS842" i="4"/>
  <c r="BQ842" i="4"/>
  <c r="BP842" i="4"/>
  <c r="BO842" i="4"/>
  <c r="BN842" i="4"/>
  <c r="BM842" i="4"/>
  <c r="BL842" i="4"/>
  <c r="BK842" i="4"/>
  <c r="BJ842" i="4"/>
  <c r="BI842" i="4"/>
  <c r="BH842" i="4"/>
  <c r="BG842" i="4"/>
  <c r="BF842" i="4"/>
  <c r="BE842" i="4"/>
  <c r="BD842" i="4"/>
  <c r="BC842" i="4"/>
  <c r="BB842" i="4"/>
  <c r="BA842" i="4"/>
  <c r="AZ842" i="4"/>
  <c r="AY842" i="4"/>
  <c r="AX842" i="4"/>
  <c r="AV842" i="4"/>
  <c r="AW842" i="4" s="1"/>
  <c r="AT842" i="4"/>
  <c r="AU842" i="4" s="1"/>
  <c r="AS842" i="4"/>
  <c r="AR842" i="4"/>
  <c r="AQ842" i="4"/>
  <c r="AP842" i="4"/>
  <c r="AO842" i="4"/>
  <c r="DM841" i="4"/>
  <c r="DL841" i="4"/>
  <c r="DK841" i="4"/>
  <c r="DJ841" i="4"/>
  <c r="DI841" i="4"/>
  <c r="DH841" i="4"/>
  <c r="DG841" i="4"/>
  <c r="DF841" i="4"/>
  <c r="DE841" i="4"/>
  <c r="DC841" i="4"/>
  <c r="DB841" i="4"/>
  <c r="DA841" i="4"/>
  <c r="CZ841" i="4"/>
  <c r="CY841" i="4"/>
  <c r="CX841" i="4"/>
  <c r="CW841" i="4"/>
  <c r="CV841" i="4"/>
  <c r="CU841" i="4"/>
  <c r="CT841" i="4"/>
  <c r="CR841" i="4"/>
  <c r="CQ841" i="4"/>
  <c r="CO841" i="4"/>
  <c r="CN841" i="4"/>
  <c r="CM841" i="4"/>
  <c r="CL841" i="4"/>
  <c r="CI841" i="4"/>
  <c r="CH841" i="4"/>
  <c r="CG841" i="4"/>
  <c r="CF841" i="4"/>
  <c r="CE841" i="4"/>
  <c r="CD841" i="4"/>
  <c r="CC841" i="4"/>
  <c r="CB841" i="4"/>
  <c r="CA841" i="4"/>
  <c r="BZ841" i="4"/>
  <c r="BY841" i="4"/>
  <c r="BV841" i="4"/>
  <c r="BW841" i="4" s="1"/>
  <c r="BU841" i="4"/>
  <c r="BS841" i="4"/>
  <c r="BQ841" i="4"/>
  <c r="BP841" i="4"/>
  <c r="BO841" i="4"/>
  <c r="BN841" i="4"/>
  <c r="BM841" i="4"/>
  <c r="BL841" i="4"/>
  <c r="BK841" i="4"/>
  <c r="BJ841" i="4"/>
  <c r="BI841" i="4"/>
  <c r="BH841" i="4"/>
  <c r="BG841" i="4"/>
  <c r="BF841" i="4"/>
  <c r="BE841" i="4"/>
  <c r="BD841" i="4"/>
  <c r="BC841" i="4"/>
  <c r="BB841" i="4"/>
  <c r="BA841" i="4"/>
  <c r="AZ841" i="4"/>
  <c r="AY841" i="4"/>
  <c r="AX841" i="4"/>
  <c r="AV841" i="4"/>
  <c r="AW841" i="4" s="1"/>
  <c r="AT841" i="4"/>
  <c r="AU841" i="4" s="1"/>
  <c r="AS841" i="4"/>
  <c r="AR841" i="4"/>
  <c r="AQ841" i="4"/>
  <c r="AP841" i="4"/>
  <c r="AO841" i="4"/>
  <c r="DM840" i="4"/>
  <c r="DL840" i="4"/>
  <c r="DK840" i="4"/>
  <c r="DJ840" i="4"/>
  <c r="DI840" i="4"/>
  <c r="DH840" i="4"/>
  <c r="DG840" i="4"/>
  <c r="DF840" i="4"/>
  <c r="DE840" i="4"/>
  <c r="DC840" i="4"/>
  <c r="DB840" i="4"/>
  <c r="DA840" i="4"/>
  <c r="CZ840" i="4"/>
  <c r="CY840" i="4"/>
  <c r="CX840" i="4"/>
  <c r="CW840" i="4"/>
  <c r="CV840" i="4"/>
  <c r="CU840" i="4"/>
  <c r="CT840" i="4"/>
  <c r="CR840" i="4"/>
  <c r="CQ840" i="4"/>
  <c r="CO840" i="4"/>
  <c r="CN840" i="4"/>
  <c r="CM840" i="4"/>
  <c r="CL840" i="4"/>
  <c r="CI840" i="4"/>
  <c r="CH840" i="4"/>
  <c r="CG840" i="4"/>
  <c r="CF840" i="4"/>
  <c r="CE840" i="4"/>
  <c r="CC840" i="4"/>
  <c r="CD840" i="4" s="1"/>
  <c r="CB840" i="4"/>
  <c r="CA840" i="4"/>
  <c r="BZ840" i="4"/>
  <c r="BY840" i="4"/>
  <c r="BW840" i="4"/>
  <c r="BV840" i="4"/>
  <c r="BU840" i="4"/>
  <c r="BS840" i="4"/>
  <c r="BQ840" i="4"/>
  <c r="BP840" i="4"/>
  <c r="BO840" i="4"/>
  <c r="BN840" i="4"/>
  <c r="BM840" i="4"/>
  <c r="BL840" i="4"/>
  <c r="BK840" i="4"/>
  <c r="BJ840" i="4"/>
  <c r="BI840" i="4"/>
  <c r="BH840" i="4"/>
  <c r="BG840" i="4"/>
  <c r="BF840" i="4"/>
  <c r="BE840" i="4"/>
  <c r="BD840" i="4"/>
  <c r="BC840" i="4"/>
  <c r="BB840" i="4"/>
  <c r="BA840" i="4"/>
  <c r="AZ840" i="4"/>
  <c r="AY840" i="4"/>
  <c r="AX840" i="4"/>
  <c r="AW840" i="4"/>
  <c r="AV840" i="4"/>
  <c r="AT840" i="4"/>
  <c r="AU840" i="4" s="1"/>
  <c r="AS840" i="4"/>
  <c r="AR840" i="4"/>
  <c r="AQ840" i="4"/>
  <c r="AP840" i="4"/>
  <c r="AO840" i="4"/>
  <c r="DM839" i="4"/>
  <c r="DL839" i="4"/>
  <c r="DK839" i="4"/>
  <c r="DJ839" i="4"/>
  <c r="DI839" i="4"/>
  <c r="DH839" i="4"/>
  <c r="DG839" i="4"/>
  <c r="DF839" i="4"/>
  <c r="DE839" i="4"/>
  <c r="DC839" i="4"/>
  <c r="DB839" i="4"/>
  <c r="DA839" i="4"/>
  <c r="CZ839" i="4"/>
  <c r="CY839" i="4"/>
  <c r="CX839" i="4"/>
  <c r="CW839" i="4"/>
  <c r="CV839" i="4"/>
  <c r="CU839" i="4"/>
  <c r="CT839" i="4"/>
  <c r="CR839" i="4"/>
  <c r="CQ839" i="4"/>
  <c r="CO839" i="4"/>
  <c r="CN839" i="4"/>
  <c r="CM839" i="4"/>
  <c r="CL839" i="4"/>
  <c r="CI839" i="4"/>
  <c r="CH839" i="4"/>
  <c r="CG839" i="4"/>
  <c r="CF839" i="4"/>
  <c r="CE839" i="4"/>
  <c r="CD839" i="4"/>
  <c r="CC839" i="4"/>
  <c r="CB839" i="4"/>
  <c r="CA839" i="4"/>
  <c r="BZ839" i="4"/>
  <c r="BY839" i="4"/>
  <c r="BW839" i="4"/>
  <c r="BV839" i="4"/>
  <c r="BU839" i="4"/>
  <c r="BS839" i="4"/>
  <c r="BQ839" i="4"/>
  <c r="BP839" i="4"/>
  <c r="BO839" i="4"/>
  <c r="BN839" i="4"/>
  <c r="BM839" i="4"/>
  <c r="BL839" i="4"/>
  <c r="BK839" i="4"/>
  <c r="BJ839" i="4"/>
  <c r="BI839" i="4"/>
  <c r="BH839" i="4"/>
  <c r="BG839" i="4"/>
  <c r="BF839" i="4"/>
  <c r="BE839" i="4"/>
  <c r="BD839" i="4"/>
  <c r="BC839" i="4"/>
  <c r="BB839" i="4"/>
  <c r="BA839" i="4"/>
  <c r="AZ839" i="4"/>
  <c r="AY839" i="4"/>
  <c r="AX839" i="4"/>
  <c r="AV839" i="4"/>
  <c r="AW839" i="4" s="1"/>
  <c r="AU839" i="4"/>
  <c r="AT839" i="4"/>
  <c r="AS839" i="4"/>
  <c r="AR839" i="4"/>
  <c r="AQ839" i="4"/>
  <c r="AP839" i="4"/>
  <c r="AO839" i="4"/>
  <c r="DM838" i="4"/>
  <c r="DL838" i="4"/>
  <c r="DK838" i="4"/>
  <c r="DJ838" i="4"/>
  <c r="DI838" i="4"/>
  <c r="DH838" i="4"/>
  <c r="DG838" i="4"/>
  <c r="DF838" i="4"/>
  <c r="DE838" i="4"/>
  <c r="DC838" i="4"/>
  <c r="DB838" i="4"/>
  <c r="DA838" i="4"/>
  <c r="CZ838" i="4"/>
  <c r="CY838" i="4"/>
  <c r="CX838" i="4"/>
  <c r="CW838" i="4"/>
  <c r="CV838" i="4"/>
  <c r="CU838" i="4"/>
  <c r="CT838" i="4"/>
  <c r="CR838" i="4"/>
  <c r="CQ838" i="4"/>
  <c r="CO838" i="4"/>
  <c r="CN838" i="4"/>
  <c r="CM838" i="4"/>
  <c r="CL838" i="4"/>
  <c r="CI838" i="4"/>
  <c r="CH838" i="4"/>
  <c r="CG838" i="4"/>
  <c r="CF838" i="4"/>
  <c r="CE838" i="4"/>
  <c r="CD838" i="4"/>
  <c r="CC838" i="4"/>
  <c r="CB838" i="4"/>
  <c r="CA838" i="4"/>
  <c r="BZ838" i="4"/>
  <c r="BY838" i="4"/>
  <c r="BW838" i="4"/>
  <c r="BV838" i="4"/>
  <c r="BU838" i="4"/>
  <c r="BS838" i="4"/>
  <c r="BQ838" i="4"/>
  <c r="BP838" i="4"/>
  <c r="BO838" i="4"/>
  <c r="BN838" i="4"/>
  <c r="BM838" i="4"/>
  <c r="BL838" i="4"/>
  <c r="BK838" i="4"/>
  <c r="BJ838" i="4"/>
  <c r="BI838" i="4"/>
  <c r="BH838" i="4"/>
  <c r="BG838" i="4"/>
  <c r="BF838" i="4"/>
  <c r="BE838" i="4"/>
  <c r="BD838" i="4"/>
  <c r="BC838" i="4"/>
  <c r="BB838" i="4"/>
  <c r="BA838" i="4"/>
  <c r="AZ838" i="4"/>
  <c r="AY838" i="4"/>
  <c r="AX838" i="4"/>
  <c r="AV838" i="4"/>
  <c r="AW838" i="4" s="1"/>
  <c r="AT838" i="4"/>
  <c r="AU838" i="4" s="1"/>
  <c r="AS838" i="4"/>
  <c r="AR838" i="4"/>
  <c r="AQ838" i="4"/>
  <c r="AP838" i="4"/>
  <c r="AO838" i="4"/>
  <c r="DM837" i="4"/>
  <c r="DL837" i="4"/>
  <c r="DK837" i="4"/>
  <c r="DJ837" i="4"/>
  <c r="DI837" i="4"/>
  <c r="DH837" i="4"/>
  <c r="DG837" i="4"/>
  <c r="DF837" i="4"/>
  <c r="DE837" i="4"/>
  <c r="DC837" i="4"/>
  <c r="DB837" i="4"/>
  <c r="DA837" i="4"/>
  <c r="CZ837" i="4"/>
  <c r="CY837" i="4"/>
  <c r="CX837" i="4"/>
  <c r="CW837" i="4"/>
  <c r="CV837" i="4"/>
  <c r="CU837" i="4"/>
  <c r="CT837" i="4"/>
  <c r="CR837" i="4"/>
  <c r="CQ837" i="4"/>
  <c r="CO837" i="4"/>
  <c r="CN837" i="4"/>
  <c r="CM837" i="4"/>
  <c r="CL837" i="4"/>
  <c r="CI837" i="4"/>
  <c r="CH837" i="4"/>
  <c r="CG837" i="4"/>
  <c r="CF837" i="4"/>
  <c r="CE837" i="4"/>
  <c r="CD837" i="4"/>
  <c r="CC837" i="4"/>
  <c r="CB837" i="4"/>
  <c r="CA837" i="4"/>
  <c r="BZ837" i="4"/>
  <c r="BY837" i="4"/>
  <c r="BV837" i="4"/>
  <c r="BW837" i="4" s="1"/>
  <c r="BU837" i="4"/>
  <c r="BS837" i="4"/>
  <c r="BQ837" i="4"/>
  <c r="BP837" i="4"/>
  <c r="BO837" i="4"/>
  <c r="BN837" i="4"/>
  <c r="BM837" i="4"/>
  <c r="BL837" i="4"/>
  <c r="BK837" i="4"/>
  <c r="BJ837" i="4"/>
  <c r="BI837" i="4"/>
  <c r="BH837" i="4"/>
  <c r="BG837" i="4"/>
  <c r="BF837" i="4"/>
  <c r="BE837" i="4"/>
  <c r="BD837" i="4"/>
  <c r="BC837" i="4"/>
  <c r="BB837" i="4"/>
  <c r="BA837" i="4"/>
  <c r="AZ837" i="4"/>
  <c r="AY837" i="4"/>
  <c r="AX837" i="4"/>
  <c r="AV837" i="4"/>
  <c r="AW837" i="4" s="1"/>
  <c r="AT837" i="4"/>
  <c r="AU837" i="4" s="1"/>
  <c r="AS837" i="4"/>
  <c r="AR837" i="4"/>
  <c r="AQ837" i="4"/>
  <c r="AP837" i="4"/>
  <c r="AO837" i="4"/>
  <c r="DM836" i="4"/>
  <c r="DL836" i="4"/>
  <c r="DK836" i="4"/>
  <c r="DJ836" i="4"/>
  <c r="DI836" i="4"/>
  <c r="DH836" i="4"/>
  <c r="DG836" i="4"/>
  <c r="DF836" i="4"/>
  <c r="DE836" i="4"/>
  <c r="DC836" i="4"/>
  <c r="DB836" i="4"/>
  <c r="DA836" i="4"/>
  <c r="CZ836" i="4"/>
  <c r="CY836" i="4"/>
  <c r="CX836" i="4"/>
  <c r="CW836" i="4"/>
  <c r="CV836" i="4"/>
  <c r="CU836" i="4"/>
  <c r="CT836" i="4"/>
  <c r="CR836" i="4"/>
  <c r="CQ836" i="4"/>
  <c r="CO836" i="4"/>
  <c r="CN836" i="4"/>
  <c r="CM836" i="4"/>
  <c r="CL836" i="4"/>
  <c r="CI836" i="4"/>
  <c r="CH836" i="4"/>
  <c r="CG836" i="4"/>
  <c r="CF836" i="4"/>
  <c r="CE836" i="4"/>
  <c r="CC836" i="4"/>
  <c r="CD836" i="4" s="1"/>
  <c r="CB836" i="4"/>
  <c r="CA836" i="4"/>
  <c r="BZ836" i="4"/>
  <c r="BY836" i="4"/>
  <c r="BW836" i="4"/>
  <c r="BV836" i="4"/>
  <c r="BU836" i="4"/>
  <c r="BS836" i="4"/>
  <c r="BQ836" i="4"/>
  <c r="BP836" i="4"/>
  <c r="BO836" i="4"/>
  <c r="BN836" i="4"/>
  <c r="BM836" i="4"/>
  <c r="BL836" i="4"/>
  <c r="BK836" i="4"/>
  <c r="BJ836" i="4"/>
  <c r="BI836" i="4"/>
  <c r="BH836" i="4"/>
  <c r="BG836" i="4"/>
  <c r="BF836" i="4"/>
  <c r="BE836" i="4"/>
  <c r="BD836" i="4"/>
  <c r="BC836" i="4"/>
  <c r="BB836" i="4"/>
  <c r="BA836" i="4"/>
  <c r="AZ836" i="4"/>
  <c r="AY836" i="4"/>
  <c r="AX836" i="4"/>
  <c r="AW836" i="4"/>
  <c r="AV836" i="4"/>
  <c r="AT836" i="4"/>
  <c r="AU836" i="4" s="1"/>
  <c r="AS836" i="4"/>
  <c r="AR836" i="4"/>
  <c r="AQ836" i="4"/>
  <c r="AP836" i="4"/>
  <c r="AO836" i="4"/>
  <c r="DM835" i="4"/>
  <c r="DL835" i="4"/>
  <c r="DK835" i="4"/>
  <c r="DJ835" i="4"/>
  <c r="DI835" i="4"/>
  <c r="DH835" i="4"/>
  <c r="DG835" i="4"/>
  <c r="DF835" i="4"/>
  <c r="DE835" i="4"/>
  <c r="DC835" i="4"/>
  <c r="DB835" i="4"/>
  <c r="DA835" i="4"/>
  <c r="CZ835" i="4"/>
  <c r="CY835" i="4"/>
  <c r="CX835" i="4"/>
  <c r="CW835" i="4"/>
  <c r="CV835" i="4"/>
  <c r="CU835" i="4"/>
  <c r="CT835" i="4"/>
  <c r="CR835" i="4"/>
  <c r="CQ835" i="4"/>
  <c r="CO835" i="4"/>
  <c r="CN835" i="4"/>
  <c r="CM835" i="4"/>
  <c r="CL835" i="4"/>
  <c r="CI835" i="4"/>
  <c r="CH835" i="4"/>
  <c r="CG835" i="4"/>
  <c r="CF835" i="4"/>
  <c r="CE835" i="4"/>
  <c r="CD835" i="4"/>
  <c r="CC835" i="4"/>
  <c r="CB835" i="4"/>
  <c r="CA835" i="4"/>
  <c r="BZ835" i="4"/>
  <c r="BY835" i="4"/>
  <c r="BW835" i="4"/>
  <c r="BV835" i="4"/>
  <c r="BU835" i="4"/>
  <c r="BS835" i="4"/>
  <c r="BQ835" i="4"/>
  <c r="BP835" i="4"/>
  <c r="BO835" i="4"/>
  <c r="BN835" i="4"/>
  <c r="BM835" i="4"/>
  <c r="BL835" i="4"/>
  <c r="BK835" i="4"/>
  <c r="BJ835" i="4"/>
  <c r="BI835" i="4"/>
  <c r="BH835" i="4"/>
  <c r="BG835" i="4"/>
  <c r="BF835" i="4"/>
  <c r="BE835" i="4"/>
  <c r="BD835" i="4"/>
  <c r="BC835" i="4"/>
  <c r="BB835" i="4"/>
  <c r="BA835" i="4"/>
  <c r="AZ835" i="4"/>
  <c r="AY835" i="4"/>
  <c r="AX835" i="4"/>
  <c r="AV835" i="4"/>
  <c r="AW835" i="4" s="1"/>
  <c r="AU835" i="4"/>
  <c r="AT835" i="4"/>
  <c r="AS835" i="4"/>
  <c r="AR835" i="4"/>
  <c r="AQ835" i="4"/>
  <c r="AP835" i="4"/>
  <c r="AO835" i="4"/>
  <c r="DM834" i="4"/>
  <c r="DL834" i="4"/>
  <c r="DK834" i="4"/>
  <c r="DJ834" i="4"/>
  <c r="DI834" i="4"/>
  <c r="DH834" i="4"/>
  <c r="DG834" i="4"/>
  <c r="DF834" i="4"/>
  <c r="DE834" i="4"/>
  <c r="DC834" i="4"/>
  <c r="DB834" i="4"/>
  <c r="DA834" i="4"/>
  <c r="CZ834" i="4"/>
  <c r="CY834" i="4"/>
  <c r="CX834" i="4"/>
  <c r="CW834" i="4"/>
  <c r="CV834" i="4"/>
  <c r="CU834" i="4"/>
  <c r="CT834" i="4"/>
  <c r="CR834" i="4"/>
  <c r="CQ834" i="4"/>
  <c r="CO834" i="4"/>
  <c r="CN834" i="4"/>
  <c r="CM834" i="4"/>
  <c r="CL834" i="4"/>
  <c r="CI834" i="4"/>
  <c r="CH834" i="4"/>
  <c r="CG834" i="4"/>
  <c r="CF834" i="4"/>
  <c r="CE834" i="4"/>
  <c r="CD834" i="4"/>
  <c r="CC834" i="4"/>
  <c r="CB834" i="4"/>
  <c r="CA834" i="4"/>
  <c r="BZ834" i="4"/>
  <c r="BY834" i="4"/>
  <c r="BW834" i="4"/>
  <c r="BV834" i="4"/>
  <c r="BU834" i="4"/>
  <c r="BS834" i="4"/>
  <c r="BQ834" i="4"/>
  <c r="BP834" i="4"/>
  <c r="BO834" i="4"/>
  <c r="BN834" i="4"/>
  <c r="BM834" i="4"/>
  <c r="BL834" i="4"/>
  <c r="BK834" i="4"/>
  <c r="BJ834" i="4"/>
  <c r="BI834" i="4"/>
  <c r="BH834" i="4"/>
  <c r="BG834" i="4"/>
  <c r="BF834" i="4"/>
  <c r="BE834" i="4"/>
  <c r="BD834" i="4"/>
  <c r="BC834" i="4"/>
  <c r="BB834" i="4"/>
  <c r="BA834" i="4"/>
  <c r="AZ834" i="4"/>
  <c r="AY834" i="4"/>
  <c r="AX834" i="4"/>
  <c r="AV834" i="4"/>
  <c r="AW834" i="4" s="1"/>
  <c r="AT834" i="4"/>
  <c r="AU834" i="4" s="1"/>
  <c r="AS834" i="4"/>
  <c r="AR834" i="4"/>
  <c r="AQ834" i="4"/>
  <c r="AP834" i="4"/>
  <c r="AO834" i="4"/>
  <c r="DM833" i="4"/>
  <c r="DL833" i="4"/>
  <c r="DK833" i="4"/>
  <c r="DJ833" i="4"/>
  <c r="DI833" i="4"/>
  <c r="DH833" i="4"/>
  <c r="DG833" i="4"/>
  <c r="DF833" i="4"/>
  <c r="DE833" i="4"/>
  <c r="DC833" i="4"/>
  <c r="DB833" i="4"/>
  <c r="DA833" i="4"/>
  <c r="CZ833" i="4"/>
  <c r="CY833" i="4"/>
  <c r="CX833" i="4"/>
  <c r="CW833" i="4"/>
  <c r="CV833" i="4"/>
  <c r="CU833" i="4"/>
  <c r="CT833" i="4"/>
  <c r="CR833" i="4"/>
  <c r="CQ833" i="4"/>
  <c r="CO833" i="4"/>
  <c r="CN833" i="4"/>
  <c r="CM833" i="4"/>
  <c r="CL833" i="4"/>
  <c r="CI833" i="4"/>
  <c r="CH833" i="4"/>
  <c r="CG833" i="4"/>
  <c r="CF833" i="4"/>
  <c r="CE833" i="4"/>
  <c r="CD833" i="4"/>
  <c r="CC833" i="4"/>
  <c r="CB833" i="4"/>
  <c r="CA833" i="4"/>
  <c r="BZ833" i="4"/>
  <c r="BY833" i="4"/>
  <c r="BV833" i="4"/>
  <c r="BW833" i="4" s="1"/>
  <c r="BU833" i="4"/>
  <c r="BS833" i="4"/>
  <c r="BQ833" i="4"/>
  <c r="BP833" i="4"/>
  <c r="BO833" i="4"/>
  <c r="BN833" i="4"/>
  <c r="BM833" i="4"/>
  <c r="BL833" i="4"/>
  <c r="BK833" i="4"/>
  <c r="BJ833" i="4"/>
  <c r="BI833" i="4"/>
  <c r="BH833" i="4"/>
  <c r="BG833" i="4"/>
  <c r="BF833" i="4"/>
  <c r="BE833" i="4"/>
  <c r="BD833" i="4"/>
  <c r="BC833" i="4"/>
  <c r="BB833" i="4"/>
  <c r="BA833" i="4"/>
  <c r="AZ833" i="4"/>
  <c r="AY833" i="4"/>
  <c r="AX833" i="4"/>
  <c r="AV833" i="4"/>
  <c r="AW833" i="4" s="1"/>
  <c r="AT833" i="4"/>
  <c r="AU833" i="4" s="1"/>
  <c r="AS833" i="4"/>
  <c r="AR833" i="4"/>
  <c r="AQ833" i="4"/>
  <c r="AP833" i="4"/>
  <c r="AO833" i="4"/>
  <c r="DM832" i="4"/>
  <c r="DL832" i="4"/>
  <c r="DK832" i="4"/>
  <c r="DJ832" i="4"/>
  <c r="DI832" i="4"/>
  <c r="DH832" i="4"/>
  <c r="DG832" i="4"/>
  <c r="DF832" i="4"/>
  <c r="DE832" i="4"/>
  <c r="DC832" i="4"/>
  <c r="DB832" i="4"/>
  <c r="DA832" i="4"/>
  <c r="CZ832" i="4"/>
  <c r="CY832" i="4"/>
  <c r="CX832" i="4"/>
  <c r="CW832" i="4"/>
  <c r="CV832" i="4"/>
  <c r="CU832" i="4"/>
  <c r="CT832" i="4"/>
  <c r="CR832" i="4"/>
  <c r="CQ832" i="4"/>
  <c r="CO832" i="4"/>
  <c r="CN832" i="4"/>
  <c r="CM832" i="4"/>
  <c r="CL832" i="4"/>
  <c r="CI832" i="4"/>
  <c r="CH832" i="4"/>
  <c r="CG832" i="4"/>
  <c r="CF832" i="4"/>
  <c r="CE832" i="4"/>
  <c r="CC832" i="4"/>
  <c r="CD832" i="4" s="1"/>
  <c r="CB832" i="4"/>
  <c r="CA832" i="4"/>
  <c r="BZ832" i="4"/>
  <c r="BY832" i="4"/>
  <c r="BW832" i="4"/>
  <c r="BV832" i="4"/>
  <c r="BU832" i="4"/>
  <c r="BS832" i="4"/>
  <c r="BQ832" i="4"/>
  <c r="BP832" i="4"/>
  <c r="BO832" i="4"/>
  <c r="BN832" i="4"/>
  <c r="BM832" i="4"/>
  <c r="BL832" i="4"/>
  <c r="BK832" i="4"/>
  <c r="BJ832" i="4"/>
  <c r="BI832" i="4"/>
  <c r="BH832" i="4"/>
  <c r="BG832" i="4"/>
  <c r="BF832" i="4"/>
  <c r="BE832" i="4"/>
  <c r="BD832" i="4"/>
  <c r="BC832" i="4"/>
  <c r="BB832" i="4"/>
  <c r="BA832" i="4"/>
  <c r="AZ832" i="4"/>
  <c r="AY832" i="4"/>
  <c r="AX832" i="4"/>
  <c r="AW832" i="4"/>
  <c r="AV832" i="4"/>
  <c r="AT832" i="4"/>
  <c r="AU832" i="4" s="1"/>
  <c r="AS832" i="4"/>
  <c r="AR832" i="4"/>
  <c r="AQ832" i="4"/>
  <c r="AP832" i="4"/>
  <c r="AO832" i="4"/>
  <c r="DM831" i="4"/>
  <c r="DL831" i="4"/>
  <c r="DK831" i="4"/>
  <c r="DJ831" i="4"/>
  <c r="DI831" i="4"/>
  <c r="DH831" i="4"/>
  <c r="DG831" i="4"/>
  <c r="DF831" i="4"/>
  <c r="DE831" i="4"/>
  <c r="DC831" i="4"/>
  <c r="DB831" i="4"/>
  <c r="DA831" i="4"/>
  <c r="CZ831" i="4"/>
  <c r="CY831" i="4"/>
  <c r="CX831" i="4"/>
  <c r="CW831" i="4"/>
  <c r="CV831" i="4"/>
  <c r="CU831" i="4"/>
  <c r="CT831" i="4"/>
  <c r="CR831" i="4"/>
  <c r="CQ831" i="4"/>
  <c r="CO831" i="4"/>
  <c r="CN831" i="4"/>
  <c r="CM831" i="4"/>
  <c r="CL831" i="4"/>
  <c r="CI831" i="4"/>
  <c r="CH831" i="4"/>
  <c r="CG831" i="4"/>
  <c r="CF831" i="4"/>
  <c r="CE831" i="4"/>
  <c r="CD831" i="4"/>
  <c r="CC831" i="4"/>
  <c r="CB831" i="4"/>
  <c r="CA831" i="4"/>
  <c r="BZ831" i="4"/>
  <c r="BY831" i="4"/>
  <c r="BW831" i="4"/>
  <c r="BV831" i="4"/>
  <c r="BU831" i="4"/>
  <c r="BS831" i="4"/>
  <c r="BQ831" i="4"/>
  <c r="BP831" i="4"/>
  <c r="BO831" i="4"/>
  <c r="BN831" i="4"/>
  <c r="BM831" i="4"/>
  <c r="BL831" i="4"/>
  <c r="BK831" i="4"/>
  <c r="BJ831" i="4"/>
  <c r="BI831" i="4"/>
  <c r="BH831" i="4"/>
  <c r="BG831" i="4"/>
  <c r="BF831" i="4"/>
  <c r="BE831" i="4"/>
  <c r="BD831" i="4"/>
  <c r="BC831" i="4"/>
  <c r="BB831" i="4"/>
  <c r="BA831" i="4"/>
  <c r="AZ831" i="4"/>
  <c r="AY831" i="4"/>
  <c r="AX831" i="4"/>
  <c r="AV831" i="4"/>
  <c r="AW831" i="4" s="1"/>
  <c r="AU831" i="4"/>
  <c r="AT831" i="4"/>
  <c r="AS831" i="4"/>
  <c r="AR831" i="4"/>
  <c r="AQ831" i="4"/>
  <c r="AP831" i="4"/>
  <c r="AO831" i="4"/>
  <c r="DM830" i="4"/>
  <c r="DL830" i="4"/>
  <c r="DK830" i="4"/>
  <c r="DJ830" i="4"/>
  <c r="DI830" i="4"/>
  <c r="DH830" i="4"/>
  <c r="DG830" i="4"/>
  <c r="DF830" i="4"/>
  <c r="DE830" i="4"/>
  <c r="DC830" i="4"/>
  <c r="DB830" i="4"/>
  <c r="DA830" i="4"/>
  <c r="CZ830" i="4"/>
  <c r="CY830" i="4"/>
  <c r="CX830" i="4"/>
  <c r="CW830" i="4"/>
  <c r="CV830" i="4"/>
  <c r="CU830" i="4"/>
  <c r="CT830" i="4"/>
  <c r="CR830" i="4"/>
  <c r="CQ830" i="4"/>
  <c r="CO830" i="4"/>
  <c r="CN830" i="4"/>
  <c r="CM830" i="4"/>
  <c r="CL830" i="4"/>
  <c r="CI830" i="4"/>
  <c r="CH830" i="4"/>
  <c r="CG830" i="4"/>
  <c r="CF830" i="4"/>
  <c r="CE830" i="4"/>
  <c r="CD830" i="4"/>
  <c r="CC830" i="4"/>
  <c r="CB830" i="4"/>
  <c r="CA830" i="4"/>
  <c r="BZ830" i="4"/>
  <c r="BY830" i="4"/>
  <c r="BW830" i="4"/>
  <c r="BV830" i="4"/>
  <c r="BU830" i="4"/>
  <c r="BS830" i="4"/>
  <c r="BQ830" i="4"/>
  <c r="BP830" i="4"/>
  <c r="BO830" i="4"/>
  <c r="BN830" i="4"/>
  <c r="BM830" i="4"/>
  <c r="BL830" i="4"/>
  <c r="BK830" i="4"/>
  <c r="BJ830" i="4"/>
  <c r="BI830" i="4"/>
  <c r="BH830" i="4"/>
  <c r="BG830" i="4"/>
  <c r="BF830" i="4"/>
  <c r="BE830" i="4"/>
  <c r="BD830" i="4"/>
  <c r="BC830" i="4"/>
  <c r="BB830" i="4"/>
  <c r="BA830" i="4"/>
  <c r="AZ830" i="4"/>
  <c r="AY830" i="4"/>
  <c r="AX830" i="4"/>
  <c r="AV830" i="4"/>
  <c r="AW830" i="4" s="1"/>
  <c r="AT830" i="4"/>
  <c r="AU830" i="4" s="1"/>
  <c r="AS830" i="4"/>
  <c r="AR830" i="4"/>
  <c r="AQ830" i="4"/>
  <c r="AP830" i="4"/>
  <c r="AO830" i="4"/>
  <c r="DM829" i="4"/>
  <c r="DL829" i="4"/>
  <c r="DK829" i="4"/>
  <c r="DJ829" i="4"/>
  <c r="DI829" i="4"/>
  <c r="DH829" i="4"/>
  <c r="DG829" i="4"/>
  <c r="DF829" i="4"/>
  <c r="DE829" i="4"/>
  <c r="DC829" i="4"/>
  <c r="DB829" i="4"/>
  <c r="DA829" i="4"/>
  <c r="CZ829" i="4"/>
  <c r="CY829" i="4"/>
  <c r="CX829" i="4"/>
  <c r="CW829" i="4"/>
  <c r="CV829" i="4"/>
  <c r="CU829" i="4"/>
  <c r="CT829" i="4"/>
  <c r="CR829" i="4"/>
  <c r="CQ829" i="4"/>
  <c r="CO829" i="4"/>
  <c r="CN829" i="4"/>
  <c r="CM829" i="4"/>
  <c r="CL829" i="4"/>
  <c r="CI829" i="4"/>
  <c r="CH829" i="4"/>
  <c r="CG829" i="4"/>
  <c r="CF829" i="4"/>
  <c r="CE829" i="4"/>
  <c r="CD829" i="4"/>
  <c r="CC829" i="4"/>
  <c r="CB829" i="4"/>
  <c r="CA829" i="4"/>
  <c r="BZ829" i="4"/>
  <c r="BY829" i="4"/>
  <c r="BV829" i="4"/>
  <c r="BW829" i="4" s="1"/>
  <c r="BU829" i="4"/>
  <c r="BS829" i="4"/>
  <c r="BQ829" i="4"/>
  <c r="BP829" i="4"/>
  <c r="BO829" i="4"/>
  <c r="BN829" i="4"/>
  <c r="BM829" i="4"/>
  <c r="BL829" i="4"/>
  <c r="BK829" i="4"/>
  <c r="BJ829" i="4"/>
  <c r="BI829" i="4"/>
  <c r="BH829" i="4"/>
  <c r="BG829" i="4"/>
  <c r="BF829" i="4"/>
  <c r="BE829" i="4"/>
  <c r="BD829" i="4"/>
  <c r="BC829" i="4"/>
  <c r="BB829" i="4"/>
  <c r="BA829" i="4"/>
  <c r="AZ829" i="4"/>
  <c r="AY829" i="4"/>
  <c r="AX829" i="4"/>
  <c r="AV829" i="4"/>
  <c r="AW829" i="4" s="1"/>
  <c r="AT829" i="4"/>
  <c r="AU829" i="4" s="1"/>
  <c r="AS829" i="4"/>
  <c r="AR829" i="4"/>
  <c r="AQ829" i="4"/>
  <c r="AP829" i="4"/>
  <c r="AO829" i="4"/>
  <c r="DM828" i="4"/>
  <c r="DL828" i="4"/>
  <c r="DK828" i="4"/>
  <c r="DJ828" i="4"/>
  <c r="DI828" i="4"/>
  <c r="DH828" i="4"/>
  <c r="DG828" i="4"/>
  <c r="DF828" i="4"/>
  <c r="DE828" i="4"/>
  <c r="DC828" i="4"/>
  <c r="DB828" i="4"/>
  <c r="DA828" i="4"/>
  <c r="CZ828" i="4"/>
  <c r="CY828" i="4"/>
  <c r="CX828" i="4"/>
  <c r="CW828" i="4"/>
  <c r="CV828" i="4"/>
  <c r="CU828" i="4"/>
  <c r="CT828" i="4"/>
  <c r="CR828" i="4"/>
  <c r="CQ828" i="4"/>
  <c r="CO828" i="4"/>
  <c r="CN828" i="4"/>
  <c r="CM828" i="4"/>
  <c r="CL828" i="4"/>
  <c r="CI828" i="4"/>
  <c r="CH828" i="4"/>
  <c r="CG828" i="4"/>
  <c r="CF828" i="4"/>
  <c r="CE828" i="4"/>
  <c r="CC828" i="4"/>
  <c r="CD828" i="4" s="1"/>
  <c r="CB828" i="4"/>
  <c r="CA828" i="4"/>
  <c r="BZ828" i="4"/>
  <c r="BY828" i="4"/>
  <c r="BW828" i="4"/>
  <c r="BV828" i="4"/>
  <c r="BU828" i="4"/>
  <c r="BS828" i="4"/>
  <c r="BQ828" i="4"/>
  <c r="BP828" i="4"/>
  <c r="BO828" i="4"/>
  <c r="BN828" i="4"/>
  <c r="BM828" i="4"/>
  <c r="BL828" i="4"/>
  <c r="BK828" i="4"/>
  <c r="BJ828" i="4"/>
  <c r="BI828" i="4"/>
  <c r="BH828" i="4"/>
  <c r="BG828" i="4"/>
  <c r="BF828" i="4"/>
  <c r="BE828" i="4"/>
  <c r="BD828" i="4"/>
  <c r="BC828" i="4"/>
  <c r="BB828" i="4"/>
  <c r="BA828" i="4"/>
  <c r="AZ828" i="4"/>
  <c r="AY828" i="4"/>
  <c r="AX828" i="4"/>
  <c r="AW828" i="4"/>
  <c r="AV828" i="4"/>
  <c r="AT828" i="4"/>
  <c r="AU828" i="4" s="1"/>
  <c r="AS828" i="4"/>
  <c r="AR828" i="4"/>
  <c r="AQ828" i="4"/>
  <c r="AP828" i="4"/>
  <c r="AO828" i="4"/>
  <c r="DM827" i="4"/>
  <c r="DL827" i="4"/>
  <c r="DK827" i="4"/>
  <c r="DJ827" i="4"/>
  <c r="DI827" i="4"/>
  <c r="DH827" i="4"/>
  <c r="DG827" i="4"/>
  <c r="DF827" i="4"/>
  <c r="DE827" i="4"/>
  <c r="DC827" i="4"/>
  <c r="DB827" i="4"/>
  <c r="DA827" i="4"/>
  <c r="CZ827" i="4"/>
  <c r="CY827" i="4"/>
  <c r="CX827" i="4"/>
  <c r="CW827" i="4"/>
  <c r="CV827" i="4"/>
  <c r="CU827" i="4"/>
  <c r="CT827" i="4"/>
  <c r="CR827" i="4"/>
  <c r="CQ827" i="4"/>
  <c r="CO827" i="4"/>
  <c r="CN827" i="4"/>
  <c r="CM827" i="4"/>
  <c r="CL827" i="4"/>
  <c r="CI827" i="4"/>
  <c r="CH827" i="4"/>
  <c r="CG827" i="4"/>
  <c r="CF827" i="4"/>
  <c r="CE827" i="4"/>
  <c r="CD827" i="4"/>
  <c r="CC827" i="4"/>
  <c r="CB827" i="4"/>
  <c r="CA827" i="4"/>
  <c r="BZ827" i="4"/>
  <c r="BY827" i="4"/>
  <c r="BW827" i="4"/>
  <c r="BV827" i="4"/>
  <c r="BU827" i="4"/>
  <c r="BS827" i="4"/>
  <c r="BQ827" i="4"/>
  <c r="BP827" i="4"/>
  <c r="BO827" i="4"/>
  <c r="BN827" i="4"/>
  <c r="BM827" i="4"/>
  <c r="BL827" i="4"/>
  <c r="BK827" i="4"/>
  <c r="BJ827" i="4"/>
  <c r="BI827" i="4"/>
  <c r="BH827" i="4"/>
  <c r="BG827" i="4"/>
  <c r="BF827" i="4"/>
  <c r="BE827" i="4"/>
  <c r="BD827" i="4"/>
  <c r="BC827" i="4"/>
  <c r="BB827" i="4"/>
  <c r="BA827" i="4"/>
  <c r="AZ827" i="4"/>
  <c r="AY827" i="4"/>
  <c r="AX827" i="4"/>
  <c r="AV827" i="4"/>
  <c r="AW827" i="4" s="1"/>
  <c r="AU827" i="4"/>
  <c r="AT827" i="4"/>
  <c r="AS827" i="4"/>
  <c r="AR827" i="4"/>
  <c r="AQ827" i="4"/>
  <c r="AP827" i="4"/>
  <c r="AO827" i="4"/>
  <c r="DM826" i="4"/>
  <c r="DL826" i="4"/>
  <c r="DK826" i="4"/>
  <c r="DJ826" i="4"/>
  <c r="DI826" i="4"/>
  <c r="DH826" i="4"/>
  <c r="DG826" i="4"/>
  <c r="DF826" i="4"/>
  <c r="DE826" i="4"/>
  <c r="DC826" i="4"/>
  <c r="DB826" i="4"/>
  <c r="DA826" i="4"/>
  <c r="CZ826" i="4"/>
  <c r="CY826" i="4"/>
  <c r="CX826" i="4"/>
  <c r="CW826" i="4"/>
  <c r="CV826" i="4"/>
  <c r="CU826" i="4"/>
  <c r="CT826" i="4"/>
  <c r="CR826" i="4"/>
  <c r="CQ826" i="4"/>
  <c r="CO826" i="4"/>
  <c r="CN826" i="4"/>
  <c r="CM826" i="4"/>
  <c r="CL826" i="4"/>
  <c r="CI826" i="4"/>
  <c r="CH826" i="4"/>
  <c r="CG826" i="4"/>
  <c r="CF826" i="4"/>
  <c r="CE826" i="4"/>
  <c r="CD826" i="4"/>
  <c r="CC826" i="4"/>
  <c r="CB826" i="4"/>
  <c r="CA826" i="4"/>
  <c r="BZ826" i="4"/>
  <c r="BY826" i="4"/>
  <c r="BW826" i="4"/>
  <c r="BV826" i="4"/>
  <c r="BU826" i="4"/>
  <c r="BS826" i="4"/>
  <c r="BQ826" i="4"/>
  <c r="BP826" i="4"/>
  <c r="BO826" i="4"/>
  <c r="BN826" i="4"/>
  <c r="BM826" i="4"/>
  <c r="BL826" i="4"/>
  <c r="BK826" i="4"/>
  <c r="BJ826" i="4"/>
  <c r="BI826" i="4"/>
  <c r="BH826" i="4"/>
  <c r="BG826" i="4"/>
  <c r="BF826" i="4"/>
  <c r="BE826" i="4"/>
  <c r="BD826" i="4"/>
  <c r="BC826" i="4"/>
  <c r="BB826" i="4"/>
  <c r="BA826" i="4"/>
  <c r="AZ826" i="4"/>
  <c r="AY826" i="4"/>
  <c r="AX826" i="4"/>
  <c r="AV826" i="4"/>
  <c r="AW826" i="4" s="1"/>
  <c r="AT826" i="4"/>
  <c r="AU826" i="4" s="1"/>
  <c r="AS826" i="4"/>
  <c r="AR826" i="4"/>
  <c r="AQ826" i="4"/>
  <c r="AP826" i="4"/>
  <c r="AO826" i="4"/>
  <c r="DM825" i="4"/>
  <c r="DL825" i="4"/>
  <c r="DK825" i="4"/>
  <c r="DJ825" i="4"/>
  <c r="DI825" i="4"/>
  <c r="DH825" i="4"/>
  <c r="DG825" i="4"/>
  <c r="DF825" i="4"/>
  <c r="DE825" i="4"/>
  <c r="DC825" i="4"/>
  <c r="DB825" i="4"/>
  <c r="DA825" i="4"/>
  <c r="CZ825" i="4"/>
  <c r="CY825" i="4"/>
  <c r="CX825" i="4"/>
  <c r="CW825" i="4"/>
  <c r="CV825" i="4"/>
  <c r="CU825" i="4"/>
  <c r="CT825" i="4"/>
  <c r="CR825" i="4"/>
  <c r="CQ825" i="4"/>
  <c r="CO825" i="4"/>
  <c r="CN825" i="4"/>
  <c r="CM825" i="4"/>
  <c r="CL825" i="4"/>
  <c r="CI825" i="4"/>
  <c r="CH825" i="4"/>
  <c r="CG825" i="4"/>
  <c r="CF825" i="4"/>
  <c r="CE825" i="4"/>
  <c r="CD825" i="4"/>
  <c r="CC825" i="4"/>
  <c r="CB825" i="4"/>
  <c r="CA825" i="4"/>
  <c r="BZ825" i="4"/>
  <c r="BY825" i="4"/>
  <c r="BV825" i="4"/>
  <c r="BW825" i="4" s="1"/>
  <c r="BU825" i="4"/>
  <c r="BS825" i="4"/>
  <c r="BQ825" i="4"/>
  <c r="BP825" i="4"/>
  <c r="BO825" i="4"/>
  <c r="BN825" i="4"/>
  <c r="BM825" i="4"/>
  <c r="BL825" i="4"/>
  <c r="BK825" i="4"/>
  <c r="BJ825" i="4"/>
  <c r="BI825" i="4"/>
  <c r="BH825" i="4"/>
  <c r="BG825" i="4"/>
  <c r="BF825" i="4"/>
  <c r="BE825" i="4"/>
  <c r="BD825" i="4"/>
  <c r="BC825" i="4"/>
  <c r="BB825" i="4"/>
  <c r="BA825" i="4"/>
  <c r="AZ825" i="4"/>
  <c r="AY825" i="4"/>
  <c r="AX825" i="4"/>
  <c r="AV825" i="4"/>
  <c r="AW825" i="4" s="1"/>
  <c r="AT825" i="4"/>
  <c r="AU825" i="4" s="1"/>
  <c r="AS825" i="4"/>
  <c r="AR825" i="4"/>
  <c r="AQ825" i="4"/>
  <c r="AP825" i="4"/>
  <c r="AO825" i="4"/>
  <c r="DM824" i="4"/>
  <c r="DL824" i="4"/>
  <c r="DK824" i="4"/>
  <c r="DJ824" i="4"/>
  <c r="DI824" i="4"/>
  <c r="DH824" i="4"/>
  <c r="DG824" i="4"/>
  <c r="DF824" i="4"/>
  <c r="DE824" i="4"/>
  <c r="DC824" i="4"/>
  <c r="DB824" i="4"/>
  <c r="DA824" i="4"/>
  <c r="CZ824" i="4"/>
  <c r="CY824" i="4"/>
  <c r="CX824" i="4"/>
  <c r="CW824" i="4"/>
  <c r="CV824" i="4"/>
  <c r="CU824" i="4"/>
  <c r="CT824" i="4"/>
  <c r="CR824" i="4"/>
  <c r="CQ824" i="4"/>
  <c r="CO824" i="4"/>
  <c r="CN824" i="4"/>
  <c r="CM824" i="4"/>
  <c r="CL824" i="4"/>
  <c r="CI824" i="4"/>
  <c r="CH824" i="4"/>
  <c r="CG824" i="4"/>
  <c r="CF824" i="4"/>
  <c r="CE824" i="4"/>
  <c r="CC824" i="4"/>
  <c r="CD824" i="4" s="1"/>
  <c r="CB824" i="4"/>
  <c r="CA824" i="4"/>
  <c r="BZ824" i="4"/>
  <c r="BY824" i="4"/>
  <c r="BW824" i="4"/>
  <c r="BV824" i="4"/>
  <c r="BU824" i="4"/>
  <c r="BS824" i="4"/>
  <c r="BQ824" i="4"/>
  <c r="BP824" i="4"/>
  <c r="BO824" i="4"/>
  <c r="BN824" i="4"/>
  <c r="BM824" i="4"/>
  <c r="BL824" i="4"/>
  <c r="BK824" i="4"/>
  <c r="BJ824" i="4"/>
  <c r="BI824" i="4"/>
  <c r="BH824" i="4"/>
  <c r="BG824" i="4"/>
  <c r="BF824" i="4"/>
  <c r="BE824" i="4"/>
  <c r="BD824" i="4"/>
  <c r="BC824" i="4"/>
  <c r="BB824" i="4"/>
  <c r="BA824" i="4"/>
  <c r="AZ824" i="4"/>
  <c r="AY824" i="4"/>
  <c r="AX824" i="4"/>
  <c r="AW824" i="4"/>
  <c r="AV824" i="4"/>
  <c r="AT824" i="4"/>
  <c r="AU824" i="4" s="1"/>
  <c r="AS824" i="4"/>
  <c r="AR824" i="4"/>
  <c r="AQ824" i="4"/>
  <c r="AP824" i="4"/>
  <c r="AO824" i="4"/>
  <c r="DM823" i="4"/>
  <c r="DL823" i="4"/>
  <c r="DK823" i="4"/>
  <c r="DJ823" i="4"/>
  <c r="DI823" i="4"/>
  <c r="DH823" i="4"/>
  <c r="DG823" i="4"/>
  <c r="DF823" i="4"/>
  <c r="DE823" i="4"/>
  <c r="DC823" i="4"/>
  <c r="DB823" i="4"/>
  <c r="DA823" i="4"/>
  <c r="CZ823" i="4"/>
  <c r="CY823" i="4"/>
  <c r="CX823" i="4"/>
  <c r="CW823" i="4"/>
  <c r="CV823" i="4"/>
  <c r="CU823" i="4"/>
  <c r="CT823" i="4"/>
  <c r="CR823" i="4"/>
  <c r="CQ823" i="4"/>
  <c r="CO823" i="4"/>
  <c r="CN823" i="4"/>
  <c r="CM823" i="4"/>
  <c r="CL823" i="4"/>
  <c r="CI823" i="4"/>
  <c r="CH823" i="4"/>
  <c r="CG823" i="4"/>
  <c r="CF823" i="4"/>
  <c r="CE823" i="4"/>
  <c r="CD823" i="4"/>
  <c r="CC823" i="4"/>
  <c r="CB823" i="4"/>
  <c r="CA823" i="4"/>
  <c r="BZ823" i="4"/>
  <c r="BY823" i="4"/>
  <c r="BW823" i="4"/>
  <c r="BV823" i="4"/>
  <c r="BU823" i="4"/>
  <c r="BS823" i="4"/>
  <c r="BQ823" i="4"/>
  <c r="BP823" i="4"/>
  <c r="BO823" i="4"/>
  <c r="BN823" i="4"/>
  <c r="BM823" i="4"/>
  <c r="BL823" i="4"/>
  <c r="BK823" i="4"/>
  <c r="BJ823" i="4"/>
  <c r="BI823" i="4"/>
  <c r="BH823" i="4"/>
  <c r="BG823" i="4"/>
  <c r="BF823" i="4"/>
  <c r="BE823" i="4"/>
  <c r="BD823" i="4"/>
  <c r="BC823" i="4"/>
  <c r="BB823" i="4"/>
  <c r="BA823" i="4"/>
  <c r="AZ823" i="4"/>
  <c r="AY823" i="4"/>
  <c r="AX823" i="4"/>
  <c r="AV823" i="4"/>
  <c r="AW823" i="4" s="1"/>
  <c r="AU823" i="4"/>
  <c r="AT823" i="4"/>
  <c r="AS823" i="4"/>
  <c r="AR823" i="4"/>
  <c r="AQ823" i="4"/>
  <c r="AP823" i="4"/>
  <c r="AO823" i="4"/>
  <c r="DM822" i="4"/>
  <c r="DL822" i="4"/>
  <c r="DK822" i="4"/>
  <c r="DJ822" i="4"/>
  <c r="DI822" i="4"/>
  <c r="DH822" i="4"/>
  <c r="DG822" i="4"/>
  <c r="DF822" i="4"/>
  <c r="DE822" i="4"/>
  <c r="DC822" i="4"/>
  <c r="DB822" i="4"/>
  <c r="DA822" i="4"/>
  <c r="CZ822" i="4"/>
  <c r="CY822" i="4"/>
  <c r="CX822" i="4"/>
  <c r="CW822" i="4"/>
  <c r="CV822" i="4"/>
  <c r="CU822" i="4"/>
  <c r="CT822" i="4"/>
  <c r="CR822" i="4"/>
  <c r="CQ822" i="4"/>
  <c r="CO822" i="4"/>
  <c r="CN822" i="4"/>
  <c r="CM822" i="4"/>
  <c r="CL822" i="4"/>
  <c r="CI822" i="4"/>
  <c r="CH822" i="4"/>
  <c r="CG822" i="4"/>
  <c r="CF822" i="4"/>
  <c r="CE822" i="4"/>
  <c r="CD822" i="4"/>
  <c r="CC822" i="4"/>
  <c r="CB822" i="4"/>
  <c r="CA822" i="4"/>
  <c r="BZ822" i="4"/>
  <c r="BY822" i="4"/>
  <c r="BW822" i="4"/>
  <c r="BV822" i="4"/>
  <c r="BU822" i="4"/>
  <c r="BS822" i="4"/>
  <c r="BQ822" i="4"/>
  <c r="BP822" i="4"/>
  <c r="BO822" i="4"/>
  <c r="BN822" i="4"/>
  <c r="BM822" i="4"/>
  <c r="BL822" i="4"/>
  <c r="BK822" i="4"/>
  <c r="BJ822" i="4"/>
  <c r="BI822" i="4"/>
  <c r="BH822" i="4"/>
  <c r="BG822" i="4"/>
  <c r="BF822" i="4"/>
  <c r="BE822" i="4"/>
  <c r="BD822" i="4"/>
  <c r="BC822" i="4"/>
  <c r="BB822" i="4"/>
  <c r="BA822" i="4"/>
  <c r="AZ822" i="4"/>
  <c r="AY822" i="4"/>
  <c r="AX822" i="4"/>
  <c r="AV822" i="4"/>
  <c r="AW822" i="4" s="1"/>
  <c r="AT822" i="4"/>
  <c r="AU822" i="4" s="1"/>
  <c r="AS822" i="4"/>
  <c r="AR822" i="4"/>
  <c r="AQ822" i="4"/>
  <c r="AP822" i="4"/>
  <c r="AO822" i="4"/>
  <c r="DM821" i="4"/>
  <c r="DL821" i="4"/>
  <c r="DK821" i="4"/>
  <c r="DJ821" i="4"/>
  <c r="DI821" i="4"/>
  <c r="DH821" i="4"/>
  <c r="DG821" i="4"/>
  <c r="DF821" i="4"/>
  <c r="DE821" i="4"/>
  <c r="DC821" i="4"/>
  <c r="DB821" i="4"/>
  <c r="DA821" i="4"/>
  <c r="CZ821" i="4"/>
  <c r="CY821" i="4"/>
  <c r="CX821" i="4"/>
  <c r="CW821" i="4"/>
  <c r="CV821" i="4"/>
  <c r="CU821" i="4"/>
  <c r="CT821" i="4"/>
  <c r="CR821" i="4"/>
  <c r="CQ821" i="4"/>
  <c r="CO821" i="4"/>
  <c r="CN821" i="4"/>
  <c r="CM821" i="4"/>
  <c r="CL821" i="4"/>
  <c r="CI821" i="4"/>
  <c r="CH821" i="4"/>
  <c r="CG821" i="4"/>
  <c r="CF821" i="4"/>
  <c r="CE821" i="4"/>
  <c r="CD821" i="4"/>
  <c r="CC821" i="4"/>
  <c r="CB821" i="4"/>
  <c r="CA821" i="4"/>
  <c r="BZ821" i="4"/>
  <c r="BY821" i="4"/>
  <c r="BV821" i="4"/>
  <c r="BW821" i="4" s="1"/>
  <c r="BU821" i="4"/>
  <c r="BS821" i="4"/>
  <c r="BQ821" i="4"/>
  <c r="BP821" i="4"/>
  <c r="BO821" i="4"/>
  <c r="BN821" i="4"/>
  <c r="BM821" i="4"/>
  <c r="BL821" i="4"/>
  <c r="BK821" i="4"/>
  <c r="BJ821" i="4"/>
  <c r="BI821" i="4"/>
  <c r="BH821" i="4"/>
  <c r="BG821" i="4"/>
  <c r="BF821" i="4"/>
  <c r="BE821" i="4"/>
  <c r="BD821" i="4"/>
  <c r="BC821" i="4"/>
  <c r="BB821" i="4"/>
  <c r="BA821" i="4"/>
  <c r="AZ821" i="4"/>
  <c r="AY821" i="4"/>
  <c r="AX821" i="4"/>
  <c r="AV821" i="4"/>
  <c r="AW821" i="4" s="1"/>
  <c r="AT821" i="4"/>
  <c r="AU821" i="4" s="1"/>
  <c r="AS821" i="4"/>
  <c r="AR821" i="4"/>
  <c r="AQ821" i="4"/>
  <c r="AP821" i="4"/>
  <c r="AO821" i="4"/>
  <c r="DM820" i="4"/>
  <c r="DL820" i="4"/>
  <c r="DK820" i="4"/>
  <c r="DJ820" i="4"/>
  <c r="DI820" i="4"/>
  <c r="DH820" i="4"/>
  <c r="DG820" i="4"/>
  <c r="DF820" i="4"/>
  <c r="DE820" i="4"/>
  <c r="DC820" i="4"/>
  <c r="DB820" i="4"/>
  <c r="DA820" i="4"/>
  <c r="CZ820" i="4"/>
  <c r="CY820" i="4"/>
  <c r="CX820" i="4"/>
  <c r="CW820" i="4"/>
  <c r="CV820" i="4"/>
  <c r="CU820" i="4"/>
  <c r="CT820" i="4"/>
  <c r="CR820" i="4"/>
  <c r="CQ820" i="4"/>
  <c r="CO820" i="4"/>
  <c r="CN820" i="4"/>
  <c r="CM820" i="4"/>
  <c r="CL820" i="4"/>
  <c r="CI820" i="4"/>
  <c r="CH820" i="4"/>
  <c r="CG820" i="4"/>
  <c r="CF820" i="4"/>
  <c r="CE820" i="4"/>
  <c r="CC820" i="4"/>
  <c r="CD820" i="4" s="1"/>
  <c r="CB820" i="4"/>
  <c r="CA820" i="4"/>
  <c r="BZ820" i="4"/>
  <c r="BY820" i="4"/>
  <c r="BW820" i="4"/>
  <c r="BV820" i="4"/>
  <c r="BU820" i="4"/>
  <c r="BS820" i="4"/>
  <c r="BQ820" i="4"/>
  <c r="BP820" i="4"/>
  <c r="BO820" i="4"/>
  <c r="BN820" i="4"/>
  <c r="BM820" i="4"/>
  <c r="BL820" i="4"/>
  <c r="BK820" i="4"/>
  <c r="BJ820" i="4"/>
  <c r="BI820" i="4"/>
  <c r="BH820" i="4"/>
  <c r="BG820" i="4"/>
  <c r="BF820" i="4"/>
  <c r="BE820" i="4"/>
  <c r="BD820" i="4"/>
  <c r="BC820" i="4"/>
  <c r="BB820" i="4"/>
  <c r="BA820" i="4"/>
  <c r="AZ820" i="4"/>
  <c r="AY820" i="4"/>
  <c r="AX820" i="4"/>
  <c r="AW820" i="4"/>
  <c r="AV820" i="4"/>
  <c r="AT820" i="4"/>
  <c r="AU820" i="4" s="1"/>
  <c r="AS820" i="4"/>
  <c r="AR820" i="4"/>
  <c r="AQ820" i="4"/>
  <c r="AP820" i="4"/>
  <c r="AO820" i="4"/>
  <c r="DM819" i="4"/>
  <c r="DL819" i="4"/>
  <c r="DK819" i="4"/>
  <c r="DJ819" i="4"/>
  <c r="DI819" i="4"/>
  <c r="DH819" i="4"/>
  <c r="DG819" i="4"/>
  <c r="DF819" i="4"/>
  <c r="DE819" i="4"/>
  <c r="DC819" i="4"/>
  <c r="DB819" i="4"/>
  <c r="DA819" i="4"/>
  <c r="CZ819" i="4"/>
  <c r="CY819" i="4"/>
  <c r="CX819" i="4"/>
  <c r="CW819" i="4"/>
  <c r="CV819" i="4"/>
  <c r="CU819" i="4"/>
  <c r="CT819" i="4"/>
  <c r="CR819" i="4"/>
  <c r="CQ819" i="4"/>
  <c r="CO819" i="4"/>
  <c r="CN819" i="4"/>
  <c r="CM819" i="4"/>
  <c r="CL819" i="4"/>
  <c r="CI819" i="4"/>
  <c r="CH819" i="4"/>
  <c r="CG819" i="4"/>
  <c r="CF819" i="4"/>
  <c r="CE819" i="4"/>
  <c r="CD819" i="4"/>
  <c r="CC819" i="4"/>
  <c r="CB819" i="4"/>
  <c r="CA819" i="4"/>
  <c r="BZ819" i="4"/>
  <c r="BY819" i="4"/>
  <c r="BW819" i="4"/>
  <c r="BV819" i="4"/>
  <c r="BU819" i="4"/>
  <c r="BS819" i="4"/>
  <c r="BQ819" i="4"/>
  <c r="BP819" i="4"/>
  <c r="BO819" i="4"/>
  <c r="BN819" i="4"/>
  <c r="BM819" i="4"/>
  <c r="BL819" i="4"/>
  <c r="BK819" i="4"/>
  <c r="BJ819" i="4"/>
  <c r="BI819" i="4"/>
  <c r="BH819" i="4"/>
  <c r="BG819" i="4"/>
  <c r="BF819" i="4"/>
  <c r="BE819" i="4"/>
  <c r="BD819" i="4"/>
  <c r="BC819" i="4"/>
  <c r="BB819" i="4"/>
  <c r="BA819" i="4"/>
  <c r="AZ819" i="4"/>
  <c r="AY819" i="4"/>
  <c r="AX819" i="4"/>
  <c r="AV819" i="4"/>
  <c r="AW819" i="4" s="1"/>
  <c r="AU819" i="4"/>
  <c r="AT819" i="4"/>
  <c r="AS819" i="4"/>
  <c r="AR819" i="4"/>
  <c r="AQ819" i="4"/>
  <c r="AP819" i="4"/>
  <c r="AO819" i="4"/>
  <c r="DM818" i="4"/>
  <c r="DL818" i="4"/>
  <c r="DK818" i="4"/>
  <c r="DJ818" i="4"/>
  <c r="DI818" i="4"/>
  <c r="DH818" i="4"/>
  <c r="DG818" i="4"/>
  <c r="DF818" i="4"/>
  <c r="DE818" i="4"/>
  <c r="DC818" i="4"/>
  <c r="DB818" i="4"/>
  <c r="DA818" i="4"/>
  <c r="CZ818" i="4"/>
  <c r="CY818" i="4"/>
  <c r="CX818" i="4"/>
  <c r="CW818" i="4"/>
  <c r="CV818" i="4"/>
  <c r="CU818" i="4"/>
  <c r="CT818" i="4"/>
  <c r="CR818" i="4"/>
  <c r="CQ818" i="4"/>
  <c r="CO818" i="4"/>
  <c r="CN818" i="4"/>
  <c r="CM818" i="4"/>
  <c r="CL818" i="4"/>
  <c r="CI818" i="4"/>
  <c r="CH818" i="4"/>
  <c r="CG818" i="4"/>
  <c r="CF818" i="4"/>
  <c r="CE818" i="4"/>
  <c r="CD818" i="4"/>
  <c r="CC818" i="4"/>
  <c r="CB818" i="4"/>
  <c r="CA818" i="4"/>
  <c r="BZ818" i="4"/>
  <c r="BY818" i="4"/>
  <c r="BW818" i="4"/>
  <c r="BV818" i="4"/>
  <c r="BU818" i="4"/>
  <c r="BS818" i="4"/>
  <c r="BQ818" i="4"/>
  <c r="BP818" i="4"/>
  <c r="BO818" i="4"/>
  <c r="BN818" i="4"/>
  <c r="BM818" i="4"/>
  <c r="BL818" i="4"/>
  <c r="BK818" i="4"/>
  <c r="BJ818" i="4"/>
  <c r="BI818" i="4"/>
  <c r="BH818" i="4"/>
  <c r="BG818" i="4"/>
  <c r="BF818" i="4"/>
  <c r="BE818" i="4"/>
  <c r="BD818" i="4"/>
  <c r="BC818" i="4"/>
  <c r="BB818" i="4"/>
  <c r="BA818" i="4"/>
  <c r="AZ818" i="4"/>
  <c r="AY818" i="4"/>
  <c r="AX818" i="4"/>
  <c r="AV818" i="4"/>
  <c r="AW818" i="4" s="1"/>
  <c r="AT818" i="4"/>
  <c r="AU818" i="4" s="1"/>
  <c r="AS818" i="4"/>
  <c r="AR818" i="4"/>
  <c r="AQ818" i="4"/>
  <c r="AP818" i="4"/>
  <c r="AO818" i="4"/>
  <c r="DM817" i="4"/>
  <c r="DL817" i="4"/>
  <c r="DK817" i="4"/>
  <c r="DJ817" i="4"/>
  <c r="DI817" i="4"/>
  <c r="DH817" i="4"/>
  <c r="DG817" i="4"/>
  <c r="DF817" i="4"/>
  <c r="DE817" i="4"/>
  <c r="DC817" i="4"/>
  <c r="DB817" i="4"/>
  <c r="DA817" i="4"/>
  <c r="CZ817" i="4"/>
  <c r="CY817" i="4"/>
  <c r="CX817" i="4"/>
  <c r="CW817" i="4"/>
  <c r="CV817" i="4"/>
  <c r="CU817" i="4"/>
  <c r="CT817" i="4"/>
  <c r="CR817" i="4"/>
  <c r="CQ817" i="4"/>
  <c r="CO817" i="4"/>
  <c r="CN817" i="4"/>
  <c r="CM817" i="4"/>
  <c r="CL817" i="4"/>
  <c r="CI817" i="4"/>
  <c r="CH817" i="4"/>
  <c r="CG817" i="4"/>
  <c r="CF817" i="4"/>
  <c r="CE817" i="4"/>
  <c r="CD817" i="4"/>
  <c r="CC817" i="4"/>
  <c r="CB817" i="4"/>
  <c r="CA817" i="4"/>
  <c r="BZ817" i="4"/>
  <c r="BY817" i="4"/>
  <c r="BV817" i="4"/>
  <c r="BW817" i="4" s="1"/>
  <c r="BU817" i="4"/>
  <c r="BS817" i="4"/>
  <c r="BQ817" i="4"/>
  <c r="BP817" i="4"/>
  <c r="BO817" i="4"/>
  <c r="BN817" i="4"/>
  <c r="BM817" i="4"/>
  <c r="BL817" i="4"/>
  <c r="BK817" i="4"/>
  <c r="BJ817" i="4"/>
  <c r="BI817" i="4"/>
  <c r="BH817" i="4"/>
  <c r="BG817" i="4"/>
  <c r="BF817" i="4"/>
  <c r="BE817" i="4"/>
  <c r="BD817" i="4"/>
  <c r="BC817" i="4"/>
  <c r="BB817" i="4"/>
  <c r="BA817" i="4"/>
  <c r="AZ817" i="4"/>
  <c r="AY817" i="4"/>
  <c r="AX817" i="4"/>
  <c r="AV817" i="4"/>
  <c r="AW817" i="4" s="1"/>
  <c r="AT817" i="4"/>
  <c r="AU817" i="4" s="1"/>
  <c r="AS817" i="4"/>
  <c r="AR817" i="4"/>
  <c r="AQ817" i="4"/>
  <c r="AP817" i="4"/>
  <c r="AO817" i="4"/>
  <c r="DM816" i="4"/>
  <c r="DL816" i="4"/>
  <c r="DK816" i="4"/>
  <c r="DJ816" i="4"/>
  <c r="DI816" i="4"/>
  <c r="DH816" i="4"/>
  <c r="DG816" i="4"/>
  <c r="DF816" i="4"/>
  <c r="DE816" i="4"/>
  <c r="DC816" i="4"/>
  <c r="DB816" i="4"/>
  <c r="DA816" i="4"/>
  <c r="CZ816" i="4"/>
  <c r="CY816" i="4"/>
  <c r="CX816" i="4"/>
  <c r="CW816" i="4"/>
  <c r="CV816" i="4"/>
  <c r="CU816" i="4"/>
  <c r="CT816" i="4"/>
  <c r="CR816" i="4"/>
  <c r="CQ816" i="4"/>
  <c r="CO816" i="4"/>
  <c r="CN816" i="4"/>
  <c r="CM816" i="4"/>
  <c r="CL816" i="4"/>
  <c r="CI816" i="4"/>
  <c r="CH816" i="4"/>
  <c r="CG816" i="4"/>
  <c r="CF816" i="4"/>
  <c r="CE816" i="4"/>
  <c r="CC816" i="4"/>
  <c r="CD816" i="4" s="1"/>
  <c r="CB816" i="4"/>
  <c r="CA816" i="4"/>
  <c r="BZ816" i="4"/>
  <c r="BY816" i="4"/>
  <c r="BW816" i="4"/>
  <c r="BV816" i="4"/>
  <c r="BU816" i="4"/>
  <c r="BS816" i="4"/>
  <c r="BQ816" i="4"/>
  <c r="BP816" i="4"/>
  <c r="BO816" i="4"/>
  <c r="BN816" i="4"/>
  <c r="BM816" i="4"/>
  <c r="BL816" i="4"/>
  <c r="BK816" i="4"/>
  <c r="BJ816" i="4"/>
  <c r="BI816" i="4"/>
  <c r="BH816" i="4"/>
  <c r="BG816" i="4"/>
  <c r="BF816" i="4"/>
  <c r="BE816" i="4"/>
  <c r="BD816" i="4"/>
  <c r="BC816" i="4"/>
  <c r="BB816" i="4"/>
  <c r="BA816" i="4"/>
  <c r="AZ816" i="4"/>
  <c r="AY816" i="4"/>
  <c r="AX816" i="4"/>
  <c r="AW816" i="4"/>
  <c r="AV816" i="4"/>
  <c r="AT816" i="4"/>
  <c r="AU816" i="4" s="1"/>
  <c r="AS816" i="4"/>
  <c r="AR816" i="4"/>
  <c r="AQ816" i="4"/>
  <c r="AP816" i="4"/>
  <c r="AO816" i="4"/>
  <c r="DM815" i="4"/>
  <c r="DL815" i="4"/>
  <c r="DK815" i="4"/>
  <c r="DJ815" i="4"/>
  <c r="DI815" i="4"/>
  <c r="DH815" i="4"/>
  <c r="DG815" i="4"/>
  <c r="DF815" i="4"/>
  <c r="DE815" i="4"/>
  <c r="DC815" i="4"/>
  <c r="DB815" i="4"/>
  <c r="DA815" i="4"/>
  <c r="CZ815" i="4"/>
  <c r="CY815" i="4"/>
  <c r="CX815" i="4"/>
  <c r="CW815" i="4"/>
  <c r="CV815" i="4"/>
  <c r="CU815" i="4"/>
  <c r="CT815" i="4"/>
  <c r="CR815" i="4"/>
  <c r="CQ815" i="4"/>
  <c r="CO815" i="4"/>
  <c r="CN815" i="4"/>
  <c r="CM815" i="4"/>
  <c r="CL815" i="4"/>
  <c r="CI815" i="4"/>
  <c r="CH815" i="4"/>
  <c r="CG815" i="4"/>
  <c r="CF815" i="4"/>
  <c r="CE815" i="4"/>
  <c r="CD815" i="4"/>
  <c r="CC815" i="4"/>
  <c r="CB815" i="4"/>
  <c r="CA815" i="4"/>
  <c r="BZ815" i="4"/>
  <c r="BY815" i="4"/>
  <c r="BW815" i="4"/>
  <c r="BV815" i="4"/>
  <c r="BU815" i="4"/>
  <c r="BS815" i="4"/>
  <c r="BQ815" i="4"/>
  <c r="BP815" i="4"/>
  <c r="BO815" i="4"/>
  <c r="BN815" i="4"/>
  <c r="BM815" i="4"/>
  <c r="BL815" i="4"/>
  <c r="BK815" i="4"/>
  <c r="BJ815" i="4"/>
  <c r="BI815" i="4"/>
  <c r="BH815" i="4"/>
  <c r="BG815" i="4"/>
  <c r="BF815" i="4"/>
  <c r="BE815" i="4"/>
  <c r="BD815" i="4"/>
  <c r="BC815" i="4"/>
  <c r="BB815" i="4"/>
  <c r="BA815" i="4"/>
  <c r="AZ815" i="4"/>
  <c r="AY815" i="4"/>
  <c r="AX815" i="4"/>
  <c r="AV815" i="4"/>
  <c r="AW815" i="4" s="1"/>
  <c r="AU815" i="4"/>
  <c r="AT815" i="4"/>
  <c r="AS815" i="4"/>
  <c r="AR815" i="4"/>
  <c r="AQ815" i="4"/>
  <c r="AP815" i="4"/>
  <c r="AO815" i="4"/>
  <c r="DM814" i="4"/>
  <c r="DL814" i="4"/>
  <c r="DK814" i="4"/>
  <c r="DJ814" i="4"/>
  <c r="DI814" i="4"/>
  <c r="DH814" i="4"/>
  <c r="DG814" i="4"/>
  <c r="DF814" i="4"/>
  <c r="DE814" i="4"/>
  <c r="DC814" i="4"/>
  <c r="DB814" i="4"/>
  <c r="DA814" i="4"/>
  <c r="CZ814" i="4"/>
  <c r="CY814" i="4"/>
  <c r="CX814" i="4"/>
  <c r="CW814" i="4"/>
  <c r="CV814" i="4"/>
  <c r="CU814" i="4"/>
  <c r="CT814" i="4"/>
  <c r="CR814" i="4"/>
  <c r="CQ814" i="4"/>
  <c r="CO814" i="4"/>
  <c r="CN814" i="4"/>
  <c r="CM814" i="4"/>
  <c r="CL814" i="4"/>
  <c r="CI814" i="4"/>
  <c r="CH814" i="4"/>
  <c r="CG814" i="4"/>
  <c r="CF814" i="4"/>
  <c r="CE814" i="4"/>
  <c r="CD814" i="4"/>
  <c r="CC814" i="4"/>
  <c r="CB814" i="4"/>
  <c r="CA814" i="4"/>
  <c r="BZ814" i="4"/>
  <c r="BY814" i="4"/>
  <c r="BW814" i="4"/>
  <c r="BV814" i="4"/>
  <c r="BU814" i="4"/>
  <c r="BS814" i="4"/>
  <c r="BQ814" i="4"/>
  <c r="BP814" i="4"/>
  <c r="BO814" i="4"/>
  <c r="BN814" i="4"/>
  <c r="BM814" i="4"/>
  <c r="BL814" i="4"/>
  <c r="BK814" i="4"/>
  <c r="BJ814" i="4"/>
  <c r="BI814" i="4"/>
  <c r="BH814" i="4"/>
  <c r="BG814" i="4"/>
  <c r="BF814" i="4"/>
  <c r="BE814" i="4"/>
  <c r="BD814" i="4"/>
  <c r="BC814" i="4"/>
  <c r="BB814" i="4"/>
  <c r="BA814" i="4"/>
  <c r="AZ814" i="4"/>
  <c r="AY814" i="4"/>
  <c r="AX814" i="4"/>
  <c r="AV814" i="4"/>
  <c r="AW814" i="4" s="1"/>
  <c r="AT814" i="4"/>
  <c r="AU814" i="4" s="1"/>
  <c r="AS814" i="4"/>
  <c r="AR814" i="4"/>
  <c r="AQ814" i="4"/>
  <c r="AP814" i="4"/>
  <c r="AO814" i="4"/>
  <c r="DM813" i="4"/>
  <c r="DL813" i="4"/>
  <c r="DK813" i="4"/>
  <c r="DJ813" i="4"/>
  <c r="DI813" i="4"/>
  <c r="DH813" i="4"/>
  <c r="DG813" i="4"/>
  <c r="DF813" i="4"/>
  <c r="DE813" i="4"/>
  <c r="DC813" i="4"/>
  <c r="DB813" i="4"/>
  <c r="DA813" i="4"/>
  <c r="CZ813" i="4"/>
  <c r="CY813" i="4"/>
  <c r="CX813" i="4"/>
  <c r="CW813" i="4"/>
  <c r="CV813" i="4"/>
  <c r="CU813" i="4"/>
  <c r="CT813" i="4"/>
  <c r="CR813" i="4"/>
  <c r="CQ813" i="4"/>
  <c r="CO813" i="4"/>
  <c r="CN813" i="4"/>
  <c r="CM813" i="4"/>
  <c r="CL813" i="4"/>
  <c r="CI813" i="4"/>
  <c r="CH813" i="4"/>
  <c r="CG813" i="4"/>
  <c r="CF813" i="4"/>
  <c r="CE813" i="4"/>
  <c r="CD813" i="4"/>
  <c r="CC813" i="4"/>
  <c r="CB813" i="4"/>
  <c r="CA813" i="4"/>
  <c r="BZ813" i="4"/>
  <c r="BY813" i="4"/>
  <c r="BV813" i="4"/>
  <c r="BW813" i="4" s="1"/>
  <c r="BU813" i="4"/>
  <c r="BS813" i="4"/>
  <c r="BQ813" i="4"/>
  <c r="BP813" i="4"/>
  <c r="BO813" i="4"/>
  <c r="BN813" i="4"/>
  <c r="BM813" i="4"/>
  <c r="BL813" i="4"/>
  <c r="BK813" i="4"/>
  <c r="BJ813" i="4"/>
  <c r="BI813" i="4"/>
  <c r="BH813" i="4"/>
  <c r="BG813" i="4"/>
  <c r="BF813" i="4"/>
  <c r="BE813" i="4"/>
  <c r="BD813" i="4"/>
  <c r="BC813" i="4"/>
  <c r="BB813" i="4"/>
  <c r="BA813" i="4"/>
  <c r="AZ813" i="4"/>
  <c r="AY813" i="4"/>
  <c r="AX813" i="4"/>
  <c r="AV813" i="4"/>
  <c r="AW813" i="4" s="1"/>
  <c r="AT813" i="4"/>
  <c r="AU813" i="4" s="1"/>
  <c r="AS813" i="4"/>
  <c r="AR813" i="4"/>
  <c r="AQ813" i="4"/>
  <c r="AP813" i="4"/>
  <c r="AO813" i="4"/>
  <c r="DM812" i="4"/>
  <c r="DL812" i="4"/>
  <c r="DK812" i="4"/>
  <c r="DJ812" i="4"/>
  <c r="DI812" i="4"/>
  <c r="DH812" i="4"/>
  <c r="DG812" i="4"/>
  <c r="DF812" i="4"/>
  <c r="DE812" i="4"/>
  <c r="DC812" i="4"/>
  <c r="DB812" i="4"/>
  <c r="DA812" i="4"/>
  <c r="CZ812" i="4"/>
  <c r="CY812" i="4"/>
  <c r="CX812" i="4"/>
  <c r="CW812" i="4"/>
  <c r="CV812" i="4"/>
  <c r="CU812" i="4"/>
  <c r="CT812" i="4"/>
  <c r="CR812" i="4"/>
  <c r="CQ812" i="4"/>
  <c r="CO812" i="4"/>
  <c r="CN812" i="4"/>
  <c r="CM812" i="4"/>
  <c r="CL812" i="4"/>
  <c r="CI812" i="4"/>
  <c r="CH812" i="4"/>
  <c r="CG812" i="4"/>
  <c r="CF812" i="4"/>
  <c r="CE812" i="4"/>
  <c r="CC812" i="4"/>
  <c r="CD812" i="4" s="1"/>
  <c r="CB812" i="4"/>
  <c r="CA812" i="4"/>
  <c r="BZ812" i="4"/>
  <c r="BY812" i="4"/>
  <c r="BW812" i="4"/>
  <c r="BV812" i="4"/>
  <c r="BU812" i="4"/>
  <c r="BS812" i="4"/>
  <c r="BQ812" i="4"/>
  <c r="BP812" i="4"/>
  <c r="BO812" i="4"/>
  <c r="BN812" i="4"/>
  <c r="BM812" i="4"/>
  <c r="BL812" i="4"/>
  <c r="BK812" i="4"/>
  <c r="BJ812" i="4"/>
  <c r="BI812" i="4"/>
  <c r="BH812" i="4"/>
  <c r="BG812" i="4"/>
  <c r="BF812" i="4"/>
  <c r="BE812" i="4"/>
  <c r="BD812" i="4"/>
  <c r="BC812" i="4"/>
  <c r="BB812" i="4"/>
  <c r="BA812" i="4"/>
  <c r="AZ812" i="4"/>
  <c r="AY812" i="4"/>
  <c r="AX812" i="4"/>
  <c r="AW812" i="4"/>
  <c r="AV812" i="4"/>
  <c r="AT812" i="4"/>
  <c r="AU812" i="4" s="1"/>
  <c r="AS812" i="4"/>
  <c r="AR812" i="4"/>
  <c r="AQ812" i="4"/>
  <c r="AP812" i="4"/>
  <c r="AO812" i="4"/>
  <c r="DM811" i="4"/>
  <c r="DL811" i="4"/>
  <c r="DK811" i="4"/>
  <c r="DJ811" i="4"/>
  <c r="DI811" i="4"/>
  <c r="DH811" i="4"/>
  <c r="DG811" i="4"/>
  <c r="DF811" i="4"/>
  <c r="DE811" i="4"/>
  <c r="DC811" i="4"/>
  <c r="DB811" i="4"/>
  <c r="DA811" i="4"/>
  <c r="CZ811" i="4"/>
  <c r="CY811" i="4"/>
  <c r="CX811" i="4"/>
  <c r="CW811" i="4"/>
  <c r="CV811" i="4"/>
  <c r="CU811" i="4"/>
  <c r="CT811" i="4"/>
  <c r="CR811" i="4"/>
  <c r="CQ811" i="4"/>
  <c r="CO811" i="4"/>
  <c r="CN811" i="4"/>
  <c r="CM811" i="4"/>
  <c r="CL811" i="4"/>
  <c r="CI811" i="4"/>
  <c r="CH811" i="4"/>
  <c r="CG811" i="4"/>
  <c r="CF811" i="4"/>
  <c r="CE811" i="4"/>
  <c r="CD811" i="4"/>
  <c r="CC811" i="4"/>
  <c r="CB811" i="4"/>
  <c r="CA811" i="4"/>
  <c r="BZ811" i="4"/>
  <c r="BY811" i="4"/>
  <c r="BW811" i="4"/>
  <c r="BV811" i="4"/>
  <c r="BU811" i="4"/>
  <c r="BS811" i="4"/>
  <c r="BQ811" i="4"/>
  <c r="BP811" i="4"/>
  <c r="BO811" i="4"/>
  <c r="BN811" i="4"/>
  <c r="BM811" i="4"/>
  <c r="BL811" i="4"/>
  <c r="BK811" i="4"/>
  <c r="BJ811" i="4"/>
  <c r="BI811" i="4"/>
  <c r="BH811" i="4"/>
  <c r="BG811" i="4"/>
  <c r="BF811" i="4"/>
  <c r="BE811" i="4"/>
  <c r="BD811" i="4"/>
  <c r="BC811" i="4"/>
  <c r="BB811" i="4"/>
  <c r="BA811" i="4"/>
  <c r="AZ811" i="4"/>
  <c r="AY811" i="4"/>
  <c r="AX811" i="4"/>
  <c r="AV811" i="4"/>
  <c r="AW811" i="4" s="1"/>
  <c r="AU811" i="4"/>
  <c r="AT811" i="4"/>
  <c r="AS811" i="4"/>
  <c r="AR811" i="4"/>
  <c r="AQ811" i="4"/>
  <c r="AP811" i="4"/>
  <c r="AO811" i="4"/>
  <c r="DM810" i="4"/>
  <c r="DL810" i="4"/>
  <c r="DK810" i="4"/>
  <c r="DJ810" i="4"/>
  <c r="DI810" i="4"/>
  <c r="DH810" i="4"/>
  <c r="DG810" i="4"/>
  <c r="DF810" i="4"/>
  <c r="DE810" i="4"/>
  <c r="DC810" i="4"/>
  <c r="DB810" i="4"/>
  <c r="DA810" i="4"/>
  <c r="CZ810" i="4"/>
  <c r="CY810" i="4"/>
  <c r="CX810" i="4"/>
  <c r="CW810" i="4"/>
  <c r="CV810" i="4"/>
  <c r="CU810" i="4"/>
  <c r="CT810" i="4"/>
  <c r="CR810" i="4"/>
  <c r="CQ810" i="4"/>
  <c r="CO810" i="4"/>
  <c r="CN810" i="4"/>
  <c r="CM810" i="4"/>
  <c r="CL810" i="4"/>
  <c r="CI810" i="4"/>
  <c r="CH810" i="4"/>
  <c r="CG810" i="4"/>
  <c r="CF810" i="4"/>
  <c r="CE810" i="4"/>
  <c r="CD810" i="4"/>
  <c r="CC810" i="4"/>
  <c r="CB810" i="4"/>
  <c r="CA810" i="4"/>
  <c r="BZ810" i="4"/>
  <c r="BY810" i="4"/>
  <c r="BW810" i="4"/>
  <c r="BV810" i="4"/>
  <c r="BU810" i="4"/>
  <c r="BS810" i="4"/>
  <c r="BQ810" i="4"/>
  <c r="BP810" i="4"/>
  <c r="BO810" i="4"/>
  <c r="BN810" i="4"/>
  <c r="BM810" i="4"/>
  <c r="BL810" i="4"/>
  <c r="BK810" i="4"/>
  <c r="BJ810" i="4"/>
  <c r="BI810" i="4"/>
  <c r="BH810" i="4"/>
  <c r="BG810" i="4"/>
  <c r="BF810" i="4"/>
  <c r="BE810" i="4"/>
  <c r="BD810" i="4"/>
  <c r="BC810" i="4"/>
  <c r="BB810" i="4"/>
  <c r="BA810" i="4"/>
  <c r="AZ810" i="4"/>
  <c r="AY810" i="4"/>
  <c r="AX810" i="4"/>
  <c r="AV810" i="4"/>
  <c r="AW810" i="4" s="1"/>
  <c r="AT810" i="4"/>
  <c r="AU810" i="4" s="1"/>
  <c r="AS810" i="4"/>
  <c r="AR810" i="4"/>
  <c r="AQ810" i="4"/>
  <c r="AP810" i="4"/>
  <c r="AO810" i="4"/>
  <c r="DM809" i="4"/>
  <c r="DL809" i="4"/>
  <c r="DK809" i="4"/>
  <c r="DJ809" i="4"/>
  <c r="DI809" i="4"/>
  <c r="DH809" i="4"/>
  <c r="DG809" i="4"/>
  <c r="DF809" i="4"/>
  <c r="DE809" i="4"/>
  <c r="DC809" i="4"/>
  <c r="DB809" i="4"/>
  <c r="DA809" i="4"/>
  <c r="CZ809" i="4"/>
  <c r="CY809" i="4"/>
  <c r="CX809" i="4"/>
  <c r="CW809" i="4"/>
  <c r="CV809" i="4"/>
  <c r="CU809" i="4"/>
  <c r="CT809" i="4"/>
  <c r="CR809" i="4"/>
  <c r="CQ809" i="4"/>
  <c r="CO809" i="4"/>
  <c r="CN809" i="4"/>
  <c r="CM809" i="4"/>
  <c r="CL809" i="4"/>
  <c r="CI809" i="4"/>
  <c r="CH809" i="4"/>
  <c r="CG809" i="4"/>
  <c r="CF809" i="4"/>
  <c r="CE809" i="4"/>
  <c r="CD809" i="4"/>
  <c r="CC809" i="4"/>
  <c r="CB809" i="4"/>
  <c r="CA809" i="4"/>
  <c r="BZ809" i="4"/>
  <c r="BY809" i="4"/>
  <c r="BV809" i="4"/>
  <c r="BW809" i="4" s="1"/>
  <c r="BU809" i="4"/>
  <c r="BS809" i="4"/>
  <c r="BQ809" i="4"/>
  <c r="BP809" i="4"/>
  <c r="BO809" i="4"/>
  <c r="BN809" i="4"/>
  <c r="BM809" i="4"/>
  <c r="BL809" i="4"/>
  <c r="BK809" i="4"/>
  <c r="BJ809" i="4"/>
  <c r="BI809" i="4"/>
  <c r="BH809" i="4"/>
  <c r="BG809" i="4"/>
  <c r="BF809" i="4"/>
  <c r="BE809" i="4"/>
  <c r="BD809" i="4"/>
  <c r="BC809" i="4"/>
  <c r="BB809" i="4"/>
  <c r="BA809" i="4"/>
  <c r="AZ809" i="4"/>
  <c r="AY809" i="4"/>
  <c r="AX809" i="4"/>
  <c r="AV809" i="4"/>
  <c r="AW809" i="4" s="1"/>
  <c r="AT809" i="4"/>
  <c r="AU809" i="4" s="1"/>
  <c r="AS809" i="4"/>
  <c r="AR809" i="4"/>
  <c r="AQ809" i="4"/>
  <c r="AP809" i="4"/>
  <c r="AO809" i="4"/>
  <c r="DM808" i="4"/>
  <c r="DL808" i="4"/>
  <c r="DK808" i="4"/>
  <c r="DJ808" i="4"/>
  <c r="DI808" i="4"/>
  <c r="DH808" i="4"/>
  <c r="DG808" i="4"/>
  <c r="DF808" i="4"/>
  <c r="DE808" i="4"/>
  <c r="DC808" i="4"/>
  <c r="DB808" i="4"/>
  <c r="DA808" i="4"/>
  <c r="CZ808" i="4"/>
  <c r="CY808" i="4"/>
  <c r="CX808" i="4"/>
  <c r="CW808" i="4"/>
  <c r="CV808" i="4"/>
  <c r="CU808" i="4"/>
  <c r="CT808" i="4"/>
  <c r="CR808" i="4"/>
  <c r="CQ808" i="4"/>
  <c r="CO808" i="4"/>
  <c r="CN808" i="4"/>
  <c r="CM808" i="4"/>
  <c r="CL808" i="4"/>
  <c r="CI808" i="4"/>
  <c r="CH808" i="4"/>
  <c r="CG808" i="4"/>
  <c r="CF808" i="4"/>
  <c r="CE808" i="4"/>
  <c r="CC808" i="4"/>
  <c r="CD808" i="4" s="1"/>
  <c r="CB808" i="4"/>
  <c r="CA808" i="4"/>
  <c r="BZ808" i="4"/>
  <c r="BY808" i="4"/>
  <c r="BW808" i="4"/>
  <c r="BV808" i="4"/>
  <c r="BU808" i="4"/>
  <c r="BS808" i="4"/>
  <c r="BQ808" i="4"/>
  <c r="BP808" i="4"/>
  <c r="BO808" i="4"/>
  <c r="BN808" i="4"/>
  <c r="BM808" i="4"/>
  <c r="BL808" i="4"/>
  <c r="BK808" i="4"/>
  <c r="BJ808" i="4"/>
  <c r="BI808" i="4"/>
  <c r="BH808" i="4"/>
  <c r="BG808" i="4"/>
  <c r="BF808" i="4"/>
  <c r="BE808" i="4"/>
  <c r="BD808" i="4"/>
  <c r="BC808" i="4"/>
  <c r="BB808" i="4"/>
  <c r="BA808" i="4"/>
  <c r="AZ808" i="4"/>
  <c r="AY808" i="4"/>
  <c r="AX808" i="4"/>
  <c r="AV808" i="4"/>
  <c r="AW808" i="4" s="1"/>
  <c r="AT808" i="4"/>
  <c r="AU808" i="4" s="1"/>
  <c r="AS808" i="4"/>
  <c r="AR808" i="4"/>
  <c r="AQ808" i="4"/>
  <c r="AP808" i="4"/>
  <c r="AO808" i="4"/>
  <c r="DM807" i="4"/>
  <c r="DL807" i="4"/>
  <c r="DK807" i="4"/>
  <c r="DJ807" i="4"/>
  <c r="DI807" i="4"/>
  <c r="DH807" i="4"/>
  <c r="DG807" i="4"/>
  <c r="DF807" i="4"/>
  <c r="DE807" i="4"/>
  <c r="DC807" i="4"/>
  <c r="DB807" i="4"/>
  <c r="DA807" i="4"/>
  <c r="CZ807" i="4"/>
  <c r="CY807" i="4"/>
  <c r="CX807" i="4"/>
  <c r="CW807" i="4"/>
  <c r="CV807" i="4"/>
  <c r="CU807" i="4"/>
  <c r="CT807" i="4"/>
  <c r="CR807" i="4"/>
  <c r="CQ807" i="4"/>
  <c r="CO807" i="4"/>
  <c r="CN807" i="4"/>
  <c r="CM807" i="4"/>
  <c r="CL807" i="4"/>
  <c r="CI807" i="4"/>
  <c r="CH807" i="4"/>
  <c r="CG807" i="4"/>
  <c r="CF807" i="4"/>
  <c r="CE807" i="4"/>
  <c r="CD807" i="4"/>
  <c r="CC807" i="4"/>
  <c r="CB807" i="4"/>
  <c r="CA807" i="4"/>
  <c r="BZ807" i="4"/>
  <c r="BY807" i="4"/>
  <c r="BW807" i="4"/>
  <c r="BV807" i="4"/>
  <c r="BU807" i="4"/>
  <c r="BS807" i="4"/>
  <c r="BQ807" i="4"/>
  <c r="BP807" i="4"/>
  <c r="BO807" i="4"/>
  <c r="BN807" i="4"/>
  <c r="BM807" i="4"/>
  <c r="BL807" i="4"/>
  <c r="BK807" i="4"/>
  <c r="BJ807" i="4"/>
  <c r="BI807" i="4"/>
  <c r="BH807" i="4"/>
  <c r="BG807" i="4"/>
  <c r="BF807" i="4"/>
  <c r="BE807" i="4"/>
  <c r="BD807" i="4"/>
  <c r="BC807" i="4"/>
  <c r="BB807" i="4"/>
  <c r="BA807" i="4"/>
  <c r="AZ807" i="4"/>
  <c r="AY807" i="4"/>
  <c r="AX807" i="4"/>
  <c r="AV807" i="4"/>
  <c r="AW807" i="4" s="1"/>
  <c r="AT807" i="4"/>
  <c r="AU807" i="4" s="1"/>
  <c r="AS807" i="4"/>
  <c r="AR807" i="4"/>
  <c r="AQ807" i="4"/>
  <c r="AP807" i="4"/>
  <c r="AO807" i="4"/>
  <c r="DM806" i="4"/>
  <c r="DL806" i="4"/>
  <c r="DK806" i="4"/>
  <c r="DJ806" i="4"/>
  <c r="DI806" i="4"/>
  <c r="DH806" i="4"/>
  <c r="DG806" i="4"/>
  <c r="DF806" i="4"/>
  <c r="DE806" i="4"/>
  <c r="DC806" i="4"/>
  <c r="DB806" i="4"/>
  <c r="DA806" i="4"/>
  <c r="CZ806" i="4"/>
  <c r="CY806" i="4"/>
  <c r="CX806" i="4"/>
  <c r="CW806" i="4"/>
  <c r="CV806" i="4"/>
  <c r="CU806" i="4"/>
  <c r="CT806" i="4"/>
  <c r="CR806" i="4"/>
  <c r="CQ806" i="4"/>
  <c r="CO806" i="4"/>
  <c r="CN806" i="4"/>
  <c r="CM806" i="4"/>
  <c r="CL806" i="4"/>
  <c r="CI806" i="4"/>
  <c r="CH806" i="4"/>
  <c r="CG806" i="4"/>
  <c r="CF806" i="4"/>
  <c r="CE806" i="4"/>
  <c r="CD806" i="4"/>
  <c r="CC806" i="4"/>
  <c r="CB806" i="4"/>
  <c r="CA806" i="4"/>
  <c r="BZ806" i="4"/>
  <c r="BY806" i="4"/>
  <c r="BW806" i="4"/>
  <c r="BV806" i="4"/>
  <c r="BU806" i="4"/>
  <c r="BS806" i="4"/>
  <c r="BQ806" i="4"/>
  <c r="BP806" i="4"/>
  <c r="BO806" i="4"/>
  <c r="BN806" i="4"/>
  <c r="BM806" i="4"/>
  <c r="BL806" i="4"/>
  <c r="BK806" i="4"/>
  <c r="BJ806" i="4"/>
  <c r="BI806" i="4"/>
  <c r="BH806" i="4"/>
  <c r="BG806" i="4"/>
  <c r="BF806" i="4"/>
  <c r="BE806" i="4"/>
  <c r="BD806" i="4"/>
  <c r="BC806" i="4"/>
  <c r="BB806" i="4"/>
  <c r="BA806" i="4"/>
  <c r="AZ806" i="4"/>
  <c r="AY806" i="4"/>
  <c r="AX806" i="4"/>
  <c r="AV806" i="4"/>
  <c r="AW806" i="4" s="1"/>
  <c r="AT806" i="4"/>
  <c r="AU806" i="4" s="1"/>
  <c r="AS806" i="4"/>
  <c r="AR806" i="4"/>
  <c r="AQ806" i="4"/>
  <c r="AP806" i="4"/>
  <c r="AO806" i="4"/>
  <c r="DM805" i="4"/>
  <c r="DL805" i="4"/>
  <c r="DK805" i="4"/>
  <c r="DJ805" i="4"/>
  <c r="DI805" i="4"/>
  <c r="DH805" i="4"/>
  <c r="DG805" i="4"/>
  <c r="DF805" i="4"/>
  <c r="DE805" i="4"/>
  <c r="DC805" i="4"/>
  <c r="DB805" i="4"/>
  <c r="DA805" i="4"/>
  <c r="CZ805" i="4"/>
  <c r="CY805" i="4"/>
  <c r="CX805" i="4"/>
  <c r="CW805" i="4"/>
  <c r="CV805" i="4"/>
  <c r="CU805" i="4"/>
  <c r="CT805" i="4"/>
  <c r="CR805" i="4"/>
  <c r="CQ805" i="4"/>
  <c r="CO805" i="4"/>
  <c r="CN805" i="4"/>
  <c r="CM805" i="4"/>
  <c r="CL805" i="4"/>
  <c r="CI805" i="4"/>
  <c r="CH805" i="4"/>
  <c r="CG805" i="4"/>
  <c r="CF805" i="4"/>
  <c r="CE805" i="4"/>
  <c r="CD805" i="4"/>
  <c r="CC805" i="4"/>
  <c r="CB805" i="4"/>
  <c r="CA805" i="4"/>
  <c r="BZ805" i="4"/>
  <c r="BY805" i="4"/>
  <c r="BV805" i="4"/>
  <c r="BW805" i="4" s="1"/>
  <c r="BU805" i="4"/>
  <c r="BS805" i="4"/>
  <c r="BQ805" i="4"/>
  <c r="BP805" i="4"/>
  <c r="BO805" i="4"/>
  <c r="BN805" i="4"/>
  <c r="BM805" i="4"/>
  <c r="BL805" i="4"/>
  <c r="BK805" i="4"/>
  <c r="BJ805" i="4"/>
  <c r="BI805" i="4"/>
  <c r="BH805" i="4"/>
  <c r="BG805" i="4"/>
  <c r="BF805" i="4"/>
  <c r="BE805" i="4"/>
  <c r="BD805" i="4"/>
  <c r="BC805" i="4"/>
  <c r="BB805" i="4"/>
  <c r="BA805" i="4"/>
  <c r="AZ805" i="4"/>
  <c r="AY805" i="4"/>
  <c r="AX805" i="4"/>
  <c r="AV805" i="4"/>
  <c r="AW805" i="4" s="1"/>
  <c r="AT805" i="4"/>
  <c r="AU805" i="4" s="1"/>
  <c r="AS805" i="4"/>
  <c r="AR805" i="4"/>
  <c r="AQ805" i="4"/>
  <c r="AP805" i="4"/>
  <c r="AO805" i="4"/>
  <c r="DM804" i="4"/>
  <c r="DL804" i="4"/>
  <c r="DK804" i="4"/>
  <c r="DJ804" i="4"/>
  <c r="DI804" i="4"/>
  <c r="DH804" i="4"/>
  <c r="DG804" i="4"/>
  <c r="DF804" i="4"/>
  <c r="DE804" i="4"/>
  <c r="DC804" i="4"/>
  <c r="DB804" i="4"/>
  <c r="DA804" i="4"/>
  <c r="CZ804" i="4"/>
  <c r="CY804" i="4"/>
  <c r="CX804" i="4"/>
  <c r="CW804" i="4"/>
  <c r="CV804" i="4"/>
  <c r="CU804" i="4"/>
  <c r="CT804" i="4"/>
  <c r="CR804" i="4"/>
  <c r="CQ804" i="4"/>
  <c r="CO804" i="4"/>
  <c r="CN804" i="4"/>
  <c r="CM804" i="4"/>
  <c r="CL804" i="4"/>
  <c r="CI804" i="4"/>
  <c r="CH804" i="4"/>
  <c r="CG804" i="4"/>
  <c r="CF804" i="4"/>
  <c r="CE804" i="4"/>
  <c r="CC804" i="4"/>
  <c r="CD804" i="4" s="1"/>
  <c r="CB804" i="4"/>
  <c r="CA804" i="4"/>
  <c r="BZ804" i="4"/>
  <c r="BY804" i="4"/>
  <c r="BW804" i="4"/>
  <c r="BV804" i="4"/>
  <c r="BU804" i="4"/>
  <c r="BS804" i="4"/>
  <c r="BQ804" i="4"/>
  <c r="BP804" i="4"/>
  <c r="BO804" i="4"/>
  <c r="BN804" i="4"/>
  <c r="BM804" i="4"/>
  <c r="BL804" i="4"/>
  <c r="BK804" i="4"/>
  <c r="BJ804" i="4"/>
  <c r="BI804" i="4"/>
  <c r="BH804" i="4"/>
  <c r="BG804" i="4"/>
  <c r="BF804" i="4"/>
  <c r="BE804" i="4"/>
  <c r="BD804" i="4"/>
  <c r="BC804" i="4"/>
  <c r="BB804" i="4"/>
  <c r="BA804" i="4"/>
  <c r="AZ804" i="4"/>
  <c r="AY804" i="4"/>
  <c r="AX804" i="4"/>
  <c r="AV804" i="4"/>
  <c r="AW804" i="4" s="1"/>
  <c r="AT804" i="4"/>
  <c r="AU804" i="4" s="1"/>
  <c r="AS804" i="4"/>
  <c r="AR804" i="4"/>
  <c r="AQ804" i="4"/>
  <c r="AP804" i="4"/>
  <c r="AO804" i="4"/>
  <c r="DM803" i="4"/>
  <c r="DL803" i="4"/>
  <c r="DK803" i="4"/>
  <c r="DJ803" i="4"/>
  <c r="DI803" i="4"/>
  <c r="DH803" i="4"/>
  <c r="DG803" i="4"/>
  <c r="DF803" i="4"/>
  <c r="DE803" i="4"/>
  <c r="DC803" i="4"/>
  <c r="DB803" i="4"/>
  <c r="DA803" i="4"/>
  <c r="CZ803" i="4"/>
  <c r="CY803" i="4"/>
  <c r="CX803" i="4"/>
  <c r="CW803" i="4"/>
  <c r="CV803" i="4"/>
  <c r="CU803" i="4"/>
  <c r="CT803" i="4"/>
  <c r="CR803" i="4"/>
  <c r="CQ803" i="4"/>
  <c r="CO803" i="4"/>
  <c r="CN803" i="4"/>
  <c r="CM803" i="4"/>
  <c r="CL803" i="4"/>
  <c r="CI803" i="4"/>
  <c r="CH803" i="4"/>
  <c r="CG803" i="4"/>
  <c r="CF803" i="4"/>
  <c r="CE803" i="4"/>
  <c r="CD803" i="4"/>
  <c r="CC803" i="4"/>
  <c r="CB803" i="4"/>
  <c r="CA803" i="4"/>
  <c r="BZ803" i="4"/>
  <c r="BY803" i="4"/>
  <c r="BW803" i="4"/>
  <c r="BV803" i="4"/>
  <c r="BU803" i="4"/>
  <c r="BS803" i="4"/>
  <c r="BQ803" i="4"/>
  <c r="BP803" i="4"/>
  <c r="BO803" i="4"/>
  <c r="BN803" i="4"/>
  <c r="BM803" i="4"/>
  <c r="BL803" i="4"/>
  <c r="BK803" i="4"/>
  <c r="BJ803" i="4"/>
  <c r="BI803" i="4"/>
  <c r="BH803" i="4"/>
  <c r="BG803" i="4"/>
  <c r="BF803" i="4"/>
  <c r="BE803" i="4"/>
  <c r="BD803" i="4"/>
  <c r="BC803" i="4"/>
  <c r="BB803" i="4"/>
  <c r="BA803" i="4"/>
  <c r="AZ803" i="4"/>
  <c r="AY803" i="4"/>
  <c r="AX803" i="4"/>
  <c r="AV803" i="4"/>
  <c r="AW803" i="4" s="1"/>
  <c r="AU803" i="4"/>
  <c r="AT803" i="4"/>
  <c r="AS803" i="4"/>
  <c r="AR803" i="4"/>
  <c r="AQ803" i="4"/>
  <c r="AP803" i="4"/>
  <c r="AO803" i="4"/>
  <c r="DM802" i="4"/>
  <c r="DL802" i="4"/>
  <c r="DK802" i="4"/>
  <c r="DJ802" i="4"/>
  <c r="DI802" i="4"/>
  <c r="DH802" i="4"/>
  <c r="DG802" i="4"/>
  <c r="DF802" i="4"/>
  <c r="DE802" i="4"/>
  <c r="DC802" i="4"/>
  <c r="DB802" i="4"/>
  <c r="DA802" i="4"/>
  <c r="CZ802" i="4"/>
  <c r="CY802" i="4"/>
  <c r="CX802" i="4"/>
  <c r="CW802" i="4"/>
  <c r="CV802" i="4"/>
  <c r="CU802" i="4"/>
  <c r="CT802" i="4"/>
  <c r="CR802" i="4"/>
  <c r="CQ802" i="4"/>
  <c r="CO802" i="4"/>
  <c r="CN802" i="4"/>
  <c r="CM802" i="4"/>
  <c r="CL802" i="4"/>
  <c r="CI802" i="4"/>
  <c r="CH802" i="4"/>
  <c r="CG802" i="4"/>
  <c r="CF802" i="4"/>
  <c r="CE802" i="4"/>
  <c r="CD802" i="4"/>
  <c r="CC802" i="4"/>
  <c r="CB802" i="4"/>
  <c r="CA802" i="4"/>
  <c r="BZ802" i="4"/>
  <c r="BY802" i="4"/>
  <c r="BW802" i="4"/>
  <c r="BV802" i="4"/>
  <c r="BU802" i="4"/>
  <c r="BS802" i="4"/>
  <c r="BQ802" i="4"/>
  <c r="BP802" i="4"/>
  <c r="BO802" i="4"/>
  <c r="BN802" i="4"/>
  <c r="BM802" i="4"/>
  <c r="BL802" i="4"/>
  <c r="BK802" i="4"/>
  <c r="BJ802" i="4"/>
  <c r="BI802" i="4"/>
  <c r="BH802" i="4"/>
  <c r="BG802" i="4"/>
  <c r="BF802" i="4"/>
  <c r="BE802" i="4"/>
  <c r="BD802" i="4"/>
  <c r="BC802" i="4"/>
  <c r="BB802" i="4"/>
  <c r="BA802" i="4"/>
  <c r="AZ802" i="4"/>
  <c r="AY802" i="4"/>
  <c r="AX802" i="4"/>
  <c r="AV802" i="4"/>
  <c r="AW802" i="4" s="1"/>
  <c r="AT802" i="4"/>
  <c r="AU802" i="4" s="1"/>
  <c r="AS802" i="4"/>
  <c r="AR802" i="4"/>
  <c r="AQ802" i="4"/>
  <c r="AP802" i="4"/>
  <c r="AO802" i="4"/>
  <c r="DM801" i="4"/>
  <c r="DL801" i="4"/>
  <c r="DK801" i="4"/>
  <c r="DJ801" i="4"/>
  <c r="DI801" i="4"/>
  <c r="DH801" i="4"/>
  <c r="DG801" i="4"/>
  <c r="DF801" i="4"/>
  <c r="DE801" i="4"/>
  <c r="DC801" i="4"/>
  <c r="DB801" i="4"/>
  <c r="DA801" i="4"/>
  <c r="CZ801" i="4"/>
  <c r="CY801" i="4"/>
  <c r="CX801" i="4"/>
  <c r="CW801" i="4"/>
  <c r="CV801" i="4"/>
  <c r="CU801" i="4"/>
  <c r="CT801" i="4"/>
  <c r="CR801" i="4"/>
  <c r="CQ801" i="4"/>
  <c r="CO801" i="4"/>
  <c r="CN801" i="4"/>
  <c r="CM801" i="4"/>
  <c r="CL801" i="4"/>
  <c r="CI801" i="4"/>
  <c r="CH801" i="4"/>
  <c r="CG801" i="4"/>
  <c r="CF801" i="4"/>
  <c r="CE801" i="4"/>
  <c r="CD801" i="4"/>
  <c r="CC801" i="4"/>
  <c r="CB801" i="4"/>
  <c r="CA801" i="4"/>
  <c r="BZ801" i="4"/>
  <c r="BY801" i="4"/>
  <c r="BV801" i="4"/>
  <c r="BW801" i="4" s="1"/>
  <c r="BU801" i="4"/>
  <c r="BS801" i="4"/>
  <c r="BQ801" i="4"/>
  <c r="BP801" i="4"/>
  <c r="BO801" i="4"/>
  <c r="BN801" i="4"/>
  <c r="BM801" i="4"/>
  <c r="BL801" i="4"/>
  <c r="BK801" i="4"/>
  <c r="BJ801" i="4"/>
  <c r="BI801" i="4"/>
  <c r="BH801" i="4"/>
  <c r="BG801" i="4"/>
  <c r="BF801" i="4"/>
  <c r="BE801" i="4"/>
  <c r="BD801" i="4"/>
  <c r="BC801" i="4"/>
  <c r="BB801" i="4"/>
  <c r="BA801" i="4"/>
  <c r="AZ801" i="4"/>
  <c r="AY801" i="4"/>
  <c r="AX801" i="4"/>
  <c r="AV801" i="4"/>
  <c r="AW801" i="4" s="1"/>
  <c r="AT801" i="4"/>
  <c r="AU801" i="4" s="1"/>
  <c r="AS801" i="4"/>
  <c r="AR801" i="4"/>
  <c r="AQ801" i="4"/>
  <c r="AP801" i="4"/>
  <c r="AO801" i="4"/>
  <c r="DM800" i="4"/>
  <c r="DL800" i="4"/>
  <c r="DK800" i="4"/>
  <c r="DJ800" i="4"/>
  <c r="DI800" i="4"/>
  <c r="DH800" i="4"/>
  <c r="DG800" i="4"/>
  <c r="DF800" i="4"/>
  <c r="DE800" i="4"/>
  <c r="DC800" i="4"/>
  <c r="DB800" i="4"/>
  <c r="DA800" i="4"/>
  <c r="CZ800" i="4"/>
  <c r="CY800" i="4"/>
  <c r="CX800" i="4"/>
  <c r="CW800" i="4"/>
  <c r="CV800" i="4"/>
  <c r="CU800" i="4"/>
  <c r="CT800" i="4"/>
  <c r="CR800" i="4"/>
  <c r="CQ800" i="4"/>
  <c r="CO800" i="4"/>
  <c r="CN800" i="4"/>
  <c r="CM800" i="4"/>
  <c r="CL800" i="4"/>
  <c r="CI800" i="4"/>
  <c r="CH800" i="4"/>
  <c r="CG800" i="4"/>
  <c r="CF800" i="4"/>
  <c r="CE800" i="4"/>
  <c r="CC800" i="4"/>
  <c r="CD800" i="4" s="1"/>
  <c r="CB800" i="4"/>
  <c r="CA800" i="4"/>
  <c r="BZ800" i="4"/>
  <c r="BY800" i="4"/>
  <c r="BW800" i="4"/>
  <c r="BV800" i="4"/>
  <c r="BU800" i="4"/>
  <c r="BS800" i="4"/>
  <c r="BQ800" i="4"/>
  <c r="BP800" i="4"/>
  <c r="BO800" i="4"/>
  <c r="BN800" i="4"/>
  <c r="BM800" i="4"/>
  <c r="BL800" i="4"/>
  <c r="BK800" i="4"/>
  <c r="BJ800" i="4"/>
  <c r="BI800" i="4"/>
  <c r="BH800" i="4"/>
  <c r="BG800" i="4"/>
  <c r="BF800" i="4"/>
  <c r="BE800" i="4"/>
  <c r="BD800" i="4"/>
  <c r="BC800" i="4"/>
  <c r="BB800" i="4"/>
  <c r="BA800" i="4"/>
  <c r="AZ800" i="4"/>
  <c r="AY800" i="4"/>
  <c r="AX800" i="4"/>
  <c r="AW800" i="4"/>
  <c r="AV800" i="4"/>
  <c r="AT800" i="4"/>
  <c r="AU800" i="4" s="1"/>
  <c r="AS800" i="4"/>
  <c r="AR800" i="4"/>
  <c r="AQ800" i="4"/>
  <c r="AP800" i="4"/>
  <c r="AO800" i="4"/>
  <c r="DM799" i="4"/>
  <c r="DL799" i="4"/>
  <c r="DK799" i="4"/>
  <c r="DJ799" i="4"/>
  <c r="DI799" i="4"/>
  <c r="DH799" i="4"/>
  <c r="DG799" i="4"/>
  <c r="DF799" i="4"/>
  <c r="DE799" i="4"/>
  <c r="DC799" i="4"/>
  <c r="DB799" i="4"/>
  <c r="DA799" i="4"/>
  <c r="CZ799" i="4"/>
  <c r="CY799" i="4"/>
  <c r="CX799" i="4"/>
  <c r="CW799" i="4"/>
  <c r="CV799" i="4"/>
  <c r="CU799" i="4"/>
  <c r="CT799" i="4"/>
  <c r="CR799" i="4"/>
  <c r="CQ799" i="4"/>
  <c r="CO799" i="4"/>
  <c r="CN799" i="4"/>
  <c r="CM799" i="4"/>
  <c r="CL799" i="4"/>
  <c r="CI799" i="4"/>
  <c r="CH799" i="4"/>
  <c r="CG799" i="4"/>
  <c r="CF799" i="4"/>
  <c r="CE799" i="4"/>
  <c r="CD799" i="4"/>
  <c r="CC799" i="4"/>
  <c r="CB799" i="4"/>
  <c r="CA799" i="4"/>
  <c r="BZ799" i="4"/>
  <c r="BY799" i="4"/>
  <c r="BW799" i="4"/>
  <c r="BV799" i="4"/>
  <c r="BU799" i="4"/>
  <c r="BS799" i="4"/>
  <c r="BQ799" i="4"/>
  <c r="BP799" i="4"/>
  <c r="BO799" i="4"/>
  <c r="BN799" i="4"/>
  <c r="BM799" i="4"/>
  <c r="BL799" i="4"/>
  <c r="BK799" i="4"/>
  <c r="BJ799" i="4"/>
  <c r="BI799" i="4"/>
  <c r="BH799" i="4"/>
  <c r="BG799" i="4"/>
  <c r="BF799" i="4"/>
  <c r="BE799" i="4"/>
  <c r="BD799" i="4"/>
  <c r="BC799" i="4"/>
  <c r="BB799" i="4"/>
  <c r="BA799" i="4"/>
  <c r="AZ799" i="4"/>
  <c r="AY799" i="4"/>
  <c r="AX799" i="4"/>
  <c r="AV799" i="4"/>
  <c r="AW799" i="4" s="1"/>
  <c r="AU799" i="4"/>
  <c r="AT799" i="4"/>
  <c r="AS799" i="4"/>
  <c r="AR799" i="4"/>
  <c r="AQ799" i="4"/>
  <c r="AP799" i="4"/>
  <c r="AO799" i="4"/>
  <c r="DM798" i="4"/>
  <c r="DL798" i="4"/>
  <c r="DK798" i="4"/>
  <c r="DJ798" i="4"/>
  <c r="DI798" i="4"/>
  <c r="DH798" i="4"/>
  <c r="DG798" i="4"/>
  <c r="DF798" i="4"/>
  <c r="DE798" i="4"/>
  <c r="DC798" i="4"/>
  <c r="DB798" i="4"/>
  <c r="DA798" i="4"/>
  <c r="CZ798" i="4"/>
  <c r="CY798" i="4"/>
  <c r="CX798" i="4"/>
  <c r="CW798" i="4"/>
  <c r="CV798" i="4"/>
  <c r="CU798" i="4"/>
  <c r="CT798" i="4"/>
  <c r="CR798" i="4"/>
  <c r="CQ798" i="4"/>
  <c r="CO798" i="4"/>
  <c r="CN798" i="4"/>
  <c r="CM798" i="4"/>
  <c r="CL798" i="4"/>
  <c r="CI798" i="4"/>
  <c r="CH798" i="4"/>
  <c r="CG798" i="4"/>
  <c r="CF798" i="4"/>
  <c r="CE798" i="4"/>
  <c r="CD798" i="4"/>
  <c r="CC798" i="4"/>
  <c r="CB798" i="4"/>
  <c r="CA798" i="4"/>
  <c r="BZ798" i="4"/>
  <c r="BY798" i="4"/>
  <c r="BW798" i="4"/>
  <c r="BV798" i="4"/>
  <c r="BU798" i="4"/>
  <c r="BS798" i="4"/>
  <c r="BQ798" i="4"/>
  <c r="BP798" i="4"/>
  <c r="BO798" i="4"/>
  <c r="BN798" i="4"/>
  <c r="BM798" i="4"/>
  <c r="BL798" i="4"/>
  <c r="BK798" i="4"/>
  <c r="BJ798" i="4"/>
  <c r="BI798" i="4"/>
  <c r="BH798" i="4"/>
  <c r="BG798" i="4"/>
  <c r="BF798" i="4"/>
  <c r="BE798" i="4"/>
  <c r="BD798" i="4"/>
  <c r="BC798" i="4"/>
  <c r="BB798" i="4"/>
  <c r="BA798" i="4"/>
  <c r="AZ798" i="4"/>
  <c r="AY798" i="4"/>
  <c r="AX798" i="4"/>
  <c r="AV798" i="4"/>
  <c r="AW798" i="4" s="1"/>
  <c r="AT798" i="4"/>
  <c r="AU798" i="4" s="1"/>
  <c r="AS798" i="4"/>
  <c r="AR798" i="4"/>
  <c r="AQ798" i="4"/>
  <c r="AP798" i="4"/>
  <c r="AO798" i="4"/>
  <c r="DM797" i="4"/>
  <c r="DL797" i="4"/>
  <c r="DK797" i="4"/>
  <c r="DJ797" i="4"/>
  <c r="DI797" i="4"/>
  <c r="DH797" i="4"/>
  <c r="DG797" i="4"/>
  <c r="DF797" i="4"/>
  <c r="DE797" i="4"/>
  <c r="DC797" i="4"/>
  <c r="DB797" i="4"/>
  <c r="DA797" i="4"/>
  <c r="CZ797" i="4"/>
  <c r="CY797" i="4"/>
  <c r="CX797" i="4"/>
  <c r="CW797" i="4"/>
  <c r="CV797" i="4"/>
  <c r="CU797" i="4"/>
  <c r="CT797" i="4"/>
  <c r="CR797" i="4"/>
  <c r="CQ797" i="4"/>
  <c r="CO797" i="4"/>
  <c r="CN797" i="4"/>
  <c r="CM797" i="4"/>
  <c r="CL797" i="4"/>
  <c r="CI797" i="4"/>
  <c r="CH797" i="4"/>
  <c r="CG797" i="4"/>
  <c r="CF797" i="4"/>
  <c r="CE797" i="4"/>
  <c r="CD797" i="4"/>
  <c r="CC797" i="4"/>
  <c r="CB797" i="4"/>
  <c r="CA797" i="4"/>
  <c r="BZ797" i="4"/>
  <c r="BY797" i="4"/>
  <c r="BV797" i="4"/>
  <c r="BW797" i="4" s="1"/>
  <c r="BU797" i="4"/>
  <c r="BS797" i="4"/>
  <c r="BQ797" i="4"/>
  <c r="BP797" i="4"/>
  <c r="BO797" i="4"/>
  <c r="BN797" i="4"/>
  <c r="BM797" i="4"/>
  <c r="BL797" i="4"/>
  <c r="BK797" i="4"/>
  <c r="BJ797" i="4"/>
  <c r="BI797" i="4"/>
  <c r="BH797" i="4"/>
  <c r="BG797" i="4"/>
  <c r="BF797" i="4"/>
  <c r="BE797" i="4"/>
  <c r="BD797" i="4"/>
  <c r="BC797" i="4"/>
  <c r="BB797" i="4"/>
  <c r="BA797" i="4"/>
  <c r="AZ797" i="4"/>
  <c r="AY797" i="4"/>
  <c r="AX797" i="4"/>
  <c r="AV797" i="4"/>
  <c r="AW797" i="4" s="1"/>
  <c r="AT797" i="4"/>
  <c r="AU797" i="4" s="1"/>
  <c r="AS797" i="4"/>
  <c r="AR797" i="4"/>
  <c r="AQ797" i="4"/>
  <c r="AP797" i="4"/>
  <c r="AO797" i="4"/>
  <c r="DM796" i="4"/>
  <c r="DL796" i="4"/>
  <c r="DK796" i="4"/>
  <c r="DJ796" i="4"/>
  <c r="DI796" i="4"/>
  <c r="DH796" i="4"/>
  <c r="DG796" i="4"/>
  <c r="DF796" i="4"/>
  <c r="DE796" i="4"/>
  <c r="DC796" i="4"/>
  <c r="DB796" i="4"/>
  <c r="DA796" i="4"/>
  <c r="CZ796" i="4"/>
  <c r="CY796" i="4"/>
  <c r="CX796" i="4"/>
  <c r="CW796" i="4"/>
  <c r="CV796" i="4"/>
  <c r="CU796" i="4"/>
  <c r="CT796" i="4"/>
  <c r="CR796" i="4"/>
  <c r="CQ796" i="4"/>
  <c r="CO796" i="4"/>
  <c r="CN796" i="4"/>
  <c r="CM796" i="4"/>
  <c r="CL796" i="4"/>
  <c r="CI796" i="4"/>
  <c r="CH796" i="4"/>
  <c r="CG796" i="4"/>
  <c r="CF796" i="4"/>
  <c r="CE796" i="4"/>
  <c r="CC796" i="4"/>
  <c r="CD796" i="4" s="1"/>
  <c r="CB796" i="4"/>
  <c r="CA796" i="4"/>
  <c r="BZ796" i="4"/>
  <c r="BY796" i="4"/>
  <c r="BW796" i="4"/>
  <c r="BV796" i="4"/>
  <c r="BU796" i="4"/>
  <c r="BS796" i="4"/>
  <c r="BQ796" i="4"/>
  <c r="BP796" i="4"/>
  <c r="BO796" i="4"/>
  <c r="BN796" i="4"/>
  <c r="BM796" i="4"/>
  <c r="BL796" i="4"/>
  <c r="BK796" i="4"/>
  <c r="BJ796" i="4"/>
  <c r="BI796" i="4"/>
  <c r="BH796" i="4"/>
  <c r="BG796" i="4"/>
  <c r="BF796" i="4"/>
  <c r="BE796" i="4"/>
  <c r="BD796" i="4"/>
  <c r="BC796" i="4"/>
  <c r="BB796" i="4"/>
  <c r="BA796" i="4"/>
  <c r="AZ796" i="4"/>
  <c r="AY796" i="4"/>
  <c r="AX796" i="4"/>
  <c r="AW796" i="4"/>
  <c r="AV796" i="4"/>
  <c r="AT796" i="4"/>
  <c r="AU796" i="4" s="1"/>
  <c r="AS796" i="4"/>
  <c r="AR796" i="4"/>
  <c r="AQ796" i="4"/>
  <c r="AP796" i="4"/>
  <c r="AO796" i="4"/>
  <c r="DM795" i="4"/>
  <c r="DL795" i="4"/>
  <c r="DK795" i="4"/>
  <c r="DJ795" i="4"/>
  <c r="DI795" i="4"/>
  <c r="DH795" i="4"/>
  <c r="DG795" i="4"/>
  <c r="DF795" i="4"/>
  <c r="DE795" i="4"/>
  <c r="DC795" i="4"/>
  <c r="DB795" i="4"/>
  <c r="DA795" i="4"/>
  <c r="CZ795" i="4"/>
  <c r="CY795" i="4"/>
  <c r="CX795" i="4"/>
  <c r="CW795" i="4"/>
  <c r="CV795" i="4"/>
  <c r="CU795" i="4"/>
  <c r="CT795" i="4"/>
  <c r="CR795" i="4"/>
  <c r="CQ795" i="4"/>
  <c r="CO795" i="4"/>
  <c r="CN795" i="4"/>
  <c r="CM795" i="4"/>
  <c r="CL795" i="4"/>
  <c r="CI795" i="4"/>
  <c r="CH795" i="4"/>
  <c r="CG795" i="4"/>
  <c r="CF795" i="4"/>
  <c r="CE795" i="4"/>
  <c r="CD795" i="4"/>
  <c r="CC795" i="4"/>
  <c r="CB795" i="4"/>
  <c r="CA795" i="4"/>
  <c r="BZ795" i="4"/>
  <c r="BY795" i="4"/>
  <c r="BW795" i="4"/>
  <c r="BV795" i="4"/>
  <c r="BU795" i="4"/>
  <c r="BS795" i="4"/>
  <c r="BQ795" i="4"/>
  <c r="BP795" i="4"/>
  <c r="BO795" i="4"/>
  <c r="BN795" i="4"/>
  <c r="BM795" i="4"/>
  <c r="BL795" i="4"/>
  <c r="BK795" i="4"/>
  <c r="BJ795" i="4"/>
  <c r="BI795" i="4"/>
  <c r="BH795" i="4"/>
  <c r="BG795" i="4"/>
  <c r="BF795" i="4"/>
  <c r="BE795" i="4"/>
  <c r="BD795" i="4"/>
  <c r="BC795" i="4"/>
  <c r="BB795" i="4"/>
  <c r="BA795" i="4"/>
  <c r="AZ795" i="4"/>
  <c r="AY795" i="4"/>
  <c r="AX795" i="4"/>
  <c r="AV795" i="4"/>
  <c r="AW795" i="4" s="1"/>
  <c r="AU795" i="4"/>
  <c r="AT795" i="4"/>
  <c r="AS795" i="4"/>
  <c r="AR795" i="4"/>
  <c r="AQ795" i="4"/>
  <c r="AP795" i="4"/>
  <c r="AO795" i="4"/>
  <c r="DM794" i="4"/>
  <c r="DL794" i="4"/>
  <c r="DK794" i="4"/>
  <c r="DJ794" i="4"/>
  <c r="DI794" i="4"/>
  <c r="DH794" i="4"/>
  <c r="DG794" i="4"/>
  <c r="DF794" i="4"/>
  <c r="DE794" i="4"/>
  <c r="DC794" i="4"/>
  <c r="DB794" i="4"/>
  <c r="DA794" i="4"/>
  <c r="CZ794" i="4"/>
  <c r="CY794" i="4"/>
  <c r="CX794" i="4"/>
  <c r="CW794" i="4"/>
  <c r="CV794" i="4"/>
  <c r="CU794" i="4"/>
  <c r="CT794" i="4"/>
  <c r="CR794" i="4"/>
  <c r="CQ794" i="4"/>
  <c r="CO794" i="4"/>
  <c r="CN794" i="4"/>
  <c r="CM794" i="4"/>
  <c r="CL794" i="4"/>
  <c r="CI794" i="4"/>
  <c r="CH794" i="4"/>
  <c r="CG794" i="4"/>
  <c r="CF794" i="4"/>
  <c r="CE794" i="4"/>
  <c r="CD794" i="4"/>
  <c r="CC794" i="4"/>
  <c r="CB794" i="4"/>
  <c r="CA794" i="4"/>
  <c r="BZ794" i="4"/>
  <c r="BY794" i="4"/>
  <c r="BW794" i="4"/>
  <c r="BV794" i="4"/>
  <c r="BU794" i="4"/>
  <c r="BS794" i="4"/>
  <c r="BQ794" i="4"/>
  <c r="BP794" i="4"/>
  <c r="BO794" i="4"/>
  <c r="BN794" i="4"/>
  <c r="BM794" i="4"/>
  <c r="BL794" i="4"/>
  <c r="BK794" i="4"/>
  <c r="BJ794" i="4"/>
  <c r="BI794" i="4"/>
  <c r="BH794" i="4"/>
  <c r="BG794" i="4"/>
  <c r="BF794" i="4"/>
  <c r="BE794" i="4"/>
  <c r="BD794" i="4"/>
  <c r="BC794" i="4"/>
  <c r="BB794" i="4"/>
  <c r="BA794" i="4"/>
  <c r="AZ794" i="4"/>
  <c r="AY794" i="4"/>
  <c r="AX794" i="4"/>
  <c r="AV794" i="4"/>
  <c r="AW794" i="4" s="1"/>
  <c r="AT794" i="4"/>
  <c r="AU794" i="4" s="1"/>
  <c r="AS794" i="4"/>
  <c r="AR794" i="4"/>
  <c r="AQ794" i="4"/>
  <c r="AP794" i="4"/>
  <c r="AO794" i="4"/>
  <c r="DM793" i="4"/>
  <c r="DL793" i="4"/>
  <c r="DK793" i="4"/>
  <c r="DJ793" i="4"/>
  <c r="DI793" i="4"/>
  <c r="DH793" i="4"/>
  <c r="DG793" i="4"/>
  <c r="DF793" i="4"/>
  <c r="DE793" i="4"/>
  <c r="DC793" i="4"/>
  <c r="DB793" i="4"/>
  <c r="DA793" i="4"/>
  <c r="CZ793" i="4"/>
  <c r="CY793" i="4"/>
  <c r="CX793" i="4"/>
  <c r="CW793" i="4"/>
  <c r="CV793" i="4"/>
  <c r="CU793" i="4"/>
  <c r="CT793" i="4"/>
  <c r="CR793" i="4"/>
  <c r="CQ793" i="4"/>
  <c r="CO793" i="4"/>
  <c r="CN793" i="4"/>
  <c r="CM793" i="4"/>
  <c r="CL793" i="4"/>
  <c r="CI793" i="4"/>
  <c r="CH793" i="4"/>
  <c r="CG793" i="4"/>
  <c r="CF793" i="4"/>
  <c r="CE793" i="4"/>
  <c r="CD793" i="4"/>
  <c r="CC793" i="4"/>
  <c r="CB793" i="4"/>
  <c r="CA793" i="4"/>
  <c r="BZ793" i="4"/>
  <c r="BY793" i="4"/>
  <c r="BV793" i="4"/>
  <c r="BW793" i="4" s="1"/>
  <c r="BU793" i="4"/>
  <c r="BS793" i="4"/>
  <c r="BQ793" i="4"/>
  <c r="BP793" i="4"/>
  <c r="BO793" i="4"/>
  <c r="BN793" i="4"/>
  <c r="BM793" i="4"/>
  <c r="BL793" i="4"/>
  <c r="BK793" i="4"/>
  <c r="BJ793" i="4"/>
  <c r="BI793" i="4"/>
  <c r="BH793" i="4"/>
  <c r="BG793" i="4"/>
  <c r="BF793" i="4"/>
  <c r="BE793" i="4"/>
  <c r="BD793" i="4"/>
  <c r="BC793" i="4"/>
  <c r="BB793" i="4"/>
  <c r="BA793" i="4"/>
  <c r="AZ793" i="4"/>
  <c r="AY793" i="4"/>
  <c r="AX793" i="4"/>
  <c r="AV793" i="4"/>
  <c r="AW793" i="4" s="1"/>
  <c r="AT793" i="4"/>
  <c r="AU793" i="4" s="1"/>
  <c r="AS793" i="4"/>
  <c r="AR793" i="4"/>
  <c r="AQ793" i="4"/>
  <c r="AP793" i="4"/>
  <c r="AO793" i="4"/>
  <c r="DM792" i="4"/>
  <c r="DL792" i="4"/>
  <c r="DK792" i="4"/>
  <c r="DJ792" i="4"/>
  <c r="DI792" i="4"/>
  <c r="DH792" i="4"/>
  <c r="DG792" i="4"/>
  <c r="DF792" i="4"/>
  <c r="DE792" i="4"/>
  <c r="DC792" i="4"/>
  <c r="DB792" i="4"/>
  <c r="DA792" i="4"/>
  <c r="CZ792" i="4"/>
  <c r="CY792" i="4"/>
  <c r="CX792" i="4"/>
  <c r="CW792" i="4"/>
  <c r="CV792" i="4"/>
  <c r="CU792" i="4"/>
  <c r="CT792" i="4"/>
  <c r="CR792" i="4"/>
  <c r="CQ792" i="4"/>
  <c r="CO792" i="4"/>
  <c r="CN792" i="4"/>
  <c r="CM792" i="4"/>
  <c r="CL792" i="4"/>
  <c r="CI792" i="4"/>
  <c r="CH792" i="4"/>
  <c r="CG792" i="4"/>
  <c r="CF792" i="4"/>
  <c r="CE792" i="4"/>
  <c r="CC792" i="4"/>
  <c r="CD792" i="4" s="1"/>
  <c r="CB792" i="4"/>
  <c r="CA792" i="4"/>
  <c r="BZ792" i="4"/>
  <c r="BY792" i="4"/>
  <c r="BW792" i="4"/>
  <c r="BV792" i="4"/>
  <c r="BU792" i="4"/>
  <c r="BS792" i="4"/>
  <c r="BQ792" i="4"/>
  <c r="BP792" i="4"/>
  <c r="BO792" i="4"/>
  <c r="BN792" i="4"/>
  <c r="BM792" i="4"/>
  <c r="BL792" i="4"/>
  <c r="BK792" i="4"/>
  <c r="BJ792" i="4"/>
  <c r="BI792" i="4"/>
  <c r="BH792" i="4"/>
  <c r="BG792" i="4"/>
  <c r="BF792" i="4"/>
  <c r="BE792" i="4"/>
  <c r="BD792" i="4"/>
  <c r="BC792" i="4"/>
  <c r="BB792" i="4"/>
  <c r="BA792" i="4"/>
  <c r="AZ792" i="4"/>
  <c r="AY792" i="4"/>
  <c r="AX792" i="4"/>
  <c r="AW792" i="4"/>
  <c r="AV792" i="4"/>
  <c r="AT792" i="4"/>
  <c r="AU792" i="4" s="1"/>
  <c r="AS792" i="4"/>
  <c r="AR792" i="4"/>
  <c r="AQ792" i="4"/>
  <c r="AP792" i="4"/>
  <c r="AO792" i="4"/>
  <c r="DM791" i="4"/>
  <c r="DL791" i="4"/>
  <c r="DK791" i="4"/>
  <c r="DJ791" i="4"/>
  <c r="DI791" i="4"/>
  <c r="DH791" i="4"/>
  <c r="DG791" i="4"/>
  <c r="DF791" i="4"/>
  <c r="DE791" i="4"/>
  <c r="DC791" i="4"/>
  <c r="DB791" i="4"/>
  <c r="DA791" i="4"/>
  <c r="CZ791" i="4"/>
  <c r="CY791" i="4"/>
  <c r="CX791" i="4"/>
  <c r="CW791" i="4"/>
  <c r="CV791" i="4"/>
  <c r="CU791" i="4"/>
  <c r="CT791" i="4"/>
  <c r="CR791" i="4"/>
  <c r="CQ791" i="4"/>
  <c r="CO791" i="4"/>
  <c r="CN791" i="4"/>
  <c r="CM791" i="4"/>
  <c r="CL791" i="4"/>
  <c r="CI791" i="4"/>
  <c r="CH791" i="4"/>
  <c r="CG791" i="4"/>
  <c r="CF791" i="4"/>
  <c r="CE791" i="4"/>
  <c r="CD791" i="4"/>
  <c r="CC791" i="4"/>
  <c r="CB791" i="4"/>
  <c r="CA791" i="4"/>
  <c r="BZ791" i="4"/>
  <c r="BY791" i="4"/>
  <c r="BW791" i="4"/>
  <c r="BV791" i="4"/>
  <c r="BU791" i="4"/>
  <c r="BS791" i="4"/>
  <c r="BQ791" i="4"/>
  <c r="BP791" i="4"/>
  <c r="BO791" i="4"/>
  <c r="BN791" i="4"/>
  <c r="BM791" i="4"/>
  <c r="BL791" i="4"/>
  <c r="BK791" i="4"/>
  <c r="BJ791" i="4"/>
  <c r="BI791" i="4"/>
  <c r="BH791" i="4"/>
  <c r="BG791" i="4"/>
  <c r="BF791" i="4"/>
  <c r="BE791" i="4"/>
  <c r="BD791" i="4"/>
  <c r="BC791" i="4"/>
  <c r="BB791" i="4"/>
  <c r="BA791" i="4"/>
  <c r="AZ791" i="4"/>
  <c r="AY791" i="4"/>
  <c r="AX791" i="4"/>
  <c r="AV791" i="4"/>
  <c r="AW791" i="4" s="1"/>
  <c r="AU791" i="4"/>
  <c r="AT791" i="4"/>
  <c r="AS791" i="4"/>
  <c r="AR791" i="4"/>
  <c r="AQ791" i="4"/>
  <c r="AP791" i="4"/>
  <c r="AO791" i="4"/>
  <c r="DM790" i="4"/>
  <c r="DL790" i="4"/>
  <c r="DK790" i="4"/>
  <c r="DJ790" i="4"/>
  <c r="DI790" i="4"/>
  <c r="DH790" i="4"/>
  <c r="DG790" i="4"/>
  <c r="DF790" i="4"/>
  <c r="DE790" i="4"/>
  <c r="DC790" i="4"/>
  <c r="DB790" i="4"/>
  <c r="DA790" i="4"/>
  <c r="CZ790" i="4"/>
  <c r="CY790" i="4"/>
  <c r="CX790" i="4"/>
  <c r="CW790" i="4"/>
  <c r="CV790" i="4"/>
  <c r="CU790" i="4"/>
  <c r="CT790" i="4"/>
  <c r="CR790" i="4"/>
  <c r="CQ790" i="4"/>
  <c r="CO790" i="4"/>
  <c r="CN790" i="4"/>
  <c r="CM790" i="4"/>
  <c r="CL790" i="4"/>
  <c r="CI790" i="4"/>
  <c r="CH790" i="4"/>
  <c r="CG790" i="4"/>
  <c r="CF790" i="4"/>
  <c r="CE790" i="4"/>
  <c r="CD790" i="4"/>
  <c r="CC790" i="4"/>
  <c r="CB790" i="4"/>
  <c r="CA790" i="4"/>
  <c r="BZ790" i="4"/>
  <c r="BY790" i="4"/>
  <c r="BW790" i="4"/>
  <c r="BV790" i="4"/>
  <c r="BU790" i="4"/>
  <c r="BS790" i="4"/>
  <c r="BQ790" i="4"/>
  <c r="BP790" i="4"/>
  <c r="BO790" i="4"/>
  <c r="BN790" i="4"/>
  <c r="BM790" i="4"/>
  <c r="BL790" i="4"/>
  <c r="BK790" i="4"/>
  <c r="BJ790" i="4"/>
  <c r="BI790" i="4"/>
  <c r="BH790" i="4"/>
  <c r="BG790" i="4"/>
  <c r="BF790" i="4"/>
  <c r="BE790" i="4"/>
  <c r="BD790" i="4"/>
  <c r="BC790" i="4"/>
  <c r="BB790" i="4"/>
  <c r="BA790" i="4"/>
  <c r="AZ790" i="4"/>
  <c r="AY790" i="4"/>
  <c r="AX790" i="4"/>
  <c r="AV790" i="4"/>
  <c r="AW790" i="4" s="1"/>
  <c r="AT790" i="4"/>
  <c r="AU790" i="4" s="1"/>
  <c r="AS790" i="4"/>
  <c r="AR790" i="4"/>
  <c r="AQ790" i="4"/>
  <c r="AP790" i="4"/>
  <c r="AO790" i="4"/>
  <c r="DM789" i="4"/>
  <c r="DL789" i="4"/>
  <c r="DK789" i="4"/>
  <c r="DJ789" i="4"/>
  <c r="DI789" i="4"/>
  <c r="DH789" i="4"/>
  <c r="DG789" i="4"/>
  <c r="DF789" i="4"/>
  <c r="DE789" i="4"/>
  <c r="DC789" i="4"/>
  <c r="DB789" i="4"/>
  <c r="DA789" i="4"/>
  <c r="CZ789" i="4"/>
  <c r="CY789" i="4"/>
  <c r="CX789" i="4"/>
  <c r="CW789" i="4"/>
  <c r="CV789" i="4"/>
  <c r="CU789" i="4"/>
  <c r="CT789" i="4"/>
  <c r="CR789" i="4"/>
  <c r="CQ789" i="4"/>
  <c r="CO789" i="4"/>
  <c r="CN789" i="4"/>
  <c r="CM789" i="4"/>
  <c r="CL789" i="4"/>
  <c r="CI789" i="4"/>
  <c r="CH789" i="4"/>
  <c r="CG789" i="4"/>
  <c r="CF789" i="4"/>
  <c r="CE789" i="4"/>
  <c r="CD789" i="4"/>
  <c r="CC789" i="4"/>
  <c r="CB789" i="4"/>
  <c r="CA789" i="4"/>
  <c r="BZ789" i="4"/>
  <c r="BY789" i="4"/>
  <c r="BV789" i="4"/>
  <c r="BW789" i="4" s="1"/>
  <c r="BU789" i="4"/>
  <c r="BS789" i="4"/>
  <c r="BQ789" i="4"/>
  <c r="BP789" i="4"/>
  <c r="BO789" i="4"/>
  <c r="BN789" i="4"/>
  <c r="BM789" i="4"/>
  <c r="BL789" i="4"/>
  <c r="BK789" i="4"/>
  <c r="BJ789" i="4"/>
  <c r="BI789" i="4"/>
  <c r="BH789" i="4"/>
  <c r="BG789" i="4"/>
  <c r="BF789" i="4"/>
  <c r="BE789" i="4"/>
  <c r="BD789" i="4"/>
  <c r="BC789" i="4"/>
  <c r="BB789" i="4"/>
  <c r="BA789" i="4"/>
  <c r="AZ789" i="4"/>
  <c r="AY789" i="4"/>
  <c r="AX789" i="4"/>
  <c r="AV789" i="4"/>
  <c r="AW789" i="4" s="1"/>
  <c r="AT789" i="4"/>
  <c r="AU789" i="4" s="1"/>
  <c r="AS789" i="4"/>
  <c r="AR789" i="4"/>
  <c r="AQ789" i="4"/>
  <c r="AP789" i="4"/>
  <c r="AO789" i="4"/>
  <c r="DM788" i="4"/>
  <c r="DL788" i="4"/>
  <c r="DK788" i="4"/>
  <c r="DJ788" i="4"/>
  <c r="DI788" i="4"/>
  <c r="DH788" i="4"/>
  <c r="DG788" i="4"/>
  <c r="DF788" i="4"/>
  <c r="DE788" i="4"/>
  <c r="DC788" i="4"/>
  <c r="DB788" i="4"/>
  <c r="DA788" i="4"/>
  <c r="CZ788" i="4"/>
  <c r="CY788" i="4"/>
  <c r="CX788" i="4"/>
  <c r="CW788" i="4"/>
  <c r="CV788" i="4"/>
  <c r="CU788" i="4"/>
  <c r="CT788" i="4"/>
  <c r="CR788" i="4"/>
  <c r="CQ788" i="4"/>
  <c r="CO788" i="4"/>
  <c r="CN788" i="4"/>
  <c r="CM788" i="4"/>
  <c r="CL788" i="4"/>
  <c r="CI788" i="4"/>
  <c r="CH788" i="4"/>
  <c r="CG788" i="4"/>
  <c r="CF788" i="4"/>
  <c r="CE788" i="4"/>
  <c r="CC788" i="4"/>
  <c r="CD788" i="4" s="1"/>
  <c r="CB788" i="4"/>
  <c r="CA788" i="4"/>
  <c r="BZ788" i="4"/>
  <c r="BY788" i="4"/>
  <c r="BW788" i="4"/>
  <c r="BV788" i="4"/>
  <c r="BU788" i="4"/>
  <c r="BS788" i="4"/>
  <c r="BQ788" i="4"/>
  <c r="BP788" i="4"/>
  <c r="BO788" i="4"/>
  <c r="BN788" i="4"/>
  <c r="BM788" i="4"/>
  <c r="BL788" i="4"/>
  <c r="BK788" i="4"/>
  <c r="BJ788" i="4"/>
  <c r="BI788" i="4"/>
  <c r="BH788" i="4"/>
  <c r="BG788" i="4"/>
  <c r="BF788" i="4"/>
  <c r="BE788" i="4"/>
  <c r="BD788" i="4"/>
  <c r="BC788" i="4"/>
  <c r="BB788" i="4"/>
  <c r="BA788" i="4"/>
  <c r="AZ788" i="4"/>
  <c r="AY788" i="4"/>
  <c r="AX788" i="4"/>
  <c r="AW788" i="4"/>
  <c r="AV788" i="4"/>
  <c r="AT788" i="4"/>
  <c r="AU788" i="4" s="1"/>
  <c r="AS788" i="4"/>
  <c r="AR788" i="4"/>
  <c r="AQ788" i="4"/>
  <c r="AP788" i="4"/>
  <c r="AO788" i="4"/>
  <c r="DM787" i="4"/>
  <c r="DL787" i="4"/>
  <c r="DK787" i="4"/>
  <c r="DJ787" i="4"/>
  <c r="DI787" i="4"/>
  <c r="DH787" i="4"/>
  <c r="DG787" i="4"/>
  <c r="DF787" i="4"/>
  <c r="DE787" i="4"/>
  <c r="DC787" i="4"/>
  <c r="DB787" i="4"/>
  <c r="DA787" i="4"/>
  <c r="CZ787" i="4"/>
  <c r="CY787" i="4"/>
  <c r="CX787" i="4"/>
  <c r="CW787" i="4"/>
  <c r="CV787" i="4"/>
  <c r="CU787" i="4"/>
  <c r="CT787" i="4"/>
  <c r="CR787" i="4"/>
  <c r="CQ787" i="4"/>
  <c r="CO787" i="4"/>
  <c r="CN787" i="4"/>
  <c r="CM787" i="4"/>
  <c r="CL787" i="4"/>
  <c r="CI787" i="4"/>
  <c r="CH787" i="4"/>
  <c r="CG787" i="4"/>
  <c r="CF787" i="4"/>
  <c r="CE787" i="4"/>
  <c r="CD787" i="4"/>
  <c r="CC787" i="4"/>
  <c r="CB787" i="4"/>
  <c r="CA787" i="4"/>
  <c r="BZ787" i="4"/>
  <c r="BY787" i="4"/>
  <c r="BW787" i="4"/>
  <c r="BV787" i="4"/>
  <c r="BU787" i="4"/>
  <c r="BS787" i="4"/>
  <c r="BQ787" i="4"/>
  <c r="BP787" i="4"/>
  <c r="BO787" i="4"/>
  <c r="BN787" i="4"/>
  <c r="BM787" i="4"/>
  <c r="BL787" i="4"/>
  <c r="BK787" i="4"/>
  <c r="BJ787" i="4"/>
  <c r="BI787" i="4"/>
  <c r="BH787" i="4"/>
  <c r="BG787" i="4"/>
  <c r="BF787" i="4"/>
  <c r="BE787" i="4"/>
  <c r="BD787" i="4"/>
  <c r="BC787" i="4"/>
  <c r="BB787" i="4"/>
  <c r="BA787" i="4"/>
  <c r="AZ787" i="4"/>
  <c r="AY787" i="4"/>
  <c r="AX787" i="4"/>
  <c r="AV787" i="4"/>
  <c r="AW787" i="4" s="1"/>
  <c r="AU787" i="4"/>
  <c r="AT787" i="4"/>
  <c r="AS787" i="4"/>
  <c r="AR787" i="4"/>
  <c r="AQ787" i="4"/>
  <c r="AP787" i="4"/>
  <c r="AO787" i="4"/>
  <c r="DM786" i="4"/>
  <c r="DL786" i="4"/>
  <c r="DK786" i="4"/>
  <c r="DJ786" i="4"/>
  <c r="DI786" i="4"/>
  <c r="DH786" i="4"/>
  <c r="DG786" i="4"/>
  <c r="DF786" i="4"/>
  <c r="DE786" i="4"/>
  <c r="DC786" i="4"/>
  <c r="DB786" i="4"/>
  <c r="DA786" i="4"/>
  <c r="CZ786" i="4"/>
  <c r="CY786" i="4"/>
  <c r="CX786" i="4"/>
  <c r="CW786" i="4"/>
  <c r="CV786" i="4"/>
  <c r="CU786" i="4"/>
  <c r="CT786" i="4"/>
  <c r="CR786" i="4"/>
  <c r="CQ786" i="4"/>
  <c r="CO786" i="4"/>
  <c r="CN786" i="4"/>
  <c r="CM786" i="4"/>
  <c r="CL786" i="4"/>
  <c r="CI786" i="4"/>
  <c r="CH786" i="4"/>
  <c r="CG786" i="4"/>
  <c r="CF786" i="4"/>
  <c r="CE786" i="4"/>
  <c r="CD786" i="4"/>
  <c r="CC786" i="4"/>
  <c r="CB786" i="4"/>
  <c r="CA786" i="4"/>
  <c r="BZ786" i="4"/>
  <c r="BY786" i="4"/>
  <c r="BW786" i="4"/>
  <c r="BV786" i="4"/>
  <c r="BU786" i="4"/>
  <c r="BS786" i="4"/>
  <c r="BQ786" i="4"/>
  <c r="BP786" i="4"/>
  <c r="BO786" i="4"/>
  <c r="BN786" i="4"/>
  <c r="BM786" i="4"/>
  <c r="BL786" i="4"/>
  <c r="BK786" i="4"/>
  <c r="BJ786" i="4"/>
  <c r="BI786" i="4"/>
  <c r="BH786" i="4"/>
  <c r="BG786" i="4"/>
  <c r="BF786" i="4"/>
  <c r="BE786" i="4"/>
  <c r="BD786" i="4"/>
  <c r="BC786" i="4"/>
  <c r="BB786" i="4"/>
  <c r="BA786" i="4"/>
  <c r="AZ786" i="4"/>
  <c r="AY786" i="4"/>
  <c r="AX786" i="4"/>
  <c r="AV786" i="4"/>
  <c r="AW786" i="4" s="1"/>
  <c r="AT786" i="4"/>
  <c r="AU786" i="4" s="1"/>
  <c r="AS786" i="4"/>
  <c r="AR786" i="4"/>
  <c r="AQ786" i="4"/>
  <c r="AP786" i="4"/>
  <c r="AO786" i="4"/>
  <c r="DM785" i="4"/>
  <c r="DL785" i="4"/>
  <c r="DK785" i="4"/>
  <c r="DJ785" i="4"/>
  <c r="DI785" i="4"/>
  <c r="DH785" i="4"/>
  <c r="DG785" i="4"/>
  <c r="DF785" i="4"/>
  <c r="DE785" i="4"/>
  <c r="DC785" i="4"/>
  <c r="DB785" i="4"/>
  <c r="DA785" i="4"/>
  <c r="CZ785" i="4"/>
  <c r="CY785" i="4"/>
  <c r="CX785" i="4"/>
  <c r="CW785" i="4"/>
  <c r="CV785" i="4"/>
  <c r="CU785" i="4"/>
  <c r="CT785" i="4"/>
  <c r="CR785" i="4"/>
  <c r="CQ785" i="4"/>
  <c r="CO785" i="4"/>
  <c r="CN785" i="4"/>
  <c r="CM785" i="4"/>
  <c r="CL785" i="4"/>
  <c r="CI785" i="4"/>
  <c r="CH785" i="4"/>
  <c r="CG785" i="4"/>
  <c r="CF785" i="4"/>
  <c r="CE785" i="4"/>
  <c r="CD785" i="4"/>
  <c r="CC785" i="4"/>
  <c r="CB785" i="4"/>
  <c r="CA785" i="4"/>
  <c r="BZ785" i="4"/>
  <c r="BY785" i="4"/>
  <c r="BV785" i="4"/>
  <c r="BW785" i="4" s="1"/>
  <c r="BU785" i="4"/>
  <c r="BS785" i="4"/>
  <c r="BQ785" i="4"/>
  <c r="BP785" i="4"/>
  <c r="BO785" i="4"/>
  <c r="BN785" i="4"/>
  <c r="BM785" i="4"/>
  <c r="BL785" i="4"/>
  <c r="BK785" i="4"/>
  <c r="BJ785" i="4"/>
  <c r="BI785" i="4"/>
  <c r="BH785" i="4"/>
  <c r="BG785" i="4"/>
  <c r="BF785" i="4"/>
  <c r="BE785" i="4"/>
  <c r="BD785" i="4"/>
  <c r="BC785" i="4"/>
  <c r="BB785" i="4"/>
  <c r="BA785" i="4"/>
  <c r="AZ785" i="4"/>
  <c r="AY785" i="4"/>
  <c r="AX785" i="4"/>
  <c r="AV785" i="4"/>
  <c r="AW785" i="4" s="1"/>
  <c r="AT785" i="4"/>
  <c r="AU785" i="4" s="1"/>
  <c r="AS785" i="4"/>
  <c r="AR785" i="4"/>
  <c r="AQ785" i="4"/>
  <c r="AP785" i="4"/>
  <c r="AO785" i="4"/>
  <c r="DM784" i="4"/>
  <c r="DL784" i="4"/>
  <c r="DK784" i="4"/>
  <c r="DJ784" i="4"/>
  <c r="DI784" i="4"/>
  <c r="DH784" i="4"/>
  <c r="DG784" i="4"/>
  <c r="DF784" i="4"/>
  <c r="DE784" i="4"/>
  <c r="DC784" i="4"/>
  <c r="DB784" i="4"/>
  <c r="DA784" i="4"/>
  <c r="CZ784" i="4"/>
  <c r="CY784" i="4"/>
  <c r="CX784" i="4"/>
  <c r="CW784" i="4"/>
  <c r="CV784" i="4"/>
  <c r="CU784" i="4"/>
  <c r="CT784" i="4"/>
  <c r="CR784" i="4"/>
  <c r="CQ784" i="4"/>
  <c r="CO784" i="4"/>
  <c r="CN784" i="4"/>
  <c r="CM784" i="4"/>
  <c r="CL784" i="4"/>
  <c r="CI784" i="4"/>
  <c r="CH784" i="4"/>
  <c r="CG784" i="4"/>
  <c r="CF784" i="4"/>
  <c r="CE784" i="4"/>
  <c r="CC784" i="4"/>
  <c r="CD784" i="4" s="1"/>
  <c r="CB784" i="4"/>
  <c r="CA784" i="4"/>
  <c r="BZ784" i="4"/>
  <c r="BY784" i="4"/>
  <c r="BW784" i="4"/>
  <c r="BV784" i="4"/>
  <c r="BU784" i="4"/>
  <c r="BS784" i="4"/>
  <c r="BQ784" i="4"/>
  <c r="BP784" i="4"/>
  <c r="BO784" i="4"/>
  <c r="BN784" i="4"/>
  <c r="BM784" i="4"/>
  <c r="BL784" i="4"/>
  <c r="BK784" i="4"/>
  <c r="BJ784" i="4"/>
  <c r="BI784" i="4"/>
  <c r="BH784" i="4"/>
  <c r="BG784" i="4"/>
  <c r="BF784" i="4"/>
  <c r="BE784" i="4"/>
  <c r="BD784" i="4"/>
  <c r="BC784" i="4"/>
  <c r="BB784" i="4"/>
  <c r="BA784" i="4"/>
  <c r="AZ784" i="4"/>
  <c r="AY784" i="4"/>
  <c r="AX784" i="4"/>
  <c r="AV784" i="4"/>
  <c r="AW784" i="4" s="1"/>
  <c r="AT784" i="4"/>
  <c r="AU784" i="4" s="1"/>
  <c r="AS784" i="4"/>
  <c r="AR784" i="4"/>
  <c r="AQ784" i="4"/>
  <c r="AP784" i="4"/>
  <c r="AO784" i="4"/>
  <c r="DM783" i="4"/>
  <c r="DL783" i="4"/>
  <c r="DK783" i="4"/>
  <c r="DJ783" i="4"/>
  <c r="DI783" i="4"/>
  <c r="DH783" i="4"/>
  <c r="DG783" i="4"/>
  <c r="DF783" i="4"/>
  <c r="DE783" i="4"/>
  <c r="DC783" i="4"/>
  <c r="DB783" i="4"/>
  <c r="DA783" i="4"/>
  <c r="CZ783" i="4"/>
  <c r="CY783" i="4"/>
  <c r="CX783" i="4"/>
  <c r="CW783" i="4"/>
  <c r="CV783" i="4"/>
  <c r="CU783" i="4"/>
  <c r="CT783" i="4"/>
  <c r="CR783" i="4"/>
  <c r="CQ783" i="4"/>
  <c r="CO783" i="4"/>
  <c r="CN783" i="4"/>
  <c r="CM783" i="4"/>
  <c r="CL783" i="4"/>
  <c r="CI783" i="4"/>
  <c r="CH783" i="4"/>
  <c r="CG783" i="4"/>
  <c r="CF783" i="4"/>
  <c r="CE783" i="4"/>
  <c r="CD783" i="4"/>
  <c r="CC783" i="4"/>
  <c r="CB783" i="4"/>
  <c r="CA783" i="4"/>
  <c r="BZ783" i="4"/>
  <c r="BY783" i="4"/>
  <c r="BW783" i="4"/>
  <c r="BV783" i="4"/>
  <c r="BU783" i="4"/>
  <c r="BS783" i="4"/>
  <c r="BQ783" i="4"/>
  <c r="BP783" i="4"/>
  <c r="BO783" i="4"/>
  <c r="BN783" i="4"/>
  <c r="BM783" i="4"/>
  <c r="BL783" i="4"/>
  <c r="BK783" i="4"/>
  <c r="BJ783" i="4"/>
  <c r="BI783" i="4"/>
  <c r="BH783" i="4"/>
  <c r="BG783" i="4"/>
  <c r="BF783" i="4"/>
  <c r="BE783" i="4"/>
  <c r="BD783" i="4"/>
  <c r="BC783" i="4"/>
  <c r="BB783" i="4"/>
  <c r="BA783" i="4"/>
  <c r="AZ783" i="4"/>
  <c r="AY783" i="4"/>
  <c r="AX783" i="4"/>
  <c r="AV783" i="4"/>
  <c r="AW783" i="4" s="1"/>
  <c r="AT783" i="4"/>
  <c r="AU783" i="4" s="1"/>
  <c r="AS783" i="4"/>
  <c r="AR783" i="4"/>
  <c r="AQ783" i="4"/>
  <c r="AP783" i="4"/>
  <c r="AO783" i="4"/>
  <c r="DM782" i="4"/>
  <c r="DL782" i="4"/>
  <c r="DK782" i="4"/>
  <c r="DJ782" i="4"/>
  <c r="DI782" i="4"/>
  <c r="DH782" i="4"/>
  <c r="DG782" i="4"/>
  <c r="DF782" i="4"/>
  <c r="DE782" i="4"/>
  <c r="DC782" i="4"/>
  <c r="DB782" i="4"/>
  <c r="DA782" i="4"/>
  <c r="CZ782" i="4"/>
  <c r="CY782" i="4"/>
  <c r="CX782" i="4"/>
  <c r="CW782" i="4"/>
  <c r="CV782" i="4"/>
  <c r="CU782" i="4"/>
  <c r="CT782" i="4"/>
  <c r="CR782" i="4"/>
  <c r="CQ782" i="4"/>
  <c r="CO782" i="4"/>
  <c r="CN782" i="4"/>
  <c r="CM782" i="4"/>
  <c r="CL782" i="4"/>
  <c r="CI782" i="4"/>
  <c r="CH782" i="4"/>
  <c r="CG782" i="4"/>
  <c r="CF782" i="4"/>
  <c r="CE782" i="4"/>
  <c r="CD782" i="4"/>
  <c r="CC782" i="4"/>
  <c r="CB782" i="4"/>
  <c r="CA782" i="4"/>
  <c r="BZ782" i="4"/>
  <c r="BY782" i="4"/>
  <c r="BW782" i="4"/>
  <c r="BV782" i="4"/>
  <c r="BU782" i="4"/>
  <c r="BS782" i="4"/>
  <c r="BQ782" i="4"/>
  <c r="BP782" i="4"/>
  <c r="BO782" i="4"/>
  <c r="BN782" i="4"/>
  <c r="BM782" i="4"/>
  <c r="BL782" i="4"/>
  <c r="BK782" i="4"/>
  <c r="BJ782" i="4"/>
  <c r="BI782" i="4"/>
  <c r="BH782" i="4"/>
  <c r="BG782" i="4"/>
  <c r="BF782" i="4"/>
  <c r="BE782" i="4"/>
  <c r="BD782" i="4"/>
  <c r="BC782" i="4"/>
  <c r="BB782" i="4"/>
  <c r="BA782" i="4"/>
  <c r="AZ782" i="4"/>
  <c r="AY782" i="4"/>
  <c r="AX782" i="4"/>
  <c r="AV782" i="4"/>
  <c r="AW782" i="4" s="1"/>
  <c r="AT782" i="4"/>
  <c r="AU782" i="4" s="1"/>
  <c r="AS782" i="4"/>
  <c r="AR782" i="4"/>
  <c r="AQ782" i="4"/>
  <c r="AP782" i="4"/>
  <c r="AO782" i="4"/>
  <c r="DM781" i="4"/>
  <c r="DL781" i="4"/>
  <c r="DK781" i="4"/>
  <c r="DJ781" i="4"/>
  <c r="DI781" i="4"/>
  <c r="DH781" i="4"/>
  <c r="DG781" i="4"/>
  <c r="DF781" i="4"/>
  <c r="DE781" i="4"/>
  <c r="DC781" i="4"/>
  <c r="DB781" i="4"/>
  <c r="DA781" i="4"/>
  <c r="CZ781" i="4"/>
  <c r="CY781" i="4"/>
  <c r="CX781" i="4"/>
  <c r="CW781" i="4"/>
  <c r="CV781" i="4"/>
  <c r="CU781" i="4"/>
  <c r="CT781" i="4"/>
  <c r="CR781" i="4"/>
  <c r="CQ781" i="4"/>
  <c r="CO781" i="4"/>
  <c r="CN781" i="4"/>
  <c r="CM781" i="4"/>
  <c r="CL781" i="4"/>
  <c r="CI781" i="4"/>
  <c r="CH781" i="4"/>
  <c r="CG781" i="4"/>
  <c r="CF781" i="4"/>
  <c r="CE781" i="4"/>
  <c r="CD781" i="4"/>
  <c r="CC781" i="4"/>
  <c r="CB781" i="4"/>
  <c r="CA781" i="4"/>
  <c r="BZ781" i="4"/>
  <c r="BY781" i="4"/>
  <c r="BW781" i="4"/>
  <c r="BV781" i="4"/>
  <c r="BU781" i="4"/>
  <c r="BS781" i="4"/>
  <c r="BQ781" i="4"/>
  <c r="BP781" i="4"/>
  <c r="BO781" i="4"/>
  <c r="BN781" i="4"/>
  <c r="BM781" i="4"/>
  <c r="BL781" i="4"/>
  <c r="BK781" i="4"/>
  <c r="BJ781" i="4"/>
  <c r="BI781" i="4"/>
  <c r="BH781" i="4"/>
  <c r="BG781" i="4"/>
  <c r="BF781" i="4"/>
  <c r="BE781" i="4"/>
  <c r="BD781" i="4"/>
  <c r="BC781" i="4"/>
  <c r="BB781" i="4"/>
  <c r="BA781" i="4"/>
  <c r="AZ781" i="4"/>
  <c r="AY781" i="4"/>
  <c r="AX781" i="4"/>
  <c r="AV781" i="4"/>
  <c r="AW781" i="4" s="1"/>
  <c r="AT781" i="4"/>
  <c r="AU781" i="4" s="1"/>
  <c r="AS781" i="4"/>
  <c r="AR781" i="4"/>
  <c r="AQ781" i="4"/>
  <c r="AP781" i="4"/>
  <c r="AO781" i="4"/>
  <c r="DM780" i="4"/>
  <c r="DL780" i="4"/>
  <c r="DK780" i="4"/>
  <c r="DJ780" i="4"/>
  <c r="DI780" i="4"/>
  <c r="DH780" i="4"/>
  <c r="DG780" i="4"/>
  <c r="DF780" i="4"/>
  <c r="DE780" i="4"/>
  <c r="DC780" i="4"/>
  <c r="DB780" i="4"/>
  <c r="DA780" i="4"/>
  <c r="CZ780" i="4"/>
  <c r="CY780" i="4"/>
  <c r="CX780" i="4"/>
  <c r="CW780" i="4"/>
  <c r="CV780" i="4"/>
  <c r="CU780" i="4"/>
  <c r="CT780" i="4"/>
  <c r="CR780" i="4"/>
  <c r="CQ780" i="4"/>
  <c r="CO780" i="4"/>
  <c r="CN780" i="4"/>
  <c r="CM780" i="4"/>
  <c r="CL780" i="4"/>
  <c r="CI780" i="4"/>
  <c r="CH780" i="4"/>
  <c r="CG780" i="4"/>
  <c r="CF780" i="4"/>
  <c r="CE780" i="4"/>
  <c r="CD780" i="4"/>
  <c r="CC780" i="4"/>
  <c r="CB780" i="4"/>
  <c r="CA780" i="4"/>
  <c r="BZ780" i="4"/>
  <c r="BY780" i="4"/>
  <c r="BW780" i="4"/>
  <c r="BV780" i="4"/>
  <c r="BU780" i="4"/>
  <c r="BS780" i="4"/>
  <c r="BQ780" i="4"/>
  <c r="BP780" i="4"/>
  <c r="BO780" i="4"/>
  <c r="BN780" i="4"/>
  <c r="BM780" i="4"/>
  <c r="BL780" i="4"/>
  <c r="BK780" i="4"/>
  <c r="BJ780" i="4"/>
  <c r="BI780" i="4"/>
  <c r="BH780" i="4"/>
  <c r="BG780" i="4"/>
  <c r="BF780" i="4"/>
  <c r="BE780" i="4"/>
  <c r="BD780" i="4"/>
  <c r="BC780" i="4"/>
  <c r="BB780" i="4"/>
  <c r="BA780" i="4"/>
  <c r="AZ780" i="4"/>
  <c r="AY780" i="4"/>
  <c r="AX780" i="4"/>
  <c r="AV780" i="4"/>
  <c r="AW780" i="4" s="1"/>
  <c r="AT780" i="4"/>
  <c r="AU780" i="4" s="1"/>
  <c r="AS780" i="4"/>
  <c r="AR780" i="4"/>
  <c r="AQ780" i="4"/>
  <c r="AP780" i="4"/>
  <c r="AO780" i="4"/>
  <c r="DM779" i="4"/>
  <c r="DL779" i="4"/>
  <c r="DK779" i="4"/>
  <c r="DJ779" i="4"/>
  <c r="DI779" i="4"/>
  <c r="DH779" i="4"/>
  <c r="DG779" i="4"/>
  <c r="DF779" i="4"/>
  <c r="DE779" i="4"/>
  <c r="DC779" i="4"/>
  <c r="DB779" i="4"/>
  <c r="DA779" i="4"/>
  <c r="CZ779" i="4"/>
  <c r="CY779" i="4"/>
  <c r="CX779" i="4"/>
  <c r="CW779" i="4"/>
  <c r="CV779" i="4"/>
  <c r="CU779" i="4"/>
  <c r="CT779" i="4"/>
  <c r="CR779" i="4"/>
  <c r="CQ779" i="4"/>
  <c r="CO779" i="4"/>
  <c r="CN779" i="4"/>
  <c r="CM779" i="4"/>
  <c r="CL779" i="4"/>
  <c r="CI779" i="4"/>
  <c r="CH779" i="4"/>
  <c r="CG779" i="4"/>
  <c r="CF779" i="4"/>
  <c r="CE779" i="4"/>
  <c r="CD779" i="4"/>
  <c r="CC779" i="4"/>
  <c r="CB779" i="4"/>
  <c r="CA779" i="4"/>
  <c r="BZ779" i="4"/>
  <c r="BY779" i="4"/>
  <c r="BW779" i="4"/>
  <c r="BV779" i="4"/>
  <c r="BU779" i="4"/>
  <c r="BS779" i="4"/>
  <c r="BQ779" i="4"/>
  <c r="BP779" i="4"/>
  <c r="BO779" i="4"/>
  <c r="BN779" i="4"/>
  <c r="BM779" i="4"/>
  <c r="BL779" i="4"/>
  <c r="BK779" i="4"/>
  <c r="BJ779" i="4"/>
  <c r="BI779" i="4"/>
  <c r="BH779" i="4"/>
  <c r="BG779" i="4"/>
  <c r="BF779" i="4"/>
  <c r="BE779" i="4"/>
  <c r="BD779" i="4"/>
  <c r="BC779" i="4"/>
  <c r="BB779" i="4"/>
  <c r="BA779" i="4"/>
  <c r="AZ779" i="4"/>
  <c r="AY779" i="4"/>
  <c r="AX779" i="4"/>
  <c r="AV779" i="4"/>
  <c r="AW779" i="4" s="1"/>
  <c r="AT779" i="4"/>
  <c r="AU779" i="4" s="1"/>
  <c r="AS779" i="4"/>
  <c r="AR779" i="4"/>
  <c r="AQ779" i="4"/>
  <c r="AP779" i="4"/>
  <c r="AO779" i="4"/>
  <c r="DM778" i="4"/>
  <c r="DL778" i="4"/>
  <c r="DK778" i="4"/>
  <c r="DJ778" i="4"/>
  <c r="DI778" i="4"/>
  <c r="DH778" i="4"/>
  <c r="DG778" i="4"/>
  <c r="DF778" i="4"/>
  <c r="DE778" i="4"/>
  <c r="DC778" i="4"/>
  <c r="DB778" i="4"/>
  <c r="DA778" i="4"/>
  <c r="CZ778" i="4"/>
  <c r="CY778" i="4"/>
  <c r="CX778" i="4"/>
  <c r="CW778" i="4"/>
  <c r="CV778" i="4"/>
  <c r="CU778" i="4"/>
  <c r="CT778" i="4"/>
  <c r="CR778" i="4"/>
  <c r="CQ778" i="4"/>
  <c r="CO778" i="4"/>
  <c r="CN778" i="4"/>
  <c r="CM778" i="4"/>
  <c r="CL778" i="4"/>
  <c r="CI778" i="4"/>
  <c r="CH778" i="4"/>
  <c r="CG778" i="4"/>
  <c r="CF778" i="4"/>
  <c r="CE778" i="4"/>
  <c r="CD778" i="4"/>
  <c r="CC778" i="4"/>
  <c r="CB778" i="4"/>
  <c r="CA778" i="4"/>
  <c r="BZ778" i="4"/>
  <c r="BY778" i="4"/>
  <c r="BW778" i="4"/>
  <c r="BV778" i="4"/>
  <c r="BU778" i="4"/>
  <c r="BS778" i="4"/>
  <c r="BQ778" i="4"/>
  <c r="BP778" i="4"/>
  <c r="BO778" i="4"/>
  <c r="BN778" i="4"/>
  <c r="BM778" i="4"/>
  <c r="BL778" i="4"/>
  <c r="BK778" i="4"/>
  <c r="BJ778" i="4"/>
  <c r="BI778" i="4"/>
  <c r="BH778" i="4"/>
  <c r="BG778" i="4"/>
  <c r="BF778" i="4"/>
  <c r="BE778" i="4"/>
  <c r="BD778" i="4"/>
  <c r="BC778" i="4"/>
  <c r="BB778" i="4"/>
  <c r="BA778" i="4"/>
  <c r="AZ778" i="4"/>
  <c r="AY778" i="4"/>
  <c r="AX778" i="4"/>
  <c r="AV778" i="4"/>
  <c r="AW778" i="4" s="1"/>
  <c r="AT778" i="4"/>
  <c r="AU778" i="4" s="1"/>
  <c r="AS778" i="4"/>
  <c r="AR778" i="4"/>
  <c r="AQ778" i="4"/>
  <c r="AP778" i="4"/>
  <c r="AO778" i="4"/>
  <c r="DM777" i="4"/>
  <c r="DL777" i="4"/>
  <c r="DK777" i="4"/>
  <c r="DJ777" i="4"/>
  <c r="DI777" i="4"/>
  <c r="DH777" i="4"/>
  <c r="DG777" i="4"/>
  <c r="DF777" i="4"/>
  <c r="DE777" i="4"/>
  <c r="DC777" i="4"/>
  <c r="DB777" i="4"/>
  <c r="DA777" i="4"/>
  <c r="CZ777" i="4"/>
  <c r="CY777" i="4"/>
  <c r="CX777" i="4"/>
  <c r="CW777" i="4"/>
  <c r="CV777" i="4"/>
  <c r="CU777" i="4"/>
  <c r="CT777" i="4"/>
  <c r="CR777" i="4"/>
  <c r="CQ777" i="4"/>
  <c r="CO777" i="4"/>
  <c r="CN777" i="4"/>
  <c r="CM777" i="4"/>
  <c r="CL777" i="4"/>
  <c r="CI777" i="4"/>
  <c r="CH777" i="4"/>
  <c r="CG777" i="4"/>
  <c r="CF777" i="4"/>
  <c r="CE777" i="4"/>
  <c r="CD777" i="4"/>
  <c r="CC777" i="4"/>
  <c r="CB777" i="4"/>
  <c r="CA777" i="4"/>
  <c r="BZ777" i="4"/>
  <c r="BY777" i="4"/>
  <c r="BW777" i="4"/>
  <c r="BV777" i="4"/>
  <c r="BU777" i="4"/>
  <c r="BS777" i="4"/>
  <c r="BQ777" i="4"/>
  <c r="BP777" i="4"/>
  <c r="BO777" i="4"/>
  <c r="BN777" i="4"/>
  <c r="BM777" i="4"/>
  <c r="BL777" i="4"/>
  <c r="BK777" i="4"/>
  <c r="BJ777" i="4"/>
  <c r="BI777" i="4"/>
  <c r="BH777" i="4"/>
  <c r="BG777" i="4"/>
  <c r="BF777" i="4"/>
  <c r="BE777" i="4"/>
  <c r="BD777" i="4"/>
  <c r="BC777" i="4"/>
  <c r="BB777" i="4"/>
  <c r="BA777" i="4"/>
  <c r="AZ777" i="4"/>
  <c r="AY777" i="4"/>
  <c r="AX777" i="4"/>
  <c r="AV777" i="4"/>
  <c r="AW777" i="4" s="1"/>
  <c r="AT777" i="4"/>
  <c r="AU777" i="4" s="1"/>
  <c r="AS777" i="4"/>
  <c r="AR777" i="4"/>
  <c r="AQ777" i="4"/>
  <c r="AP777" i="4"/>
  <c r="AO777" i="4"/>
  <c r="DM776" i="4"/>
  <c r="DL776" i="4"/>
  <c r="DK776" i="4"/>
  <c r="DJ776" i="4"/>
  <c r="DI776" i="4"/>
  <c r="DH776" i="4"/>
  <c r="DG776" i="4"/>
  <c r="DF776" i="4"/>
  <c r="DE776" i="4"/>
  <c r="DC776" i="4"/>
  <c r="DB776" i="4"/>
  <c r="DA776" i="4"/>
  <c r="CZ776" i="4"/>
  <c r="CY776" i="4"/>
  <c r="CX776" i="4"/>
  <c r="CW776" i="4"/>
  <c r="CV776" i="4"/>
  <c r="CU776" i="4"/>
  <c r="CT776" i="4"/>
  <c r="CR776" i="4"/>
  <c r="CQ776" i="4"/>
  <c r="CO776" i="4"/>
  <c r="CN776" i="4"/>
  <c r="CM776" i="4"/>
  <c r="CL776" i="4"/>
  <c r="CI776" i="4"/>
  <c r="CH776" i="4"/>
  <c r="CG776" i="4"/>
  <c r="CF776" i="4"/>
  <c r="CE776" i="4"/>
  <c r="CD776" i="4"/>
  <c r="CC776" i="4"/>
  <c r="CB776" i="4"/>
  <c r="CA776" i="4"/>
  <c r="BZ776" i="4"/>
  <c r="BY776" i="4"/>
  <c r="BW776" i="4"/>
  <c r="BV776" i="4"/>
  <c r="BU776" i="4"/>
  <c r="BS776" i="4"/>
  <c r="BQ776" i="4"/>
  <c r="BP776" i="4"/>
  <c r="BO776" i="4"/>
  <c r="BN776" i="4"/>
  <c r="BM776" i="4"/>
  <c r="BL776" i="4"/>
  <c r="BK776" i="4"/>
  <c r="BJ776" i="4"/>
  <c r="BI776" i="4"/>
  <c r="BH776" i="4"/>
  <c r="BG776" i="4"/>
  <c r="BF776" i="4"/>
  <c r="BE776" i="4"/>
  <c r="BD776" i="4"/>
  <c r="BC776" i="4"/>
  <c r="BB776" i="4"/>
  <c r="BA776" i="4"/>
  <c r="AZ776" i="4"/>
  <c r="AY776" i="4"/>
  <c r="AX776" i="4"/>
  <c r="AV776" i="4"/>
  <c r="AW776" i="4" s="1"/>
  <c r="AT776" i="4"/>
  <c r="AU776" i="4" s="1"/>
  <c r="AS776" i="4"/>
  <c r="AR776" i="4"/>
  <c r="AQ776" i="4"/>
  <c r="AP776" i="4"/>
  <c r="AO776" i="4"/>
  <c r="DM775" i="4"/>
  <c r="DL775" i="4"/>
  <c r="DK775" i="4"/>
  <c r="DJ775" i="4"/>
  <c r="DI775" i="4"/>
  <c r="DH775" i="4"/>
  <c r="DG775" i="4"/>
  <c r="DF775" i="4"/>
  <c r="DE775" i="4"/>
  <c r="DC775" i="4"/>
  <c r="DB775" i="4"/>
  <c r="DA775" i="4"/>
  <c r="CZ775" i="4"/>
  <c r="CY775" i="4"/>
  <c r="CX775" i="4"/>
  <c r="CW775" i="4"/>
  <c r="CV775" i="4"/>
  <c r="CU775" i="4"/>
  <c r="CT775" i="4"/>
  <c r="CR775" i="4"/>
  <c r="CQ775" i="4"/>
  <c r="CO775" i="4"/>
  <c r="CN775" i="4"/>
  <c r="CM775" i="4"/>
  <c r="CL775" i="4"/>
  <c r="CI775" i="4"/>
  <c r="CH775" i="4"/>
  <c r="CG775" i="4"/>
  <c r="CF775" i="4"/>
  <c r="CE775" i="4"/>
  <c r="CD775" i="4"/>
  <c r="CC775" i="4"/>
  <c r="CB775" i="4"/>
  <c r="CA775" i="4"/>
  <c r="BZ775" i="4"/>
  <c r="BY775" i="4"/>
  <c r="BW775" i="4"/>
  <c r="BV775" i="4"/>
  <c r="BU775" i="4"/>
  <c r="BS775" i="4"/>
  <c r="BQ775" i="4"/>
  <c r="BP775" i="4"/>
  <c r="BO775" i="4"/>
  <c r="BN775" i="4"/>
  <c r="BM775" i="4"/>
  <c r="BL775" i="4"/>
  <c r="BK775" i="4"/>
  <c r="BJ775" i="4"/>
  <c r="BI775" i="4"/>
  <c r="BH775" i="4"/>
  <c r="BG775" i="4"/>
  <c r="BF775" i="4"/>
  <c r="BE775" i="4"/>
  <c r="BD775" i="4"/>
  <c r="BC775" i="4"/>
  <c r="BB775" i="4"/>
  <c r="BA775" i="4"/>
  <c r="AZ775" i="4"/>
  <c r="AY775" i="4"/>
  <c r="AX775" i="4"/>
  <c r="AV775" i="4"/>
  <c r="AW775" i="4" s="1"/>
  <c r="AT775" i="4"/>
  <c r="AU775" i="4" s="1"/>
  <c r="AS775" i="4"/>
  <c r="AR775" i="4"/>
  <c r="AQ775" i="4"/>
  <c r="AP775" i="4"/>
  <c r="AO775" i="4"/>
  <c r="DM774" i="4"/>
  <c r="DL774" i="4"/>
  <c r="DK774" i="4"/>
  <c r="DJ774" i="4"/>
  <c r="DI774" i="4"/>
  <c r="DH774" i="4"/>
  <c r="DG774" i="4"/>
  <c r="DF774" i="4"/>
  <c r="DE774" i="4"/>
  <c r="DC774" i="4"/>
  <c r="DB774" i="4"/>
  <c r="DA774" i="4"/>
  <c r="CZ774" i="4"/>
  <c r="CY774" i="4"/>
  <c r="CX774" i="4"/>
  <c r="CW774" i="4"/>
  <c r="CV774" i="4"/>
  <c r="CU774" i="4"/>
  <c r="CT774" i="4"/>
  <c r="CR774" i="4"/>
  <c r="CQ774" i="4"/>
  <c r="CO774" i="4"/>
  <c r="CN774" i="4"/>
  <c r="CM774" i="4"/>
  <c r="CL774" i="4"/>
  <c r="CI774" i="4"/>
  <c r="CH774" i="4"/>
  <c r="CG774" i="4"/>
  <c r="CF774" i="4"/>
  <c r="CE774" i="4"/>
  <c r="CD774" i="4"/>
  <c r="CC774" i="4"/>
  <c r="CB774" i="4"/>
  <c r="CA774" i="4"/>
  <c r="BZ774" i="4"/>
  <c r="BY774" i="4"/>
  <c r="BW774" i="4"/>
  <c r="BV774" i="4"/>
  <c r="BU774" i="4"/>
  <c r="BS774" i="4"/>
  <c r="BQ774" i="4"/>
  <c r="BP774" i="4"/>
  <c r="BO774" i="4"/>
  <c r="BN774" i="4"/>
  <c r="BM774" i="4"/>
  <c r="BL774" i="4"/>
  <c r="BK774" i="4"/>
  <c r="BJ774" i="4"/>
  <c r="BI774" i="4"/>
  <c r="BH774" i="4"/>
  <c r="BG774" i="4"/>
  <c r="BF774" i="4"/>
  <c r="BE774" i="4"/>
  <c r="BD774" i="4"/>
  <c r="BC774" i="4"/>
  <c r="BB774" i="4"/>
  <c r="BA774" i="4"/>
  <c r="AZ774" i="4"/>
  <c r="AY774" i="4"/>
  <c r="AX774" i="4"/>
  <c r="AV774" i="4"/>
  <c r="AW774" i="4" s="1"/>
  <c r="AT774" i="4"/>
  <c r="AU774" i="4" s="1"/>
  <c r="AS774" i="4"/>
  <c r="AR774" i="4"/>
  <c r="AQ774" i="4"/>
  <c r="AP774" i="4"/>
  <c r="AO774" i="4"/>
  <c r="DM773" i="4"/>
  <c r="DL773" i="4"/>
  <c r="DK773" i="4"/>
  <c r="DJ773" i="4"/>
  <c r="DI773" i="4"/>
  <c r="DH773" i="4"/>
  <c r="DG773" i="4"/>
  <c r="DF773" i="4"/>
  <c r="DE773" i="4"/>
  <c r="DC773" i="4"/>
  <c r="DB773" i="4"/>
  <c r="DA773" i="4"/>
  <c r="CZ773" i="4"/>
  <c r="CY773" i="4"/>
  <c r="CX773" i="4"/>
  <c r="CW773" i="4"/>
  <c r="CV773" i="4"/>
  <c r="CU773" i="4"/>
  <c r="CT773" i="4"/>
  <c r="CR773" i="4"/>
  <c r="CQ773" i="4"/>
  <c r="CO773" i="4"/>
  <c r="CN773" i="4"/>
  <c r="CM773" i="4"/>
  <c r="CL773" i="4"/>
  <c r="CI773" i="4"/>
  <c r="CH773" i="4"/>
  <c r="CG773" i="4"/>
  <c r="CF773" i="4"/>
  <c r="CE773" i="4"/>
  <c r="CD773" i="4"/>
  <c r="CC773" i="4"/>
  <c r="CB773" i="4"/>
  <c r="CA773" i="4"/>
  <c r="BZ773" i="4"/>
  <c r="BY773" i="4"/>
  <c r="BW773" i="4"/>
  <c r="BV773" i="4"/>
  <c r="BU773" i="4"/>
  <c r="BS773" i="4"/>
  <c r="BQ773" i="4"/>
  <c r="BP773" i="4"/>
  <c r="BO773" i="4"/>
  <c r="BN773" i="4"/>
  <c r="BM773" i="4"/>
  <c r="BL773" i="4"/>
  <c r="BK773" i="4"/>
  <c r="BJ773" i="4"/>
  <c r="BI773" i="4"/>
  <c r="BH773" i="4"/>
  <c r="BG773" i="4"/>
  <c r="BF773" i="4"/>
  <c r="BE773" i="4"/>
  <c r="BD773" i="4"/>
  <c r="BC773" i="4"/>
  <c r="BB773" i="4"/>
  <c r="BA773" i="4"/>
  <c r="AZ773" i="4"/>
  <c r="AY773" i="4"/>
  <c r="AX773" i="4"/>
  <c r="AV773" i="4"/>
  <c r="AW773" i="4" s="1"/>
  <c r="AT773" i="4"/>
  <c r="AU773" i="4" s="1"/>
  <c r="AS773" i="4"/>
  <c r="AR773" i="4"/>
  <c r="AQ773" i="4"/>
  <c r="AP773" i="4"/>
  <c r="AO773" i="4"/>
  <c r="DM772" i="4"/>
  <c r="DL772" i="4"/>
  <c r="DK772" i="4"/>
  <c r="DJ772" i="4"/>
  <c r="DI772" i="4"/>
  <c r="DH772" i="4"/>
  <c r="DG772" i="4"/>
  <c r="DF772" i="4"/>
  <c r="DE772" i="4"/>
  <c r="DC772" i="4"/>
  <c r="DB772" i="4"/>
  <c r="DA772" i="4"/>
  <c r="CZ772" i="4"/>
  <c r="CY772" i="4"/>
  <c r="CX772" i="4"/>
  <c r="CW772" i="4"/>
  <c r="CV772" i="4"/>
  <c r="CU772" i="4"/>
  <c r="CT772" i="4"/>
  <c r="CR772" i="4"/>
  <c r="CQ772" i="4"/>
  <c r="CO772" i="4"/>
  <c r="CN772" i="4"/>
  <c r="CM772" i="4"/>
  <c r="CL772" i="4"/>
  <c r="CI772" i="4"/>
  <c r="CH772" i="4"/>
  <c r="CG772" i="4"/>
  <c r="CF772" i="4"/>
  <c r="CE772" i="4"/>
  <c r="CD772" i="4"/>
  <c r="CC772" i="4"/>
  <c r="CB772" i="4"/>
  <c r="CA772" i="4"/>
  <c r="BZ772" i="4"/>
  <c r="BY772" i="4"/>
  <c r="BW772" i="4"/>
  <c r="BV772" i="4"/>
  <c r="BU772" i="4"/>
  <c r="BS772" i="4"/>
  <c r="BQ772" i="4"/>
  <c r="BP772" i="4"/>
  <c r="BO772" i="4"/>
  <c r="BN772" i="4"/>
  <c r="BM772" i="4"/>
  <c r="BL772" i="4"/>
  <c r="BK772" i="4"/>
  <c r="BJ772" i="4"/>
  <c r="BI772" i="4"/>
  <c r="BH772" i="4"/>
  <c r="BG772" i="4"/>
  <c r="BF772" i="4"/>
  <c r="BE772" i="4"/>
  <c r="BD772" i="4"/>
  <c r="BC772" i="4"/>
  <c r="BB772" i="4"/>
  <c r="BA772" i="4"/>
  <c r="AZ772" i="4"/>
  <c r="AY772" i="4"/>
  <c r="AX772" i="4"/>
  <c r="AV772" i="4"/>
  <c r="AW772" i="4" s="1"/>
  <c r="AT772" i="4"/>
  <c r="AU772" i="4" s="1"/>
  <c r="AS772" i="4"/>
  <c r="AR772" i="4"/>
  <c r="AQ772" i="4"/>
  <c r="AP772" i="4"/>
  <c r="AO772" i="4"/>
  <c r="DM771" i="4"/>
  <c r="DL771" i="4"/>
  <c r="DK771" i="4"/>
  <c r="DJ771" i="4"/>
  <c r="DI771" i="4"/>
  <c r="DH771" i="4"/>
  <c r="DG771" i="4"/>
  <c r="DF771" i="4"/>
  <c r="DE771" i="4"/>
  <c r="DC771" i="4"/>
  <c r="DB771" i="4"/>
  <c r="DA771" i="4"/>
  <c r="CZ771" i="4"/>
  <c r="CY771" i="4"/>
  <c r="CX771" i="4"/>
  <c r="CW771" i="4"/>
  <c r="CV771" i="4"/>
  <c r="CU771" i="4"/>
  <c r="CT771" i="4"/>
  <c r="CR771" i="4"/>
  <c r="CQ771" i="4"/>
  <c r="CO771" i="4"/>
  <c r="CN771" i="4"/>
  <c r="CM771" i="4"/>
  <c r="CL771" i="4"/>
  <c r="CI771" i="4"/>
  <c r="CH771" i="4"/>
  <c r="CG771" i="4"/>
  <c r="CF771" i="4"/>
  <c r="CE771" i="4"/>
  <c r="CD771" i="4"/>
  <c r="CC771" i="4"/>
  <c r="CB771" i="4"/>
  <c r="CA771" i="4"/>
  <c r="BZ771" i="4"/>
  <c r="BY771" i="4"/>
  <c r="BW771" i="4"/>
  <c r="BV771" i="4"/>
  <c r="BU771" i="4"/>
  <c r="BS771" i="4"/>
  <c r="BQ771" i="4"/>
  <c r="BP771" i="4"/>
  <c r="BO771" i="4"/>
  <c r="BN771" i="4"/>
  <c r="BM771" i="4"/>
  <c r="BL771" i="4"/>
  <c r="BK771" i="4"/>
  <c r="BJ771" i="4"/>
  <c r="BI771" i="4"/>
  <c r="BH771" i="4"/>
  <c r="BG771" i="4"/>
  <c r="BF771" i="4"/>
  <c r="BE771" i="4"/>
  <c r="BD771" i="4"/>
  <c r="BC771" i="4"/>
  <c r="BB771" i="4"/>
  <c r="BA771" i="4"/>
  <c r="AZ771" i="4"/>
  <c r="AY771" i="4"/>
  <c r="AX771" i="4"/>
  <c r="AV771" i="4"/>
  <c r="AW771" i="4" s="1"/>
  <c r="AT771" i="4"/>
  <c r="AU771" i="4" s="1"/>
  <c r="AS771" i="4"/>
  <c r="AR771" i="4"/>
  <c r="AQ771" i="4"/>
  <c r="AP771" i="4"/>
  <c r="AO771" i="4"/>
  <c r="DM770" i="4"/>
  <c r="DL770" i="4"/>
  <c r="DK770" i="4"/>
  <c r="DJ770" i="4"/>
  <c r="DI770" i="4"/>
  <c r="DH770" i="4"/>
  <c r="DG770" i="4"/>
  <c r="DF770" i="4"/>
  <c r="DE770" i="4"/>
  <c r="DC770" i="4"/>
  <c r="DB770" i="4"/>
  <c r="DA770" i="4"/>
  <c r="CZ770" i="4"/>
  <c r="CY770" i="4"/>
  <c r="CX770" i="4"/>
  <c r="CW770" i="4"/>
  <c r="CV770" i="4"/>
  <c r="CU770" i="4"/>
  <c r="CT770" i="4"/>
  <c r="CR770" i="4"/>
  <c r="CQ770" i="4"/>
  <c r="CO770" i="4"/>
  <c r="CN770" i="4"/>
  <c r="CM770" i="4"/>
  <c r="CL770" i="4"/>
  <c r="CI770" i="4"/>
  <c r="CH770" i="4"/>
  <c r="CG770" i="4"/>
  <c r="CF770" i="4"/>
  <c r="CE770" i="4"/>
  <c r="CD770" i="4"/>
  <c r="CC770" i="4"/>
  <c r="CB770" i="4"/>
  <c r="CA770" i="4"/>
  <c r="BZ770" i="4"/>
  <c r="BY770" i="4"/>
  <c r="BW770" i="4"/>
  <c r="BV770" i="4"/>
  <c r="BU770" i="4"/>
  <c r="BS770" i="4"/>
  <c r="BQ770" i="4"/>
  <c r="BP770" i="4"/>
  <c r="BO770" i="4"/>
  <c r="BN770" i="4"/>
  <c r="BM770" i="4"/>
  <c r="BL770" i="4"/>
  <c r="BK770" i="4"/>
  <c r="BJ770" i="4"/>
  <c r="BI770" i="4"/>
  <c r="BH770" i="4"/>
  <c r="BG770" i="4"/>
  <c r="BF770" i="4"/>
  <c r="BE770" i="4"/>
  <c r="BD770" i="4"/>
  <c r="BC770" i="4"/>
  <c r="BB770" i="4"/>
  <c r="BA770" i="4"/>
  <c r="AZ770" i="4"/>
  <c r="AY770" i="4"/>
  <c r="AX770" i="4"/>
  <c r="AV770" i="4"/>
  <c r="AW770" i="4" s="1"/>
  <c r="AT770" i="4"/>
  <c r="AU770" i="4" s="1"/>
  <c r="AS770" i="4"/>
  <c r="AR770" i="4"/>
  <c r="AQ770" i="4"/>
  <c r="AP770" i="4"/>
  <c r="AO770" i="4"/>
  <c r="DM769" i="4"/>
  <c r="DL769" i="4"/>
  <c r="DK769" i="4"/>
  <c r="DJ769" i="4"/>
  <c r="DI769" i="4"/>
  <c r="DH769" i="4"/>
  <c r="DG769" i="4"/>
  <c r="DF769" i="4"/>
  <c r="DE769" i="4"/>
  <c r="DC769" i="4"/>
  <c r="DB769" i="4"/>
  <c r="DA769" i="4"/>
  <c r="CZ769" i="4"/>
  <c r="CY769" i="4"/>
  <c r="CX769" i="4"/>
  <c r="CW769" i="4"/>
  <c r="CV769" i="4"/>
  <c r="CU769" i="4"/>
  <c r="CT769" i="4"/>
  <c r="CR769" i="4"/>
  <c r="CQ769" i="4"/>
  <c r="CO769" i="4"/>
  <c r="CN769" i="4"/>
  <c r="CM769" i="4"/>
  <c r="CL769" i="4"/>
  <c r="CI769" i="4"/>
  <c r="CH769" i="4"/>
  <c r="CG769" i="4"/>
  <c r="CF769" i="4"/>
  <c r="CE769" i="4"/>
  <c r="CD769" i="4"/>
  <c r="CC769" i="4"/>
  <c r="CB769" i="4"/>
  <c r="CA769" i="4"/>
  <c r="BZ769" i="4"/>
  <c r="BY769" i="4"/>
  <c r="BW769" i="4"/>
  <c r="BV769" i="4"/>
  <c r="BU769" i="4"/>
  <c r="BS769" i="4"/>
  <c r="BQ769" i="4"/>
  <c r="BP769" i="4"/>
  <c r="BO769" i="4"/>
  <c r="BN769" i="4"/>
  <c r="BM769" i="4"/>
  <c r="BL769" i="4"/>
  <c r="BK769" i="4"/>
  <c r="BJ769" i="4"/>
  <c r="BI769" i="4"/>
  <c r="BH769" i="4"/>
  <c r="BG769" i="4"/>
  <c r="BF769" i="4"/>
  <c r="BE769" i="4"/>
  <c r="BD769" i="4"/>
  <c r="BC769" i="4"/>
  <c r="BB769" i="4"/>
  <c r="BA769" i="4"/>
  <c r="AZ769" i="4"/>
  <c r="AY769" i="4"/>
  <c r="AX769" i="4"/>
  <c r="AV769" i="4"/>
  <c r="AW769" i="4" s="1"/>
  <c r="AT769" i="4"/>
  <c r="AU769" i="4" s="1"/>
  <c r="AS769" i="4"/>
  <c r="AR769" i="4"/>
  <c r="AQ769" i="4"/>
  <c r="AP769" i="4"/>
  <c r="AO769" i="4"/>
  <c r="DM768" i="4"/>
  <c r="DL768" i="4"/>
  <c r="DK768" i="4"/>
  <c r="DJ768" i="4"/>
  <c r="DI768" i="4"/>
  <c r="DH768" i="4"/>
  <c r="DG768" i="4"/>
  <c r="DF768" i="4"/>
  <c r="DE768" i="4"/>
  <c r="DC768" i="4"/>
  <c r="DB768" i="4"/>
  <c r="DA768" i="4"/>
  <c r="CZ768" i="4"/>
  <c r="CY768" i="4"/>
  <c r="CX768" i="4"/>
  <c r="CW768" i="4"/>
  <c r="CV768" i="4"/>
  <c r="CU768" i="4"/>
  <c r="CT768" i="4"/>
  <c r="CR768" i="4"/>
  <c r="CQ768" i="4"/>
  <c r="CO768" i="4"/>
  <c r="CN768" i="4"/>
  <c r="CM768" i="4"/>
  <c r="CL768" i="4"/>
  <c r="CI768" i="4"/>
  <c r="CH768" i="4"/>
  <c r="CG768" i="4"/>
  <c r="CF768" i="4"/>
  <c r="CE768" i="4"/>
  <c r="CD768" i="4"/>
  <c r="CC768" i="4"/>
  <c r="CB768" i="4"/>
  <c r="CA768" i="4"/>
  <c r="BZ768" i="4"/>
  <c r="BY768" i="4"/>
  <c r="BW768" i="4"/>
  <c r="BV768" i="4"/>
  <c r="BU768" i="4"/>
  <c r="BS768" i="4"/>
  <c r="BQ768" i="4"/>
  <c r="BP768" i="4"/>
  <c r="BO768" i="4"/>
  <c r="BN768" i="4"/>
  <c r="BM768" i="4"/>
  <c r="BL768" i="4"/>
  <c r="BK768" i="4"/>
  <c r="BJ768" i="4"/>
  <c r="BI768" i="4"/>
  <c r="BH768" i="4"/>
  <c r="BG768" i="4"/>
  <c r="BF768" i="4"/>
  <c r="BE768" i="4"/>
  <c r="BD768" i="4"/>
  <c r="BC768" i="4"/>
  <c r="BB768" i="4"/>
  <c r="BA768" i="4"/>
  <c r="AZ768" i="4"/>
  <c r="AY768" i="4"/>
  <c r="AX768" i="4"/>
  <c r="AV768" i="4"/>
  <c r="AW768" i="4" s="1"/>
  <c r="AT768" i="4"/>
  <c r="AU768" i="4" s="1"/>
  <c r="AS768" i="4"/>
  <c r="AR768" i="4"/>
  <c r="AQ768" i="4"/>
  <c r="AP768" i="4"/>
  <c r="AO768" i="4"/>
  <c r="DM767" i="4"/>
  <c r="DL767" i="4"/>
  <c r="DK767" i="4"/>
  <c r="DJ767" i="4"/>
  <c r="DI767" i="4"/>
  <c r="DH767" i="4"/>
  <c r="DG767" i="4"/>
  <c r="DF767" i="4"/>
  <c r="DE767" i="4"/>
  <c r="DC767" i="4"/>
  <c r="DB767" i="4"/>
  <c r="DA767" i="4"/>
  <c r="CZ767" i="4"/>
  <c r="CY767" i="4"/>
  <c r="CX767" i="4"/>
  <c r="CW767" i="4"/>
  <c r="CV767" i="4"/>
  <c r="CU767" i="4"/>
  <c r="CT767" i="4"/>
  <c r="CR767" i="4"/>
  <c r="CQ767" i="4"/>
  <c r="CO767" i="4"/>
  <c r="CN767" i="4"/>
  <c r="CM767" i="4"/>
  <c r="CL767" i="4"/>
  <c r="CI767" i="4"/>
  <c r="CH767" i="4"/>
  <c r="CG767" i="4"/>
  <c r="CF767" i="4"/>
  <c r="CE767" i="4"/>
  <c r="CD767" i="4"/>
  <c r="CC767" i="4"/>
  <c r="CB767" i="4"/>
  <c r="CA767" i="4"/>
  <c r="BZ767" i="4"/>
  <c r="BY767" i="4"/>
  <c r="BW767" i="4"/>
  <c r="BV767" i="4"/>
  <c r="BU767" i="4"/>
  <c r="BS767" i="4"/>
  <c r="BQ767" i="4"/>
  <c r="BP767" i="4"/>
  <c r="BO767" i="4"/>
  <c r="BN767" i="4"/>
  <c r="BM767" i="4"/>
  <c r="BL767" i="4"/>
  <c r="BK767" i="4"/>
  <c r="BJ767" i="4"/>
  <c r="BI767" i="4"/>
  <c r="BH767" i="4"/>
  <c r="BG767" i="4"/>
  <c r="BF767" i="4"/>
  <c r="BE767" i="4"/>
  <c r="BD767" i="4"/>
  <c r="BC767" i="4"/>
  <c r="BB767" i="4"/>
  <c r="BA767" i="4"/>
  <c r="AZ767" i="4"/>
  <c r="AY767" i="4"/>
  <c r="AX767" i="4"/>
  <c r="AV767" i="4"/>
  <c r="AW767" i="4" s="1"/>
  <c r="AT767" i="4"/>
  <c r="AU767" i="4" s="1"/>
  <c r="AS767" i="4"/>
  <c r="AR767" i="4"/>
  <c r="AQ767" i="4"/>
  <c r="AP767" i="4"/>
  <c r="AO767" i="4"/>
  <c r="DM766" i="4"/>
  <c r="DL766" i="4"/>
  <c r="DK766" i="4"/>
  <c r="DJ766" i="4"/>
  <c r="DI766" i="4"/>
  <c r="DH766" i="4"/>
  <c r="DG766" i="4"/>
  <c r="DF766" i="4"/>
  <c r="DE766" i="4"/>
  <c r="DC766" i="4"/>
  <c r="DB766" i="4"/>
  <c r="DA766" i="4"/>
  <c r="CZ766" i="4"/>
  <c r="CY766" i="4"/>
  <c r="CX766" i="4"/>
  <c r="CW766" i="4"/>
  <c r="CV766" i="4"/>
  <c r="CU766" i="4"/>
  <c r="CT766" i="4"/>
  <c r="CR766" i="4"/>
  <c r="CQ766" i="4"/>
  <c r="CO766" i="4"/>
  <c r="CN766" i="4"/>
  <c r="CM766" i="4"/>
  <c r="CL766" i="4"/>
  <c r="CI766" i="4"/>
  <c r="CH766" i="4"/>
  <c r="CG766" i="4"/>
  <c r="CF766" i="4"/>
  <c r="CE766" i="4"/>
  <c r="CD766" i="4"/>
  <c r="CC766" i="4"/>
  <c r="CB766" i="4"/>
  <c r="CA766" i="4"/>
  <c r="BZ766" i="4"/>
  <c r="BY766" i="4"/>
  <c r="BW766" i="4"/>
  <c r="BV766" i="4"/>
  <c r="BU766" i="4"/>
  <c r="BS766" i="4"/>
  <c r="BQ766" i="4"/>
  <c r="BP766" i="4"/>
  <c r="BO766" i="4"/>
  <c r="BN766" i="4"/>
  <c r="BM766" i="4"/>
  <c r="BL766" i="4"/>
  <c r="BK766" i="4"/>
  <c r="BJ766" i="4"/>
  <c r="BI766" i="4"/>
  <c r="BH766" i="4"/>
  <c r="BG766" i="4"/>
  <c r="BF766" i="4"/>
  <c r="BE766" i="4"/>
  <c r="BD766" i="4"/>
  <c r="BC766" i="4"/>
  <c r="BB766" i="4"/>
  <c r="BA766" i="4"/>
  <c r="AZ766" i="4"/>
  <c r="AY766" i="4"/>
  <c r="AX766" i="4"/>
  <c r="AV766" i="4"/>
  <c r="AW766" i="4" s="1"/>
  <c r="AT766" i="4"/>
  <c r="AU766" i="4" s="1"/>
  <c r="AS766" i="4"/>
  <c r="AR766" i="4"/>
  <c r="AQ766" i="4"/>
  <c r="AP766" i="4"/>
  <c r="AO766" i="4"/>
  <c r="DM765" i="4"/>
  <c r="DL765" i="4"/>
  <c r="DK765" i="4"/>
  <c r="DJ765" i="4"/>
  <c r="DI765" i="4"/>
  <c r="DH765" i="4"/>
  <c r="DG765" i="4"/>
  <c r="DF765" i="4"/>
  <c r="DE765" i="4"/>
  <c r="DC765" i="4"/>
  <c r="DB765" i="4"/>
  <c r="DA765" i="4"/>
  <c r="CZ765" i="4"/>
  <c r="CY765" i="4"/>
  <c r="CX765" i="4"/>
  <c r="CW765" i="4"/>
  <c r="CV765" i="4"/>
  <c r="CU765" i="4"/>
  <c r="CT765" i="4"/>
  <c r="CR765" i="4"/>
  <c r="CQ765" i="4"/>
  <c r="CO765" i="4"/>
  <c r="CN765" i="4"/>
  <c r="CM765" i="4"/>
  <c r="CL765" i="4"/>
  <c r="CI765" i="4"/>
  <c r="CH765" i="4"/>
  <c r="CG765" i="4"/>
  <c r="CF765" i="4"/>
  <c r="CE765" i="4"/>
  <c r="CD765" i="4"/>
  <c r="CC765" i="4"/>
  <c r="CB765" i="4"/>
  <c r="CA765" i="4"/>
  <c r="BZ765" i="4"/>
  <c r="BY765" i="4"/>
  <c r="BW765" i="4"/>
  <c r="BV765" i="4"/>
  <c r="BU765" i="4"/>
  <c r="BS765" i="4"/>
  <c r="BQ765" i="4"/>
  <c r="BP765" i="4"/>
  <c r="BO765" i="4"/>
  <c r="BN765" i="4"/>
  <c r="BM765" i="4"/>
  <c r="BL765" i="4"/>
  <c r="BK765" i="4"/>
  <c r="BJ765" i="4"/>
  <c r="BI765" i="4"/>
  <c r="BH765" i="4"/>
  <c r="BG765" i="4"/>
  <c r="BF765" i="4"/>
  <c r="BE765" i="4"/>
  <c r="BD765" i="4"/>
  <c r="BC765" i="4"/>
  <c r="BB765" i="4"/>
  <c r="BA765" i="4"/>
  <c r="AZ765" i="4"/>
  <c r="AY765" i="4"/>
  <c r="AX765" i="4"/>
  <c r="AV765" i="4"/>
  <c r="AW765" i="4" s="1"/>
  <c r="AT765" i="4"/>
  <c r="AU765" i="4" s="1"/>
  <c r="AS765" i="4"/>
  <c r="AR765" i="4"/>
  <c r="AQ765" i="4"/>
  <c r="AP765" i="4"/>
  <c r="AO765" i="4"/>
  <c r="DM764" i="4"/>
  <c r="DL764" i="4"/>
  <c r="DK764" i="4"/>
  <c r="DJ764" i="4"/>
  <c r="DI764" i="4"/>
  <c r="DH764" i="4"/>
  <c r="DG764" i="4"/>
  <c r="DF764" i="4"/>
  <c r="DE764" i="4"/>
  <c r="DC764" i="4"/>
  <c r="DB764" i="4"/>
  <c r="DA764" i="4"/>
  <c r="CZ764" i="4"/>
  <c r="CY764" i="4"/>
  <c r="CX764" i="4"/>
  <c r="CW764" i="4"/>
  <c r="CV764" i="4"/>
  <c r="CU764" i="4"/>
  <c r="CT764" i="4"/>
  <c r="CR764" i="4"/>
  <c r="CQ764" i="4"/>
  <c r="CO764" i="4"/>
  <c r="CN764" i="4"/>
  <c r="CM764" i="4"/>
  <c r="CL764" i="4"/>
  <c r="CI764" i="4"/>
  <c r="CH764" i="4"/>
  <c r="CG764" i="4"/>
  <c r="CF764" i="4"/>
  <c r="CE764" i="4"/>
  <c r="CD764" i="4"/>
  <c r="CC764" i="4"/>
  <c r="CB764" i="4"/>
  <c r="CA764" i="4"/>
  <c r="BZ764" i="4"/>
  <c r="BY764" i="4"/>
  <c r="BW764" i="4"/>
  <c r="BV764" i="4"/>
  <c r="BU764" i="4"/>
  <c r="BS764" i="4"/>
  <c r="BQ764" i="4"/>
  <c r="BP764" i="4"/>
  <c r="BO764" i="4"/>
  <c r="BN764" i="4"/>
  <c r="BM764" i="4"/>
  <c r="BL764" i="4"/>
  <c r="BK764" i="4"/>
  <c r="BJ764" i="4"/>
  <c r="BI764" i="4"/>
  <c r="BH764" i="4"/>
  <c r="BG764" i="4"/>
  <c r="BF764" i="4"/>
  <c r="BE764" i="4"/>
  <c r="BD764" i="4"/>
  <c r="BC764" i="4"/>
  <c r="BB764" i="4"/>
  <c r="BA764" i="4"/>
  <c r="AZ764" i="4"/>
  <c r="AY764" i="4"/>
  <c r="AX764" i="4"/>
  <c r="AV764" i="4"/>
  <c r="AW764" i="4" s="1"/>
  <c r="AT764" i="4"/>
  <c r="AU764" i="4" s="1"/>
  <c r="AS764" i="4"/>
  <c r="AR764" i="4"/>
  <c r="AQ764" i="4"/>
  <c r="AP764" i="4"/>
  <c r="AO764" i="4"/>
  <c r="DM763" i="4"/>
  <c r="DL763" i="4"/>
  <c r="DK763" i="4"/>
  <c r="DJ763" i="4"/>
  <c r="DI763" i="4"/>
  <c r="DH763" i="4"/>
  <c r="DG763" i="4"/>
  <c r="DF763" i="4"/>
  <c r="DE763" i="4"/>
  <c r="DC763" i="4"/>
  <c r="DB763" i="4"/>
  <c r="DA763" i="4"/>
  <c r="CZ763" i="4"/>
  <c r="CY763" i="4"/>
  <c r="CX763" i="4"/>
  <c r="CW763" i="4"/>
  <c r="CV763" i="4"/>
  <c r="CU763" i="4"/>
  <c r="CT763" i="4"/>
  <c r="CR763" i="4"/>
  <c r="CQ763" i="4"/>
  <c r="CO763" i="4"/>
  <c r="CN763" i="4"/>
  <c r="CM763" i="4"/>
  <c r="CL763" i="4"/>
  <c r="CI763" i="4"/>
  <c r="CH763" i="4"/>
  <c r="CG763" i="4"/>
  <c r="CF763" i="4"/>
  <c r="CE763" i="4"/>
  <c r="CD763" i="4"/>
  <c r="CC763" i="4"/>
  <c r="CB763" i="4"/>
  <c r="CA763" i="4"/>
  <c r="BZ763" i="4"/>
  <c r="BY763" i="4"/>
  <c r="BW763" i="4"/>
  <c r="BV763" i="4"/>
  <c r="BU763" i="4"/>
  <c r="BS763" i="4"/>
  <c r="BQ763" i="4"/>
  <c r="BP763" i="4"/>
  <c r="BO763" i="4"/>
  <c r="BN763" i="4"/>
  <c r="BM763" i="4"/>
  <c r="BL763" i="4"/>
  <c r="BK763" i="4"/>
  <c r="BJ763" i="4"/>
  <c r="BI763" i="4"/>
  <c r="BH763" i="4"/>
  <c r="BG763" i="4"/>
  <c r="BF763" i="4"/>
  <c r="BE763" i="4"/>
  <c r="BD763" i="4"/>
  <c r="BC763" i="4"/>
  <c r="BB763" i="4"/>
  <c r="BA763" i="4"/>
  <c r="AZ763" i="4"/>
  <c r="AY763" i="4"/>
  <c r="AX763" i="4"/>
  <c r="AV763" i="4"/>
  <c r="AW763" i="4" s="1"/>
  <c r="AT763" i="4"/>
  <c r="AU763" i="4" s="1"/>
  <c r="AS763" i="4"/>
  <c r="AR763" i="4"/>
  <c r="AQ763" i="4"/>
  <c r="AP763" i="4"/>
  <c r="AO763" i="4"/>
  <c r="DM762" i="4"/>
  <c r="DL762" i="4"/>
  <c r="DK762" i="4"/>
  <c r="DJ762" i="4"/>
  <c r="DI762" i="4"/>
  <c r="DH762" i="4"/>
  <c r="DG762" i="4"/>
  <c r="DF762" i="4"/>
  <c r="DE762" i="4"/>
  <c r="DC762" i="4"/>
  <c r="DB762" i="4"/>
  <c r="DA762" i="4"/>
  <c r="CZ762" i="4"/>
  <c r="CY762" i="4"/>
  <c r="CX762" i="4"/>
  <c r="CW762" i="4"/>
  <c r="CV762" i="4"/>
  <c r="CU762" i="4"/>
  <c r="CT762" i="4"/>
  <c r="CR762" i="4"/>
  <c r="CQ762" i="4"/>
  <c r="CO762" i="4"/>
  <c r="CN762" i="4"/>
  <c r="CM762" i="4"/>
  <c r="CL762" i="4"/>
  <c r="CI762" i="4"/>
  <c r="CH762" i="4"/>
  <c r="CG762" i="4"/>
  <c r="CF762" i="4"/>
  <c r="CE762" i="4"/>
  <c r="CD762" i="4"/>
  <c r="CC762" i="4"/>
  <c r="CB762" i="4"/>
  <c r="CA762" i="4"/>
  <c r="BZ762" i="4"/>
  <c r="BY762" i="4"/>
  <c r="BW762" i="4"/>
  <c r="BV762" i="4"/>
  <c r="BU762" i="4"/>
  <c r="BS762" i="4"/>
  <c r="BQ762" i="4"/>
  <c r="BP762" i="4"/>
  <c r="BO762" i="4"/>
  <c r="BN762" i="4"/>
  <c r="BM762" i="4"/>
  <c r="BL762" i="4"/>
  <c r="BK762" i="4"/>
  <c r="BJ762" i="4"/>
  <c r="BI762" i="4"/>
  <c r="BH762" i="4"/>
  <c r="BG762" i="4"/>
  <c r="BF762" i="4"/>
  <c r="BE762" i="4"/>
  <c r="BD762" i="4"/>
  <c r="BC762" i="4"/>
  <c r="BB762" i="4"/>
  <c r="BA762" i="4"/>
  <c r="AZ762" i="4"/>
  <c r="AY762" i="4"/>
  <c r="AX762" i="4"/>
  <c r="AV762" i="4"/>
  <c r="AW762" i="4" s="1"/>
  <c r="AT762" i="4"/>
  <c r="AU762" i="4" s="1"/>
  <c r="AS762" i="4"/>
  <c r="AR762" i="4"/>
  <c r="AQ762" i="4"/>
  <c r="AP762" i="4"/>
  <c r="AO762" i="4"/>
  <c r="DM761" i="4"/>
  <c r="DL761" i="4"/>
  <c r="DK761" i="4"/>
  <c r="DJ761" i="4"/>
  <c r="DI761" i="4"/>
  <c r="DH761" i="4"/>
  <c r="DG761" i="4"/>
  <c r="DF761" i="4"/>
  <c r="DE761" i="4"/>
  <c r="DC761" i="4"/>
  <c r="DB761" i="4"/>
  <c r="DA761" i="4"/>
  <c r="CZ761" i="4"/>
  <c r="CY761" i="4"/>
  <c r="CX761" i="4"/>
  <c r="CW761" i="4"/>
  <c r="CV761" i="4"/>
  <c r="CU761" i="4"/>
  <c r="CT761" i="4"/>
  <c r="CR761" i="4"/>
  <c r="CQ761" i="4"/>
  <c r="CO761" i="4"/>
  <c r="CN761" i="4"/>
  <c r="CM761" i="4"/>
  <c r="CL761" i="4"/>
  <c r="CI761" i="4"/>
  <c r="CH761" i="4"/>
  <c r="CG761" i="4"/>
  <c r="CF761" i="4"/>
  <c r="CE761" i="4"/>
  <c r="CD761" i="4"/>
  <c r="CC761" i="4"/>
  <c r="CB761" i="4"/>
  <c r="CA761" i="4"/>
  <c r="BZ761" i="4"/>
  <c r="BY761" i="4"/>
  <c r="BW761" i="4"/>
  <c r="BV761" i="4"/>
  <c r="BU761" i="4"/>
  <c r="BS761" i="4"/>
  <c r="BQ761" i="4"/>
  <c r="BP761" i="4"/>
  <c r="BO761" i="4"/>
  <c r="BN761" i="4"/>
  <c r="BM761" i="4"/>
  <c r="BL761" i="4"/>
  <c r="BK761" i="4"/>
  <c r="BJ761" i="4"/>
  <c r="BI761" i="4"/>
  <c r="BH761" i="4"/>
  <c r="BG761" i="4"/>
  <c r="BF761" i="4"/>
  <c r="BE761" i="4"/>
  <c r="BD761" i="4"/>
  <c r="BC761" i="4"/>
  <c r="BB761" i="4"/>
  <c r="BA761" i="4"/>
  <c r="AZ761" i="4"/>
  <c r="AY761" i="4"/>
  <c r="AX761" i="4"/>
  <c r="AV761" i="4"/>
  <c r="AW761" i="4" s="1"/>
  <c r="AT761" i="4"/>
  <c r="AU761" i="4" s="1"/>
  <c r="AS761" i="4"/>
  <c r="AR761" i="4"/>
  <c r="AQ761" i="4"/>
  <c r="AP761" i="4"/>
  <c r="AO761" i="4"/>
  <c r="DM760" i="4"/>
  <c r="DL760" i="4"/>
  <c r="DK760" i="4"/>
  <c r="DJ760" i="4"/>
  <c r="DI760" i="4"/>
  <c r="DH760" i="4"/>
  <c r="DG760" i="4"/>
  <c r="DF760" i="4"/>
  <c r="DE760" i="4"/>
  <c r="DC760" i="4"/>
  <c r="DB760" i="4"/>
  <c r="DA760" i="4"/>
  <c r="CZ760" i="4"/>
  <c r="CY760" i="4"/>
  <c r="CX760" i="4"/>
  <c r="CW760" i="4"/>
  <c r="CV760" i="4"/>
  <c r="CU760" i="4"/>
  <c r="CT760" i="4"/>
  <c r="CR760" i="4"/>
  <c r="CQ760" i="4"/>
  <c r="CO760" i="4"/>
  <c r="CN760" i="4"/>
  <c r="CM760" i="4"/>
  <c r="CL760" i="4"/>
  <c r="CI760" i="4"/>
  <c r="CH760" i="4"/>
  <c r="CG760" i="4"/>
  <c r="CF760" i="4"/>
  <c r="CE760" i="4"/>
  <c r="CD760" i="4"/>
  <c r="CC760" i="4"/>
  <c r="CB760" i="4"/>
  <c r="CA760" i="4"/>
  <c r="BZ760" i="4"/>
  <c r="BY760" i="4"/>
  <c r="BW760" i="4"/>
  <c r="BV760" i="4"/>
  <c r="BU760" i="4"/>
  <c r="BS760" i="4"/>
  <c r="BQ760" i="4"/>
  <c r="BP760" i="4"/>
  <c r="BO760" i="4"/>
  <c r="BN760" i="4"/>
  <c r="BM760" i="4"/>
  <c r="BL760" i="4"/>
  <c r="BK760" i="4"/>
  <c r="BJ760" i="4"/>
  <c r="BI760" i="4"/>
  <c r="BH760" i="4"/>
  <c r="BG760" i="4"/>
  <c r="BF760" i="4"/>
  <c r="BE760" i="4"/>
  <c r="BD760" i="4"/>
  <c r="BC760" i="4"/>
  <c r="BB760" i="4"/>
  <c r="BA760" i="4"/>
  <c r="AZ760" i="4"/>
  <c r="AY760" i="4"/>
  <c r="AX760" i="4"/>
  <c r="AV760" i="4"/>
  <c r="AW760" i="4" s="1"/>
  <c r="AT760" i="4"/>
  <c r="AU760" i="4" s="1"/>
  <c r="AS760" i="4"/>
  <c r="AR760" i="4"/>
  <c r="AQ760" i="4"/>
  <c r="AP760" i="4"/>
  <c r="AO760" i="4"/>
  <c r="DM759" i="4"/>
  <c r="DL759" i="4"/>
  <c r="DK759" i="4"/>
  <c r="DJ759" i="4"/>
  <c r="DI759" i="4"/>
  <c r="DH759" i="4"/>
  <c r="DG759" i="4"/>
  <c r="DF759" i="4"/>
  <c r="DE759" i="4"/>
  <c r="DC759" i="4"/>
  <c r="DB759" i="4"/>
  <c r="DA759" i="4"/>
  <c r="CZ759" i="4"/>
  <c r="CY759" i="4"/>
  <c r="CX759" i="4"/>
  <c r="CW759" i="4"/>
  <c r="CV759" i="4"/>
  <c r="CU759" i="4"/>
  <c r="CT759" i="4"/>
  <c r="CR759" i="4"/>
  <c r="CQ759" i="4"/>
  <c r="CO759" i="4"/>
  <c r="CN759" i="4"/>
  <c r="CM759" i="4"/>
  <c r="CL759" i="4"/>
  <c r="CI759" i="4"/>
  <c r="CH759" i="4"/>
  <c r="CG759" i="4"/>
  <c r="CF759" i="4"/>
  <c r="CE759" i="4"/>
  <c r="CD759" i="4"/>
  <c r="CC759" i="4"/>
  <c r="CB759" i="4"/>
  <c r="CA759" i="4"/>
  <c r="BZ759" i="4"/>
  <c r="BY759" i="4"/>
  <c r="BW759" i="4"/>
  <c r="BV759" i="4"/>
  <c r="BU759" i="4"/>
  <c r="BS759" i="4"/>
  <c r="BQ759" i="4"/>
  <c r="BP759" i="4"/>
  <c r="BO759" i="4"/>
  <c r="BN759" i="4"/>
  <c r="BM759" i="4"/>
  <c r="BL759" i="4"/>
  <c r="BK759" i="4"/>
  <c r="BJ759" i="4"/>
  <c r="BI759" i="4"/>
  <c r="BH759" i="4"/>
  <c r="BG759" i="4"/>
  <c r="BF759" i="4"/>
  <c r="BE759" i="4"/>
  <c r="BD759" i="4"/>
  <c r="BC759" i="4"/>
  <c r="BB759" i="4"/>
  <c r="BA759" i="4"/>
  <c r="AZ759" i="4"/>
  <c r="AY759" i="4"/>
  <c r="AX759" i="4"/>
  <c r="AV759" i="4"/>
  <c r="AW759" i="4" s="1"/>
  <c r="AT759" i="4"/>
  <c r="AU759" i="4" s="1"/>
  <c r="AS759" i="4"/>
  <c r="AR759" i="4"/>
  <c r="AQ759" i="4"/>
  <c r="AP759" i="4"/>
  <c r="AO759" i="4"/>
  <c r="DM758" i="4"/>
  <c r="DL758" i="4"/>
  <c r="DK758" i="4"/>
  <c r="DJ758" i="4"/>
  <c r="DI758" i="4"/>
  <c r="DH758" i="4"/>
  <c r="DG758" i="4"/>
  <c r="DF758" i="4"/>
  <c r="DE758" i="4"/>
  <c r="DC758" i="4"/>
  <c r="DB758" i="4"/>
  <c r="DA758" i="4"/>
  <c r="CZ758" i="4"/>
  <c r="CY758" i="4"/>
  <c r="CX758" i="4"/>
  <c r="CW758" i="4"/>
  <c r="CV758" i="4"/>
  <c r="CU758" i="4"/>
  <c r="CT758" i="4"/>
  <c r="CR758" i="4"/>
  <c r="CQ758" i="4"/>
  <c r="CO758" i="4"/>
  <c r="CN758" i="4"/>
  <c r="CM758" i="4"/>
  <c r="CL758" i="4"/>
  <c r="CI758" i="4"/>
  <c r="CH758" i="4"/>
  <c r="CG758" i="4"/>
  <c r="CF758" i="4"/>
  <c r="CE758" i="4"/>
  <c r="CD758" i="4"/>
  <c r="CC758" i="4"/>
  <c r="CB758" i="4"/>
  <c r="CA758" i="4"/>
  <c r="BZ758" i="4"/>
  <c r="BY758" i="4"/>
  <c r="BW758" i="4"/>
  <c r="BV758" i="4"/>
  <c r="BU758" i="4"/>
  <c r="BS758" i="4"/>
  <c r="BQ758" i="4"/>
  <c r="BP758" i="4"/>
  <c r="BO758" i="4"/>
  <c r="BN758" i="4"/>
  <c r="BM758" i="4"/>
  <c r="BL758" i="4"/>
  <c r="BK758" i="4"/>
  <c r="BJ758" i="4"/>
  <c r="BI758" i="4"/>
  <c r="BH758" i="4"/>
  <c r="BG758" i="4"/>
  <c r="BF758" i="4"/>
  <c r="BE758" i="4"/>
  <c r="BD758" i="4"/>
  <c r="BC758" i="4"/>
  <c r="BB758" i="4"/>
  <c r="BA758" i="4"/>
  <c r="AZ758" i="4"/>
  <c r="AY758" i="4"/>
  <c r="AX758" i="4"/>
  <c r="AV758" i="4"/>
  <c r="AW758" i="4" s="1"/>
  <c r="AT758" i="4"/>
  <c r="AU758" i="4" s="1"/>
  <c r="AS758" i="4"/>
  <c r="AR758" i="4"/>
  <c r="AQ758" i="4"/>
  <c r="AP758" i="4"/>
  <c r="AO758" i="4"/>
  <c r="DM757" i="4"/>
  <c r="DL757" i="4"/>
  <c r="DK757" i="4"/>
  <c r="DJ757" i="4"/>
  <c r="DI757" i="4"/>
  <c r="DH757" i="4"/>
  <c r="DG757" i="4"/>
  <c r="DF757" i="4"/>
  <c r="DE757" i="4"/>
  <c r="DC757" i="4"/>
  <c r="DB757" i="4"/>
  <c r="DA757" i="4"/>
  <c r="CZ757" i="4"/>
  <c r="CY757" i="4"/>
  <c r="CX757" i="4"/>
  <c r="CW757" i="4"/>
  <c r="CV757" i="4"/>
  <c r="CU757" i="4"/>
  <c r="CT757" i="4"/>
  <c r="CR757" i="4"/>
  <c r="CQ757" i="4"/>
  <c r="CO757" i="4"/>
  <c r="CN757" i="4"/>
  <c r="CM757" i="4"/>
  <c r="CL757" i="4"/>
  <c r="CI757" i="4"/>
  <c r="CH757" i="4"/>
  <c r="CG757" i="4"/>
  <c r="CF757" i="4"/>
  <c r="CE757" i="4"/>
  <c r="CD757" i="4"/>
  <c r="CC757" i="4"/>
  <c r="CB757" i="4"/>
  <c r="CA757" i="4"/>
  <c r="BZ757" i="4"/>
  <c r="BY757" i="4"/>
  <c r="BW757" i="4"/>
  <c r="BV757" i="4"/>
  <c r="BU757" i="4"/>
  <c r="BS757" i="4"/>
  <c r="BQ757" i="4"/>
  <c r="BP757" i="4"/>
  <c r="BO757" i="4"/>
  <c r="BN757" i="4"/>
  <c r="BM757" i="4"/>
  <c r="BL757" i="4"/>
  <c r="BK757" i="4"/>
  <c r="BJ757" i="4"/>
  <c r="BI757" i="4"/>
  <c r="BH757" i="4"/>
  <c r="BG757" i="4"/>
  <c r="BF757" i="4"/>
  <c r="BE757" i="4"/>
  <c r="BD757" i="4"/>
  <c r="BC757" i="4"/>
  <c r="BB757" i="4"/>
  <c r="BA757" i="4"/>
  <c r="AZ757" i="4"/>
  <c r="AY757" i="4"/>
  <c r="AX757" i="4"/>
  <c r="AV757" i="4"/>
  <c r="AW757" i="4" s="1"/>
  <c r="AT757" i="4"/>
  <c r="AU757" i="4" s="1"/>
  <c r="AS757" i="4"/>
  <c r="AR757" i="4"/>
  <c r="AQ757" i="4"/>
  <c r="AP757" i="4"/>
  <c r="AO757" i="4"/>
  <c r="DM756" i="4"/>
  <c r="DL756" i="4"/>
  <c r="DK756" i="4"/>
  <c r="DJ756" i="4"/>
  <c r="DI756" i="4"/>
  <c r="DH756" i="4"/>
  <c r="DG756" i="4"/>
  <c r="DF756" i="4"/>
  <c r="DE756" i="4"/>
  <c r="DC756" i="4"/>
  <c r="DB756" i="4"/>
  <c r="DA756" i="4"/>
  <c r="CZ756" i="4"/>
  <c r="CY756" i="4"/>
  <c r="CX756" i="4"/>
  <c r="CW756" i="4"/>
  <c r="CV756" i="4"/>
  <c r="CU756" i="4"/>
  <c r="CT756" i="4"/>
  <c r="CR756" i="4"/>
  <c r="CQ756" i="4"/>
  <c r="CO756" i="4"/>
  <c r="CN756" i="4"/>
  <c r="CM756" i="4"/>
  <c r="CL756" i="4"/>
  <c r="CI756" i="4"/>
  <c r="CH756" i="4"/>
  <c r="CG756" i="4"/>
  <c r="CF756" i="4"/>
  <c r="CE756" i="4"/>
  <c r="CD756" i="4"/>
  <c r="CC756" i="4"/>
  <c r="CB756" i="4"/>
  <c r="CA756" i="4"/>
  <c r="BZ756" i="4"/>
  <c r="BY756" i="4"/>
  <c r="BW756" i="4"/>
  <c r="BV756" i="4"/>
  <c r="BU756" i="4"/>
  <c r="BS756" i="4"/>
  <c r="BQ756" i="4"/>
  <c r="BP756" i="4"/>
  <c r="BO756" i="4"/>
  <c r="BN756" i="4"/>
  <c r="BM756" i="4"/>
  <c r="BL756" i="4"/>
  <c r="BK756" i="4"/>
  <c r="BJ756" i="4"/>
  <c r="BI756" i="4"/>
  <c r="BH756" i="4"/>
  <c r="BG756" i="4"/>
  <c r="BF756" i="4"/>
  <c r="BE756" i="4"/>
  <c r="BD756" i="4"/>
  <c r="BC756" i="4"/>
  <c r="BB756" i="4"/>
  <c r="BA756" i="4"/>
  <c r="AZ756" i="4"/>
  <c r="AY756" i="4"/>
  <c r="AX756" i="4"/>
  <c r="AV756" i="4"/>
  <c r="AW756" i="4" s="1"/>
  <c r="AT756" i="4"/>
  <c r="AU756" i="4" s="1"/>
  <c r="AS756" i="4"/>
  <c r="AR756" i="4"/>
  <c r="AQ756" i="4"/>
  <c r="AP756" i="4"/>
  <c r="AO756" i="4"/>
  <c r="DM755" i="4"/>
  <c r="DL755" i="4"/>
  <c r="DK755" i="4"/>
  <c r="DJ755" i="4"/>
  <c r="DI755" i="4"/>
  <c r="DH755" i="4"/>
  <c r="DG755" i="4"/>
  <c r="DF755" i="4"/>
  <c r="DE755" i="4"/>
  <c r="DC755" i="4"/>
  <c r="DB755" i="4"/>
  <c r="DA755" i="4"/>
  <c r="CZ755" i="4"/>
  <c r="CY755" i="4"/>
  <c r="CX755" i="4"/>
  <c r="CW755" i="4"/>
  <c r="CV755" i="4"/>
  <c r="CU755" i="4"/>
  <c r="CT755" i="4"/>
  <c r="CR755" i="4"/>
  <c r="CQ755" i="4"/>
  <c r="CO755" i="4"/>
  <c r="CN755" i="4"/>
  <c r="CM755" i="4"/>
  <c r="CL755" i="4"/>
  <c r="CI755" i="4"/>
  <c r="CH755" i="4"/>
  <c r="CG755" i="4"/>
  <c r="CF755" i="4"/>
  <c r="CE755" i="4"/>
  <c r="CD755" i="4"/>
  <c r="CC755" i="4"/>
  <c r="CB755" i="4"/>
  <c r="CA755" i="4"/>
  <c r="BZ755" i="4"/>
  <c r="BY755" i="4"/>
  <c r="BW755" i="4"/>
  <c r="BV755" i="4"/>
  <c r="BU755" i="4"/>
  <c r="BS755" i="4"/>
  <c r="BQ755" i="4"/>
  <c r="BP755" i="4"/>
  <c r="BO755" i="4"/>
  <c r="BN755" i="4"/>
  <c r="BM755" i="4"/>
  <c r="BL755" i="4"/>
  <c r="BK755" i="4"/>
  <c r="BJ755" i="4"/>
  <c r="BI755" i="4"/>
  <c r="BH755" i="4"/>
  <c r="BG755" i="4"/>
  <c r="BF755" i="4"/>
  <c r="BE755" i="4"/>
  <c r="BD755" i="4"/>
  <c r="BC755" i="4"/>
  <c r="BB755" i="4"/>
  <c r="BA755" i="4"/>
  <c r="AZ755" i="4"/>
  <c r="AY755" i="4"/>
  <c r="AX755" i="4"/>
  <c r="AV755" i="4"/>
  <c r="AW755" i="4" s="1"/>
  <c r="AT755" i="4"/>
  <c r="AU755" i="4" s="1"/>
  <c r="AS755" i="4"/>
  <c r="AR755" i="4"/>
  <c r="AQ755" i="4"/>
  <c r="AP755" i="4"/>
  <c r="AO755" i="4"/>
  <c r="DM754" i="4"/>
  <c r="DL754" i="4"/>
  <c r="DK754" i="4"/>
  <c r="DJ754" i="4"/>
  <c r="DI754" i="4"/>
  <c r="DH754" i="4"/>
  <c r="DG754" i="4"/>
  <c r="DF754" i="4"/>
  <c r="DE754" i="4"/>
  <c r="DC754" i="4"/>
  <c r="DB754" i="4"/>
  <c r="DA754" i="4"/>
  <c r="CZ754" i="4"/>
  <c r="CY754" i="4"/>
  <c r="CX754" i="4"/>
  <c r="CW754" i="4"/>
  <c r="CV754" i="4"/>
  <c r="CU754" i="4"/>
  <c r="CT754" i="4"/>
  <c r="CR754" i="4"/>
  <c r="CQ754" i="4"/>
  <c r="CO754" i="4"/>
  <c r="CN754" i="4"/>
  <c r="CM754" i="4"/>
  <c r="CL754" i="4"/>
  <c r="CI754" i="4"/>
  <c r="CH754" i="4"/>
  <c r="CG754" i="4"/>
  <c r="CF754" i="4"/>
  <c r="CE754" i="4"/>
  <c r="CD754" i="4"/>
  <c r="CC754" i="4"/>
  <c r="CB754" i="4"/>
  <c r="CA754" i="4"/>
  <c r="BZ754" i="4"/>
  <c r="BY754" i="4"/>
  <c r="BW754" i="4"/>
  <c r="BV754" i="4"/>
  <c r="BU754" i="4"/>
  <c r="BS754" i="4"/>
  <c r="BQ754" i="4"/>
  <c r="BP754" i="4"/>
  <c r="BO754" i="4"/>
  <c r="BN754" i="4"/>
  <c r="BM754" i="4"/>
  <c r="BL754" i="4"/>
  <c r="BK754" i="4"/>
  <c r="BJ754" i="4"/>
  <c r="BI754" i="4"/>
  <c r="BH754" i="4"/>
  <c r="BG754" i="4"/>
  <c r="BF754" i="4"/>
  <c r="BE754" i="4"/>
  <c r="BD754" i="4"/>
  <c r="BC754" i="4"/>
  <c r="BB754" i="4"/>
  <c r="BA754" i="4"/>
  <c r="AZ754" i="4"/>
  <c r="AY754" i="4"/>
  <c r="AX754" i="4"/>
  <c r="AV754" i="4"/>
  <c r="AW754" i="4" s="1"/>
  <c r="AT754" i="4"/>
  <c r="AU754" i="4" s="1"/>
  <c r="AS754" i="4"/>
  <c r="AR754" i="4"/>
  <c r="AQ754" i="4"/>
  <c r="AP754" i="4"/>
  <c r="AO754" i="4"/>
  <c r="DM753" i="4"/>
  <c r="DL753" i="4"/>
  <c r="DK753" i="4"/>
  <c r="DJ753" i="4"/>
  <c r="DI753" i="4"/>
  <c r="DH753" i="4"/>
  <c r="DG753" i="4"/>
  <c r="DF753" i="4"/>
  <c r="DE753" i="4"/>
  <c r="DC753" i="4"/>
  <c r="DB753" i="4"/>
  <c r="DA753" i="4"/>
  <c r="CZ753" i="4"/>
  <c r="CY753" i="4"/>
  <c r="CX753" i="4"/>
  <c r="CW753" i="4"/>
  <c r="CV753" i="4"/>
  <c r="CU753" i="4"/>
  <c r="CT753" i="4"/>
  <c r="CR753" i="4"/>
  <c r="CQ753" i="4"/>
  <c r="CO753" i="4"/>
  <c r="CN753" i="4"/>
  <c r="CM753" i="4"/>
  <c r="CL753" i="4"/>
  <c r="CI753" i="4"/>
  <c r="CH753" i="4"/>
  <c r="CG753" i="4"/>
  <c r="CF753" i="4"/>
  <c r="CE753" i="4"/>
  <c r="CD753" i="4"/>
  <c r="CC753" i="4"/>
  <c r="CB753" i="4"/>
  <c r="CA753" i="4"/>
  <c r="BZ753" i="4"/>
  <c r="BY753" i="4"/>
  <c r="BW753" i="4"/>
  <c r="BV753" i="4"/>
  <c r="BU753" i="4"/>
  <c r="BS753" i="4"/>
  <c r="BQ753" i="4"/>
  <c r="BP753" i="4"/>
  <c r="BO753" i="4"/>
  <c r="BN753" i="4"/>
  <c r="BM753" i="4"/>
  <c r="BL753" i="4"/>
  <c r="BK753" i="4"/>
  <c r="BJ753" i="4"/>
  <c r="BI753" i="4"/>
  <c r="BH753" i="4"/>
  <c r="BG753" i="4"/>
  <c r="BF753" i="4"/>
  <c r="BE753" i="4"/>
  <c r="BD753" i="4"/>
  <c r="BC753" i="4"/>
  <c r="BB753" i="4"/>
  <c r="BA753" i="4"/>
  <c r="AZ753" i="4"/>
  <c r="AY753" i="4"/>
  <c r="AX753" i="4"/>
  <c r="AV753" i="4"/>
  <c r="AW753" i="4" s="1"/>
  <c r="AT753" i="4"/>
  <c r="AU753" i="4" s="1"/>
  <c r="AS753" i="4"/>
  <c r="AR753" i="4"/>
  <c r="AQ753" i="4"/>
  <c r="AP753" i="4"/>
  <c r="AO753" i="4"/>
  <c r="DM752" i="4"/>
  <c r="DL752" i="4"/>
  <c r="DK752" i="4"/>
  <c r="DJ752" i="4"/>
  <c r="DI752" i="4"/>
  <c r="DH752" i="4"/>
  <c r="DG752" i="4"/>
  <c r="DF752" i="4"/>
  <c r="DE752" i="4"/>
  <c r="DC752" i="4"/>
  <c r="DB752" i="4"/>
  <c r="DA752" i="4"/>
  <c r="CZ752" i="4"/>
  <c r="CY752" i="4"/>
  <c r="CX752" i="4"/>
  <c r="CW752" i="4"/>
  <c r="CV752" i="4"/>
  <c r="CU752" i="4"/>
  <c r="CT752" i="4"/>
  <c r="CR752" i="4"/>
  <c r="CQ752" i="4"/>
  <c r="CO752" i="4"/>
  <c r="CN752" i="4"/>
  <c r="CM752" i="4"/>
  <c r="CL752" i="4"/>
  <c r="CI752" i="4"/>
  <c r="CH752" i="4"/>
  <c r="CG752" i="4"/>
  <c r="CF752" i="4"/>
  <c r="CE752" i="4"/>
  <c r="CD752" i="4"/>
  <c r="CC752" i="4"/>
  <c r="CB752" i="4"/>
  <c r="CA752" i="4"/>
  <c r="BZ752" i="4"/>
  <c r="BY752" i="4"/>
  <c r="BW752" i="4"/>
  <c r="BV752" i="4"/>
  <c r="BU752" i="4"/>
  <c r="BS752" i="4"/>
  <c r="BQ752" i="4"/>
  <c r="BP752" i="4"/>
  <c r="BO752" i="4"/>
  <c r="BN752" i="4"/>
  <c r="BM752" i="4"/>
  <c r="BL752" i="4"/>
  <c r="BK752" i="4"/>
  <c r="BJ752" i="4"/>
  <c r="BI752" i="4"/>
  <c r="BH752" i="4"/>
  <c r="BG752" i="4"/>
  <c r="BF752" i="4"/>
  <c r="BE752" i="4"/>
  <c r="BD752" i="4"/>
  <c r="BC752" i="4"/>
  <c r="BB752" i="4"/>
  <c r="BA752" i="4"/>
  <c r="AZ752" i="4"/>
  <c r="AY752" i="4"/>
  <c r="AX752" i="4"/>
  <c r="AV752" i="4"/>
  <c r="AW752" i="4" s="1"/>
  <c r="AT752" i="4"/>
  <c r="AU752" i="4" s="1"/>
  <c r="AS752" i="4"/>
  <c r="AR752" i="4"/>
  <c r="AQ752" i="4"/>
  <c r="AP752" i="4"/>
  <c r="AO752" i="4"/>
  <c r="DM751" i="4"/>
  <c r="DL751" i="4"/>
  <c r="DK751" i="4"/>
  <c r="DJ751" i="4"/>
  <c r="DI751" i="4"/>
  <c r="DH751" i="4"/>
  <c r="DG751" i="4"/>
  <c r="DF751" i="4"/>
  <c r="DE751" i="4"/>
  <c r="DC751" i="4"/>
  <c r="DB751" i="4"/>
  <c r="DA751" i="4"/>
  <c r="CZ751" i="4"/>
  <c r="CY751" i="4"/>
  <c r="CX751" i="4"/>
  <c r="CW751" i="4"/>
  <c r="CV751" i="4"/>
  <c r="CU751" i="4"/>
  <c r="CT751" i="4"/>
  <c r="CR751" i="4"/>
  <c r="CQ751" i="4"/>
  <c r="CO751" i="4"/>
  <c r="CN751" i="4"/>
  <c r="CM751" i="4"/>
  <c r="CL751" i="4"/>
  <c r="CI751" i="4"/>
  <c r="CH751" i="4"/>
  <c r="CG751" i="4"/>
  <c r="CF751" i="4"/>
  <c r="CE751" i="4"/>
  <c r="CD751" i="4"/>
  <c r="CC751" i="4"/>
  <c r="CB751" i="4"/>
  <c r="CA751" i="4"/>
  <c r="BZ751" i="4"/>
  <c r="BY751" i="4"/>
  <c r="BW751" i="4"/>
  <c r="BV751" i="4"/>
  <c r="BU751" i="4"/>
  <c r="BS751" i="4"/>
  <c r="BQ751" i="4"/>
  <c r="BP751" i="4"/>
  <c r="BO751" i="4"/>
  <c r="BN751" i="4"/>
  <c r="BM751" i="4"/>
  <c r="BL751" i="4"/>
  <c r="BK751" i="4"/>
  <c r="BJ751" i="4"/>
  <c r="BI751" i="4"/>
  <c r="BH751" i="4"/>
  <c r="BG751" i="4"/>
  <c r="BF751" i="4"/>
  <c r="BE751" i="4"/>
  <c r="BD751" i="4"/>
  <c r="BC751" i="4"/>
  <c r="BB751" i="4"/>
  <c r="BA751" i="4"/>
  <c r="AZ751" i="4"/>
  <c r="AY751" i="4"/>
  <c r="AX751" i="4"/>
  <c r="AV751" i="4"/>
  <c r="AW751" i="4" s="1"/>
  <c r="AT751" i="4"/>
  <c r="AU751" i="4" s="1"/>
  <c r="AS751" i="4"/>
  <c r="AR751" i="4"/>
  <c r="AQ751" i="4"/>
  <c r="AP751" i="4"/>
  <c r="AO751" i="4"/>
  <c r="DM750" i="4"/>
  <c r="DL750" i="4"/>
  <c r="DK750" i="4"/>
  <c r="DJ750" i="4"/>
  <c r="DI750" i="4"/>
  <c r="DH750" i="4"/>
  <c r="DG750" i="4"/>
  <c r="DF750" i="4"/>
  <c r="DE750" i="4"/>
  <c r="DC750" i="4"/>
  <c r="DB750" i="4"/>
  <c r="DA750" i="4"/>
  <c r="CZ750" i="4"/>
  <c r="CY750" i="4"/>
  <c r="CX750" i="4"/>
  <c r="CW750" i="4"/>
  <c r="CV750" i="4"/>
  <c r="CU750" i="4"/>
  <c r="CT750" i="4"/>
  <c r="CR750" i="4"/>
  <c r="CQ750" i="4"/>
  <c r="CO750" i="4"/>
  <c r="CN750" i="4"/>
  <c r="CM750" i="4"/>
  <c r="CL750" i="4"/>
  <c r="CI750" i="4"/>
  <c r="CH750" i="4"/>
  <c r="CG750" i="4"/>
  <c r="CF750" i="4"/>
  <c r="CE750" i="4"/>
  <c r="CD750" i="4"/>
  <c r="CC750" i="4"/>
  <c r="CB750" i="4"/>
  <c r="CA750" i="4"/>
  <c r="BZ750" i="4"/>
  <c r="BY750" i="4"/>
  <c r="BW750" i="4"/>
  <c r="BV750" i="4"/>
  <c r="BU750" i="4"/>
  <c r="BS750" i="4"/>
  <c r="BQ750" i="4"/>
  <c r="BP750" i="4"/>
  <c r="BO750" i="4"/>
  <c r="BN750" i="4"/>
  <c r="BM750" i="4"/>
  <c r="BL750" i="4"/>
  <c r="BK750" i="4"/>
  <c r="BJ750" i="4"/>
  <c r="BI750" i="4"/>
  <c r="BH750" i="4"/>
  <c r="BG750" i="4"/>
  <c r="BF750" i="4"/>
  <c r="BE750" i="4"/>
  <c r="BD750" i="4"/>
  <c r="BC750" i="4"/>
  <c r="BB750" i="4"/>
  <c r="BA750" i="4"/>
  <c r="AZ750" i="4"/>
  <c r="AY750" i="4"/>
  <c r="AX750" i="4"/>
  <c r="AV750" i="4"/>
  <c r="AW750" i="4" s="1"/>
  <c r="AT750" i="4"/>
  <c r="AU750" i="4" s="1"/>
  <c r="AS750" i="4"/>
  <c r="AR750" i="4"/>
  <c r="AQ750" i="4"/>
  <c r="AP750" i="4"/>
  <c r="AO750" i="4"/>
  <c r="DM749" i="4"/>
  <c r="DL749" i="4"/>
  <c r="DK749" i="4"/>
  <c r="DJ749" i="4"/>
  <c r="DI749" i="4"/>
  <c r="DH749" i="4"/>
  <c r="DG749" i="4"/>
  <c r="DF749" i="4"/>
  <c r="DE749" i="4"/>
  <c r="DC749" i="4"/>
  <c r="DB749" i="4"/>
  <c r="DA749" i="4"/>
  <c r="CZ749" i="4"/>
  <c r="CY749" i="4"/>
  <c r="CX749" i="4"/>
  <c r="CW749" i="4"/>
  <c r="CV749" i="4"/>
  <c r="CU749" i="4"/>
  <c r="CT749" i="4"/>
  <c r="CR749" i="4"/>
  <c r="CQ749" i="4"/>
  <c r="CO749" i="4"/>
  <c r="CN749" i="4"/>
  <c r="CM749" i="4"/>
  <c r="CL749" i="4"/>
  <c r="CI749" i="4"/>
  <c r="CH749" i="4"/>
  <c r="CG749" i="4"/>
  <c r="CF749" i="4"/>
  <c r="CE749" i="4"/>
  <c r="CD749" i="4"/>
  <c r="CC749" i="4"/>
  <c r="CB749" i="4"/>
  <c r="CA749" i="4"/>
  <c r="BZ749" i="4"/>
  <c r="BY749" i="4"/>
  <c r="BW749" i="4"/>
  <c r="BV749" i="4"/>
  <c r="BU749" i="4"/>
  <c r="BS749" i="4"/>
  <c r="BQ749" i="4"/>
  <c r="BP749" i="4"/>
  <c r="BO749" i="4"/>
  <c r="BN749" i="4"/>
  <c r="BM749" i="4"/>
  <c r="BL749" i="4"/>
  <c r="BK749" i="4"/>
  <c r="BJ749" i="4"/>
  <c r="BI749" i="4"/>
  <c r="BH749" i="4"/>
  <c r="BG749" i="4"/>
  <c r="BF749" i="4"/>
  <c r="BE749" i="4"/>
  <c r="BD749" i="4"/>
  <c r="BC749" i="4"/>
  <c r="BB749" i="4"/>
  <c r="BA749" i="4"/>
  <c r="AZ749" i="4"/>
  <c r="AY749" i="4"/>
  <c r="AX749" i="4"/>
  <c r="AV749" i="4"/>
  <c r="AW749" i="4" s="1"/>
  <c r="AT749" i="4"/>
  <c r="AU749" i="4" s="1"/>
  <c r="AS749" i="4"/>
  <c r="AR749" i="4"/>
  <c r="AQ749" i="4"/>
  <c r="AP749" i="4"/>
  <c r="AO749" i="4"/>
  <c r="DM748" i="4"/>
  <c r="DL748" i="4"/>
  <c r="DK748" i="4"/>
  <c r="DJ748" i="4"/>
  <c r="DI748" i="4"/>
  <c r="DH748" i="4"/>
  <c r="DG748" i="4"/>
  <c r="DF748" i="4"/>
  <c r="DE748" i="4"/>
  <c r="DC748" i="4"/>
  <c r="DB748" i="4"/>
  <c r="DA748" i="4"/>
  <c r="CZ748" i="4"/>
  <c r="CY748" i="4"/>
  <c r="CX748" i="4"/>
  <c r="CW748" i="4"/>
  <c r="CV748" i="4"/>
  <c r="CU748" i="4"/>
  <c r="CT748" i="4"/>
  <c r="CR748" i="4"/>
  <c r="CQ748" i="4"/>
  <c r="CO748" i="4"/>
  <c r="CN748" i="4"/>
  <c r="CM748" i="4"/>
  <c r="CL748" i="4"/>
  <c r="CI748" i="4"/>
  <c r="CH748" i="4"/>
  <c r="CG748" i="4"/>
  <c r="CF748" i="4"/>
  <c r="CE748" i="4"/>
  <c r="CD748" i="4"/>
  <c r="CC748" i="4"/>
  <c r="CB748" i="4"/>
  <c r="CA748" i="4"/>
  <c r="BZ748" i="4"/>
  <c r="BY748" i="4"/>
  <c r="BW748" i="4"/>
  <c r="BV748" i="4"/>
  <c r="BU748" i="4"/>
  <c r="BS748" i="4"/>
  <c r="BQ748" i="4"/>
  <c r="BP748" i="4"/>
  <c r="BO748" i="4"/>
  <c r="BN748" i="4"/>
  <c r="BM748" i="4"/>
  <c r="BL748" i="4"/>
  <c r="BK748" i="4"/>
  <c r="BJ748" i="4"/>
  <c r="BI748" i="4"/>
  <c r="BH748" i="4"/>
  <c r="BG748" i="4"/>
  <c r="BF748" i="4"/>
  <c r="BE748" i="4"/>
  <c r="BD748" i="4"/>
  <c r="BC748" i="4"/>
  <c r="BB748" i="4"/>
  <c r="BA748" i="4"/>
  <c r="AZ748" i="4"/>
  <c r="AY748" i="4"/>
  <c r="AX748" i="4"/>
  <c r="AV748" i="4"/>
  <c r="AW748" i="4" s="1"/>
  <c r="AT748" i="4"/>
  <c r="AU748" i="4" s="1"/>
  <c r="AS748" i="4"/>
  <c r="AR748" i="4"/>
  <c r="AQ748" i="4"/>
  <c r="AP748" i="4"/>
  <c r="AO748" i="4"/>
  <c r="DM747" i="4"/>
  <c r="DL747" i="4"/>
  <c r="DK747" i="4"/>
  <c r="DJ747" i="4"/>
  <c r="DI747" i="4"/>
  <c r="DH747" i="4"/>
  <c r="DG747" i="4"/>
  <c r="DF747" i="4"/>
  <c r="DE747" i="4"/>
  <c r="DC747" i="4"/>
  <c r="DB747" i="4"/>
  <c r="DA747" i="4"/>
  <c r="CZ747" i="4"/>
  <c r="CY747" i="4"/>
  <c r="CX747" i="4"/>
  <c r="CW747" i="4"/>
  <c r="CV747" i="4"/>
  <c r="CU747" i="4"/>
  <c r="CT747" i="4"/>
  <c r="CR747" i="4"/>
  <c r="CQ747" i="4"/>
  <c r="CO747" i="4"/>
  <c r="CN747" i="4"/>
  <c r="CM747" i="4"/>
  <c r="CL747" i="4"/>
  <c r="CI747" i="4"/>
  <c r="CH747" i="4"/>
  <c r="CG747" i="4"/>
  <c r="CF747" i="4"/>
  <c r="CE747" i="4"/>
  <c r="CD747" i="4"/>
  <c r="CC747" i="4"/>
  <c r="CB747" i="4"/>
  <c r="CA747" i="4"/>
  <c r="BZ747" i="4"/>
  <c r="BY747" i="4"/>
  <c r="BW747" i="4"/>
  <c r="BV747" i="4"/>
  <c r="BU747" i="4"/>
  <c r="BS747" i="4"/>
  <c r="BQ747" i="4"/>
  <c r="BP747" i="4"/>
  <c r="BO747" i="4"/>
  <c r="BN747" i="4"/>
  <c r="BM747" i="4"/>
  <c r="BL747" i="4"/>
  <c r="BK747" i="4"/>
  <c r="BJ747" i="4"/>
  <c r="BI747" i="4"/>
  <c r="BH747" i="4"/>
  <c r="BG747" i="4"/>
  <c r="BF747" i="4"/>
  <c r="BE747" i="4"/>
  <c r="BD747" i="4"/>
  <c r="BC747" i="4"/>
  <c r="BB747" i="4"/>
  <c r="BA747" i="4"/>
  <c r="AZ747" i="4"/>
  <c r="AY747" i="4"/>
  <c r="AX747" i="4"/>
  <c r="AV747" i="4"/>
  <c r="AW747" i="4" s="1"/>
  <c r="AT747" i="4"/>
  <c r="AU747" i="4" s="1"/>
  <c r="AS747" i="4"/>
  <c r="AR747" i="4"/>
  <c r="AQ747" i="4"/>
  <c r="AP747" i="4"/>
  <c r="AO747" i="4"/>
  <c r="DM746" i="4"/>
  <c r="DL746" i="4"/>
  <c r="DK746" i="4"/>
  <c r="DJ746" i="4"/>
  <c r="DI746" i="4"/>
  <c r="DH746" i="4"/>
  <c r="DG746" i="4"/>
  <c r="DF746" i="4"/>
  <c r="DE746" i="4"/>
  <c r="DC746" i="4"/>
  <c r="DB746" i="4"/>
  <c r="DA746" i="4"/>
  <c r="CZ746" i="4"/>
  <c r="CY746" i="4"/>
  <c r="CX746" i="4"/>
  <c r="CW746" i="4"/>
  <c r="CV746" i="4"/>
  <c r="CU746" i="4"/>
  <c r="CT746" i="4"/>
  <c r="CR746" i="4"/>
  <c r="CQ746" i="4"/>
  <c r="CO746" i="4"/>
  <c r="CN746" i="4"/>
  <c r="CM746" i="4"/>
  <c r="CL746" i="4"/>
  <c r="CI746" i="4"/>
  <c r="CH746" i="4"/>
  <c r="CG746" i="4"/>
  <c r="CF746" i="4"/>
  <c r="CE746" i="4"/>
  <c r="CD746" i="4"/>
  <c r="CC746" i="4"/>
  <c r="CB746" i="4"/>
  <c r="CA746" i="4"/>
  <c r="BZ746" i="4"/>
  <c r="BY746" i="4"/>
  <c r="BW746" i="4"/>
  <c r="BV746" i="4"/>
  <c r="BU746" i="4"/>
  <c r="BS746" i="4"/>
  <c r="BQ746" i="4"/>
  <c r="BP746" i="4"/>
  <c r="BO746" i="4"/>
  <c r="BN746" i="4"/>
  <c r="BM746" i="4"/>
  <c r="BL746" i="4"/>
  <c r="BK746" i="4"/>
  <c r="BJ746" i="4"/>
  <c r="BI746" i="4"/>
  <c r="BH746" i="4"/>
  <c r="BG746" i="4"/>
  <c r="BF746" i="4"/>
  <c r="BE746" i="4"/>
  <c r="BD746" i="4"/>
  <c r="BC746" i="4"/>
  <c r="BB746" i="4"/>
  <c r="BA746" i="4"/>
  <c r="AZ746" i="4"/>
  <c r="AY746" i="4"/>
  <c r="AX746" i="4"/>
  <c r="AV746" i="4"/>
  <c r="AW746" i="4" s="1"/>
  <c r="AT746" i="4"/>
  <c r="AU746" i="4" s="1"/>
  <c r="AS746" i="4"/>
  <c r="AR746" i="4"/>
  <c r="AQ746" i="4"/>
  <c r="AP746" i="4"/>
  <c r="AO746" i="4"/>
  <c r="DM745" i="4"/>
  <c r="DL745" i="4"/>
  <c r="DK745" i="4"/>
  <c r="DJ745" i="4"/>
  <c r="DI745" i="4"/>
  <c r="DH745" i="4"/>
  <c r="DG745" i="4"/>
  <c r="DF745" i="4"/>
  <c r="DE745" i="4"/>
  <c r="DC745" i="4"/>
  <c r="DB745" i="4"/>
  <c r="DA745" i="4"/>
  <c r="CZ745" i="4"/>
  <c r="CY745" i="4"/>
  <c r="CX745" i="4"/>
  <c r="CW745" i="4"/>
  <c r="CV745" i="4"/>
  <c r="CU745" i="4"/>
  <c r="CT745" i="4"/>
  <c r="CR745" i="4"/>
  <c r="CQ745" i="4"/>
  <c r="CO745" i="4"/>
  <c r="CN745" i="4"/>
  <c r="CM745" i="4"/>
  <c r="CL745" i="4"/>
  <c r="CI745" i="4"/>
  <c r="CH745" i="4"/>
  <c r="CG745" i="4"/>
  <c r="CF745" i="4"/>
  <c r="CE745" i="4"/>
  <c r="CD745" i="4"/>
  <c r="CC745" i="4"/>
  <c r="CB745" i="4"/>
  <c r="CA745" i="4"/>
  <c r="BZ745" i="4"/>
  <c r="BY745" i="4"/>
  <c r="BW745" i="4"/>
  <c r="BV745" i="4"/>
  <c r="BU745" i="4"/>
  <c r="BS745" i="4"/>
  <c r="BQ745" i="4"/>
  <c r="BP745" i="4"/>
  <c r="BO745" i="4"/>
  <c r="BN745" i="4"/>
  <c r="BM745" i="4"/>
  <c r="BL745" i="4"/>
  <c r="BK745" i="4"/>
  <c r="BJ745" i="4"/>
  <c r="BI745" i="4"/>
  <c r="BH745" i="4"/>
  <c r="BG745" i="4"/>
  <c r="BF745" i="4"/>
  <c r="BE745" i="4"/>
  <c r="BD745" i="4"/>
  <c r="BC745" i="4"/>
  <c r="BB745" i="4"/>
  <c r="BA745" i="4"/>
  <c r="AZ745" i="4"/>
  <c r="AY745" i="4"/>
  <c r="AX745" i="4"/>
  <c r="AV745" i="4"/>
  <c r="AW745" i="4" s="1"/>
  <c r="AT745" i="4"/>
  <c r="AU745" i="4" s="1"/>
  <c r="AS745" i="4"/>
  <c r="AR745" i="4"/>
  <c r="AQ745" i="4"/>
  <c r="AP745" i="4"/>
  <c r="AO745" i="4"/>
  <c r="DM744" i="4"/>
  <c r="DL744" i="4"/>
  <c r="DK744" i="4"/>
  <c r="DJ744" i="4"/>
  <c r="DI744" i="4"/>
  <c r="DH744" i="4"/>
  <c r="DG744" i="4"/>
  <c r="DF744" i="4"/>
  <c r="DE744" i="4"/>
  <c r="DC744" i="4"/>
  <c r="DB744" i="4"/>
  <c r="DA744" i="4"/>
  <c r="CZ744" i="4"/>
  <c r="CY744" i="4"/>
  <c r="CX744" i="4"/>
  <c r="CW744" i="4"/>
  <c r="CV744" i="4"/>
  <c r="CU744" i="4"/>
  <c r="CT744" i="4"/>
  <c r="CR744" i="4"/>
  <c r="CQ744" i="4"/>
  <c r="CO744" i="4"/>
  <c r="CN744" i="4"/>
  <c r="CM744" i="4"/>
  <c r="CL744" i="4"/>
  <c r="CI744" i="4"/>
  <c r="CH744" i="4"/>
  <c r="CG744" i="4"/>
  <c r="CF744" i="4"/>
  <c r="CE744" i="4"/>
  <c r="CC744" i="4"/>
  <c r="CD744" i="4" s="1"/>
  <c r="CB744" i="4"/>
  <c r="CA744" i="4"/>
  <c r="BZ744" i="4"/>
  <c r="BY744" i="4"/>
  <c r="BV744" i="4"/>
  <c r="BW744" i="4" s="1"/>
  <c r="BU744" i="4"/>
  <c r="BS744" i="4"/>
  <c r="BQ744" i="4"/>
  <c r="BP744" i="4"/>
  <c r="BO744" i="4"/>
  <c r="BN744" i="4"/>
  <c r="BM744" i="4"/>
  <c r="BL744" i="4"/>
  <c r="BK744" i="4"/>
  <c r="BJ744" i="4"/>
  <c r="BI744" i="4"/>
  <c r="BH744" i="4"/>
  <c r="BG744" i="4"/>
  <c r="BF744" i="4"/>
  <c r="BE744" i="4"/>
  <c r="BD744" i="4"/>
  <c r="BC744" i="4"/>
  <c r="BB744" i="4"/>
  <c r="BA744" i="4"/>
  <c r="AZ744" i="4"/>
  <c r="AY744" i="4"/>
  <c r="AX744" i="4"/>
  <c r="AV744" i="4"/>
  <c r="AW744" i="4" s="1"/>
  <c r="AU744" i="4"/>
  <c r="AT744" i="4"/>
  <c r="AS744" i="4"/>
  <c r="AR744" i="4"/>
  <c r="AQ744" i="4"/>
  <c r="AP744" i="4"/>
  <c r="AO744" i="4"/>
  <c r="DM743" i="4"/>
  <c r="DL743" i="4"/>
  <c r="DK743" i="4"/>
  <c r="DJ743" i="4"/>
  <c r="DI743" i="4"/>
  <c r="DH743" i="4"/>
  <c r="DG743" i="4"/>
  <c r="DF743" i="4"/>
  <c r="DE743" i="4"/>
  <c r="DC743" i="4"/>
  <c r="DB743" i="4"/>
  <c r="DA743" i="4"/>
  <c r="CZ743" i="4"/>
  <c r="CY743" i="4"/>
  <c r="CX743" i="4"/>
  <c r="CW743" i="4"/>
  <c r="CV743" i="4"/>
  <c r="CU743" i="4"/>
  <c r="CT743" i="4"/>
  <c r="CR743" i="4"/>
  <c r="CQ743" i="4"/>
  <c r="CO743" i="4"/>
  <c r="CN743" i="4"/>
  <c r="CM743" i="4"/>
  <c r="CL743" i="4"/>
  <c r="CI743" i="4"/>
  <c r="CH743" i="4"/>
  <c r="CG743" i="4"/>
  <c r="CF743" i="4"/>
  <c r="CE743" i="4"/>
  <c r="CC743" i="4"/>
  <c r="CD743" i="4" s="1"/>
  <c r="CB743" i="4"/>
  <c r="CA743" i="4"/>
  <c r="BZ743" i="4"/>
  <c r="BY743" i="4"/>
  <c r="BW743" i="4"/>
  <c r="BV743" i="4"/>
  <c r="BU743" i="4"/>
  <c r="BS743" i="4"/>
  <c r="BQ743" i="4"/>
  <c r="BP743" i="4"/>
  <c r="BO743" i="4"/>
  <c r="BN743" i="4"/>
  <c r="BM743" i="4"/>
  <c r="BL743" i="4"/>
  <c r="BK743" i="4"/>
  <c r="BJ743" i="4"/>
  <c r="BI743" i="4"/>
  <c r="BH743" i="4"/>
  <c r="BG743" i="4"/>
  <c r="BF743" i="4"/>
  <c r="BE743" i="4"/>
  <c r="BD743" i="4"/>
  <c r="BC743" i="4"/>
  <c r="BB743" i="4"/>
  <c r="BA743" i="4"/>
  <c r="AZ743" i="4"/>
  <c r="AY743" i="4"/>
  <c r="AX743" i="4"/>
  <c r="AW743" i="4"/>
  <c r="AV743" i="4"/>
  <c r="AT743" i="4"/>
  <c r="AU743" i="4" s="1"/>
  <c r="AS743" i="4"/>
  <c r="AR743" i="4"/>
  <c r="AQ743" i="4"/>
  <c r="AP743" i="4"/>
  <c r="AO743" i="4"/>
  <c r="DM742" i="4"/>
  <c r="DL742" i="4"/>
  <c r="DK742" i="4"/>
  <c r="DJ742" i="4"/>
  <c r="DI742" i="4"/>
  <c r="DH742" i="4"/>
  <c r="DG742" i="4"/>
  <c r="DF742" i="4"/>
  <c r="DE742" i="4"/>
  <c r="DC742" i="4"/>
  <c r="DB742" i="4"/>
  <c r="DA742" i="4"/>
  <c r="CZ742" i="4"/>
  <c r="CY742" i="4"/>
  <c r="CX742" i="4"/>
  <c r="CW742" i="4"/>
  <c r="CV742" i="4"/>
  <c r="CU742" i="4"/>
  <c r="CT742" i="4"/>
  <c r="CR742" i="4"/>
  <c r="CQ742" i="4"/>
  <c r="CO742" i="4"/>
  <c r="CN742" i="4"/>
  <c r="CM742" i="4"/>
  <c r="CL742" i="4"/>
  <c r="CI742" i="4"/>
  <c r="CH742" i="4"/>
  <c r="CG742" i="4"/>
  <c r="CF742" i="4"/>
  <c r="CE742" i="4"/>
  <c r="CD742" i="4"/>
  <c r="CC742" i="4"/>
  <c r="CB742" i="4"/>
  <c r="CA742" i="4"/>
  <c r="BZ742" i="4"/>
  <c r="BY742" i="4"/>
  <c r="BV742" i="4"/>
  <c r="BW742" i="4" s="1"/>
  <c r="BU742" i="4"/>
  <c r="BS742" i="4"/>
  <c r="BQ742" i="4"/>
  <c r="BP742" i="4"/>
  <c r="BO742" i="4"/>
  <c r="BN742" i="4"/>
  <c r="BM742" i="4"/>
  <c r="BL742" i="4"/>
  <c r="BK742" i="4"/>
  <c r="BJ742" i="4"/>
  <c r="BI742" i="4"/>
  <c r="BH742" i="4"/>
  <c r="BG742" i="4"/>
  <c r="BF742" i="4"/>
  <c r="BE742" i="4"/>
  <c r="BD742" i="4"/>
  <c r="BC742" i="4"/>
  <c r="BB742" i="4"/>
  <c r="BA742" i="4"/>
  <c r="AZ742" i="4"/>
  <c r="AY742" i="4"/>
  <c r="AX742" i="4"/>
  <c r="AV742" i="4"/>
  <c r="AW742" i="4" s="1"/>
  <c r="AU742" i="4"/>
  <c r="AT742" i="4"/>
  <c r="AS742" i="4"/>
  <c r="AR742" i="4"/>
  <c r="AQ742" i="4"/>
  <c r="AP742" i="4"/>
  <c r="AO742" i="4"/>
  <c r="DM741" i="4"/>
  <c r="DL741" i="4"/>
  <c r="DK741" i="4"/>
  <c r="DJ741" i="4"/>
  <c r="DI741" i="4"/>
  <c r="DH741" i="4"/>
  <c r="DG741" i="4"/>
  <c r="DF741" i="4"/>
  <c r="DE741" i="4"/>
  <c r="DC741" i="4"/>
  <c r="DB741" i="4"/>
  <c r="DA741" i="4"/>
  <c r="CZ741" i="4"/>
  <c r="CY741" i="4"/>
  <c r="CX741" i="4"/>
  <c r="CW741" i="4"/>
  <c r="CV741" i="4"/>
  <c r="CU741" i="4"/>
  <c r="CT741" i="4"/>
  <c r="CR741" i="4"/>
  <c r="CQ741" i="4"/>
  <c r="CO741" i="4"/>
  <c r="CN741" i="4"/>
  <c r="CM741" i="4"/>
  <c r="CL741" i="4"/>
  <c r="CI741" i="4"/>
  <c r="CH741" i="4"/>
  <c r="CG741" i="4"/>
  <c r="CF741" i="4"/>
  <c r="CE741" i="4"/>
  <c r="CC741" i="4"/>
  <c r="CD741" i="4" s="1"/>
  <c r="CB741" i="4"/>
  <c r="CA741" i="4"/>
  <c r="BZ741" i="4"/>
  <c r="BY741" i="4"/>
  <c r="BV741" i="4"/>
  <c r="BW741" i="4" s="1"/>
  <c r="BU741" i="4"/>
  <c r="BS741" i="4"/>
  <c r="BQ741" i="4"/>
  <c r="BP741" i="4"/>
  <c r="BO741" i="4"/>
  <c r="BN741" i="4"/>
  <c r="BM741" i="4"/>
  <c r="BL741" i="4"/>
  <c r="BK741" i="4"/>
  <c r="BJ741" i="4"/>
  <c r="BI741" i="4"/>
  <c r="BH741" i="4"/>
  <c r="BG741" i="4"/>
  <c r="BF741" i="4"/>
  <c r="BE741" i="4"/>
  <c r="BD741" i="4"/>
  <c r="BC741" i="4"/>
  <c r="BB741" i="4"/>
  <c r="BA741" i="4"/>
  <c r="AZ741" i="4"/>
  <c r="AY741" i="4"/>
  <c r="AX741" i="4"/>
  <c r="AW741" i="4"/>
  <c r="AV741" i="4"/>
  <c r="AT741" i="4"/>
  <c r="AU741" i="4" s="1"/>
  <c r="AS741" i="4"/>
  <c r="AR741" i="4"/>
  <c r="AQ741" i="4"/>
  <c r="AP741" i="4"/>
  <c r="AO741" i="4"/>
  <c r="DM740" i="4"/>
  <c r="DL740" i="4"/>
  <c r="DK740" i="4"/>
  <c r="DJ740" i="4"/>
  <c r="DI740" i="4"/>
  <c r="DH740" i="4"/>
  <c r="DG740" i="4"/>
  <c r="DF740" i="4"/>
  <c r="DE740" i="4"/>
  <c r="DC740" i="4"/>
  <c r="DB740" i="4"/>
  <c r="DA740" i="4"/>
  <c r="CZ740" i="4"/>
  <c r="CY740" i="4"/>
  <c r="CX740" i="4"/>
  <c r="CW740" i="4"/>
  <c r="CV740" i="4"/>
  <c r="CU740" i="4"/>
  <c r="CT740" i="4"/>
  <c r="CR740" i="4"/>
  <c r="CQ740" i="4"/>
  <c r="CO740" i="4"/>
  <c r="CN740" i="4"/>
  <c r="CM740" i="4"/>
  <c r="CL740" i="4"/>
  <c r="CI740" i="4"/>
  <c r="CH740" i="4"/>
  <c r="CG740" i="4"/>
  <c r="CF740" i="4"/>
  <c r="CE740" i="4"/>
  <c r="CC740" i="4"/>
  <c r="CD740" i="4" s="1"/>
  <c r="CB740" i="4"/>
  <c r="CA740" i="4"/>
  <c r="BZ740" i="4"/>
  <c r="BY740" i="4"/>
  <c r="BV740" i="4"/>
  <c r="BW740" i="4" s="1"/>
  <c r="BU740" i="4"/>
  <c r="BS740" i="4"/>
  <c r="BQ740" i="4"/>
  <c r="BP740" i="4"/>
  <c r="BO740" i="4"/>
  <c r="BN740" i="4"/>
  <c r="BM740" i="4"/>
  <c r="BL740" i="4"/>
  <c r="BK740" i="4"/>
  <c r="BJ740" i="4"/>
  <c r="BI740" i="4"/>
  <c r="BH740" i="4"/>
  <c r="BG740" i="4"/>
  <c r="BF740" i="4"/>
  <c r="BE740" i="4"/>
  <c r="BD740" i="4"/>
  <c r="BC740" i="4"/>
  <c r="BB740" i="4"/>
  <c r="BA740" i="4"/>
  <c r="AZ740" i="4"/>
  <c r="AY740" i="4"/>
  <c r="AX740" i="4"/>
  <c r="AV740" i="4"/>
  <c r="AW740" i="4" s="1"/>
  <c r="AU740" i="4"/>
  <c r="AT740" i="4"/>
  <c r="AS740" i="4"/>
  <c r="AR740" i="4"/>
  <c r="AQ740" i="4"/>
  <c r="AP740" i="4"/>
  <c r="AO740" i="4"/>
  <c r="DM739" i="4"/>
  <c r="DL739" i="4"/>
  <c r="DK739" i="4"/>
  <c r="DJ739" i="4"/>
  <c r="DI739" i="4"/>
  <c r="DH739" i="4"/>
  <c r="DG739" i="4"/>
  <c r="DF739" i="4"/>
  <c r="DE739" i="4"/>
  <c r="DC739" i="4"/>
  <c r="DB739" i="4"/>
  <c r="DA739" i="4"/>
  <c r="CZ739" i="4"/>
  <c r="CY739" i="4"/>
  <c r="CX739" i="4"/>
  <c r="CW739" i="4"/>
  <c r="CV739" i="4"/>
  <c r="CU739" i="4"/>
  <c r="CT739" i="4"/>
  <c r="CR739" i="4"/>
  <c r="CQ739" i="4"/>
  <c r="CO739" i="4"/>
  <c r="CN739" i="4"/>
  <c r="CM739" i="4"/>
  <c r="CL739" i="4"/>
  <c r="CI739" i="4"/>
  <c r="CH739" i="4"/>
  <c r="CG739" i="4"/>
  <c r="CF739" i="4"/>
  <c r="CE739" i="4"/>
  <c r="CC739" i="4"/>
  <c r="CD739" i="4" s="1"/>
  <c r="CB739" i="4"/>
  <c r="CA739" i="4"/>
  <c r="BZ739" i="4"/>
  <c r="BY739" i="4"/>
  <c r="BW739" i="4"/>
  <c r="BV739" i="4"/>
  <c r="BU739" i="4"/>
  <c r="BS739" i="4"/>
  <c r="BQ739" i="4"/>
  <c r="BP739" i="4"/>
  <c r="BO739" i="4"/>
  <c r="BN739" i="4"/>
  <c r="BM739" i="4"/>
  <c r="BL739" i="4"/>
  <c r="BK739" i="4"/>
  <c r="BJ739" i="4"/>
  <c r="BI739" i="4"/>
  <c r="BH739" i="4"/>
  <c r="BG739" i="4"/>
  <c r="BF739" i="4"/>
  <c r="BE739" i="4"/>
  <c r="BD739" i="4"/>
  <c r="BC739" i="4"/>
  <c r="BB739" i="4"/>
  <c r="BA739" i="4"/>
  <c r="AZ739" i="4"/>
  <c r="AY739" i="4"/>
  <c r="AX739" i="4"/>
  <c r="AW739" i="4"/>
  <c r="AV739" i="4"/>
  <c r="AT739" i="4"/>
  <c r="AU739" i="4" s="1"/>
  <c r="AS739" i="4"/>
  <c r="AR739" i="4"/>
  <c r="AQ739" i="4"/>
  <c r="AP739" i="4"/>
  <c r="AO739" i="4"/>
  <c r="DM738" i="4"/>
  <c r="DL738" i="4"/>
  <c r="DK738" i="4"/>
  <c r="DJ738" i="4"/>
  <c r="DI738" i="4"/>
  <c r="DH738" i="4"/>
  <c r="DG738" i="4"/>
  <c r="DF738" i="4"/>
  <c r="DE738" i="4"/>
  <c r="DC738" i="4"/>
  <c r="DB738" i="4"/>
  <c r="DA738" i="4"/>
  <c r="CZ738" i="4"/>
  <c r="CY738" i="4"/>
  <c r="CX738" i="4"/>
  <c r="CW738" i="4"/>
  <c r="CV738" i="4"/>
  <c r="CU738" i="4"/>
  <c r="CT738" i="4"/>
  <c r="CR738" i="4"/>
  <c r="CQ738" i="4"/>
  <c r="CO738" i="4"/>
  <c r="CN738" i="4"/>
  <c r="CM738" i="4"/>
  <c r="CL738" i="4"/>
  <c r="CI738" i="4"/>
  <c r="CH738" i="4"/>
  <c r="CG738" i="4"/>
  <c r="CF738" i="4"/>
  <c r="CE738" i="4"/>
  <c r="CD738" i="4"/>
  <c r="CC738" i="4"/>
  <c r="CB738" i="4"/>
  <c r="CA738" i="4"/>
  <c r="BZ738" i="4"/>
  <c r="BY738" i="4"/>
  <c r="BV738" i="4"/>
  <c r="BW738" i="4" s="1"/>
  <c r="BU738" i="4"/>
  <c r="BS738" i="4"/>
  <c r="BQ738" i="4"/>
  <c r="BP738" i="4"/>
  <c r="BO738" i="4"/>
  <c r="BN738" i="4"/>
  <c r="BM738" i="4"/>
  <c r="BL738" i="4"/>
  <c r="BK738" i="4"/>
  <c r="BJ738" i="4"/>
  <c r="BI738" i="4"/>
  <c r="BH738" i="4"/>
  <c r="BG738" i="4"/>
  <c r="BF738" i="4"/>
  <c r="BE738" i="4"/>
  <c r="BD738" i="4"/>
  <c r="BC738" i="4"/>
  <c r="BB738" i="4"/>
  <c r="BA738" i="4"/>
  <c r="AZ738" i="4"/>
  <c r="AY738" i="4"/>
  <c r="AX738" i="4"/>
  <c r="AV738" i="4"/>
  <c r="AW738" i="4" s="1"/>
  <c r="AU738" i="4"/>
  <c r="AT738" i="4"/>
  <c r="AS738" i="4"/>
  <c r="AR738" i="4"/>
  <c r="AQ738" i="4"/>
  <c r="AP738" i="4"/>
  <c r="AO738" i="4"/>
  <c r="DM737" i="4"/>
  <c r="DL737" i="4"/>
  <c r="DK737" i="4"/>
  <c r="DJ737" i="4"/>
  <c r="DI737" i="4"/>
  <c r="DH737" i="4"/>
  <c r="DG737" i="4"/>
  <c r="DF737" i="4"/>
  <c r="DE737" i="4"/>
  <c r="DC737" i="4"/>
  <c r="DB737" i="4"/>
  <c r="DA737" i="4"/>
  <c r="CZ737" i="4"/>
  <c r="CY737" i="4"/>
  <c r="CX737" i="4"/>
  <c r="CW737" i="4"/>
  <c r="CV737" i="4"/>
  <c r="CU737" i="4"/>
  <c r="CT737" i="4"/>
  <c r="CR737" i="4"/>
  <c r="CQ737" i="4"/>
  <c r="CO737" i="4"/>
  <c r="CN737" i="4"/>
  <c r="CM737" i="4"/>
  <c r="CL737" i="4"/>
  <c r="CI737" i="4"/>
  <c r="CH737" i="4"/>
  <c r="CG737" i="4"/>
  <c r="CF737" i="4"/>
  <c r="CE737" i="4"/>
  <c r="CC737" i="4"/>
  <c r="CD737" i="4" s="1"/>
  <c r="CB737" i="4"/>
  <c r="CA737" i="4"/>
  <c r="BZ737" i="4"/>
  <c r="BY737" i="4"/>
  <c r="BV737" i="4"/>
  <c r="BW737" i="4" s="1"/>
  <c r="BU737" i="4"/>
  <c r="BS737" i="4"/>
  <c r="BQ737" i="4"/>
  <c r="BP737" i="4"/>
  <c r="BO737" i="4"/>
  <c r="BN737" i="4"/>
  <c r="BM737" i="4"/>
  <c r="BL737" i="4"/>
  <c r="BK737" i="4"/>
  <c r="BJ737" i="4"/>
  <c r="BI737" i="4"/>
  <c r="BH737" i="4"/>
  <c r="BG737" i="4"/>
  <c r="BF737" i="4"/>
  <c r="BE737" i="4"/>
  <c r="BD737" i="4"/>
  <c r="BC737" i="4"/>
  <c r="BB737" i="4"/>
  <c r="BA737" i="4"/>
  <c r="AZ737" i="4"/>
  <c r="AY737" i="4"/>
  <c r="AX737" i="4"/>
  <c r="AW737" i="4"/>
  <c r="AV737" i="4"/>
  <c r="AT737" i="4"/>
  <c r="AU737" i="4" s="1"/>
  <c r="AS737" i="4"/>
  <c r="AR737" i="4"/>
  <c r="AQ737" i="4"/>
  <c r="AP737" i="4"/>
  <c r="AO737" i="4"/>
  <c r="DM736" i="4"/>
  <c r="DL736" i="4"/>
  <c r="DK736" i="4"/>
  <c r="DJ736" i="4"/>
  <c r="DI736" i="4"/>
  <c r="DH736" i="4"/>
  <c r="DG736" i="4"/>
  <c r="DF736" i="4"/>
  <c r="DE736" i="4"/>
  <c r="DC736" i="4"/>
  <c r="DB736" i="4"/>
  <c r="DA736" i="4"/>
  <c r="CZ736" i="4"/>
  <c r="CY736" i="4"/>
  <c r="CX736" i="4"/>
  <c r="CW736" i="4"/>
  <c r="CV736" i="4"/>
  <c r="CU736" i="4"/>
  <c r="CT736" i="4"/>
  <c r="CR736" i="4"/>
  <c r="CQ736" i="4"/>
  <c r="CO736" i="4"/>
  <c r="CN736" i="4"/>
  <c r="CM736" i="4"/>
  <c r="CL736" i="4"/>
  <c r="CI736" i="4"/>
  <c r="CH736" i="4"/>
  <c r="CG736" i="4"/>
  <c r="CF736" i="4"/>
  <c r="CE736" i="4"/>
  <c r="CC736" i="4"/>
  <c r="CD736" i="4" s="1"/>
  <c r="CB736" i="4"/>
  <c r="CA736" i="4"/>
  <c r="BZ736" i="4"/>
  <c r="BY736" i="4"/>
  <c r="BV736" i="4"/>
  <c r="BW736" i="4" s="1"/>
  <c r="BU736" i="4"/>
  <c r="BS736" i="4"/>
  <c r="BQ736" i="4"/>
  <c r="BP736" i="4"/>
  <c r="BO736" i="4"/>
  <c r="BN736" i="4"/>
  <c r="BM736" i="4"/>
  <c r="BL736" i="4"/>
  <c r="BK736" i="4"/>
  <c r="BJ736" i="4"/>
  <c r="BI736" i="4"/>
  <c r="BH736" i="4"/>
  <c r="BG736" i="4"/>
  <c r="BF736" i="4"/>
  <c r="BE736" i="4"/>
  <c r="BD736" i="4"/>
  <c r="BC736" i="4"/>
  <c r="BB736" i="4"/>
  <c r="BA736" i="4"/>
  <c r="AZ736" i="4"/>
  <c r="AY736" i="4"/>
  <c r="AX736" i="4"/>
  <c r="AV736" i="4"/>
  <c r="AW736" i="4" s="1"/>
  <c r="AU736" i="4"/>
  <c r="AT736" i="4"/>
  <c r="AS736" i="4"/>
  <c r="AR736" i="4"/>
  <c r="AQ736" i="4"/>
  <c r="AP736" i="4"/>
  <c r="AO736" i="4"/>
  <c r="DM735" i="4"/>
  <c r="DL735" i="4"/>
  <c r="DK735" i="4"/>
  <c r="DJ735" i="4"/>
  <c r="DI735" i="4"/>
  <c r="DH735" i="4"/>
  <c r="DG735" i="4"/>
  <c r="DF735" i="4"/>
  <c r="DE735" i="4"/>
  <c r="DC735" i="4"/>
  <c r="DB735" i="4"/>
  <c r="DA735" i="4"/>
  <c r="CZ735" i="4"/>
  <c r="CY735" i="4"/>
  <c r="CX735" i="4"/>
  <c r="CW735" i="4"/>
  <c r="CV735" i="4"/>
  <c r="CU735" i="4"/>
  <c r="CT735" i="4"/>
  <c r="CR735" i="4"/>
  <c r="CQ735" i="4"/>
  <c r="CO735" i="4"/>
  <c r="CN735" i="4"/>
  <c r="CM735" i="4"/>
  <c r="CL735" i="4"/>
  <c r="CI735" i="4"/>
  <c r="CH735" i="4"/>
  <c r="CG735" i="4"/>
  <c r="CF735" i="4"/>
  <c r="CE735" i="4"/>
  <c r="CC735" i="4"/>
  <c r="CD735" i="4" s="1"/>
  <c r="CB735" i="4"/>
  <c r="CA735" i="4"/>
  <c r="BZ735" i="4"/>
  <c r="BY735" i="4"/>
  <c r="BW735" i="4"/>
  <c r="BV735" i="4"/>
  <c r="BU735" i="4"/>
  <c r="BS735" i="4"/>
  <c r="BQ735" i="4"/>
  <c r="BP735" i="4"/>
  <c r="BO735" i="4"/>
  <c r="BN735" i="4"/>
  <c r="BM735" i="4"/>
  <c r="BL735" i="4"/>
  <c r="BK735" i="4"/>
  <c r="BJ735" i="4"/>
  <c r="BI735" i="4"/>
  <c r="BH735" i="4"/>
  <c r="BG735" i="4"/>
  <c r="BF735" i="4"/>
  <c r="BE735" i="4"/>
  <c r="BD735" i="4"/>
  <c r="BC735" i="4"/>
  <c r="BB735" i="4"/>
  <c r="BA735" i="4"/>
  <c r="AZ735" i="4"/>
  <c r="AY735" i="4"/>
  <c r="AX735" i="4"/>
  <c r="AW735" i="4"/>
  <c r="AV735" i="4"/>
  <c r="AT735" i="4"/>
  <c r="AU735" i="4" s="1"/>
  <c r="AS735" i="4"/>
  <c r="AR735" i="4"/>
  <c r="AQ735" i="4"/>
  <c r="AP735" i="4"/>
  <c r="AO735" i="4"/>
  <c r="DM734" i="4"/>
  <c r="DL734" i="4"/>
  <c r="DK734" i="4"/>
  <c r="DJ734" i="4"/>
  <c r="DI734" i="4"/>
  <c r="DH734" i="4"/>
  <c r="DG734" i="4"/>
  <c r="DF734" i="4"/>
  <c r="DE734" i="4"/>
  <c r="DC734" i="4"/>
  <c r="DB734" i="4"/>
  <c r="DA734" i="4"/>
  <c r="CZ734" i="4"/>
  <c r="CY734" i="4"/>
  <c r="CX734" i="4"/>
  <c r="CW734" i="4"/>
  <c r="CV734" i="4"/>
  <c r="CU734" i="4"/>
  <c r="CT734" i="4"/>
  <c r="CR734" i="4"/>
  <c r="CQ734" i="4"/>
  <c r="CO734" i="4"/>
  <c r="CN734" i="4"/>
  <c r="CM734" i="4"/>
  <c r="CL734" i="4"/>
  <c r="CI734" i="4"/>
  <c r="CH734" i="4"/>
  <c r="CG734" i="4"/>
  <c r="CF734" i="4"/>
  <c r="CE734" i="4"/>
  <c r="CD734" i="4"/>
  <c r="CC734" i="4"/>
  <c r="CB734" i="4"/>
  <c r="CA734" i="4"/>
  <c r="BZ734" i="4"/>
  <c r="BY734" i="4"/>
  <c r="BV734" i="4"/>
  <c r="BW734" i="4" s="1"/>
  <c r="BU734" i="4"/>
  <c r="BS734" i="4"/>
  <c r="BQ734" i="4"/>
  <c r="BP734" i="4"/>
  <c r="BO734" i="4"/>
  <c r="BN734" i="4"/>
  <c r="BM734" i="4"/>
  <c r="BL734" i="4"/>
  <c r="BK734" i="4"/>
  <c r="BJ734" i="4"/>
  <c r="BI734" i="4"/>
  <c r="BH734" i="4"/>
  <c r="BG734" i="4"/>
  <c r="BF734" i="4"/>
  <c r="BE734" i="4"/>
  <c r="BD734" i="4"/>
  <c r="BC734" i="4"/>
  <c r="BB734" i="4"/>
  <c r="BA734" i="4"/>
  <c r="AZ734" i="4"/>
  <c r="AY734" i="4"/>
  <c r="AX734" i="4"/>
  <c r="AV734" i="4"/>
  <c r="AW734" i="4" s="1"/>
  <c r="AU734" i="4"/>
  <c r="AT734" i="4"/>
  <c r="AS734" i="4"/>
  <c r="AR734" i="4"/>
  <c r="AQ734" i="4"/>
  <c r="AP734" i="4"/>
  <c r="AO734" i="4"/>
  <c r="DM733" i="4"/>
  <c r="DL733" i="4"/>
  <c r="DK733" i="4"/>
  <c r="DJ733" i="4"/>
  <c r="DI733" i="4"/>
  <c r="DH733" i="4"/>
  <c r="DG733" i="4"/>
  <c r="DF733" i="4"/>
  <c r="DE733" i="4"/>
  <c r="DC733" i="4"/>
  <c r="DB733" i="4"/>
  <c r="DA733" i="4"/>
  <c r="CZ733" i="4"/>
  <c r="CY733" i="4"/>
  <c r="CX733" i="4"/>
  <c r="CW733" i="4"/>
  <c r="CV733" i="4"/>
  <c r="CU733" i="4"/>
  <c r="CT733" i="4"/>
  <c r="CR733" i="4"/>
  <c r="CQ733" i="4"/>
  <c r="CO733" i="4"/>
  <c r="CN733" i="4"/>
  <c r="CM733" i="4"/>
  <c r="CL733" i="4"/>
  <c r="CI733" i="4"/>
  <c r="CH733" i="4"/>
  <c r="CG733" i="4"/>
  <c r="CF733" i="4"/>
  <c r="CE733" i="4"/>
  <c r="CC733" i="4"/>
  <c r="CD733" i="4" s="1"/>
  <c r="CB733" i="4"/>
  <c r="CA733" i="4"/>
  <c r="BZ733" i="4"/>
  <c r="BY733" i="4"/>
  <c r="BV733" i="4"/>
  <c r="BW733" i="4" s="1"/>
  <c r="BU733" i="4"/>
  <c r="BS733" i="4"/>
  <c r="BQ733" i="4"/>
  <c r="BP733" i="4"/>
  <c r="BO733" i="4"/>
  <c r="BN733" i="4"/>
  <c r="BM733" i="4"/>
  <c r="BL733" i="4"/>
  <c r="BK733" i="4"/>
  <c r="BJ733" i="4"/>
  <c r="BI733" i="4"/>
  <c r="BH733" i="4"/>
  <c r="BG733" i="4"/>
  <c r="BF733" i="4"/>
  <c r="BE733" i="4"/>
  <c r="BD733" i="4"/>
  <c r="BC733" i="4"/>
  <c r="BB733" i="4"/>
  <c r="BA733" i="4"/>
  <c r="AZ733" i="4"/>
  <c r="AY733" i="4"/>
  <c r="AX733" i="4"/>
  <c r="AW733" i="4"/>
  <c r="AV733" i="4"/>
  <c r="AT733" i="4"/>
  <c r="AU733" i="4" s="1"/>
  <c r="AS733" i="4"/>
  <c r="AR733" i="4"/>
  <c r="AQ733" i="4"/>
  <c r="AP733" i="4"/>
  <c r="AO733" i="4"/>
  <c r="DM732" i="4"/>
  <c r="DL732" i="4"/>
  <c r="DK732" i="4"/>
  <c r="DJ732" i="4"/>
  <c r="DI732" i="4"/>
  <c r="DH732" i="4"/>
  <c r="DG732" i="4"/>
  <c r="DF732" i="4"/>
  <c r="DE732" i="4"/>
  <c r="DC732" i="4"/>
  <c r="DB732" i="4"/>
  <c r="DA732" i="4"/>
  <c r="CZ732" i="4"/>
  <c r="CY732" i="4"/>
  <c r="CX732" i="4"/>
  <c r="CW732" i="4"/>
  <c r="CV732" i="4"/>
  <c r="CU732" i="4"/>
  <c r="CT732" i="4"/>
  <c r="CR732" i="4"/>
  <c r="CQ732" i="4"/>
  <c r="CO732" i="4"/>
  <c r="CN732" i="4"/>
  <c r="CM732" i="4"/>
  <c r="CL732" i="4"/>
  <c r="CI732" i="4"/>
  <c r="CH732" i="4"/>
  <c r="CG732" i="4"/>
  <c r="CF732" i="4"/>
  <c r="CE732" i="4"/>
  <c r="CC732" i="4"/>
  <c r="CD732" i="4" s="1"/>
  <c r="CB732" i="4"/>
  <c r="CA732" i="4"/>
  <c r="BZ732" i="4"/>
  <c r="BY732" i="4"/>
  <c r="BV732" i="4"/>
  <c r="BW732" i="4" s="1"/>
  <c r="BU732" i="4"/>
  <c r="BS732" i="4"/>
  <c r="BQ732" i="4"/>
  <c r="BP732" i="4"/>
  <c r="BO732" i="4"/>
  <c r="BN732" i="4"/>
  <c r="BM732" i="4"/>
  <c r="BL732" i="4"/>
  <c r="BK732" i="4"/>
  <c r="BJ732" i="4"/>
  <c r="BI732" i="4"/>
  <c r="BH732" i="4"/>
  <c r="BG732" i="4"/>
  <c r="BF732" i="4"/>
  <c r="BE732" i="4"/>
  <c r="BD732" i="4"/>
  <c r="BC732" i="4"/>
  <c r="BB732" i="4"/>
  <c r="BA732" i="4"/>
  <c r="AZ732" i="4"/>
  <c r="AY732" i="4"/>
  <c r="AX732" i="4"/>
  <c r="AV732" i="4"/>
  <c r="AW732" i="4" s="1"/>
  <c r="AU732" i="4"/>
  <c r="AT732" i="4"/>
  <c r="AS732" i="4"/>
  <c r="AR732" i="4"/>
  <c r="AQ732" i="4"/>
  <c r="AP732" i="4"/>
  <c r="AO732" i="4"/>
  <c r="DM731" i="4"/>
  <c r="DL731" i="4"/>
  <c r="DK731" i="4"/>
  <c r="DJ731" i="4"/>
  <c r="DI731" i="4"/>
  <c r="DH731" i="4"/>
  <c r="DG731" i="4"/>
  <c r="DF731" i="4"/>
  <c r="DE731" i="4"/>
  <c r="DC731" i="4"/>
  <c r="DB731" i="4"/>
  <c r="DA731" i="4"/>
  <c r="CZ731" i="4"/>
  <c r="CY731" i="4"/>
  <c r="CX731" i="4"/>
  <c r="CW731" i="4"/>
  <c r="CV731" i="4"/>
  <c r="CU731" i="4"/>
  <c r="CT731" i="4"/>
  <c r="CR731" i="4"/>
  <c r="CQ731" i="4"/>
  <c r="CO731" i="4"/>
  <c r="CN731" i="4"/>
  <c r="CM731" i="4"/>
  <c r="CL731" i="4"/>
  <c r="CI731" i="4"/>
  <c r="CH731" i="4"/>
  <c r="CG731" i="4"/>
  <c r="CF731" i="4"/>
  <c r="CE731" i="4"/>
  <c r="CC731" i="4"/>
  <c r="CD731" i="4" s="1"/>
  <c r="CB731" i="4"/>
  <c r="CA731" i="4"/>
  <c r="BZ731" i="4"/>
  <c r="BY731" i="4"/>
  <c r="BW731" i="4"/>
  <c r="BV731" i="4"/>
  <c r="BU731" i="4"/>
  <c r="BS731" i="4"/>
  <c r="BQ731" i="4"/>
  <c r="BP731" i="4"/>
  <c r="BO731" i="4"/>
  <c r="BN731" i="4"/>
  <c r="BM731" i="4"/>
  <c r="BL731" i="4"/>
  <c r="BK731" i="4"/>
  <c r="BJ731" i="4"/>
  <c r="BI731" i="4"/>
  <c r="BH731" i="4"/>
  <c r="BG731" i="4"/>
  <c r="BF731" i="4"/>
  <c r="BE731" i="4"/>
  <c r="BD731" i="4"/>
  <c r="BC731" i="4"/>
  <c r="BB731" i="4"/>
  <c r="BA731" i="4"/>
  <c r="AZ731" i="4"/>
  <c r="AY731" i="4"/>
  <c r="AX731" i="4"/>
  <c r="AW731" i="4"/>
  <c r="AV731" i="4"/>
  <c r="AT731" i="4"/>
  <c r="AU731" i="4" s="1"/>
  <c r="AS731" i="4"/>
  <c r="AR731" i="4"/>
  <c r="AQ731" i="4"/>
  <c r="AP731" i="4"/>
  <c r="AO731" i="4"/>
  <c r="DM730" i="4"/>
  <c r="DL730" i="4"/>
  <c r="DK730" i="4"/>
  <c r="DJ730" i="4"/>
  <c r="DI730" i="4"/>
  <c r="DH730" i="4"/>
  <c r="DG730" i="4"/>
  <c r="DF730" i="4"/>
  <c r="DE730" i="4"/>
  <c r="DC730" i="4"/>
  <c r="DB730" i="4"/>
  <c r="DA730" i="4"/>
  <c r="CZ730" i="4"/>
  <c r="CY730" i="4"/>
  <c r="CX730" i="4"/>
  <c r="CW730" i="4"/>
  <c r="CV730" i="4"/>
  <c r="CU730" i="4"/>
  <c r="CT730" i="4"/>
  <c r="CR730" i="4"/>
  <c r="CQ730" i="4"/>
  <c r="CO730" i="4"/>
  <c r="CN730" i="4"/>
  <c r="CM730" i="4"/>
  <c r="CL730" i="4"/>
  <c r="CI730" i="4"/>
  <c r="CH730" i="4"/>
  <c r="CG730" i="4"/>
  <c r="CF730" i="4"/>
  <c r="CE730" i="4"/>
  <c r="CD730" i="4"/>
  <c r="CC730" i="4"/>
  <c r="CB730" i="4"/>
  <c r="CA730" i="4"/>
  <c r="BZ730" i="4"/>
  <c r="BY730" i="4"/>
  <c r="BV730" i="4"/>
  <c r="BW730" i="4" s="1"/>
  <c r="BU730" i="4"/>
  <c r="BS730" i="4"/>
  <c r="BQ730" i="4"/>
  <c r="BP730" i="4"/>
  <c r="BO730" i="4"/>
  <c r="BN730" i="4"/>
  <c r="BM730" i="4"/>
  <c r="BL730" i="4"/>
  <c r="BK730" i="4"/>
  <c r="BJ730" i="4"/>
  <c r="BI730" i="4"/>
  <c r="BH730" i="4"/>
  <c r="BG730" i="4"/>
  <c r="BF730" i="4"/>
  <c r="BE730" i="4"/>
  <c r="BD730" i="4"/>
  <c r="BC730" i="4"/>
  <c r="BB730" i="4"/>
  <c r="BA730" i="4"/>
  <c r="AZ730" i="4"/>
  <c r="AY730" i="4"/>
  <c r="AX730" i="4"/>
  <c r="AV730" i="4"/>
  <c r="AW730" i="4" s="1"/>
  <c r="AU730" i="4"/>
  <c r="AT730" i="4"/>
  <c r="AS730" i="4"/>
  <c r="AR730" i="4"/>
  <c r="AQ730" i="4"/>
  <c r="AP730" i="4"/>
  <c r="AO730" i="4"/>
  <c r="DM729" i="4"/>
  <c r="DL729" i="4"/>
  <c r="DK729" i="4"/>
  <c r="DJ729" i="4"/>
  <c r="DI729" i="4"/>
  <c r="DH729" i="4"/>
  <c r="DG729" i="4"/>
  <c r="DF729" i="4"/>
  <c r="DE729" i="4"/>
  <c r="DC729" i="4"/>
  <c r="DB729" i="4"/>
  <c r="DA729" i="4"/>
  <c r="CZ729" i="4"/>
  <c r="CY729" i="4"/>
  <c r="CX729" i="4"/>
  <c r="CW729" i="4"/>
  <c r="CV729" i="4"/>
  <c r="CU729" i="4"/>
  <c r="CT729" i="4"/>
  <c r="CR729" i="4"/>
  <c r="CQ729" i="4"/>
  <c r="CO729" i="4"/>
  <c r="CN729" i="4"/>
  <c r="CM729" i="4"/>
  <c r="CL729" i="4"/>
  <c r="CI729" i="4"/>
  <c r="CH729" i="4"/>
  <c r="CG729" i="4"/>
  <c r="CF729" i="4"/>
  <c r="CE729" i="4"/>
  <c r="CC729" i="4"/>
  <c r="CD729" i="4" s="1"/>
  <c r="CB729" i="4"/>
  <c r="CA729" i="4"/>
  <c r="BZ729" i="4"/>
  <c r="BY729" i="4"/>
  <c r="BV729" i="4"/>
  <c r="BW729" i="4" s="1"/>
  <c r="BU729" i="4"/>
  <c r="BS729" i="4"/>
  <c r="BQ729" i="4"/>
  <c r="BP729" i="4"/>
  <c r="BO729" i="4"/>
  <c r="BN729" i="4"/>
  <c r="BM729" i="4"/>
  <c r="BL729" i="4"/>
  <c r="BK729" i="4"/>
  <c r="BJ729" i="4"/>
  <c r="BI729" i="4"/>
  <c r="BH729" i="4"/>
  <c r="BG729" i="4"/>
  <c r="BF729" i="4"/>
  <c r="BE729" i="4"/>
  <c r="BD729" i="4"/>
  <c r="BC729" i="4"/>
  <c r="BB729" i="4"/>
  <c r="BA729" i="4"/>
  <c r="AZ729" i="4"/>
  <c r="AY729" i="4"/>
  <c r="AX729" i="4"/>
  <c r="AW729" i="4"/>
  <c r="AV729" i="4"/>
  <c r="AT729" i="4"/>
  <c r="AU729" i="4" s="1"/>
  <c r="AS729" i="4"/>
  <c r="AR729" i="4"/>
  <c r="AQ729" i="4"/>
  <c r="AP729" i="4"/>
  <c r="AO729" i="4"/>
  <c r="DM728" i="4"/>
  <c r="DL728" i="4"/>
  <c r="DK728" i="4"/>
  <c r="DJ728" i="4"/>
  <c r="DI728" i="4"/>
  <c r="DH728" i="4"/>
  <c r="DG728" i="4"/>
  <c r="DF728" i="4"/>
  <c r="DE728" i="4"/>
  <c r="DC728" i="4"/>
  <c r="DB728" i="4"/>
  <c r="DA728" i="4"/>
  <c r="CZ728" i="4"/>
  <c r="CY728" i="4"/>
  <c r="CX728" i="4"/>
  <c r="CW728" i="4"/>
  <c r="CV728" i="4"/>
  <c r="CU728" i="4"/>
  <c r="CT728" i="4"/>
  <c r="CR728" i="4"/>
  <c r="CQ728" i="4"/>
  <c r="CO728" i="4"/>
  <c r="CN728" i="4"/>
  <c r="CM728" i="4"/>
  <c r="CL728" i="4"/>
  <c r="CI728" i="4"/>
  <c r="CH728" i="4"/>
  <c r="CG728" i="4"/>
  <c r="CF728" i="4"/>
  <c r="CE728" i="4"/>
  <c r="CC728" i="4"/>
  <c r="CD728" i="4" s="1"/>
  <c r="CB728" i="4"/>
  <c r="CA728" i="4"/>
  <c r="BZ728" i="4"/>
  <c r="BY728" i="4"/>
  <c r="BW728" i="4"/>
  <c r="BV728" i="4"/>
  <c r="BU728" i="4"/>
  <c r="BS728" i="4"/>
  <c r="BQ728" i="4"/>
  <c r="BP728" i="4"/>
  <c r="BO728" i="4"/>
  <c r="BN728" i="4"/>
  <c r="BM728" i="4"/>
  <c r="BL728" i="4"/>
  <c r="BK728" i="4"/>
  <c r="BJ728" i="4"/>
  <c r="BI728" i="4"/>
  <c r="BH728" i="4"/>
  <c r="BG728" i="4"/>
  <c r="BF728" i="4"/>
  <c r="BE728" i="4"/>
  <c r="BD728" i="4"/>
  <c r="BC728" i="4"/>
  <c r="BB728" i="4"/>
  <c r="BA728" i="4"/>
  <c r="AZ728" i="4"/>
  <c r="AY728" i="4"/>
  <c r="AX728" i="4"/>
  <c r="AV728" i="4"/>
  <c r="AW728" i="4" s="1"/>
  <c r="AU728" i="4"/>
  <c r="AT728" i="4"/>
  <c r="AS728" i="4"/>
  <c r="AR728" i="4"/>
  <c r="AQ728" i="4"/>
  <c r="AP728" i="4"/>
  <c r="AO728" i="4"/>
  <c r="DM727" i="4"/>
  <c r="DL727" i="4"/>
  <c r="DK727" i="4"/>
  <c r="DJ727" i="4"/>
  <c r="DI727" i="4"/>
  <c r="DH727" i="4"/>
  <c r="DG727" i="4"/>
  <c r="DF727" i="4"/>
  <c r="DE727" i="4"/>
  <c r="DC727" i="4"/>
  <c r="DB727" i="4"/>
  <c r="DA727" i="4"/>
  <c r="CZ727" i="4"/>
  <c r="CY727" i="4"/>
  <c r="CX727" i="4"/>
  <c r="CW727" i="4"/>
  <c r="CV727" i="4"/>
  <c r="CU727" i="4"/>
  <c r="CT727" i="4"/>
  <c r="CR727" i="4"/>
  <c r="CQ727" i="4"/>
  <c r="CO727" i="4"/>
  <c r="CN727" i="4"/>
  <c r="CM727" i="4"/>
  <c r="CL727" i="4"/>
  <c r="CI727" i="4"/>
  <c r="CH727" i="4"/>
  <c r="CG727" i="4"/>
  <c r="CF727" i="4"/>
  <c r="CE727" i="4"/>
  <c r="CD727" i="4"/>
  <c r="CC727" i="4"/>
  <c r="CB727" i="4"/>
  <c r="CA727" i="4"/>
  <c r="BZ727" i="4"/>
  <c r="BY727" i="4"/>
  <c r="BW727" i="4"/>
  <c r="BV727" i="4"/>
  <c r="BU727" i="4"/>
  <c r="BS727" i="4"/>
  <c r="BQ727" i="4"/>
  <c r="BP727" i="4"/>
  <c r="BO727" i="4"/>
  <c r="BN727" i="4"/>
  <c r="BM727" i="4"/>
  <c r="BL727" i="4"/>
  <c r="BK727" i="4"/>
  <c r="BJ727" i="4"/>
  <c r="BI727" i="4"/>
  <c r="BH727" i="4"/>
  <c r="BG727" i="4"/>
  <c r="BF727" i="4"/>
  <c r="BE727" i="4"/>
  <c r="BD727" i="4"/>
  <c r="BC727" i="4"/>
  <c r="BB727" i="4"/>
  <c r="BA727" i="4"/>
  <c r="AZ727" i="4"/>
  <c r="AY727" i="4"/>
  <c r="AX727" i="4"/>
  <c r="AW727" i="4"/>
  <c r="AV727" i="4"/>
  <c r="AT727" i="4"/>
  <c r="AU727" i="4" s="1"/>
  <c r="AS727" i="4"/>
  <c r="AR727" i="4"/>
  <c r="AQ727" i="4"/>
  <c r="AP727" i="4"/>
  <c r="AO727" i="4"/>
  <c r="DM726" i="4"/>
  <c r="DL726" i="4"/>
  <c r="DK726" i="4"/>
  <c r="DJ726" i="4"/>
  <c r="DI726" i="4"/>
  <c r="DH726" i="4"/>
  <c r="DG726" i="4"/>
  <c r="DF726" i="4"/>
  <c r="DE726" i="4"/>
  <c r="DC726" i="4"/>
  <c r="DB726" i="4"/>
  <c r="DA726" i="4"/>
  <c r="CZ726" i="4"/>
  <c r="CY726" i="4"/>
  <c r="CX726" i="4"/>
  <c r="CW726" i="4"/>
  <c r="CV726" i="4"/>
  <c r="CU726" i="4"/>
  <c r="CT726" i="4"/>
  <c r="CR726" i="4"/>
  <c r="CQ726" i="4"/>
  <c r="CO726" i="4"/>
  <c r="CN726" i="4"/>
  <c r="CM726" i="4"/>
  <c r="CL726" i="4"/>
  <c r="CI726" i="4"/>
  <c r="CH726" i="4"/>
  <c r="CG726" i="4"/>
  <c r="CF726" i="4"/>
  <c r="CE726" i="4"/>
  <c r="CD726" i="4"/>
  <c r="CC726" i="4"/>
  <c r="CB726" i="4"/>
  <c r="CA726" i="4"/>
  <c r="BZ726" i="4"/>
  <c r="BY726" i="4"/>
  <c r="BV726" i="4"/>
  <c r="BW726" i="4" s="1"/>
  <c r="BU726" i="4"/>
  <c r="BS726" i="4"/>
  <c r="BQ726" i="4"/>
  <c r="BP726" i="4"/>
  <c r="BO726" i="4"/>
  <c r="BN726" i="4"/>
  <c r="BM726" i="4"/>
  <c r="BL726" i="4"/>
  <c r="BK726" i="4"/>
  <c r="BJ726" i="4"/>
  <c r="BI726" i="4"/>
  <c r="BH726" i="4"/>
  <c r="BG726" i="4"/>
  <c r="BF726" i="4"/>
  <c r="BE726" i="4"/>
  <c r="BD726" i="4"/>
  <c r="BC726" i="4"/>
  <c r="BB726" i="4"/>
  <c r="BA726" i="4"/>
  <c r="AZ726" i="4"/>
  <c r="AY726" i="4"/>
  <c r="AX726" i="4"/>
  <c r="AV726" i="4"/>
  <c r="AW726" i="4" s="1"/>
  <c r="AU726" i="4"/>
  <c r="AT726" i="4"/>
  <c r="AS726" i="4"/>
  <c r="AR726" i="4"/>
  <c r="AQ726" i="4"/>
  <c r="AP726" i="4"/>
  <c r="AO726" i="4"/>
  <c r="DM725" i="4"/>
  <c r="DL725" i="4"/>
  <c r="DK725" i="4"/>
  <c r="DJ725" i="4"/>
  <c r="DI725" i="4"/>
  <c r="DH725" i="4"/>
  <c r="DG725" i="4"/>
  <c r="DF725" i="4"/>
  <c r="DE725" i="4"/>
  <c r="DC725" i="4"/>
  <c r="DB725" i="4"/>
  <c r="DA725" i="4"/>
  <c r="CZ725" i="4"/>
  <c r="CY725" i="4"/>
  <c r="CX725" i="4"/>
  <c r="CW725" i="4"/>
  <c r="CV725" i="4"/>
  <c r="CU725" i="4"/>
  <c r="CT725" i="4"/>
  <c r="CR725" i="4"/>
  <c r="CQ725" i="4"/>
  <c r="CO725" i="4"/>
  <c r="CN725" i="4"/>
  <c r="CM725" i="4"/>
  <c r="CL725" i="4"/>
  <c r="CI725" i="4"/>
  <c r="CH725" i="4"/>
  <c r="CG725" i="4"/>
  <c r="CF725" i="4"/>
  <c r="CE725" i="4"/>
  <c r="CC725" i="4"/>
  <c r="CD725" i="4" s="1"/>
  <c r="CB725" i="4"/>
  <c r="CA725" i="4"/>
  <c r="BZ725" i="4"/>
  <c r="BY725" i="4"/>
  <c r="BV725" i="4"/>
  <c r="BW725" i="4" s="1"/>
  <c r="BU725" i="4"/>
  <c r="BS725" i="4"/>
  <c r="BQ725" i="4"/>
  <c r="BP725" i="4"/>
  <c r="BO725" i="4"/>
  <c r="BN725" i="4"/>
  <c r="BM725" i="4"/>
  <c r="BL725" i="4"/>
  <c r="BK725" i="4"/>
  <c r="BJ725" i="4"/>
  <c r="BI725" i="4"/>
  <c r="BH725" i="4"/>
  <c r="BG725" i="4"/>
  <c r="BF725" i="4"/>
  <c r="BE725" i="4"/>
  <c r="BD725" i="4"/>
  <c r="BC725" i="4"/>
  <c r="BB725" i="4"/>
  <c r="BA725" i="4"/>
  <c r="AZ725" i="4"/>
  <c r="AY725" i="4"/>
  <c r="AX725" i="4"/>
  <c r="AW725" i="4"/>
  <c r="AV725" i="4"/>
  <c r="AT725" i="4"/>
  <c r="AU725" i="4" s="1"/>
  <c r="AS725" i="4"/>
  <c r="AR725" i="4"/>
  <c r="AQ725" i="4"/>
  <c r="AP725" i="4"/>
  <c r="AO725" i="4"/>
  <c r="DM724" i="4"/>
  <c r="DL724" i="4"/>
  <c r="DK724" i="4"/>
  <c r="DJ724" i="4"/>
  <c r="DI724" i="4"/>
  <c r="DH724" i="4"/>
  <c r="DG724" i="4"/>
  <c r="DF724" i="4"/>
  <c r="DE724" i="4"/>
  <c r="DC724" i="4"/>
  <c r="DB724" i="4"/>
  <c r="DA724" i="4"/>
  <c r="CZ724" i="4"/>
  <c r="CY724" i="4"/>
  <c r="CX724" i="4"/>
  <c r="CW724" i="4"/>
  <c r="CV724" i="4"/>
  <c r="CU724" i="4"/>
  <c r="CT724" i="4"/>
  <c r="CR724" i="4"/>
  <c r="CQ724" i="4"/>
  <c r="CO724" i="4"/>
  <c r="CN724" i="4"/>
  <c r="CM724" i="4"/>
  <c r="CL724" i="4"/>
  <c r="CI724" i="4"/>
  <c r="CH724" i="4"/>
  <c r="CG724" i="4"/>
  <c r="CF724" i="4"/>
  <c r="CE724" i="4"/>
  <c r="CC724" i="4"/>
  <c r="CD724" i="4" s="1"/>
  <c r="CB724" i="4"/>
  <c r="CA724" i="4"/>
  <c r="BZ724" i="4"/>
  <c r="BY724" i="4"/>
  <c r="BW724" i="4"/>
  <c r="BV724" i="4"/>
  <c r="BU724" i="4"/>
  <c r="BS724" i="4"/>
  <c r="BQ724" i="4"/>
  <c r="BP724" i="4"/>
  <c r="BO724" i="4"/>
  <c r="BN724" i="4"/>
  <c r="BM724" i="4"/>
  <c r="BL724" i="4"/>
  <c r="BK724" i="4"/>
  <c r="BJ724" i="4"/>
  <c r="BI724" i="4"/>
  <c r="BH724" i="4"/>
  <c r="BG724" i="4"/>
  <c r="BF724" i="4"/>
  <c r="BE724" i="4"/>
  <c r="BD724" i="4"/>
  <c r="BC724" i="4"/>
  <c r="BB724" i="4"/>
  <c r="BA724" i="4"/>
  <c r="AZ724" i="4"/>
  <c r="AY724" i="4"/>
  <c r="AX724" i="4"/>
  <c r="AV724" i="4"/>
  <c r="AW724" i="4" s="1"/>
  <c r="AU724" i="4"/>
  <c r="AT724" i="4"/>
  <c r="AS724" i="4"/>
  <c r="AR724" i="4"/>
  <c r="AQ724" i="4"/>
  <c r="AP724" i="4"/>
  <c r="AO724" i="4"/>
  <c r="DM723" i="4"/>
  <c r="DL723" i="4"/>
  <c r="DK723" i="4"/>
  <c r="DJ723" i="4"/>
  <c r="DI723" i="4"/>
  <c r="DH723" i="4"/>
  <c r="DG723" i="4"/>
  <c r="DF723" i="4"/>
  <c r="DE723" i="4"/>
  <c r="DC723" i="4"/>
  <c r="DB723" i="4"/>
  <c r="DA723" i="4"/>
  <c r="CZ723" i="4"/>
  <c r="CY723" i="4"/>
  <c r="CX723" i="4"/>
  <c r="CW723" i="4"/>
  <c r="CV723" i="4"/>
  <c r="CU723" i="4"/>
  <c r="CT723" i="4"/>
  <c r="CR723" i="4"/>
  <c r="CQ723" i="4"/>
  <c r="CO723" i="4"/>
  <c r="CN723" i="4"/>
  <c r="CM723" i="4"/>
  <c r="CL723" i="4"/>
  <c r="CI723" i="4"/>
  <c r="CH723" i="4"/>
  <c r="CG723" i="4"/>
  <c r="CF723" i="4"/>
  <c r="CE723" i="4"/>
  <c r="CD723" i="4"/>
  <c r="CC723" i="4"/>
  <c r="CB723" i="4"/>
  <c r="CA723" i="4"/>
  <c r="BZ723" i="4"/>
  <c r="BY723" i="4"/>
  <c r="BW723" i="4"/>
  <c r="BV723" i="4"/>
  <c r="BU723" i="4"/>
  <c r="BS723" i="4"/>
  <c r="BQ723" i="4"/>
  <c r="BP723" i="4"/>
  <c r="BO723" i="4"/>
  <c r="BN723" i="4"/>
  <c r="BM723" i="4"/>
  <c r="BL723" i="4"/>
  <c r="BK723" i="4"/>
  <c r="BJ723" i="4"/>
  <c r="BI723" i="4"/>
  <c r="BH723" i="4"/>
  <c r="BG723" i="4"/>
  <c r="BF723" i="4"/>
  <c r="BE723" i="4"/>
  <c r="BD723" i="4"/>
  <c r="BC723" i="4"/>
  <c r="BB723" i="4"/>
  <c r="BA723" i="4"/>
  <c r="AZ723" i="4"/>
  <c r="AY723" i="4"/>
  <c r="AX723" i="4"/>
  <c r="AW723" i="4"/>
  <c r="AV723" i="4"/>
  <c r="AT723" i="4"/>
  <c r="AU723" i="4" s="1"/>
  <c r="AS723" i="4"/>
  <c r="AR723" i="4"/>
  <c r="AQ723" i="4"/>
  <c r="AP723" i="4"/>
  <c r="AO723" i="4"/>
  <c r="DM722" i="4"/>
  <c r="DL722" i="4"/>
  <c r="DK722" i="4"/>
  <c r="DJ722" i="4"/>
  <c r="DI722" i="4"/>
  <c r="DH722" i="4"/>
  <c r="DG722" i="4"/>
  <c r="DF722" i="4"/>
  <c r="DE722" i="4"/>
  <c r="DC722" i="4"/>
  <c r="DB722" i="4"/>
  <c r="DA722" i="4"/>
  <c r="CZ722" i="4"/>
  <c r="CY722" i="4"/>
  <c r="CX722" i="4"/>
  <c r="CW722" i="4"/>
  <c r="CV722" i="4"/>
  <c r="CU722" i="4"/>
  <c r="CT722" i="4"/>
  <c r="CR722" i="4"/>
  <c r="CQ722" i="4"/>
  <c r="CO722" i="4"/>
  <c r="CN722" i="4"/>
  <c r="CM722" i="4"/>
  <c r="CL722" i="4"/>
  <c r="CI722" i="4"/>
  <c r="CH722" i="4"/>
  <c r="CG722" i="4"/>
  <c r="CF722" i="4"/>
  <c r="CE722" i="4"/>
  <c r="CD722" i="4"/>
  <c r="CC722" i="4"/>
  <c r="CB722" i="4"/>
  <c r="CA722" i="4"/>
  <c r="BZ722" i="4"/>
  <c r="BY722" i="4"/>
  <c r="BV722" i="4"/>
  <c r="BW722" i="4" s="1"/>
  <c r="BU722" i="4"/>
  <c r="BS722" i="4"/>
  <c r="BQ722" i="4"/>
  <c r="BP722" i="4"/>
  <c r="BO722" i="4"/>
  <c r="BN722" i="4"/>
  <c r="BM722" i="4"/>
  <c r="BL722" i="4"/>
  <c r="BK722" i="4"/>
  <c r="BJ722" i="4"/>
  <c r="BI722" i="4"/>
  <c r="BH722" i="4"/>
  <c r="BG722" i="4"/>
  <c r="BF722" i="4"/>
  <c r="BE722" i="4"/>
  <c r="BD722" i="4"/>
  <c r="BC722" i="4"/>
  <c r="BB722" i="4"/>
  <c r="BA722" i="4"/>
  <c r="AZ722" i="4"/>
  <c r="AY722" i="4"/>
  <c r="AX722" i="4"/>
  <c r="AV722" i="4"/>
  <c r="AW722" i="4" s="1"/>
  <c r="AU722" i="4"/>
  <c r="AT722" i="4"/>
  <c r="AS722" i="4"/>
  <c r="AR722" i="4"/>
  <c r="AQ722" i="4"/>
  <c r="AP722" i="4"/>
  <c r="AO722" i="4"/>
  <c r="DM721" i="4"/>
  <c r="DL721" i="4"/>
  <c r="DK721" i="4"/>
  <c r="DJ721" i="4"/>
  <c r="DI721" i="4"/>
  <c r="DH721" i="4"/>
  <c r="DG721" i="4"/>
  <c r="DF721" i="4"/>
  <c r="DE721" i="4"/>
  <c r="DC721" i="4"/>
  <c r="DB721" i="4"/>
  <c r="DA721" i="4"/>
  <c r="CZ721" i="4"/>
  <c r="CY721" i="4"/>
  <c r="CX721" i="4"/>
  <c r="CW721" i="4"/>
  <c r="CV721" i="4"/>
  <c r="CU721" i="4"/>
  <c r="CT721" i="4"/>
  <c r="CR721" i="4"/>
  <c r="CQ721" i="4"/>
  <c r="CO721" i="4"/>
  <c r="CN721" i="4"/>
  <c r="CM721" i="4"/>
  <c r="CL721" i="4"/>
  <c r="CI721" i="4"/>
  <c r="CH721" i="4"/>
  <c r="CG721" i="4"/>
  <c r="CF721" i="4"/>
  <c r="CE721" i="4"/>
  <c r="CC721" i="4"/>
  <c r="CD721" i="4" s="1"/>
  <c r="CB721" i="4"/>
  <c r="CA721" i="4"/>
  <c r="BZ721" i="4"/>
  <c r="BY721" i="4"/>
  <c r="BV721" i="4"/>
  <c r="BW721" i="4" s="1"/>
  <c r="BU721" i="4"/>
  <c r="BS721" i="4"/>
  <c r="BQ721" i="4"/>
  <c r="BP721" i="4"/>
  <c r="BO721" i="4"/>
  <c r="BN721" i="4"/>
  <c r="BM721" i="4"/>
  <c r="BL721" i="4"/>
  <c r="BK721" i="4"/>
  <c r="BJ721" i="4"/>
  <c r="BI721" i="4"/>
  <c r="BH721" i="4"/>
  <c r="BG721" i="4"/>
  <c r="BF721" i="4"/>
  <c r="BE721" i="4"/>
  <c r="BD721" i="4"/>
  <c r="BC721" i="4"/>
  <c r="BB721" i="4"/>
  <c r="BA721" i="4"/>
  <c r="AZ721" i="4"/>
  <c r="AY721" i="4"/>
  <c r="AX721" i="4"/>
  <c r="AW721" i="4"/>
  <c r="AV721" i="4"/>
  <c r="AT721" i="4"/>
  <c r="AU721" i="4" s="1"/>
  <c r="AS721" i="4"/>
  <c r="AR721" i="4"/>
  <c r="AQ721" i="4"/>
  <c r="AP721" i="4"/>
  <c r="AO721" i="4"/>
  <c r="DM720" i="4"/>
  <c r="DL720" i="4"/>
  <c r="DK720" i="4"/>
  <c r="DJ720" i="4"/>
  <c r="DI720" i="4"/>
  <c r="DH720" i="4"/>
  <c r="DG720" i="4"/>
  <c r="DF720" i="4"/>
  <c r="DE720" i="4"/>
  <c r="DC720" i="4"/>
  <c r="DB720" i="4"/>
  <c r="DA720" i="4"/>
  <c r="CZ720" i="4"/>
  <c r="CY720" i="4"/>
  <c r="CX720" i="4"/>
  <c r="CW720" i="4"/>
  <c r="CV720" i="4"/>
  <c r="CU720" i="4"/>
  <c r="CT720" i="4"/>
  <c r="CR720" i="4"/>
  <c r="CQ720" i="4"/>
  <c r="CO720" i="4"/>
  <c r="CN720" i="4"/>
  <c r="CM720" i="4"/>
  <c r="CL720" i="4"/>
  <c r="CI720" i="4"/>
  <c r="CH720" i="4"/>
  <c r="CG720" i="4"/>
  <c r="CF720" i="4"/>
  <c r="CE720" i="4"/>
  <c r="CC720" i="4"/>
  <c r="CD720" i="4" s="1"/>
  <c r="CB720" i="4"/>
  <c r="CA720" i="4"/>
  <c r="BZ720" i="4"/>
  <c r="BY720" i="4"/>
  <c r="BW720" i="4"/>
  <c r="BV720" i="4"/>
  <c r="BU720" i="4"/>
  <c r="BS720" i="4"/>
  <c r="BQ720" i="4"/>
  <c r="BP720" i="4"/>
  <c r="BO720" i="4"/>
  <c r="BN720" i="4"/>
  <c r="BM720" i="4"/>
  <c r="BL720" i="4"/>
  <c r="BK720" i="4"/>
  <c r="BJ720" i="4"/>
  <c r="BI720" i="4"/>
  <c r="BH720" i="4"/>
  <c r="BG720" i="4"/>
  <c r="BF720" i="4"/>
  <c r="BE720" i="4"/>
  <c r="BD720" i="4"/>
  <c r="BC720" i="4"/>
  <c r="BB720" i="4"/>
  <c r="BA720" i="4"/>
  <c r="AZ720" i="4"/>
  <c r="AY720" i="4"/>
  <c r="AX720" i="4"/>
  <c r="AV720" i="4"/>
  <c r="AW720" i="4" s="1"/>
  <c r="AU720" i="4"/>
  <c r="AT720" i="4"/>
  <c r="AS720" i="4"/>
  <c r="AR720" i="4"/>
  <c r="AQ720" i="4"/>
  <c r="AP720" i="4"/>
  <c r="AO720" i="4"/>
  <c r="DM719" i="4"/>
  <c r="DL719" i="4"/>
  <c r="DK719" i="4"/>
  <c r="DJ719" i="4"/>
  <c r="DI719" i="4"/>
  <c r="DH719" i="4"/>
  <c r="DG719" i="4"/>
  <c r="DF719" i="4"/>
  <c r="DE719" i="4"/>
  <c r="DC719" i="4"/>
  <c r="DB719" i="4"/>
  <c r="DA719" i="4"/>
  <c r="CZ719" i="4"/>
  <c r="CY719" i="4"/>
  <c r="CX719" i="4"/>
  <c r="CW719" i="4"/>
  <c r="CV719" i="4"/>
  <c r="CU719" i="4"/>
  <c r="CT719" i="4"/>
  <c r="CR719" i="4"/>
  <c r="CQ719" i="4"/>
  <c r="CO719" i="4"/>
  <c r="CN719" i="4"/>
  <c r="CM719" i="4"/>
  <c r="CL719" i="4"/>
  <c r="CI719" i="4"/>
  <c r="CH719" i="4"/>
  <c r="CG719" i="4"/>
  <c r="CF719" i="4"/>
  <c r="CE719" i="4"/>
  <c r="CD719" i="4"/>
  <c r="CC719" i="4"/>
  <c r="CB719" i="4"/>
  <c r="CA719" i="4"/>
  <c r="BZ719" i="4"/>
  <c r="BY719" i="4"/>
  <c r="BW719" i="4"/>
  <c r="BV719" i="4"/>
  <c r="BU719" i="4"/>
  <c r="BS719" i="4"/>
  <c r="BQ719" i="4"/>
  <c r="BP719" i="4"/>
  <c r="BO719" i="4"/>
  <c r="BN719" i="4"/>
  <c r="BM719" i="4"/>
  <c r="BL719" i="4"/>
  <c r="BK719" i="4"/>
  <c r="BJ719" i="4"/>
  <c r="BI719" i="4"/>
  <c r="BH719" i="4"/>
  <c r="BG719" i="4"/>
  <c r="BF719" i="4"/>
  <c r="BE719" i="4"/>
  <c r="BD719" i="4"/>
  <c r="BC719" i="4"/>
  <c r="BB719" i="4"/>
  <c r="BA719" i="4"/>
  <c r="AZ719" i="4"/>
  <c r="AY719" i="4"/>
  <c r="AX719" i="4"/>
  <c r="AW719" i="4"/>
  <c r="AV719" i="4"/>
  <c r="AT719" i="4"/>
  <c r="AU719" i="4" s="1"/>
  <c r="AS719" i="4"/>
  <c r="AR719" i="4"/>
  <c r="AQ719" i="4"/>
  <c r="AP719" i="4"/>
  <c r="AO719" i="4"/>
  <c r="DM718" i="4"/>
  <c r="DL718" i="4"/>
  <c r="DK718" i="4"/>
  <c r="DJ718" i="4"/>
  <c r="DI718" i="4"/>
  <c r="DH718" i="4"/>
  <c r="DG718" i="4"/>
  <c r="DF718" i="4"/>
  <c r="DE718" i="4"/>
  <c r="DC718" i="4"/>
  <c r="DB718" i="4"/>
  <c r="DA718" i="4"/>
  <c r="CZ718" i="4"/>
  <c r="CY718" i="4"/>
  <c r="CX718" i="4"/>
  <c r="CW718" i="4"/>
  <c r="CV718" i="4"/>
  <c r="CU718" i="4"/>
  <c r="CT718" i="4"/>
  <c r="CR718" i="4"/>
  <c r="CQ718" i="4"/>
  <c r="CO718" i="4"/>
  <c r="CN718" i="4"/>
  <c r="CM718" i="4"/>
  <c r="CL718" i="4"/>
  <c r="CI718" i="4"/>
  <c r="CH718" i="4"/>
  <c r="CG718" i="4"/>
  <c r="CF718" i="4"/>
  <c r="CE718" i="4"/>
  <c r="CD718" i="4"/>
  <c r="CC718" i="4"/>
  <c r="CB718" i="4"/>
  <c r="CA718" i="4"/>
  <c r="BZ718" i="4"/>
  <c r="BY718" i="4"/>
  <c r="BV718" i="4"/>
  <c r="BW718" i="4" s="1"/>
  <c r="BU718" i="4"/>
  <c r="BS718" i="4"/>
  <c r="BQ718" i="4"/>
  <c r="BP718" i="4"/>
  <c r="BO718" i="4"/>
  <c r="BN718" i="4"/>
  <c r="BM718" i="4"/>
  <c r="BL718" i="4"/>
  <c r="BK718" i="4"/>
  <c r="BJ718" i="4"/>
  <c r="BI718" i="4"/>
  <c r="BH718" i="4"/>
  <c r="BG718" i="4"/>
  <c r="BF718" i="4"/>
  <c r="BE718" i="4"/>
  <c r="BD718" i="4"/>
  <c r="BC718" i="4"/>
  <c r="BB718" i="4"/>
  <c r="BA718" i="4"/>
  <c r="AZ718" i="4"/>
  <c r="AY718" i="4"/>
  <c r="AX718" i="4"/>
  <c r="AV718" i="4"/>
  <c r="AW718" i="4" s="1"/>
  <c r="AU718" i="4"/>
  <c r="AT718" i="4"/>
  <c r="AS718" i="4"/>
  <c r="AR718" i="4"/>
  <c r="AQ718" i="4"/>
  <c r="AP718" i="4"/>
  <c r="AO718" i="4"/>
  <c r="DM717" i="4"/>
  <c r="DL717" i="4"/>
  <c r="DK717" i="4"/>
  <c r="DJ717" i="4"/>
  <c r="DI717" i="4"/>
  <c r="DH717" i="4"/>
  <c r="DG717" i="4"/>
  <c r="DF717" i="4"/>
  <c r="DE717" i="4"/>
  <c r="DC717" i="4"/>
  <c r="DB717" i="4"/>
  <c r="DA717" i="4"/>
  <c r="CZ717" i="4"/>
  <c r="CY717" i="4"/>
  <c r="CX717" i="4"/>
  <c r="CW717" i="4"/>
  <c r="CV717" i="4"/>
  <c r="CU717" i="4"/>
  <c r="CT717" i="4"/>
  <c r="CR717" i="4"/>
  <c r="CQ717" i="4"/>
  <c r="CO717" i="4"/>
  <c r="CN717" i="4"/>
  <c r="CM717" i="4"/>
  <c r="CL717" i="4"/>
  <c r="CI717" i="4"/>
  <c r="CH717" i="4"/>
  <c r="CG717" i="4"/>
  <c r="CF717" i="4"/>
  <c r="CE717" i="4"/>
  <c r="CC717" i="4"/>
  <c r="CD717" i="4" s="1"/>
  <c r="CB717" i="4"/>
  <c r="CA717" i="4"/>
  <c r="BZ717" i="4"/>
  <c r="BY717" i="4"/>
  <c r="BV717" i="4"/>
  <c r="BW717" i="4" s="1"/>
  <c r="BU717" i="4"/>
  <c r="BS717" i="4"/>
  <c r="BQ717" i="4"/>
  <c r="BP717" i="4"/>
  <c r="BO717" i="4"/>
  <c r="BN717" i="4"/>
  <c r="BM717" i="4"/>
  <c r="BL717" i="4"/>
  <c r="BK717" i="4"/>
  <c r="BJ717" i="4"/>
  <c r="BI717" i="4"/>
  <c r="BH717" i="4"/>
  <c r="BG717" i="4"/>
  <c r="BF717" i="4"/>
  <c r="BE717" i="4"/>
  <c r="BD717" i="4"/>
  <c r="BC717" i="4"/>
  <c r="BB717" i="4"/>
  <c r="BA717" i="4"/>
  <c r="AZ717" i="4"/>
  <c r="AY717" i="4"/>
  <c r="AX717" i="4"/>
  <c r="AW717" i="4"/>
  <c r="AV717" i="4"/>
  <c r="AT717" i="4"/>
  <c r="AU717" i="4" s="1"/>
  <c r="AS717" i="4"/>
  <c r="AR717" i="4"/>
  <c r="AQ717" i="4"/>
  <c r="AP717" i="4"/>
  <c r="AO717" i="4"/>
  <c r="DM716" i="4"/>
  <c r="DL716" i="4"/>
  <c r="DK716" i="4"/>
  <c r="DJ716" i="4"/>
  <c r="DI716" i="4"/>
  <c r="DH716" i="4"/>
  <c r="DG716" i="4"/>
  <c r="DF716" i="4"/>
  <c r="DE716" i="4"/>
  <c r="DC716" i="4"/>
  <c r="DB716" i="4"/>
  <c r="DA716" i="4"/>
  <c r="CZ716" i="4"/>
  <c r="CY716" i="4"/>
  <c r="CX716" i="4"/>
  <c r="CW716" i="4"/>
  <c r="CV716" i="4"/>
  <c r="CU716" i="4"/>
  <c r="CT716" i="4"/>
  <c r="CR716" i="4"/>
  <c r="CQ716" i="4"/>
  <c r="CO716" i="4"/>
  <c r="CN716" i="4"/>
  <c r="CM716" i="4"/>
  <c r="CL716" i="4"/>
  <c r="CI716" i="4"/>
  <c r="CH716" i="4"/>
  <c r="CG716" i="4"/>
  <c r="CF716" i="4"/>
  <c r="CE716" i="4"/>
  <c r="CC716" i="4"/>
  <c r="CD716" i="4" s="1"/>
  <c r="CB716" i="4"/>
  <c r="CA716" i="4"/>
  <c r="BZ716" i="4"/>
  <c r="BY716" i="4"/>
  <c r="BW716" i="4"/>
  <c r="BV716" i="4"/>
  <c r="BU716" i="4"/>
  <c r="BS716" i="4"/>
  <c r="BQ716" i="4"/>
  <c r="BP716" i="4"/>
  <c r="BO716" i="4"/>
  <c r="BN716" i="4"/>
  <c r="BM716" i="4"/>
  <c r="BL716" i="4"/>
  <c r="BK716" i="4"/>
  <c r="BJ716" i="4"/>
  <c r="BI716" i="4"/>
  <c r="BH716" i="4"/>
  <c r="BG716" i="4"/>
  <c r="BF716" i="4"/>
  <c r="BE716" i="4"/>
  <c r="BD716" i="4"/>
  <c r="BC716" i="4"/>
  <c r="BB716" i="4"/>
  <c r="BA716" i="4"/>
  <c r="AZ716" i="4"/>
  <c r="AY716" i="4"/>
  <c r="AX716" i="4"/>
  <c r="AV716" i="4"/>
  <c r="AW716" i="4" s="1"/>
  <c r="AU716" i="4"/>
  <c r="AT716" i="4"/>
  <c r="AS716" i="4"/>
  <c r="AR716" i="4"/>
  <c r="AQ716" i="4"/>
  <c r="AP716" i="4"/>
  <c r="AO716" i="4"/>
  <c r="DM715" i="4"/>
  <c r="DL715" i="4"/>
  <c r="DK715" i="4"/>
  <c r="DJ715" i="4"/>
  <c r="DI715" i="4"/>
  <c r="DH715" i="4"/>
  <c r="DG715" i="4"/>
  <c r="DF715" i="4"/>
  <c r="DE715" i="4"/>
  <c r="DC715" i="4"/>
  <c r="DB715" i="4"/>
  <c r="DA715" i="4"/>
  <c r="CZ715" i="4"/>
  <c r="CY715" i="4"/>
  <c r="CX715" i="4"/>
  <c r="CW715" i="4"/>
  <c r="CV715" i="4"/>
  <c r="CU715" i="4"/>
  <c r="CT715" i="4"/>
  <c r="CR715" i="4"/>
  <c r="CQ715" i="4"/>
  <c r="CO715" i="4"/>
  <c r="CN715" i="4"/>
  <c r="CM715" i="4"/>
  <c r="CL715" i="4"/>
  <c r="CI715" i="4"/>
  <c r="CH715" i="4"/>
  <c r="CG715" i="4"/>
  <c r="CF715" i="4"/>
  <c r="CE715" i="4"/>
  <c r="CD715" i="4"/>
  <c r="CC715" i="4"/>
  <c r="CB715" i="4"/>
  <c r="CA715" i="4"/>
  <c r="BZ715" i="4"/>
  <c r="BY715" i="4"/>
  <c r="BW715" i="4"/>
  <c r="BV715" i="4"/>
  <c r="BU715" i="4"/>
  <c r="BS715" i="4"/>
  <c r="BQ715" i="4"/>
  <c r="BP715" i="4"/>
  <c r="BO715" i="4"/>
  <c r="BN715" i="4"/>
  <c r="BM715" i="4"/>
  <c r="BL715" i="4"/>
  <c r="BK715" i="4"/>
  <c r="BJ715" i="4"/>
  <c r="BI715" i="4"/>
  <c r="BH715" i="4"/>
  <c r="BG715" i="4"/>
  <c r="BF715" i="4"/>
  <c r="BE715" i="4"/>
  <c r="BD715" i="4"/>
  <c r="BC715" i="4"/>
  <c r="BB715" i="4"/>
  <c r="BA715" i="4"/>
  <c r="AZ715" i="4"/>
  <c r="AY715" i="4"/>
  <c r="AX715" i="4"/>
  <c r="AW715" i="4"/>
  <c r="AV715" i="4"/>
  <c r="AT715" i="4"/>
  <c r="AU715" i="4" s="1"/>
  <c r="AS715" i="4"/>
  <c r="AR715" i="4"/>
  <c r="AQ715" i="4"/>
  <c r="AP715" i="4"/>
  <c r="AO715" i="4"/>
  <c r="DM714" i="4"/>
  <c r="DL714" i="4"/>
  <c r="DK714" i="4"/>
  <c r="DJ714" i="4"/>
  <c r="DI714" i="4"/>
  <c r="DH714" i="4"/>
  <c r="DG714" i="4"/>
  <c r="DF714" i="4"/>
  <c r="DE714" i="4"/>
  <c r="DC714" i="4"/>
  <c r="DB714" i="4"/>
  <c r="DA714" i="4"/>
  <c r="CZ714" i="4"/>
  <c r="CY714" i="4"/>
  <c r="CX714" i="4"/>
  <c r="CW714" i="4"/>
  <c r="CV714" i="4"/>
  <c r="CU714" i="4"/>
  <c r="CT714" i="4"/>
  <c r="CR714" i="4"/>
  <c r="CQ714" i="4"/>
  <c r="CO714" i="4"/>
  <c r="CN714" i="4"/>
  <c r="CM714" i="4"/>
  <c r="CL714" i="4"/>
  <c r="CI714" i="4"/>
  <c r="CH714" i="4"/>
  <c r="CG714" i="4"/>
  <c r="CF714" i="4"/>
  <c r="CE714" i="4"/>
  <c r="CD714" i="4"/>
  <c r="CC714" i="4"/>
  <c r="CB714" i="4"/>
  <c r="CA714" i="4"/>
  <c r="BZ714" i="4"/>
  <c r="BY714" i="4"/>
  <c r="BW714" i="4"/>
  <c r="BV714" i="4"/>
  <c r="BU714" i="4"/>
  <c r="BS714" i="4"/>
  <c r="BQ714" i="4"/>
  <c r="BP714" i="4"/>
  <c r="BO714" i="4"/>
  <c r="BN714" i="4"/>
  <c r="BM714" i="4"/>
  <c r="BL714" i="4"/>
  <c r="BK714" i="4"/>
  <c r="BJ714" i="4"/>
  <c r="BI714" i="4"/>
  <c r="BH714" i="4"/>
  <c r="BG714" i="4"/>
  <c r="BF714" i="4"/>
  <c r="BE714" i="4"/>
  <c r="BD714" i="4"/>
  <c r="BC714" i="4"/>
  <c r="BB714" i="4"/>
  <c r="BA714" i="4"/>
  <c r="AZ714" i="4"/>
  <c r="AY714" i="4"/>
  <c r="AX714" i="4"/>
  <c r="AV714" i="4"/>
  <c r="AW714" i="4" s="1"/>
  <c r="AU714" i="4"/>
  <c r="AT714" i="4"/>
  <c r="AS714" i="4"/>
  <c r="AR714" i="4"/>
  <c r="AQ714" i="4"/>
  <c r="AP714" i="4"/>
  <c r="AO714" i="4"/>
  <c r="DM713" i="4"/>
  <c r="DL713" i="4"/>
  <c r="DK713" i="4"/>
  <c r="DJ713" i="4"/>
  <c r="DI713" i="4"/>
  <c r="DH713" i="4"/>
  <c r="DG713" i="4"/>
  <c r="DF713" i="4"/>
  <c r="DE713" i="4"/>
  <c r="DC713" i="4"/>
  <c r="DB713" i="4"/>
  <c r="DA713" i="4"/>
  <c r="CZ713" i="4"/>
  <c r="CY713" i="4"/>
  <c r="CX713" i="4"/>
  <c r="CW713" i="4"/>
  <c r="CV713" i="4"/>
  <c r="CU713" i="4"/>
  <c r="CT713" i="4"/>
  <c r="CR713" i="4"/>
  <c r="CQ713" i="4"/>
  <c r="CO713" i="4"/>
  <c r="CN713" i="4"/>
  <c r="CM713" i="4"/>
  <c r="CL713" i="4"/>
  <c r="CI713" i="4"/>
  <c r="CH713" i="4"/>
  <c r="CG713" i="4"/>
  <c r="CF713" i="4"/>
  <c r="CE713" i="4"/>
  <c r="CD713" i="4"/>
  <c r="CC713" i="4"/>
  <c r="CB713" i="4"/>
  <c r="CA713" i="4"/>
  <c r="BZ713" i="4"/>
  <c r="BY713" i="4"/>
  <c r="BV713" i="4"/>
  <c r="BW713" i="4" s="1"/>
  <c r="BU713" i="4"/>
  <c r="BS713" i="4"/>
  <c r="BQ713" i="4"/>
  <c r="BP713" i="4"/>
  <c r="BO713" i="4"/>
  <c r="BN713" i="4"/>
  <c r="BM713" i="4"/>
  <c r="BL713" i="4"/>
  <c r="BK713" i="4"/>
  <c r="BJ713" i="4"/>
  <c r="BI713" i="4"/>
  <c r="BH713" i="4"/>
  <c r="BG713" i="4"/>
  <c r="BF713" i="4"/>
  <c r="BE713" i="4"/>
  <c r="BD713" i="4"/>
  <c r="BC713" i="4"/>
  <c r="BB713" i="4"/>
  <c r="BA713" i="4"/>
  <c r="AZ713" i="4"/>
  <c r="AY713" i="4"/>
  <c r="AX713" i="4"/>
  <c r="AW713" i="4"/>
  <c r="AV713" i="4"/>
  <c r="AT713" i="4"/>
  <c r="AU713" i="4" s="1"/>
  <c r="AS713" i="4"/>
  <c r="AR713" i="4"/>
  <c r="AQ713" i="4"/>
  <c r="AP713" i="4"/>
  <c r="AO713" i="4"/>
  <c r="DM712" i="4"/>
  <c r="DL712" i="4"/>
  <c r="DK712" i="4"/>
  <c r="DJ712" i="4"/>
  <c r="DI712" i="4"/>
  <c r="DH712" i="4"/>
  <c r="DG712" i="4"/>
  <c r="DF712" i="4"/>
  <c r="DE712" i="4"/>
  <c r="DC712" i="4"/>
  <c r="DB712" i="4"/>
  <c r="DA712" i="4"/>
  <c r="CZ712" i="4"/>
  <c r="CY712" i="4"/>
  <c r="CX712" i="4"/>
  <c r="CW712" i="4"/>
  <c r="CV712" i="4"/>
  <c r="CU712" i="4"/>
  <c r="CT712" i="4"/>
  <c r="CR712" i="4"/>
  <c r="CQ712" i="4"/>
  <c r="CO712" i="4"/>
  <c r="CN712" i="4"/>
  <c r="CM712" i="4"/>
  <c r="CL712" i="4"/>
  <c r="CI712" i="4"/>
  <c r="CH712" i="4"/>
  <c r="CG712" i="4"/>
  <c r="CF712" i="4"/>
  <c r="CE712" i="4"/>
  <c r="CC712" i="4"/>
  <c r="CD712" i="4" s="1"/>
  <c r="CB712" i="4"/>
  <c r="CA712" i="4"/>
  <c r="BZ712" i="4"/>
  <c r="BY712" i="4"/>
  <c r="BW712" i="4"/>
  <c r="BV712" i="4"/>
  <c r="BU712" i="4"/>
  <c r="BS712" i="4"/>
  <c r="BQ712" i="4"/>
  <c r="BP712" i="4"/>
  <c r="BO712" i="4"/>
  <c r="BN712" i="4"/>
  <c r="BM712" i="4"/>
  <c r="BL712" i="4"/>
  <c r="BK712" i="4"/>
  <c r="BJ712" i="4"/>
  <c r="BI712" i="4"/>
  <c r="BH712" i="4"/>
  <c r="BG712" i="4"/>
  <c r="BF712" i="4"/>
  <c r="BE712" i="4"/>
  <c r="BD712" i="4"/>
  <c r="BC712" i="4"/>
  <c r="BB712" i="4"/>
  <c r="BA712" i="4"/>
  <c r="AZ712" i="4"/>
  <c r="AY712" i="4"/>
  <c r="AX712" i="4"/>
  <c r="AV712" i="4"/>
  <c r="AW712" i="4" s="1"/>
  <c r="AU712" i="4"/>
  <c r="AT712" i="4"/>
  <c r="AS712" i="4"/>
  <c r="AR712" i="4"/>
  <c r="AQ712" i="4"/>
  <c r="AP712" i="4"/>
  <c r="AO712" i="4"/>
  <c r="DM711" i="4"/>
  <c r="DL711" i="4"/>
  <c r="DK711" i="4"/>
  <c r="DJ711" i="4"/>
  <c r="DI711" i="4"/>
  <c r="DH711" i="4"/>
  <c r="DG711" i="4"/>
  <c r="DF711" i="4"/>
  <c r="DE711" i="4"/>
  <c r="DC711" i="4"/>
  <c r="DB711" i="4"/>
  <c r="DA711" i="4"/>
  <c r="CZ711" i="4"/>
  <c r="CY711" i="4"/>
  <c r="CX711" i="4"/>
  <c r="CW711" i="4"/>
  <c r="CV711" i="4"/>
  <c r="CU711" i="4"/>
  <c r="CT711" i="4"/>
  <c r="CR711" i="4"/>
  <c r="CQ711" i="4"/>
  <c r="CO711" i="4"/>
  <c r="CN711" i="4"/>
  <c r="CM711" i="4"/>
  <c r="CL711" i="4"/>
  <c r="CI711" i="4"/>
  <c r="CH711" i="4"/>
  <c r="CG711" i="4"/>
  <c r="CF711" i="4"/>
  <c r="CE711" i="4"/>
  <c r="CD711" i="4"/>
  <c r="CC711" i="4"/>
  <c r="CB711" i="4"/>
  <c r="CA711" i="4"/>
  <c r="BZ711" i="4"/>
  <c r="BY711" i="4"/>
  <c r="BW711" i="4"/>
  <c r="BV711" i="4"/>
  <c r="BU711" i="4"/>
  <c r="BS711" i="4"/>
  <c r="BQ711" i="4"/>
  <c r="BP711" i="4"/>
  <c r="BO711" i="4"/>
  <c r="BN711" i="4"/>
  <c r="BM711" i="4"/>
  <c r="BL711" i="4"/>
  <c r="BK711" i="4"/>
  <c r="BJ711" i="4"/>
  <c r="BI711" i="4"/>
  <c r="BH711" i="4"/>
  <c r="BG711" i="4"/>
  <c r="BF711" i="4"/>
  <c r="BE711" i="4"/>
  <c r="BD711" i="4"/>
  <c r="BC711" i="4"/>
  <c r="BB711" i="4"/>
  <c r="BA711" i="4"/>
  <c r="AZ711" i="4"/>
  <c r="AY711" i="4"/>
  <c r="AX711" i="4"/>
  <c r="AW711" i="4"/>
  <c r="AV711" i="4"/>
  <c r="AT711" i="4"/>
  <c r="AU711" i="4" s="1"/>
  <c r="AS711" i="4"/>
  <c r="AR711" i="4"/>
  <c r="AQ711" i="4"/>
  <c r="AP711" i="4"/>
  <c r="AO711" i="4"/>
  <c r="DM710" i="4"/>
  <c r="DL710" i="4"/>
  <c r="DK710" i="4"/>
  <c r="DJ710" i="4"/>
  <c r="DI710" i="4"/>
  <c r="DH710" i="4"/>
  <c r="DG710" i="4"/>
  <c r="DF710" i="4"/>
  <c r="DE710" i="4"/>
  <c r="DC710" i="4"/>
  <c r="DB710" i="4"/>
  <c r="DA710" i="4"/>
  <c r="CZ710" i="4"/>
  <c r="CY710" i="4"/>
  <c r="CX710" i="4"/>
  <c r="CW710" i="4"/>
  <c r="CV710" i="4"/>
  <c r="CU710" i="4"/>
  <c r="CT710" i="4"/>
  <c r="CR710" i="4"/>
  <c r="CQ710" i="4"/>
  <c r="CO710" i="4"/>
  <c r="CN710" i="4"/>
  <c r="CM710" i="4"/>
  <c r="CL710" i="4"/>
  <c r="CI710" i="4"/>
  <c r="CH710" i="4"/>
  <c r="CG710" i="4"/>
  <c r="CF710" i="4"/>
  <c r="CE710" i="4"/>
  <c r="CD710" i="4"/>
  <c r="CC710" i="4"/>
  <c r="CB710" i="4"/>
  <c r="CA710" i="4"/>
  <c r="BZ710" i="4"/>
  <c r="BY710" i="4"/>
  <c r="BW710" i="4"/>
  <c r="BV710" i="4"/>
  <c r="BU710" i="4"/>
  <c r="BS710" i="4"/>
  <c r="BQ710" i="4"/>
  <c r="BP710" i="4"/>
  <c r="BO710" i="4"/>
  <c r="BN710" i="4"/>
  <c r="BM710" i="4"/>
  <c r="BL710" i="4"/>
  <c r="BK710" i="4"/>
  <c r="BJ710" i="4"/>
  <c r="BI710" i="4"/>
  <c r="BH710" i="4"/>
  <c r="BG710" i="4"/>
  <c r="BF710" i="4"/>
  <c r="BE710" i="4"/>
  <c r="BD710" i="4"/>
  <c r="BC710" i="4"/>
  <c r="BB710" i="4"/>
  <c r="BA710" i="4"/>
  <c r="AZ710" i="4"/>
  <c r="AY710" i="4"/>
  <c r="AX710" i="4"/>
  <c r="AV710" i="4"/>
  <c r="AW710" i="4" s="1"/>
  <c r="AU710" i="4"/>
  <c r="AT710" i="4"/>
  <c r="AS710" i="4"/>
  <c r="AR710" i="4"/>
  <c r="AQ710" i="4"/>
  <c r="AP710" i="4"/>
  <c r="AO710" i="4"/>
  <c r="DM709" i="4"/>
  <c r="DL709" i="4"/>
  <c r="DK709" i="4"/>
  <c r="DJ709" i="4"/>
  <c r="DI709" i="4"/>
  <c r="DH709" i="4"/>
  <c r="DG709" i="4"/>
  <c r="DF709" i="4"/>
  <c r="DE709" i="4"/>
  <c r="DC709" i="4"/>
  <c r="DB709" i="4"/>
  <c r="DA709" i="4"/>
  <c r="CZ709" i="4"/>
  <c r="CY709" i="4"/>
  <c r="CX709" i="4"/>
  <c r="CW709" i="4"/>
  <c r="CV709" i="4"/>
  <c r="CU709" i="4"/>
  <c r="CT709" i="4"/>
  <c r="CR709" i="4"/>
  <c r="CQ709" i="4"/>
  <c r="CO709" i="4"/>
  <c r="CN709" i="4"/>
  <c r="CM709" i="4"/>
  <c r="CL709" i="4"/>
  <c r="CI709" i="4"/>
  <c r="CH709" i="4"/>
  <c r="CG709" i="4"/>
  <c r="CF709" i="4"/>
  <c r="CE709" i="4"/>
  <c r="CD709" i="4"/>
  <c r="CC709" i="4"/>
  <c r="CB709" i="4"/>
  <c r="CA709" i="4"/>
  <c r="BZ709" i="4"/>
  <c r="BY709" i="4"/>
  <c r="BV709" i="4"/>
  <c r="BW709" i="4" s="1"/>
  <c r="BU709" i="4"/>
  <c r="BS709" i="4"/>
  <c r="BQ709" i="4"/>
  <c r="BP709" i="4"/>
  <c r="BO709" i="4"/>
  <c r="BN709" i="4"/>
  <c r="BM709" i="4"/>
  <c r="BL709" i="4"/>
  <c r="BK709" i="4"/>
  <c r="BJ709" i="4"/>
  <c r="BI709" i="4"/>
  <c r="BH709" i="4"/>
  <c r="BG709" i="4"/>
  <c r="BF709" i="4"/>
  <c r="BE709" i="4"/>
  <c r="BD709" i="4"/>
  <c r="BC709" i="4"/>
  <c r="BB709" i="4"/>
  <c r="BA709" i="4"/>
  <c r="AZ709" i="4"/>
  <c r="AY709" i="4"/>
  <c r="AX709" i="4"/>
  <c r="AW709" i="4"/>
  <c r="AV709" i="4"/>
  <c r="AT709" i="4"/>
  <c r="AU709" i="4" s="1"/>
  <c r="AS709" i="4"/>
  <c r="AR709" i="4"/>
  <c r="AQ709" i="4"/>
  <c r="AP709" i="4"/>
  <c r="AO709" i="4"/>
  <c r="DM708" i="4"/>
  <c r="DL708" i="4"/>
  <c r="DK708" i="4"/>
  <c r="DJ708" i="4"/>
  <c r="DI708" i="4"/>
  <c r="DH708" i="4"/>
  <c r="DG708" i="4"/>
  <c r="DF708" i="4"/>
  <c r="DE708" i="4"/>
  <c r="DC708" i="4"/>
  <c r="DB708" i="4"/>
  <c r="DA708" i="4"/>
  <c r="CZ708" i="4"/>
  <c r="CY708" i="4"/>
  <c r="CX708" i="4"/>
  <c r="CW708" i="4"/>
  <c r="CV708" i="4"/>
  <c r="CU708" i="4"/>
  <c r="CT708" i="4"/>
  <c r="CR708" i="4"/>
  <c r="CQ708" i="4"/>
  <c r="CO708" i="4"/>
  <c r="CN708" i="4"/>
  <c r="CM708" i="4"/>
  <c r="CL708" i="4"/>
  <c r="CI708" i="4"/>
  <c r="CH708" i="4"/>
  <c r="CG708" i="4"/>
  <c r="CF708" i="4"/>
  <c r="CE708" i="4"/>
  <c r="CC708" i="4"/>
  <c r="CD708" i="4" s="1"/>
  <c r="CB708" i="4"/>
  <c r="CA708" i="4"/>
  <c r="BZ708" i="4"/>
  <c r="BY708" i="4"/>
  <c r="BW708" i="4"/>
  <c r="BV708" i="4"/>
  <c r="BU708" i="4"/>
  <c r="BS708" i="4"/>
  <c r="BQ708" i="4"/>
  <c r="BP708" i="4"/>
  <c r="BO708" i="4"/>
  <c r="BN708" i="4"/>
  <c r="BM708" i="4"/>
  <c r="BL708" i="4"/>
  <c r="BK708" i="4"/>
  <c r="BJ708" i="4"/>
  <c r="BI708" i="4"/>
  <c r="BH708" i="4"/>
  <c r="BG708" i="4"/>
  <c r="BF708" i="4"/>
  <c r="BE708" i="4"/>
  <c r="BD708" i="4"/>
  <c r="BC708" i="4"/>
  <c r="BB708" i="4"/>
  <c r="BA708" i="4"/>
  <c r="AZ708" i="4"/>
  <c r="AY708" i="4"/>
  <c r="AX708" i="4"/>
  <c r="AV708" i="4"/>
  <c r="AW708" i="4" s="1"/>
  <c r="AU708" i="4"/>
  <c r="AT708" i="4"/>
  <c r="AS708" i="4"/>
  <c r="AR708" i="4"/>
  <c r="AQ708" i="4"/>
  <c r="AP708" i="4"/>
  <c r="AO708" i="4"/>
  <c r="DM707" i="4"/>
  <c r="DL707" i="4"/>
  <c r="DK707" i="4"/>
  <c r="DJ707" i="4"/>
  <c r="DI707" i="4"/>
  <c r="DH707" i="4"/>
  <c r="DG707" i="4"/>
  <c r="DF707" i="4"/>
  <c r="DE707" i="4"/>
  <c r="DC707" i="4"/>
  <c r="DB707" i="4"/>
  <c r="DA707" i="4"/>
  <c r="CZ707" i="4"/>
  <c r="CY707" i="4"/>
  <c r="CX707" i="4"/>
  <c r="CW707" i="4"/>
  <c r="CV707" i="4"/>
  <c r="CU707" i="4"/>
  <c r="CT707" i="4"/>
  <c r="CR707" i="4"/>
  <c r="CQ707" i="4"/>
  <c r="CO707" i="4"/>
  <c r="CN707" i="4"/>
  <c r="CM707" i="4"/>
  <c r="CL707" i="4"/>
  <c r="CI707" i="4"/>
  <c r="CH707" i="4"/>
  <c r="CG707" i="4"/>
  <c r="CF707" i="4"/>
  <c r="CE707" i="4"/>
  <c r="CD707" i="4"/>
  <c r="CC707" i="4"/>
  <c r="CB707" i="4"/>
  <c r="CA707" i="4"/>
  <c r="BZ707" i="4"/>
  <c r="BY707" i="4"/>
  <c r="BW707" i="4"/>
  <c r="BV707" i="4"/>
  <c r="BU707" i="4"/>
  <c r="BS707" i="4"/>
  <c r="BQ707" i="4"/>
  <c r="BP707" i="4"/>
  <c r="BO707" i="4"/>
  <c r="BN707" i="4"/>
  <c r="BM707" i="4"/>
  <c r="BL707" i="4"/>
  <c r="BK707" i="4"/>
  <c r="BJ707" i="4"/>
  <c r="BI707" i="4"/>
  <c r="BH707" i="4"/>
  <c r="BG707" i="4"/>
  <c r="BF707" i="4"/>
  <c r="BE707" i="4"/>
  <c r="BD707" i="4"/>
  <c r="BC707" i="4"/>
  <c r="BB707" i="4"/>
  <c r="BA707" i="4"/>
  <c r="AZ707" i="4"/>
  <c r="AY707" i="4"/>
  <c r="AX707" i="4"/>
  <c r="AV707" i="4"/>
  <c r="AW707" i="4" s="1"/>
  <c r="AT707" i="4"/>
  <c r="AU707" i="4" s="1"/>
  <c r="AS707" i="4"/>
  <c r="AR707" i="4"/>
  <c r="AQ707" i="4"/>
  <c r="AP707" i="4"/>
  <c r="AO707" i="4"/>
  <c r="DM706" i="4"/>
  <c r="DL706" i="4"/>
  <c r="DK706" i="4"/>
  <c r="DJ706" i="4"/>
  <c r="DI706" i="4"/>
  <c r="DH706" i="4"/>
  <c r="DG706" i="4"/>
  <c r="DF706" i="4"/>
  <c r="DE706" i="4"/>
  <c r="DC706" i="4"/>
  <c r="DB706" i="4"/>
  <c r="DA706" i="4"/>
  <c r="CZ706" i="4"/>
  <c r="CY706" i="4"/>
  <c r="CX706" i="4"/>
  <c r="CW706" i="4"/>
  <c r="CV706" i="4"/>
  <c r="CU706" i="4"/>
  <c r="CT706" i="4"/>
  <c r="CR706" i="4"/>
  <c r="CQ706" i="4"/>
  <c r="CO706" i="4"/>
  <c r="CN706" i="4"/>
  <c r="CM706" i="4"/>
  <c r="CL706" i="4"/>
  <c r="CI706" i="4"/>
  <c r="CH706" i="4"/>
  <c r="CG706" i="4"/>
  <c r="CF706" i="4"/>
  <c r="CE706" i="4"/>
  <c r="CD706" i="4"/>
  <c r="CC706" i="4"/>
  <c r="CB706" i="4"/>
  <c r="CA706" i="4"/>
  <c r="BZ706" i="4"/>
  <c r="BY706" i="4"/>
  <c r="BW706" i="4"/>
  <c r="BV706" i="4"/>
  <c r="BU706" i="4"/>
  <c r="BS706" i="4"/>
  <c r="BQ706" i="4"/>
  <c r="BP706" i="4"/>
  <c r="BO706" i="4"/>
  <c r="BN706" i="4"/>
  <c r="BM706" i="4"/>
  <c r="BL706" i="4"/>
  <c r="BK706" i="4"/>
  <c r="BJ706" i="4"/>
  <c r="BI706" i="4"/>
  <c r="BH706" i="4"/>
  <c r="BG706" i="4"/>
  <c r="BF706" i="4"/>
  <c r="BE706" i="4"/>
  <c r="BD706" i="4"/>
  <c r="BC706" i="4"/>
  <c r="BB706" i="4"/>
  <c r="BA706" i="4"/>
  <c r="AZ706" i="4"/>
  <c r="AY706" i="4"/>
  <c r="AX706" i="4"/>
  <c r="AV706" i="4"/>
  <c r="AW706" i="4" s="1"/>
  <c r="AT706" i="4"/>
  <c r="AU706" i="4" s="1"/>
  <c r="AS706" i="4"/>
  <c r="AR706" i="4"/>
  <c r="AQ706" i="4"/>
  <c r="AP706" i="4"/>
  <c r="AO706" i="4"/>
  <c r="DM705" i="4"/>
  <c r="DL705" i="4"/>
  <c r="DK705" i="4"/>
  <c r="DJ705" i="4"/>
  <c r="DI705" i="4"/>
  <c r="DH705" i="4"/>
  <c r="DG705" i="4"/>
  <c r="DF705" i="4"/>
  <c r="DE705" i="4"/>
  <c r="DC705" i="4"/>
  <c r="DB705" i="4"/>
  <c r="DA705" i="4"/>
  <c r="CZ705" i="4"/>
  <c r="CY705" i="4"/>
  <c r="CX705" i="4"/>
  <c r="CW705" i="4"/>
  <c r="CV705" i="4"/>
  <c r="CU705" i="4"/>
  <c r="CT705" i="4"/>
  <c r="CR705" i="4"/>
  <c r="CQ705" i="4"/>
  <c r="CO705" i="4"/>
  <c r="CN705" i="4"/>
  <c r="CM705" i="4"/>
  <c r="CL705" i="4"/>
  <c r="CI705" i="4"/>
  <c r="CH705" i="4"/>
  <c r="CG705" i="4"/>
  <c r="CF705" i="4"/>
  <c r="CE705" i="4"/>
  <c r="CD705" i="4"/>
  <c r="CC705" i="4"/>
  <c r="CB705" i="4"/>
  <c r="CA705" i="4"/>
  <c r="BZ705" i="4"/>
  <c r="BY705" i="4"/>
  <c r="BV705" i="4"/>
  <c r="BW705" i="4" s="1"/>
  <c r="BU705" i="4"/>
  <c r="BS705" i="4"/>
  <c r="BQ705" i="4"/>
  <c r="BP705" i="4"/>
  <c r="BO705" i="4"/>
  <c r="BN705" i="4"/>
  <c r="BM705" i="4"/>
  <c r="BL705" i="4"/>
  <c r="BK705" i="4"/>
  <c r="BJ705" i="4"/>
  <c r="BI705" i="4"/>
  <c r="BH705" i="4"/>
  <c r="BG705" i="4"/>
  <c r="BF705" i="4"/>
  <c r="BE705" i="4"/>
  <c r="BD705" i="4"/>
  <c r="BC705" i="4"/>
  <c r="BB705" i="4"/>
  <c r="BA705" i="4"/>
  <c r="AZ705" i="4"/>
  <c r="AY705" i="4"/>
  <c r="AX705" i="4"/>
  <c r="AW705" i="4"/>
  <c r="AV705" i="4"/>
  <c r="AT705" i="4"/>
  <c r="AU705" i="4" s="1"/>
  <c r="AS705" i="4"/>
  <c r="AR705" i="4"/>
  <c r="AQ705" i="4"/>
  <c r="AP705" i="4"/>
  <c r="AO705" i="4"/>
  <c r="DM704" i="4"/>
  <c r="DL704" i="4"/>
  <c r="DK704" i="4"/>
  <c r="DJ704" i="4"/>
  <c r="DI704" i="4"/>
  <c r="DH704" i="4"/>
  <c r="DG704" i="4"/>
  <c r="DF704" i="4"/>
  <c r="DE704" i="4"/>
  <c r="DC704" i="4"/>
  <c r="DB704" i="4"/>
  <c r="DA704" i="4"/>
  <c r="CZ704" i="4"/>
  <c r="CY704" i="4"/>
  <c r="CX704" i="4"/>
  <c r="CW704" i="4"/>
  <c r="CV704" i="4"/>
  <c r="CU704" i="4"/>
  <c r="CT704" i="4"/>
  <c r="CR704" i="4"/>
  <c r="CQ704" i="4"/>
  <c r="CO704" i="4"/>
  <c r="CN704" i="4"/>
  <c r="CM704" i="4"/>
  <c r="CL704" i="4"/>
  <c r="CI704" i="4"/>
  <c r="CH704" i="4"/>
  <c r="CG704" i="4"/>
  <c r="CF704" i="4"/>
  <c r="CE704" i="4"/>
  <c r="CC704" i="4"/>
  <c r="CD704" i="4" s="1"/>
  <c r="CB704" i="4"/>
  <c r="CA704" i="4"/>
  <c r="BZ704" i="4"/>
  <c r="BY704" i="4"/>
  <c r="BW704" i="4"/>
  <c r="BV704" i="4"/>
  <c r="BU704" i="4"/>
  <c r="BS704" i="4"/>
  <c r="BQ704" i="4"/>
  <c r="BP704" i="4"/>
  <c r="BO704" i="4"/>
  <c r="BN704" i="4"/>
  <c r="BM704" i="4"/>
  <c r="BL704" i="4"/>
  <c r="BK704" i="4"/>
  <c r="BJ704" i="4"/>
  <c r="BI704" i="4"/>
  <c r="BH704" i="4"/>
  <c r="BG704" i="4"/>
  <c r="BF704" i="4"/>
  <c r="BE704" i="4"/>
  <c r="BD704" i="4"/>
  <c r="BC704" i="4"/>
  <c r="BB704" i="4"/>
  <c r="BA704" i="4"/>
  <c r="AZ704" i="4"/>
  <c r="AY704" i="4"/>
  <c r="AX704" i="4"/>
  <c r="AV704" i="4"/>
  <c r="AW704" i="4" s="1"/>
  <c r="AU704" i="4"/>
  <c r="AT704" i="4"/>
  <c r="AS704" i="4"/>
  <c r="AR704" i="4"/>
  <c r="AQ704" i="4"/>
  <c r="AP704" i="4"/>
  <c r="AO704" i="4"/>
  <c r="DM703" i="4"/>
  <c r="DL703" i="4"/>
  <c r="DK703" i="4"/>
  <c r="DJ703" i="4"/>
  <c r="DI703" i="4"/>
  <c r="DH703" i="4"/>
  <c r="DG703" i="4"/>
  <c r="DF703" i="4"/>
  <c r="DE703" i="4"/>
  <c r="DC703" i="4"/>
  <c r="DB703" i="4"/>
  <c r="DA703" i="4"/>
  <c r="CZ703" i="4"/>
  <c r="CY703" i="4"/>
  <c r="CX703" i="4"/>
  <c r="CW703" i="4"/>
  <c r="CV703" i="4"/>
  <c r="CU703" i="4"/>
  <c r="CT703" i="4"/>
  <c r="CR703" i="4"/>
  <c r="CQ703" i="4"/>
  <c r="CO703" i="4"/>
  <c r="CN703" i="4"/>
  <c r="CM703" i="4"/>
  <c r="CL703" i="4"/>
  <c r="CI703" i="4"/>
  <c r="CH703" i="4"/>
  <c r="CG703" i="4"/>
  <c r="CF703" i="4"/>
  <c r="CE703" i="4"/>
  <c r="CD703" i="4"/>
  <c r="CC703" i="4"/>
  <c r="CB703" i="4"/>
  <c r="CA703" i="4"/>
  <c r="BZ703" i="4"/>
  <c r="BY703" i="4"/>
  <c r="BW703" i="4"/>
  <c r="BV703" i="4"/>
  <c r="BU703" i="4"/>
  <c r="BS703" i="4"/>
  <c r="BQ703" i="4"/>
  <c r="BP703" i="4"/>
  <c r="BO703" i="4"/>
  <c r="BN703" i="4"/>
  <c r="BM703" i="4"/>
  <c r="BL703" i="4"/>
  <c r="BK703" i="4"/>
  <c r="BJ703" i="4"/>
  <c r="BI703" i="4"/>
  <c r="BH703" i="4"/>
  <c r="BG703" i="4"/>
  <c r="BF703" i="4"/>
  <c r="BE703" i="4"/>
  <c r="BD703" i="4"/>
  <c r="BC703" i="4"/>
  <c r="BB703" i="4"/>
  <c r="BA703" i="4"/>
  <c r="AZ703" i="4"/>
  <c r="AY703" i="4"/>
  <c r="AX703" i="4"/>
  <c r="AV703" i="4"/>
  <c r="AW703" i="4" s="1"/>
  <c r="AT703" i="4"/>
  <c r="AU703" i="4" s="1"/>
  <c r="AS703" i="4"/>
  <c r="AR703" i="4"/>
  <c r="AQ703" i="4"/>
  <c r="AP703" i="4"/>
  <c r="AO703" i="4"/>
  <c r="DM702" i="4"/>
  <c r="DL702" i="4"/>
  <c r="DK702" i="4"/>
  <c r="DJ702" i="4"/>
  <c r="DI702" i="4"/>
  <c r="DH702" i="4"/>
  <c r="DG702" i="4"/>
  <c r="DF702" i="4"/>
  <c r="DE702" i="4"/>
  <c r="DC702" i="4"/>
  <c r="DB702" i="4"/>
  <c r="DA702" i="4"/>
  <c r="CZ702" i="4"/>
  <c r="CY702" i="4"/>
  <c r="CX702" i="4"/>
  <c r="CW702" i="4"/>
  <c r="CV702" i="4"/>
  <c r="CU702" i="4"/>
  <c r="CT702" i="4"/>
  <c r="CR702" i="4"/>
  <c r="CQ702" i="4"/>
  <c r="CO702" i="4"/>
  <c r="CN702" i="4"/>
  <c r="CM702" i="4"/>
  <c r="CL702" i="4"/>
  <c r="CI702" i="4"/>
  <c r="CH702" i="4"/>
  <c r="CG702" i="4"/>
  <c r="CF702" i="4"/>
  <c r="CE702" i="4"/>
  <c r="CD702" i="4"/>
  <c r="CC702" i="4"/>
  <c r="CB702" i="4"/>
  <c r="CA702" i="4"/>
  <c r="BZ702" i="4"/>
  <c r="BY702" i="4"/>
  <c r="BW702" i="4"/>
  <c r="BV702" i="4"/>
  <c r="BU702" i="4"/>
  <c r="BS702" i="4"/>
  <c r="BQ702" i="4"/>
  <c r="BP702" i="4"/>
  <c r="BO702" i="4"/>
  <c r="BN702" i="4"/>
  <c r="BM702" i="4"/>
  <c r="BL702" i="4"/>
  <c r="BK702" i="4"/>
  <c r="BJ702" i="4"/>
  <c r="BI702" i="4"/>
  <c r="BH702" i="4"/>
  <c r="BG702" i="4"/>
  <c r="BF702" i="4"/>
  <c r="BE702" i="4"/>
  <c r="BD702" i="4"/>
  <c r="BC702" i="4"/>
  <c r="BB702" i="4"/>
  <c r="BA702" i="4"/>
  <c r="AZ702" i="4"/>
  <c r="AY702" i="4"/>
  <c r="AX702" i="4"/>
  <c r="AV702" i="4"/>
  <c r="AW702" i="4" s="1"/>
  <c r="AT702" i="4"/>
  <c r="AU702" i="4" s="1"/>
  <c r="AS702" i="4"/>
  <c r="AR702" i="4"/>
  <c r="AQ702" i="4"/>
  <c r="AP702" i="4"/>
  <c r="AO702" i="4"/>
  <c r="DM701" i="4"/>
  <c r="DL701" i="4"/>
  <c r="DK701" i="4"/>
  <c r="DJ701" i="4"/>
  <c r="DI701" i="4"/>
  <c r="DH701" i="4"/>
  <c r="DG701" i="4"/>
  <c r="DF701" i="4"/>
  <c r="DE701" i="4"/>
  <c r="DC701" i="4"/>
  <c r="DB701" i="4"/>
  <c r="DA701" i="4"/>
  <c r="CZ701" i="4"/>
  <c r="CY701" i="4"/>
  <c r="CX701" i="4"/>
  <c r="CW701" i="4"/>
  <c r="CV701" i="4"/>
  <c r="CU701" i="4"/>
  <c r="CT701" i="4"/>
  <c r="CR701" i="4"/>
  <c r="CQ701" i="4"/>
  <c r="CO701" i="4"/>
  <c r="CN701" i="4"/>
  <c r="CM701" i="4"/>
  <c r="CL701" i="4"/>
  <c r="CI701" i="4"/>
  <c r="CH701" i="4"/>
  <c r="CG701" i="4"/>
  <c r="CF701" i="4"/>
  <c r="CE701" i="4"/>
  <c r="CD701" i="4"/>
  <c r="CC701" i="4"/>
  <c r="CB701" i="4"/>
  <c r="CA701" i="4"/>
  <c r="BZ701" i="4"/>
  <c r="BY701" i="4"/>
  <c r="BV701" i="4"/>
  <c r="BW701" i="4" s="1"/>
  <c r="BU701" i="4"/>
  <c r="BS701" i="4"/>
  <c r="BQ701" i="4"/>
  <c r="BP701" i="4"/>
  <c r="BO701" i="4"/>
  <c r="BN701" i="4"/>
  <c r="BM701" i="4"/>
  <c r="BL701" i="4"/>
  <c r="BK701" i="4"/>
  <c r="BJ701" i="4"/>
  <c r="BI701" i="4"/>
  <c r="BH701" i="4"/>
  <c r="BG701" i="4"/>
  <c r="BF701" i="4"/>
  <c r="BE701" i="4"/>
  <c r="BD701" i="4"/>
  <c r="BC701" i="4"/>
  <c r="BB701" i="4"/>
  <c r="BA701" i="4"/>
  <c r="AZ701" i="4"/>
  <c r="AY701" i="4"/>
  <c r="AX701" i="4"/>
  <c r="AW701" i="4"/>
  <c r="AV701" i="4"/>
  <c r="AT701" i="4"/>
  <c r="AU701" i="4" s="1"/>
  <c r="AS701" i="4"/>
  <c r="AR701" i="4"/>
  <c r="AQ701" i="4"/>
  <c r="AP701" i="4"/>
  <c r="AO701" i="4"/>
  <c r="DM700" i="4"/>
  <c r="DL700" i="4"/>
  <c r="DK700" i="4"/>
  <c r="DJ700" i="4"/>
  <c r="DI700" i="4"/>
  <c r="DH700" i="4"/>
  <c r="DG700" i="4"/>
  <c r="DF700" i="4"/>
  <c r="DE700" i="4"/>
  <c r="DC700" i="4"/>
  <c r="DB700" i="4"/>
  <c r="DA700" i="4"/>
  <c r="CZ700" i="4"/>
  <c r="CY700" i="4"/>
  <c r="CX700" i="4"/>
  <c r="CW700" i="4"/>
  <c r="CV700" i="4"/>
  <c r="CU700" i="4"/>
  <c r="CT700" i="4"/>
  <c r="CR700" i="4"/>
  <c r="CQ700" i="4"/>
  <c r="CO700" i="4"/>
  <c r="CN700" i="4"/>
  <c r="CM700" i="4"/>
  <c r="CL700" i="4"/>
  <c r="CI700" i="4"/>
  <c r="CH700" i="4"/>
  <c r="CG700" i="4"/>
  <c r="CF700" i="4"/>
  <c r="CE700" i="4"/>
  <c r="CC700" i="4"/>
  <c r="CD700" i="4" s="1"/>
  <c r="CB700" i="4"/>
  <c r="CA700" i="4"/>
  <c r="BZ700" i="4"/>
  <c r="BY700" i="4"/>
  <c r="BW700" i="4"/>
  <c r="BV700" i="4"/>
  <c r="BU700" i="4"/>
  <c r="BS700" i="4"/>
  <c r="BQ700" i="4"/>
  <c r="BP700" i="4"/>
  <c r="BO700" i="4"/>
  <c r="BN700" i="4"/>
  <c r="BM700" i="4"/>
  <c r="BL700" i="4"/>
  <c r="BK700" i="4"/>
  <c r="BJ700" i="4"/>
  <c r="BI700" i="4"/>
  <c r="BH700" i="4"/>
  <c r="BG700" i="4"/>
  <c r="BF700" i="4"/>
  <c r="BE700" i="4"/>
  <c r="BD700" i="4"/>
  <c r="BC700" i="4"/>
  <c r="BB700" i="4"/>
  <c r="BA700" i="4"/>
  <c r="AZ700" i="4"/>
  <c r="AY700" i="4"/>
  <c r="AX700" i="4"/>
  <c r="AV700" i="4"/>
  <c r="AW700" i="4" s="1"/>
  <c r="AU700" i="4"/>
  <c r="AT700" i="4"/>
  <c r="AS700" i="4"/>
  <c r="AR700" i="4"/>
  <c r="AQ700" i="4"/>
  <c r="AP700" i="4"/>
  <c r="AO700" i="4"/>
  <c r="DM699" i="4"/>
  <c r="DL699" i="4"/>
  <c r="DK699" i="4"/>
  <c r="DJ699" i="4"/>
  <c r="DI699" i="4"/>
  <c r="DH699" i="4"/>
  <c r="DG699" i="4"/>
  <c r="DF699" i="4"/>
  <c r="DE699" i="4"/>
  <c r="DC699" i="4"/>
  <c r="DB699" i="4"/>
  <c r="DA699" i="4"/>
  <c r="CZ699" i="4"/>
  <c r="CY699" i="4"/>
  <c r="CX699" i="4"/>
  <c r="CW699" i="4"/>
  <c r="CV699" i="4"/>
  <c r="CU699" i="4"/>
  <c r="CT699" i="4"/>
  <c r="CR699" i="4"/>
  <c r="CQ699" i="4"/>
  <c r="CO699" i="4"/>
  <c r="CN699" i="4"/>
  <c r="CM699" i="4"/>
  <c r="CL699" i="4"/>
  <c r="CI699" i="4"/>
  <c r="CH699" i="4"/>
  <c r="CG699" i="4"/>
  <c r="CF699" i="4"/>
  <c r="CE699" i="4"/>
  <c r="CD699" i="4"/>
  <c r="CC699" i="4"/>
  <c r="CB699" i="4"/>
  <c r="CA699" i="4"/>
  <c r="BZ699" i="4"/>
  <c r="BY699" i="4"/>
  <c r="BW699" i="4"/>
  <c r="BV699" i="4"/>
  <c r="BU699" i="4"/>
  <c r="BS699" i="4"/>
  <c r="BQ699" i="4"/>
  <c r="BP699" i="4"/>
  <c r="BO699" i="4"/>
  <c r="BN699" i="4"/>
  <c r="BM699" i="4"/>
  <c r="BL699" i="4"/>
  <c r="BK699" i="4"/>
  <c r="BJ699" i="4"/>
  <c r="BI699" i="4"/>
  <c r="BH699" i="4"/>
  <c r="BG699" i="4"/>
  <c r="BF699" i="4"/>
  <c r="BE699" i="4"/>
  <c r="BD699" i="4"/>
  <c r="BC699" i="4"/>
  <c r="BB699" i="4"/>
  <c r="BA699" i="4"/>
  <c r="AZ699" i="4"/>
  <c r="AY699" i="4"/>
  <c r="AX699" i="4"/>
  <c r="AV699" i="4"/>
  <c r="AW699" i="4" s="1"/>
  <c r="AT699" i="4"/>
  <c r="AU699" i="4" s="1"/>
  <c r="AS699" i="4"/>
  <c r="AR699" i="4"/>
  <c r="AQ699" i="4"/>
  <c r="AP699" i="4"/>
  <c r="AO699" i="4"/>
  <c r="DM698" i="4"/>
  <c r="DL698" i="4"/>
  <c r="DK698" i="4"/>
  <c r="DJ698" i="4"/>
  <c r="DI698" i="4"/>
  <c r="DH698" i="4"/>
  <c r="DG698" i="4"/>
  <c r="DF698" i="4"/>
  <c r="DE698" i="4"/>
  <c r="DC698" i="4"/>
  <c r="DB698" i="4"/>
  <c r="DA698" i="4"/>
  <c r="CZ698" i="4"/>
  <c r="CY698" i="4"/>
  <c r="CX698" i="4"/>
  <c r="CW698" i="4"/>
  <c r="CV698" i="4"/>
  <c r="CU698" i="4"/>
  <c r="CT698" i="4"/>
  <c r="CR698" i="4"/>
  <c r="CQ698" i="4"/>
  <c r="CO698" i="4"/>
  <c r="CN698" i="4"/>
  <c r="CM698" i="4"/>
  <c r="CL698" i="4"/>
  <c r="CI698" i="4"/>
  <c r="CH698" i="4"/>
  <c r="CG698" i="4"/>
  <c r="CF698" i="4"/>
  <c r="CE698" i="4"/>
  <c r="CD698" i="4"/>
  <c r="CC698" i="4"/>
  <c r="CB698" i="4"/>
  <c r="CA698" i="4"/>
  <c r="BZ698" i="4"/>
  <c r="BY698" i="4"/>
  <c r="BW698" i="4"/>
  <c r="BV698" i="4"/>
  <c r="BU698" i="4"/>
  <c r="BS698" i="4"/>
  <c r="BQ698" i="4"/>
  <c r="BP698" i="4"/>
  <c r="BO698" i="4"/>
  <c r="BN698" i="4"/>
  <c r="BM698" i="4"/>
  <c r="BL698" i="4"/>
  <c r="BK698" i="4"/>
  <c r="BJ698" i="4"/>
  <c r="BI698" i="4"/>
  <c r="BH698" i="4"/>
  <c r="BG698" i="4"/>
  <c r="BF698" i="4"/>
  <c r="BE698" i="4"/>
  <c r="BD698" i="4"/>
  <c r="BC698" i="4"/>
  <c r="BB698" i="4"/>
  <c r="BA698" i="4"/>
  <c r="AZ698" i="4"/>
  <c r="AY698" i="4"/>
  <c r="AX698" i="4"/>
  <c r="AV698" i="4"/>
  <c r="AW698" i="4" s="1"/>
  <c r="AT698" i="4"/>
  <c r="AU698" i="4" s="1"/>
  <c r="AS698" i="4"/>
  <c r="AR698" i="4"/>
  <c r="AQ698" i="4"/>
  <c r="AP698" i="4"/>
  <c r="AO698" i="4"/>
  <c r="DM697" i="4"/>
  <c r="DL697" i="4"/>
  <c r="DK697" i="4"/>
  <c r="DJ697" i="4"/>
  <c r="DI697" i="4"/>
  <c r="DH697" i="4"/>
  <c r="DG697" i="4"/>
  <c r="DF697" i="4"/>
  <c r="DE697" i="4"/>
  <c r="DC697" i="4"/>
  <c r="DB697" i="4"/>
  <c r="DA697" i="4"/>
  <c r="CZ697" i="4"/>
  <c r="CY697" i="4"/>
  <c r="CX697" i="4"/>
  <c r="CW697" i="4"/>
  <c r="CV697" i="4"/>
  <c r="CU697" i="4"/>
  <c r="CT697" i="4"/>
  <c r="CR697" i="4"/>
  <c r="CQ697" i="4"/>
  <c r="CO697" i="4"/>
  <c r="CN697" i="4"/>
  <c r="CM697" i="4"/>
  <c r="CL697" i="4"/>
  <c r="CI697" i="4"/>
  <c r="CH697" i="4"/>
  <c r="CG697" i="4"/>
  <c r="CF697" i="4"/>
  <c r="CE697" i="4"/>
  <c r="CD697" i="4"/>
  <c r="CC697" i="4"/>
  <c r="CB697" i="4"/>
  <c r="CA697" i="4"/>
  <c r="BZ697" i="4"/>
  <c r="BY697" i="4"/>
  <c r="BV697" i="4"/>
  <c r="BW697" i="4" s="1"/>
  <c r="BU697" i="4"/>
  <c r="BS697" i="4"/>
  <c r="BQ697" i="4"/>
  <c r="BP697" i="4"/>
  <c r="BO697" i="4"/>
  <c r="BN697" i="4"/>
  <c r="BM697" i="4"/>
  <c r="BL697" i="4"/>
  <c r="BK697" i="4"/>
  <c r="BJ697" i="4"/>
  <c r="BI697" i="4"/>
  <c r="BH697" i="4"/>
  <c r="BG697" i="4"/>
  <c r="BF697" i="4"/>
  <c r="BE697" i="4"/>
  <c r="BD697" i="4"/>
  <c r="BC697" i="4"/>
  <c r="BB697" i="4"/>
  <c r="BA697" i="4"/>
  <c r="AZ697" i="4"/>
  <c r="AY697" i="4"/>
  <c r="AX697" i="4"/>
  <c r="AW697" i="4"/>
  <c r="AV697" i="4"/>
  <c r="AT697" i="4"/>
  <c r="AU697" i="4" s="1"/>
  <c r="AS697" i="4"/>
  <c r="AR697" i="4"/>
  <c r="AQ697" i="4"/>
  <c r="AP697" i="4"/>
  <c r="AO697" i="4"/>
  <c r="DM696" i="4"/>
  <c r="DL696" i="4"/>
  <c r="DK696" i="4"/>
  <c r="DJ696" i="4"/>
  <c r="DI696" i="4"/>
  <c r="DH696" i="4"/>
  <c r="DG696" i="4"/>
  <c r="DF696" i="4"/>
  <c r="DE696" i="4"/>
  <c r="DC696" i="4"/>
  <c r="DB696" i="4"/>
  <c r="DA696" i="4"/>
  <c r="CZ696" i="4"/>
  <c r="CY696" i="4"/>
  <c r="CX696" i="4"/>
  <c r="CW696" i="4"/>
  <c r="CV696" i="4"/>
  <c r="CU696" i="4"/>
  <c r="CT696" i="4"/>
  <c r="CR696" i="4"/>
  <c r="CQ696" i="4"/>
  <c r="CO696" i="4"/>
  <c r="CN696" i="4"/>
  <c r="CM696" i="4"/>
  <c r="CL696" i="4"/>
  <c r="CI696" i="4"/>
  <c r="CH696" i="4"/>
  <c r="CG696" i="4"/>
  <c r="CF696" i="4"/>
  <c r="CE696" i="4"/>
  <c r="CC696" i="4"/>
  <c r="CD696" i="4" s="1"/>
  <c r="CB696" i="4"/>
  <c r="CA696" i="4"/>
  <c r="BZ696" i="4"/>
  <c r="BY696" i="4"/>
  <c r="BW696" i="4"/>
  <c r="BV696" i="4"/>
  <c r="BU696" i="4"/>
  <c r="BS696" i="4"/>
  <c r="BQ696" i="4"/>
  <c r="BP696" i="4"/>
  <c r="BO696" i="4"/>
  <c r="BN696" i="4"/>
  <c r="BM696" i="4"/>
  <c r="BL696" i="4"/>
  <c r="BK696" i="4"/>
  <c r="BJ696" i="4"/>
  <c r="BI696" i="4"/>
  <c r="BH696" i="4"/>
  <c r="BG696" i="4"/>
  <c r="BF696" i="4"/>
  <c r="BE696" i="4"/>
  <c r="BD696" i="4"/>
  <c r="BC696" i="4"/>
  <c r="BB696" i="4"/>
  <c r="BA696" i="4"/>
  <c r="AZ696" i="4"/>
  <c r="AY696" i="4"/>
  <c r="AX696" i="4"/>
  <c r="AV696" i="4"/>
  <c r="AW696" i="4" s="1"/>
  <c r="AU696" i="4"/>
  <c r="AT696" i="4"/>
  <c r="AS696" i="4"/>
  <c r="AR696" i="4"/>
  <c r="AQ696" i="4"/>
  <c r="AP696" i="4"/>
  <c r="AO696" i="4"/>
  <c r="DM695" i="4"/>
  <c r="DL695" i="4"/>
  <c r="DK695" i="4"/>
  <c r="DJ695" i="4"/>
  <c r="DI695" i="4"/>
  <c r="DH695" i="4"/>
  <c r="DG695" i="4"/>
  <c r="DF695" i="4"/>
  <c r="DE695" i="4"/>
  <c r="DC695" i="4"/>
  <c r="DB695" i="4"/>
  <c r="DA695" i="4"/>
  <c r="CZ695" i="4"/>
  <c r="CY695" i="4"/>
  <c r="CX695" i="4"/>
  <c r="CW695" i="4"/>
  <c r="CV695" i="4"/>
  <c r="CU695" i="4"/>
  <c r="CT695" i="4"/>
  <c r="CR695" i="4"/>
  <c r="CQ695" i="4"/>
  <c r="CO695" i="4"/>
  <c r="CN695" i="4"/>
  <c r="CM695" i="4"/>
  <c r="CL695" i="4"/>
  <c r="CI695" i="4"/>
  <c r="CH695" i="4"/>
  <c r="CG695" i="4"/>
  <c r="CF695" i="4"/>
  <c r="CE695" i="4"/>
  <c r="CD695" i="4"/>
  <c r="CC695" i="4"/>
  <c r="CB695" i="4"/>
  <c r="CA695" i="4"/>
  <c r="BZ695" i="4"/>
  <c r="BY695" i="4"/>
  <c r="BW695" i="4"/>
  <c r="BV695" i="4"/>
  <c r="BU695" i="4"/>
  <c r="BS695" i="4"/>
  <c r="BQ695" i="4"/>
  <c r="BP695" i="4"/>
  <c r="BO695" i="4"/>
  <c r="BN695" i="4"/>
  <c r="BM695" i="4"/>
  <c r="BL695" i="4"/>
  <c r="BK695" i="4"/>
  <c r="BJ695" i="4"/>
  <c r="BI695" i="4"/>
  <c r="BH695" i="4"/>
  <c r="BG695" i="4"/>
  <c r="BF695" i="4"/>
  <c r="BE695" i="4"/>
  <c r="BD695" i="4"/>
  <c r="BC695" i="4"/>
  <c r="BB695" i="4"/>
  <c r="BA695" i="4"/>
  <c r="AZ695" i="4"/>
  <c r="AY695" i="4"/>
  <c r="AX695" i="4"/>
  <c r="AV695" i="4"/>
  <c r="AW695" i="4" s="1"/>
  <c r="AT695" i="4"/>
  <c r="AU695" i="4" s="1"/>
  <c r="AS695" i="4"/>
  <c r="AR695" i="4"/>
  <c r="AQ695" i="4"/>
  <c r="AP695" i="4"/>
  <c r="AO695" i="4"/>
  <c r="DM694" i="4"/>
  <c r="DL694" i="4"/>
  <c r="DK694" i="4"/>
  <c r="DJ694" i="4"/>
  <c r="DI694" i="4"/>
  <c r="DH694" i="4"/>
  <c r="DG694" i="4"/>
  <c r="DF694" i="4"/>
  <c r="DE694" i="4"/>
  <c r="DC694" i="4"/>
  <c r="DB694" i="4"/>
  <c r="DA694" i="4"/>
  <c r="CZ694" i="4"/>
  <c r="CY694" i="4"/>
  <c r="CX694" i="4"/>
  <c r="CW694" i="4"/>
  <c r="CV694" i="4"/>
  <c r="CU694" i="4"/>
  <c r="CT694" i="4"/>
  <c r="CR694" i="4"/>
  <c r="CQ694" i="4"/>
  <c r="CO694" i="4"/>
  <c r="CN694" i="4"/>
  <c r="CM694" i="4"/>
  <c r="CL694" i="4"/>
  <c r="CI694" i="4"/>
  <c r="CH694" i="4"/>
  <c r="CG694" i="4"/>
  <c r="CF694" i="4"/>
  <c r="CE694" i="4"/>
  <c r="CD694" i="4"/>
  <c r="CC694" i="4"/>
  <c r="CB694" i="4"/>
  <c r="CA694" i="4"/>
  <c r="BZ694" i="4"/>
  <c r="BY694" i="4"/>
  <c r="BW694" i="4"/>
  <c r="BV694" i="4"/>
  <c r="BU694" i="4"/>
  <c r="BS694" i="4"/>
  <c r="BQ694" i="4"/>
  <c r="BP694" i="4"/>
  <c r="BO694" i="4"/>
  <c r="BN694" i="4"/>
  <c r="BM694" i="4"/>
  <c r="BL694" i="4"/>
  <c r="BK694" i="4"/>
  <c r="BJ694" i="4"/>
  <c r="BI694" i="4"/>
  <c r="BH694" i="4"/>
  <c r="BG694" i="4"/>
  <c r="BF694" i="4"/>
  <c r="BE694" i="4"/>
  <c r="BD694" i="4"/>
  <c r="BC694" i="4"/>
  <c r="BB694" i="4"/>
  <c r="BA694" i="4"/>
  <c r="AZ694" i="4"/>
  <c r="AY694" i="4"/>
  <c r="AX694" i="4"/>
  <c r="AV694" i="4"/>
  <c r="AW694" i="4" s="1"/>
  <c r="AT694" i="4"/>
  <c r="AU694" i="4" s="1"/>
  <c r="AS694" i="4"/>
  <c r="AR694" i="4"/>
  <c r="AQ694" i="4"/>
  <c r="AP694" i="4"/>
  <c r="AO694" i="4"/>
  <c r="DM693" i="4"/>
  <c r="DL693" i="4"/>
  <c r="DK693" i="4"/>
  <c r="DJ693" i="4"/>
  <c r="DI693" i="4"/>
  <c r="DH693" i="4"/>
  <c r="DG693" i="4"/>
  <c r="DF693" i="4"/>
  <c r="DE693" i="4"/>
  <c r="DC693" i="4"/>
  <c r="DB693" i="4"/>
  <c r="DA693" i="4"/>
  <c r="CZ693" i="4"/>
  <c r="CY693" i="4"/>
  <c r="CX693" i="4"/>
  <c r="CW693" i="4"/>
  <c r="CV693" i="4"/>
  <c r="CU693" i="4"/>
  <c r="CT693" i="4"/>
  <c r="CR693" i="4"/>
  <c r="CQ693" i="4"/>
  <c r="CO693" i="4"/>
  <c r="CN693" i="4"/>
  <c r="CM693" i="4"/>
  <c r="CL693" i="4"/>
  <c r="CI693" i="4"/>
  <c r="CH693" i="4"/>
  <c r="CG693" i="4"/>
  <c r="CF693" i="4"/>
  <c r="CE693" i="4"/>
  <c r="CD693" i="4"/>
  <c r="CC693" i="4"/>
  <c r="CB693" i="4"/>
  <c r="CA693" i="4"/>
  <c r="BZ693" i="4"/>
  <c r="BY693" i="4"/>
  <c r="BV693" i="4"/>
  <c r="BW693" i="4" s="1"/>
  <c r="BU693" i="4"/>
  <c r="BS693" i="4"/>
  <c r="BQ693" i="4"/>
  <c r="BP693" i="4"/>
  <c r="BO693" i="4"/>
  <c r="BN693" i="4"/>
  <c r="BM693" i="4"/>
  <c r="BL693" i="4"/>
  <c r="BK693" i="4"/>
  <c r="BJ693" i="4"/>
  <c r="BI693" i="4"/>
  <c r="BH693" i="4"/>
  <c r="BG693" i="4"/>
  <c r="BF693" i="4"/>
  <c r="BE693" i="4"/>
  <c r="BD693" i="4"/>
  <c r="BC693" i="4"/>
  <c r="BB693" i="4"/>
  <c r="BA693" i="4"/>
  <c r="AZ693" i="4"/>
  <c r="AY693" i="4"/>
  <c r="AX693" i="4"/>
  <c r="AW693" i="4"/>
  <c r="AV693" i="4"/>
  <c r="AT693" i="4"/>
  <c r="AU693" i="4" s="1"/>
  <c r="AS693" i="4"/>
  <c r="AR693" i="4"/>
  <c r="AQ693" i="4"/>
  <c r="AP693" i="4"/>
  <c r="AO693" i="4"/>
  <c r="DM692" i="4"/>
  <c r="DL692" i="4"/>
  <c r="DK692" i="4"/>
  <c r="DJ692" i="4"/>
  <c r="DI692" i="4"/>
  <c r="DH692" i="4"/>
  <c r="DG692" i="4"/>
  <c r="DF692" i="4"/>
  <c r="DE692" i="4"/>
  <c r="DC692" i="4"/>
  <c r="DB692" i="4"/>
  <c r="DA692" i="4"/>
  <c r="CZ692" i="4"/>
  <c r="CY692" i="4"/>
  <c r="CX692" i="4"/>
  <c r="CW692" i="4"/>
  <c r="CV692" i="4"/>
  <c r="CU692" i="4"/>
  <c r="CT692" i="4"/>
  <c r="CR692" i="4"/>
  <c r="CQ692" i="4"/>
  <c r="CO692" i="4"/>
  <c r="CN692" i="4"/>
  <c r="CM692" i="4"/>
  <c r="CL692" i="4"/>
  <c r="CI692" i="4"/>
  <c r="CH692" i="4"/>
  <c r="CG692" i="4"/>
  <c r="CF692" i="4"/>
  <c r="CE692" i="4"/>
  <c r="CC692" i="4"/>
  <c r="CD692" i="4" s="1"/>
  <c r="CB692" i="4"/>
  <c r="CA692" i="4"/>
  <c r="BZ692" i="4"/>
  <c r="BY692" i="4"/>
  <c r="BW692" i="4"/>
  <c r="BV692" i="4"/>
  <c r="BU692" i="4"/>
  <c r="BS692" i="4"/>
  <c r="BQ692" i="4"/>
  <c r="BP692" i="4"/>
  <c r="BO692" i="4"/>
  <c r="BN692" i="4"/>
  <c r="BM692" i="4"/>
  <c r="BL692" i="4"/>
  <c r="BK692" i="4"/>
  <c r="BJ692" i="4"/>
  <c r="BI692" i="4"/>
  <c r="BH692" i="4"/>
  <c r="BG692" i="4"/>
  <c r="BF692" i="4"/>
  <c r="BE692" i="4"/>
  <c r="BD692" i="4"/>
  <c r="BC692" i="4"/>
  <c r="BB692" i="4"/>
  <c r="BA692" i="4"/>
  <c r="AZ692" i="4"/>
  <c r="AY692" i="4"/>
  <c r="AX692" i="4"/>
  <c r="AV692" i="4"/>
  <c r="AW692" i="4" s="1"/>
  <c r="AU692" i="4"/>
  <c r="AT692" i="4"/>
  <c r="AS692" i="4"/>
  <c r="AR692" i="4"/>
  <c r="AQ692" i="4"/>
  <c r="AP692" i="4"/>
  <c r="AO692" i="4"/>
  <c r="DM691" i="4"/>
  <c r="DL691" i="4"/>
  <c r="DK691" i="4"/>
  <c r="DJ691" i="4"/>
  <c r="DI691" i="4"/>
  <c r="DH691" i="4"/>
  <c r="DG691" i="4"/>
  <c r="DF691" i="4"/>
  <c r="DE691" i="4"/>
  <c r="DC691" i="4"/>
  <c r="DB691" i="4"/>
  <c r="DA691" i="4"/>
  <c r="CZ691" i="4"/>
  <c r="CY691" i="4"/>
  <c r="CX691" i="4"/>
  <c r="CW691" i="4"/>
  <c r="CV691" i="4"/>
  <c r="CU691" i="4"/>
  <c r="CT691" i="4"/>
  <c r="CR691" i="4"/>
  <c r="CQ691" i="4"/>
  <c r="CO691" i="4"/>
  <c r="CN691" i="4"/>
  <c r="CM691" i="4"/>
  <c r="CL691" i="4"/>
  <c r="CI691" i="4"/>
  <c r="CH691" i="4"/>
  <c r="CG691" i="4"/>
  <c r="CF691" i="4"/>
  <c r="CE691" i="4"/>
  <c r="CD691" i="4"/>
  <c r="CC691" i="4"/>
  <c r="CB691" i="4"/>
  <c r="CA691" i="4"/>
  <c r="BZ691" i="4"/>
  <c r="BY691" i="4"/>
  <c r="BW691" i="4"/>
  <c r="BV691" i="4"/>
  <c r="BU691" i="4"/>
  <c r="BS691" i="4"/>
  <c r="BQ691" i="4"/>
  <c r="BP691" i="4"/>
  <c r="BO691" i="4"/>
  <c r="BN691" i="4"/>
  <c r="BM691" i="4"/>
  <c r="BL691" i="4"/>
  <c r="BK691" i="4"/>
  <c r="BJ691" i="4"/>
  <c r="BI691" i="4"/>
  <c r="BH691" i="4"/>
  <c r="BG691" i="4"/>
  <c r="BF691" i="4"/>
  <c r="BE691" i="4"/>
  <c r="BD691" i="4"/>
  <c r="BC691" i="4"/>
  <c r="BB691" i="4"/>
  <c r="BA691" i="4"/>
  <c r="AZ691" i="4"/>
  <c r="AY691" i="4"/>
  <c r="AX691" i="4"/>
  <c r="AV691" i="4"/>
  <c r="AW691" i="4" s="1"/>
  <c r="AT691" i="4"/>
  <c r="AU691" i="4" s="1"/>
  <c r="AS691" i="4"/>
  <c r="AR691" i="4"/>
  <c r="AQ691" i="4"/>
  <c r="AP691" i="4"/>
  <c r="AO691" i="4"/>
  <c r="DM690" i="4"/>
  <c r="DL690" i="4"/>
  <c r="DK690" i="4"/>
  <c r="DJ690" i="4"/>
  <c r="DI690" i="4"/>
  <c r="DH690" i="4"/>
  <c r="DG690" i="4"/>
  <c r="DF690" i="4"/>
  <c r="DE690" i="4"/>
  <c r="DC690" i="4"/>
  <c r="DB690" i="4"/>
  <c r="DA690" i="4"/>
  <c r="CZ690" i="4"/>
  <c r="CY690" i="4"/>
  <c r="CX690" i="4"/>
  <c r="CW690" i="4"/>
  <c r="CV690" i="4"/>
  <c r="CU690" i="4"/>
  <c r="CT690" i="4"/>
  <c r="CR690" i="4"/>
  <c r="CQ690" i="4"/>
  <c r="CO690" i="4"/>
  <c r="CN690" i="4"/>
  <c r="CM690" i="4"/>
  <c r="CL690" i="4"/>
  <c r="CI690" i="4"/>
  <c r="CH690" i="4"/>
  <c r="CG690" i="4"/>
  <c r="CF690" i="4"/>
  <c r="CE690" i="4"/>
  <c r="CD690" i="4"/>
  <c r="CC690" i="4"/>
  <c r="CB690" i="4"/>
  <c r="CA690" i="4"/>
  <c r="BZ690" i="4"/>
  <c r="BY690" i="4"/>
  <c r="BW690" i="4"/>
  <c r="BV690" i="4"/>
  <c r="BU690" i="4"/>
  <c r="BS690" i="4"/>
  <c r="BQ690" i="4"/>
  <c r="BP690" i="4"/>
  <c r="BO690" i="4"/>
  <c r="BN690" i="4"/>
  <c r="BM690" i="4"/>
  <c r="BL690" i="4"/>
  <c r="BK690" i="4"/>
  <c r="BJ690" i="4"/>
  <c r="BI690" i="4"/>
  <c r="BH690" i="4"/>
  <c r="BG690" i="4"/>
  <c r="BF690" i="4"/>
  <c r="BE690" i="4"/>
  <c r="BD690" i="4"/>
  <c r="BC690" i="4"/>
  <c r="BB690" i="4"/>
  <c r="BA690" i="4"/>
  <c r="AZ690" i="4"/>
  <c r="AY690" i="4"/>
  <c r="AX690" i="4"/>
  <c r="AV690" i="4"/>
  <c r="AW690" i="4" s="1"/>
  <c r="AU690" i="4"/>
  <c r="AT690" i="4"/>
  <c r="AS690" i="4"/>
  <c r="AR690" i="4"/>
  <c r="AQ690" i="4"/>
  <c r="AP690" i="4"/>
  <c r="AO690" i="4"/>
  <c r="DM689" i="4"/>
  <c r="DL689" i="4"/>
  <c r="DK689" i="4"/>
  <c r="DJ689" i="4"/>
  <c r="DI689" i="4"/>
  <c r="DH689" i="4"/>
  <c r="DG689" i="4"/>
  <c r="DF689" i="4"/>
  <c r="DE689" i="4"/>
  <c r="DC689" i="4"/>
  <c r="DB689" i="4"/>
  <c r="DA689" i="4"/>
  <c r="CZ689" i="4"/>
  <c r="CY689" i="4"/>
  <c r="CX689" i="4"/>
  <c r="CW689" i="4"/>
  <c r="CV689" i="4"/>
  <c r="CU689" i="4"/>
  <c r="CT689" i="4"/>
  <c r="CR689" i="4"/>
  <c r="CQ689" i="4"/>
  <c r="CO689" i="4"/>
  <c r="CN689" i="4"/>
  <c r="CM689" i="4"/>
  <c r="CL689" i="4"/>
  <c r="CI689" i="4"/>
  <c r="CH689" i="4"/>
  <c r="CG689" i="4"/>
  <c r="CF689" i="4"/>
  <c r="CE689" i="4"/>
  <c r="CD689" i="4"/>
  <c r="CC689" i="4"/>
  <c r="CB689" i="4"/>
  <c r="CA689" i="4"/>
  <c r="BZ689" i="4"/>
  <c r="BY689" i="4"/>
  <c r="BV689" i="4"/>
  <c r="BW689" i="4" s="1"/>
  <c r="BU689" i="4"/>
  <c r="BS689" i="4"/>
  <c r="BQ689" i="4"/>
  <c r="BP689" i="4"/>
  <c r="BO689" i="4"/>
  <c r="BN689" i="4"/>
  <c r="BM689" i="4"/>
  <c r="BL689" i="4"/>
  <c r="BK689" i="4"/>
  <c r="BJ689" i="4"/>
  <c r="BI689" i="4"/>
  <c r="BH689" i="4"/>
  <c r="BG689" i="4"/>
  <c r="BF689" i="4"/>
  <c r="BE689" i="4"/>
  <c r="BD689" i="4"/>
  <c r="BC689" i="4"/>
  <c r="BB689" i="4"/>
  <c r="BA689" i="4"/>
  <c r="AZ689" i="4"/>
  <c r="AY689" i="4"/>
  <c r="AX689" i="4"/>
  <c r="AW689" i="4"/>
  <c r="AV689" i="4"/>
  <c r="AT689" i="4"/>
  <c r="AU689" i="4" s="1"/>
  <c r="AS689" i="4"/>
  <c r="AR689" i="4"/>
  <c r="AQ689" i="4"/>
  <c r="AP689" i="4"/>
  <c r="AO689" i="4"/>
  <c r="DM688" i="4"/>
  <c r="DL688" i="4"/>
  <c r="DK688" i="4"/>
  <c r="DJ688" i="4"/>
  <c r="DI688" i="4"/>
  <c r="DH688" i="4"/>
  <c r="DG688" i="4"/>
  <c r="DF688" i="4"/>
  <c r="DE688" i="4"/>
  <c r="DC688" i="4"/>
  <c r="DB688" i="4"/>
  <c r="DA688" i="4"/>
  <c r="CZ688" i="4"/>
  <c r="CY688" i="4"/>
  <c r="CX688" i="4"/>
  <c r="CW688" i="4"/>
  <c r="CV688" i="4"/>
  <c r="CU688" i="4"/>
  <c r="CT688" i="4"/>
  <c r="CR688" i="4"/>
  <c r="CQ688" i="4"/>
  <c r="CO688" i="4"/>
  <c r="CN688" i="4"/>
  <c r="CM688" i="4"/>
  <c r="CL688" i="4"/>
  <c r="CI688" i="4"/>
  <c r="CH688" i="4"/>
  <c r="CG688" i="4"/>
  <c r="CF688" i="4"/>
  <c r="CE688" i="4"/>
  <c r="CC688" i="4"/>
  <c r="CD688" i="4" s="1"/>
  <c r="CB688" i="4"/>
  <c r="CA688" i="4"/>
  <c r="BZ688" i="4"/>
  <c r="BY688" i="4"/>
  <c r="BW688" i="4"/>
  <c r="BV688" i="4"/>
  <c r="BU688" i="4"/>
  <c r="BS688" i="4"/>
  <c r="BQ688" i="4"/>
  <c r="BP688" i="4"/>
  <c r="BO688" i="4"/>
  <c r="BN688" i="4"/>
  <c r="BM688" i="4"/>
  <c r="BL688" i="4"/>
  <c r="BK688" i="4"/>
  <c r="BJ688" i="4"/>
  <c r="BI688" i="4"/>
  <c r="BH688" i="4"/>
  <c r="BG688" i="4"/>
  <c r="BF688" i="4"/>
  <c r="BE688" i="4"/>
  <c r="BD688" i="4"/>
  <c r="BC688" i="4"/>
  <c r="BB688" i="4"/>
  <c r="BA688" i="4"/>
  <c r="AZ688" i="4"/>
  <c r="AY688" i="4"/>
  <c r="AX688" i="4"/>
  <c r="AV688" i="4"/>
  <c r="AW688" i="4" s="1"/>
  <c r="AU688" i="4"/>
  <c r="AT688" i="4"/>
  <c r="AS688" i="4"/>
  <c r="AR688" i="4"/>
  <c r="AQ688" i="4"/>
  <c r="AP688" i="4"/>
  <c r="AO688" i="4"/>
  <c r="DM687" i="4"/>
  <c r="DL687" i="4"/>
  <c r="DK687" i="4"/>
  <c r="DJ687" i="4"/>
  <c r="DI687" i="4"/>
  <c r="DH687" i="4"/>
  <c r="DG687" i="4"/>
  <c r="DF687" i="4"/>
  <c r="DE687" i="4"/>
  <c r="DC687" i="4"/>
  <c r="DB687" i="4"/>
  <c r="DA687" i="4"/>
  <c r="CZ687" i="4"/>
  <c r="CY687" i="4"/>
  <c r="CX687" i="4"/>
  <c r="CW687" i="4"/>
  <c r="CV687" i="4"/>
  <c r="CU687" i="4"/>
  <c r="CT687" i="4"/>
  <c r="CR687" i="4"/>
  <c r="CQ687" i="4"/>
  <c r="CO687" i="4"/>
  <c r="CN687" i="4"/>
  <c r="CM687" i="4"/>
  <c r="CL687" i="4"/>
  <c r="CI687" i="4"/>
  <c r="CH687" i="4"/>
  <c r="CG687" i="4"/>
  <c r="CF687" i="4"/>
  <c r="CE687" i="4"/>
  <c r="CD687" i="4"/>
  <c r="CC687" i="4"/>
  <c r="CB687" i="4"/>
  <c r="CA687" i="4"/>
  <c r="BZ687" i="4"/>
  <c r="BY687" i="4"/>
  <c r="BW687" i="4"/>
  <c r="BV687" i="4"/>
  <c r="BU687" i="4"/>
  <c r="BS687" i="4"/>
  <c r="BQ687" i="4"/>
  <c r="BP687" i="4"/>
  <c r="BO687" i="4"/>
  <c r="BN687" i="4"/>
  <c r="BM687" i="4"/>
  <c r="BL687" i="4"/>
  <c r="BK687" i="4"/>
  <c r="BJ687" i="4"/>
  <c r="BI687" i="4"/>
  <c r="BH687" i="4"/>
  <c r="BG687" i="4"/>
  <c r="BF687" i="4"/>
  <c r="BE687" i="4"/>
  <c r="BD687" i="4"/>
  <c r="BC687" i="4"/>
  <c r="BB687" i="4"/>
  <c r="BA687" i="4"/>
  <c r="AZ687" i="4"/>
  <c r="AY687" i="4"/>
  <c r="AX687" i="4"/>
  <c r="AW687" i="4"/>
  <c r="AV687" i="4"/>
  <c r="AT687" i="4"/>
  <c r="AU687" i="4" s="1"/>
  <c r="AS687" i="4"/>
  <c r="AR687" i="4"/>
  <c r="AQ687" i="4"/>
  <c r="AP687" i="4"/>
  <c r="AO687" i="4"/>
  <c r="DM686" i="4"/>
  <c r="DL686" i="4"/>
  <c r="DK686" i="4"/>
  <c r="DJ686" i="4"/>
  <c r="DI686" i="4"/>
  <c r="DH686" i="4"/>
  <c r="DG686" i="4"/>
  <c r="DF686" i="4"/>
  <c r="DE686" i="4"/>
  <c r="DC686" i="4"/>
  <c r="DB686" i="4"/>
  <c r="DA686" i="4"/>
  <c r="CZ686" i="4"/>
  <c r="CY686" i="4"/>
  <c r="CX686" i="4"/>
  <c r="CW686" i="4"/>
  <c r="CV686" i="4"/>
  <c r="CU686" i="4"/>
  <c r="CT686" i="4"/>
  <c r="CR686" i="4"/>
  <c r="CQ686" i="4"/>
  <c r="CO686" i="4"/>
  <c r="CN686" i="4"/>
  <c r="CM686" i="4"/>
  <c r="CL686" i="4"/>
  <c r="CI686" i="4"/>
  <c r="CH686" i="4"/>
  <c r="CG686" i="4"/>
  <c r="CF686" i="4"/>
  <c r="CE686" i="4"/>
  <c r="CD686" i="4"/>
  <c r="CC686" i="4"/>
  <c r="CB686" i="4"/>
  <c r="CA686" i="4"/>
  <c r="BZ686" i="4"/>
  <c r="BY686" i="4"/>
  <c r="BW686" i="4"/>
  <c r="BV686" i="4"/>
  <c r="BU686" i="4"/>
  <c r="BS686" i="4"/>
  <c r="BQ686" i="4"/>
  <c r="BP686" i="4"/>
  <c r="BO686" i="4"/>
  <c r="BN686" i="4"/>
  <c r="BM686" i="4"/>
  <c r="BL686" i="4"/>
  <c r="BK686" i="4"/>
  <c r="BJ686" i="4"/>
  <c r="BI686" i="4"/>
  <c r="BH686" i="4"/>
  <c r="BG686" i="4"/>
  <c r="BF686" i="4"/>
  <c r="BE686" i="4"/>
  <c r="BD686" i="4"/>
  <c r="BC686" i="4"/>
  <c r="BB686" i="4"/>
  <c r="BA686" i="4"/>
  <c r="AZ686" i="4"/>
  <c r="AY686" i="4"/>
  <c r="AX686" i="4"/>
  <c r="AV686" i="4"/>
  <c r="AW686" i="4" s="1"/>
  <c r="AU686" i="4"/>
  <c r="AT686" i="4"/>
  <c r="AS686" i="4"/>
  <c r="AR686" i="4"/>
  <c r="AQ686" i="4"/>
  <c r="AP686" i="4"/>
  <c r="AO686" i="4"/>
  <c r="DM685" i="4"/>
  <c r="DL685" i="4"/>
  <c r="DK685" i="4"/>
  <c r="DJ685" i="4"/>
  <c r="DI685" i="4"/>
  <c r="DH685" i="4"/>
  <c r="DG685" i="4"/>
  <c r="DF685" i="4"/>
  <c r="DE685" i="4"/>
  <c r="DC685" i="4"/>
  <c r="DB685" i="4"/>
  <c r="DA685" i="4"/>
  <c r="CZ685" i="4"/>
  <c r="CY685" i="4"/>
  <c r="CX685" i="4"/>
  <c r="CW685" i="4"/>
  <c r="CV685" i="4"/>
  <c r="CU685" i="4"/>
  <c r="CT685" i="4"/>
  <c r="CR685" i="4"/>
  <c r="CQ685" i="4"/>
  <c r="CO685" i="4"/>
  <c r="CN685" i="4"/>
  <c r="CM685" i="4"/>
  <c r="CL685" i="4"/>
  <c r="CI685" i="4"/>
  <c r="CH685" i="4"/>
  <c r="CG685" i="4"/>
  <c r="CF685" i="4"/>
  <c r="CE685" i="4"/>
  <c r="CD685" i="4"/>
  <c r="CC685" i="4"/>
  <c r="CB685" i="4"/>
  <c r="CA685" i="4"/>
  <c r="BZ685" i="4"/>
  <c r="BY685" i="4"/>
  <c r="BV685" i="4"/>
  <c r="BW685" i="4" s="1"/>
  <c r="BU685" i="4"/>
  <c r="BS685" i="4"/>
  <c r="BQ685" i="4"/>
  <c r="BP685" i="4"/>
  <c r="BO685" i="4"/>
  <c r="BN685" i="4"/>
  <c r="BM685" i="4"/>
  <c r="BL685" i="4"/>
  <c r="BK685" i="4"/>
  <c r="BJ685" i="4"/>
  <c r="BI685" i="4"/>
  <c r="BH685" i="4"/>
  <c r="BG685" i="4"/>
  <c r="BF685" i="4"/>
  <c r="BE685" i="4"/>
  <c r="BD685" i="4"/>
  <c r="BC685" i="4"/>
  <c r="BB685" i="4"/>
  <c r="BA685" i="4"/>
  <c r="AZ685" i="4"/>
  <c r="AY685" i="4"/>
  <c r="AX685" i="4"/>
  <c r="AW685" i="4"/>
  <c r="AV685" i="4"/>
  <c r="AT685" i="4"/>
  <c r="AU685" i="4" s="1"/>
  <c r="AS685" i="4"/>
  <c r="AR685" i="4"/>
  <c r="AQ685" i="4"/>
  <c r="AP685" i="4"/>
  <c r="AO685" i="4"/>
  <c r="DM684" i="4"/>
  <c r="DL684" i="4"/>
  <c r="DK684" i="4"/>
  <c r="DJ684" i="4"/>
  <c r="DI684" i="4"/>
  <c r="DH684" i="4"/>
  <c r="DG684" i="4"/>
  <c r="DF684" i="4"/>
  <c r="DE684" i="4"/>
  <c r="DC684" i="4"/>
  <c r="DB684" i="4"/>
  <c r="DA684" i="4"/>
  <c r="CZ684" i="4"/>
  <c r="CY684" i="4"/>
  <c r="CX684" i="4"/>
  <c r="CW684" i="4"/>
  <c r="CV684" i="4"/>
  <c r="CU684" i="4"/>
  <c r="CT684" i="4"/>
  <c r="CR684" i="4"/>
  <c r="CQ684" i="4"/>
  <c r="CO684" i="4"/>
  <c r="CN684" i="4"/>
  <c r="CM684" i="4"/>
  <c r="CL684" i="4"/>
  <c r="CI684" i="4"/>
  <c r="CH684" i="4"/>
  <c r="CG684" i="4"/>
  <c r="CF684" i="4"/>
  <c r="CE684" i="4"/>
  <c r="CC684" i="4"/>
  <c r="CD684" i="4" s="1"/>
  <c r="CB684" i="4"/>
  <c r="CA684" i="4"/>
  <c r="BZ684" i="4"/>
  <c r="BY684" i="4"/>
  <c r="BW684" i="4"/>
  <c r="BV684" i="4"/>
  <c r="BU684" i="4"/>
  <c r="BS684" i="4"/>
  <c r="BQ684" i="4"/>
  <c r="BP684" i="4"/>
  <c r="BO684" i="4"/>
  <c r="BN684" i="4"/>
  <c r="BM684" i="4"/>
  <c r="BL684" i="4"/>
  <c r="BK684" i="4"/>
  <c r="BJ684" i="4"/>
  <c r="BI684" i="4"/>
  <c r="BH684" i="4"/>
  <c r="BG684" i="4"/>
  <c r="BF684" i="4"/>
  <c r="BE684" i="4"/>
  <c r="BD684" i="4"/>
  <c r="BC684" i="4"/>
  <c r="BB684" i="4"/>
  <c r="BA684" i="4"/>
  <c r="AZ684" i="4"/>
  <c r="AY684" i="4"/>
  <c r="AX684" i="4"/>
  <c r="AV684" i="4"/>
  <c r="AW684" i="4" s="1"/>
  <c r="AU684" i="4"/>
  <c r="AT684" i="4"/>
  <c r="AS684" i="4"/>
  <c r="AR684" i="4"/>
  <c r="AQ684" i="4"/>
  <c r="AP684" i="4"/>
  <c r="AO684" i="4"/>
  <c r="DM683" i="4"/>
  <c r="DL683" i="4"/>
  <c r="DK683" i="4"/>
  <c r="DJ683" i="4"/>
  <c r="DI683" i="4"/>
  <c r="DH683" i="4"/>
  <c r="DG683" i="4"/>
  <c r="DF683" i="4"/>
  <c r="DE683" i="4"/>
  <c r="DC683" i="4"/>
  <c r="DB683" i="4"/>
  <c r="DA683" i="4"/>
  <c r="CZ683" i="4"/>
  <c r="CY683" i="4"/>
  <c r="CX683" i="4"/>
  <c r="CW683" i="4"/>
  <c r="CV683" i="4"/>
  <c r="CU683" i="4"/>
  <c r="CT683" i="4"/>
  <c r="CR683" i="4"/>
  <c r="CQ683" i="4"/>
  <c r="CO683" i="4"/>
  <c r="CN683" i="4"/>
  <c r="CM683" i="4"/>
  <c r="CL683" i="4"/>
  <c r="CI683" i="4"/>
  <c r="CH683" i="4"/>
  <c r="CG683" i="4"/>
  <c r="CF683" i="4"/>
  <c r="CE683" i="4"/>
  <c r="CD683" i="4"/>
  <c r="CC683" i="4"/>
  <c r="CB683" i="4"/>
  <c r="CA683" i="4"/>
  <c r="BZ683" i="4"/>
  <c r="BY683" i="4"/>
  <c r="BW683" i="4"/>
  <c r="BV683" i="4"/>
  <c r="BU683" i="4"/>
  <c r="BS683" i="4"/>
  <c r="BQ683" i="4"/>
  <c r="BP683" i="4"/>
  <c r="BO683" i="4"/>
  <c r="BN683" i="4"/>
  <c r="BM683" i="4"/>
  <c r="BL683" i="4"/>
  <c r="BK683" i="4"/>
  <c r="BJ683" i="4"/>
  <c r="BI683" i="4"/>
  <c r="BH683" i="4"/>
  <c r="BG683" i="4"/>
  <c r="BF683" i="4"/>
  <c r="BE683" i="4"/>
  <c r="BD683" i="4"/>
  <c r="BC683" i="4"/>
  <c r="BB683" i="4"/>
  <c r="BA683" i="4"/>
  <c r="AZ683" i="4"/>
  <c r="AY683" i="4"/>
  <c r="AX683" i="4"/>
  <c r="AW683" i="4"/>
  <c r="AV683" i="4"/>
  <c r="AT683" i="4"/>
  <c r="AU683" i="4" s="1"/>
  <c r="AS683" i="4"/>
  <c r="AR683" i="4"/>
  <c r="AQ683" i="4"/>
  <c r="AP683" i="4"/>
  <c r="AO683" i="4"/>
  <c r="DM682" i="4"/>
  <c r="DL682" i="4"/>
  <c r="DK682" i="4"/>
  <c r="DJ682" i="4"/>
  <c r="DI682" i="4"/>
  <c r="DH682" i="4"/>
  <c r="DG682" i="4"/>
  <c r="DF682" i="4"/>
  <c r="DE682" i="4"/>
  <c r="DC682" i="4"/>
  <c r="DB682" i="4"/>
  <c r="DA682" i="4"/>
  <c r="CZ682" i="4"/>
  <c r="CY682" i="4"/>
  <c r="CX682" i="4"/>
  <c r="CW682" i="4"/>
  <c r="CV682" i="4"/>
  <c r="CU682" i="4"/>
  <c r="CT682" i="4"/>
  <c r="CR682" i="4"/>
  <c r="CQ682" i="4"/>
  <c r="CO682" i="4"/>
  <c r="CN682" i="4"/>
  <c r="CM682" i="4"/>
  <c r="CL682" i="4"/>
  <c r="CI682" i="4"/>
  <c r="CH682" i="4"/>
  <c r="CG682" i="4"/>
  <c r="CF682" i="4"/>
  <c r="CE682" i="4"/>
  <c r="CD682" i="4"/>
  <c r="CC682" i="4"/>
  <c r="CB682" i="4"/>
  <c r="CA682" i="4"/>
  <c r="BZ682" i="4"/>
  <c r="BY682" i="4"/>
  <c r="BW682" i="4"/>
  <c r="BV682" i="4"/>
  <c r="BU682" i="4"/>
  <c r="BS682" i="4"/>
  <c r="BQ682" i="4"/>
  <c r="BP682" i="4"/>
  <c r="BO682" i="4"/>
  <c r="BN682" i="4"/>
  <c r="BM682" i="4"/>
  <c r="BL682" i="4"/>
  <c r="BK682" i="4"/>
  <c r="BJ682" i="4"/>
  <c r="BI682" i="4"/>
  <c r="BH682" i="4"/>
  <c r="BG682" i="4"/>
  <c r="BF682" i="4"/>
  <c r="BE682" i="4"/>
  <c r="BD682" i="4"/>
  <c r="BC682" i="4"/>
  <c r="BB682" i="4"/>
  <c r="BA682" i="4"/>
  <c r="AZ682" i="4"/>
  <c r="AY682" i="4"/>
  <c r="AX682" i="4"/>
  <c r="AV682" i="4"/>
  <c r="AW682" i="4" s="1"/>
  <c r="AU682" i="4"/>
  <c r="AT682" i="4"/>
  <c r="AS682" i="4"/>
  <c r="AR682" i="4"/>
  <c r="AQ682" i="4"/>
  <c r="AP682" i="4"/>
  <c r="AO682" i="4"/>
  <c r="DM681" i="4"/>
  <c r="DL681" i="4"/>
  <c r="DK681" i="4"/>
  <c r="DJ681" i="4"/>
  <c r="DI681" i="4"/>
  <c r="DH681" i="4"/>
  <c r="DG681" i="4"/>
  <c r="DF681" i="4"/>
  <c r="DE681" i="4"/>
  <c r="DC681" i="4"/>
  <c r="DB681" i="4"/>
  <c r="DA681" i="4"/>
  <c r="CZ681" i="4"/>
  <c r="CY681" i="4"/>
  <c r="CX681" i="4"/>
  <c r="CW681" i="4"/>
  <c r="CV681" i="4"/>
  <c r="CU681" i="4"/>
  <c r="CT681" i="4"/>
  <c r="CR681" i="4"/>
  <c r="CQ681" i="4"/>
  <c r="CO681" i="4"/>
  <c r="CN681" i="4"/>
  <c r="CM681" i="4"/>
  <c r="CL681" i="4"/>
  <c r="CI681" i="4"/>
  <c r="CH681" i="4"/>
  <c r="CG681" i="4"/>
  <c r="CF681" i="4"/>
  <c r="CE681" i="4"/>
  <c r="CD681" i="4"/>
  <c r="CC681" i="4"/>
  <c r="CB681" i="4"/>
  <c r="CA681" i="4"/>
  <c r="BZ681" i="4"/>
  <c r="BY681" i="4"/>
  <c r="BV681" i="4"/>
  <c r="BW681" i="4" s="1"/>
  <c r="BU681" i="4"/>
  <c r="BS681" i="4"/>
  <c r="BQ681" i="4"/>
  <c r="BP681" i="4"/>
  <c r="BO681" i="4"/>
  <c r="BN681" i="4"/>
  <c r="BM681" i="4"/>
  <c r="BL681" i="4"/>
  <c r="BK681" i="4"/>
  <c r="BJ681" i="4"/>
  <c r="BI681" i="4"/>
  <c r="BH681" i="4"/>
  <c r="BG681" i="4"/>
  <c r="BF681" i="4"/>
  <c r="BE681" i="4"/>
  <c r="BD681" i="4"/>
  <c r="BC681" i="4"/>
  <c r="BB681" i="4"/>
  <c r="BA681" i="4"/>
  <c r="AZ681" i="4"/>
  <c r="AY681" i="4"/>
  <c r="AX681" i="4"/>
  <c r="AW681" i="4"/>
  <c r="AV681" i="4"/>
  <c r="AT681" i="4"/>
  <c r="AU681" i="4" s="1"/>
  <c r="AS681" i="4"/>
  <c r="AR681" i="4"/>
  <c r="AQ681" i="4"/>
  <c r="AP681" i="4"/>
  <c r="AO681" i="4"/>
  <c r="DM680" i="4"/>
  <c r="DL680" i="4"/>
  <c r="DK680" i="4"/>
  <c r="DJ680" i="4"/>
  <c r="DI680" i="4"/>
  <c r="DH680" i="4"/>
  <c r="DG680" i="4"/>
  <c r="DF680" i="4"/>
  <c r="DE680" i="4"/>
  <c r="DC680" i="4"/>
  <c r="DB680" i="4"/>
  <c r="DA680" i="4"/>
  <c r="CZ680" i="4"/>
  <c r="CY680" i="4"/>
  <c r="CX680" i="4"/>
  <c r="CW680" i="4"/>
  <c r="CV680" i="4"/>
  <c r="CU680" i="4"/>
  <c r="CT680" i="4"/>
  <c r="CR680" i="4"/>
  <c r="CQ680" i="4"/>
  <c r="CO680" i="4"/>
  <c r="CN680" i="4"/>
  <c r="CM680" i="4"/>
  <c r="CL680" i="4"/>
  <c r="CI680" i="4"/>
  <c r="CH680" i="4"/>
  <c r="CG680" i="4"/>
  <c r="CF680" i="4"/>
  <c r="CE680" i="4"/>
  <c r="CC680" i="4"/>
  <c r="CD680" i="4" s="1"/>
  <c r="CB680" i="4"/>
  <c r="CA680" i="4"/>
  <c r="BZ680" i="4"/>
  <c r="BY680" i="4"/>
  <c r="BW680" i="4"/>
  <c r="BV680" i="4"/>
  <c r="BU680" i="4"/>
  <c r="BS680" i="4"/>
  <c r="BQ680" i="4"/>
  <c r="BP680" i="4"/>
  <c r="BO680" i="4"/>
  <c r="BN680" i="4"/>
  <c r="BM680" i="4"/>
  <c r="BL680" i="4"/>
  <c r="BK680" i="4"/>
  <c r="BJ680" i="4"/>
  <c r="BI680" i="4"/>
  <c r="BH680" i="4"/>
  <c r="BG680" i="4"/>
  <c r="BF680" i="4"/>
  <c r="BE680" i="4"/>
  <c r="BD680" i="4"/>
  <c r="BC680" i="4"/>
  <c r="BB680" i="4"/>
  <c r="BA680" i="4"/>
  <c r="AZ680" i="4"/>
  <c r="AY680" i="4"/>
  <c r="AX680" i="4"/>
  <c r="AV680" i="4"/>
  <c r="AW680" i="4" s="1"/>
  <c r="AU680" i="4"/>
  <c r="AT680" i="4"/>
  <c r="AS680" i="4"/>
  <c r="AR680" i="4"/>
  <c r="AQ680" i="4"/>
  <c r="AP680" i="4"/>
  <c r="AO680" i="4"/>
  <c r="DM679" i="4"/>
  <c r="DL679" i="4"/>
  <c r="DK679" i="4"/>
  <c r="DJ679" i="4"/>
  <c r="DI679" i="4"/>
  <c r="DH679" i="4"/>
  <c r="DG679" i="4"/>
  <c r="DF679" i="4"/>
  <c r="DE679" i="4"/>
  <c r="DC679" i="4"/>
  <c r="DB679" i="4"/>
  <c r="DA679" i="4"/>
  <c r="CZ679" i="4"/>
  <c r="CY679" i="4"/>
  <c r="CX679" i="4"/>
  <c r="CW679" i="4"/>
  <c r="CV679" i="4"/>
  <c r="CU679" i="4"/>
  <c r="CT679" i="4"/>
  <c r="CR679" i="4"/>
  <c r="CQ679" i="4"/>
  <c r="CO679" i="4"/>
  <c r="CN679" i="4"/>
  <c r="CM679" i="4"/>
  <c r="CL679" i="4"/>
  <c r="CI679" i="4"/>
  <c r="CH679" i="4"/>
  <c r="CG679" i="4"/>
  <c r="CF679" i="4"/>
  <c r="CE679" i="4"/>
  <c r="CD679" i="4"/>
  <c r="CC679" i="4"/>
  <c r="CB679" i="4"/>
  <c r="CA679" i="4"/>
  <c r="BZ679" i="4"/>
  <c r="BY679" i="4"/>
  <c r="BW679" i="4"/>
  <c r="BV679" i="4"/>
  <c r="BU679" i="4"/>
  <c r="BS679" i="4"/>
  <c r="BQ679" i="4"/>
  <c r="BP679" i="4"/>
  <c r="BO679" i="4"/>
  <c r="BN679" i="4"/>
  <c r="BM679" i="4"/>
  <c r="BL679" i="4"/>
  <c r="BK679" i="4"/>
  <c r="BJ679" i="4"/>
  <c r="BI679" i="4"/>
  <c r="BH679" i="4"/>
  <c r="BG679" i="4"/>
  <c r="BF679" i="4"/>
  <c r="BE679" i="4"/>
  <c r="BD679" i="4"/>
  <c r="BC679" i="4"/>
  <c r="BB679" i="4"/>
  <c r="BA679" i="4"/>
  <c r="AZ679" i="4"/>
  <c r="AY679" i="4"/>
  <c r="AX679" i="4"/>
  <c r="AW679" i="4"/>
  <c r="AV679" i="4"/>
  <c r="AT679" i="4"/>
  <c r="AU679" i="4" s="1"/>
  <c r="AS679" i="4"/>
  <c r="AR679" i="4"/>
  <c r="AQ679" i="4"/>
  <c r="AP679" i="4"/>
  <c r="AO679" i="4"/>
  <c r="DM678" i="4"/>
  <c r="DL678" i="4"/>
  <c r="DK678" i="4"/>
  <c r="DJ678" i="4"/>
  <c r="DI678" i="4"/>
  <c r="DH678" i="4"/>
  <c r="DG678" i="4"/>
  <c r="DF678" i="4"/>
  <c r="DE678" i="4"/>
  <c r="DC678" i="4"/>
  <c r="DB678" i="4"/>
  <c r="DA678" i="4"/>
  <c r="CZ678" i="4"/>
  <c r="CY678" i="4"/>
  <c r="CX678" i="4"/>
  <c r="CW678" i="4"/>
  <c r="CV678" i="4"/>
  <c r="CU678" i="4"/>
  <c r="CT678" i="4"/>
  <c r="CR678" i="4"/>
  <c r="CQ678" i="4"/>
  <c r="CO678" i="4"/>
  <c r="CN678" i="4"/>
  <c r="CM678" i="4"/>
  <c r="CL678" i="4"/>
  <c r="CI678" i="4"/>
  <c r="CH678" i="4"/>
  <c r="CG678" i="4"/>
  <c r="CF678" i="4"/>
  <c r="CE678" i="4"/>
  <c r="CD678" i="4"/>
  <c r="CC678" i="4"/>
  <c r="CB678" i="4"/>
  <c r="CA678" i="4"/>
  <c r="BZ678" i="4"/>
  <c r="BY678" i="4"/>
  <c r="BW678" i="4"/>
  <c r="BV678" i="4"/>
  <c r="BU678" i="4"/>
  <c r="BS678" i="4"/>
  <c r="BQ678" i="4"/>
  <c r="BP678" i="4"/>
  <c r="BO678" i="4"/>
  <c r="BN678" i="4"/>
  <c r="BM678" i="4"/>
  <c r="BL678" i="4"/>
  <c r="BK678" i="4"/>
  <c r="BJ678" i="4"/>
  <c r="BI678" i="4"/>
  <c r="BH678" i="4"/>
  <c r="BG678" i="4"/>
  <c r="BF678" i="4"/>
  <c r="BE678" i="4"/>
  <c r="BD678" i="4"/>
  <c r="BC678" i="4"/>
  <c r="BB678" i="4"/>
  <c r="BA678" i="4"/>
  <c r="AZ678" i="4"/>
  <c r="AY678" i="4"/>
  <c r="AX678" i="4"/>
  <c r="AV678" i="4"/>
  <c r="AW678" i="4" s="1"/>
  <c r="AU678" i="4"/>
  <c r="AT678" i="4"/>
  <c r="AS678" i="4"/>
  <c r="AR678" i="4"/>
  <c r="AQ678" i="4"/>
  <c r="AP678" i="4"/>
  <c r="AO678" i="4"/>
  <c r="DM677" i="4"/>
  <c r="DL677" i="4"/>
  <c r="DK677" i="4"/>
  <c r="DJ677" i="4"/>
  <c r="DI677" i="4"/>
  <c r="DH677" i="4"/>
  <c r="DG677" i="4"/>
  <c r="DF677" i="4"/>
  <c r="DE677" i="4"/>
  <c r="DC677" i="4"/>
  <c r="DB677" i="4"/>
  <c r="DA677" i="4"/>
  <c r="CZ677" i="4"/>
  <c r="CY677" i="4"/>
  <c r="CX677" i="4"/>
  <c r="CW677" i="4"/>
  <c r="CV677" i="4"/>
  <c r="CU677" i="4"/>
  <c r="CT677" i="4"/>
  <c r="CR677" i="4"/>
  <c r="CQ677" i="4"/>
  <c r="CO677" i="4"/>
  <c r="CN677" i="4"/>
  <c r="CM677" i="4"/>
  <c r="CL677" i="4"/>
  <c r="CI677" i="4"/>
  <c r="CH677" i="4"/>
  <c r="CG677" i="4"/>
  <c r="CF677" i="4"/>
  <c r="CE677" i="4"/>
  <c r="CD677" i="4"/>
  <c r="CC677" i="4"/>
  <c r="CB677" i="4"/>
  <c r="CA677" i="4"/>
  <c r="BZ677" i="4"/>
  <c r="BY677" i="4"/>
  <c r="BV677" i="4"/>
  <c r="BW677" i="4" s="1"/>
  <c r="BU677" i="4"/>
  <c r="BS677" i="4"/>
  <c r="BQ677" i="4"/>
  <c r="BP677" i="4"/>
  <c r="BO677" i="4"/>
  <c r="BN677" i="4"/>
  <c r="BM677" i="4"/>
  <c r="BL677" i="4"/>
  <c r="BK677" i="4"/>
  <c r="BJ677" i="4"/>
  <c r="BI677" i="4"/>
  <c r="BH677" i="4"/>
  <c r="BG677" i="4"/>
  <c r="BF677" i="4"/>
  <c r="BE677" i="4"/>
  <c r="BD677" i="4"/>
  <c r="BC677" i="4"/>
  <c r="BB677" i="4"/>
  <c r="BA677" i="4"/>
  <c r="AZ677" i="4"/>
  <c r="AY677" i="4"/>
  <c r="AX677" i="4"/>
  <c r="AW677" i="4"/>
  <c r="AV677" i="4"/>
  <c r="AT677" i="4"/>
  <c r="AU677" i="4" s="1"/>
  <c r="AS677" i="4"/>
  <c r="AR677" i="4"/>
  <c r="AQ677" i="4"/>
  <c r="AP677" i="4"/>
  <c r="AO677" i="4"/>
  <c r="DM676" i="4"/>
  <c r="DL676" i="4"/>
  <c r="DK676" i="4"/>
  <c r="DJ676" i="4"/>
  <c r="DI676" i="4"/>
  <c r="DH676" i="4"/>
  <c r="DG676" i="4"/>
  <c r="DF676" i="4"/>
  <c r="DE676" i="4"/>
  <c r="DC676" i="4"/>
  <c r="DB676" i="4"/>
  <c r="DA676" i="4"/>
  <c r="CZ676" i="4"/>
  <c r="CY676" i="4"/>
  <c r="CX676" i="4"/>
  <c r="CW676" i="4"/>
  <c r="CV676" i="4"/>
  <c r="CU676" i="4"/>
  <c r="CT676" i="4"/>
  <c r="CR676" i="4"/>
  <c r="CQ676" i="4"/>
  <c r="CO676" i="4"/>
  <c r="CN676" i="4"/>
  <c r="CM676" i="4"/>
  <c r="CL676" i="4"/>
  <c r="CI676" i="4"/>
  <c r="CH676" i="4"/>
  <c r="CG676" i="4"/>
  <c r="CF676" i="4"/>
  <c r="CE676" i="4"/>
  <c r="CC676" i="4"/>
  <c r="CD676" i="4" s="1"/>
  <c r="CB676" i="4"/>
  <c r="CA676" i="4"/>
  <c r="BZ676" i="4"/>
  <c r="BY676" i="4"/>
  <c r="BW676" i="4"/>
  <c r="BV676" i="4"/>
  <c r="BU676" i="4"/>
  <c r="BS676" i="4"/>
  <c r="BQ676" i="4"/>
  <c r="BP676" i="4"/>
  <c r="BO676" i="4"/>
  <c r="BN676" i="4"/>
  <c r="BM676" i="4"/>
  <c r="BL676" i="4"/>
  <c r="BK676" i="4"/>
  <c r="BJ676" i="4"/>
  <c r="BI676" i="4"/>
  <c r="BH676" i="4"/>
  <c r="BG676" i="4"/>
  <c r="BF676" i="4"/>
  <c r="BE676" i="4"/>
  <c r="BD676" i="4"/>
  <c r="BC676" i="4"/>
  <c r="BB676" i="4"/>
  <c r="BA676" i="4"/>
  <c r="AZ676" i="4"/>
  <c r="AY676" i="4"/>
  <c r="AX676" i="4"/>
  <c r="AV676" i="4"/>
  <c r="AW676" i="4" s="1"/>
  <c r="AU676" i="4"/>
  <c r="AT676" i="4"/>
  <c r="AS676" i="4"/>
  <c r="AR676" i="4"/>
  <c r="AQ676" i="4"/>
  <c r="AP676" i="4"/>
  <c r="AO676" i="4"/>
  <c r="DM675" i="4"/>
  <c r="DL675" i="4"/>
  <c r="DK675" i="4"/>
  <c r="DJ675" i="4"/>
  <c r="DI675" i="4"/>
  <c r="DH675" i="4"/>
  <c r="DG675" i="4"/>
  <c r="DF675" i="4"/>
  <c r="DE675" i="4"/>
  <c r="DC675" i="4"/>
  <c r="DB675" i="4"/>
  <c r="DA675" i="4"/>
  <c r="CZ675" i="4"/>
  <c r="CY675" i="4"/>
  <c r="CX675" i="4"/>
  <c r="CW675" i="4"/>
  <c r="CV675" i="4"/>
  <c r="CU675" i="4"/>
  <c r="CT675" i="4"/>
  <c r="CR675" i="4"/>
  <c r="CQ675" i="4"/>
  <c r="CO675" i="4"/>
  <c r="CN675" i="4"/>
  <c r="CM675" i="4"/>
  <c r="CL675" i="4"/>
  <c r="CI675" i="4"/>
  <c r="CH675" i="4"/>
  <c r="CG675" i="4"/>
  <c r="CF675" i="4"/>
  <c r="CE675" i="4"/>
  <c r="CD675" i="4"/>
  <c r="CC675" i="4"/>
  <c r="CB675" i="4"/>
  <c r="CA675" i="4"/>
  <c r="BZ675" i="4"/>
  <c r="BY675" i="4"/>
  <c r="BW675" i="4"/>
  <c r="BV675" i="4"/>
  <c r="BU675" i="4"/>
  <c r="BS675" i="4"/>
  <c r="BQ675" i="4"/>
  <c r="BP675" i="4"/>
  <c r="BO675" i="4"/>
  <c r="BN675" i="4"/>
  <c r="BM675" i="4"/>
  <c r="BL675" i="4"/>
  <c r="BK675" i="4"/>
  <c r="BJ675" i="4"/>
  <c r="BI675" i="4"/>
  <c r="BH675" i="4"/>
  <c r="BG675" i="4"/>
  <c r="BF675" i="4"/>
  <c r="BE675" i="4"/>
  <c r="BD675" i="4"/>
  <c r="BC675" i="4"/>
  <c r="BB675" i="4"/>
  <c r="BA675" i="4"/>
  <c r="AZ675" i="4"/>
  <c r="AY675" i="4"/>
  <c r="AX675" i="4"/>
  <c r="AW675" i="4"/>
  <c r="AV675" i="4"/>
  <c r="AT675" i="4"/>
  <c r="AU675" i="4" s="1"/>
  <c r="AS675" i="4"/>
  <c r="AR675" i="4"/>
  <c r="AQ675" i="4"/>
  <c r="AP675" i="4"/>
  <c r="AO675" i="4"/>
  <c r="DM674" i="4"/>
  <c r="DL674" i="4"/>
  <c r="DK674" i="4"/>
  <c r="DJ674" i="4"/>
  <c r="DI674" i="4"/>
  <c r="DH674" i="4"/>
  <c r="DG674" i="4"/>
  <c r="DF674" i="4"/>
  <c r="DE674" i="4"/>
  <c r="DC674" i="4"/>
  <c r="DB674" i="4"/>
  <c r="DA674" i="4"/>
  <c r="CZ674" i="4"/>
  <c r="CY674" i="4"/>
  <c r="CX674" i="4"/>
  <c r="CW674" i="4"/>
  <c r="CV674" i="4"/>
  <c r="CU674" i="4"/>
  <c r="CT674" i="4"/>
  <c r="CR674" i="4"/>
  <c r="CQ674" i="4"/>
  <c r="CO674" i="4"/>
  <c r="CN674" i="4"/>
  <c r="CM674" i="4"/>
  <c r="CL674" i="4"/>
  <c r="CI674" i="4"/>
  <c r="CH674" i="4"/>
  <c r="CG674" i="4"/>
  <c r="CF674" i="4"/>
  <c r="CE674" i="4"/>
  <c r="CD674" i="4"/>
  <c r="CC674" i="4"/>
  <c r="CB674" i="4"/>
  <c r="CA674" i="4"/>
  <c r="BZ674" i="4"/>
  <c r="BY674" i="4"/>
  <c r="BW674" i="4"/>
  <c r="BV674" i="4"/>
  <c r="BU674" i="4"/>
  <c r="BS674" i="4"/>
  <c r="BQ674" i="4"/>
  <c r="BP674" i="4"/>
  <c r="BO674" i="4"/>
  <c r="BN674" i="4"/>
  <c r="BM674" i="4"/>
  <c r="BL674" i="4"/>
  <c r="BK674" i="4"/>
  <c r="BJ674" i="4"/>
  <c r="BI674" i="4"/>
  <c r="BH674" i="4"/>
  <c r="BG674" i="4"/>
  <c r="BF674" i="4"/>
  <c r="BE674" i="4"/>
  <c r="BD674" i="4"/>
  <c r="BC674" i="4"/>
  <c r="BB674" i="4"/>
  <c r="BA674" i="4"/>
  <c r="AZ674" i="4"/>
  <c r="AY674" i="4"/>
  <c r="AX674" i="4"/>
  <c r="AV674" i="4"/>
  <c r="AW674" i="4" s="1"/>
  <c r="AU674" i="4"/>
  <c r="AT674" i="4"/>
  <c r="AS674" i="4"/>
  <c r="AR674" i="4"/>
  <c r="AQ674" i="4"/>
  <c r="AP674" i="4"/>
  <c r="AO674" i="4"/>
  <c r="DM673" i="4"/>
  <c r="DL673" i="4"/>
  <c r="DK673" i="4"/>
  <c r="DJ673" i="4"/>
  <c r="DI673" i="4"/>
  <c r="DH673" i="4"/>
  <c r="DG673" i="4"/>
  <c r="DF673" i="4"/>
  <c r="DE673" i="4"/>
  <c r="DC673" i="4"/>
  <c r="DB673" i="4"/>
  <c r="DA673" i="4"/>
  <c r="CZ673" i="4"/>
  <c r="CY673" i="4"/>
  <c r="CX673" i="4"/>
  <c r="CW673" i="4"/>
  <c r="CV673" i="4"/>
  <c r="CU673" i="4"/>
  <c r="CT673" i="4"/>
  <c r="CR673" i="4"/>
  <c r="CQ673" i="4"/>
  <c r="CO673" i="4"/>
  <c r="CN673" i="4"/>
  <c r="CM673" i="4"/>
  <c r="CL673" i="4"/>
  <c r="CI673" i="4"/>
  <c r="CH673" i="4"/>
  <c r="CG673" i="4"/>
  <c r="CF673" i="4"/>
  <c r="CE673" i="4"/>
  <c r="CD673" i="4"/>
  <c r="CC673" i="4"/>
  <c r="CB673" i="4"/>
  <c r="CA673" i="4"/>
  <c r="BZ673" i="4"/>
  <c r="BY673" i="4"/>
  <c r="BV673" i="4"/>
  <c r="BW673" i="4" s="1"/>
  <c r="BU673" i="4"/>
  <c r="BS673" i="4"/>
  <c r="BQ673" i="4"/>
  <c r="BP673" i="4"/>
  <c r="BO673" i="4"/>
  <c r="BN673" i="4"/>
  <c r="BM673" i="4"/>
  <c r="BL673" i="4"/>
  <c r="BK673" i="4"/>
  <c r="BJ673" i="4"/>
  <c r="BI673" i="4"/>
  <c r="BH673" i="4"/>
  <c r="BG673" i="4"/>
  <c r="BF673" i="4"/>
  <c r="BE673" i="4"/>
  <c r="BD673" i="4"/>
  <c r="BC673" i="4"/>
  <c r="BB673" i="4"/>
  <c r="BA673" i="4"/>
  <c r="AZ673" i="4"/>
  <c r="AY673" i="4"/>
  <c r="AX673" i="4"/>
  <c r="AW673" i="4"/>
  <c r="AV673" i="4"/>
  <c r="AT673" i="4"/>
  <c r="AU673" i="4" s="1"/>
  <c r="AS673" i="4"/>
  <c r="AR673" i="4"/>
  <c r="AQ673" i="4"/>
  <c r="AP673" i="4"/>
  <c r="AO673" i="4"/>
  <c r="DM672" i="4"/>
  <c r="DL672" i="4"/>
  <c r="DK672" i="4"/>
  <c r="DJ672" i="4"/>
  <c r="DI672" i="4"/>
  <c r="DH672" i="4"/>
  <c r="DG672" i="4"/>
  <c r="DF672" i="4"/>
  <c r="DE672" i="4"/>
  <c r="DC672" i="4"/>
  <c r="DB672" i="4"/>
  <c r="DA672" i="4"/>
  <c r="CZ672" i="4"/>
  <c r="CY672" i="4"/>
  <c r="CX672" i="4"/>
  <c r="CW672" i="4"/>
  <c r="CV672" i="4"/>
  <c r="CU672" i="4"/>
  <c r="CT672" i="4"/>
  <c r="CR672" i="4"/>
  <c r="CQ672" i="4"/>
  <c r="CO672" i="4"/>
  <c r="CN672" i="4"/>
  <c r="CM672" i="4"/>
  <c r="CL672" i="4"/>
  <c r="CI672" i="4"/>
  <c r="CH672" i="4"/>
  <c r="CG672" i="4"/>
  <c r="CF672" i="4"/>
  <c r="CE672" i="4"/>
  <c r="CC672" i="4"/>
  <c r="CD672" i="4" s="1"/>
  <c r="CB672" i="4"/>
  <c r="CA672" i="4"/>
  <c r="BZ672" i="4"/>
  <c r="BY672" i="4"/>
  <c r="BW672" i="4"/>
  <c r="BV672" i="4"/>
  <c r="BU672" i="4"/>
  <c r="BS672" i="4"/>
  <c r="BQ672" i="4"/>
  <c r="BP672" i="4"/>
  <c r="BO672" i="4"/>
  <c r="BN672" i="4"/>
  <c r="BM672" i="4"/>
  <c r="BL672" i="4"/>
  <c r="BK672" i="4"/>
  <c r="BJ672" i="4"/>
  <c r="BI672" i="4"/>
  <c r="BH672" i="4"/>
  <c r="BG672" i="4"/>
  <c r="BF672" i="4"/>
  <c r="BE672" i="4"/>
  <c r="BD672" i="4"/>
  <c r="BC672" i="4"/>
  <c r="BB672" i="4"/>
  <c r="BA672" i="4"/>
  <c r="AZ672" i="4"/>
  <c r="AY672" i="4"/>
  <c r="AX672" i="4"/>
  <c r="AV672" i="4"/>
  <c r="AW672" i="4" s="1"/>
  <c r="AU672" i="4"/>
  <c r="AT672" i="4"/>
  <c r="AS672" i="4"/>
  <c r="AR672" i="4"/>
  <c r="AQ672" i="4"/>
  <c r="AP672" i="4"/>
  <c r="AO672" i="4"/>
  <c r="DM671" i="4"/>
  <c r="DL671" i="4"/>
  <c r="DK671" i="4"/>
  <c r="DJ671" i="4"/>
  <c r="DI671" i="4"/>
  <c r="DH671" i="4"/>
  <c r="DG671" i="4"/>
  <c r="DF671" i="4"/>
  <c r="DE671" i="4"/>
  <c r="DC671" i="4"/>
  <c r="DB671" i="4"/>
  <c r="DA671" i="4"/>
  <c r="CZ671" i="4"/>
  <c r="CY671" i="4"/>
  <c r="CX671" i="4"/>
  <c r="CW671" i="4"/>
  <c r="CV671" i="4"/>
  <c r="CU671" i="4"/>
  <c r="CT671" i="4"/>
  <c r="CR671" i="4"/>
  <c r="CQ671" i="4"/>
  <c r="CO671" i="4"/>
  <c r="CN671" i="4"/>
  <c r="CM671" i="4"/>
  <c r="CL671" i="4"/>
  <c r="CI671" i="4"/>
  <c r="CH671" i="4"/>
  <c r="CG671" i="4"/>
  <c r="CF671" i="4"/>
  <c r="CE671" i="4"/>
  <c r="CD671" i="4"/>
  <c r="CC671" i="4"/>
  <c r="CB671" i="4"/>
  <c r="CA671" i="4"/>
  <c r="BZ671" i="4"/>
  <c r="BY671" i="4"/>
  <c r="BW671" i="4"/>
  <c r="BV671" i="4"/>
  <c r="BU671" i="4"/>
  <c r="BS671" i="4"/>
  <c r="BQ671" i="4"/>
  <c r="BP671" i="4"/>
  <c r="BO671" i="4"/>
  <c r="BN671" i="4"/>
  <c r="BM671" i="4"/>
  <c r="BL671" i="4"/>
  <c r="BK671" i="4"/>
  <c r="BJ671" i="4"/>
  <c r="BI671" i="4"/>
  <c r="BH671" i="4"/>
  <c r="BG671" i="4"/>
  <c r="BF671" i="4"/>
  <c r="BE671" i="4"/>
  <c r="BD671" i="4"/>
  <c r="BC671" i="4"/>
  <c r="BB671" i="4"/>
  <c r="BA671" i="4"/>
  <c r="AZ671" i="4"/>
  <c r="AY671" i="4"/>
  <c r="AX671" i="4"/>
  <c r="AV671" i="4"/>
  <c r="AW671" i="4" s="1"/>
  <c r="AT671" i="4"/>
  <c r="AU671" i="4" s="1"/>
  <c r="AS671" i="4"/>
  <c r="AR671" i="4"/>
  <c r="AQ671" i="4"/>
  <c r="AP671" i="4"/>
  <c r="AO671" i="4"/>
  <c r="DM670" i="4"/>
  <c r="DL670" i="4"/>
  <c r="DK670" i="4"/>
  <c r="DJ670" i="4"/>
  <c r="DI670" i="4"/>
  <c r="DH670" i="4"/>
  <c r="DG670" i="4"/>
  <c r="DF670" i="4"/>
  <c r="DE670" i="4"/>
  <c r="DC670" i="4"/>
  <c r="DB670" i="4"/>
  <c r="DA670" i="4"/>
  <c r="CZ670" i="4"/>
  <c r="CY670" i="4"/>
  <c r="CX670" i="4"/>
  <c r="CW670" i="4"/>
  <c r="CV670" i="4"/>
  <c r="CU670" i="4"/>
  <c r="CT670" i="4"/>
  <c r="CR670" i="4"/>
  <c r="CQ670" i="4"/>
  <c r="CO670" i="4"/>
  <c r="CN670" i="4"/>
  <c r="CM670" i="4"/>
  <c r="CL670" i="4"/>
  <c r="CI670" i="4"/>
  <c r="CH670" i="4"/>
  <c r="CG670" i="4"/>
  <c r="CF670" i="4"/>
  <c r="CE670" i="4"/>
  <c r="CD670" i="4"/>
  <c r="CC670" i="4"/>
  <c r="CB670" i="4"/>
  <c r="CA670" i="4"/>
  <c r="BZ670" i="4"/>
  <c r="BY670" i="4"/>
  <c r="BW670" i="4"/>
  <c r="BV670" i="4"/>
  <c r="BU670" i="4"/>
  <c r="BS670" i="4"/>
  <c r="BQ670" i="4"/>
  <c r="BP670" i="4"/>
  <c r="BO670" i="4"/>
  <c r="BN670" i="4"/>
  <c r="BM670" i="4"/>
  <c r="BL670" i="4"/>
  <c r="BK670" i="4"/>
  <c r="BJ670" i="4"/>
  <c r="BI670" i="4"/>
  <c r="BH670" i="4"/>
  <c r="BG670" i="4"/>
  <c r="BF670" i="4"/>
  <c r="BE670" i="4"/>
  <c r="BD670" i="4"/>
  <c r="BC670" i="4"/>
  <c r="BB670" i="4"/>
  <c r="BA670" i="4"/>
  <c r="AZ670" i="4"/>
  <c r="AY670" i="4"/>
  <c r="AX670" i="4"/>
  <c r="AV670" i="4"/>
  <c r="AW670" i="4" s="1"/>
  <c r="AT670" i="4"/>
  <c r="AU670" i="4" s="1"/>
  <c r="AS670" i="4"/>
  <c r="AR670" i="4"/>
  <c r="AQ670" i="4"/>
  <c r="AP670" i="4"/>
  <c r="AO670" i="4"/>
  <c r="DM669" i="4"/>
  <c r="DL669" i="4"/>
  <c r="DK669" i="4"/>
  <c r="DJ669" i="4"/>
  <c r="DI669" i="4"/>
  <c r="DH669" i="4"/>
  <c r="DG669" i="4"/>
  <c r="DF669" i="4"/>
  <c r="DE669" i="4"/>
  <c r="DC669" i="4"/>
  <c r="DB669" i="4"/>
  <c r="DA669" i="4"/>
  <c r="CZ669" i="4"/>
  <c r="CY669" i="4"/>
  <c r="CX669" i="4"/>
  <c r="CW669" i="4"/>
  <c r="CV669" i="4"/>
  <c r="CU669" i="4"/>
  <c r="CT669" i="4"/>
  <c r="CR669" i="4"/>
  <c r="CQ669" i="4"/>
  <c r="CO669" i="4"/>
  <c r="CN669" i="4"/>
  <c r="CM669" i="4"/>
  <c r="CL669" i="4"/>
  <c r="CI669" i="4"/>
  <c r="CH669" i="4"/>
  <c r="CG669" i="4"/>
  <c r="CF669" i="4"/>
  <c r="CE669" i="4"/>
  <c r="CD669" i="4"/>
  <c r="CC669" i="4"/>
  <c r="CB669" i="4"/>
  <c r="CA669" i="4"/>
  <c r="BZ669" i="4"/>
  <c r="BY669" i="4"/>
  <c r="BV669" i="4"/>
  <c r="BW669" i="4" s="1"/>
  <c r="BU669" i="4"/>
  <c r="BS669" i="4"/>
  <c r="BQ669" i="4"/>
  <c r="BP669" i="4"/>
  <c r="BO669" i="4"/>
  <c r="BN669" i="4"/>
  <c r="BM669" i="4"/>
  <c r="BL669" i="4"/>
  <c r="BK669" i="4"/>
  <c r="BJ669" i="4"/>
  <c r="BI669" i="4"/>
  <c r="BH669" i="4"/>
  <c r="BG669" i="4"/>
  <c r="BF669" i="4"/>
  <c r="BE669" i="4"/>
  <c r="BD669" i="4"/>
  <c r="BC669" i="4"/>
  <c r="BB669" i="4"/>
  <c r="BA669" i="4"/>
  <c r="AZ669" i="4"/>
  <c r="AY669" i="4"/>
  <c r="AX669" i="4"/>
  <c r="AW669" i="4"/>
  <c r="AV669" i="4"/>
  <c r="AT669" i="4"/>
  <c r="AU669" i="4" s="1"/>
  <c r="AS669" i="4"/>
  <c r="AR669" i="4"/>
  <c r="AQ669" i="4"/>
  <c r="AP669" i="4"/>
  <c r="AO669" i="4"/>
  <c r="DM668" i="4"/>
  <c r="DL668" i="4"/>
  <c r="DK668" i="4"/>
  <c r="DJ668" i="4"/>
  <c r="DI668" i="4"/>
  <c r="DH668" i="4"/>
  <c r="DG668" i="4"/>
  <c r="DF668" i="4"/>
  <c r="DE668" i="4"/>
  <c r="DC668" i="4"/>
  <c r="DB668" i="4"/>
  <c r="DA668" i="4"/>
  <c r="CZ668" i="4"/>
  <c r="CY668" i="4"/>
  <c r="CX668" i="4"/>
  <c r="CW668" i="4"/>
  <c r="CV668" i="4"/>
  <c r="CU668" i="4"/>
  <c r="CT668" i="4"/>
  <c r="CR668" i="4"/>
  <c r="CQ668" i="4"/>
  <c r="CO668" i="4"/>
  <c r="CN668" i="4"/>
  <c r="CM668" i="4"/>
  <c r="CL668" i="4"/>
  <c r="CI668" i="4"/>
  <c r="CH668" i="4"/>
  <c r="CG668" i="4"/>
  <c r="CF668" i="4"/>
  <c r="CE668" i="4"/>
  <c r="CC668" i="4"/>
  <c r="CD668" i="4" s="1"/>
  <c r="CB668" i="4"/>
  <c r="CA668" i="4"/>
  <c r="BZ668" i="4"/>
  <c r="BY668" i="4"/>
  <c r="BW668" i="4"/>
  <c r="BV668" i="4"/>
  <c r="BU668" i="4"/>
  <c r="BS668" i="4"/>
  <c r="BQ668" i="4"/>
  <c r="BP668" i="4"/>
  <c r="BO668" i="4"/>
  <c r="BN668" i="4"/>
  <c r="BM668" i="4"/>
  <c r="BL668" i="4"/>
  <c r="BK668" i="4"/>
  <c r="BJ668" i="4"/>
  <c r="BI668" i="4"/>
  <c r="BH668" i="4"/>
  <c r="BG668" i="4"/>
  <c r="BF668" i="4"/>
  <c r="BE668" i="4"/>
  <c r="BD668" i="4"/>
  <c r="BC668" i="4"/>
  <c r="BB668" i="4"/>
  <c r="BA668" i="4"/>
  <c r="AZ668" i="4"/>
  <c r="AY668" i="4"/>
  <c r="AX668" i="4"/>
  <c r="AV668" i="4"/>
  <c r="AW668" i="4" s="1"/>
  <c r="AU668" i="4"/>
  <c r="AT668" i="4"/>
  <c r="AS668" i="4"/>
  <c r="AR668" i="4"/>
  <c r="AQ668" i="4"/>
  <c r="AP668" i="4"/>
  <c r="AO668" i="4"/>
  <c r="DM667" i="4"/>
  <c r="DL667" i="4"/>
  <c r="DK667" i="4"/>
  <c r="DJ667" i="4"/>
  <c r="DI667" i="4"/>
  <c r="DH667" i="4"/>
  <c r="DG667" i="4"/>
  <c r="DF667" i="4"/>
  <c r="DE667" i="4"/>
  <c r="DC667" i="4"/>
  <c r="DB667" i="4"/>
  <c r="DA667" i="4"/>
  <c r="CZ667" i="4"/>
  <c r="CY667" i="4"/>
  <c r="CX667" i="4"/>
  <c r="CW667" i="4"/>
  <c r="CV667" i="4"/>
  <c r="CU667" i="4"/>
  <c r="CT667" i="4"/>
  <c r="CR667" i="4"/>
  <c r="CQ667" i="4"/>
  <c r="CO667" i="4"/>
  <c r="CN667" i="4"/>
  <c r="CM667" i="4"/>
  <c r="CL667" i="4"/>
  <c r="CI667" i="4"/>
  <c r="CH667" i="4"/>
  <c r="CG667" i="4"/>
  <c r="CF667" i="4"/>
  <c r="CE667" i="4"/>
  <c r="CD667" i="4"/>
  <c r="CC667" i="4"/>
  <c r="CB667" i="4"/>
  <c r="CA667" i="4"/>
  <c r="BZ667" i="4"/>
  <c r="BY667" i="4"/>
  <c r="BW667" i="4"/>
  <c r="BV667" i="4"/>
  <c r="BU667" i="4"/>
  <c r="BS667" i="4"/>
  <c r="BQ667" i="4"/>
  <c r="BP667" i="4"/>
  <c r="BO667" i="4"/>
  <c r="BN667" i="4"/>
  <c r="BM667" i="4"/>
  <c r="BL667" i="4"/>
  <c r="BK667" i="4"/>
  <c r="BJ667" i="4"/>
  <c r="BI667" i="4"/>
  <c r="BH667" i="4"/>
  <c r="BG667" i="4"/>
  <c r="BF667" i="4"/>
  <c r="BE667" i="4"/>
  <c r="BD667" i="4"/>
  <c r="BC667" i="4"/>
  <c r="BB667" i="4"/>
  <c r="BA667" i="4"/>
  <c r="AZ667" i="4"/>
  <c r="AY667" i="4"/>
  <c r="AX667" i="4"/>
  <c r="AV667" i="4"/>
  <c r="AW667" i="4" s="1"/>
  <c r="AT667" i="4"/>
  <c r="AU667" i="4" s="1"/>
  <c r="AS667" i="4"/>
  <c r="AR667" i="4"/>
  <c r="AQ667" i="4"/>
  <c r="AP667" i="4"/>
  <c r="AO667" i="4"/>
  <c r="DM666" i="4"/>
  <c r="DL666" i="4"/>
  <c r="DK666" i="4"/>
  <c r="DJ666" i="4"/>
  <c r="DI666" i="4"/>
  <c r="DH666" i="4"/>
  <c r="DG666" i="4"/>
  <c r="DF666" i="4"/>
  <c r="DE666" i="4"/>
  <c r="DC666" i="4"/>
  <c r="DB666" i="4"/>
  <c r="DA666" i="4"/>
  <c r="CZ666" i="4"/>
  <c r="CY666" i="4"/>
  <c r="CX666" i="4"/>
  <c r="CW666" i="4"/>
  <c r="CV666" i="4"/>
  <c r="CU666" i="4"/>
  <c r="CT666" i="4"/>
  <c r="CR666" i="4"/>
  <c r="CQ666" i="4"/>
  <c r="CO666" i="4"/>
  <c r="CN666" i="4"/>
  <c r="CM666" i="4"/>
  <c r="CL666" i="4"/>
  <c r="CI666" i="4"/>
  <c r="CH666" i="4"/>
  <c r="CG666" i="4"/>
  <c r="CF666" i="4"/>
  <c r="CE666" i="4"/>
  <c r="CD666" i="4"/>
  <c r="CC666" i="4"/>
  <c r="CB666" i="4"/>
  <c r="CA666" i="4"/>
  <c r="BZ666" i="4"/>
  <c r="BY666" i="4"/>
  <c r="BW666" i="4"/>
  <c r="BV666" i="4"/>
  <c r="BU666" i="4"/>
  <c r="BS666" i="4"/>
  <c r="BQ666" i="4"/>
  <c r="BP666" i="4"/>
  <c r="BO666" i="4"/>
  <c r="BN666" i="4"/>
  <c r="BM666" i="4"/>
  <c r="BL666" i="4"/>
  <c r="BK666" i="4"/>
  <c r="BJ666" i="4"/>
  <c r="BI666" i="4"/>
  <c r="BH666" i="4"/>
  <c r="BG666" i="4"/>
  <c r="BF666" i="4"/>
  <c r="BE666" i="4"/>
  <c r="BD666" i="4"/>
  <c r="BC666" i="4"/>
  <c r="BB666" i="4"/>
  <c r="BA666" i="4"/>
  <c r="AZ666" i="4"/>
  <c r="AY666" i="4"/>
  <c r="AX666" i="4"/>
  <c r="AV666" i="4"/>
  <c r="AW666" i="4" s="1"/>
  <c r="AT666" i="4"/>
  <c r="AU666" i="4" s="1"/>
  <c r="AS666" i="4"/>
  <c r="AR666" i="4"/>
  <c r="AQ666" i="4"/>
  <c r="AP666" i="4"/>
  <c r="AO666" i="4"/>
  <c r="DM665" i="4"/>
  <c r="DL665" i="4"/>
  <c r="DK665" i="4"/>
  <c r="DJ665" i="4"/>
  <c r="DI665" i="4"/>
  <c r="DH665" i="4"/>
  <c r="DG665" i="4"/>
  <c r="DF665" i="4"/>
  <c r="DE665" i="4"/>
  <c r="DC665" i="4"/>
  <c r="DB665" i="4"/>
  <c r="DA665" i="4"/>
  <c r="CZ665" i="4"/>
  <c r="CY665" i="4"/>
  <c r="CX665" i="4"/>
  <c r="CW665" i="4"/>
  <c r="CV665" i="4"/>
  <c r="CU665" i="4"/>
  <c r="CT665" i="4"/>
  <c r="CR665" i="4"/>
  <c r="CQ665" i="4"/>
  <c r="CO665" i="4"/>
  <c r="CN665" i="4"/>
  <c r="CM665" i="4"/>
  <c r="CL665" i="4"/>
  <c r="CI665" i="4"/>
  <c r="CH665" i="4"/>
  <c r="CG665" i="4"/>
  <c r="CF665" i="4"/>
  <c r="CE665" i="4"/>
  <c r="CD665" i="4"/>
  <c r="CC665" i="4"/>
  <c r="CB665" i="4"/>
  <c r="CA665" i="4"/>
  <c r="BZ665" i="4"/>
  <c r="BY665" i="4"/>
  <c r="BV665" i="4"/>
  <c r="BW665" i="4" s="1"/>
  <c r="BU665" i="4"/>
  <c r="BS665" i="4"/>
  <c r="BQ665" i="4"/>
  <c r="BP665" i="4"/>
  <c r="BO665" i="4"/>
  <c r="BN665" i="4"/>
  <c r="BM665" i="4"/>
  <c r="BL665" i="4"/>
  <c r="BK665" i="4"/>
  <c r="BJ665" i="4"/>
  <c r="BI665" i="4"/>
  <c r="BH665" i="4"/>
  <c r="BG665" i="4"/>
  <c r="BF665" i="4"/>
  <c r="BE665" i="4"/>
  <c r="BD665" i="4"/>
  <c r="BC665" i="4"/>
  <c r="BB665" i="4"/>
  <c r="BA665" i="4"/>
  <c r="AZ665" i="4"/>
  <c r="AY665" i="4"/>
  <c r="AX665" i="4"/>
  <c r="AW665" i="4"/>
  <c r="AV665" i="4"/>
  <c r="AT665" i="4"/>
  <c r="AU665" i="4" s="1"/>
  <c r="AS665" i="4"/>
  <c r="AR665" i="4"/>
  <c r="AQ665" i="4"/>
  <c r="AP665" i="4"/>
  <c r="AO665" i="4"/>
  <c r="DM664" i="4"/>
  <c r="DL664" i="4"/>
  <c r="DK664" i="4"/>
  <c r="DJ664" i="4"/>
  <c r="DI664" i="4"/>
  <c r="DH664" i="4"/>
  <c r="DG664" i="4"/>
  <c r="DF664" i="4"/>
  <c r="DE664" i="4"/>
  <c r="DC664" i="4"/>
  <c r="DB664" i="4"/>
  <c r="DA664" i="4"/>
  <c r="CZ664" i="4"/>
  <c r="CY664" i="4"/>
  <c r="CX664" i="4"/>
  <c r="CW664" i="4"/>
  <c r="CV664" i="4"/>
  <c r="CU664" i="4"/>
  <c r="CT664" i="4"/>
  <c r="CR664" i="4"/>
  <c r="CQ664" i="4"/>
  <c r="CO664" i="4"/>
  <c r="CN664" i="4"/>
  <c r="CM664" i="4"/>
  <c r="CL664" i="4"/>
  <c r="CI664" i="4"/>
  <c r="CH664" i="4"/>
  <c r="CG664" i="4"/>
  <c r="CF664" i="4"/>
  <c r="CE664" i="4"/>
  <c r="CC664" i="4"/>
  <c r="CD664" i="4" s="1"/>
  <c r="CB664" i="4"/>
  <c r="CA664" i="4"/>
  <c r="BZ664" i="4"/>
  <c r="BY664" i="4"/>
  <c r="BW664" i="4"/>
  <c r="BV664" i="4"/>
  <c r="BU664" i="4"/>
  <c r="BS664" i="4"/>
  <c r="BQ664" i="4"/>
  <c r="BP664" i="4"/>
  <c r="BO664" i="4"/>
  <c r="BN664" i="4"/>
  <c r="BM664" i="4"/>
  <c r="BL664" i="4"/>
  <c r="BK664" i="4"/>
  <c r="BJ664" i="4"/>
  <c r="BI664" i="4"/>
  <c r="BH664" i="4"/>
  <c r="BG664" i="4"/>
  <c r="BF664" i="4"/>
  <c r="BE664" i="4"/>
  <c r="BD664" i="4"/>
  <c r="BC664" i="4"/>
  <c r="BB664" i="4"/>
  <c r="BA664" i="4"/>
  <c r="AZ664" i="4"/>
  <c r="AY664" i="4"/>
  <c r="AX664" i="4"/>
  <c r="AV664" i="4"/>
  <c r="AW664" i="4" s="1"/>
  <c r="AU664" i="4"/>
  <c r="AT664" i="4"/>
  <c r="AS664" i="4"/>
  <c r="AR664" i="4"/>
  <c r="AQ664" i="4"/>
  <c r="AP664" i="4"/>
  <c r="AO664" i="4"/>
  <c r="DM663" i="4"/>
  <c r="DL663" i="4"/>
  <c r="DK663" i="4"/>
  <c r="DJ663" i="4"/>
  <c r="DI663" i="4"/>
  <c r="DH663" i="4"/>
  <c r="DG663" i="4"/>
  <c r="DF663" i="4"/>
  <c r="DE663" i="4"/>
  <c r="DC663" i="4"/>
  <c r="DB663" i="4"/>
  <c r="DA663" i="4"/>
  <c r="CZ663" i="4"/>
  <c r="CY663" i="4"/>
  <c r="CX663" i="4"/>
  <c r="CW663" i="4"/>
  <c r="CV663" i="4"/>
  <c r="CU663" i="4"/>
  <c r="CT663" i="4"/>
  <c r="CR663" i="4"/>
  <c r="CQ663" i="4"/>
  <c r="CO663" i="4"/>
  <c r="CN663" i="4"/>
  <c r="CM663" i="4"/>
  <c r="CL663" i="4"/>
  <c r="CI663" i="4"/>
  <c r="CH663" i="4"/>
  <c r="CG663" i="4"/>
  <c r="CF663" i="4"/>
  <c r="CE663" i="4"/>
  <c r="CD663" i="4"/>
  <c r="CC663" i="4"/>
  <c r="CB663" i="4"/>
  <c r="CA663" i="4"/>
  <c r="BZ663" i="4"/>
  <c r="BY663" i="4"/>
  <c r="BW663" i="4"/>
  <c r="BV663" i="4"/>
  <c r="BU663" i="4"/>
  <c r="BS663" i="4"/>
  <c r="BQ663" i="4"/>
  <c r="BP663" i="4"/>
  <c r="BO663" i="4"/>
  <c r="BN663" i="4"/>
  <c r="BM663" i="4"/>
  <c r="BL663" i="4"/>
  <c r="BK663" i="4"/>
  <c r="BJ663" i="4"/>
  <c r="BI663" i="4"/>
  <c r="BH663" i="4"/>
  <c r="BG663" i="4"/>
  <c r="BF663" i="4"/>
  <c r="BE663" i="4"/>
  <c r="BD663" i="4"/>
  <c r="BC663" i="4"/>
  <c r="BB663" i="4"/>
  <c r="BA663" i="4"/>
  <c r="AZ663" i="4"/>
  <c r="AY663" i="4"/>
  <c r="AX663" i="4"/>
  <c r="AV663" i="4"/>
  <c r="AW663" i="4" s="1"/>
  <c r="AT663" i="4"/>
  <c r="AU663" i="4" s="1"/>
  <c r="AS663" i="4"/>
  <c r="AR663" i="4"/>
  <c r="AQ663" i="4"/>
  <c r="AP663" i="4"/>
  <c r="AO663" i="4"/>
  <c r="DM662" i="4"/>
  <c r="DL662" i="4"/>
  <c r="DK662" i="4"/>
  <c r="DJ662" i="4"/>
  <c r="DI662" i="4"/>
  <c r="DH662" i="4"/>
  <c r="DG662" i="4"/>
  <c r="DF662" i="4"/>
  <c r="DE662" i="4"/>
  <c r="DC662" i="4"/>
  <c r="DB662" i="4"/>
  <c r="DA662" i="4"/>
  <c r="CZ662" i="4"/>
  <c r="CY662" i="4"/>
  <c r="CX662" i="4"/>
  <c r="CW662" i="4"/>
  <c r="CV662" i="4"/>
  <c r="CU662" i="4"/>
  <c r="CT662" i="4"/>
  <c r="CR662" i="4"/>
  <c r="CQ662" i="4"/>
  <c r="CO662" i="4"/>
  <c r="CN662" i="4"/>
  <c r="CM662" i="4"/>
  <c r="CL662" i="4"/>
  <c r="CI662" i="4"/>
  <c r="CH662" i="4"/>
  <c r="CG662" i="4"/>
  <c r="CF662" i="4"/>
  <c r="CE662" i="4"/>
  <c r="CD662" i="4"/>
  <c r="CC662" i="4"/>
  <c r="CB662" i="4"/>
  <c r="CA662" i="4"/>
  <c r="BZ662" i="4"/>
  <c r="BY662" i="4"/>
  <c r="BW662" i="4"/>
  <c r="BV662" i="4"/>
  <c r="BU662" i="4"/>
  <c r="BS662" i="4"/>
  <c r="BQ662" i="4"/>
  <c r="BP662" i="4"/>
  <c r="BO662" i="4"/>
  <c r="BN662" i="4"/>
  <c r="BM662" i="4"/>
  <c r="BL662" i="4"/>
  <c r="BK662" i="4"/>
  <c r="BJ662" i="4"/>
  <c r="BI662" i="4"/>
  <c r="BH662" i="4"/>
  <c r="BG662" i="4"/>
  <c r="BF662" i="4"/>
  <c r="BE662" i="4"/>
  <c r="BD662" i="4"/>
  <c r="BC662" i="4"/>
  <c r="BB662" i="4"/>
  <c r="BA662" i="4"/>
  <c r="AZ662" i="4"/>
  <c r="AY662" i="4"/>
  <c r="AX662" i="4"/>
  <c r="AV662" i="4"/>
  <c r="AW662" i="4" s="1"/>
  <c r="AT662" i="4"/>
  <c r="AU662" i="4" s="1"/>
  <c r="AS662" i="4"/>
  <c r="AR662" i="4"/>
  <c r="AQ662" i="4"/>
  <c r="AP662" i="4"/>
  <c r="AO662" i="4"/>
  <c r="DM661" i="4"/>
  <c r="DL661" i="4"/>
  <c r="DK661" i="4"/>
  <c r="DJ661" i="4"/>
  <c r="DI661" i="4"/>
  <c r="DH661" i="4"/>
  <c r="DG661" i="4"/>
  <c r="DF661" i="4"/>
  <c r="DE661" i="4"/>
  <c r="DC661" i="4"/>
  <c r="DB661" i="4"/>
  <c r="DA661" i="4"/>
  <c r="CZ661" i="4"/>
  <c r="CY661" i="4"/>
  <c r="CX661" i="4"/>
  <c r="CW661" i="4"/>
  <c r="CV661" i="4"/>
  <c r="CU661" i="4"/>
  <c r="CT661" i="4"/>
  <c r="CR661" i="4"/>
  <c r="CQ661" i="4"/>
  <c r="CO661" i="4"/>
  <c r="CN661" i="4"/>
  <c r="CM661" i="4"/>
  <c r="CL661" i="4"/>
  <c r="CI661" i="4"/>
  <c r="CH661" i="4"/>
  <c r="CG661" i="4"/>
  <c r="CF661" i="4"/>
  <c r="CE661" i="4"/>
  <c r="CD661" i="4"/>
  <c r="CC661" i="4"/>
  <c r="CB661" i="4"/>
  <c r="CA661" i="4"/>
  <c r="BZ661" i="4"/>
  <c r="BY661" i="4"/>
  <c r="BV661" i="4"/>
  <c r="BW661" i="4" s="1"/>
  <c r="BU661" i="4"/>
  <c r="BS661" i="4"/>
  <c r="BQ661" i="4"/>
  <c r="BP661" i="4"/>
  <c r="BO661" i="4"/>
  <c r="BN661" i="4"/>
  <c r="BM661" i="4"/>
  <c r="BL661" i="4"/>
  <c r="BK661" i="4"/>
  <c r="BJ661" i="4"/>
  <c r="BI661" i="4"/>
  <c r="BH661" i="4"/>
  <c r="BG661" i="4"/>
  <c r="BF661" i="4"/>
  <c r="BE661" i="4"/>
  <c r="BD661" i="4"/>
  <c r="BC661" i="4"/>
  <c r="BB661" i="4"/>
  <c r="BA661" i="4"/>
  <c r="AZ661" i="4"/>
  <c r="AY661" i="4"/>
  <c r="AX661" i="4"/>
  <c r="AW661" i="4"/>
  <c r="AV661" i="4"/>
  <c r="AT661" i="4"/>
  <c r="AU661" i="4" s="1"/>
  <c r="AS661" i="4"/>
  <c r="AR661" i="4"/>
  <c r="AQ661" i="4"/>
  <c r="AP661" i="4"/>
  <c r="AO661" i="4"/>
  <c r="DM660" i="4"/>
  <c r="DL660" i="4"/>
  <c r="DK660" i="4"/>
  <c r="DJ660" i="4"/>
  <c r="DI660" i="4"/>
  <c r="DH660" i="4"/>
  <c r="DG660" i="4"/>
  <c r="DF660" i="4"/>
  <c r="DE660" i="4"/>
  <c r="DC660" i="4"/>
  <c r="DB660" i="4"/>
  <c r="DA660" i="4"/>
  <c r="CZ660" i="4"/>
  <c r="CY660" i="4"/>
  <c r="CX660" i="4"/>
  <c r="CW660" i="4"/>
  <c r="CV660" i="4"/>
  <c r="CU660" i="4"/>
  <c r="CT660" i="4"/>
  <c r="CR660" i="4"/>
  <c r="CQ660" i="4"/>
  <c r="CO660" i="4"/>
  <c r="CN660" i="4"/>
  <c r="CM660" i="4"/>
  <c r="CL660" i="4"/>
  <c r="CI660" i="4"/>
  <c r="CH660" i="4"/>
  <c r="CG660" i="4"/>
  <c r="CF660" i="4"/>
  <c r="CE660" i="4"/>
  <c r="CC660" i="4"/>
  <c r="CD660" i="4" s="1"/>
  <c r="CB660" i="4"/>
  <c r="CA660" i="4"/>
  <c r="BZ660" i="4"/>
  <c r="BY660" i="4"/>
  <c r="BW660" i="4"/>
  <c r="BV660" i="4"/>
  <c r="BU660" i="4"/>
  <c r="BS660" i="4"/>
  <c r="BQ660" i="4"/>
  <c r="BP660" i="4"/>
  <c r="BO660" i="4"/>
  <c r="BN660" i="4"/>
  <c r="BM660" i="4"/>
  <c r="BL660" i="4"/>
  <c r="BK660" i="4"/>
  <c r="BJ660" i="4"/>
  <c r="BI660" i="4"/>
  <c r="BH660" i="4"/>
  <c r="BG660" i="4"/>
  <c r="BF660" i="4"/>
  <c r="BE660" i="4"/>
  <c r="BD660" i="4"/>
  <c r="BC660" i="4"/>
  <c r="BB660" i="4"/>
  <c r="BA660" i="4"/>
  <c r="AZ660" i="4"/>
  <c r="AY660" i="4"/>
  <c r="AX660" i="4"/>
  <c r="AV660" i="4"/>
  <c r="AW660" i="4" s="1"/>
  <c r="AU660" i="4"/>
  <c r="AT660" i="4"/>
  <c r="AS660" i="4"/>
  <c r="AR660" i="4"/>
  <c r="AQ660" i="4"/>
  <c r="AP660" i="4"/>
  <c r="AO660" i="4"/>
  <c r="DM659" i="4"/>
  <c r="DL659" i="4"/>
  <c r="DK659" i="4"/>
  <c r="DJ659" i="4"/>
  <c r="DI659" i="4"/>
  <c r="DH659" i="4"/>
  <c r="DG659" i="4"/>
  <c r="DF659" i="4"/>
  <c r="DE659" i="4"/>
  <c r="DC659" i="4"/>
  <c r="DB659" i="4"/>
  <c r="DA659" i="4"/>
  <c r="CZ659" i="4"/>
  <c r="CY659" i="4"/>
  <c r="CX659" i="4"/>
  <c r="CW659" i="4"/>
  <c r="CV659" i="4"/>
  <c r="CU659" i="4"/>
  <c r="CT659" i="4"/>
  <c r="CR659" i="4"/>
  <c r="CQ659" i="4"/>
  <c r="CO659" i="4"/>
  <c r="CN659" i="4"/>
  <c r="CM659" i="4"/>
  <c r="CL659" i="4"/>
  <c r="CI659" i="4"/>
  <c r="CH659" i="4"/>
  <c r="CG659" i="4"/>
  <c r="CF659" i="4"/>
  <c r="CE659" i="4"/>
  <c r="CD659" i="4"/>
  <c r="CC659" i="4"/>
  <c r="CB659" i="4"/>
  <c r="CA659" i="4"/>
  <c r="BZ659" i="4"/>
  <c r="BY659" i="4"/>
  <c r="BW659" i="4"/>
  <c r="BV659" i="4"/>
  <c r="BU659" i="4"/>
  <c r="BS659" i="4"/>
  <c r="BQ659" i="4"/>
  <c r="BP659" i="4"/>
  <c r="BO659" i="4"/>
  <c r="BN659" i="4"/>
  <c r="BM659" i="4"/>
  <c r="BL659" i="4"/>
  <c r="BK659" i="4"/>
  <c r="BJ659" i="4"/>
  <c r="BI659" i="4"/>
  <c r="BH659" i="4"/>
  <c r="BG659" i="4"/>
  <c r="BF659" i="4"/>
  <c r="BE659" i="4"/>
  <c r="BD659" i="4"/>
  <c r="BC659" i="4"/>
  <c r="BB659" i="4"/>
  <c r="BA659" i="4"/>
  <c r="AZ659" i="4"/>
  <c r="AY659" i="4"/>
  <c r="AX659" i="4"/>
  <c r="AV659" i="4"/>
  <c r="AW659" i="4" s="1"/>
  <c r="AT659" i="4"/>
  <c r="AU659" i="4" s="1"/>
  <c r="AS659" i="4"/>
  <c r="AR659" i="4"/>
  <c r="AQ659" i="4"/>
  <c r="AP659" i="4"/>
  <c r="AO659" i="4"/>
  <c r="DM658" i="4"/>
  <c r="DL658" i="4"/>
  <c r="DK658" i="4"/>
  <c r="DJ658" i="4"/>
  <c r="DI658" i="4"/>
  <c r="DH658" i="4"/>
  <c r="DG658" i="4"/>
  <c r="DF658" i="4"/>
  <c r="DE658" i="4"/>
  <c r="DC658" i="4"/>
  <c r="DB658" i="4"/>
  <c r="DA658" i="4"/>
  <c r="CZ658" i="4"/>
  <c r="CY658" i="4"/>
  <c r="CX658" i="4"/>
  <c r="CW658" i="4"/>
  <c r="CV658" i="4"/>
  <c r="CU658" i="4"/>
  <c r="CT658" i="4"/>
  <c r="CR658" i="4"/>
  <c r="CQ658" i="4"/>
  <c r="CO658" i="4"/>
  <c r="CN658" i="4"/>
  <c r="CM658" i="4"/>
  <c r="CL658" i="4"/>
  <c r="CI658" i="4"/>
  <c r="CH658" i="4"/>
  <c r="CG658" i="4"/>
  <c r="CF658" i="4"/>
  <c r="CE658" i="4"/>
  <c r="CD658" i="4"/>
  <c r="CC658" i="4"/>
  <c r="CB658" i="4"/>
  <c r="CA658" i="4"/>
  <c r="BZ658" i="4"/>
  <c r="BY658" i="4"/>
  <c r="BW658" i="4"/>
  <c r="BV658" i="4"/>
  <c r="BU658" i="4"/>
  <c r="BS658" i="4"/>
  <c r="BQ658" i="4"/>
  <c r="BP658" i="4"/>
  <c r="BO658" i="4"/>
  <c r="BN658" i="4"/>
  <c r="BM658" i="4"/>
  <c r="BL658" i="4"/>
  <c r="BK658" i="4"/>
  <c r="BJ658" i="4"/>
  <c r="BI658" i="4"/>
  <c r="BH658" i="4"/>
  <c r="BG658" i="4"/>
  <c r="BF658" i="4"/>
  <c r="BE658" i="4"/>
  <c r="BD658" i="4"/>
  <c r="BC658" i="4"/>
  <c r="BB658" i="4"/>
  <c r="BA658" i="4"/>
  <c r="AZ658" i="4"/>
  <c r="AY658" i="4"/>
  <c r="AX658" i="4"/>
  <c r="AV658" i="4"/>
  <c r="AW658" i="4" s="1"/>
  <c r="AT658" i="4"/>
  <c r="AU658" i="4" s="1"/>
  <c r="AS658" i="4"/>
  <c r="AR658" i="4"/>
  <c r="AQ658" i="4"/>
  <c r="AP658" i="4"/>
  <c r="AO658" i="4"/>
  <c r="DM657" i="4"/>
  <c r="DL657" i="4"/>
  <c r="DK657" i="4"/>
  <c r="DJ657" i="4"/>
  <c r="DI657" i="4"/>
  <c r="DH657" i="4"/>
  <c r="DG657" i="4"/>
  <c r="DF657" i="4"/>
  <c r="DE657" i="4"/>
  <c r="DC657" i="4"/>
  <c r="DB657" i="4"/>
  <c r="DA657" i="4"/>
  <c r="CZ657" i="4"/>
  <c r="CY657" i="4"/>
  <c r="CX657" i="4"/>
  <c r="CW657" i="4"/>
  <c r="CV657" i="4"/>
  <c r="CU657" i="4"/>
  <c r="CT657" i="4"/>
  <c r="CR657" i="4"/>
  <c r="CQ657" i="4"/>
  <c r="CO657" i="4"/>
  <c r="CN657" i="4"/>
  <c r="CM657" i="4"/>
  <c r="CL657" i="4"/>
  <c r="CI657" i="4"/>
  <c r="CH657" i="4"/>
  <c r="CG657" i="4"/>
  <c r="CF657" i="4"/>
  <c r="CE657" i="4"/>
  <c r="CD657" i="4"/>
  <c r="CC657" i="4"/>
  <c r="CB657" i="4"/>
  <c r="CA657" i="4"/>
  <c r="BZ657" i="4"/>
  <c r="BY657" i="4"/>
  <c r="BV657" i="4"/>
  <c r="BW657" i="4" s="1"/>
  <c r="BU657" i="4"/>
  <c r="BS657" i="4"/>
  <c r="BQ657" i="4"/>
  <c r="BP657" i="4"/>
  <c r="BO657" i="4"/>
  <c r="BN657" i="4"/>
  <c r="BM657" i="4"/>
  <c r="BL657" i="4"/>
  <c r="BK657" i="4"/>
  <c r="BJ657" i="4"/>
  <c r="BI657" i="4"/>
  <c r="BH657" i="4"/>
  <c r="BG657" i="4"/>
  <c r="BF657" i="4"/>
  <c r="BE657" i="4"/>
  <c r="BD657" i="4"/>
  <c r="BC657" i="4"/>
  <c r="BB657" i="4"/>
  <c r="BA657" i="4"/>
  <c r="AZ657" i="4"/>
  <c r="AY657" i="4"/>
  <c r="AX657" i="4"/>
  <c r="AW657" i="4"/>
  <c r="AV657" i="4"/>
  <c r="AT657" i="4"/>
  <c r="AU657" i="4" s="1"/>
  <c r="AS657" i="4"/>
  <c r="AR657" i="4"/>
  <c r="AQ657" i="4"/>
  <c r="AP657" i="4"/>
  <c r="AO657" i="4"/>
  <c r="DM656" i="4"/>
  <c r="DL656" i="4"/>
  <c r="DK656" i="4"/>
  <c r="DJ656" i="4"/>
  <c r="DI656" i="4"/>
  <c r="DH656" i="4"/>
  <c r="DG656" i="4"/>
  <c r="DF656" i="4"/>
  <c r="DE656" i="4"/>
  <c r="DC656" i="4"/>
  <c r="DB656" i="4"/>
  <c r="DA656" i="4"/>
  <c r="CZ656" i="4"/>
  <c r="CY656" i="4"/>
  <c r="CX656" i="4"/>
  <c r="CW656" i="4"/>
  <c r="CV656" i="4"/>
  <c r="CU656" i="4"/>
  <c r="CT656" i="4"/>
  <c r="CR656" i="4"/>
  <c r="CQ656" i="4"/>
  <c r="CO656" i="4"/>
  <c r="CN656" i="4"/>
  <c r="CM656" i="4"/>
  <c r="CL656" i="4"/>
  <c r="CI656" i="4"/>
  <c r="CH656" i="4"/>
  <c r="CG656" i="4"/>
  <c r="CF656" i="4"/>
  <c r="CE656" i="4"/>
  <c r="CC656" i="4"/>
  <c r="CD656" i="4" s="1"/>
  <c r="CB656" i="4"/>
  <c r="CA656" i="4"/>
  <c r="BZ656" i="4"/>
  <c r="BY656" i="4"/>
  <c r="BW656" i="4"/>
  <c r="BV656" i="4"/>
  <c r="BU656" i="4"/>
  <c r="BS656" i="4"/>
  <c r="BQ656" i="4"/>
  <c r="BP656" i="4"/>
  <c r="BO656" i="4"/>
  <c r="BN656" i="4"/>
  <c r="BM656" i="4"/>
  <c r="BL656" i="4"/>
  <c r="BK656" i="4"/>
  <c r="BJ656" i="4"/>
  <c r="BI656" i="4"/>
  <c r="BH656" i="4"/>
  <c r="BG656" i="4"/>
  <c r="BF656" i="4"/>
  <c r="BE656" i="4"/>
  <c r="BD656" i="4"/>
  <c r="BC656" i="4"/>
  <c r="BB656" i="4"/>
  <c r="BA656" i="4"/>
  <c r="AZ656" i="4"/>
  <c r="AY656" i="4"/>
  <c r="AX656" i="4"/>
  <c r="AV656" i="4"/>
  <c r="AW656" i="4" s="1"/>
  <c r="AU656" i="4"/>
  <c r="AT656" i="4"/>
  <c r="AS656" i="4"/>
  <c r="AR656" i="4"/>
  <c r="AQ656" i="4"/>
  <c r="AP656" i="4"/>
  <c r="AO656" i="4"/>
  <c r="DM655" i="4"/>
  <c r="DL655" i="4"/>
  <c r="DK655" i="4"/>
  <c r="DJ655" i="4"/>
  <c r="DI655" i="4"/>
  <c r="DH655" i="4"/>
  <c r="DG655" i="4"/>
  <c r="DF655" i="4"/>
  <c r="DE655" i="4"/>
  <c r="DC655" i="4"/>
  <c r="DB655" i="4"/>
  <c r="DA655" i="4"/>
  <c r="CZ655" i="4"/>
  <c r="CY655" i="4"/>
  <c r="CX655" i="4"/>
  <c r="CW655" i="4"/>
  <c r="CV655" i="4"/>
  <c r="CU655" i="4"/>
  <c r="CT655" i="4"/>
  <c r="CR655" i="4"/>
  <c r="CQ655" i="4"/>
  <c r="CO655" i="4"/>
  <c r="CN655" i="4"/>
  <c r="CM655" i="4"/>
  <c r="CL655" i="4"/>
  <c r="CI655" i="4"/>
  <c r="CH655" i="4"/>
  <c r="CG655" i="4"/>
  <c r="CF655" i="4"/>
  <c r="CE655" i="4"/>
  <c r="CD655" i="4"/>
  <c r="CC655" i="4"/>
  <c r="CB655" i="4"/>
  <c r="CA655" i="4"/>
  <c r="BZ655" i="4"/>
  <c r="BY655" i="4"/>
  <c r="BW655" i="4"/>
  <c r="BV655" i="4"/>
  <c r="BU655" i="4"/>
  <c r="BS655" i="4"/>
  <c r="BQ655" i="4"/>
  <c r="BP655" i="4"/>
  <c r="BO655" i="4"/>
  <c r="BN655" i="4"/>
  <c r="BM655" i="4"/>
  <c r="BL655" i="4"/>
  <c r="BK655" i="4"/>
  <c r="BJ655" i="4"/>
  <c r="BI655" i="4"/>
  <c r="BH655" i="4"/>
  <c r="BG655" i="4"/>
  <c r="BF655" i="4"/>
  <c r="BE655" i="4"/>
  <c r="BD655" i="4"/>
  <c r="BC655" i="4"/>
  <c r="BB655" i="4"/>
  <c r="BA655" i="4"/>
  <c r="AZ655" i="4"/>
  <c r="AY655" i="4"/>
  <c r="AX655" i="4"/>
  <c r="AV655" i="4"/>
  <c r="AW655" i="4" s="1"/>
  <c r="AT655" i="4"/>
  <c r="AU655" i="4" s="1"/>
  <c r="AS655" i="4"/>
  <c r="AR655" i="4"/>
  <c r="AQ655" i="4"/>
  <c r="AP655" i="4"/>
  <c r="AO655" i="4"/>
  <c r="DM654" i="4"/>
  <c r="DL654" i="4"/>
  <c r="DK654" i="4"/>
  <c r="DJ654" i="4"/>
  <c r="DI654" i="4"/>
  <c r="DH654" i="4"/>
  <c r="DG654" i="4"/>
  <c r="DF654" i="4"/>
  <c r="DE654" i="4"/>
  <c r="DC654" i="4"/>
  <c r="DB654" i="4"/>
  <c r="DA654" i="4"/>
  <c r="CZ654" i="4"/>
  <c r="CY654" i="4"/>
  <c r="CX654" i="4"/>
  <c r="CW654" i="4"/>
  <c r="CV654" i="4"/>
  <c r="CU654" i="4"/>
  <c r="CT654" i="4"/>
  <c r="CR654" i="4"/>
  <c r="CQ654" i="4"/>
  <c r="CO654" i="4"/>
  <c r="CN654" i="4"/>
  <c r="CM654" i="4"/>
  <c r="CL654" i="4"/>
  <c r="CI654" i="4"/>
  <c r="CH654" i="4"/>
  <c r="CG654" i="4"/>
  <c r="CF654" i="4"/>
  <c r="CE654" i="4"/>
  <c r="CD654" i="4"/>
  <c r="CC654" i="4"/>
  <c r="CB654" i="4"/>
  <c r="CA654" i="4"/>
  <c r="BZ654" i="4"/>
  <c r="BY654" i="4"/>
  <c r="BW654" i="4"/>
  <c r="BV654" i="4"/>
  <c r="BU654" i="4"/>
  <c r="BS654" i="4"/>
  <c r="BQ654" i="4"/>
  <c r="BP654" i="4"/>
  <c r="BO654" i="4"/>
  <c r="BN654" i="4"/>
  <c r="BM654" i="4"/>
  <c r="BL654" i="4"/>
  <c r="BK654" i="4"/>
  <c r="BJ654" i="4"/>
  <c r="BI654" i="4"/>
  <c r="BH654" i="4"/>
  <c r="BG654" i="4"/>
  <c r="BF654" i="4"/>
  <c r="BE654" i="4"/>
  <c r="BD654" i="4"/>
  <c r="BC654" i="4"/>
  <c r="BB654" i="4"/>
  <c r="BA654" i="4"/>
  <c r="AZ654" i="4"/>
  <c r="AY654" i="4"/>
  <c r="AX654" i="4"/>
  <c r="AV654" i="4"/>
  <c r="AW654" i="4" s="1"/>
  <c r="AT654" i="4"/>
  <c r="AU654" i="4" s="1"/>
  <c r="AS654" i="4"/>
  <c r="AR654" i="4"/>
  <c r="AQ654" i="4"/>
  <c r="AP654" i="4"/>
  <c r="AO654" i="4"/>
  <c r="DM653" i="4"/>
  <c r="DL653" i="4"/>
  <c r="DK653" i="4"/>
  <c r="DJ653" i="4"/>
  <c r="DI653" i="4"/>
  <c r="DH653" i="4"/>
  <c r="DG653" i="4"/>
  <c r="DF653" i="4"/>
  <c r="DE653" i="4"/>
  <c r="DC653" i="4"/>
  <c r="DB653" i="4"/>
  <c r="DA653" i="4"/>
  <c r="CZ653" i="4"/>
  <c r="CY653" i="4"/>
  <c r="CX653" i="4"/>
  <c r="CW653" i="4"/>
  <c r="CV653" i="4"/>
  <c r="CU653" i="4"/>
  <c r="CT653" i="4"/>
  <c r="CR653" i="4"/>
  <c r="CQ653" i="4"/>
  <c r="CO653" i="4"/>
  <c r="CN653" i="4"/>
  <c r="CM653" i="4"/>
  <c r="CL653" i="4"/>
  <c r="CI653" i="4"/>
  <c r="CH653" i="4"/>
  <c r="CG653" i="4"/>
  <c r="CF653" i="4"/>
  <c r="CE653" i="4"/>
  <c r="CD653" i="4"/>
  <c r="CC653" i="4"/>
  <c r="CB653" i="4"/>
  <c r="CA653" i="4"/>
  <c r="BZ653" i="4"/>
  <c r="BY653" i="4"/>
  <c r="BV653" i="4"/>
  <c r="BW653" i="4" s="1"/>
  <c r="BU653" i="4"/>
  <c r="BS653" i="4"/>
  <c r="BQ653" i="4"/>
  <c r="BP653" i="4"/>
  <c r="BO653" i="4"/>
  <c r="BN653" i="4"/>
  <c r="BM653" i="4"/>
  <c r="BL653" i="4"/>
  <c r="BK653" i="4"/>
  <c r="BJ653" i="4"/>
  <c r="BI653" i="4"/>
  <c r="BH653" i="4"/>
  <c r="BG653" i="4"/>
  <c r="BF653" i="4"/>
  <c r="BE653" i="4"/>
  <c r="BD653" i="4"/>
  <c r="BC653" i="4"/>
  <c r="BB653" i="4"/>
  <c r="BA653" i="4"/>
  <c r="AZ653" i="4"/>
  <c r="AY653" i="4"/>
  <c r="AX653" i="4"/>
  <c r="AW653" i="4"/>
  <c r="AV653" i="4"/>
  <c r="AT653" i="4"/>
  <c r="AU653" i="4" s="1"/>
  <c r="AS653" i="4"/>
  <c r="AR653" i="4"/>
  <c r="AQ653" i="4"/>
  <c r="AP653" i="4"/>
  <c r="AO653" i="4"/>
  <c r="DM652" i="4"/>
  <c r="DL652" i="4"/>
  <c r="DK652" i="4"/>
  <c r="DJ652" i="4"/>
  <c r="DI652" i="4"/>
  <c r="DH652" i="4"/>
  <c r="DG652" i="4"/>
  <c r="DF652" i="4"/>
  <c r="DE652" i="4"/>
  <c r="DC652" i="4"/>
  <c r="DB652" i="4"/>
  <c r="DA652" i="4"/>
  <c r="CZ652" i="4"/>
  <c r="CY652" i="4"/>
  <c r="CX652" i="4"/>
  <c r="CW652" i="4"/>
  <c r="CV652" i="4"/>
  <c r="CU652" i="4"/>
  <c r="CT652" i="4"/>
  <c r="CR652" i="4"/>
  <c r="CQ652" i="4"/>
  <c r="CO652" i="4"/>
  <c r="CN652" i="4"/>
  <c r="CM652" i="4"/>
  <c r="CL652" i="4"/>
  <c r="CI652" i="4"/>
  <c r="CH652" i="4"/>
  <c r="CG652" i="4"/>
  <c r="CF652" i="4"/>
  <c r="CE652" i="4"/>
  <c r="CC652" i="4"/>
  <c r="CD652" i="4" s="1"/>
  <c r="CB652" i="4"/>
  <c r="CA652" i="4"/>
  <c r="BZ652" i="4"/>
  <c r="BY652" i="4"/>
  <c r="BW652" i="4"/>
  <c r="BV652" i="4"/>
  <c r="BU652" i="4"/>
  <c r="BS652" i="4"/>
  <c r="BQ652" i="4"/>
  <c r="BP652" i="4"/>
  <c r="BO652" i="4"/>
  <c r="BN652" i="4"/>
  <c r="BM652" i="4"/>
  <c r="BL652" i="4"/>
  <c r="BK652" i="4"/>
  <c r="BJ652" i="4"/>
  <c r="BI652" i="4"/>
  <c r="BH652" i="4"/>
  <c r="BG652" i="4"/>
  <c r="BF652" i="4"/>
  <c r="BE652" i="4"/>
  <c r="BD652" i="4"/>
  <c r="BC652" i="4"/>
  <c r="BB652" i="4"/>
  <c r="BA652" i="4"/>
  <c r="AZ652" i="4"/>
  <c r="AY652" i="4"/>
  <c r="AX652" i="4"/>
  <c r="AV652" i="4"/>
  <c r="AW652" i="4" s="1"/>
  <c r="AU652" i="4"/>
  <c r="AT652" i="4"/>
  <c r="AS652" i="4"/>
  <c r="AR652" i="4"/>
  <c r="AQ652" i="4"/>
  <c r="AP652" i="4"/>
  <c r="AO652" i="4"/>
  <c r="DM651" i="4"/>
  <c r="DL651" i="4"/>
  <c r="DK651" i="4"/>
  <c r="DJ651" i="4"/>
  <c r="DI651" i="4"/>
  <c r="DH651" i="4"/>
  <c r="DG651" i="4"/>
  <c r="DF651" i="4"/>
  <c r="DE651" i="4"/>
  <c r="DC651" i="4"/>
  <c r="DB651" i="4"/>
  <c r="DA651" i="4"/>
  <c r="CZ651" i="4"/>
  <c r="CY651" i="4"/>
  <c r="CX651" i="4"/>
  <c r="CW651" i="4"/>
  <c r="CV651" i="4"/>
  <c r="CU651" i="4"/>
  <c r="CT651" i="4"/>
  <c r="CR651" i="4"/>
  <c r="CQ651" i="4"/>
  <c r="CO651" i="4"/>
  <c r="CN651" i="4"/>
  <c r="CM651" i="4"/>
  <c r="CL651" i="4"/>
  <c r="CI651" i="4"/>
  <c r="CH651" i="4"/>
  <c r="CG651" i="4"/>
  <c r="CF651" i="4"/>
  <c r="CE651" i="4"/>
  <c r="CD651" i="4"/>
  <c r="CC651" i="4"/>
  <c r="CB651" i="4"/>
  <c r="CA651" i="4"/>
  <c r="BZ651" i="4"/>
  <c r="BY651" i="4"/>
  <c r="BW651" i="4"/>
  <c r="BV651" i="4"/>
  <c r="BU651" i="4"/>
  <c r="BS651" i="4"/>
  <c r="BQ651" i="4"/>
  <c r="BP651" i="4"/>
  <c r="BO651" i="4"/>
  <c r="BN651" i="4"/>
  <c r="BM651" i="4"/>
  <c r="BL651" i="4"/>
  <c r="BK651" i="4"/>
  <c r="BJ651" i="4"/>
  <c r="BI651" i="4"/>
  <c r="BH651" i="4"/>
  <c r="BG651" i="4"/>
  <c r="BF651" i="4"/>
  <c r="BE651" i="4"/>
  <c r="BD651" i="4"/>
  <c r="BC651" i="4"/>
  <c r="BB651" i="4"/>
  <c r="BA651" i="4"/>
  <c r="AZ651" i="4"/>
  <c r="AY651" i="4"/>
  <c r="AX651" i="4"/>
  <c r="AV651" i="4"/>
  <c r="AW651" i="4" s="1"/>
  <c r="AT651" i="4"/>
  <c r="AU651" i="4" s="1"/>
  <c r="AS651" i="4"/>
  <c r="AR651" i="4"/>
  <c r="AQ651" i="4"/>
  <c r="AP651" i="4"/>
  <c r="AO651" i="4"/>
  <c r="DM650" i="4"/>
  <c r="DL650" i="4"/>
  <c r="DK650" i="4"/>
  <c r="DJ650" i="4"/>
  <c r="DI650" i="4"/>
  <c r="DH650" i="4"/>
  <c r="DG650" i="4"/>
  <c r="DF650" i="4"/>
  <c r="DE650" i="4"/>
  <c r="DC650" i="4"/>
  <c r="DB650" i="4"/>
  <c r="DA650" i="4"/>
  <c r="CZ650" i="4"/>
  <c r="CY650" i="4"/>
  <c r="CX650" i="4"/>
  <c r="CW650" i="4"/>
  <c r="CV650" i="4"/>
  <c r="CU650" i="4"/>
  <c r="CT650" i="4"/>
  <c r="CR650" i="4"/>
  <c r="CQ650" i="4"/>
  <c r="CO650" i="4"/>
  <c r="CN650" i="4"/>
  <c r="CM650" i="4"/>
  <c r="CL650" i="4"/>
  <c r="CI650" i="4"/>
  <c r="CH650" i="4"/>
  <c r="CG650" i="4"/>
  <c r="CF650" i="4"/>
  <c r="CE650" i="4"/>
  <c r="CD650" i="4"/>
  <c r="CC650" i="4"/>
  <c r="CB650" i="4"/>
  <c r="CA650" i="4"/>
  <c r="BZ650" i="4"/>
  <c r="BY650" i="4"/>
  <c r="BW650" i="4"/>
  <c r="BV650" i="4"/>
  <c r="BU650" i="4"/>
  <c r="BS650" i="4"/>
  <c r="BQ650" i="4"/>
  <c r="BP650" i="4"/>
  <c r="BO650" i="4"/>
  <c r="BN650" i="4"/>
  <c r="BM650" i="4"/>
  <c r="BL650" i="4"/>
  <c r="BK650" i="4"/>
  <c r="BJ650" i="4"/>
  <c r="BI650" i="4"/>
  <c r="BH650" i="4"/>
  <c r="BG650" i="4"/>
  <c r="BF650" i="4"/>
  <c r="BE650" i="4"/>
  <c r="BD650" i="4"/>
  <c r="BC650" i="4"/>
  <c r="BB650" i="4"/>
  <c r="BA650" i="4"/>
  <c r="AZ650" i="4"/>
  <c r="AY650" i="4"/>
  <c r="AX650" i="4"/>
  <c r="AV650" i="4"/>
  <c r="AW650" i="4" s="1"/>
  <c r="AT650" i="4"/>
  <c r="AU650" i="4" s="1"/>
  <c r="AS650" i="4"/>
  <c r="AR650" i="4"/>
  <c r="AQ650" i="4"/>
  <c r="AP650" i="4"/>
  <c r="AO650" i="4"/>
  <c r="DM649" i="4"/>
  <c r="DL649" i="4"/>
  <c r="DK649" i="4"/>
  <c r="DJ649" i="4"/>
  <c r="DI649" i="4"/>
  <c r="DH649" i="4"/>
  <c r="DG649" i="4"/>
  <c r="DF649" i="4"/>
  <c r="DE649" i="4"/>
  <c r="DC649" i="4"/>
  <c r="DB649" i="4"/>
  <c r="DA649" i="4"/>
  <c r="CZ649" i="4"/>
  <c r="CY649" i="4"/>
  <c r="CX649" i="4"/>
  <c r="CW649" i="4"/>
  <c r="CV649" i="4"/>
  <c r="CU649" i="4"/>
  <c r="CT649" i="4"/>
  <c r="CR649" i="4"/>
  <c r="CQ649" i="4"/>
  <c r="CO649" i="4"/>
  <c r="CN649" i="4"/>
  <c r="CM649" i="4"/>
  <c r="CL649" i="4"/>
  <c r="CI649" i="4"/>
  <c r="CH649" i="4"/>
  <c r="CG649" i="4"/>
  <c r="CF649" i="4"/>
  <c r="CE649" i="4"/>
  <c r="CD649" i="4"/>
  <c r="CC649" i="4"/>
  <c r="CB649" i="4"/>
  <c r="CA649" i="4"/>
  <c r="BZ649" i="4"/>
  <c r="BY649" i="4"/>
  <c r="BV649" i="4"/>
  <c r="BW649" i="4" s="1"/>
  <c r="BU649" i="4"/>
  <c r="BS649" i="4"/>
  <c r="BQ649" i="4"/>
  <c r="BP649" i="4"/>
  <c r="BO649" i="4"/>
  <c r="BN649" i="4"/>
  <c r="BM649" i="4"/>
  <c r="BL649" i="4"/>
  <c r="BK649" i="4"/>
  <c r="BJ649" i="4"/>
  <c r="BI649" i="4"/>
  <c r="BH649" i="4"/>
  <c r="BG649" i="4"/>
  <c r="BF649" i="4"/>
  <c r="BE649" i="4"/>
  <c r="BD649" i="4"/>
  <c r="BC649" i="4"/>
  <c r="BB649" i="4"/>
  <c r="BA649" i="4"/>
  <c r="AZ649" i="4"/>
  <c r="AY649" i="4"/>
  <c r="AX649" i="4"/>
  <c r="AW649" i="4"/>
  <c r="AV649" i="4"/>
  <c r="AT649" i="4"/>
  <c r="AU649" i="4" s="1"/>
  <c r="AS649" i="4"/>
  <c r="AR649" i="4"/>
  <c r="AQ649" i="4"/>
  <c r="AP649" i="4"/>
  <c r="AO649" i="4"/>
  <c r="DM648" i="4"/>
  <c r="DL648" i="4"/>
  <c r="DK648" i="4"/>
  <c r="DJ648" i="4"/>
  <c r="DI648" i="4"/>
  <c r="DH648" i="4"/>
  <c r="DG648" i="4"/>
  <c r="DF648" i="4"/>
  <c r="DE648" i="4"/>
  <c r="DC648" i="4"/>
  <c r="DB648" i="4"/>
  <c r="DA648" i="4"/>
  <c r="CZ648" i="4"/>
  <c r="CY648" i="4"/>
  <c r="CX648" i="4"/>
  <c r="CW648" i="4"/>
  <c r="CV648" i="4"/>
  <c r="CU648" i="4"/>
  <c r="CT648" i="4"/>
  <c r="CR648" i="4"/>
  <c r="CQ648" i="4"/>
  <c r="CO648" i="4"/>
  <c r="CN648" i="4"/>
  <c r="CM648" i="4"/>
  <c r="CL648" i="4"/>
  <c r="CI648" i="4"/>
  <c r="CH648" i="4"/>
  <c r="CG648" i="4"/>
  <c r="CF648" i="4"/>
  <c r="CE648" i="4"/>
  <c r="CC648" i="4"/>
  <c r="CD648" i="4" s="1"/>
  <c r="CB648" i="4"/>
  <c r="CA648" i="4"/>
  <c r="BZ648" i="4"/>
  <c r="BY648" i="4"/>
  <c r="BW648" i="4"/>
  <c r="BV648" i="4"/>
  <c r="BU648" i="4"/>
  <c r="BS648" i="4"/>
  <c r="BQ648" i="4"/>
  <c r="BP648" i="4"/>
  <c r="BO648" i="4"/>
  <c r="BN648" i="4"/>
  <c r="BM648" i="4"/>
  <c r="BL648" i="4"/>
  <c r="BK648" i="4"/>
  <c r="BJ648" i="4"/>
  <c r="BI648" i="4"/>
  <c r="BH648" i="4"/>
  <c r="BG648" i="4"/>
  <c r="BF648" i="4"/>
  <c r="BE648" i="4"/>
  <c r="BD648" i="4"/>
  <c r="BC648" i="4"/>
  <c r="BB648" i="4"/>
  <c r="BA648" i="4"/>
  <c r="AZ648" i="4"/>
  <c r="AY648" i="4"/>
  <c r="AX648" i="4"/>
  <c r="AV648" i="4"/>
  <c r="AW648" i="4" s="1"/>
  <c r="AU648" i="4"/>
  <c r="AT648" i="4"/>
  <c r="AS648" i="4"/>
  <c r="AR648" i="4"/>
  <c r="AQ648" i="4"/>
  <c r="AP648" i="4"/>
  <c r="AO648" i="4"/>
  <c r="DM647" i="4"/>
  <c r="DL647" i="4"/>
  <c r="DK647" i="4"/>
  <c r="DJ647" i="4"/>
  <c r="DI647" i="4"/>
  <c r="DH647" i="4"/>
  <c r="DG647" i="4"/>
  <c r="DF647" i="4"/>
  <c r="DE647" i="4"/>
  <c r="DC647" i="4"/>
  <c r="DB647" i="4"/>
  <c r="DA647" i="4"/>
  <c r="CZ647" i="4"/>
  <c r="CY647" i="4"/>
  <c r="CX647" i="4"/>
  <c r="CW647" i="4"/>
  <c r="CV647" i="4"/>
  <c r="CU647" i="4"/>
  <c r="CT647" i="4"/>
  <c r="CR647" i="4"/>
  <c r="CQ647" i="4"/>
  <c r="CO647" i="4"/>
  <c r="CN647" i="4"/>
  <c r="CM647" i="4"/>
  <c r="CL647" i="4"/>
  <c r="CI647" i="4"/>
  <c r="CH647" i="4"/>
  <c r="CG647" i="4"/>
  <c r="CF647" i="4"/>
  <c r="CE647" i="4"/>
  <c r="CD647" i="4"/>
  <c r="CC647" i="4"/>
  <c r="CB647" i="4"/>
  <c r="CA647" i="4"/>
  <c r="BZ647" i="4"/>
  <c r="BY647" i="4"/>
  <c r="BW647" i="4"/>
  <c r="BV647" i="4"/>
  <c r="BU647" i="4"/>
  <c r="BS647" i="4"/>
  <c r="BQ647" i="4"/>
  <c r="BP647" i="4"/>
  <c r="BO647" i="4"/>
  <c r="BN647" i="4"/>
  <c r="BM647" i="4"/>
  <c r="BL647" i="4"/>
  <c r="BK647" i="4"/>
  <c r="BJ647" i="4"/>
  <c r="BI647" i="4"/>
  <c r="BH647" i="4"/>
  <c r="BG647" i="4"/>
  <c r="BF647" i="4"/>
  <c r="BE647" i="4"/>
  <c r="BD647" i="4"/>
  <c r="BC647" i="4"/>
  <c r="BB647" i="4"/>
  <c r="BA647" i="4"/>
  <c r="AZ647" i="4"/>
  <c r="AY647" i="4"/>
  <c r="AX647" i="4"/>
  <c r="AV647" i="4"/>
  <c r="AW647" i="4" s="1"/>
  <c r="AT647" i="4"/>
  <c r="AU647" i="4" s="1"/>
  <c r="AS647" i="4"/>
  <c r="AR647" i="4"/>
  <c r="AQ647" i="4"/>
  <c r="AP647" i="4"/>
  <c r="AO647" i="4"/>
  <c r="DM646" i="4"/>
  <c r="DL646" i="4"/>
  <c r="DK646" i="4"/>
  <c r="DJ646" i="4"/>
  <c r="DI646" i="4"/>
  <c r="DH646" i="4"/>
  <c r="DG646" i="4"/>
  <c r="DF646" i="4"/>
  <c r="DE646" i="4"/>
  <c r="DC646" i="4"/>
  <c r="DB646" i="4"/>
  <c r="DA646" i="4"/>
  <c r="CZ646" i="4"/>
  <c r="CY646" i="4"/>
  <c r="CX646" i="4"/>
  <c r="CW646" i="4"/>
  <c r="CV646" i="4"/>
  <c r="CU646" i="4"/>
  <c r="CT646" i="4"/>
  <c r="CR646" i="4"/>
  <c r="CQ646" i="4"/>
  <c r="CO646" i="4"/>
  <c r="CN646" i="4"/>
  <c r="CM646" i="4"/>
  <c r="CL646" i="4"/>
  <c r="CI646" i="4"/>
  <c r="CH646" i="4"/>
  <c r="CG646" i="4"/>
  <c r="CF646" i="4"/>
  <c r="CE646" i="4"/>
  <c r="CD646" i="4"/>
  <c r="CC646" i="4"/>
  <c r="CB646" i="4"/>
  <c r="CA646" i="4"/>
  <c r="BZ646" i="4"/>
  <c r="BY646" i="4"/>
  <c r="BW646" i="4"/>
  <c r="BV646" i="4"/>
  <c r="BU646" i="4"/>
  <c r="BS646" i="4"/>
  <c r="BQ646" i="4"/>
  <c r="BP646" i="4"/>
  <c r="BO646" i="4"/>
  <c r="BN646" i="4"/>
  <c r="BM646" i="4"/>
  <c r="BL646" i="4"/>
  <c r="BK646" i="4"/>
  <c r="BJ646" i="4"/>
  <c r="BI646" i="4"/>
  <c r="BH646" i="4"/>
  <c r="BG646" i="4"/>
  <c r="BF646" i="4"/>
  <c r="BE646" i="4"/>
  <c r="BD646" i="4"/>
  <c r="BC646" i="4"/>
  <c r="BB646" i="4"/>
  <c r="BA646" i="4"/>
  <c r="AZ646" i="4"/>
  <c r="AY646" i="4"/>
  <c r="AX646" i="4"/>
  <c r="AV646" i="4"/>
  <c r="AW646" i="4" s="1"/>
  <c r="AT646" i="4"/>
  <c r="AU646" i="4" s="1"/>
  <c r="AS646" i="4"/>
  <c r="AR646" i="4"/>
  <c r="AQ646" i="4"/>
  <c r="AP646" i="4"/>
  <c r="AO646" i="4"/>
  <c r="DM645" i="4"/>
  <c r="DL645" i="4"/>
  <c r="DK645" i="4"/>
  <c r="DJ645" i="4"/>
  <c r="DI645" i="4"/>
  <c r="DH645" i="4"/>
  <c r="DG645" i="4"/>
  <c r="DF645" i="4"/>
  <c r="DE645" i="4"/>
  <c r="DC645" i="4"/>
  <c r="DB645" i="4"/>
  <c r="DA645" i="4"/>
  <c r="CZ645" i="4"/>
  <c r="CY645" i="4"/>
  <c r="CX645" i="4"/>
  <c r="CW645" i="4"/>
  <c r="CV645" i="4"/>
  <c r="CU645" i="4"/>
  <c r="CT645" i="4"/>
  <c r="CR645" i="4"/>
  <c r="CQ645" i="4"/>
  <c r="CO645" i="4"/>
  <c r="CN645" i="4"/>
  <c r="CM645" i="4"/>
  <c r="CL645" i="4"/>
  <c r="CI645" i="4"/>
  <c r="CH645" i="4"/>
  <c r="CG645" i="4"/>
  <c r="CF645" i="4"/>
  <c r="CE645" i="4"/>
  <c r="CD645" i="4"/>
  <c r="CC645" i="4"/>
  <c r="CB645" i="4"/>
  <c r="CA645" i="4"/>
  <c r="BZ645" i="4"/>
  <c r="BY645" i="4"/>
  <c r="BV645" i="4"/>
  <c r="BW645" i="4" s="1"/>
  <c r="BU645" i="4"/>
  <c r="BS645" i="4"/>
  <c r="BQ645" i="4"/>
  <c r="BP645" i="4"/>
  <c r="BO645" i="4"/>
  <c r="BN645" i="4"/>
  <c r="BM645" i="4"/>
  <c r="BL645" i="4"/>
  <c r="BK645" i="4"/>
  <c r="BJ645" i="4"/>
  <c r="BI645" i="4"/>
  <c r="BH645" i="4"/>
  <c r="BG645" i="4"/>
  <c r="BF645" i="4"/>
  <c r="BE645" i="4"/>
  <c r="BD645" i="4"/>
  <c r="BC645" i="4"/>
  <c r="BB645" i="4"/>
  <c r="BA645" i="4"/>
  <c r="AZ645" i="4"/>
  <c r="AY645" i="4"/>
  <c r="AX645" i="4"/>
  <c r="AW645" i="4"/>
  <c r="AV645" i="4"/>
  <c r="AT645" i="4"/>
  <c r="AU645" i="4" s="1"/>
  <c r="AS645" i="4"/>
  <c r="AR645" i="4"/>
  <c r="AQ645" i="4"/>
  <c r="AP645" i="4"/>
  <c r="AO645" i="4"/>
  <c r="DM644" i="4"/>
  <c r="DL644" i="4"/>
  <c r="DK644" i="4"/>
  <c r="DJ644" i="4"/>
  <c r="DI644" i="4"/>
  <c r="DH644" i="4"/>
  <c r="DG644" i="4"/>
  <c r="DF644" i="4"/>
  <c r="DE644" i="4"/>
  <c r="DC644" i="4"/>
  <c r="DB644" i="4"/>
  <c r="DA644" i="4"/>
  <c r="CZ644" i="4"/>
  <c r="CY644" i="4"/>
  <c r="CX644" i="4"/>
  <c r="CW644" i="4"/>
  <c r="CV644" i="4"/>
  <c r="CU644" i="4"/>
  <c r="CT644" i="4"/>
  <c r="CR644" i="4"/>
  <c r="CQ644" i="4"/>
  <c r="CO644" i="4"/>
  <c r="CN644" i="4"/>
  <c r="CM644" i="4"/>
  <c r="CL644" i="4"/>
  <c r="CI644" i="4"/>
  <c r="CH644" i="4"/>
  <c r="CG644" i="4"/>
  <c r="CF644" i="4"/>
  <c r="CE644" i="4"/>
  <c r="CC644" i="4"/>
  <c r="CD644" i="4" s="1"/>
  <c r="CB644" i="4"/>
  <c r="CA644" i="4"/>
  <c r="BZ644" i="4"/>
  <c r="BY644" i="4"/>
  <c r="BW644" i="4"/>
  <c r="BV644" i="4"/>
  <c r="BU644" i="4"/>
  <c r="BS644" i="4"/>
  <c r="BQ644" i="4"/>
  <c r="BP644" i="4"/>
  <c r="BO644" i="4"/>
  <c r="BN644" i="4"/>
  <c r="BM644" i="4"/>
  <c r="BL644" i="4"/>
  <c r="BK644" i="4"/>
  <c r="BJ644" i="4"/>
  <c r="BI644" i="4"/>
  <c r="BH644" i="4"/>
  <c r="BG644" i="4"/>
  <c r="BF644" i="4"/>
  <c r="BE644" i="4"/>
  <c r="BD644" i="4"/>
  <c r="BC644" i="4"/>
  <c r="BB644" i="4"/>
  <c r="BA644" i="4"/>
  <c r="AZ644" i="4"/>
  <c r="AY644" i="4"/>
  <c r="AX644" i="4"/>
  <c r="AV644" i="4"/>
  <c r="AW644" i="4" s="1"/>
  <c r="AU644" i="4"/>
  <c r="AT644" i="4"/>
  <c r="AS644" i="4"/>
  <c r="AR644" i="4"/>
  <c r="AQ644" i="4"/>
  <c r="AP644" i="4"/>
  <c r="AO644" i="4"/>
  <c r="DM643" i="4"/>
  <c r="DL643" i="4"/>
  <c r="DK643" i="4"/>
  <c r="DJ643" i="4"/>
  <c r="DI643" i="4"/>
  <c r="DH643" i="4"/>
  <c r="DG643" i="4"/>
  <c r="DF643" i="4"/>
  <c r="DE643" i="4"/>
  <c r="DC643" i="4"/>
  <c r="DB643" i="4"/>
  <c r="DA643" i="4"/>
  <c r="CZ643" i="4"/>
  <c r="CY643" i="4"/>
  <c r="CX643" i="4"/>
  <c r="CW643" i="4"/>
  <c r="CV643" i="4"/>
  <c r="CU643" i="4"/>
  <c r="CT643" i="4"/>
  <c r="CR643" i="4"/>
  <c r="CQ643" i="4"/>
  <c r="CO643" i="4"/>
  <c r="CN643" i="4"/>
  <c r="CM643" i="4"/>
  <c r="CL643" i="4"/>
  <c r="CI643" i="4"/>
  <c r="CH643" i="4"/>
  <c r="CG643" i="4"/>
  <c r="CF643" i="4"/>
  <c r="CE643" i="4"/>
  <c r="CD643" i="4"/>
  <c r="CC643" i="4"/>
  <c r="CB643" i="4"/>
  <c r="CA643" i="4"/>
  <c r="BZ643" i="4"/>
  <c r="BY643" i="4"/>
  <c r="BW643" i="4"/>
  <c r="BV643" i="4"/>
  <c r="BU643" i="4"/>
  <c r="BS643" i="4"/>
  <c r="BQ643" i="4"/>
  <c r="BP643" i="4"/>
  <c r="BO643" i="4"/>
  <c r="BN643" i="4"/>
  <c r="BM643" i="4"/>
  <c r="BL643" i="4"/>
  <c r="BK643" i="4"/>
  <c r="BJ643" i="4"/>
  <c r="BI643" i="4"/>
  <c r="BH643" i="4"/>
  <c r="BG643" i="4"/>
  <c r="BF643" i="4"/>
  <c r="BE643" i="4"/>
  <c r="BD643" i="4"/>
  <c r="BC643" i="4"/>
  <c r="BB643" i="4"/>
  <c r="BA643" i="4"/>
  <c r="AZ643" i="4"/>
  <c r="AY643" i="4"/>
  <c r="AX643" i="4"/>
  <c r="AV643" i="4"/>
  <c r="AW643" i="4" s="1"/>
  <c r="AT643" i="4"/>
  <c r="AU643" i="4" s="1"/>
  <c r="AS643" i="4"/>
  <c r="AR643" i="4"/>
  <c r="AQ643" i="4"/>
  <c r="AP643" i="4"/>
  <c r="AO643" i="4"/>
  <c r="DM642" i="4"/>
  <c r="DL642" i="4"/>
  <c r="DK642" i="4"/>
  <c r="DJ642" i="4"/>
  <c r="DI642" i="4"/>
  <c r="DH642" i="4"/>
  <c r="DG642" i="4"/>
  <c r="DF642" i="4"/>
  <c r="DE642" i="4"/>
  <c r="DC642" i="4"/>
  <c r="DB642" i="4"/>
  <c r="DA642" i="4"/>
  <c r="CZ642" i="4"/>
  <c r="CY642" i="4"/>
  <c r="CX642" i="4"/>
  <c r="CW642" i="4"/>
  <c r="CV642" i="4"/>
  <c r="CU642" i="4"/>
  <c r="CT642" i="4"/>
  <c r="CR642" i="4"/>
  <c r="CQ642" i="4"/>
  <c r="CO642" i="4"/>
  <c r="CN642" i="4"/>
  <c r="CM642" i="4"/>
  <c r="CL642" i="4"/>
  <c r="CI642" i="4"/>
  <c r="CH642" i="4"/>
  <c r="CG642" i="4"/>
  <c r="CF642" i="4"/>
  <c r="CE642" i="4"/>
  <c r="CD642" i="4"/>
  <c r="CC642" i="4"/>
  <c r="CB642" i="4"/>
  <c r="CA642" i="4"/>
  <c r="BZ642" i="4"/>
  <c r="BY642" i="4"/>
  <c r="BW642" i="4"/>
  <c r="BV642" i="4"/>
  <c r="BU642" i="4"/>
  <c r="BS642" i="4"/>
  <c r="BQ642" i="4"/>
  <c r="BP642" i="4"/>
  <c r="BO642" i="4"/>
  <c r="BN642" i="4"/>
  <c r="BM642" i="4"/>
  <c r="BL642" i="4"/>
  <c r="BK642" i="4"/>
  <c r="BJ642" i="4"/>
  <c r="BI642" i="4"/>
  <c r="BH642" i="4"/>
  <c r="BG642" i="4"/>
  <c r="BF642" i="4"/>
  <c r="BE642" i="4"/>
  <c r="BD642" i="4"/>
  <c r="BC642" i="4"/>
  <c r="BB642" i="4"/>
  <c r="BA642" i="4"/>
  <c r="AZ642" i="4"/>
  <c r="AY642" i="4"/>
  <c r="AX642" i="4"/>
  <c r="AV642" i="4"/>
  <c r="AW642" i="4" s="1"/>
  <c r="AT642" i="4"/>
  <c r="AU642" i="4" s="1"/>
  <c r="AS642" i="4"/>
  <c r="AR642" i="4"/>
  <c r="AQ642" i="4"/>
  <c r="AP642" i="4"/>
  <c r="AO642" i="4"/>
  <c r="DM641" i="4"/>
  <c r="DL641" i="4"/>
  <c r="DK641" i="4"/>
  <c r="DJ641" i="4"/>
  <c r="DI641" i="4"/>
  <c r="DH641" i="4"/>
  <c r="DG641" i="4"/>
  <c r="DF641" i="4"/>
  <c r="DE641" i="4"/>
  <c r="DC641" i="4"/>
  <c r="DB641" i="4"/>
  <c r="DA641" i="4"/>
  <c r="CZ641" i="4"/>
  <c r="CY641" i="4"/>
  <c r="CX641" i="4"/>
  <c r="CW641" i="4"/>
  <c r="CV641" i="4"/>
  <c r="CU641" i="4"/>
  <c r="CT641" i="4"/>
  <c r="CR641" i="4"/>
  <c r="CQ641" i="4"/>
  <c r="CO641" i="4"/>
  <c r="CN641" i="4"/>
  <c r="CM641" i="4"/>
  <c r="CL641" i="4"/>
  <c r="CI641" i="4"/>
  <c r="CH641" i="4"/>
  <c r="CG641" i="4"/>
  <c r="CF641" i="4"/>
  <c r="CE641" i="4"/>
  <c r="CD641" i="4"/>
  <c r="CC641" i="4"/>
  <c r="CB641" i="4"/>
  <c r="CA641" i="4"/>
  <c r="BZ641" i="4"/>
  <c r="BY641" i="4"/>
  <c r="BV641" i="4"/>
  <c r="BW641" i="4" s="1"/>
  <c r="BU641" i="4"/>
  <c r="BS641" i="4"/>
  <c r="BQ641" i="4"/>
  <c r="BP641" i="4"/>
  <c r="BO641" i="4"/>
  <c r="BN641" i="4"/>
  <c r="BM641" i="4"/>
  <c r="BL641" i="4"/>
  <c r="BK641" i="4"/>
  <c r="BJ641" i="4"/>
  <c r="BI641" i="4"/>
  <c r="BH641" i="4"/>
  <c r="BG641" i="4"/>
  <c r="BF641" i="4"/>
  <c r="BE641" i="4"/>
  <c r="BD641" i="4"/>
  <c r="BC641" i="4"/>
  <c r="BB641" i="4"/>
  <c r="BA641" i="4"/>
  <c r="AZ641" i="4"/>
  <c r="AY641" i="4"/>
  <c r="AX641" i="4"/>
  <c r="AW641" i="4"/>
  <c r="AV641" i="4"/>
  <c r="AT641" i="4"/>
  <c r="AU641" i="4" s="1"/>
  <c r="AS641" i="4"/>
  <c r="AR641" i="4"/>
  <c r="AQ641" i="4"/>
  <c r="AP641" i="4"/>
  <c r="AO641" i="4"/>
  <c r="DM640" i="4"/>
  <c r="DL640" i="4"/>
  <c r="DK640" i="4"/>
  <c r="DJ640" i="4"/>
  <c r="DI640" i="4"/>
  <c r="DH640" i="4"/>
  <c r="DG640" i="4"/>
  <c r="DF640" i="4"/>
  <c r="DE640" i="4"/>
  <c r="DC640" i="4"/>
  <c r="DB640" i="4"/>
  <c r="DA640" i="4"/>
  <c r="CZ640" i="4"/>
  <c r="CY640" i="4"/>
  <c r="CX640" i="4"/>
  <c r="CW640" i="4"/>
  <c r="CV640" i="4"/>
  <c r="CU640" i="4"/>
  <c r="CT640" i="4"/>
  <c r="CR640" i="4"/>
  <c r="CQ640" i="4"/>
  <c r="CO640" i="4"/>
  <c r="CN640" i="4"/>
  <c r="CM640" i="4"/>
  <c r="CL640" i="4"/>
  <c r="CI640" i="4"/>
  <c r="CH640" i="4"/>
  <c r="CG640" i="4"/>
  <c r="CF640" i="4"/>
  <c r="CE640" i="4"/>
  <c r="CC640" i="4"/>
  <c r="CD640" i="4" s="1"/>
  <c r="CB640" i="4"/>
  <c r="CA640" i="4"/>
  <c r="BZ640" i="4"/>
  <c r="BY640" i="4"/>
  <c r="BW640" i="4"/>
  <c r="BV640" i="4"/>
  <c r="BU640" i="4"/>
  <c r="BS640" i="4"/>
  <c r="BQ640" i="4"/>
  <c r="BP640" i="4"/>
  <c r="BO640" i="4"/>
  <c r="BN640" i="4"/>
  <c r="BM640" i="4"/>
  <c r="BL640" i="4"/>
  <c r="BK640" i="4"/>
  <c r="BJ640" i="4"/>
  <c r="BI640" i="4"/>
  <c r="BH640" i="4"/>
  <c r="BG640" i="4"/>
  <c r="BF640" i="4"/>
  <c r="BE640" i="4"/>
  <c r="BD640" i="4"/>
  <c r="BC640" i="4"/>
  <c r="BB640" i="4"/>
  <c r="BA640" i="4"/>
  <c r="AZ640" i="4"/>
  <c r="AY640" i="4"/>
  <c r="AX640" i="4"/>
  <c r="AV640" i="4"/>
  <c r="AW640" i="4" s="1"/>
  <c r="AU640" i="4"/>
  <c r="AT640" i="4"/>
  <c r="AS640" i="4"/>
  <c r="AR640" i="4"/>
  <c r="AQ640" i="4"/>
  <c r="AP640" i="4"/>
  <c r="AO640" i="4"/>
  <c r="DM639" i="4"/>
  <c r="DL639" i="4"/>
  <c r="DK639" i="4"/>
  <c r="DJ639" i="4"/>
  <c r="DI639" i="4"/>
  <c r="DH639" i="4"/>
  <c r="DG639" i="4"/>
  <c r="DF639" i="4"/>
  <c r="DE639" i="4"/>
  <c r="DC639" i="4"/>
  <c r="DB639" i="4"/>
  <c r="DA639" i="4"/>
  <c r="CZ639" i="4"/>
  <c r="CY639" i="4"/>
  <c r="CX639" i="4"/>
  <c r="CW639" i="4"/>
  <c r="CV639" i="4"/>
  <c r="CU639" i="4"/>
  <c r="CT639" i="4"/>
  <c r="CR639" i="4"/>
  <c r="CQ639" i="4"/>
  <c r="CO639" i="4"/>
  <c r="CN639" i="4"/>
  <c r="CM639" i="4"/>
  <c r="CL639" i="4"/>
  <c r="CI639" i="4"/>
  <c r="CH639" i="4"/>
  <c r="CG639" i="4"/>
  <c r="CF639" i="4"/>
  <c r="CE639" i="4"/>
  <c r="CD639" i="4"/>
  <c r="CC639" i="4"/>
  <c r="CB639" i="4"/>
  <c r="CA639" i="4"/>
  <c r="BZ639" i="4"/>
  <c r="BY639" i="4"/>
  <c r="BW639" i="4"/>
  <c r="BV639" i="4"/>
  <c r="BU639" i="4"/>
  <c r="BS639" i="4"/>
  <c r="BQ639" i="4"/>
  <c r="BP639" i="4"/>
  <c r="BO639" i="4"/>
  <c r="BN639" i="4"/>
  <c r="BM639" i="4"/>
  <c r="BL639" i="4"/>
  <c r="BK639" i="4"/>
  <c r="BJ639" i="4"/>
  <c r="BI639" i="4"/>
  <c r="BH639" i="4"/>
  <c r="BG639" i="4"/>
  <c r="BF639" i="4"/>
  <c r="BE639" i="4"/>
  <c r="BD639" i="4"/>
  <c r="BC639" i="4"/>
  <c r="BB639" i="4"/>
  <c r="BA639" i="4"/>
  <c r="AZ639" i="4"/>
  <c r="AY639" i="4"/>
  <c r="AX639" i="4"/>
  <c r="AV639" i="4"/>
  <c r="AW639" i="4" s="1"/>
  <c r="AT639" i="4"/>
  <c r="AU639" i="4" s="1"/>
  <c r="AS639" i="4"/>
  <c r="AR639" i="4"/>
  <c r="AQ639" i="4"/>
  <c r="AP639" i="4"/>
  <c r="AO639" i="4"/>
  <c r="DM638" i="4"/>
  <c r="DL638" i="4"/>
  <c r="DK638" i="4"/>
  <c r="DJ638" i="4"/>
  <c r="DI638" i="4"/>
  <c r="DH638" i="4"/>
  <c r="DG638" i="4"/>
  <c r="DF638" i="4"/>
  <c r="DE638" i="4"/>
  <c r="DC638" i="4"/>
  <c r="DB638" i="4"/>
  <c r="DA638" i="4"/>
  <c r="CZ638" i="4"/>
  <c r="CY638" i="4"/>
  <c r="CX638" i="4"/>
  <c r="CW638" i="4"/>
  <c r="CV638" i="4"/>
  <c r="CU638" i="4"/>
  <c r="CT638" i="4"/>
  <c r="CR638" i="4"/>
  <c r="CQ638" i="4"/>
  <c r="CO638" i="4"/>
  <c r="CN638" i="4"/>
  <c r="CM638" i="4"/>
  <c r="CL638" i="4"/>
  <c r="CI638" i="4"/>
  <c r="CH638" i="4"/>
  <c r="CG638" i="4"/>
  <c r="CF638" i="4"/>
  <c r="CE638" i="4"/>
  <c r="CD638" i="4"/>
  <c r="CC638" i="4"/>
  <c r="CB638" i="4"/>
  <c r="CA638" i="4"/>
  <c r="BZ638" i="4"/>
  <c r="BY638" i="4"/>
  <c r="BW638" i="4"/>
  <c r="BV638" i="4"/>
  <c r="BU638" i="4"/>
  <c r="BS638" i="4"/>
  <c r="BQ638" i="4"/>
  <c r="BP638" i="4"/>
  <c r="BO638" i="4"/>
  <c r="BN638" i="4"/>
  <c r="BM638" i="4"/>
  <c r="BL638" i="4"/>
  <c r="BK638" i="4"/>
  <c r="BJ638" i="4"/>
  <c r="BI638" i="4"/>
  <c r="BH638" i="4"/>
  <c r="BG638" i="4"/>
  <c r="BF638" i="4"/>
  <c r="BE638" i="4"/>
  <c r="BD638" i="4"/>
  <c r="BC638" i="4"/>
  <c r="BB638" i="4"/>
  <c r="BA638" i="4"/>
  <c r="AZ638" i="4"/>
  <c r="AY638" i="4"/>
  <c r="AX638" i="4"/>
  <c r="AV638" i="4"/>
  <c r="AW638" i="4" s="1"/>
  <c r="AT638" i="4"/>
  <c r="AU638" i="4" s="1"/>
  <c r="AS638" i="4"/>
  <c r="AR638" i="4"/>
  <c r="AQ638" i="4"/>
  <c r="AP638" i="4"/>
  <c r="AO638" i="4"/>
  <c r="DM637" i="4"/>
  <c r="DL637" i="4"/>
  <c r="DK637" i="4"/>
  <c r="DJ637" i="4"/>
  <c r="DI637" i="4"/>
  <c r="DH637" i="4"/>
  <c r="DG637" i="4"/>
  <c r="DF637" i="4"/>
  <c r="DE637" i="4"/>
  <c r="DC637" i="4"/>
  <c r="DB637" i="4"/>
  <c r="DA637" i="4"/>
  <c r="CZ637" i="4"/>
  <c r="CY637" i="4"/>
  <c r="CX637" i="4"/>
  <c r="CW637" i="4"/>
  <c r="CV637" i="4"/>
  <c r="CU637" i="4"/>
  <c r="CT637" i="4"/>
  <c r="CR637" i="4"/>
  <c r="CQ637" i="4"/>
  <c r="CO637" i="4"/>
  <c r="CN637" i="4"/>
  <c r="CM637" i="4"/>
  <c r="CL637" i="4"/>
  <c r="CI637" i="4"/>
  <c r="CH637" i="4"/>
  <c r="CG637" i="4"/>
  <c r="CF637" i="4"/>
  <c r="CE637" i="4"/>
  <c r="CD637" i="4"/>
  <c r="CC637" i="4"/>
  <c r="CB637" i="4"/>
  <c r="CA637" i="4"/>
  <c r="BZ637" i="4"/>
  <c r="BY637" i="4"/>
  <c r="BW637" i="4"/>
  <c r="BV637" i="4"/>
  <c r="BU637" i="4"/>
  <c r="BS637" i="4"/>
  <c r="BQ637" i="4"/>
  <c r="BP637" i="4"/>
  <c r="BO637" i="4"/>
  <c r="BN637" i="4"/>
  <c r="BM637" i="4"/>
  <c r="BL637" i="4"/>
  <c r="BK637" i="4"/>
  <c r="BJ637" i="4"/>
  <c r="BI637" i="4"/>
  <c r="BH637" i="4"/>
  <c r="BG637" i="4"/>
  <c r="BF637" i="4"/>
  <c r="BE637" i="4"/>
  <c r="BD637" i="4"/>
  <c r="BC637" i="4"/>
  <c r="BB637" i="4"/>
  <c r="BA637" i="4"/>
  <c r="AZ637" i="4"/>
  <c r="AY637" i="4"/>
  <c r="AX637" i="4"/>
  <c r="AW637" i="4"/>
  <c r="AV637" i="4"/>
  <c r="AT637" i="4"/>
  <c r="AU637" i="4" s="1"/>
  <c r="AS637" i="4"/>
  <c r="AR637" i="4"/>
  <c r="AQ637" i="4"/>
  <c r="AP637" i="4"/>
  <c r="AO637" i="4"/>
  <c r="DM636" i="4"/>
  <c r="DL636" i="4"/>
  <c r="DK636" i="4"/>
  <c r="DJ636" i="4"/>
  <c r="DI636" i="4"/>
  <c r="DH636" i="4"/>
  <c r="DG636" i="4"/>
  <c r="DF636" i="4"/>
  <c r="DE636" i="4"/>
  <c r="DC636" i="4"/>
  <c r="DB636" i="4"/>
  <c r="DA636" i="4"/>
  <c r="CZ636" i="4"/>
  <c r="CY636" i="4"/>
  <c r="CX636" i="4"/>
  <c r="CW636" i="4"/>
  <c r="CV636" i="4"/>
  <c r="CU636" i="4"/>
  <c r="CT636" i="4"/>
  <c r="CR636" i="4"/>
  <c r="CQ636" i="4"/>
  <c r="CO636" i="4"/>
  <c r="CN636" i="4"/>
  <c r="CM636" i="4"/>
  <c r="CL636" i="4"/>
  <c r="CI636" i="4"/>
  <c r="CH636" i="4"/>
  <c r="CG636" i="4"/>
  <c r="CF636" i="4"/>
  <c r="CE636" i="4"/>
  <c r="CC636" i="4"/>
  <c r="CD636" i="4" s="1"/>
  <c r="CB636" i="4"/>
  <c r="CA636" i="4"/>
  <c r="BZ636" i="4"/>
  <c r="BY636" i="4"/>
  <c r="BW636" i="4"/>
  <c r="BV636" i="4"/>
  <c r="BU636" i="4"/>
  <c r="BS636" i="4"/>
  <c r="BQ636" i="4"/>
  <c r="BP636" i="4"/>
  <c r="BO636" i="4"/>
  <c r="BN636" i="4"/>
  <c r="BM636" i="4"/>
  <c r="BL636" i="4"/>
  <c r="BK636" i="4"/>
  <c r="BJ636" i="4"/>
  <c r="BI636" i="4"/>
  <c r="BH636" i="4"/>
  <c r="BG636" i="4"/>
  <c r="BF636" i="4"/>
  <c r="BE636" i="4"/>
  <c r="BD636" i="4"/>
  <c r="BC636" i="4"/>
  <c r="BB636" i="4"/>
  <c r="BA636" i="4"/>
  <c r="AZ636" i="4"/>
  <c r="AY636" i="4"/>
  <c r="AX636" i="4"/>
  <c r="AV636" i="4"/>
  <c r="AW636" i="4" s="1"/>
  <c r="AU636" i="4"/>
  <c r="AT636" i="4"/>
  <c r="AS636" i="4"/>
  <c r="AR636" i="4"/>
  <c r="AQ636" i="4"/>
  <c r="AP636" i="4"/>
  <c r="AO636" i="4"/>
  <c r="DM635" i="4"/>
  <c r="DL635" i="4"/>
  <c r="DK635" i="4"/>
  <c r="DJ635" i="4"/>
  <c r="DI635" i="4"/>
  <c r="DH635" i="4"/>
  <c r="DG635" i="4"/>
  <c r="DF635" i="4"/>
  <c r="DE635" i="4"/>
  <c r="DC635" i="4"/>
  <c r="DB635" i="4"/>
  <c r="DA635" i="4"/>
  <c r="CZ635" i="4"/>
  <c r="CY635" i="4"/>
  <c r="CX635" i="4"/>
  <c r="CW635" i="4"/>
  <c r="CV635" i="4"/>
  <c r="CU635" i="4"/>
  <c r="CT635" i="4"/>
  <c r="CR635" i="4"/>
  <c r="CQ635" i="4"/>
  <c r="CO635" i="4"/>
  <c r="CN635" i="4"/>
  <c r="CM635" i="4"/>
  <c r="CL635" i="4"/>
  <c r="CI635" i="4"/>
  <c r="CH635" i="4"/>
  <c r="CG635" i="4"/>
  <c r="CF635" i="4"/>
  <c r="CE635" i="4"/>
  <c r="CD635" i="4"/>
  <c r="CC635" i="4"/>
  <c r="CB635" i="4"/>
  <c r="CA635" i="4"/>
  <c r="BZ635" i="4"/>
  <c r="BY635" i="4"/>
  <c r="BW635" i="4"/>
  <c r="BV635" i="4"/>
  <c r="BU635" i="4"/>
  <c r="BS635" i="4"/>
  <c r="BQ635" i="4"/>
  <c r="BP635" i="4"/>
  <c r="BO635" i="4"/>
  <c r="BN635" i="4"/>
  <c r="BM635" i="4"/>
  <c r="BL635" i="4"/>
  <c r="BK635" i="4"/>
  <c r="BJ635" i="4"/>
  <c r="BI635" i="4"/>
  <c r="BH635" i="4"/>
  <c r="BG635" i="4"/>
  <c r="BF635" i="4"/>
  <c r="BE635" i="4"/>
  <c r="BD635" i="4"/>
  <c r="BC635" i="4"/>
  <c r="BB635" i="4"/>
  <c r="BA635" i="4"/>
  <c r="AZ635" i="4"/>
  <c r="AY635" i="4"/>
  <c r="AX635" i="4"/>
  <c r="AW635" i="4"/>
  <c r="AV635" i="4"/>
  <c r="AT635" i="4"/>
  <c r="AU635" i="4" s="1"/>
  <c r="AS635" i="4"/>
  <c r="AR635" i="4"/>
  <c r="AQ635" i="4"/>
  <c r="AP635" i="4"/>
  <c r="AO635" i="4"/>
  <c r="DM634" i="4"/>
  <c r="DL634" i="4"/>
  <c r="DK634" i="4"/>
  <c r="DJ634" i="4"/>
  <c r="DI634" i="4"/>
  <c r="DH634" i="4"/>
  <c r="DG634" i="4"/>
  <c r="DF634" i="4"/>
  <c r="DE634" i="4"/>
  <c r="DC634" i="4"/>
  <c r="DB634" i="4"/>
  <c r="DA634" i="4"/>
  <c r="CZ634" i="4"/>
  <c r="CY634" i="4"/>
  <c r="CX634" i="4"/>
  <c r="CW634" i="4"/>
  <c r="CV634" i="4"/>
  <c r="CU634" i="4"/>
  <c r="CT634" i="4"/>
  <c r="CR634" i="4"/>
  <c r="CQ634" i="4"/>
  <c r="CO634" i="4"/>
  <c r="CN634" i="4"/>
  <c r="CM634" i="4"/>
  <c r="CL634" i="4"/>
  <c r="CI634" i="4"/>
  <c r="CH634" i="4"/>
  <c r="CG634" i="4"/>
  <c r="CF634" i="4"/>
  <c r="CE634" i="4"/>
  <c r="CC634" i="4"/>
  <c r="CD634" i="4" s="1"/>
  <c r="CB634" i="4"/>
  <c r="CA634" i="4"/>
  <c r="BZ634" i="4"/>
  <c r="BY634" i="4"/>
  <c r="BW634" i="4"/>
  <c r="BV634" i="4"/>
  <c r="BU634" i="4"/>
  <c r="BS634" i="4"/>
  <c r="BQ634" i="4"/>
  <c r="BP634" i="4"/>
  <c r="BO634" i="4"/>
  <c r="BN634" i="4"/>
  <c r="BM634" i="4"/>
  <c r="BL634" i="4"/>
  <c r="BK634" i="4"/>
  <c r="BJ634" i="4"/>
  <c r="BI634" i="4"/>
  <c r="BH634" i="4"/>
  <c r="BG634" i="4"/>
  <c r="BF634" i="4"/>
  <c r="BE634" i="4"/>
  <c r="BD634" i="4"/>
  <c r="BC634" i="4"/>
  <c r="BB634" i="4"/>
  <c r="BA634" i="4"/>
  <c r="AZ634" i="4"/>
  <c r="AY634" i="4"/>
  <c r="AX634" i="4"/>
  <c r="AV634" i="4"/>
  <c r="AW634" i="4" s="1"/>
  <c r="AT634" i="4"/>
  <c r="AU634" i="4" s="1"/>
  <c r="AS634" i="4"/>
  <c r="AR634" i="4"/>
  <c r="AQ634" i="4"/>
  <c r="AP634" i="4"/>
  <c r="AO634" i="4"/>
  <c r="DM633" i="4"/>
  <c r="DL633" i="4"/>
  <c r="DK633" i="4"/>
  <c r="DJ633" i="4"/>
  <c r="DI633" i="4"/>
  <c r="DH633" i="4"/>
  <c r="DG633" i="4"/>
  <c r="DF633" i="4"/>
  <c r="DE633" i="4"/>
  <c r="DC633" i="4"/>
  <c r="DB633" i="4"/>
  <c r="DA633" i="4"/>
  <c r="CZ633" i="4"/>
  <c r="CY633" i="4"/>
  <c r="CX633" i="4"/>
  <c r="CW633" i="4"/>
  <c r="CV633" i="4"/>
  <c r="CU633" i="4"/>
  <c r="CT633" i="4"/>
  <c r="CR633" i="4"/>
  <c r="CQ633" i="4"/>
  <c r="CO633" i="4"/>
  <c r="CN633" i="4"/>
  <c r="CM633" i="4"/>
  <c r="CL633" i="4"/>
  <c r="CI633" i="4"/>
  <c r="CH633" i="4"/>
  <c r="CG633" i="4"/>
  <c r="CF633" i="4"/>
  <c r="CE633" i="4"/>
  <c r="CD633" i="4"/>
  <c r="CC633" i="4"/>
  <c r="CB633" i="4"/>
  <c r="CA633" i="4"/>
  <c r="BZ633" i="4"/>
  <c r="BY633" i="4"/>
  <c r="BV633" i="4"/>
  <c r="BW633" i="4" s="1"/>
  <c r="BU633" i="4"/>
  <c r="BS633" i="4"/>
  <c r="BQ633" i="4"/>
  <c r="BP633" i="4"/>
  <c r="BO633" i="4"/>
  <c r="BN633" i="4"/>
  <c r="BM633" i="4"/>
  <c r="BL633" i="4"/>
  <c r="BK633" i="4"/>
  <c r="BJ633" i="4"/>
  <c r="BI633" i="4"/>
  <c r="BH633" i="4"/>
  <c r="BG633" i="4"/>
  <c r="BF633" i="4"/>
  <c r="BE633" i="4"/>
  <c r="BD633" i="4"/>
  <c r="BC633" i="4"/>
  <c r="BB633" i="4"/>
  <c r="BA633" i="4"/>
  <c r="AZ633" i="4"/>
  <c r="AY633" i="4"/>
  <c r="AX633" i="4"/>
  <c r="AV633" i="4"/>
  <c r="AW633" i="4" s="1"/>
  <c r="AT633" i="4"/>
  <c r="AU633" i="4" s="1"/>
  <c r="AS633" i="4"/>
  <c r="AR633" i="4"/>
  <c r="AQ633" i="4"/>
  <c r="AP633" i="4"/>
  <c r="AO633" i="4"/>
  <c r="DM632" i="4"/>
  <c r="DL632" i="4"/>
  <c r="DK632" i="4"/>
  <c r="DJ632" i="4"/>
  <c r="DI632" i="4"/>
  <c r="DH632" i="4"/>
  <c r="DG632" i="4"/>
  <c r="DF632" i="4"/>
  <c r="DE632" i="4"/>
  <c r="DC632" i="4"/>
  <c r="DB632" i="4"/>
  <c r="DA632" i="4"/>
  <c r="CZ632" i="4"/>
  <c r="CY632" i="4"/>
  <c r="CX632" i="4"/>
  <c r="CW632" i="4"/>
  <c r="CV632" i="4"/>
  <c r="CU632" i="4"/>
  <c r="CT632" i="4"/>
  <c r="CR632" i="4"/>
  <c r="CQ632" i="4"/>
  <c r="CO632" i="4"/>
  <c r="CN632" i="4"/>
  <c r="CM632" i="4"/>
  <c r="CL632" i="4"/>
  <c r="CI632" i="4"/>
  <c r="CH632" i="4"/>
  <c r="CG632" i="4"/>
  <c r="CF632" i="4"/>
  <c r="CE632" i="4"/>
  <c r="CD632" i="4"/>
  <c r="CC632" i="4"/>
  <c r="CB632" i="4"/>
  <c r="CA632" i="4"/>
  <c r="BZ632" i="4"/>
  <c r="BY632" i="4"/>
  <c r="BW632" i="4"/>
  <c r="BV632" i="4"/>
  <c r="BU632" i="4"/>
  <c r="BS632" i="4"/>
  <c r="BQ632" i="4"/>
  <c r="BP632" i="4"/>
  <c r="BO632" i="4"/>
  <c r="BN632" i="4"/>
  <c r="BM632" i="4"/>
  <c r="BL632" i="4"/>
  <c r="BK632" i="4"/>
  <c r="BJ632" i="4"/>
  <c r="BI632" i="4"/>
  <c r="BH632" i="4"/>
  <c r="BG632" i="4"/>
  <c r="BF632" i="4"/>
  <c r="BE632" i="4"/>
  <c r="BD632" i="4"/>
  <c r="BC632" i="4"/>
  <c r="BB632" i="4"/>
  <c r="BA632" i="4"/>
  <c r="AZ632" i="4"/>
  <c r="AY632" i="4"/>
  <c r="AX632" i="4"/>
  <c r="AV632" i="4"/>
  <c r="AW632" i="4" s="1"/>
  <c r="AU632" i="4"/>
  <c r="AT632" i="4"/>
  <c r="AS632" i="4"/>
  <c r="AR632" i="4"/>
  <c r="AQ632" i="4"/>
  <c r="AP632" i="4"/>
  <c r="AO632" i="4"/>
  <c r="DM631" i="4"/>
  <c r="DL631" i="4"/>
  <c r="DK631" i="4"/>
  <c r="DJ631" i="4"/>
  <c r="DI631" i="4"/>
  <c r="DH631" i="4"/>
  <c r="DG631" i="4"/>
  <c r="DF631" i="4"/>
  <c r="DE631" i="4"/>
  <c r="DC631" i="4"/>
  <c r="DB631" i="4"/>
  <c r="DA631" i="4"/>
  <c r="CZ631" i="4"/>
  <c r="CY631" i="4"/>
  <c r="CX631" i="4"/>
  <c r="CW631" i="4"/>
  <c r="CV631" i="4"/>
  <c r="CU631" i="4"/>
  <c r="CT631" i="4"/>
  <c r="CR631" i="4"/>
  <c r="CQ631" i="4"/>
  <c r="CO631" i="4"/>
  <c r="CN631" i="4"/>
  <c r="CM631" i="4"/>
  <c r="CL631" i="4"/>
  <c r="CI631" i="4"/>
  <c r="CH631" i="4"/>
  <c r="CG631" i="4"/>
  <c r="CF631" i="4"/>
  <c r="CE631" i="4"/>
  <c r="CC631" i="4"/>
  <c r="CD631" i="4" s="1"/>
  <c r="CB631" i="4"/>
  <c r="CA631" i="4"/>
  <c r="BZ631" i="4"/>
  <c r="BY631" i="4"/>
  <c r="BV631" i="4"/>
  <c r="BW631" i="4" s="1"/>
  <c r="BU631" i="4"/>
  <c r="BS631" i="4"/>
  <c r="BQ631" i="4"/>
  <c r="BP631" i="4"/>
  <c r="BO631" i="4"/>
  <c r="BN631" i="4"/>
  <c r="BM631" i="4"/>
  <c r="BL631" i="4"/>
  <c r="BK631" i="4"/>
  <c r="BJ631" i="4"/>
  <c r="BI631" i="4"/>
  <c r="BH631" i="4"/>
  <c r="BG631" i="4"/>
  <c r="BF631" i="4"/>
  <c r="BE631" i="4"/>
  <c r="BD631" i="4"/>
  <c r="BC631" i="4"/>
  <c r="BB631" i="4"/>
  <c r="BA631" i="4"/>
  <c r="AZ631" i="4"/>
  <c r="AY631" i="4"/>
  <c r="AX631" i="4"/>
  <c r="AW631" i="4"/>
  <c r="AV631" i="4"/>
  <c r="AT631" i="4"/>
  <c r="AU631" i="4" s="1"/>
  <c r="AS631" i="4"/>
  <c r="AR631" i="4"/>
  <c r="AQ631" i="4"/>
  <c r="AP631" i="4"/>
  <c r="AO631" i="4"/>
  <c r="DM630" i="4"/>
  <c r="DL630" i="4"/>
  <c r="DK630" i="4"/>
  <c r="DJ630" i="4"/>
  <c r="DI630" i="4"/>
  <c r="DH630" i="4"/>
  <c r="DG630" i="4"/>
  <c r="DF630" i="4"/>
  <c r="DE630" i="4"/>
  <c r="DC630" i="4"/>
  <c r="DB630" i="4"/>
  <c r="DA630" i="4"/>
  <c r="CZ630" i="4"/>
  <c r="CY630" i="4"/>
  <c r="CX630" i="4"/>
  <c r="CW630" i="4"/>
  <c r="CV630" i="4"/>
  <c r="CU630" i="4"/>
  <c r="CT630" i="4"/>
  <c r="CR630" i="4"/>
  <c r="CQ630" i="4"/>
  <c r="CO630" i="4"/>
  <c r="CN630" i="4"/>
  <c r="CM630" i="4"/>
  <c r="CL630" i="4"/>
  <c r="CI630" i="4"/>
  <c r="CH630" i="4"/>
  <c r="CG630" i="4"/>
  <c r="CF630" i="4"/>
  <c r="CE630" i="4"/>
  <c r="CC630" i="4"/>
  <c r="CD630" i="4" s="1"/>
  <c r="CB630" i="4"/>
  <c r="CA630" i="4"/>
  <c r="BZ630" i="4"/>
  <c r="BY630" i="4"/>
  <c r="BW630" i="4"/>
  <c r="BV630" i="4"/>
  <c r="BU630" i="4"/>
  <c r="BS630" i="4"/>
  <c r="BQ630" i="4"/>
  <c r="BP630" i="4"/>
  <c r="BO630" i="4"/>
  <c r="BN630" i="4"/>
  <c r="BM630" i="4"/>
  <c r="BL630" i="4"/>
  <c r="BK630" i="4"/>
  <c r="BJ630" i="4"/>
  <c r="BI630" i="4"/>
  <c r="BH630" i="4"/>
  <c r="BG630" i="4"/>
  <c r="BF630" i="4"/>
  <c r="BE630" i="4"/>
  <c r="BD630" i="4"/>
  <c r="BC630" i="4"/>
  <c r="BB630" i="4"/>
  <c r="BA630" i="4"/>
  <c r="AZ630" i="4"/>
  <c r="AY630" i="4"/>
  <c r="AX630" i="4"/>
  <c r="AV630" i="4"/>
  <c r="AW630" i="4" s="1"/>
  <c r="AU630" i="4"/>
  <c r="AT630" i="4"/>
  <c r="AS630" i="4"/>
  <c r="AR630" i="4"/>
  <c r="AQ630" i="4"/>
  <c r="AP630" i="4"/>
  <c r="AO630" i="4"/>
  <c r="DM629" i="4"/>
  <c r="DL629" i="4"/>
  <c r="DK629" i="4"/>
  <c r="DJ629" i="4"/>
  <c r="DI629" i="4"/>
  <c r="DH629" i="4"/>
  <c r="DG629" i="4"/>
  <c r="DF629" i="4"/>
  <c r="DE629" i="4"/>
  <c r="DC629" i="4"/>
  <c r="DB629" i="4"/>
  <c r="DA629" i="4"/>
  <c r="CZ629" i="4"/>
  <c r="CY629" i="4"/>
  <c r="CX629" i="4"/>
  <c r="CW629" i="4"/>
  <c r="CV629" i="4"/>
  <c r="CU629" i="4"/>
  <c r="CT629" i="4"/>
  <c r="CR629" i="4"/>
  <c r="CQ629" i="4"/>
  <c r="CO629" i="4"/>
  <c r="CN629" i="4"/>
  <c r="CM629" i="4"/>
  <c r="CL629" i="4"/>
  <c r="CI629" i="4"/>
  <c r="CH629" i="4"/>
  <c r="CG629" i="4"/>
  <c r="CF629" i="4"/>
  <c r="CE629" i="4"/>
  <c r="CD629" i="4"/>
  <c r="CC629" i="4"/>
  <c r="CB629" i="4"/>
  <c r="CA629" i="4"/>
  <c r="BZ629" i="4"/>
  <c r="BY629" i="4"/>
  <c r="BV629" i="4"/>
  <c r="BW629" i="4" s="1"/>
  <c r="BU629" i="4"/>
  <c r="BS629" i="4"/>
  <c r="BQ629" i="4"/>
  <c r="BP629" i="4"/>
  <c r="BO629" i="4"/>
  <c r="BN629" i="4"/>
  <c r="BM629" i="4"/>
  <c r="BL629" i="4"/>
  <c r="BK629" i="4"/>
  <c r="BJ629" i="4"/>
  <c r="BI629" i="4"/>
  <c r="BH629" i="4"/>
  <c r="BG629" i="4"/>
  <c r="BF629" i="4"/>
  <c r="BE629" i="4"/>
  <c r="BD629" i="4"/>
  <c r="BC629" i="4"/>
  <c r="BB629" i="4"/>
  <c r="BA629" i="4"/>
  <c r="AZ629" i="4"/>
  <c r="AY629" i="4"/>
  <c r="AX629" i="4"/>
  <c r="AW629" i="4"/>
  <c r="AV629" i="4"/>
  <c r="AT629" i="4"/>
  <c r="AU629" i="4" s="1"/>
  <c r="AS629" i="4"/>
  <c r="AR629" i="4"/>
  <c r="AQ629" i="4"/>
  <c r="AP629" i="4"/>
  <c r="AO629" i="4"/>
  <c r="DM628" i="4"/>
  <c r="DL628" i="4"/>
  <c r="DK628" i="4"/>
  <c r="DJ628" i="4"/>
  <c r="DI628" i="4"/>
  <c r="DH628" i="4"/>
  <c r="DG628" i="4"/>
  <c r="DF628" i="4"/>
  <c r="DE628" i="4"/>
  <c r="DC628" i="4"/>
  <c r="DB628" i="4"/>
  <c r="DA628" i="4"/>
  <c r="CZ628" i="4"/>
  <c r="CY628" i="4"/>
  <c r="CX628" i="4"/>
  <c r="CW628" i="4"/>
  <c r="CV628" i="4"/>
  <c r="CU628" i="4"/>
  <c r="CT628" i="4"/>
  <c r="CR628" i="4"/>
  <c r="CQ628" i="4"/>
  <c r="CO628" i="4"/>
  <c r="CN628" i="4"/>
  <c r="CM628" i="4"/>
  <c r="CL628" i="4"/>
  <c r="CI628" i="4"/>
  <c r="CH628" i="4"/>
  <c r="CG628" i="4"/>
  <c r="CF628" i="4"/>
  <c r="CE628" i="4"/>
  <c r="CC628" i="4"/>
  <c r="CD628" i="4" s="1"/>
  <c r="CB628" i="4"/>
  <c r="CA628" i="4"/>
  <c r="BZ628" i="4"/>
  <c r="BY628" i="4"/>
  <c r="BW628" i="4"/>
  <c r="BV628" i="4"/>
  <c r="BU628" i="4"/>
  <c r="BS628" i="4"/>
  <c r="BQ628" i="4"/>
  <c r="BP628" i="4"/>
  <c r="BO628" i="4"/>
  <c r="BN628" i="4"/>
  <c r="BM628" i="4"/>
  <c r="BL628" i="4"/>
  <c r="BK628" i="4"/>
  <c r="BJ628" i="4"/>
  <c r="BI628" i="4"/>
  <c r="BH628" i="4"/>
  <c r="BG628" i="4"/>
  <c r="BF628" i="4"/>
  <c r="BE628" i="4"/>
  <c r="BD628" i="4"/>
  <c r="BC628" i="4"/>
  <c r="BB628" i="4"/>
  <c r="BA628" i="4"/>
  <c r="AZ628" i="4"/>
  <c r="AY628" i="4"/>
  <c r="AX628" i="4"/>
  <c r="AV628" i="4"/>
  <c r="AW628" i="4" s="1"/>
  <c r="AU628" i="4"/>
  <c r="AT628" i="4"/>
  <c r="AS628" i="4"/>
  <c r="AR628" i="4"/>
  <c r="AQ628" i="4"/>
  <c r="AP628" i="4"/>
  <c r="AO628" i="4"/>
  <c r="DM627" i="4"/>
  <c r="DL627" i="4"/>
  <c r="DK627" i="4"/>
  <c r="DJ627" i="4"/>
  <c r="DI627" i="4"/>
  <c r="DH627" i="4"/>
  <c r="DG627" i="4"/>
  <c r="DF627" i="4"/>
  <c r="DE627" i="4"/>
  <c r="DC627" i="4"/>
  <c r="DB627" i="4"/>
  <c r="DA627" i="4"/>
  <c r="CZ627" i="4"/>
  <c r="CY627" i="4"/>
  <c r="CX627" i="4"/>
  <c r="CW627" i="4"/>
  <c r="CV627" i="4"/>
  <c r="CU627" i="4"/>
  <c r="CT627" i="4"/>
  <c r="CR627" i="4"/>
  <c r="CQ627" i="4"/>
  <c r="CO627" i="4"/>
  <c r="CN627" i="4"/>
  <c r="CM627" i="4"/>
  <c r="CL627" i="4"/>
  <c r="CI627" i="4"/>
  <c r="CH627" i="4"/>
  <c r="CG627" i="4"/>
  <c r="CF627" i="4"/>
  <c r="CE627" i="4"/>
  <c r="CD627" i="4"/>
  <c r="CC627" i="4"/>
  <c r="CB627" i="4"/>
  <c r="CA627" i="4"/>
  <c r="BZ627" i="4"/>
  <c r="BY627" i="4"/>
  <c r="BV627" i="4"/>
  <c r="BW627" i="4" s="1"/>
  <c r="BU627" i="4"/>
  <c r="BS627" i="4"/>
  <c r="BQ627" i="4"/>
  <c r="BP627" i="4"/>
  <c r="BO627" i="4"/>
  <c r="BN627" i="4"/>
  <c r="BM627" i="4"/>
  <c r="BL627" i="4"/>
  <c r="BK627" i="4"/>
  <c r="BJ627" i="4"/>
  <c r="BI627" i="4"/>
  <c r="BH627" i="4"/>
  <c r="BG627" i="4"/>
  <c r="BF627" i="4"/>
  <c r="BE627" i="4"/>
  <c r="BD627" i="4"/>
  <c r="BC627" i="4"/>
  <c r="BB627" i="4"/>
  <c r="BA627" i="4"/>
  <c r="AZ627" i="4"/>
  <c r="AY627" i="4"/>
  <c r="AX627" i="4"/>
  <c r="AW627" i="4"/>
  <c r="AV627" i="4"/>
  <c r="AT627" i="4"/>
  <c r="AU627" i="4" s="1"/>
  <c r="AS627" i="4"/>
  <c r="AR627" i="4"/>
  <c r="AQ627" i="4"/>
  <c r="AP627" i="4"/>
  <c r="AO627" i="4"/>
  <c r="DM626" i="4"/>
  <c r="DL626" i="4"/>
  <c r="DK626" i="4"/>
  <c r="DJ626" i="4"/>
  <c r="DI626" i="4"/>
  <c r="DH626" i="4"/>
  <c r="DG626" i="4"/>
  <c r="DF626" i="4"/>
  <c r="DE626" i="4"/>
  <c r="DC626" i="4"/>
  <c r="DB626" i="4"/>
  <c r="DA626" i="4"/>
  <c r="CZ626" i="4"/>
  <c r="CY626" i="4"/>
  <c r="CX626" i="4"/>
  <c r="CW626" i="4"/>
  <c r="CV626" i="4"/>
  <c r="CU626" i="4"/>
  <c r="CT626" i="4"/>
  <c r="CR626" i="4"/>
  <c r="CQ626" i="4"/>
  <c r="CO626" i="4"/>
  <c r="CN626" i="4"/>
  <c r="CM626" i="4"/>
  <c r="CL626" i="4"/>
  <c r="CI626" i="4"/>
  <c r="CH626" i="4"/>
  <c r="CG626" i="4"/>
  <c r="CF626" i="4"/>
  <c r="CE626" i="4"/>
  <c r="CC626" i="4"/>
  <c r="CD626" i="4" s="1"/>
  <c r="CB626" i="4"/>
  <c r="CA626" i="4"/>
  <c r="BZ626" i="4"/>
  <c r="BY626" i="4"/>
  <c r="BW626" i="4"/>
  <c r="BV626" i="4"/>
  <c r="BU626" i="4"/>
  <c r="BS626" i="4"/>
  <c r="BQ626" i="4"/>
  <c r="BP626" i="4"/>
  <c r="BO626" i="4"/>
  <c r="BN626" i="4"/>
  <c r="BM626" i="4"/>
  <c r="BL626" i="4"/>
  <c r="BK626" i="4"/>
  <c r="BJ626" i="4"/>
  <c r="BI626" i="4"/>
  <c r="BH626" i="4"/>
  <c r="BG626" i="4"/>
  <c r="BF626" i="4"/>
  <c r="BE626" i="4"/>
  <c r="BD626" i="4"/>
  <c r="BC626" i="4"/>
  <c r="BB626" i="4"/>
  <c r="BA626" i="4"/>
  <c r="AZ626" i="4"/>
  <c r="AY626" i="4"/>
  <c r="AX626" i="4"/>
  <c r="AV626" i="4"/>
  <c r="AW626" i="4" s="1"/>
  <c r="AU626" i="4"/>
  <c r="AT626" i="4"/>
  <c r="AS626" i="4"/>
  <c r="AR626" i="4"/>
  <c r="AQ626" i="4"/>
  <c r="AP626" i="4"/>
  <c r="AO626" i="4"/>
  <c r="DM625" i="4"/>
  <c r="DL625" i="4"/>
  <c r="DK625" i="4"/>
  <c r="DJ625" i="4"/>
  <c r="DI625" i="4"/>
  <c r="DH625" i="4"/>
  <c r="DG625" i="4"/>
  <c r="DF625" i="4"/>
  <c r="DE625" i="4"/>
  <c r="DC625" i="4"/>
  <c r="DB625" i="4"/>
  <c r="DA625" i="4"/>
  <c r="CZ625" i="4"/>
  <c r="CY625" i="4"/>
  <c r="CX625" i="4"/>
  <c r="CW625" i="4"/>
  <c r="CV625" i="4"/>
  <c r="CU625" i="4"/>
  <c r="CT625" i="4"/>
  <c r="CR625" i="4"/>
  <c r="CQ625" i="4"/>
  <c r="CO625" i="4"/>
  <c r="CN625" i="4"/>
  <c r="CM625" i="4"/>
  <c r="CL625" i="4"/>
  <c r="CI625" i="4"/>
  <c r="CH625" i="4"/>
  <c r="CG625" i="4"/>
  <c r="CF625" i="4"/>
  <c r="CE625" i="4"/>
  <c r="CD625" i="4"/>
  <c r="CC625" i="4"/>
  <c r="CB625" i="4"/>
  <c r="CA625" i="4"/>
  <c r="BZ625" i="4"/>
  <c r="BY625" i="4"/>
  <c r="BV625" i="4"/>
  <c r="BW625" i="4" s="1"/>
  <c r="BU625" i="4"/>
  <c r="BS625" i="4"/>
  <c r="BQ625" i="4"/>
  <c r="BP625" i="4"/>
  <c r="BO625" i="4"/>
  <c r="BN625" i="4"/>
  <c r="BM625" i="4"/>
  <c r="BL625" i="4"/>
  <c r="BK625" i="4"/>
  <c r="BJ625" i="4"/>
  <c r="BI625" i="4"/>
  <c r="BH625" i="4"/>
  <c r="BG625" i="4"/>
  <c r="BF625" i="4"/>
  <c r="BE625" i="4"/>
  <c r="BD625" i="4"/>
  <c r="BC625" i="4"/>
  <c r="BB625" i="4"/>
  <c r="BA625" i="4"/>
  <c r="AZ625" i="4"/>
  <c r="AY625" i="4"/>
  <c r="AX625" i="4"/>
  <c r="AW625" i="4"/>
  <c r="AV625" i="4"/>
  <c r="AT625" i="4"/>
  <c r="AU625" i="4" s="1"/>
  <c r="AS625" i="4"/>
  <c r="AR625" i="4"/>
  <c r="AQ625" i="4"/>
  <c r="AP625" i="4"/>
  <c r="AO625" i="4"/>
  <c r="DM624" i="4"/>
  <c r="DL624" i="4"/>
  <c r="DK624" i="4"/>
  <c r="DJ624" i="4"/>
  <c r="DI624" i="4"/>
  <c r="DH624" i="4"/>
  <c r="DG624" i="4"/>
  <c r="DF624" i="4"/>
  <c r="DE624" i="4"/>
  <c r="DC624" i="4"/>
  <c r="DB624" i="4"/>
  <c r="DA624" i="4"/>
  <c r="CZ624" i="4"/>
  <c r="CY624" i="4"/>
  <c r="CX624" i="4"/>
  <c r="CW624" i="4"/>
  <c r="CV624" i="4"/>
  <c r="CU624" i="4"/>
  <c r="CT624" i="4"/>
  <c r="CR624" i="4"/>
  <c r="CQ624" i="4"/>
  <c r="CO624" i="4"/>
  <c r="CN624" i="4"/>
  <c r="CM624" i="4"/>
  <c r="CL624" i="4"/>
  <c r="CI624" i="4"/>
  <c r="CH624" i="4"/>
  <c r="CG624" i="4"/>
  <c r="CF624" i="4"/>
  <c r="CE624" i="4"/>
  <c r="CC624" i="4"/>
  <c r="CD624" i="4" s="1"/>
  <c r="CB624" i="4"/>
  <c r="CA624" i="4"/>
  <c r="BZ624" i="4"/>
  <c r="BY624" i="4"/>
  <c r="BW624" i="4"/>
  <c r="BV624" i="4"/>
  <c r="BU624" i="4"/>
  <c r="BS624" i="4"/>
  <c r="BQ624" i="4"/>
  <c r="BP624" i="4"/>
  <c r="BO624" i="4"/>
  <c r="BN624" i="4"/>
  <c r="BM624" i="4"/>
  <c r="BL624" i="4"/>
  <c r="BK624" i="4"/>
  <c r="BJ624" i="4"/>
  <c r="BI624" i="4"/>
  <c r="BH624" i="4"/>
  <c r="BG624" i="4"/>
  <c r="BF624" i="4"/>
  <c r="BE624" i="4"/>
  <c r="BD624" i="4"/>
  <c r="BC624" i="4"/>
  <c r="BB624" i="4"/>
  <c r="BA624" i="4"/>
  <c r="AZ624" i="4"/>
  <c r="AY624" i="4"/>
  <c r="AX624" i="4"/>
  <c r="AV624" i="4"/>
  <c r="AW624" i="4" s="1"/>
  <c r="AU624" i="4"/>
  <c r="AT624" i="4"/>
  <c r="AS624" i="4"/>
  <c r="AR624" i="4"/>
  <c r="AQ624" i="4"/>
  <c r="AP624" i="4"/>
  <c r="AO624" i="4"/>
  <c r="DM623" i="4"/>
  <c r="DL623" i="4"/>
  <c r="DK623" i="4"/>
  <c r="DJ623" i="4"/>
  <c r="DI623" i="4"/>
  <c r="DH623" i="4"/>
  <c r="DG623" i="4"/>
  <c r="DF623" i="4"/>
  <c r="DE623" i="4"/>
  <c r="DC623" i="4"/>
  <c r="DB623" i="4"/>
  <c r="DA623" i="4"/>
  <c r="CZ623" i="4"/>
  <c r="CY623" i="4"/>
  <c r="CX623" i="4"/>
  <c r="CW623" i="4"/>
  <c r="CV623" i="4"/>
  <c r="CU623" i="4"/>
  <c r="CT623" i="4"/>
  <c r="CR623" i="4"/>
  <c r="CQ623" i="4"/>
  <c r="CO623" i="4"/>
  <c r="CN623" i="4"/>
  <c r="CM623" i="4"/>
  <c r="CL623" i="4"/>
  <c r="CI623" i="4"/>
  <c r="CH623" i="4"/>
  <c r="CG623" i="4"/>
  <c r="CF623" i="4"/>
  <c r="CE623" i="4"/>
  <c r="CD623" i="4"/>
  <c r="CC623" i="4"/>
  <c r="CB623" i="4"/>
  <c r="CA623" i="4"/>
  <c r="BZ623" i="4"/>
  <c r="BY623" i="4"/>
  <c r="BV623" i="4"/>
  <c r="BW623" i="4" s="1"/>
  <c r="BU623" i="4"/>
  <c r="BS623" i="4"/>
  <c r="BQ623" i="4"/>
  <c r="BP623" i="4"/>
  <c r="BO623" i="4"/>
  <c r="BN623" i="4"/>
  <c r="BM623" i="4"/>
  <c r="BL623" i="4"/>
  <c r="BK623" i="4"/>
  <c r="BJ623" i="4"/>
  <c r="BI623" i="4"/>
  <c r="BH623" i="4"/>
  <c r="BG623" i="4"/>
  <c r="BF623" i="4"/>
  <c r="BE623" i="4"/>
  <c r="BD623" i="4"/>
  <c r="BC623" i="4"/>
  <c r="BB623" i="4"/>
  <c r="BA623" i="4"/>
  <c r="AZ623" i="4"/>
  <c r="AY623" i="4"/>
  <c r="AX623" i="4"/>
  <c r="AW623" i="4"/>
  <c r="AV623" i="4"/>
  <c r="AT623" i="4"/>
  <c r="AU623" i="4" s="1"/>
  <c r="AS623" i="4"/>
  <c r="AR623" i="4"/>
  <c r="AQ623" i="4"/>
  <c r="AP623" i="4"/>
  <c r="AO623" i="4"/>
  <c r="DM622" i="4"/>
  <c r="DL622" i="4"/>
  <c r="DK622" i="4"/>
  <c r="DJ622" i="4"/>
  <c r="DI622" i="4"/>
  <c r="DH622" i="4"/>
  <c r="DG622" i="4"/>
  <c r="DF622" i="4"/>
  <c r="DE622" i="4"/>
  <c r="DC622" i="4"/>
  <c r="DB622" i="4"/>
  <c r="DA622" i="4"/>
  <c r="CZ622" i="4"/>
  <c r="CY622" i="4"/>
  <c r="CX622" i="4"/>
  <c r="CW622" i="4"/>
  <c r="CV622" i="4"/>
  <c r="CU622" i="4"/>
  <c r="CT622" i="4"/>
  <c r="CR622" i="4"/>
  <c r="CQ622" i="4"/>
  <c r="CO622" i="4"/>
  <c r="CN622" i="4"/>
  <c r="CM622" i="4"/>
  <c r="CL622" i="4"/>
  <c r="CI622" i="4"/>
  <c r="CH622" i="4"/>
  <c r="CG622" i="4"/>
  <c r="CF622" i="4"/>
  <c r="CE622" i="4"/>
  <c r="CC622" i="4"/>
  <c r="CD622" i="4" s="1"/>
  <c r="CB622" i="4"/>
  <c r="CA622" i="4"/>
  <c r="BZ622" i="4"/>
  <c r="BY622" i="4"/>
  <c r="BW622" i="4"/>
  <c r="BV622" i="4"/>
  <c r="BU622" i="4"/>
  <c r="BS622" i="4"/>
  <c r="BQ622" i="4"/>
  <c r="BP622" i="4"/>
  <c r="BO622" i="4"/>
  <c r="BN622" i="4"/>
  <c r="BM622" i="4"/>
  <c r="BL622" i="4"/>
  <c r="BK622" i="4"/>
  <c r="BJ622" i="4"/>
  <c r="BI622" i="4"/>
  <c r="BH622" i="4"/>
  <c r="BG622" i="4"/>
  <c r="BF622" i="4"/>
  <c r="BE622" i="4"/>
  <c r="BD622" i="4"/>
  <c r="BC622" i="4"/>
  <c r="BB622" i="4"/>
  <c r="BA622" i="4"/>
  <c r="AZ622" i="4"/>
  <c r="AY622" i="4"/>
  <c r="AX622" i="4"/>
  <c r="AV622" i="4"/>
  <c r="AW622" i="4" s="1"/>
  <c r="AU622" i="4"/>
  <c r="AT622" i="4"/>
  <c r="AS622" i="4"/>
  <c r="AR622" i="4"/>
  <c r="AQ622" i="4"/>
  <c r="AP622" i="4"/>
  <c r="AO622" i="4"/>
  <c r="DM621" i="4"/>
  <c r="DL621" i="4"/>
  <c r="DK621" i="4"/>
  <c r="DJ621" i="4"/>
  <c r="DI621" i="4"/>
  <c r="DH621" i="4"/>
  <c r="DG621" i="4"/>
  <c r="DF621" i="4"/>
  <c r="DE621" i="4"/>
  <c r="DC621" i="4"/>
  <c r="DB621" i="4"/>
  <c r="DA621" i="4"/>
  <c r="CZ621" i="4"/>
  <c r="CY621" i="4"/>
  <c r="CX621" i="4"/>
  <c r="CW621" i="4"/>
  <c r="CV621" i="4"/>
  <c r="CU621" i="4"/>
  <c r="CT621" i="4"/>
  <c r="CR621" i="4"/>
  <c r="CQ621" i="4"/>
  <c r="CO621" i="4"/>
  <c r="CN621" i="4"/>
  <c r="CM621" i="4"/>
  <c r="CL621" i="4"/>
  <c r="CI621" i="4"/>
  <c r="CH621" i="4"/>
  <c r="CG621" i="4"/>
  <c r="CF621" i="4"/>
  <c r="CE621" i="4"/>
  <c r="CD621" i="4"/>
  <c r="CC621" i="4"/>
  <c r="CB621" i="4"/>
  <c r="CA621" i="4"/>
  <c r="BZ621" i="4"/>
  <c r="BY621" i="4"/>
  <c r="BV621" i="4"/>
  <c r="BW621" i="4" s="1"/>
  <c r="BU621" i="4"/>
  <c r="BS621" i="4"/>
  <c r="BQ621" i="4"/>
  <c r="BP621" i="4"/>
  <c r="BO621" i="4"/>
  <c r="BN621" i="4"/>
  <c r="BM621" i="4"/>
  <c r="BL621" i="4"/>
  <c r="BK621" i="4"/>
  <c r="BJ621" i="4"/>
  <c r="BI621" i="4"/>
  <c r="BH621" i="4"/>
  <c r="BG621" i="4"/>
  <c r="BF621" i="4"/>
  <c r="BE621" i="4"/>
  <c r="BD621" i="4"/>
  <c r="BC621" i="4"/>
  <c r="BB621" i="4"/>
  <c r="BA621" i="4"/>
  <c r="AZ621" i="4"/>
  <c r="AY621" i="4"/>
  <c r="AX621" i="4"/>
  <c r="AW621" i="4"/>
  <c r="AV621" i="4"/>
  <c r="AT621" i="4"/>
  <c r="AU621" i="4" s="1"/>
  <c r="AS621" i="4"/>
  <c r="AR621" i="4"/>
  <c r="AQ621" i="4"/>
  <c r="AP621" i="4"/>
  <c r="AO621" i="4"/>
  <c r="DM620" i="4"/>
  <c r="DL620" i="4"/>
  <c r="DK620" i="4"/>
  <c r="DJ620" i="4"/>
  <c r="DI620" i="4"/>
  <c r="DH620" i="4"/>
  <c r="DG620" i="4"/>
  <c r="DF620" i="4"/>
  <c r="DE620" i="4"/>
  <c r="DC620" i="4"/>
  <c r="DB620" i="4"/>
  <c r="DA620" i="4"/>
  <c r="CZ620" i="4"/>
  <c r="CY620" i="4"/>
  <c r="CX620" i="4"/>
  <c r="CW620" i="4"/>
  <c r="CV620" i="4"/>
  <c r="CU620" i="4"/>
  <c r="CT620" i="4"/>
  <c r="CR620" i="4"/>
  <c r="CQ620" i="4"/>
  <c r="CO620" i="4"/>
  <c r="CN620" i="4"/>
  <c r="CM620" i="4"/>
  <c r="CL620" i="4"/>
  <c r="CI620" i="4"/>
  <c r="CH620" i="4"/>
  <c r="CG620" i="4"/>
  <c r="CF620" i="4"/>
  <c r="CE620" i="4"/>
  <c r="CC620" i="4"/>
  <c r="CD620" i="4" s="1"/>
  <c r="CB620" i="4"/>
  <c r="CA620" i="4"/>
  <c r="BZ620" i="4"/>
  <c r="BY620" i="4"/>
  <c r="BW620" i="4"/>
  <c r="BV620" i="4"/>
  <c r="BU620" i="4"/>
  <c r="BS620" i="4"/>
  <c r="BQ620" i="4"/>
  <c r="BP620" i="4"/>
  <c r="BO620" i="4"/>
  <c r="BN620" i="4"/>
  <c r="BM620" i="4"/>
  <c r="BL620" i="4"/>
  <c r="BK620" i="4"/>
  <c r="BJ620" i="4"/>
  <c r="BI620" i="4"/>
  <c r="BH620" i="4"/>
  <c r="BG620" i="4"/>
  <c r="BF620" i="4"/>
  <c r="BE620" i="4"/>
  <c r="BD620" i="4"/>
  <c r="BC620" i="4"/>
  <c r="BB620" i="4"/>
  <c r="BA620" i="4"/>
  <c r="AZ620" i="4"/>
  <c r="AY620" i="4"/>
  <c r="AX620" i="4"/>
  <c r="AV620" i="4"/>
  <c r="AW620" i="4" s="1"/>
  <c r="AU620" i="4"/>
  <c r="AT620" i="4"/>
  <c r="AS620" i="4"/>
  <c r="AR620" i="4"/>
  <c r="AQ620" i="4"/>
  <c r="AP620" i="4"/>
  <c r="AO620" i="4"/>
  <c r="DM619" i="4"/>
  <c r="DL619" i="4"/>
  <c r="DK619" i="4"/>
  <c r="DJ619" i="4"/>
  <c r="DI619" i="4"/>
  <c r="DH619" i="4"/>
  <c r="DG619" i="4"/>
  <c r="DF619" i="4"/>
  <c r="DE619" i="4"/>
  <c r="DC619" i="4"/>
  <c r="DB619" i="4"/>
  <c r="DA619" i="4"/>
  <c r="CZ619" i="4"/>
  <c r="CY619" i="4"/>
  <c r="CX619" i="4"/>
  <c r="CW619" i="4"/>
  <c r="CV619" i="4"/>
  <c r="CU619" i="4"/>
  <c r="CT619" i="4"/>
  <c r="CR619" i="4"/>
  <c r="CQ619" i="4"/>
  <c r="CO619" i="4"/>
  <c r="CN619" i="4"/>
  <c r="CM619" i="4"/>
  <c r="CL619" i="4"/>
  <c r="CI619" i="4"/>
  <c r="CH619" i="4"/>
  <c r="CG619" i="4"/>
  <c r="CF619" i="4"/>
  <c r="CE619" i="4"/>
  <c r="CD619" i="4"/>
  <c r="CC619" i="4"/>
  <c r="CB619" i="4"/>
  <c r="CA619" i="4"/>
  <c r="BZ619" i="4"/>
  <c r="BY619" i="4"/>
  <c r="BV619" i="4"/>
  <c r="BW619" i="4" s="1"/>
  <c r="BU619" i="4"/>
  <c r="BS619" i="4"/>
  <c r="BQ619" i="4"/>
  <c r="BP619" i="4"/>
  <c r="BO619" i="4"/>
  <c r="BN619" i="4"/>
  <c r="BM619" i="4"/>
  <c r="BL619" i="4"/>
  <c r="BK619" i="4"/>
  <c r="BJ619" i="4"/>
  <c r="BI619" i="4"/>
  <c r="BH619" i="4"/>
  <c r="BG619" i="4"/>
  <c r="BF619" i="4"/>
  <c r="BE619" i="4"/>
  <c r="BD619" i="4"/>
  <c r="BC619" i="4"/>
  <c r="BB619" i="4"/>
  <c r="BA619" i="4"/>
  <c r="AZ619" i="4"/>
  <c r="AY619" i="4"/>
  <c r="AX619" i="4"/>
  <c r="AW619" i="4"/>
  <c r="AV619" i="4"/>
  <c r="AT619" i="4"/>
  <c r="AU619" i="4" s="1"/>
  <c r="AS619" i="4"/>
  <c r="AR619" i="4"/>
  <c r="AQ619" i="4"/>
  <c r="AP619" i="4"/>
  <c r="AO619" i="4"/>
  <c r="DM618" i="4"/>
  <c r="DL618" i="4"/>
  <c r="DK618" i="4"/>
  <c r="DJ618" i="4"/>
  <c r="DI618" i="4"/>
  <c r="DH618" i="4"/>
  <c r="DG618" i="4"/>
  <c r="DF618" i="4"/>
  <c r="DE618" i="4"/>
  <c r="DC618" i="4"/>
  <c r="DB618" i="4"/>
  <c r="DA618" i="4"/>
  <c r="CZ618" i="4"/>
  <c r="CY618" i="4"/>
  <c r="CX618" i="4"/>
  <c r="CW618" i="4"/>
  <c r="CV618" i="4"/>
  <c r="CU618" i="4"/>
  <c r="CT618" i="4"/>
  <c r="CR618" i="4"/>
  <c r="CQ618" i="4"/>
  <c r="CO618" i="4"/>
  <c r="CN618" i="4"/>
  <c r="CM618" i="4"/>
  <c r="CL618" i="4"/>
  <c r="CI618" i="4"/>
  <c r="CH618" i="4"/>
  <c r="CG618" i="4"/>
  <c r="CF618" i="4"/>
  <c r="CE618" i="4"/>
  <c r="CC618" i="4"/>
  <c r="CD618" i="4" s="1"/>
  <c r="CB618" i="4"/>
  <c r="CA618" i="4"/>
  <c r="BZ618" i="4"/>
  <c r="BY618" i="4"/>
  <c r="BW618" i="4"/>
  <c r="BV618" i="4"/>
  <c r="BU618" i="4"/>
  <c r="BS618" i="4"/>
  <c r="BQ618" i="4"/>
  <c r="BP618" i="4"/>
  <c r="BO618" i="4"/>
  <c r="BN618" i="4"/>
  <c r="BM618" i="4"/>
  <c r="BL618" i="4"/>
  <c r="BK618" i="4"/>
  <c r="BJ618" i="4"/>
  <c r="BI618" i="4"/>
  <c r="BH618" i="4"/>
  <c r="BG618" i="4"/>
  <c r="BF618" i="4"/>
  <c r="BE618" i="4"/>
  <c r="BD618" i="4"/>
  <c r="BC618" i="4"/>
  <c r="BB618" i="4"/>
  <c r="BA618" i="4"/>
  <c r="AZ618" i="4"/>
  <c r="AY618" i="4"/>
  <c r="AX618" i="4"/>
  <c r="AV618" i="4"/>
  <c r="AW618" i="4" s="1"/>
  <c r="AU618" i="4"/>
  <c r="AT618" i="4"/>
  <c r="AS618" i="4"/>
  <c r="AR618" i="4"/>
  <c r="AQ618" i="4"/>
  <c r="AP618" i="4"/>
  <c r="AO618" i="4"/>
  <c r="DM617" i="4"/>
  <c r="DL617" i="4"/>
  <c r="DK617" i="4"/>
  <c r="DJ617" i="4"/>
  <c r="DI617" i="4"/>
  <c r="DH617" i="4"/>
  <c r="DG617" i="4"/>
  <c r="DF617" i="4"/>
  <c r="DE617" i="4"/>
  <c r="DC617" i="4"/>
  <c r="DB617" i="4"/>
  <c r="DA617" i="4"/>
  <c r="CZ617" i="4"/>
  <c r="CY617" i="4"/>
  <c r="CX617" i="4"/>
  <c r="CW617" i="4"/>
  <c r="CV617" i="4"/>
  <c r="CU617" i="4"/>
  <c r="CT617" i="4"/>
  <c r="CR617" i="4"/>
  <c r="CQ617" i="4"/>
  <c r="CO617" i="4"/>
  <c r="CN617" i="4"/>
  <c r="CM617" i="4"/>
  <c r="CL617" i="4"/>
  <c r="CI617" i="4"/>
  <c r="CH617" i="4"/>
  <c r="CG617" i="4"/>
  <c r="CF617" i="4"/>
  <c r="CE617" i="4"/>
  <c r="CD617" i="4"/>
  <c r="CC617" i="4"/>
  <c r="CB617" i="4"/>
  <c r="CA617" i="4"/>
  <c r="BZ617" i="4"/>
  <c r="BY617" i="4"/>
  <c r="BV617" i="4"/>
  <c r="BW617" i="4" s="1"/>
  <c r="BU617" i="4"/>
  <c r="BS617" i="4"/>
  <c r="BQ617" i="4"/>
  <c r="BP617" i="4"/>
  <c r="BO617" i="4"/>
  <c r="BN617" i="4"/>
  <c r="BM617" i="4"/>
  <c r="BL617" i="4"/>
  <c r="BK617" i="4"/>
  <c r="BJ617" i="4"/>
  <c r="BI617" i="4"/>
  <c r="BH617" i="4"/>
  <c r="BG617" i="4"/>
  <c r="BF617" i="4"/>
  <c r="BE617" i="4"/>
  <c r="BD617" i="4"/>
  <c r="BC617" i="4"/>
  <c r="BB617" i="4"/>
  <c r="BA617" i="4"/>
  <c r="AZ617" i="4"/>
  <c r="AY617" i="4"/>
  <c r="AX617" i="4"/>
  <c r="AW617" i="4"/>
  <c r="AV617" i="4"/>
  <c r="AT617" i="4"/>
  <c r="AU617" i="4" s="1"/>
  <c r="AS617" i="4"/>
  <c r="AR617" i="4"/>
  <c r="AQ617" i="4"/>
  <c r="AP617" i="4"/>
  <c r="AO617" i="4"/>
  <c r="DM616" i="4"/>
  <c r="DL616" i="4"/>
  <c r="DK616" i="4"/>
  <c r="DJ616" i="4"/>
  <c r="DI616" i="4"/>
  <c r="DH616" i="4"/>
  <c r="DG616" i="4"/>
  <c r="DF616" i="4"/>
  <c r="DE616" i="4"/>
  <c r="DC616" i="4"/>
  <c r="DB616" i="4"/>
  <c r="DA616" i="4"/>
  <c r="CZ616" i="4"/>
  <c r="CY616" i="4"/>
  <c r="CX616" i="4"/>
  <c r="CW616" i="4"/>
  <c r="CV616" i="4"/>
  <c r="CU616" i="4"/>
  <c r="CT616" i="4"/>
  <c r="CR616" i="4"/>
  <c r="CQ616" i="4"/>
  <c r="CO616" i="4"/>
  <c r="CN616" i="4"/>
  <c r="CM616" i="4"/>
  <c r="CL616" i="4"/>
  <c r="CI616" i="4"/>
  <c r="CH616" i="4"/>
  <c r="CG616" i="4"/>
  <c r="CF616" i="4"/>
  <c r="CE616" i="4"/>
  <c r="CC616" i="4"/>
  <c r="CD616" i="4" s="1"/>
  <c r="CB616" i="4"/>
  <c r="CA616" i="4"/>
  <c r="BZ616" i="4"/>
  <c r="BY616" i="4"/>
  <c r="BW616" i="4"/>
  <c r="BV616" i="4"/>
  <c r="BU616" i="4"/>
  <c r="BS616" i="4"/>
  <c r="BQ616" i="4"/>
  <c r="BP616" i="4"/>
  <c r="BO616" i="4"/>
  <c r="BN616" i="4"/>
  <c r="BM616" i="4"/>
  <c r="BL616" i="4"/>
  <c r="BK616" i="4"/>
  <c r="BJ616" i="4"/>
  <c r="BI616" i="4"/>
  <c r="BH616" i="4"/>
  <c r="BG616" i="4"/>
  <c r="BF616" i="4"/>
  <c r="BE616" i="4"/>
  <c r="BD616" i="4"/>
  <c r="BC616" i="4"/>
  <c r="BB616" i="4"/>
  <c r="BA616" i="4"/>
  <c r="AZ616" i="4"/>
  <c r="AY616" i="4"/>
  <c r="AX616" i="4"/>
  <c r="AV616" i="4"/>
  <c r="AW616" i="4" s="1"/>
  <c r="AU616" i="4"/>
  <c r="AT616" i="4"/>
  <c r="AS616" i="4"/>
  <c r="AR616" i="4"/>
  <c r="AQ616" i="4"/>
  <c r="AP616" i="4"/>
  <c r="AO616" i="4"/>
  <c r="DM615" i="4"/>
  <c r="DL615" i="4"/>
  <c r="DK615" i="4"/>
  <c r="DJ615" i="4"/>
  <c r="DI615" i="4"/>
  <c r="DH615" i="4"/>
  <c r="DG615" i="4"/>
  <c r="DF615" i="4"/>
  <c r="DE615" i="4"/>
  <c r="DC615" i="4"/>
  <c r="DB615" i="4"/>
  <c r="DA615" i="4"/>
  <c r="CZ615" i="4"/>
  <c r="CY615" i="4"/>
  <c r="CX615" i="4"/>
  <c r="CW615" i="4"/>
  <c r="CV615" i="4"/>
  <c r="CU615" i="4"/>
  <c r="CT615" i="4"/>
  <c r="CR615" i="4"/>
  <c r="CQ615" i="4"/>
  <c r="CO615" i="4"/>
  <c r="CN615" i="4"/>
  <c r="CM615" i="4"/>
  <c r="CL615" i="4"/>
  <c r="CI615" i="4"/>
  <c r="CH615" i="4"/>
  <c r="CG615" i="4"/>
  <c r="CF615" i="4"/>
  <c r="CE615" i="4"/>
  <c r="CD615" i="4"/>
  <c r="CC615" i="4"/>
  <c r="CB615" i="4"/>
  <c r="CA615" i="4"/>
  <c r="BZ615" i="4"/>
  <c r="BY615" i="4"/>
  <c r="BV615" i="4"/>
  <c r="BW615" i="4" s="1"/>
  <c r="BU615" i="4"/>
  <c r="BS615" i="4"/>
  <c r="BQ615" i="4"/>
  <c r="BP615" i="4"/>
  <c r="BO615" i="4"/>
  <c r="BN615" i="4"/>
  <c r="BM615" i="4"/>
  <c r="BL615" i="4"/>
  <c r="BK615" i="4"/>
  <c r="BJ615" i="4"/>
  <c r="BI615" i="4"/>
  <c r="BH615" i="4"/>
  <c r="BG615" i="4"/>
  <c r="BF615" i="4"/>
  <c r="BE615" i="4"/>
  <c r="BD615" i="4"/>
  <c r="BC615" i="4"/>
  <c r="BB615" i="4"/>
  <c r="BA615" i="4"/>
  <c r="AZ615" i="4"/>
  <c r="AY615" i="4"/>
  <c r="AX615" i="4"/>
  <c r="AW615" i="4"/>
  <c r="AV615" i="4"/>
  <c r="AT615" i="4"/>
  <c r="AU615" i="4" s="1"/>
  <c r="AS615" i="4"/>
  <c r="AR615" i="4"/>
  <c r="AQ615" i="4"/>
  <c r="AP615" i="4"/>
  <c r="AO615" i="4"/>
  <c r="DM614" i="4"/>
  <c r="DL614" i="4"/>
  <c r="DK614" i="4"/>
  <c r="DJ614" i="4"/>
  <c r="DI614" i="4"/>
  <c r="DH614" i="4"/>
  <c r="DG614" i="4"/>
  <c r="DF614" i="4"/>
  <c r="DE614" i="4"/>
  <c r="DC614" i="4"/>
  <c r="DB614" i="4"/>
  <c r="DA614" i="4"/>
  <c r="CZ614" i="4"/>
  <c r="CY614" i="4"/>
  <c r="CX614" i="4"/>
  <c r="CW614" i="4"/>
  <c r="CV614" i="4"/>
  <c r="CU614" i="4"/>
  <c r="CT614" i="4"/>
  <c r="CR614" i="4"/>
  <c r="CQ614" i="4"/>
  <c r="CO614" i="4"/>
  <c r="CN614" i="4"/>
  <c r="CM614" i="4"/>
  <c r="CL614" i="4"/>
  <c r="CI614" i="4"/>
  <c r="CH614" i="4"/>
  <c r="CG614" i="4"/>
  <c r="CF614" i="4"/>
  <c r="CE614" i="4"/>
  <c r="CC614" i="4"/>
  <c r="CD614" i="4" s="1"/>
  <c r="CB614" i="4"/>
  <c r="CA614" i="4"/>
  <c r="BZ614" i="4"/>
  <c r="BY614" i="4"/>
  <c r="BW614" i="4"/>
  <c r="BV614" i="4"/>
  <c r="BU614" i="4"/>
  <c r="BS614" i="4"/>
  <c r="BQ614" i="4"/>
  <c r="BP614" i="4"/>
  <c r="BO614" i="4"/>
  <c r="BN614" i="4"/>
  <c r="BM614" i="4"/>
  <c r="BL614" i="4"/>
  <c r="BK614" i="4"/>
  <c r="BJ614" i="4"/>
  <c r="BI614" i="4"/>
  <c r="BH614" i="4"/>
  <c r="BG614" i="4"/>
  <c r="BF614" i="4"/>
  <c r="BE614" i="4"/>
  <c r="BD614" i="4"/>
  <c r="BC614" i="4"/>
  <c r="BB614" i="4"/>
  <c r="BA614" i="4"/>
  <c r="AZ614" i="4"/>
  <c r="AY614" i="4"/>
  <c r="AX614" i="4"/>
  <c r="AV614" i="4"/>
  <c r="AW614" i="4" s="1"/>
  <c r="AU614" i="4"/>
  <c r="AT614" i="4"/>
  <c r="AS614" i="4"/>
  <c r="AR614" i="4"/>
  <c r="AQ614" i="4"/>
  <c r="AP614" i="4"/>
  <c r="AO614" i="4"/>
  <c r="DM613" i="4"/>
  <c r="DL613" i="4"/>
  <c r="DK613" i="4"/>
  <c r="DJ613" i="4"/>
  <c r="DI613" i="4"/>
  <c r="DH613" i="4"/>
  <c r="DG613" i="4"/>
  <c r="DF613" i="4"/>
  <c r="DE613" i="4"/>
  <c r="DC613" i="4"/>
  <c r="DB613" i="4"/>
  <c r="DA613" i="4"/>
  <c r="CZ613" i="4"/>
  <c r="CY613" i="4"/>
  <c r="CX613" i="4"/>
  <c r="CW613" i="4"/>
  <c r="CV613" i="4"/>
  <c r="CU613" i="4"/>
  <c r="CT613" i="4"/>
  <c r="CR613" i="4"/>
  <c r="CQ613" i="4"/>
  <c r="CO613" i="4"/>
  <c r="CN613" i="4"/>
  <c r="CM613" i="4"/>
  <c r="CL613" i="4"/>
  <c r="CI613" i="4"/>
  <c r="CH613" i="4"/>
  <c r="CG613" i="4"/>
  <c r="CF613" i="4"/>
  <c r="CE613" i="4"/>
  <c r="CD613" i="4"/>
  <c r="CC613" i="4"/>
  <c r="CB613" i="4"/>
  <c r="CA613" i="4"/>
  <c r="BZ613" i="4"/>
  <c r="BY613" i="4"/>
  <c r="BV613" i="4"/>
  <c r="BW613" i="4" s="1"/>
  <c r="BU613" i="4"/>
  <c r="BS613" i="4"/>
  <c r="BQ613" i="4"/>
  <c r="BP613" i="4"/>
  <c r="BO613" i="4"/>
  <c r="BN613" i="4"/>
  <c r="BM613" i="4"/>
  <c r="BL613" i="4"/>
  <c r="BK613" i="4"/>
  <c r="BJ613" i="4"/>
  <c r="BI613" i="4"/>
  <c r="BH613" i="4"/>
  <c r="BG613" i="4"/>
  <c r="BF613" i="4"/>
  <c r="BE613" i="4"/>
  <c r="BD613" i="4"/>
  <c r="BC613" i="4"/>
  <c r="BB613" i="4"/>
  <c r="BA613" i="4"/>
  <c r="AZ613" i="4"/>
  <c r="AY613" i="4"/>
  <c r="AX613" i="4"/>
  <c r="AW613" i="4"/>
  <c r="AV613" i="4"/>
  <c r="AT613" i="4"/>
  <c r="AU613" i="4" s="1"/>
  <c r="AS613" i="4"/>
  <c r="AR613" i="4"/>
  <c r="AQ613" i="4"/>
  <c r="AP613" i="4"/>
  <c r="AO613" i="4"/>
  <c r="DM612" i="4"/>
  <c r="DL612" i="4"/>
  <c r="DK612" i="4"/>
  <c r="DJ612" i="4"/>
  <c r="DI612" i="4"/>
  <c r="DH612" i="4"/>
  <c r="DG612" i="4"/>
  <c r="DF612" i="4"/>
  <c r="DE612" i="4"/>
  <c r="DC612" i="4"/>
  <c r="DB612" i="4"/>
  <c r="DA612" i="4"/>
  <c r="CZ612" i="4"/>
  <c r="CY612" i="4"/>
  <c r="CX612" i="4"/>
  <c r="CW612" i="4"/>
  <c r="CV612" i="4"/>
  <c r="CU612" i="4"/>
  <c r="CT612" i="4"/>
  <c r="CR612" i="4"/>
  <c r="CQ612" i="4"/>
  <c r="CO612" i="4"/>
  <c r="CN612" i="4"/>
  <c r="CM612" i="4"/>
  <c r="CL612" i="4"/>
  <c r="CI612" i="4"/>
  <c r="CH612" i="4"/>
  <c r="CG612" i="4"/>
  <c r="CF612" i="4"/>
  <c r="CE612" i="4"/>
  <c r="CC612" i="4"/>
  <c r="CD612" i="4" s="1"/>
  <c r="CB612" i="4"/>
  <c r="CA612" i="4"/>
  <c r="BZ612" i="4"/>
  <c r="BY612" i="4"/>
  <c r="BW612" i="4"/>
  <c r="BV612" i="4"/>
  <c r="BU612" i="4"/>
  <c r="BS612" i="4"/>
  <c r="BQ612" i="4"/>
  <c r="BP612" i="4"/>
  <c r="BO612" i="4"/>
  <c r="BN612" i="4"/>
  <c r="BM612" i="4"/>
  <c r="BL612" i="4"/>
  <c r="BK612" i="4"/>
  <c r="BJ612" i="4"/>
  <c r="BI612" i="4"/>
  <c r="BH612" i="4"/>
  <c r="BG612" i="4"/>
  <c r="BF612" i="4"/>
  <c r="BE612" i="4"/>
  <c r="BD612" i="4"/>
  <c r="BC612" i="4"/>
  <c r="BB612" i="4"/>
  <c r="BA612" i="4"/>
  <c r="AZ612" i="4"/>
  <c r="AY612" i="4"/>
  <c r="AX612" i="4"/>
  <c r="AV612" i="4"/>
  <c r="AW612" i="4" s="1"/>
  <c r="AU612" i="4"/>
  <c r="AT612" i="4"/>
  <c r="AS612" i="4"/>
  <c r="AR612" i="4"/>
  <c r="AQ612" i="4"/>
  <c r="AP612" i="4"/>
  <c r="AO612" i="4"/>
  <c r="DM611" i="4"/>
  <c r="DL611" i="4"/>
  <c r="DK611" i="4"/>
  <c r="DJ611" i="4"/>
  <c r="DI611" i="4"/>
  <c r="DH611" i="4"/>
  <c r="DG611" i="4"/>
  <c r="DF611" i="4"/>
  <c r="DE611" i="4"/>
  <c r="DC611" i="4"/>
  <c r="DB611" i="4"/>
  <c r="DA611" i="4"/>
  <c r="CZ611" i="4"/>
  <c r="CY611" i="4"/>
  <c r="CX611" i="4"/>
  <c r="CW611" i="4"/>
  <c r="CV611" i="4"/>
  <c r="CU611" i="4"/>
  <c r="CT611" i="4"/>
  <c r="CR611" i="4"/>
  <c r="CQ611" i="4"/>
  <c r="CO611" i="4"/>
  <c r="CN611" i="4"/>
  <c r="CM611" i="4"/>
  <c r="CL611" i="4"/>
  <c r="CI611" i="4"/>
  <c r="CH611" i="4"/>
  <c r="CG611" i="4"/>
  <c r="CF611" i="4"/>
  <c r="CE611" i="4"/>
  <c r="CD611" i="4"/>
  <c r="CC611" i="4"/>
  <c r="CB611" i="4"/>
  <c r="CA611" i="4"/>
  <c r="BZ611" i="4"/>
  <c r="BY611" i="4"/>
  <c r="BV611" i="4"/>
  <c r="BW611" i="4" s="1"/>
  <c r="BU611" i="4"/>
  <c r="BS611" i="4"/>
  <c r="BQ611" i="4"/>
  <c r="BP611" i="4"/>
  <c r="BO611" i="4"/>
  <c r="BN611" i="4"/>
  <c r="BM611" i="4"/>
  <c r="BL611" i="4"/>
  <c r="BK611" i="4"/>
  <c r="BJ611" i="4"/>
  <c r="BI611" i="4"/>
  <c r="BH611" i="4"/>
  <c r="BG611" i="4"/>
  <c r="BF611" i="4"/>
  <c r="BE611" i="4"/>
  <c r="BD611" i="4"/>
  <c r="BC611" i="4"/>
  <c r="BB611" i="4"/>
  <c r="BA611" i="4"/>
  <c r="AZ611" i="4"/>
  <c r="AY611" i="4"/>
  <c r="AX611" i="4"/>
  <c r="AW611" i="4"/>
  <c r="AV611" i="4"/>
  <c r="AT611" i="4"/>
  <c r="AU611" i="4" s="1"/>
  <c r="AS611" i="4"/>
  <c r="AR611" i="4"/>
  <c r="AQ611" i="4"/>
  <c r="AP611" i="4"/>
  <c r="AO611" i="4"/>
  <c r="DM610" i="4"/>
  <c r="DL610" i="4"/>
  <c r="DK610" i="4"/>
  <c r="DJ610" i="4"/>
  <c r="DI610" i="4"/>
  <c r="DH610" i="4"/>
  <c r="DG610" i="4"/>
  <c r="DF610" i="4"/>
  <c r="DE610" i="4"/>
  <c r="DC610" i="4"/>
  <c r="DB610" i="4"/>
  <c r="DA610" i="4"/>
  <c r="CZ610" i="4"/>
  <c r="CY610" i="4"/>
  <c r="CX610" i="4"/>
  <c r="CW610" i="4"/>
  <c r="CV610" i="4"/>
  <c r="CU610" i="4"/>
  <c r="CT610" i="4"/>
  <c r="CR610" i="4"/>
  <c r="CQ610" i="4"/>
  <c r="CO610" i="4"/>
  <c r="CN610" i="4"/>
  <c r="CM610" i="4"/>
  <c r="CL610" i="4"/>
  <c r="CI610" i="4"/>
  <c r="CH610" i="4"/>
  <c r="CG610" i="4"/>
  <c r="CF610" i="4"/>
  <c r="CE610" i="4"/>
  <c r="CC610" i="4"/>
  <c r="CD610" i="4" s="1"/>
  <c r="CB610" i="4"/>
  <c r="CA610" i="4"/>
  <c r="BZ610" i="4"/>
  <c r="BY610" i="4"/>
  <c r="BW610" i="4"/>
  <c r="BV610" i="4"/>
  <c r="BU610" i="4"/>
  <c r="BS610" i="4"/>
  <c r="BQ610" i="4"/>
  <c r="BP610" i="4"/>
  <c r="BO610" i="4"/>
  <c r="BN610" i="4"/>
  <c r="BM610" i="4"/>
  <c r="BL610" i="4"/>
  <c r="BK610" i="4"/>
  <c r="BJ610" i="4"/>
  <c r="BI610" i="4"/>
  <c r="BH610" i="4"/>
  <c r="BG610" i="4"/>
  <c r="BF610" i="4"/>
  <c r="BE610" i="4"/>
  <c r="BD610" i="4"/>
  <c r="BC610" i="4"/>
  <c r="BB610" i="4"/>
  <c r="BA610" i="4"/>
  <c r="AZ610" i="4"/>
  <c r="AY610" i="4"/>
  <c r="AX610" i="4"/>
  <c r="AV610" i="4"/>
  <c r="AW610" i="4" s="1"/>
  <c r="AU610" i="4"/>
  <c r="AT610" i="4"/>
  <c r="AS610" i="4"/>
  <c r="AR610" i="4"/>
  <c r="AQ610" i="4"/>
  <c r="AP610" i="4"/>
  <c r="AO610" i="4"/>
  <c r="DM609" i="4"/>
  <c r="DL609" i="4"/>
  <c r="DK609" i="4"/>
  <c r="DJ609" i="4"/>
  <c r="DI609" i="4"/>
  <c r="DH609" i="4"/>
  <c r="DG609" i="4"/>
  <c r="DF609" i="4"/>
  <c r="DE609" i="4"/>
  <c r="DC609" i="4"/>
  <c r="DB609" i="4"/>
  <c r="DA609" i="4"/>
  <c r="CZ609" i="4"/>
  <c r="CY609" i="4"/>
  <c r="CX609" i="4"/>
  <c r="CW609" i="4"/>
  <c r="CV609" i="4"/>
  <c r="CU609" i="4"/>
  <c r="CT609" i="4"/>
  <c r="CR609" i="4"/>
  <c r="CQ609" i="4"/>
  <c r="CO609" i="4"/>
  <c r="CN609" i="4"/>
  <c r="CM609" i="4"/>
  <c r="CL609" i="4"/>
  <c r="CI609" i="4"/>
  <c r="CH609" i="4"/>
  <c r="CG609" i="4"/>
  <c r="CF609" i="4"/>
  <c r="CE609" i="4"/>
  <c r="CD609" i="4"/>
  <c r="CC609" i="4"/>
  <c r="CB609" i="4"/>
  <c r="CA609" i="4"/>
  <c r="BZ609" i="4"/>
  <c r="BY609" i="4"/>
  <c r="BV609" i="4"/>
  <c r="BW609" i="4" s="1"/>
  <c r="BU609" i="4"/>
  <c r="BS609" i="4"/>
  <c r="BQ609" i="4"/>
  <c r="BP609" i="4"/>
  <c r="BO609" i="4"/>
  <c r="BN609" i="4"/>
  <c r="BM609" i="4"/>
  <c r="BL609" i="4"/>
  <c r="BK609" i="4"/>
  <c r="BJ609" i="4"/>
  <c r="BI609" i="4"/>
  <c r="BH609" i="4"/>
  <c r="BG609" i="4"/>
  <c r="BF609" i="4"/>
  <c r="BE609" i="4"/>
  <c r="BD609" i="4"/>
  <c r="BC609" i="4"/>
  <c r="BB609" i="4"/>
  <c r="BA609" i="4"/>
  <c r="AZ609" i="4"/>
  <c r="AY609" i="4"/>
  <c r="AX609" i="4"/>
  <c r="AW609" i="4"/>
  <c r="AV609" i="4"/>
  <c r="AT609" i="4"/>
  <c r="AU609" i="4" s="1"/>
  <c r="AS609" i="4"/>
  <c r="AR609" i="4"/>
  <c r="AQ609" i="4"/>
  <c r="AP609" i="4"/>
  <c r="AO609" i="4"/>
  <c r="DM608" i="4"/>
  <c r="DL608" i="4"/>
  <c r="DK608" i="4"/>
  <c r="DJ608" i="4"/>
  <c r="DI608" i="4"/>
  <c r="DH608" i="4"/>
  <c r="DG608" i="4"/>
  <c r="DF608" i="4"/>
  <c r="DE608" i="4"/>
  <c r="DC608" i="4"/>
  <c r="DB608" i="4"/>
  <c r="DA608" i="4"/>
  <c r="CZ608" i="4"/>
  <c r="CY608" i="4"/>
  <c r="CX608" i="4"/>
  <c r="CW608" i="4"/>
  <c r="CV608" i="4"/>
  <c r="CU608" i="4"/>
  <c r="CT608" i="4"/>
  <c r="CR608" i="4"/>
  <c r="CQ608" i="4"/>
  <c r="CO608" i="4"/>
  <c r="CN608" i="4"/>
  <c r="CM608" i="4"/>
  <c r="CL608" i="4"/>
  <c r="CI608" i="4"/>
  <c r="CH608" i="4"/>
  <c r="CG608" i="4"/>
  <c r="CF608" i="4"/>
  <c r="CE608" i="4"/>
  <c r="CC608" i="4"/>
  <c r="CD608" i="4" s="1"/>
  <c r="CB608" i="4"/>
  <c r="CA608" i="4"/>
  <c r="BZ608" i="4"/>
  <c r="BY608" i="4"/>
  <c r="BW608" i="4"/>
  <c r="BV608" i="4"/>
  <c r="BU608" i="4"/>
  <c r="BS608" i="4"/>
  <c r="BQ608" i="4"/>
  <c r="BP608" i="4"/>
  <c r="BO608" i="4"/>
  <c r="BN608" i="4"/>
  <c r="BM608" i="4"/>
  <c r="BL608" i="4"/>
  <c r="BK608" i="4"/>
  <c r="BJ608" i="4"/>
  <c r="BI608" i="4"/>
  <c r="BH608" i="4"/>
  <c r="BG608" i="4"/>
  <c r="BF608" i="4"/>
  <c r="BE608" i="4"/>
  <c r="BD608" i="4"/>
  <c r="BC608" i="4"/>
  <c r="BB608" i="4"/>
  <c r="BA608" i="4"/>
  <c r="AZ608" i="4"/>
  <c r="AY608" i="4"/>
  <c r="AX608" i="4"/>
  <c r="AV608" i="4"/>
  <c r="AW608" i="4" s="1"/>
  <c r="AU608" i="4"/>
  <c r="AT608" i="4"/>
  <c r="AS608" i="4"/>
  <c r="AR608" i="4"/>
  <c r="AQ608" i="4"/>
  <c r="AP608" i="4"/>
  <c r="AO608" i="4"/>
  <c r="DM607" i="4"/>
  <c r="DL607" i="4"/>
  <c r="DK607" i="4"/>
  <c r="DJ607" i="4"/>
  <c r="DI607" i="4"/>
  <c r="DH607" i="4"/>
  <c r="DG607" i="4"/>
  <c r="DF607" i="4"/>
  <c r="DE607" i="4"/>
  <c r="DC607" i="4"/>
  <c r="DB607" i="4"/>
  <c r="DA607" i="4"/>
  <c r="CZ607" i="4"/>
  <c r="CY607" i="4"/>
  <c r="CX607" i="4"/>
  <c r="CW607" i="4"/>
  <c r="CV607" i="4"/>
  <c r="CU607" i="4"/>
  <c r="CT607" i="4"/>
  <c r="CR607" i="4"/>
  <c r="CQ607" i="4"/>
  <c r="CO607" i="4"/>
  <c r="CN607" i="4"/>
  <c r="CM607" i="4"/>
  <c r="CL607" i="4"/>
  <c r="CI607" i="4"/>
  <c r="CH607" i="4"/>
  <c r="CG607" i="4"/>
  <c r="CF607" i="4"/>
  <c r="CE607" i="4"/>
  <c r="CD607" i="4"/>
  <c r="CC607" i="4"/>
  <c r="CB607" i="4"/>
  <c r="CA607" i="4"/>
  <c r="BZ607" i="4"/>
  <c r="BY607" i="4"/>
  <c r="BV607" i="4"/>
  <c r="BW607" i="4" s="1"/>
  <c r="BU607" i="4"/>
  <c r="BS607" i="4"/>
  <c r="BQ607" i="4"/>
  <c r="BP607" i="4"/>
  <c r="BO607" i="4"/>
  <c r="BN607" i="4"/>
  <c r="BM607" i="4"/>
  <c r="BL607" i="4"/>
  <c r="BK607" i="4"/>
  <c r="BJ607" i="4"/>
  <c r="BI607" i="4"/>
  <c r="BH607" i="4"/>
  <c r="BG607" i="4"/>
  <c r="BF607" i="4"/>
  <c r="BE607" i="4"/>
  <c r="BD607" i="4"/>
  <c r="BC607" i="4"/>
  <c r="BB607" i="4"/>
  <c r="BA607" i="4"/>
  <c r="AZ607" i="4"/>
  <c r="AY607" i="4"/>
  <c r="AX607" i="4"/>
  <c r="AW607" i="4"/>
  <c r="AV607" i="4"/>
  <c r="AT607" i="4"/>
  <c r="AU607" i="4" s="1"/>
  <c r="AS607" i="4"/>
  <c r="AR607" i="4"/>
  <c r="AQ607" i="4"/>
  <c r="AP607" i="4"/>
  <c r="AO607" i="4"/>
  <c r="DM606" i="4"/>
  <c r="DL606" i="4"/>
  <c r="DK606" i="4"/>
  <c r="DJ606" i="4"/>
  <c r="DI606" i="4"/>
  <c r="DH606" i="4"/>
  <c r="DG606" i="4"/>
  <c r="DF606" i="4"/>
  <c r="DE606" i="4"/>
  <c r="DC606" i="4"/>
  <c r="DB606" i="4"/>
  <c r="DA606" i="4"/>
  <c r="CZ606" i="4"/>
  <c r="CY606" i="4"/>
  <c r="CX606" i="4"/>
  <c r="CW606" i="4"/>
  <c r="CV606" i="4"/>
  <c r="CU606" i="4"/>
  <c r="CT606" i="4"/>
  <c r="CR606" i="4"/>
  <c r="CQ606" i="4"/>
  <c r="CO606" i="4"/>
  <c r="CN606" i="4"/>
  <c r="CM606" i="4"/>
  <c r="CL606" i="4"/>
  <c r="CI606" i="4"/>
  <c r="CH606" i="4"/>
  <c r="CG606" i="4"/>
  <c r="CF606" i="4"/>
  <c r="CE606" i="4"/>
  <c r="CC606" i="4"/>
  <c r="CD606" i="4" s="1"/>
  <c r="CB606" i="4"/>
  <c r="CA606" i="4"/>
  <c r="BZ606" i="4"/>
  <c r="BY606" i="4"/>
  <c r="BW606" i="4"/>
  <c r="BV606" i="4"/>
  <c r="BU606" i="4"/>
  <c r="BS606" i="4"/>
  <c r="BQ606" i="4"/>
  <c r="BP606" i="4"/>
  <c r="BO606" i="4"/>
  <c r="BN606" i="4"/>
  <c r="BM606" i="4"/>
  <c r="BL606" i="4"/>
  <c r="BK606" i="4"/>
  <c r="BJ606" i="4"/>
  <c r="BI606" i="4"/>
  <c r="BH606" i="4"/>
  <c r="BG606" i="4"/>
  <c r="BF606" i="4"/>
  <c r="BE606" i="4"/>
  <c r="BD606" i="4"/>
  <c r="BC606" i="4"/>
  <c r="BB606" i="4"/>
  <c r="BA606" i="4"/>
  <c r="AZ606" i="4"/>
  <c r="AY606" i="4"/>
  <c r="AX606" i="4"/>
  <c r="AV606" i="4"/>
  <c r="AW606" i="4" s="1"/>
  <c r="AU606" i="4"/>
  <c r="AT606" i="4"/>
  <c r="AS606" i="4"/>
  <c r="AR606" i="4"/>
  <c r="AQ606" i="4"/>
  <c r="AP606" i="4"/>
  <c r="AO606" i="4"/>
  <c r="DM605" i="4"/>
  <c r="DL605" i="4"/>
  <c r="DK605" i="4"/>
  <c r="DJ605" i="4"/>
  <c r="DI605" i="4"/>
  <c r="DH605" i="4"/>
  <c r="DG605" i="4"/>
  <c r="DF605" i="4"/>
  <c r="DE605" i="4"/>
  <c r="DC605" i="4"/>
  <c r="DB605" i="4"/>
  <c r="DA605" i="4"/>
  <c r="CZ605" i="4"/>
  <c r="CY605" i="4"/>
  <c r="CX605" i="4"/>
  <c r="CW605" i="4"/>
  <c r="CV605" i="4"/>
  <c r="CU605" i="4"/>
  <c r="CT605" i="4"/>
  <c r="CR605" i="4"/>
  <c r="CQ605" i="4"/>
  <c r="CO605" i="4"/>
  <c r="CN605" i="4"/>
  <c r="CM605" i="4"/>
  <c r="CL605" i="4"/>
  <c r="CI605" i="4"/>
  <c r="CH605" i="4"/>
  <c r="CG605" i="4"/>
  <c r="CF605" i="4"/>
  <c r="CE605" i="4"/>
  <c r="CD605" i="4"/>
  <c r="CC605" i="4"/>
  <c r="CB605" i="4"/>
  <c r="CA605" i="4"/>
  <c r="BZ605" i="4"/>
  <c r="BY605" i="4"/>
  <c r="BV605" i="4"/>
  <c r="BW605" i="4" s="1"/>
  <c r="BU605" i="4"/>
  <c r="BS605" i="4"/>
  <c r="BQ605" i="4"/>
  <c r="BP605" i="4"/>
  <c r="BO605" i="4"/>
  <c r="BN605" i="4"/>
  <c r="BM605" i="4"/>
  <c r="BL605" i="4"/>
  <c r="BK605" i="4"/>
  <c r="BJ605" i="4"/>
  <c r="BI605" i="4"/>
  <c r="BH605" i="4"/>
  <c r="BG605" i="4"/>
  <c r="BF605" i="4"/>
  <c r="BE605" i="4"/>
  <c r="BD605" i="4"/>
  <c r="BC605" i="4"/>
  <c r="BB605" i="4"/>
  <c r="BA605" i="4"/>
  <c r="AZ605" i="4"/>
  <c r="AY605" i="4"/>
  <c r="AX605" i="4"/>
  <c r="AW605" i="4"/>
  <c r="AV605" i="4"/>
  <c r="AT605" i="4"/>
  <c r="AU605" i="4" s="1"/>
  <c r="AS605" i="4"/>
  <c r="AR605" i="4"/>
  <c r="AQ605" i="4"/>
  <c r="AP605" i="4"/>
  <c r="AO605" i="4"/>
  <c r="DM604" i="4"/>
  <c r="DL604" i="4"/>
  <c r="DK604" i="4"/>
  <c r="DJ604" i="4"/>
  <c r="DI604" i="4"/>
  <c r="DH604" i="4"/>
  <c r="DG604" i="4"/>
  <c r="DF604" i="4"/>
  <c r="DE604" i="4"/>
  <c r="DC604" i="4"/>
  <c r="DB604" i="4"/>
  <c r="DA604" i="4"/>
  <c r="CZ604" i="4"/>
  <c r="CY604" i="4"/>
  <c r="CX604" i="4"/>
  <c r="CW604" i="4"/>
  <c r="CV604" i="4"/>
  <c r="CU604" i="4"/>
  <c r="CT604" i="4"/>
  <c r="CR604" i="4"/>
  <c r="CQ604" i="4"/>
  <c r="CO604" i="4"/>
  <c r="CN604" i="4"/>
  <c r="CM604" i="4"/>
  <c r="CL604" i="4"/>
  <c r="CI604" i="4"/>
  <c r="CH604" i="4"/>
  <c r="CG604" i="4"/>
  <c r="CF604" i="4"/>
  <c r="CE604" i="4"/>
  <c r="CC604" i="4"/>
  <c r="CD604" i="4" s="1"/>
  <c r="CB604" i="4"/>
  <c r="CA604" i="4"/>
  <c r="BZ604" i="4"/>
  <c r="BY604" i="4"/>
  <c r="BW604" i="4"/>
  <c r="BV604" i="4"/>
  <c r="BU604" i="4"/>
  <c r="BS604" i="4"/>
  <c r="BQ604" i="4"/>
  <c r="BP604" i="4"/>
  <c r="BO604" i="4"/>
  <c r="BN604" i="4"/>
  <c r="BM604" i="4"/>
  <c r="BL604" i="4"/>
  <c r="BK604" i="4"/>
  <c r="BJ604" i="4"/>
  <c r="BI604" i="4"/>
  <c r="BH604" i="4"/>
  <c r="BG604" i="4"/>
  <c r="BF604" i="4"/>
  <c r="BE604" i="4"/>
  <c r="BD604" i="4"/>
  <c r="BC604" i="4"/>
  <c r="BB604" i="4"/>
  <c r="BA604" i="4"/>
  <c r="AZ604" i="4"/>
  <c r="AY604" i="4"/>
  <c r="AX604" i="4"/>
  <c r="AV604" i="4"/>
  <c r="AW604" i="4" s="1"/>
  <c r="AU604" i="4"/>
  <c r="AT604" i="4"/>
  <c r="AS604" i="4"/>
  <c r="AR604" i="4"/>
  <c r="AQ604" i="4"/>
  <c r="AP604" i="4"/>
  <c r="AO604" i="4"/>
  <c r="DM603" i="4"/>
  <c r="DL603" i="4"/>
  <c r="DK603" i="4"/>
  <c r="DJ603" i="4"/>
  <c r="DI603" i="4"/>
  <c r="DH603" i="4"/>
  <c r="DG603" i="4"/>
  <c r="DF603" i="4"/>
  <c r="DE603" i="4"/>
  <c r="DC603" i="4"/>
  <c r="DB603" i="4"/>
  <c r="DA603" i="4"/>
  <c r="CZ603" i="4"/>
  <c r="CY603" i="4"/>
  <c r="CX603" i="4"/>
  <c r="CW603" i="4"/>
  <c r="CV603" i="4"/>
  <c r="CU603" i="4"/>
  <c r="CT603" i="4"/>
  <c r="CR603" i="4"/>
  <c r="CQ603" i="4"/>
  <c r="CO603" i="4"/>
  <c r="CN603" i="4"/>
  <c r="CM603" i="4"/>
  <c r="CL603" i="4"/>
  <c r="CI603" i="4"/>
  <c r="CH603" i="4"/>
  <c r="CG603" i="4"/>
  <c r="CF603" i="4"/>
  <c r="CE603" i="4"/>
  <c r="CD603" i="4"/>
  <c r="CC603" i="4"/>
  <c r="CB603" i="4"/>
  <c r="CA603" i="4"/>
  <c r="BZ603" i="4"/>
  <c r="BY603" i="4"/>
  <c r="BV603" i="4"/>
  <c r="BW603" i="4" s="1"/>
  <c r="BU603" i="4"/>
  <c r="BS603" i="4"/>
  <c r="BQ603" i="4"/>
  <c r="BP603" i="4"/>
  <c r="BO603" i="4"/>
  <c r="BN603" i="4"/>
  <c r="BM603" i="4"/>
  <c r="BL603" i="4"/>
  <c r="BK603" i="4"/>
  <c r="BJ603" i="4"/>
  <c r="BI603" i="4"/>
  <c r="BH603" i="4"/>
  <c r="BG603" i="4"/>
  <c r="BF603" i="4"/>
  <c r="BE603" i="4"/>
  <c r="BD603" i="4"/>
  <c r="BC603" i="4"/>
  <c r="BB603" i="4"/>
  <c r="BA603" i="4"/>
  <c r="AZ603" i="4"/>
  <c r="AY603" i="4"/>
  <c r="AX603" i="4"/>
  <c r="AW603" i="4"/>
  <c r="AV603" i="4"/>
  <c r="AT603" i="4"/>
  <c r="AU603" i="4" s="1"/>
  <c r="AS603" i="4"/>
  <c r="AR603" i="4"/>
  <c r="AQ603" i="4"/>
  <c r="AP603" i="4"/>
  <c r="AO603" i="4"/>
  <c r="DM602" i="4"/>
  <c r="DL602" i="4"/>
  <c r="DK602" i="4"/>
  <c r="DJ602" i="4"/>
  <c r="DI602" i="4"/>
  <c r="DH602" i="4"/>
  <c r="DG602" i="4"/>
  <c r="DF602" i="4"/>
  <c r="DE602" i="4"/>
  <c r="DC602" i="4"/>
  <c r="DB602" i="4"/>
  <c r="DA602" i="4"/>
  <c r="CZ602" i="4"/>
  <c r="CY602" i="4"/>
  <c r="CX602" i="4"/>
  <c r="CW602" i="4"/>
  <c r="CV602" i="4"/>
  <c r="CU602" i="4"/>
  <c r="CT602" i="4"/>
  <c r="CR602" i="4"/>
  <c r="CQ602" i="4"/>
  <c r="CO602" i="4"/>
  <c r="CN602" i="4"/>
  <c r="CM602" i="4"/>
  <c r="CL602" i="4"/>
  <c r="CI602" i="4"/>
  <c r="CH602" i="4"/>
  <c r="CG602" i="4"/>
  <c r="CF602" i="4"/>
  <c r="CE602" i="4"/>
  <c r="CC602" i="4"/>
  <c r="CD602" i="4" s="1"/>
  <c r="CB602" i="4"/>
  <c r="CA602" i="4"/>
  <c r="BZ602" i="4"/>
  <c r="BY602" i="4"/>
  <c r="BW602" i="4"/>
  <c r="BV602" i="4"/>
  <c r="BU602" i="4"/>
  <c r="BS602" i="4"/>
  <c r="BQ602" i="4"/>
  <c r="BP602" i="4"/>
  <c r="BO602" i="4"/>
  <c r="BN602" i="4"/>
  <c r="BM602" i="4"/>
  <c r="BL602" i="4"/>
  <c r="BK602" i="4"/>
  <c r="BJ602" i="4"/>
  <c r="BI602" i="4"/>
  <c r="BH602" i="4"/>
  <c r="BG602" i="4"/>
  <c r="BF602" i="4"/>
  <c r="BE602" i="4"/>
  <c r="BD602" i="4"/>
  <c r="BC602" i="4"/>
  <c r="BB602" i="4"/>
  <c r="BA602" i="4"/>
  <c r="AZ602" i="4"/>
  <c r="AY602" i="4"/>
  <c r="AX602" i="4"/>
  <c r="AV602" i="4"/>
  <c r="AW602" i="4" s="1"/>
  <c r="AU602" i="4"/>
  <c r="AT602" i="4"/>
  <c r="AS602" i="4"/>
  <c r="AR602" i="4"/>
  <c r="AQ602" i="4"/>
  <c r="AP602" i="4"/>
  <c r="AO602" i="4"/>
  <c r="DM601" i="4"/>
  <c r="DL601" i="4"/>
  <c r="DK601" i="4"/>
  <c r="DJ601" i="4"/>
  <c r="DI601" i="4"/>
  <c r="DH601" i="4"/>
  <c r="DG601" i="4"/>
  <c r="DF601" i="4"/>
  <c r="DE601" i="4"/>
  <c r="DC601" i="4"/>
  <c r="DB601" i="4"/>
  <c r="DA601" i="4"/>
  <c r="CZ601" i="4"/>
  <c r="CY601" i="4"/>
  <c r="CX601" i="4"/>
  <c r="CW601" i="4"/>
  <c r="CV601" i="4"/>
  <c r="CU601" i="4"/>
  <c r="CT601" i="4"/>
  <c r="CR601" i="4"/>
  <c r="CQ601" i="4"/>
  <c r="CO601" i="4"/>
  <c r="CN601" i="4"/>
  <c r="CM601" i="4"/>
  <c r="CL601" i="4"/>
  <c r="CI601" i="4"/>
  <c r="CH601" i="4"/>
  <c r="CG601" i="4"/>
  <c r="CF601" i="4"/>
  <c r="CE601" i="4"/>
  <c r="CD601" i="4"/>
  <c r="CC601" i="4"/>
  <c r="CB601" i="4"/>
  <c r="CA601" i="4"/>
  <c r="BZ601" i="4"/>
  <c r="BY601" i="4"/>
  <c r="BV601" i="4"/>
  <c r="BW601" i="4" s="1"/>
  <c r="BU601" i="4"/>
  <c r="BS601" i="4"/>
  <c r="BQ601" i="4"/>
  <c r="BP601" i="4"/>
  <c r="BO601" i="4"/>
  <c r="BN601" i="4"/>
  <c r="BM601" i="4"/>
  <c r="BL601" i="4"/>
  <c r="BK601" i="4"/>
  <c r="BJ601" i="4"/>
  <c r="BI601" i="4"/>
  <c r="BH601" i="4"/>
  <c r="BG601" i="4"/>
  <c r="BF601" i="4"/>
  <c r="BE601" i="4"/>
  <c r="BD601" i="4"/>
  <c r="BC601" i="4"/>
  <c r="BB601" i="4"/>
  <c r="BA601" i="4"/>
  <c r="AZ601" i="4"/>
  <c r="AY601" i="4"/>
  <c r="AX601" i="4"/>
  <c r="AW601" i="4"/>
  <c r="AV601" i="4"/>
  <c r="AT601" i="4"/>
  <c r="AU601" i="4" s="1"/>
  <c r="AS601" i="4"/>
  <c r="AR601" i="4"/>
  <c r="AQ601" i="4"/>
  <c r="AP601" i="4"/>
  <c r="AO601" i="4"/>
  <c r="DM600" i="4"/>
  <c r="DL600" i="4"/>
  <c r="DK600" i="4"/>
  <c r="DJ600" i="4"/>
  <c r="DI600" i="4"/>
  <c r="DH600" i="4"/>
  <c r="DG600" i="4"/>
  <c r="DF600" i="4"/>
  <c r="DE600" i="4"/>
  <c r="DC600" i="4"/>
  <c r="DB600" i="4"/>
  <c r="DA600" i="4"/>
  <c r="CZ600" i="4"/>
  <c r="CY600" i="4"/>
  <c r="CX600" i="4"/>
  <c r="CW600" i="4"/>
  <c r="CV600" i="4"/>
  <c r="CU600" i="4"/>
  <c r="CT600" i="4"/>
  <c r="CR600" i="4"/>
  <c r="CQ600" i="4"/>
  <c r="CO600" i="4"/>
  <c r="CN600" i="4"/>
  <c r="CM600" i="4"/>
  <c r="CL600" i="4"/>
  <c r="CI600" i="4"/>
  <c r="CH600" i="4"/>
  <c r="CG600" i="4"/>
  <c r="CF600" i="4"/>
  <c r="CE600" i="4"/>
  <c r="CC600" i="4"/>
  <c r="CD600" i="4" s="1"/>
  <c r="CB600" i="4"/>
  <c r="CA600" i="4"/>
  <c r="BZ600" i="4"/>
  <c r="BY600" i="4"/>
  <c r="BW600" i="4"/>
  <c r="BV600" i="4"/>
  <c r="BU600" i="4"/>
  <c r="BS600" i="4"/>
  <c r="BQ600" i="4"/>
  <c r="BP600" i="4"/>
  <c r="BO600" i="4"/>
  <c r="BN600" i="4"/>
  <c r="BM600" i="4"/>
  <c r="BL600" i="4"/>
  <c r="BK600" i="4"/>
  <c r="BJ600" i="4"/>
  <c r="BI600" i="4"/>
  <c r="BH600" i="4"/>
  <c r="BG600" i="4"/>
  <c r="BF600" i="4"/>
  <c r="BE600" i="4"/>
  <c r="BD600" i="4"/>
  <c r="BC600" i="4"/>
  <c r="BB600" i="4"/>
  <c r="BA600" i="4"/>
  <c r="AZ600" i="4"/>
  <c r="AY600" i="4"/>
  <c r="AX600" i="4"/>
  <c r="AV600" i="4"/>
  <c r="AW600" i="4" s="1"/>
  <c r="AU600" i="4"/>
  <c r="AT600" i="4"/>
  <c r="AS600" i="4"/>
  <c r="AR600" i="4"/>
  <c r="AQ600" i="4"/>
  <c r="AP600" i="4"/>
  <c r="AO600" i="4"/>
  <c r="DM599" i="4"/>
  <c r="DL599" i="4"/>
  <c r="DK599" i="4"/>
  <c r="DJ599" i="4"/>
  <c r="DI599" i="4"/>
  <c r="DH599" i="4"/>
  <c r="DG599" i="4"/>
  <c r="DF599" i="4"/>
  <c r="DE599" i="4"/>
  <c r="DC599" i="4"/>
  <c r="DB599" i="4"/>
  <c r="DA599" i="4"/>
  <c r="CZ599" i="4"/>
  <c r="CY599" i="4"/>
  <c r="CX599" i="4"/>
  <c r="CW599" i="4"/>
  <c r="CV599" i="4"/>
  <c r="CU599" i="4"/>
  <c r="CT599" i="4"/>
  <c r="CR599" i="4"/>
  <c r="CQ599" i="4"/>
  <c r="CO599" i="4"/>
  <c r="CN599" i="4"/>
  <c r="CM599" i="4"/>
  <c r="CL599" i="4"/>
  <c r="CI599" i="4"/>
  <c r="CH599" i="4"/>
  <c r="CG599" i="4"/>
  <c r="CF599" i="4"/>
  <c r="CE599" i="4"/>
  <c r="CD599" i="4"/>
  <c r="CC599" i="4"/>
  <c r="CB599" i="4"/>
  <c r="CA599" i="4"/>
  <c r="BZ599" i="4"/>
  <c r="BY599" i="4"/>
  <c r="BV599" i="4"/>
  <c r="BW599" i="4" s="1"/>
  <c r="BU599" i="4"/>
  <c r="BS599" i="4"/>
  <c r="BQ599" i="4"/>
  <c r="BP599" i="4"/>
  <c r="BO599" i="4"/>
  <c r="BN599" i="4"/>
  <c r="BM599" i="4"/>
  <c r="BL599" i="4"/>
  <c r="BK599" i="4"/>
  <c r="BJ599" i="4"/>
  <c r="BI599" i="4"/>
  <c r="BH599" i="4"/>
  <c r="BG599" i="4"/>
  <c r="BF599" i="4"/>
  <c r="BE599" i="4"/>
  <c r="BD599" i="4"/>
  <c r="BC599" i="4"/>
  <c r="BB599" i="4"/>
  <c r="BA599" i="4"/>
  <c r="AZ599" i="4"/>
  <c r="AY599" i="4"/>
  <c r="AX599" i="4"/>
  <c r="AW599" i="4"/>
  <c r="AV599" i="4"/>
  <c r="AT599" i="4"/>
  <c r="AU599" i="4" s="1"/>
  <c r="AS599" i="4"/>
  <c r="AR599" i="4"/>
  <c r="AQ599" i="4"/>
  <c r="AP599" i="4"/>
  <c r="AO599" i="4"/>
  <c r="DM598" i="4"/>
  <c r="DL598" i="4"/>
  <c r="DK598" i="4"/>
  <c r="DJ598" i="4"/>
  <c r="DI598" i="4"/>
  <c r="DH598" i="4"/>
  <c r="DG598" i="4"/>
  <c r="DF598" i="4"/>
  <c r="DE598" i="4"/>
  <c r="DC598" i="4"/>
  <c r="DB598" i="4"/>
  <c r="DA598" i="4"/>
  <c r="CZ598" i="4"/>
  <c r="CY598" i="4"/>
  <c r="CX598" i="4"/>
  <c r="CW598" i="4"/>
  <c r="CV598" i="4"/>
  <c r="CU598" i="4"/>
  <c r="CT598" i="4"/>
  <c r="CR598" i="4"/>
  <c r="CQ598" i="4"/>
  <c r="CO598" i="4"/>
  <c r="CN598" i="4"/>
  <c r="CM598" i="4"/>
  <c r="CL598" i="4"/>
  <c r="CI598" i="4"/>
  <c r="CH598" i="4"/>
  <c r="CG598" i="4"/>
  <c r="CF598" i="4"/>
  <c r="CE598" i="4"/>
  <c r="CC598" i="4"/>
  <c r="CD598" i="4" s="1"/>
  <c r="CB598" i="4"/>
  <c r="CA598" i="4"/>
  <c r="BZ598" i="4"/>
  <c r="BY598" i="4"/>
  <c r="BW598" i="4"/>
  <c r="BV598" i="4"/>
  <c r="BU598" i="4"/>
  <c r="BS598" i="4"/>
  <c r="BQ598" i="4"/>
  <c r="BP598" i="4"/>
  <c r="BO598" i="4"/>
  <c r="BN598" i="4"/>
  <c r="BM598" i="4"/>
  <c r="BL598" i="4"/>
  <c r="BK598" i="4"/>
  <c r="BJ598" i="4"/>
  <c r="BI598" i="4"/>
  <c r="BH598" i="4"/>
  <c r="BG598" i="4"/>
  <c r="BF598" i="4"/>
  <c r="BE598" i="4"/>
  <c r="BD598" i="4"/>
  <c r="BC598" i="4"/>
  <c r="BB598" i="4"/>
  <c r="BA598" i="4"/>
  <c r="AZ598" i="4"/>
  <c r="AY598" i="4"/>
  <c r="AX598" i="4"/>
  <c r="AV598" i="4"/>
  <c r="AW598" i="4" s="1"/>
  <c r="AU598" i="4"/>
  <c r="AT598" i="4"/>
  <c r="AS598" i="4"/>
  <c r="AR598" i="4"/>
  <c r="AQ598" i="4"/>
  <c r="AP598" i="4"/>
  <c r="AO598" i="4"/>
  <c r="DM597" i="4"/>
  <c r="DL597" i="4"/>
  <c r="DK597" i="4"/>
  <c r="DJ597" i="4"/>
  <c r="DI597" i="4"/>
  <c r="DH597" i="4"/>
  <c r="DG597" i="4"/>
  <c r="DF597" i="4"/>
  <c r="DE597" i="4"/>
  <c r="DC597" i="4"/>
  <c r="DB597" i="4"/>
  <c r="DA597" i="4"/>
  <c r="CZ597" i="4"/>
  <c r="CY597" i="4"/>
  <c r="CX597" i="4"/>
  <c r="CW597" i="4"/>
  <c r="CV597" i="4"/>
  <c r="CU597" i="4"/>
  <c r="CT597" i="4"/>
  <c r="CR597" i="4"/>
  <c r="CQ597" i="4"/>
  <c r="CO597" i="4"/>
  <c r="CN597" i="4"/>
  <c r="CM597" i="4"/>
  <c r="CL597" i="4"/>
  <c r="CI597" i="4"/>
  <c r="CH597" i="4"/>
  <c r="CG597" i="4"/>
  <c r="CF597" i="4"/>
  <c r="CE597" i="4"/>
  <c r="CD597" i="4"/>
  <c r="CC597" i="4"/>
  <c r="CB597" i="4"/>
  <c r="CA597" i="4"/>
  <c r="BZ597" i="4"/>
  <c r="BY597" i="4"/>
  <c r="BV597" i="4"/>
  <c r="BW597" i="4" s="1"/>
  <c r="BU597" i="4"/>
  <c r="BS597" i="4"/>
  <c r="BQ597" i="4"/>
  <c r="BP597" i="4"/>
  <c r="BO597" i="4"/>
  <c r="BN597" i="4"/>
  <c r="BM597" i="4"/>
  <c r="BL597" i="4"/>
  <c r="BK597" i="4"/>
  <c r="BJ597" i="4"/>
  <c r="BI597" i="4"/>
  <c r="BH597" i="4"/>
  <c r="BG597" i="4"/>
  <c r="BF597" i="4"/>
  <c r="BE597" i="4"/>
  <c r="BD597" i="4"/>
  <c r="BC597" i="4"/>
  <c r="BB597" i="4"/>
  <c r="BA597" i="4"/>
  <c r="AZ597" i="4"/>
  <c r="AY597" i="4"/>
  <c r="AX597" i="4"/>
  <c r="AW597" i="4"/>
  <c r="AV597" i="4"/>
  <c r="AT597" i="4"/>
  <c r="AU597" i="4" s="1"/>
  <c r="AS597" i="4"/>
  <c r="AR597" i="4"/>
  <c r="AQ597" i="4"/>
  <c r="AP597" i="4"/>
  <c r="AO597" i="4"/>
  <c r="DM596" i="4"/>
  <c r="DL596" i="4"/>
  <c r="DK596" i="4"/>
  <c r="DJ596" i="4"/>
  <c r="DI596" i="4"/>
  <c r="DH596" i="4"/>
  <c r="DG596" i="4"/>
  <c r="DF596" i="4"/>
  <c r="DE596" i="4"/>
  <c r="DC596" i="4"/>
  <c r="DB596" i="4"/>
  <c r="DA596" i="4"/>
  <c r="CZ596" i="4"/>
  <c r="CY596" i="4"/>
  <c r="CX596" i="4"/>
  <c r="CW596" i="4"/>
  <c r="CV596" i="4"/>
  <c r="CU596" i="4"/>
  <c r="CT596" i="4"/>
  <c r="CR596" i="4"/>
  <c r="CQ596" i="4"/>
  <c r="CO596" i="4"/>
  <c r="CN596" i="4"/>
  <c r="CM596" i="4"/>
  <c r="CL596" i="4"/>
  <c r="CI596" i="4"/>
  <c r="CH596" i="4"/>
  <c r="CG596" i="4"/>
  <c r="CF596" i="4"/>
  <c r="CE596" i="4"/>
  <c r="CC596" i="4"/>
  <c r="CD596" i="4" s="1"/>
  <c r="CB596" i="4"/>
  <c r="CA596" i="4"/>
  <c r="BZ596" i="4"/>
  <c r="BY596" i="4"/>
  <c r="BW596" i="4"/>
  <c r="BV596" i="4"/>
  <c r="BU596" i="4"/>
  <c r="BS596" i="4"/>
  <c r="BQ596" i="4"/>
  <c r="BP596" i="4"/>
  <c r="BO596" i="4"/>
  <c r="BN596" i="4"/>
  <c r="BM596" i="4"/>
  <c r="BL596" i="4"/>
  <c r="BK596" i="4"/>
  <c r="BJ596" i="4"/>
  <c r="BI596" i="4"/>
  <c r="BH596" i="4"/>
  <c r="BG596" i="4"/>
  <c r="BF596" i="4"/>
  <c r="BE596" i="4"/>
  <c r="BD596" i="4"/>
  <c r="BC596" i="4"/>
  <c r="BB596" i="4"/>
  <c r="BA596" i="4"/>
  <c r="AZ596" i="4"/>
  <c r="AY596" i="4"/>
  <c r="AX596" i="4"/>
  <c r="AV596" i="4"/>
  <c r="AW596" i="4" s="1"/>
  <c r="AU596" i="4"/>
  <c r="AT596" i="4"/>
  <c r="AS596" i="4"/>
  <c r="AR596" i="4"/>
  <c r="AQ596" i="4"/>
  <c r="AP596" i="4"/>
  <c r="AO596" i="4"/>
  <c r="DM595" i="4"/>
  <c r="DL595" i="4"/>
  <c r="DK595" i="4"/>
  <c r="DJ595" i="4"/>
  <c r="DI595" i="4"/>
  <c r="DH595" i="4"/>
  <c r="DG595" i="4"/>
  <c r="DF595" i="4"/>
  <c r="DE595" i="4"/>
  <c r="DC595" i="4"/>
  <c r="DB595" i="4"/>
  <c r="DA595" i="4"/>
  <c r="CZ595" i="4"/>
  <c r="CY595" i="4"/>
  <c r="CX595" i="4"/>
  <c r="CW595" i="4"/>
  <c r="CV595" i="4"/>
  <c r="CU595" i="4"/>
  <c r="CT595" i="4"/>
  <c r="CR595" i="4"/>
  <c r="CQ595" i="4"/>
  <c r="CO595" i="4"/>
  <c r="CN595" i="4"/>
  <c r="CM595" i="4"/>
  <c r="CL595" i="4"/>
  <c r="CI595" i="4"/>
  <c r="CH595" i="4"/>
  <c r="CG595" i="4"/>
  <c r="CF595" i="4"/>
  <c r="CE595" i="4"/>
  <c r="CD595" i="4"/>
  <c r="CC595" i="4"/>
  <c r="CB595" i="4"/>
  <c r="CA595" i="4"/>
  <c r="BZ595" i="4"/>
  <c r="BY595" i="4"/>
  <c r="BV595" i="4"/>
  <c r="BW595" i="4" s="1"/>
  <c r="BU595" i="4"/>
  <c r="BS595" i="4"/>
  <c r="BQ595" i="4"/>
  <c r="BP595" i="4"/>
  <c r="BO595" i="4"/>
  <c r="BN595" i="4"/>
  <c r="BM595" i="4"/>
  <c r="BL595" i="4"/>
  <c r="BK595" i="4"/>
  <c r="BJ595" i="4"/>
  <c r="BI595" i="4"/>
  <c r="BH595" i="4"/>
  <c r="BG595" i="4"/>
  <c r="BF595" i="4"/>
  <c r="BE595" i="4"/>
  <c r="BD595" i="4"/>
  <c r="BC595" i="4"/>
  <c r="BB595" i="4"/>
  <c r="BA595" i="4"/>
  <c r="AZ595" i="4"/>
  <c r="AY595" i="4"/>
  <c r="AX595" i="4"/>
  <c r="AW595" i="4"/>
  <c r="AV595" i="4"/>
  <c r="AT595" i="4"/>
  <c r="AU595" i="4" s="1"/>
  <c r="AS595" i="4"/>
  <c r="AR595" i="4"/>
  <c r="AQ595" i="4"/>
  <c r="AP595" i="4"/>
  <c r="AO595" i="4"/>
  <c r="DM594" i="4"/>
  <c r="DL594" i="4"/>
  <c r="DK594" i="4"/>
  <c r="DJ594" i="4"/>
  <c r="DI594" i="4"/>
  <c r="DH594" i="4"/>
  <c r="DG594" i="4"/>
  <c r="DF594" i="4"/>
  <c r="DE594" i="4"/>
  <c r="DC594" i="4"/>
  <c r="DB594" i="4"/>
  <c r="DA594" i="4"/>
  <c r="CZ594" i="4"/>
  <c r="CY594" i="4"/>
  <c r="CX594" i="4"/>
  <c r="CW594" i="4"/>
  <c r="CV594" i="4"/>
  <c r="CU594" i="4"/>
  <c r="CT594" i="4"/>
  <c r="CR594" i="4"/>
  <c r="CQ594" i="4"/>
  <c r="CO594" i="4"/>
  <c r="CN594" i="4"/>
  <c r="CM594" i="4"/>
  <c r="CL594" i="4"/>
  <c r="CI594" i="4"/>
  <c r="CH594" i="4"/>
  <c r="CG594" i="4"/>
  <c r="CF594" i="4"/>
  <c r="CE594" i="4"/>
  <c r="CC594" i="4"/>
  <c r="CD594" i="4" s="1"/>
  <c r="CB594" i="4"/>
  <c r="CA594" i="4"/>
  <c r="BZ594" i="4"/>
  <c r="BY594" i="4"/>
  <c r="BW594" i="4"/>
  <c r="BV594" i="4"/>
  <c r="BU594" i="4"/>
  <c r="BS594" i="4"/>
  <c r="BQ594" i="4"/>
  <c r="BP594" i="4"/>
  <c r="BO594" i="4"/>
  <c r="BN594" i="4"/>
  <c r="BM594" i="4"/>
  <c r="BL594" i="4"/>
  <c r="BK594" i="4"/>
  <c r="BJ594" i="4"/>
  <c r="BI594" i="4"/>
  <c r="BH594" i="4"/>
  <c r="BG594" i="4"/>
  <c r="BF594" i="4"/>
  <c r="BE594" i="4"/>
  <c r="BD594" i="4"/>
  <c r="BC594" i="4"/>
  <c r="BB594" i="4"/>
  <c r="BA594" i="4"/>
  <c r="AZ594" i="4"/>
  <c r="AY594" i="4"/>
  <c r="AX594" i="4"/>
  <c r="AV594" i="4"/>
  <c r="AW594" i="4" s="1"/>
  <c r="AU594" i="4"/>
  <c r="AT594" i="4"/>
  <c r="AS594" i="4"/>
  <c r="AR594" i="4"/>
  <c r="AQ594" i="4"/>
  <c r="AP594" i="4"/>
  <c r="AO594" i="4"/>
  <c r="DM593" i="4"/>
  <c r="DL593" i="4"/>
  <c r="DK593" i="4"/>
  <c r="DJ593" i="4"/>
  <c r="DI593" i="4"/>
  <c r="DH593" i="4"/>
  <c r="DG593" i="4"/>
  <c r="DF593" i="4"/>
  <c r="DE593" i="4"/>
  <c r="DC593" i="4"/>
  <c r="DB593" i="4"/>
  <c r="DA593" i="4"/>
  <c r="CZ593" i="4"/>
  <c r="CY593" i="4"/>
  <c r="CX593" i="4"/>
  <c r="CW593" i="4"/>
  <c r="CV593" i="4"/>
  <c r="CU593" i="4"/>
  <c r="CT593" i="4"/>
  <c r="CR593" i="4"/>
  <c r="CQ593" i="4"/>
  <c r="CO593" i="4"/>
  <c r="CN593" i="4"/>
  <c r="CM593" i="4"/>
  <c r="CL593" i="4"/>
  <c r="CI593" i="4"/>
  <c r="CH593" i="4"/>
  <c r="CG593" i="4"/>
  <c r="CF593" i="4"/>
  <c r="CE593" i="4"/>
  <c r="CD593" i="4"/>
  <c r="CC593" i="4"/>
  <c r="CB593" i="4"/>
  <c r="CA593" i="4"/>
  <c r="BZ593" i="4"/>
  <c r="BY593" i="4"/>
  <c r="BV593" i="4"/>
  <c r="BW593" i="4" s="1"/>
  <c r="BU593" i="4"/>
  <c r="BS593" i="4"/>
  <c r="BQ593" i="4"/>
  <c r="BP593" i="4"/>
  <c r="BO593" i="4"/>
  <c r="BN593" i="4"/>
  <c r="BM593" i="4"/>
  <c r="BL593" i="4"/>
  <c r="BK593" i="4"/>
  <c r="BJ593" i="4"/>
  <c r="BI593" i="4"/>
  <c r="BH593" i="4"/>
  <c r="BG593" i="4"/>
  <c r="BF593" i="4"/>
  <c r="BE593" i="4"/>
  <c r="BD593" i="4"/>
  <c r="BC593" i="4"/>
  <c r="BB593" i="4"/>
  <c r="BA593" i="4"/>
  <c r="AZ593" i="4"/>
  <c r="AY593" i="4"/>
  <c r="AX593" i="4"/>
  <c r="AW593" i="4"/>
  <c r="AV593" i="4"/>
  <c r="AT593" i="4"/>
  <c r="AU593" i="4" s="1"/>
  <c r="AS593" i="4"/>
  <c r="AR593" i="4"/>
  <c r="AQ593" i="4"/>
  <c r="AP593" i="4"/>
  <c r="AO593" i="4"/>
  <c r="DM592" i="4"/>
  <c r="DL592" i="4"/>
  <c r="DK592" i="4"/>
  <c r="DJ592" i="4"/>
  <c r="DI592" i="4"/>
  <c r="DH592" i="4"/>
  <c r="DG592" i="4"/>
  <c r="DF592" i="4"/>
  <c r="DE592" i="4"/>
  <c r="DC592" i="4"/>
  <c r="DB592" i="4"/>
  <c r="DA592" i="4"/>
  <c r="CZ592" i="4"/>
  <c r="CY592" i="4"/>
  <c r="CX592" i="4"/>
  <c r="CW592" i="4"/>
  <c r="CV592" i="4"/>
  <c r="CU592" i="4"/>
  <c r="CT592" i="4"/>
  <c r="CR592" i="4"/>
  <c r="CQ592" i="4"/>
  <c r="CO592" i="4"/>
  <c r="CN592" i="4"/>
  <c r="CM592" i="4"/>
  <c r="CL592" i="4"/>
  <c r="CI592" i="4"/>
  <c r="CH592" i="4"/>
  <c r="CG592" i="4"/>
  <c r="CF592" i="4"/>
  <c r="CE592" i="4"/>
  <c r="CC592" i="4"/>
  <c r="CD592" i="4" s="1"/>
  <c r="CB592" i="4"/>
  <c r="CA592" i="4"/>
  <c r="BZ592" i="4"/>
  <c r="BY592" i="4"/>
  <c r="BW592" i="4"/>
  <c r="BV592" i="4"/>
  <c r="BU592" i="4"/>
  <c r="BS592" i="4"/>
  <c r="BQ592" i="4"/>
  <c r="BP592" i="4"/>
  <c r="BO592" i="4"/>
  <c r="BN592" i="4"/>
  <c r="BM592" i="4"/>
  <c r="BL592" i="4"/>
  <c r="BK592" i="4"/>
  <c r="BJ592" i="4"/>
  <c r="BI592" i="4"/>
  <c r="BH592" i="4"/>
  <c r="BG592" i="4"/>
  <c r="BF592" i="4"/>
  <c r="BE592" i="4"/>
  <c r="BD592" i="4"/>
  <c r="BC592" i="4"/>
  <c r="BB592" i="4"/>
  <c r="BA592" i="4"/>
  <c r="AZ592" i="4"/>
  <c r="AY592" i="4"/>
  <c r="AX592" i="4"/>
  <c r="AV592" i="4"/>
  <c r="AW592" i="4" s="1"/>
  <c r="AU592" i="4"/>
  <c r="AT592" i="4"/>
  <c r="AS592" i="4"/>
  <c r="AR592" i="4"/>
  <c r="AQ592" i="4"/>
  <c r="AP592" i="4"/>
  <c r="AO592" i="4"/>
  <c r="DM591" i="4"/>
  <c r="DL591" i="4"/>
  <c r="DK591" i="4"/>
  <c r="DJ591" i="4"/>
  <c r="DI591" i="4"/>
  <c r="DH591" i="4"/>
  <c r="DG591" i="4"/>
  <c r="DF591" i="4"/>
  <c r="DE591" i="4"/>
  <c r="DC591" i="4"/>
  <c r="DB591" i="4"/>
  <c r="DA591" i="4"/>
  <c r="CZ591" i="4"/>
  <c r="CY591" i="4"/>
  <c r="CX591" i="4"/>
  <c r="CW591" i="4"/>
  <c r="CV591" i="4"/>
  <c r="CU591" i="4"/>
  <c r="CT591" i="4"/>
  <c r="CR591" i="4"/>
  <c r="CQ591" i="4"/>
  <c r="CO591" i="4"/>
  <c r="CN591" i="4"/>
  <c r="CM591" i="4"/>
  <c r="CL591" i="4"/>
  <c r="CI591" i="4"/>
  <c r="CH591" i="4"/>
  <c r="CG591" i="4"/>
  <c r="CF591" i="4"/>
  <c r="CE591" i="4"/>
  <c r="CD591" i="4"/>
  <c r="CC591" i="4"/>
  <c r="CB591" i="4"/>
  <c r="CA591" i="4"/>
  <c r="BZ591" i="4"/>
  <c r="BY591" i="4"/>
  <c r="BV591" i="4"/>
  <c r="BW591" i="4" s="1"/>
  <c r="BU591" i="4"/>
  <c r="BS591" i="4"/>
  <c r="BQ591" i="4"/>
  <c r="BP591" i="4"/>
  <c r="BO591" i="4"/>
  <c r="BN591" i="4"/>
  <c r="BM591" i="4"/>
  <c r="BL591" i="4"/>
  <c r="BK591" i="4"/>
  <c r="BJ591" i="4"/>
  <c r="BI591" i="4"/>
  <c r="BH591" i="4"/>
  <c r="BG591" i="4"/>
  <c r="BF591" i="4"/>
  <c r="BE591" i="4"/>
  <c r="BD591" i="4"/>
  <c r="BC591" i="4"/>
  <c r="BB591" i="4"/>
  <c r="BA591" i="4"/>
  <c r="AZ591" i="4"/>
  <c r="AY591" i="4"/>
  <c r="AX591" i="4"/>
  <c r="AW591" i="4"/>
  <c r="AV591" i="4"/>
  <c r="AT591" i="4"/>
  <c r="AU591" i="4" s="1"/>
  <c r="AS591" i="4"/>
  <c r="AR591" i="4"/>
  <c r="AQ591" i="4"/>
  <c r="AP591" i="4"/>
  <c r="AO591" i="4"/>
  <c r="DM590" i="4"/>
  <c r="DL590" i="4"/>
  <c r="DK590" i="4"/>
  <c r="DJ590" i="4"/>
  <c r="DI590" i="4"/>
  <c r="DH590" i="4"/>
  <c r="DG590" i="4"/>
  <c r="DF590" i="4"/>
  <c r="DE590" i="4"/>
  <c r="DC590" i="4"/>
  <c r="DB590" i="4"/>
  <c r="DA590" i="4"/>
  <c r="CZ590" i="4"/>
  <c r="CY590" i="4"/>
  <c r="CX590" i="4"/>
  <c r="CW590" i="4"/>
  <c r="CV590" i="4"/>
  <c r="CU590" i="4"/>
  <c r="CT590" i="4"/>
  <c r="CR590" i="4"/>
  <c r="CQ590" i="4"/>
  <c r="CO590" i="4"/>
  <c r="CN590" i="4"/>
  <c r="CM590" i="4"/>
  <c r="CL590" i="4"/>
  <c r="CI590" i="4"/>
  <c r="CH590" i="4"/>
  <c r="CG590" i="4"/>
  <c r="CF590" i="4"/>
  <c r="CE590" i="4"/>
  <c r="CC590" i="4"/>
  <c r="CD590" i="4" s="1"/>
  <c r="CB590" i="4"/>
  <c r="CA590" i="4"/>
  <c r="BZ590" i="4"/>
  <c r="BY590" i="4"/>
  <c r="BW590" i="4"/>
  <c r="BV590" i="4"/>
  <c r="BU590" i="4"/>
  <c r="BS590" i="4"/>
  <c r="BQ590" i="4"/>
  <c r="BP590" i="4"/>
  <c r="BO590" i="4"/>
  <c r="BN590" i="4"/>
  <c r="BM590" i="4"/>
  <c r="BL590" i="4"/>
  <c r="BK590" i="4"/>
  <c r="BJ590" i="4"/>
  <c r="BI590" i="4"/>
  <c r="BH590" i="4"/>
  <c r="BG590" i="4"/>
  <c r="BF590" i="4"/>
  <c r="BE590" i="4"/>
  <c r="BD590" i="4"/>
  <c r="BC590" i="4"/>
  <c r="BB590" i="4"/>
  <c r="BA590" i="4"/>
  <c r="AZ590" i="4"/>
  <c r="AY590" i="4"/>
  <c r="AX590" i="4"/>
  <c r="AV590" i="4"/>
  <c r="AW590" i="4" s="1"/>
  <c r="AU590" i="4"/>
  <c r="AT590" i="4"/>
  <c r="AS590" i="4"/>
  <c r="AR590" i="4"/>
  <c r="AQ590" i="4"/>
  <c r="AP590" i="4"/>
  <c r="AO590" i="4"/>
  <c r="DM589" i="4"/>
  <c r="DL589" i="4"/>
  <c r="DK589" i="4"/>
  <c r="DJ589" i="4"/>
  <c r="DI589" i="4"/>
  <c r="DH589" i="4"/>
  <c r="DG589" i="4"/>
  <c r="DF589" i="4"/>
  <c r="DE589" i="4"/>
  <c r="DC589" i="4"/>
  <c r="DB589" i="4"/>
  <c r="DA589" i="4"/>
  <c r="CZ589" i="4"/>
  <c r="CY589" i="4"/>
  <c r="CX589" i="4"/>
  <c r="CW589" i="4"/>
  <c r="CV589" i="4"/>
  <c r="CU589" i="4"/>
  <c r="CT589" i="4"/>
  <c r="CR589" i="4"/>
  <c r="CQ589" i="4"/>
  <c r="CO589" i="4"/>
  <c r="CN589" i="4"/>
  <c r="CM589" i="4"/>
  <c r="CL589" i="4"/>
  <c r="CI589" i="4"/>
  <c r="CH589" i="4"/>
  <c r="CG589" i="4"/>
  <c r="CF589" i="4"/>
  <c r="CE589" i="4"/>
  <c r="CD589" i="4"/>
  <c r="CC589" i="4"/>
  <c r="CB589" i="4"/>
  <c r="CA589" i="4"/>
  <c r="BZ589" i="4"/>
  <c r="BY589" i="4"/>
  <c r="BV589" i="4"/>
  <c r="BW589" i="4" s="1"/>
  <c r="BU589" i="4"/>
  <c r="BS589" i="4"/>
  <c r="BQ589" i="4"/>
  <c r="BP589" i="4"/>
  <c r="BO589" i="4"/>
  <c r="BN589" i="4"/>
  <c r="BM589" i="4"/>
  <c r="BL589" i="4"/>
  <c r="BK589" i="4"/>
  <c r="BJ589" i="4"/>
  <c r="BI589" i="4"/>
  <c r="BH589" i="4"/>
  <c r="BG589" i="4"/>
  <c r="BF589" i="4"/>
  <c r="BE589" i="4"/>
  <c r="BD589" i="4"/>
  <c r="BC589" i="4"/>
  <c r="BB589" i="4"/>
  <c r="BA589" i="4"/>
  <c r="AZ589" i="4"/>
  <c r="AY589" i="4"/>
  <c r="AX589" i="4"/>
  <c r="AW589" i="4"/>
  <c r="AV589" i="4"/>
  <c r="AT589" i="4"/>
  <c r="AU589" i="4" s="1"/>
  <c r="AS589" i="4"/>
  <c r="AR589" i="4"/>
  <c r="AQ589" i="4"/>
  <c r="AP589" i="4"/>
  <c r="AO589" i="4"/>
  <c r="DM588" i="4"/>
  <c r="DL588" i="4"/>
  <c r="DK588" i="4"/>
  <c r="DJ588" i="4"/>
  <c r="DI588" i="4"/>
  <c r="DH588" i="4"/>
  <c r="DG588" i="4"/>
  <c r="DF588" i="4"/>
  <c r="DE588" i="4"/>
  <c r="DC588" i="4"/>
  <c r="DB588" i="4"/>
  <c r="DA588" i="4"/>
  <c r="CZ588" i="4"/>
  <c r="CY588" i="4"/>
  <c r="CX588" i="4"/>
  <c r="CW588" i="4"/>
  <c r="CV588" i="4"/>
  <c r="CU588" i="4"/>
  <c r="CT588" i="4"/>
  <c r="CR588" i="4"/>
  <c r="CQ588" i="4"/>
  <c r="CO588" i="4"/>
  <c r="CN588" i="4"/>
  <c r="CM588" i="4"/>
  <c r="CL588" i="4"/>
  <c r="CI588" i="4"/>
  <c r="CH588" i="4"/>
  <c r="CG588" i="4"/>
  <c r="CF588" i="4"/>
  <c r="CE588" i="4"/>
  <c r="CC588" i="4"/>
  <c r="CD588" i="4" s="1"/>
  <c r="CB588" i="4"/>
  <c r="CA588" i="4"/>
  <c r="BZ588" i="4"/>
  <c r="BY588" i="4"/>
  <c r="BW588" i="4"/>
  <c r="BV588" i="4"/>
  <c r="BU588" i="4"/>
  <c r="BS588" i="4"/>
  <c r="BQ588" i="4"/>
  <c r="BP588" i="4"/>
  <c r="BO588" i="4"/>
  <c r="BN588" i="4"/>
  <c r="BM588" i="4"/>
  <c r="BL588" i="4"/>
  <c r="BK588" i="4"/>
  <c r="BJ588" i="4"/>
  <c r="BI588" i="4"/>
  <c r="BH588" i="4"/>
  <c r="BG588" i="4"/>
  <c r="BF588" i="4"/>
  <c r="BE588" i="4"/>
  <c r="BD588" i="4"/>
  <c r="BC588" i="4"/>
  <c r="BB588" i="4"/>
  <c r="BA588" i="4"/>
  <c r="AZ588" i="4"/>
  <c r="AY588" i="4"/>
  <c r="AX588" i="4"/>
  <c r="AV588" i="4"/>
  <c r="AW588" i="4" s="1"/>
  <c r="AU588" i="4"/>
  <c r="AT588" i="4"/>
  <c r="AS588" i="4"/>
  <c r="AR588" i="4"/>
  <c r="AQ588" i="4"/>
  <c r="AP588" i="4"/>
  <c r="AO588" i="4"/>
  <c r="DM587" i="4"/>
  <c r="DL587" i="4"/>
  <c r="DK587" i="4"/>
  <c r="DJ587" i="4"/>
  <c r="DI587" i="4"/>
  <c r="DH587" i="4"/>
  <c r="DG587" i="4"/>
  <c r="DF587" i="4"/>
  <c r="DE587" i="4"/>
  <c r="DC587" i="4"/>
  <c r="DB587" i="4"/>
  <c r="DA587" i="4"/>
  <c r="CZ587" i="4"/>
  <c r="CY587" i="4"/>
  <c r="CX587" i="4"/>
  <c r="CW587" i="4"/>
  <c r="CV587" i="4"/>
  <c r="CU587" i="4"/>
  <c r="CT587" i="4"/>
  <c r="CR587" i="4"/>
  <c r="CQ587" i="4"/>
  <c r="CO587" i="4"/>
  <c r="CN587" i="4"/>
  <c r="CM587" i="4"/>
  <c r="CL587" i="4"/>
  <c r="CI587" i="4"/>
  <c r="CH587" i="4"/>
  <c r="CG587" i="4"/>
  <c r="CF587" i="4"/>
  <c r="CE587" i="4"/>
  <c r="CD587" i="4"/>
  <c r="CC587" i="4"/>
  <c r="CB587" i="4"/>
  <c r="CA587" i="4"/>
  <c r="BZ587" i="4"/>
  <c r="BY587" i="4"/>
  <c r="BV587" i="4"/>
  <c r="BW587" i="4" s="1"/>
  <c r="BU587" i="4"/>
  <c r="BS587" i="4"/>
  <c r="BQ587" i="4"/>
  <c r="BP587" i="4"/>
  <c r="BO587" i="4"/>
  <c r="BN587" i="4"/>
  <c r="BM587" i="4"/>
  <c r="BL587" i="4"/>
  <c r="BK587" i="4"/>
  <c r="BJ587" i="4"/>
  <c r="BI587" i="4"/>
  <c r="BH587" i="4"/>
  <c r="BG587" i="4"/>
  <c r="BF587" i="4"/>
  <c r="BE587" i="4"/>
  <c r="BD587" i="4"/>
  <c r="BC587" i="4"/>
  <c r="BB587" i="4"/>
  <c r="BA587" i="4"/>
  <c r="AZ587" i="4"/>
  <c r="AY587" i="4"/>
  <c r="AX587" i="4"/>
  <c r="AW587" i="4"/>
  <c r="AV587" i="4"/>
  <c r="AT587" i="4"/>
  <c r="AU587" i="4" s="1"/>
  <c r="AS587" i="4"/>
  <c r="AR587" i="4"/>
  <c r="AQ587" i="4"/>
  <c r="AP587" i="4"/>
  <c r="AO587" i="4"/>
  <c r="DM586" i="4"/>
  <c r="DL586" i="4"/>
  <c r="DK586" i="4"/>
  <c r="DJ586" i="4"/>
  <c r="DI586" i="4"/>
  <c r="DH586" i="4"/>
  <c r="DG586" i="4"/>
  <c r="DF586" i="4"/>
  <c r="DE586" i="4"/>
  <c r="DC586" i="4"/>
  <c r="DB586" i="4"/>
  <c r="DA586" i="4"/>
  <c r="CZ586" i="4"/>
  <c r="CY586" i="4"/>
  <c r="CX586" i="4"/>
  <c r="CW586" i="4"/>
  <c r="CV586" i="4"/>
  <c r="CU586" i="4"/>
  <c r="CT586" i="4"/>
  <c r="CR586" i="4"/>
  <c r="CQ586" i="4"/>
  <c r="CO586" i="4"/>
  <c r="CN586" i="4"/>
  <c r="CM586" i="4"/>
  <c r="CL586" i="4"/>
  <c r="CI586" i="4"/>
  <c r="CH586" i="4"/>
  <c r="CG586" i="4"/>
  <c r="CF586" i="4"/>
  <c r="CE586" i="4"/>
  <c r="CC586" i="4"/>
  <c r="CD586" i="4" s="1"/>
  <c r="CB586" i="4"/>
  <c r="CA586" i="4"/>
  <c r="BZ586" i="4"/>
  <c r="BY586" i="4"/>
  <c r="BW586" i="4"/>
  <c r="BV586" i="4"/>
  <c r="BU586" i="4"/>
  <c r="BS586" i="4"/>
  <c r="BQ586" i="4"/>
  <c r="BP586" i="4"/>
  <c r="BO586" i="4"/>
  <c r="BN586" i="4"/>
  <c r="BM586" i="4"/>
  <c r="BL586" i="4"/>
  <c r="BK586" i="4"/>
  <c r="BJ586" i="4"/>
  <c r="BI586" i="4"/>
  <c r="BH586" i="4"/>
  <c r="BG586" i="4"/>
  <c r="BF586" i="4"/>
  <c r="BE586" i="4"/>
  <c r="BD586" i="4"/>
  <c r="BC586" i="4"/>
  <c r="BB586" i="4"/>
  <c r="BA586" i="4"/>
  <c r="AZ586" i="4"/>
  <c r="AY586" i="4"/>
  <c r="AX586" i="4"/>
  <c r="AV586" i="4"/>
  <c r="AW586" i="4" s="1"/>
  <c r="AU586" i="4"/>
  <c r="AT586" i="4"/>
  <c r="AS586" i="4"/>
  <c r="AR586" i="4"/>
  <c r="AQ586" i="4"/>
  <c r="AP586" i="4"/>
  <c r="AO586" i="4"/>
  <c r="DM585" i="4"/>
  <c r="DL585" i="4"/>
  <c r="DK585" i="4"/>
  <c r="DJ585" i="4"/>
  <c r="DI585" i="4"/>
  <c r="DH585" i="4"/>
  <c r="DG585" i="4"/>
  <c r="DF585" i="4"/>
  <c r="DE585" i="4"/>
  <c r="DC585" i="4"/>
  <c r="DB585" i="4"/>
  <c r="DA585" i="4"/>
  <c r="CZ585" i="4"/>
  <c r="CY585" i="4"/>
  <c r="CX585" i="4"/>
  <c r="CW585" i="4"/>
  <c r="CV585" i="4"/>
  <c r="CU585" i="4"/>
  <c r="CT585" i="4"/>
  <c r="CR585" i="4"/>
  <c r="CQ585" i="4"/>
  <c r="CO585" i="4"/>
  <c r="CN585" i="4"/>
  <c r="CM585" i="4"/>
  <c r="CL585" i="4"/>
  <c r="CI585" i="4"/>
  <c r="CH585" i="4"/>
  <c r="CG585" i="4"/>
  <c r="CF585" i="4"/>
  <c r="CE585" i="4"/>
  <c r="CD585" i="4"/>
  <c r="CC585" i="4"/>
  <c r="CB585" i="4"/>
  <c r="CA585" i="4"/>
  <c r="BZ585" i="4"/>
  <c r="BY585" i="4"/>
  <c r="BV585" i="4"/>
  <c r="BW585" i="4" s="1"/>
  <c r="BU585" i="4"/>
  <c r="BS585" i="4"/>
  <c r="BQ585" i="4"/>
  <c r="BP585" i="4"/>
  <c r="BO585" i="4"/>
  <c r="BN585" i="4"/>
  <c r="BM585" i="4"/>
  <c r="BL585" i="4"/>
  <c r="BK585" i="4"/>
  <c r="BJ585" i="4"/>
  <c r="BI585" i="4"/>
  <c r="BH585" i="4"/>
  <c r="BG585" i="4"/>
  <c r="BF585" i="4"/>
  <c r="BE585" i="4"/>
  <c r="BD585" i="4"/>
  <c r="BC585" i="4"/>
  <c r="BB585" i="4"/>
  <c r="BA585" i="4"/>
  <c r="AZ585" i="4"/>
  <c r="AY585" i="4"/>
  <c r="AX585" i="4"/>
  <c r="AW585" i="4"/>
  <c r="AV585" i="4"/>
  <c r="AT585" i="4"/>
  <c r="AU585" i="4" s="1"/>
  <c r="AS585" i="4"/>
  <c r="AR585" i="4"/>
  <c r="AQ585" i="4"/>
  <c r="AP585" i="4"/>
  <c r="AO585" i="4"/>
  <c r="DM584" i="4"/>
  <c r="DL584" i="4"/>
  <c r="DK584" i="4"/>
  <c r="DJ584" i="4"/>
  <c r="DI584" i="4"/>
  <c r="DH584" i="4"/>
  <c r="DG584" i="4"/>
  <c r="DF584" i="4"/>
  <c r="DE584" i="4"/>
  <c r="DC584" i="4"/>
  <c r="DB584" i="4"/>
  <c r="DA584" i="4"/>
  <c r="CZ584" i="4"/>
  <c r="CY584" i="4"/>
  <c r="CX584" i="4"/>
  <c r="CW584" i="4"/>
  <c r="CV584" i="4"/>
  <c r="CU584" i="4"/>
  <c r="CT584" i="4"/>
  <c r="CR584" i="4"/>
  <c r="CQ584" i="4"/>
  <c r="CO584" i="4"/>
  <c r="CN584" i="4"/>
  <c r="CM584" i="4"/>
  <c r="CL584" i="4"/>
  <c r="CI584" i="4"/>
  <c r="CH584" i="4"/>
  <c r="CG584" i="4"/>
  <c r="CF584" i="4"/>
  <c r="CE584" i="4"/>
  <c r="CC584" i="4"/>
  <c r="CD584" i="4" s="1"/>
  <c r="CB584" i="4"/>
  <c r="CA584" i="4"/>
  <c r="BZ584" i="4"/>
  <c r="BY584" i="4"/>
  <c r="BW584" i="4"/>
  <c r="BV584" i="4"/>
  <c r="BU584" i="4"/>
  <c r="BS584" i="4"/>
  <c r="BQ584" i="4"/>
  <c r="BP584" i="4"/>
  <c r="BO584" i="4"/>
  <c r="BN584" i="4"/>
  <c r="BM584" i="4"/>
  <c r="BL584" i="4"/>
  <c r="BK584" i="4"/>
  <c r="BJ584" i="4"/>
  <c r="BI584" i="4"/>
  <c r="BH584" i="4"/>
  <c r="BG584" i="4"/>
  <c r="BF584" i="4"/>
  <c r="BE584" i="4"/>
  <c r="BD584" i="4"/>
  <c r="BC584" i="4"/>
  <c r="BB584" i="4"/>
  <c r="BA584" i="4"/>
  <c r="AZ584" i="4"/>
  <c r="AY584" i="4"/>
  <c r="AX584" i="4"/>
  <c r="AV584" i="4"/>
  <c r="AW584" i="4" s="1"/>
  <c r="AU584" i="4"/>
  <c r="AT584" i="4"/>
  <c r="AS584" i="4"/>
  <c r="AR584" i="4"/>
  <c r="AQ584" i="4"/>
  <c r="AP584" i="4"/>
  <c r="AO584" i="4"/>
  <c r="DM583" i="4"/>
  <c r="DL583" i="4"/>
  <c r="DK583" i="4"/>
  <c r="DJ583" i="4"/>
  <c r="DI583" i="4"/>
  <c r="DH583" i="4"/>
  <c r="DG583" i="4"/>
  <c r="DF583" i="4"/>
  <c r="DE583" i="4"/>
  <c r="DC583" i="4"/>
  <c r="DB583" i="4"/>
  <c r="DA583" i="4"/>
  <c r="CZ583" i="4"/>
  <c r="CY583" i="4"/>
  <c r="CX583" i="4"/>
  <c r="CW583" i="4"/>
  <c r="CV583" i="4"/>
  <c r="CU583" i="4"/>
  <c r="CT583" i="4"/>
  <c r="CR583" i="4"/>
  <c r="CQ583" i="4"/>
  <c r="CO583" i="4"/>
  <c r="CN583" i="4"/>
  <c r="CM583" i="4"/>
  <c r="CL583" i="4"/>
  <c r="CI583" i="4"/>
  <c r="CH583" i="4"/>
  <c r="CG583" i="4"/>
  <c r="CF583" i="4"/>
  <c r="CE583" i="4"/>
  <c r="CD583" i="4"/>
  <c r="CC583" i="4"/>
  <c r="CB583" i="4"/>
  <c r="CA583" i="4"/>
  <c r="BZ583" i="4"/>
  <c r="BY583" i="4"/>
  <c r="BV583" i="4"/>
  <c r="BW583" i="4" s="1"/>
  <c r="BU583" i="4"/>
  <c r="BS583" i="4"/>
  <c r="BQ583" i="4"/>
  <c r="BP583" i="4"/>
  <c r="BO583" i="4"/>
  <c r="BN583" i="4"/>
  <c r="BM583" i="4"/>
  <c r="BL583" i="4"/>
  <c r="BK583" i="4"/>
  <c r="BJ583" i="4"/>
  <c r="BI583" i="4"/>
  <c r="BH583" i="4"/>
  <c r="BG583" i="4"/>
  <c r="BF583" i="4"/>
  <c r="BE583" i="4"/>
  <c r="BD583" i="4"/>
  <c r="BC583" i="4"/>
  <c r="BB583" i="4"/>
  <c r="BA583" i="4"/>
  <c r="AZ583" i="4"/>
  <c r="AY583" i="4"/>
  <c r="AX583" i="4"/>
  <c r="AW583" i="4"/>
  <c r="AV583" i="4"/>
  <c r="AT583" i="4"/>
  <c r="AU583" i="4" s="1"/>
  <c r="AS583" i="4"/>
  <c r="AR583" i="4"/>
  <c r="AQ583" i="4"/>
  <c r="AP583" i="4"/>
  <c r="AO583" i="4"/>
  <c r="DM582" i="4"/>
  <c r="DL582" i="4"/>
  <c r="DK582" i="4"/>
  <c r="DJ582" i="4"/>
  <c r="DI582" i="4"/>
  <c r="DH582" i="4"/>
  <c r="DG582" i="4"/>
  <c r="DF582" i="4"/>
  <c r="DE582" i="4"/>
  <c r="DC582" i="4"/>
  <c r="DB582" i="4"/>
  <c r="DA582" i="4"/>
  <c r="CZ582" i="4"/>
  <c r="CY582" i="4"/>
  <c r="CX582" i="4"/>
  <c r="CW582" i="4"/>
  <c r="CV582" i="4"/>
  <c r="CU582" i="4"/>
  <c r="CT582" i="4"/>
  <c r="CR582" i="4"/>
  <c r="CQ582" i="4"/>
  <c r="CO582" i="4"/>
  <c r="CN582" i="4"/>
  <c r="CM582" i="4"/>
  <c r="CL582" i="4"/>
  <c r="CI582" i="4"/>
  <c r="CH582" i="4"/>
  <c r="CG582" i="4"/>
  <c r="CF582" i="4"/>
  <c r="CE582" i="4"/>
  <c r="CC582" i="4"/>
  <c r="CD582" i="4" s="1"/>
  <c r="CB582" i="4"/>
  <c r="CA582" i="4"/>
  <c r="BZ582" i="4"/>
  <c r="BY582" i="4"/>
  <c r="BW582" i="4"/>
  <c r="BV582" i="4"/>
  <c r="BU582" i="4"/>
  <c r="BS582" i="4"/>
  <c r="BQ582" i="4"/>
  <c r="BP582" i="4"/>
  <c r="BO582" i="4"/>
  <c r="BN582" i="4"/>
  <c r="BM582" i="4"/>
  <c r="BL582" i="4"/>
  <c r="BK582" i="4"/>
  <c r="BJ582" i="4"/>
  <c r="BI582" i="4"/>
  <c r="BH582" i="4"/>
  <c r="BG582" i="4"/>
  <c r="BF582" i="4"/>
  <c r="BE582" i="4"/>
  <c r="BD582" i="4"/>
  <c r="BC582" i="4"/>
  <c r="BB582" i="4"/>
  <c r="BA582" i="4"/>
  <c r="AZ582" i="4"/>
  <c r="AY582" i="4"/>
  <c r="AX582" i="4"/>
  <c r="AV582" i="4"/>
  <c r="AW582" i="4" s="1"/>
  <c r="AU582" i="4"/>
  <c r="AT582" i="4"/>
  <c r="AS582" i="4"/>
  <c r="AR582" i="4"/>
  <c r="AQ582" i="4"/>
  <c r="AP582" i="4"/>
  <c r="AO582" i="4"/>
  <c r="DM581" i="4"/>
  <c r="DL581" i="4"/>
  <c r="DK581" i="4"/>
  <c r="DJ581" i="4"/>
  <c r="DI581" i="4"/>
  <c r="DH581" i="4"/>
  <c r="DG581" i="4"/>
  <c r="DF581" i="4"/>
  <c r="DE581" i="4"/>
  <c r="DC581" i="4"/>
  <c r="DB581" i="4"/>
  <c r="DA581" i="4"/>
  <c r="CZ581" i="4"/>
  <c r="CY581" i="4"/>
  <c r="CX581" i="4"/>
  <c r="CW581" i="4"/>
  <c r="CV581" i="4"/>
  <c r="CU581" i="4"/>
  <c r="CT581" i="4"/>
  <c r="CR581" i="4"/>
  <c r="CQ581" i="4"/>
  <c r="CO581" i="4"/>
  <c r="CN581" i="4"/>
  <c r="CM581" i="4"/>
  <c r="CL581" i="4"/>
  <c r="CI581" i="4"/>
  <c r="CH581" i="4"/>
  <c r="CG581" i="4"/>
  <c r="CF581" i="4"/>
  <c r="CE581" i="4"/>
  <c r="CD581" i="4"/>
  <c r="CC581" i="4"/>
  <c r="CB581" i="4"/>
  <c r="CA581" i="4"/>
  <c r="BZ581" i="4"/>
  <c r="BY581" i="4"/>
  <c r="BV581" i="4"/>
  <c r="BW581" i="4" s="1"/>
  <c r="BU581" i="4"/>
  <c r="BS581" i="4"/>
  <c r="BQ581" i="4"/>
  <c r="BP581" i="4"/>
  <c r="BO581" i="4"/>
  <c r="BN581" i="4"/>
  <c r="BM581" i="4"/>
  <c r="BL581" i="4"/>
  <c r="BK581" i="4"/>
  <c r="BJ581" i="4"/>
  <c r="BI581" i="4"/>
  <c r="BH581" i="4"/>
  <c r="BG581" i="4"/>
  <c r="BF581" i="4"/>
  <c r="BE581" i="4"/>
  <c r="BD581" i="4"/>
  <c r="BC581" i="4"/>
  <c r="BB581" i="4"/>
  <c r="BA581" i="4"/>
  <c r="AZ581" i="4"/>
  <c r="AY581" i="4"/>
  <c r="AX581" i="4"/>
  <c r="AV581" i="4"/>
  <c r="AW581" i="4" s="1"/>
  <c r="AT581" i="4"/>
  <c r="AU581" i="4" s="1"/>
  <c r="AS581" i="4"/>
  <c r="AR581" i="4"/>
  <c r="AQ581" i="4"/>
  <c r="AP581" i="4"/>
  <c r="AO581" i="4"/>
  <c r="DM580" i="4"/>
  <c r="DL580" i="4"/>
  <c r="DK580" i="4"/>
  <c r="DJ580" i="4"/>
  <c r="DI580" i="4"/>
  <c r="DH580" i="4"/>
  <c r="DG580" i="4"/>
  <c r="DF580" i="4"/>
  <c r="DE580" i="4"/>
  <c r="DC580" i="4"/>
  <c r="DB580" i="4"/>
  <c r="DA580" i="4"/>
  <c r="CZ580" i="4"/>
  <c r="CY580" i="4"/>
  <c r="CX580" i="4"/>
  <c r="CW580" i="4"/>
  <c r="CV580" i="4"/>
  <c r="CU580" i="4"/>
  <c r="CT580" i="4"/>
  <c r="CR580" i="4"/>
  <c r="CQ580" i="4"/>
  <c r="CO580" i="4"/>
  <c r="CN580" i="4"/>
  <c r="CM580" i="4"/>
  <c r="CL580" i="4"/>
  <c r="CI580" i="4"/>
  <c r="CH580" i="4"/>
  <c r="CG580" i="4"/>
  <c r="CF580" i="4"/>
  <c r="CE580" i="4"/>
  <c r="CC580" i="4"/>
  <c r="CD580" i="4" s="1"/>
  <c r="CB580" i="4"/>
  <c r="CA580" i="4"/>
  <c r="BZ580" i="4"/>
  <c r="BY580" i="4"/>
  <c r="BW580" i="4"/>
  <c r="BV580" i="4"/>
  <c r="BU580" i="4"/>
  <c r="BS580" i="4"/>
  <c r="BQ580" i="4"/>
  <c r="BP580" i="4"/>
  <c r="BO580" i="4"/>
  <c r="BN580" i="4"/>
  <c r="BM580" i="4"/>
  <c r="BL580" i="4"/>
  <c r="BK580" i="4"/>
  <c r="BJ580" i="4"/>
  <c r="BI580" i="4"/>
  <c r="BH580" i="4"/>
  <c r="BG580" i="4"/>
  <c r="BF580" i="4"/>
  <c r="BE580" i="4"/>
  <c r="BD580" i="4"/>
  <c r="BC580" i="4"/>
  <c r="BB580" i="4"/>
  <c r="BA580" i="4"/>
  <c r="AZ580" i="4"/>
  <c r="AY580" i="4"/>
  <c r="AX580" i="4"/>
  <c r="AV580" i="4"/>
  <c r="AW580" i="4" s="1"/>
  <c r="AT580" i="4"/>
  <c r="AU580" i="4" s="1"/>
  <c r="AS580" i="4"/>
  <c r="AR580" i="4"/>
  <c r="AQ580" i="4"/>
  <c r="AP580" i="4"/>
  <c r="AO580" i="4"/>
  <c r="DM579" i="4"/>
  <c r="DL579" i="4"/>
  <c r="DK579" i="4"/>
  <c r="DJ579" i="4"/>
  <c r="DI579" i="4"/>
  <c r="DH579" i="4"/>
  <c r="DG579" i="4"/>
  <c r="DF579" i="4"/>
  <c r="DE579" i="4"/>
  <c r="DC579" i="4"/>
  <c r="DB579" i="4"/>
  <c r="DA579" i="4"/>
  <c r="CZ579" i="4"/>
  <c r="CY579" i="4"/>
  <c r="CX579" i="4"/>
  <c r="CW579" i="4"/>
  <c r="CV579" i="4"/>
  <c r="CU579" i="4"/>
  <c r="CT579" i="4"/>
  <c r="CR579" i="4"/>
  <c r="CQ579" i="4"/>
  <c r="CO579" i="4"/>
  <c r="CN579" i="4"/>
  <c r="CM579" i="4"/>
  <c r="CL579" i="4"/>
  <c r="CI579" i="4"/>
  <c r="CH579" i="4"/>
  <c r="CG579" i="4"/>
  <c r="CF579" i="4"/>
  <c r="CE579" i="4"/>
  <c r="CD579" i="4"/>
  <c r="CC579" i="4"/>
  <c r="CB579" i="4"/>
  <c r="CA579" i="4"/>
  <c r="BZ579" i="4"/>
  <c r="BY579" i="4"/>
  <c r="BV579" i="4"/>
  <c r="BW579" i="4" s="1"/>
  <c r="BU579" i="4"/>
  <c r="BS579" i="4"/>
  <c r="BQ579" i="4"/>
  <c r="BP579" i="4"/>
  <c r="BO579" i="4"/>
  <c r="BN579" i="4"/>
  <c r="BM579" i="4"/>
  <c r="BL579" i="4"/>
  <c r="BK579" i="4"/>
  <c r="BJ579" i="4"/>
  <c r="BI579" i="4"/>
  <c r="BH579" i="4"/>
  <c r="BG579" i="4"/>
  <c r="BF579" i="4"/>
  <c r="BE579" i="4"/>
  <c r="BD579" i="4"/>
  <c r="BC579" i="4"/>
  <c r="BB579" i="4"/>
  <c r="BA579" i="4"/>
  <c r="AZ579" i="4"/>
  <c r="AY579" i="4"/>
  <c r="AX579" i="4"/>
  <c r="AW579" i="4"/>
  <c r="AV579" i="4"/>
  <c r="AT579" i="4"/>
  <c r="AU579" i="4" s="1"/>
  <c r="AS579" i="4"/>
  <c r="AR579" i="4"/>
  <c r="AQ579" i="4"/>
  <c r="AP579" i="4"/>
  <c r="AO579" i="4"/>
  <c r="DM578" i="4"/>
  <c r="DL578" i="4"/>
  <c r="DK578" i="4"/>
  <c r="DJ578" i="4"/>
  <c r="DI578" i="4"/>
  <c r="DH578" i="4"/>
  <c r="DG578" i="4"/>
  <c r="DF578" i="4"/>
  <c r="DE578" i="4"/>
  <c r="DC578" i="4"/>
  <c r="DB578" i="4"/>
  <c r="DA578" i="4"/>
  <c r="CZ578" i="4"/>
  <c r="CY578" i="4"/>
  <c r="CX578" i="4"/>
  <c r="CW578" i="4"/>
  <c r="CV578" i="4"/>
  <c r="CU578" i="4"/>
  <c r="CT578" i="4"/>
  <c r="CR578" i="4"/>
  <c r="CQ578" i="4"/>
  <c r="CO578" i="4"/>
  <c r="CN578" i="4"/>
  <c r="CM578" i="4"/>
  <c r="CL578" i="4"/>
  <c r="CI578" i="4"/>
  <c r="CH578" i="4"/>
  <c r="CG578" i="4"/>
  <c r="CF578" i="4"/>
  <c r="CE578" i="4"/>
  <c r="CC578" i="4"/>
  <c r="CD578" i="4" s="1"/>
  <c r="CB578" i="4"/>
  <c r="CA578" i="4"/>
  <c r="BZ578" i="4"/>
  <c r="BY578" i="4"/>
  <c r="BW578" i="4"/>
  <c r="BV578" i="4"/>
  <c r="BU578" i="4"/>
  <c r="BS578" i="4"/>
  <c r="BQ578" i="4"/>
  <c r="BP578" i="4"/>
  <c r="BO578" i="4"/>
  <c r="BN578" i="4"/>
  <c r="BM578" i="4"/>
  <c r="BL578" i="4"/>
  <c r="BK578" i="4"/>
  <c r="BJ578" i="4"/>
  <c r="BI578" i="4"/>
  <c r="BH578" i="4"/>
  <c r="BG578" i="4"/>
  <c r="BF578" i="4"/>
  <c r="BE578" i="4"/>
  <c r="BD578" i="4"/>
  <c r="BC578" i="4"/>
  <c r="BB578" i="4"/>
  <c r="BA578" i="4"/>
  <c r="AZ578" i="4"/>
  <c r="AY578" i="4"/>
  <c r="AX578" i="4"/>
  <c r="AV578" i="4"/>
  <c r="AW578" i="4" s="1"/>
  <c r="AU578" i="4"/>
  <c r="AT578" i="4"/>
  <c r="AS578" i="4"/>
  <c r="AR578" i="4"/>
  <c r="AQ578" i="4"/>
  <c r="AP578" i="4"/>
  <c r="AO578" i="4"/>
  <c r="DM577" i="4"/>
  <c r="DL577" i="4"/>
  <c r="DK577" i="4"/>
  <c r="DJ577" i="4"/>
  <c r="DI577" i="4"/>
  <c r="DH577" i="4"/>
  <c r="DG577" i="4"/>
  <c r="DF577" i="4"/>
  <c r="DE577" i="4"/>
  <c r="DC577" i="4"/>
  <c r="DB577" i="4"/>
  <c r="DA577" i="4"/>
  <c r="CZ577" i="4"/>
  <c r="CY577" i="4"/>
  <c r="CX577" i="4"/>
  <c r="CW577" i="4"/>
  <c r="CV577" i="4"/>
  <c r="CU577" i="4"/>
  <c r="CT577" i="4"/>
  <c r="CR577" i="4"/>
  <c r="CQ577" i="4"/>
  <c r="CO577" i="4"/>
  <c r="CN577" i="4"/>
  <c r="CM577" i="4"/>
  <c r="CL577" i="4"/>
  <c r="CI577" i="4"/>
  <c r="CH577" i="4"/>
  <c r="CG577" i="4"/>
  <c r="CF577" i="4"/>
  <c r="CE577" i="4"/>
  <c r="CD577" i="4"/>
  <c r="CC577" i="4"/>
  <c r="CB577" i="4"/>
  <c r="CA577" i="4"/>
  <c r="BZ577" i="4"/>
  <c r="BY577" i="4"/>
  <c r="BV577" i="4"/>
  <c r="BW577" i="4" s="1"/>
  <c r="BU577" i="4"/>
  <c r="BS577" i="4"/>
  <c r="BQ577" i="4"/>
  <c r="BP577" i="4"/>
  <c r="BO577" i="4"/>
  <c r="BN577" i="4"/>
  <c r="BM577" i="4"/>
  <c r="BL577" i="4"/>
  <c r="BK577" i="4"/>
  <c r="BJ577" i="4"/>
  <c r="BI577" i="4"/>
  <c r="BH577" i="4"/>
  <c r="BG577" i="4"/>
  <c r="BF577" i="4"/>
  <c r="BE577" i="4"/>
  <c r="BD577" i="4"/>
  <c r="BC577" i="4"/>
  <c r="BB577" i="4"/>
  <c r="BA577" i="4"/>
  <c r="AZ577" i="4"/>
  <c r="AY577" i="4"/>
  <c r="AX577" i="4"/>
  <c r="AV577" i="4"/>
  <c r="AW577" i="4" s="1"/>
  <c r="AT577" i="4"/>
  <c r="AU577" i="4" s="1"/>
  <c r="AS577" i="4"/>
  <c r="AR577" i="4"/>
  <c r="AQ577" i="4"/>
  <c r="AP577" i="4"/>
  <c r="AO577" i="4"/>
  <c r="DM576" i="4"/>
  <c r="DL576" i="4"/>
  <c r="DK576" i="4"/>
  <c r="DJ576" i="4"/>
  <c r="DI576" i="4"/>
  <c r="DH576" i="4"/>
  <c r="DG576" i="4"/>
  <c r="DF576" i="4"/>
  <c r="DE576" i="4"/>
  <c r="DC576" i="4"/>
  <c r="DB576" i="4"/>
  <c r="DA576" i="4"/>
  <c r="CZ576" i="4"/>
  <c r="CY576" i="4"/>
  <c r="CX576" i="4"/>
  <c r="CW576" i="4"/>
  <c r="CV576" i="4"/>
  <c r="CU576" i="4"/>
  <c r="CT576" i="4"/>
  <c r="CR576" i="4"/>
  <c r="CQ576" i="4"/>
  <c r="CO576" i="4"/>
  <c r="CN576" i="4"/>
  <c r="CM576" i="4"/>
  <c r="CL576" i="4"/>
  <c r="CI576" i="4"/>
  <c r="CH576" i="4"/>
  <c r="CG576" i="4"/>
  <c r="CF576" i="4"/>
  <c r="CE576" i="4"/>
  <c r="CC576" i="4"/>
  <c r="CD576" i="4" s="1"/>
  <c r="CB576" i="4"/>
  <c r="CA576" i="4"/>
  <c r="BZ576" i="4"/>
  <c r="BY576" i="4"/>
  <c r="BW576" i="4"/>
  <c r="BV576" i="4"/>
  <c r="BU576" i="4"/>
  <c r="BS576" i="4"/>
  <c r="BQ576" i="4"/>
  <c r="BP576" i="4"/>
  <c r="BO576" i="4"/>
  <c r="BN576" i="4"/>
  <c r="BM576" i="4"/>
  <c r="BL576" i="4"/>
  <c r="BK576" i="4"/>
  <c r="BJ576" i="4"/>
  <c r="BI576" i="4"/>
  <c r="BH576" i="4"/>
  <c r="BG576" i="4"/>
  <c r="BF576" i="4"/>
  <c r="BE576" i="4"/>
  <c r="BD576" i="4"/>
  <c r="BC576" i="4"/>
  <c r="BB576" i="4"/>
  <c r="BA576" i="4"/>
  <c r="AZ576" i="4"/>
  <c r="AY576" i="4"/>
  <c r="AX576" i="4"/>
  <c r="AV576" i="4"/>
  <c r="AW576" i="4" s="1"/>
  <c r="AT576" i="4"/>
  <c r="AU576" i="4" s="1"/>
  <c r="AS576" i="4"/>
  <c r="AR576" i="4"/>
  <c r="AQ576" i="4"/>
  <c r="AP576" i="4"/>
  <c r="AO576" i="4"/>
  <c r="DM575" i="4"/>
  <c r="DL575" i="4"/>
  <c r="DK575" i="4"/>
  <c r="DJ575" i="4"/>
  <c r="DI575" i="4"/>
  <c r="DH575" i="4"/>
  <c r="DG575" i="4"/>
  <c r="DF575" i="4"/>
  <c r="DE575" i="4"/>
  <c r="DC575" i="4"/>
  <c r="DB575" i="4"/>
  <c r="DA575" i="4"/>
  <c r="CZ575" i="4"/>
  <c r="CY575" i="4"/>
  <c r="CX575" i="4"/>
  <c r="CW575" i="4"/>
  <c r="CV575" i="4"/>
  <c r="CU575" i="4"/>
  <c r="CT575" i="4"/>
  <c r="CR575" i="4"/>
  <c r="CQ575" i="4"/>
  <c r="CO575" i="4"/>
  <c r="CN575" i="4"/>
  <c r="CM575" i="4"/>
  <c r="CL575" i="4"/>
  <c r="CI575" i="4"/>
  <c r="CH575" i="4"/>
  <c r="CG575" i="4"/>
  <c r="CF575" i="4"/>
  <c r="CE575" i="4"/>
  <c r="CD575" i="4"/>
  <c r="CC575" i="4"/>
  <c r="CB575" i="4"/>
  <c r="CA575" i="4"/>
  <c r="BZ575" i="4"/>
  <c r="BY575" i="4"/>
  <c r="BV575" i="4"/>
  <c r="BW575" i="4" s="1"/>
  <c r="BU575" i="4"/>
  <c r="BS575" i="4"/>
  <c r="BQ575" i="4"/>
  <c r="BP575" i="4"/>
  <c r="BO575" i="4"/>
  <c r="BN575" i="4"/>
  <c r="BM575" i="4"/>
  <c r="BL575" i="4"/>
  <c r="BK575" i="4"/>
  <c r="BJ575" i="4"/>
  <c r="BI575" i="4"/>
  <c r="BH575" i="4"/>
  <c r="BG575" i="4"/>
  <c r="BF575" i="4"/>
  <c r="BE575" i="4"/>
  <c r="BD575" i="4"/>
  <c r="BC575" i="4"/>
  <c r="BB575" i="4"/>
  <c r="BA575" i="4"/>
  <c r="AZ575" i="4"/>
  <c r="AY575" i="4"/>
  <c r="AX575" i="4"/>
  <c r="AW575" i="4"/>
  <c r="AV575" i="4"/>
  <c r="AT575" i="4"/>
  <c r="AU575" i="4" s="1"/>
  <c r="AS575" i="4"/>
  <c r="AR575" i="4"/>
  <c r="AQ575" i="4"/>
  <c r="AP575" i="4"/>
  <c r="AO575" i="4"/>
  <c r="DM574" i="4"/>
  <c r="DL574" i="4"/>
  <c r="DK574" i="4"/>
  <c r="DJ574" i="4"/>
  <c r="DI574" i="4"/>
  <c r="DH574" i="4"/>
  <c r="DG574" i="4"/>
  <c r="DF574" i="4"/>
  <c r="DE574" i="4"/>
  <c r="DC574" i="4"/>
  <c r="DB574" i="4"/>
  <c r="DA574" i="4"/>
  <c r="CZ574" i="4"/>
  <c r="CY574" i="4"/>
  <c r="CX574" i="4"/>
  <c r="CW574" i="4"/>
  <c r="CV574" i="4"/>
  <c r="CU574" i="4"/>
  <c r="CT574" i="4"/>
  <c r="CR574" i="4"/>
  <c r="CQ574" i="4"/>
  <c r="CO574" i="4"/>
  <c r="CN574" i="4"/>
  <c r="CM574" i="4"/>
  <c r="CL574" i="4"/>
  <c r="CI574" i="4"/>
  <c r="CH574" i="4"/>
  <c r="CG574" i="4"/>
  <c r="CF574" i="4"/>
  <c r="CE574" i="4"/>
  <c r="CC574" i="4"/>
  <c r="CD574" i="4" s="1"/>
  <c r="CB574" i="4"/>
  <c r="CA574" i="4"/>
  <c r="BZ574" i="4"/>
  <c r="BY574" i="4"/>
  <c r="BW574" i="4"/>
  <c r="BV574" i="4"/>
  <c r="BU574" i="4"/>
  <c r="BS574" i="4"/>
  <c r="BQ574" i="4"/>
  <c r="BP574" i="4"/>
  <c r="BO574" i="4"/>
  <c r="BN574" i="4"/>
  <c r="BM574" i="4"/>
  <c r="BL574" i="4"/>
  <c r="BK574" i="4"/>
  <c r="BJ574" i="4"/>
  <c r="BI574" i="4"/>
  <c r="BH574" i="4"/>
  <c r="BG574" i="4"/>
  <c r="BF574" i="4"/>
  <c r="BE574" i="4"/>
  <c r="BD574" i="4"/>
  <c r="BC574" i="4"/>
  <c r="BB574" i="4"/>
  <c r="BA574" i="4"/>
  <c r="AZ574" i="4"/>
  <c r="AY574" i="4"/>
  <c r="AX574" i="4"/>
  <c r="AV574" i="4"/>
  <c r="AW574" i="4" s="1"/>
  <c r="AU574" i="4"/>
  <c r="AT574" i="4"/>
  <c r="AS574" i="4"/>
  <c r="AR574" i="4"/>
  <c r="AQ574" i="4"/>
  <c r="AP574" i="4"/>
  <c r="AO574" i="4"/>
  <c r="DM573" i="4"/>
  <c r="DL573" i="4"/>
  <c r="DK573" i="4"/>
  <c r="DJ573" i="4"/>
  <c r="DI573" i="4"/>
  <c r="DH573" i="4"/>
  <c r="DG573" i="4"/>
  <c r="DF573" i="4"/>
  <c r="DE573" i="4"/>
  <c r="DC573" i="4"/>
  <c r="DB573" i="4"/>
  <c r="DA573" i="4"/>
  <c r="CZ573" i="4"/>
  <c r="CY573" i="4"/>
  <c r="CX573" i="4"/>
  <c r="CW573" i="4"/>
  <c r="CV573" i="4"/>
  <c r="CU573" i="4"/>
  <c r="CT573" i="4"/>
  <c r="CR573" i="4"/>
  <c r="CQ573" i="4"/>
  <c r="CO573" i="4"/>
  <c r="CN573" i="4"/>
  <c r="CM573" i="4"/>
  <c r="CL573" i="4"/>
  <c r="CI573" i="4"/>
  <c r="CH573" i="4"/>
  <c r="CG573" i="4"/>
  <c r="CF573" i="4"/>
  <c r="CE573" i="4"/>
  <c r="CD573" i="4"/>
  <c r="CC573" i="4"/>
  <c r="CB573" i="4"/>
  <c r="CA573" i="4"/>
  <c r="BZ573" i="4"/>
  <c r="BY573" i="4"/>
  <c r="BV573" i="4"/>
  <c r="BW573" i="4" s="1"/>
  <c r="BU573" i="4"/>
  <c r="BS573" i="4"/>
  <c r="BQ573" i="4"/>
  <c r="BP573" i="4"/>
  <c r="BO573" i="4"/>
  <c r="BN573" i="4"/>
  <c r="BM573" i="4"/>
  <c r="BL573" i="4"/>
  <c r="BK573" i="4"/>
  <c r="BJ573" i="4"/>
  <c r="BI573" i="4"/>
  <c r="BH573" i="4"/>
  <c r="BG573" i="4"/>
  <c r="BF573" i="4"/>
  <c r="BE573" i="4"/>
  <c r="BD573" i="4"/>
  <c r="BC573" i="4"/>
  <c r="BB573" i="4"/>
  <c r="BA573" i="4"/>
  <c r="AZ573" i="4"/>
  <c r="AY573" i="4"/>
  <c r="AX573" i="4"/>
  <c r="AV573" i="4"/>
  <c r="AW573" i="4" s="1"/>
  <c r="AT573" i="4"/>
  <c r="AU573" i="4" s="1"/>
  <c r="AS573" i="4"/>
  <c r="AR573" i="4"/>
  <c r="AQ573" i="4"/>
  <c r="AP573" i="4"/>
  <c r="AO573" i="4"/>
  <c r="DM572" i="4"/>
  <c r="DL572" i="4"/>
  <c r="DK572" i="4"/>
  <c r="DJ572" i="4"/>
  <c r="DI572" i="4"/>
  <c r="DH572" i="4"/>
  <c r="DG572" i="4"/>
  <c r="DF572" i="4"/>
  <c r="DE572" i="4"/>
  <c r="DC572" i="4"/>
  <c r="DB572" i="4"/>
  <c r="DA572" i="4"/>
  <c r="CZ572" i="4"/>
  <c r="CY572" i="4"/>
  <c r="CX572" i="4"/>
  <c r="CW572" i="4"/>
  <c r="CV572" i="4"/>
  <c r="CU572" i="4"/>
  <c r="CT572" i="4"/>
  <c r="CR572" i="4"/>
  <c r="CQ572" i="4"/>
  <c r="CO572" i="4"/>
  <c r="CN572" i="4"/>
  <c r="CM572" i="4"/>
  <c r="CL572" i="4"/>
  <c r="CI572" i="4"/>
  <c r="CH572" i="4"/>
  <c r="CG572" i="4"/>
  <c r="CF572" i="4"/>
  <c r="CE572" i="4"/>
  <c r="CC572" i="4"/>
  <c r="CD572" i="4" s="1"/>
  <c r="CB572" i="4"/>
  <c r="CA572" i="4"/>
  <c r="BZ572" i="4"/>
  <c r="BY572" i="4"/>
  <c r="BW572" i="4"/>
  <c r="BV572" i="4"/>
  <c r="BU572" i="4"/>
  <c r="BS572" i="4"/>
  <c r="BQ572" i="4"/>
  <c r="BP572" i="4"/>
  <c r="BO572" i="4"/>
  <c r="BN572" i="4"/>
  <c r="BM572" i="4"/>
  <c r="BL572" i="4"/>
  <c r="BK572" i="4"/>
  <c r="BJ572" i="4"/>
  <c r="BI572" i="4"/>
  <c r="BH572" i="4"/>
  <c r="BG572" i="4"/>
  <c r="BF572" i="4"/>
  <c r="BE572" i="4"/>
  <c r="BD572" i="4"/>
  <c r="BC572" i="4"/>
  <c r="BB572" i="4"/>
  <c r="BA572" i="4"/>
  <c r="AZ572" i="4"/>
  <c r="AY572" i="4"/>
  <c r="AX572" i="4"/>
  <c r="AV572" i="4"/>
  <c r="AW572" i="4" s="1"/>
  <c r="AT572" i="4"/>
  <c r="AU572" i="4" s="1"/>
  <c r="AS572" i="4"/>
  <c r="AR572" i="4"/>
  <c r="AQ572" i="4"/>
  <c r="AP572" i="4"/>
  <c r="AO572" i="4"/>
  <c r="DM571" i="4"/>
  <c r="DL571" i="4"/>
  <c r="DK571" i="4"/>
  <c r="DJ571" i="4"/>
  <c r="DI571" i="4"/>
  <c r="DH571" i="4"/>
  <c r="DG571" i="4"/>
  <c r="DF571" i="4"/>
  <c r="DE571" i="4"/>
  <c r="DC571" i="4"/>
  <c r="DB571" i="4"/>
  <c r="DA571" i="4"/>
  <c r="CZ571" i="4"/>
  <c r="CY571" i="4"/>
  <c r="CX571" i="4"/>
  <c r="CW571" i="4"/>
  <c r="CV571" i="4"/>
  <c r="CU571" i="4"/>
  <c r="CT571" i="4"/>
  <c r="CR571" i="4"/>
  <c r="CQ571" i="4"/>
  <c r="CO571" i="4"/>
  <c r="CN571" i="4"/>
  <c r="CM571" i="4"/>
  <c r="CL571" i="4"/>
  <c r="CI571" i="4"/>
  <c r="CH571" i="4"/>
  <c r="CG571" i="4"/>
  <c r="CF571" i="4"/>
  <c r="CE571" i="4"/>
  <c r="CD571" i="4"/>
  <c r="CC571" i="4"/>
  <c r="CB571" i="4"/>
  <c r="CA571" i="4"/>
  <c r="BZ571" i="4"/>
  <c r="BY571" i="4"/>
  <c r="BV571" i="4"/>
  <c r="BW571" i="4" s="1"/>
  <c r="BU571" i="4"/>
  <c r="BS571" i="4"/>
  <c r="BQ571" i="4"/>
  <c r="BP571" i="4"/>
  <c r="BO571" i="4"/>
  <c r="BN571" i="4"/>
  <c r="BM571" i="4"/>
  <c r="BL571" i="4"/>
  <c r="BK571" i="4"/>
  <c r="BJ571" i="4"/>
  <c r="BI571" i="4"/>
  <c r="BH571" i="4"/>
  <c r="BG571" i="4"/>
  <c r="BF571" i="4"/>
  <c r="BE571" i="4"/>
  <c r="BD571" i="4"/>
  <c r="BC571" i="4"/>
  <c r="BB571" i="4"/>
  <c r="BA571" i="4"/>
  <c r="AZ571" i="4"/>
  <c r="AY571" i="4"/>
  <c r="AX571" i="4"/>
  <c r="AW571" i="4"/>
  <c r="AV571" i="4"/>
  <c r="AT571" i="4"/>
  <c r="AU571" i="4" s="1"/>
  <c r="AS571" i="4"/>
  <c r="AR571" i="4"/>
  <c r="AQ571" i="4"/>
  <c r="AP571" i="4"/>
  <c r="AO571" i="4"/>
  <c r="DM570" i="4"/>
  <c r="DL570" i="4"/>
  <c r="DK570" i="4"/>
  <c r="DJ570" i="4"/>
  <c r="DI570" i="4"/>
  <c r="DH570" i="4"/>
  <c r="DG570" i="4"/>
  <c r="DF570" i="4"/>
  <c r="DE570" i="4"/>
  <c r="DC570" i="4"/>
  <c r="DB570" i="4"/>
  <c r="DA570" i="4"/>
  <c r="CZ570" i="4"/>
  <c r="CY570" i="4"/>
  <c r="CX570" i="4"/>
  <c r="CW570" i="4"/>
  <c r="CV570" i="4"/>
  <c r="CU570" i="4"/>
  <c r="CT570" i="4"/>
  <c r="CR570" i="4"/>
  <c r="CQ570" i="4"/>
  <c r="CO570" i="4"/>
  <c r="CN570" i="4"/>
  <c r="CM570" i="4"/>
  <c r="CL570" i="4"/>
  <c r="CI570" i="4"/>
  <c r="CH570" i="4"/>
  <c r="CG570" i="4"/>
  <c r="CF570" i="4"/>
  <c r="CE570" i="4"/>
  <c r="CC570" i="4"/>
  <c r="CD570" i="4" s="1"/>
  <c r="CB570" i="4"/>
  <c r="CA570" i="4"/>
  <c r="BZ570" i="4"/>
  <c r="BY570" i="4"/>
  <c r="BW570" i="4"/>
  <c r="BV570" i="4"/>
  <c r="BU570" i="4"/>
  <c r="BS570" i="4"/>
  <c r="BQ570" i="4"/>
  <c r="BP570" i="4"/>
  <c r="BO570" i="4"/>
  <c r="BN570" i="4"/>
  <c r="BM570" i="4"/>
  <c r="BL570" i="4"/>
  <c r="BK570" i="4"/>
  <c r="BJ570" i="4"/>
  <c r="BI570" i="4"/>
  <c r="BH570" i="4"/>
  <c r="BG570" i="4"/>
  <c r="BF570" i="4"/>
  <c r="BE570" i="4"/>
  <c r="BD570" i="4"/>
  <c r="BC570" i="4"/>
  <c r="BB570" i="4"/>
  <c r="BA570" i="4"/>
  <c r="AZ570" i="4"/>
  <c r="AY570" i="4"/>
  <c r="AX570" i="4"/>
  <c r="AV570" i="4"/>
  <c r="AW570" i="4" s="1"/>
  <c r="AU570" i="4"/>
  <c r="AT570" i="4"/>
  <c r="AS570" i="4"/>
  <c r="AR570" i="4"/>
  <c r="AQ570" i="4"/>
  <c r="AP570" i="4"/>
  <c r="AO570" i="4"/>
  <c r="DM569" i="4"/>
  <c r="DL569" i="4"/>
  <c r="DK569" i="4"/>
  <c r="DJ569" i="4"/>
  <c r="DI569" i="4"/>
  <c r="DH569" i="4"/>
  <c r="DG569" i="4"/>
  <c r="DF569" i="4"/>
  <c r="DE569" i="4"/>
  <c r="DC569" i="4"/>
  <c r="DB569" i="4"/>
  <c r="DA569" i="4"/>
  <c r="CZ569" i="4"/>
  <c r="CY569" i="4"/>
  <c r="CX569" i="4"/>
  <c r="CW569" i="4"/>
  <c r="CV569" i="4"/>
  <c r="CU569" i="4"/>
  <c r="CT569" i="4"/>
  <c r="CR569" i="4"/>
  <c r="CQ569" i="4"/>
  <c r="CO569" i="4"/>
  <c r="CN569" i="4"/>
  <c r="CM569" i="4"/>
  <c r="CL569" i="4"/>
  <c r="CI569" i="4"/>
  <c r="CH569" i="4"/>
  <c r="CG569" i="4"/>
  <c r="CF569" i="4"/>
  <c r="CE569" i="4"/>
  <c r="CD569" i="4"/>
  <c r="CC569" i="4"/>
  <c r="CB569" i="4"/>
  <c r="CA569" i="4"/>
  <c r="BZ569" i="4"/>
  <c r="BY569" i="4"/>
  <c r="BV569" i="4"/>
  <c r="BW569" i="4" s="1"/>
  <c r="BU569" i="4"/>
  <c r="BS569" i="4"/>
  <c r="BQ569" i="4"/>
  <c r="BP569" i="4"/>
  <c r="BO569" i="4"/>
  <c r="BN569" i="4"/>
  <c r="BM569" i="4"/>
  <c r="BL569" i="4"/>
  <c r="BK569" i="4"/>
  <c r="BJ569" i="4"/>
  <c r="BI569" i="4"/>
  <c r="BH569" i="4"/>
  <c r="BG569" i="4"/>
  <c r="BF569" i="4"/>
  <c r="BE569" i="4"/>
  <c r="BD569" i="4"/>
  <c r="BC569" i="4"/>
  <c r="BB569" i="4"/>
  <c r="BA569" i="4"/>
  <c r="AZ569" i="4"/>
  <c r="AY569" i="4"/>
  <c r="AX569" i="4"/>
  <c r="AV569" i="4"/>
  <c r="AW569" i="4" s="1"/>
  <c r="AT569" i="4"/>
  <c r="AU569" i="4" s="1"/>
  <c r="AS569" i="4"/>
  <c r="AR569" i="4"/>
  <c r="AQ569" i="4"/>
  <c r="AP569" i="4"/>
  <c r="AO569" i="4"/>
  <c r="DM568" i="4"/>
  <c r="DL568" i="4"/>
  <c r="DK568" i="4"/>
  <c r="DJ568" i="4"/>
  <c r="DI568" i="4"/>
  <c r="DH568" i="4"/>
  <c r="DG568" i="4"/>
  <c r="DF568" i="4"/>
  <c r="DE568" i="4"/>
  <c r="DC568" i="4"/>
  <c r="DB568" i="4"/>
  <c r="DA568" i="4"/>
  <c r="CZ568" i="4"/>
  <c r="CY568" i="4"/>
  <c r="CX568" i="4"/>
  <c r="CW568" i="4"/>
  <c r="CV568" i="4"/>
  <c r="CU568" i="4"/>
  <c r="CT568" i="4"/>
  <c r="CR568" i="4"/>
  <c r="CQ568" i="4"/>
  <c r="CO568" i="4"/>
  <c r="CN568" i="4"/>
  <c r="CM568" i="4"/>
  <c r="CL568" i="4"/>
  <c r="CI568" i="4"/>
  <c r="CH568" i="4"/>
  <c r="CG568" i="4"/>
  <c r="CF568" i="4"/>
  <c r="CE568" i="4"/>
  <c r="CC568" i="4"/>
  <c r="CD568" i="4" s="1"/>
  <c r="CB568" i="4"/>
  <c r="CA568" i="4"/>
  <c r="BZ568" i="4"/>
  <c r="BY568" i="4"/>
  <c r="BW568" i="4"/>
  <c r="BV568" i="4"/>
  <c r="BU568" i="4"/>
  <c r="BS568" i="4"/>
  <c r="BQ568" i="4"/>
  <c r="BP568" i="4"/>
  <c r="BO568" i="4"/>
  <c r="BN568" i="4"/>
  <c r="BM568" i="4"/>
  <c r="BL568" i="4"/>
  <c r="BK568" i="4"/>
  <c r="BJ568" i="4"/>
  <c r="BI568" i="4"/>
  <c r="BH568" i="4"/>
  <c r="BG568" i="4"/>
  <c r="BF568" i="4"/>
  <c r="BE568" i="4"/>
  <c r="BD568" i="4"/>
  <c r="BC568" i="4"/>
  <c r="BB568" i="4"/>
  <c r="BA568" i="4"/>
  <c r="AZ568" i="4"/>
  <c r="AY568" i="4"/>
  <c r="AX568" i="4"/>
  <c r="AV568" i="4"/>
  <c r="AW568" i="4" s="1"/>
  <c r="AT568" i="4"/>
  <c r="AU568" i="4" s="1"/>
  <c r="AS568" i="4"/>
  <c r="AR568" i="4"/>
  <c r="AQ568" i="4"/>
  <c r="AP568" i="4"/>
  <c r="AO568" i="4"/>
  <c r="DM567" i="4"/>
  <c r="DL567" i="4"/>
  <c r="DK567" i="4"/>
  <c r="DJ567" i="4"/>
  <c r="DI567" i="4"/>
  <c r="DH567" i="4"/>
  <c r="DG567" i="4"/>
  <c r="DF567" i="4"/>
  <c r="DE567" i="4"/>
  <c r="DC567" i="4"/>
  <c r="DB567" i="4"/>
  <c r="DA567" i="4"/>
  <c r="CZ567" i="4"/>
  <c r="CY567" i="4"/>
  <c r="CX567" i="4"/>
  <c r="CW567" i="4"/>
  <c r="CV567" i="4"/>
  <c r="CU567" i="4"/>
  <c r="CT567" i="4"/>
  <c r="CR567" i="4"/>
  <c r="CQ567" i="4"/>
  <c r="CO567" i="4"/>
  <c r="CN567" i="4"/>
  <c r="CM567" i="4"/>
  <c r="CL567" i="4"/>
  <c r="CI567" i="4"/>
  <c r="CH567" i="4"/>
  <c r="CG567" i="4"/>
  <c r="CF567" i="4"/>
  <c r="CE567" i="4"/>
  <c r="CD567" i="4"/>
  <c r="CC567" i="4"/>
  <c r="CB567" i="4"/>
  <c r="CA567" i="4"/>
  <c r="BZ567" i="4"/>
  <c r="BY567" i="4"/>
  <c r="BV567" i="4"/>
  <c r="BW567" i="4" s="1"/>
  <c r="BU567" i="4"/>
  <c r="BS567" i="4"/>
  <c r="BQ567" i="4"/>
  <c r="BP567" i="4"/>
  <c r="BO567" i="4"/>
  <c r="BN567" i="4"/>
  <c r="BM567" i="4"/>
  <c r="BL567" i="4"/>
  <c r="BK567" i="4"/>
  <c r="BJ567" i="4"/>
  <c r="BI567" i="4"/>
  <c r="BH567" i="4"/>
  <c r="BG567" i="4"/>
  <c r="BF567" i="4"/>
  <c r="BE567" i="4"/>
  <c r="BD567" i="4"/>
  <c r="BC567" i="4"/>
  <c r="BB567" i="4"/>
  <c r="BA567" i="4"/>
  <c r="AZ567" i="4"/>
  <c r="AY567" i="4"/>
  <c r="AX567" i="4"/>
  <c r="AW567" i="4"/>
  <c r="AV567" i="4"/>
  <c r="AT567" i="4"/>
  <c r="AU567" i="4" s="1"/>
  <c r="AS567" i="4"/>
  <c r="AR567" i="4"/>
  <c r="AQ567" i="4"/>
  <c r="AP567" i="4"/>
  <c r="AO567" i="4"/>
  <c r="DM566" i="4"/>
  <c r="DL566" i="4"/>
  <c r="DK566" i="4"/>
  <c r="DJ566" i="4"/>
  <c r="DI566" i="4"/>
  <c r="DH566" i="4"/>
  <c r="DG566" i="4"/>
  <c r="DF566" i="4"/>
  <c r="DE566" i="4"/>
  <c r="DC566" i="4"/>
  <c r="DB566" i="4"/>
  <c r="DA566" i="4"/>
  <c r="CZ566" i="4"/>
  <c r="CY566" i="4"/>
  <c r="CX566" i="4"/>
  <c r="CW566" i="4"/>
  <c r="CV566" i="4"/>
  <c r="CU566" i="4"/>
  <c r="CT566" i="4"/>
  <c r="CR566" i="4"/>
  <c r="CQ566" i="4"/>
  <c r="CO566" i="4"/>
  <c r="CN566" i="4"/>
  <c r="CM566" i="4"/>
  <c r="CL566" i="4"/>
  <c r="CI566" i="4"/>
  <c r="CH566" i="4"/>
  <c r="CG566" i="4"/>
  <c r="CF566" i="4"/>
  <c r="CE566" i="4"/>
  <c r="CC566" i="4"/>
  <c r="CD566" i="4" s="1"/>
  <c r="CB566" i="4"/>
  <c r="CA566" i="4"/>
  <c r="BZ566" i="4"/>
  <c r="BY566" i="4"/>
  <c r="BW566" i="4"/>
  <c r="BV566" i="4"/>
  <c r="BU566" i="4"/>
  <c r="BS566" i="4"/>
  <c r="BQ566" i="4"/>
  <c r="BP566" i="4"/>
  <c r="BO566" i="4"/>
  <c r="BN566" i="4"/>
  <c r="BM566" i="4"/>
  <c r="BL566" i="4"/>
  <c r="BK566" i="4"/>
  <c r="BJ566" i="4"/>
  <c r="BI566" i="4"/>
  <c r="BH566" i="4"/>
  <c r="BG566" i="4"/>
  <c r="BF566" i="4"/>
  <c r="BE566" i="4"/>
  <c r="BD566" i="4"/>
  <c r="BC566" i="4"/>
  <c r="BB566" i="4"/>
  <c r="BA566" i="4"/>
  <c r="AZ566" i="4"/>
  <c r="AY566" i="4"/>
  <c r="AX566" i="4"/>
  <c r="AV566" i="4"/>
  <c r="AW566" i="4" s="1"/>
  <c r="AU566" i="4"/>
  <c r="AT566" i="4"/>
  <c r="AS566" i="4"/>
  <c r="AR566" i="4"/>
  <c r="AQ566" i="4"/>
  <c r="AP566" i="4"/>
  <c r="AO566" i="4"/>
  <c r="DM565" i="4"/>
  <c r="DL565" i="4"/>
  <c r="DK565" i="4"/>
  <c r="DJ565" i="4"/>
  <c r="DI565" i="4"/>
  <c r="DH565" i="4"/>
  <c r="DG565" i="4"/>
  <c r="DF565" i="4"/>
  <c r="DE565" i="4"/>
  <c r="DC565" i="4"/>
  <c r="DB565" i="4"/>
  <c r="DA565" i="4"/>
  <c r="CZ565" i="4"/>
  <c r="CY565" i="4"/>
  <c r="CX565" i="4"/>
  <c r="CW565" i="4"/>
  <c r="CV565" i="4"/>
  <c r="CU565" i="4"/>
  <c r="CT565" i="4"/>
  <c r="CR565" i="4"/>
  <c r="CQ565" i="4"/>
  <c r="CO565" i="4"/>
  <c r="CN565" i="4"/>
  <c r="CM565" i="4"/>
  <c r="CL565" i="4"/>
  <c r="CI565" i="4"/>
  <c r="CH565" i="4"/>
  <c r="CG565" i="4"/>
  <c r="CF565" i="4"/>
  <c r="CE565" i="4"/>
  <c r="CD565" i="4"/>
  <c r="CC565" i="4"/>
  <c r="CB565" i="4"/>
  <c r="CA565" i="4"/>
  <c r="BZ565" i="4"/>
  <c r="BY565" i="4"/>
  <c r="BV565" i="4"/>
  <c r="BW565" i="4" s="1"/>
  <c r="BU565" i="4"/>
  <c r="BS565" i="4"/>
  <c r="BQ565" i="4"/>
  <c r="BP565" i="4"/>
  <c r="BO565" i="4"/>
  <c r="BN565" i="4"/>
  <c r="BM565" i="4"/>
  <c r="BL565" i="4"/>
  <c r="BK565" i="4"/>
  <c r="BJ565" i="4"/>
  <c r="BI565" i="4"/>
  <c r="BH565" i="4"/>
  <c r="BG565" i="4"/>
  <c r="BF565" i="4"/>
  <c r="BE565" i="4"/>
  <c r="BD565" i="4"/>
  <c r="BC565" i="4"/>
  <c r="BB565" i="4"/>
  <c r="BA565" i="4"/>
  <c r="AZ565" i="4"/>
  <c r="AY565" i="4"/>
  <c r="AX565" i="4"/>
  <c r="AV565" i="4"/>
  <c r="AW565" i="4" s="1"/>
  <c r="AT565" i="4"/>
  <c r="AU565" i="4" s="1"/>
  <c r="AS565" i="4"/>
  <c r="AR565" i="4"/>
  <c r="AQ565" i="4"/>
  <c r="AP565" i="4"/>
  <c r="AO565" i="4"/>
  <c r="DM564" i="4"/>
  <c r="DL564" i="4"/>
  <c r="DK564" i="4"/>
  <c r="DJ564" i="4"/>
  <c r="DI564" i="4"/>
  <c r="DH564" i="4"/>
  <c r="DG564" i="4"/>
  <c r="DF564" i="4"/>
  <c r="DE564" i="4"/>
  <c r="DC564" i="4"/>
  <c r="DB564" i="4"/>
  <c r="DA564" i="4"/>
  <c r="CZ564" i="4"/>
  <c r="CY564" i="4"/>
  <c r="CX564" i="4"/>
  <c r="CW564" i="4"/>
  <c r="CV564" i="4"/>
  <c r="CU564" i="4"/>
  <c r="CT564" i="4"/>
  <c r="CR564" i="4"/>
  <c r="CQ564" i="4"/>
  <c r="CO564" i="4"/>
  <c r="CN564" i="4"/>
  <c r="CM564" i="4"/>
  <c r="CL564" i="4"/>
  <c r="CI564" i="4"/>
  <c r="CH564" i="4"/>
  <c r="CG564" i="4"/>
  <c r="CF564" i="4"/>
  <c r="CE564" i="4"/>
  <c r="CC564" i="4"/>
  <c r="CD564" i="4" s="1"/>
  <c r="CB564" i="4"/>
  <c r="CA564" i="4"/>
  <c r="BZ564" i="4"/>
  <c r="BY564" i="4"/>
  <c r="BW564" i="4"/>
  <c r="BV564" i="4"/>
  <c r="BU564" i="4"/>
  <c r="BS564" i="4"/>
  <c r="BQ564" i="4"/>
  <c r="BP564" i="4"/>
  <c r="BO564" i="4"/>
  <c r="BN564" i="4"/>
  <c r="BM564" i="4"/>
  <c r="BL564" i="4"/>
  <c r="BK564" i="4"/>
  <c r="BJ564" i="4"/>
  <c r="BI564" i="4"/>
  <c r="BH564" i="4"/>
  <c r="BG564" i="4"/>
  <c r="BF564" i="4"/>
  <c r="BE564" i="4"/>
  <c r="BD564" i="4"/>
  <c r="BC564" i="4"/>
  <c r="BB564" i="4"/>
  <c r="BA564" i="4"/>
  <c r="AZ564" i="4"/>
  <c r="AY564" i="4"/>
  <c r="AX564" i="4"/>
  <c r="AV564" i="4"/>
  <c r="AW564" i="4" s="1"/>
  <c r="AT564" i="4"/>
  <c r="AU564" i="4" s="1"/>
  <c r="AS564" i="4"/>
  <c r="AR564" i="4"/>
  <c r="AQ564" i="4"/>
  <c r="AP564" i="4"/>
  <c r="AO564" i="4"/>
  <c r="DM563" i="4"/>
  <c r="DL563" i="4"/>
  <c r="DK563" i="4"/>
  <c r="DJ563" i="4"/>
  <c r="DI563" i="4"/>
  <c r="DH563" i="4"/>
  <c r="DG563" i="4"/>
  <c r="DF563" i="4"/>
  <c r="DE563" i="4"/>
  <c r="DC563" i="4"/>
  <c r="DB563" i="4"/>
  <c r="DA563" i="4"/>
  <c r="CZ563" i="4"/>
  <c r="CY563" i="4"/>
  <c r="CX563" i="4"/>
  <c r="CW563" i="4"/>
  <c r="CV563" i="4"/>
  <c r="CU563" i="4"/>
  <c r="CT563" i="4"/>
  <c r="CR563" i="4"/>
  <c r="CQ563" i="4"/>
  <c r="CO563" i="4"/>
  <c r="CN563" i="4"/>
  <c r="CM563" i="4"/>
  <c r="CL563" i="4"/>
  <c r="CI563" i="4"/>
  <c r="CH563" i="4"/>
  <c r="CG563" i="4"/>
  <c r="CF563" i="4"/>
  <c r="CE563" i="4"/>
  <c r="CD563" i="4"/>
  <c r="CC563" i="4"/>
  <c r="CB563" i="4"/>
  <c r="CA563" i="4"/>
  <c r="BZ563" i="4"/>
  <c r="BY563" i="4"/>
  <c r="BV563" i="4"/>
  <c r="BW563" i="4" s="1"/>
  <c r="BU563" i="4"/>
  <c r="BS563" i="4"/>
  <c r="BQ563" i="4"/>
  <c r="BP563" i="4"/>
  <c r="BO563" i="4"/>
  <c r="BN563" i="4"/>
  <c r="BM563" i="4"/>
  <c r="BL563" i="4"/>
  <c r="BK563" i="4"/>
  <c r="BJ563" i="4"/>
  <c r="BI563" i="4"/>
  <c r="BH563" i="4"/>
  <c r="BG563" i="4"/>
  <c r="BF563" i="4"/>
  <c r="BE563" i="4"/>
  <c r="BD563" i="4"/>
  <c r="BC563" i="4"/>
  <c r="BB563" i="4"/>
  <c r="BA563" i="4"/>
  <c r="AZ563" i="4"/>
  <c r="AY563" i="4"/>
  <c r="AX563" i="4"/>
  <c r="AW563" i="4"/>
  <c r="AV563" i="4"/>
  <c r="AT563" i="4"/>
  <c r="AU563" i="4" s="1"/>
  <c r="AS563" i="4"/>
  <c r="AR563" i="4"/>
  <c r="AQ563" i="4"/>
  <c r="AP563" i="4"/>
  <c r="AO563" i="4"/>
  <c r="DM562" i="4"/>
  <c r="DL562" i="4"/>
  <c r="DK562" i="4"/>
  <c r="DJ562" i="4"/>
  <c r="DI562" i="4"/>
  <c r="DH562" i="4"/>
  <c r="DG562" i="4"/>
  <c r="DF562" i="4"/>
  <c r="DE562" i="4"/>
  <c r="DC562" i="4"/>
  <c r="DB562" i="4"/>
  <c r="DA562" i="4"/>
  <c r="CZ562" i="4"/>
  <c r="CY562" i="4"/>
  <c r="CX562" i="4"/>
  <c r="CW562" i="4"/>
  <c r="CV562" i="4"/>
  <c r="CU562" i="4"/>
  <c r="CT562" i="4"/>
  <c r="CR562" i="4"/>
  <c r="CQ562" i="4"/>
  <c r="CO562" i="4"/>
  <c r="CN562" i="4"/>
  <c r="CM562" i="4"/>
  <c r="CL562" i="4"/>
  <c r="CI562" i="4"/>
  <c r="CH562" i="4"/>
  <c r="CG562" i="4"/>
  <c r="CF562" i="4"/>
  <c r="CE562" i="4"/>
  <c r="CC562" i="4"/>
  <c r="CD562" i="4" s="1"/>
  <c r="CB562" i="4"/>
  <c r="CA562" i="4"/>
  <c r="BZ562" i="4"/>
  <c r="BY562" i="4"/>
  <c r="BW562" i="4"/>
  <c r="BV562" i="4"/>
  <c r="BU562" i="4"/>
  <c r="BS562" i="4"/>
  <c r="BQ562" i="4"/>
  <c r="BP562" i="4"/>
  <c r="BO562" i="4"/>
  <c r="BN562" i="4"/>
  <c r="BM562" i="4"/>
  <c r="BL562" i="4"/>
  <c r="BK562" i="4"/>
  <c r="BJ562" i="4"/>
  <c r="BI562" i="4"/>
  <c r="BH562" i="4"/>
  <c r="BG562" i="4"/>
  <c r="BF562" i="4"/>
  <c r="BE562" i="4"/>
  <c r="BD562" i="4"/>
  <c r="BC562" i="4"/>
  <c r="BB562" i="4"/>
  <c r="BA562" i="4"/>
  <c r="AZ562" i="4"/>
  <c r="AY562" i="4"/>
  <c r="AX562" i="4"/>
  <c r="AV562" i="4"/>
  <c r="AW562" i="4" s="1"/>
  <c r="AU562" i="4"/>
  <c r="AT562" i="4"/>
  <c r="AS562" i="4"/>
  <c r="AR562" i="4"/>
  <c r="AQ562" i="4"/>
  <c r="AP562" i="4"/>
  <c r="AO562" i="4"/>
  <c r="DM561" i="4"/>
  <c r="DL561" i="4"/>
  <c r="DK561" i="4"/>
  <c r="DJ561" i="4"/>
  <c r="DI561" i="4"/>
  <c r="DH561" i="4"/>
  <c r="DG561" i="4"/>
  <c r="DF561" i="4"/>
  <c r="DE561" i="4"/>
  <c r="DC561" i="4"/>
  <c r="DB561" i="4"/>
  <c r="DA561" i="4"/>
  <c r="CZ561" i="4"/>
  <c r="CY561" i="4"/>
  <c r="CX561" i="4"/>
  <c r="CW561" i="4"/>
  <c r="CV561" i="4"/>
  <c r="CU561" i="4"/>
  <c r="CT561" i="4"/>
  <c r="CR561" i="4"/>
  <c r="CQ561" i="4"/>
  <c r="CO561" i="4"/>
  <c r="CN561" i="4"/>
  <c r="CM561" i="4"/>
  <c r="CL561" i="4"/>
  <c r="CI561" i="4"/>
  <c r="CH561" i="4"/>
  <c r="CG561" i="4"/>
  <c r="CF561" i="4"/>
  <c r="CE561" i="4"/>
  <c r="CD561" i="4"/>
  <c r="CC561" i="4"/>
  <c r="CB561" i="4"/>
  <c r="CA561" i="4"/>
  <c r="BZ561" i="4"/>
  <c r="BY561" i="4"/>
  <c r="BV561" i="4"/>
  <c r="BW561" i="4" s="1"/>
  <c r="BU561" i="4"/>
  <c r="BS561" i="4"/>
  <c r="BQ561" i="4"/>
  <c r="BP561" i="4"/>
  <c r="BO561" i="4"/>
  <c r="BN561" i="4"/>
  <c r="BM561" i="4"/>
  <c r="BL561" i="4"/>
  <c r="BK561" i="4"/>
  <c r="BJ561" i="4"/>
  <c r="BI561" i="4"/>
  <c r="BH561" i="4"/>
  <c r="BG561" i="4"/>
  <c r="BF561" i="4"/>
  <c r="BE561" i="4"/>
  <c r="BD561" i="4"/>
  <c r="BC561" i="4"/>
  <c r="BB561" i="4"/>
  <c r="BA561" i="4"/>
  <c r="AZ561" i="4"/>
  <c r="AY561" i="4"/>
  <c r="AX561" i="4"/>
  <c r="AV561" i="4"/>
  <c r="AW561" i="4" s="1"/>
  <c r="AT561" i="4"/>
  <c r="AU561" i="4" s="1"/>
  <c r="AS561" i="4"/>
  <c r="AR561" i="4"/>
  <c r="AQ561" i="4"/>
  <c r="AP561" i="4"/>
  <c r="AO561" i="4"/>
  <c r="DM560" i="4"/>
  <c r="DL560" i="4"/>
  <c r="DK560" i="4"/>
  <c r="DJ560" i="4"/>
  <c r="DI560" i="4"/>
  <c r="DH560" i="4"/>
  <c r="DG560" i="4"/>
  <c r="DF560" i="4"/>
  <c r="DE560" i="4"/>
  <c r="DC560" i="4"/>
  <c r="DB560" i="4"/>
  <c r="DA560" i="4"/>
  <c r="CZ560" i="4"/>
  <c r="CY560" i="4"/>
  <c r="CX560" i="4"/>
  <c r="CW560" i="4"/>
  <c r="CV560" i="4"/>
  <c r="CU560" i="4"/>
  <c r="CT560" i="4"/>
  <c r="CR560" i="4"/>
  <c r="CQ560" i="4"/>
  <c r="CO560" i="4"/>
  <c r="CN560" i="4"/>
  <c r="CM560" i="4"/>
  <c r="CL560" i="4"/>
  <c r="CI560" i="4"/>
  <c r="CH560" i="4"/>
  <c r="CG560" i="4"/>
  <c r="CF560" i="4"/>
  <c r="CE560" i="4"/>
  <c r="CC560" i="4"/>
  <c r="CD560" i="4" s="1"/>
  <c r="CB560" i="4"/>
  <c r="CA560" i="4"/>
  <c r="BZ560" i="4"/>
  <c r="BY560" i="4"/>
  <c r="BW560" i="4"/>
  <c r="BV560" i="4"/>
  <c r="BU560" i="4"/>
  <c r="BS560" i="4"/>
  <c r="BQ560" i="4"/>
  <c r="BP560" i="4"/>
  <c r="BO560" i="4"/>
  <c r="BN560" i="4"/>
  <c r="BM560" i="4"/>
  <c r="BL560" i="4"/>
  <c r="BK560" i="4"/>
  <c r="BJ560" i="4"/>
  <c r="BI560" i="4"/>
  <c r="BH560" i="4"/>
  <c r="BG560" i="4"/>
  <c r="BF560" i="4"/>
  <c r="BE560" i="4"/>
  <c r="BD560" i="4"/>
  <c r="BC560" i="4"/>
  <c r="BB560" i="4"/>
  <c r="BA560" i="4"/>
  <c r="AZ560" i="4"/>
  <c r="AY560" i="4"/>
  <c r="AX560" i="4"/>
  <c r="AV560" i="4"/>
  <c r="AW560" i="4" s="1"/>
  <c r="AT560" i="4"/>
  <c r="AU560" i="4" s="1"/>
  <c r="AS560" i="4"/>
  <c r="AR560" i="4"/>
  <c r="AQ560" i="4"/>
  <c r="AP560" i="4"/>
  <c r="AO560" i="4"/>
  <c r="DM559" i="4"/>
  <c r="DL559" i="4"/>
  <c r="DK559" i="4"/>
  <c r="DJ559" i="4"/>
  <c r="DI559" i="4"/>
  <c r="DH559" i="4"/>
  <c r="DG559" i="4"/>
  <c r="DF559" i="4"/>
  <c r="DE559" i="4"/>
  <c r="DC559" i="4"/>
  <c r="DB559" i="4"/>
  <c r="DA559" i="4"/>
  <c r="CZ559" i="4"/>
  <c r="CY559" i="4"/>
  <c r="CX559" i="4"/>
  <c r="CW559" i="4"/>
  <c r="CV559" i="4"/>
  <c r="CU559" i="4"/>
  <c r="CT559" i="4"/>
  <c r="CR559" i="4"/>
  <c r="CQ559" i="4"/>
  <c r="CO559" i="4"/>
  <c r="CN559" i="4"/>
  <c r="CM559" i="4"/>
  <c r="CL559" i="4"/>
  <c r="CI559" i="4"/>
  <c r="CH559" i="4"/>
  <c r="CG559" i="4"/>
  <c r="CF559" i="4"/>
  <c r="CE559" i="4"/>
  <c r="CD559" i="4"/>
  <c r="CC559" i="4"/>
  <c r="CB559" i="4"/>
  <c r="CA559" i="4"/>
  <c r="BZ559" i="4"/>
  <c r="BY559" i="4"/>
  <c r="BV559" i="4"/>
  <c r="BW559" i="4" s="1"/>
  <c r="BU559" i="4"/>
  <c r="BS559" i="4"/>
  <c r="BQ559" i="4"/>
  <c r="BP559" i="4"/>
  <c r="BO559" i="4"/>
  <c r="BN559" i="4"/>
  <c r="BM559" i="4"/>
  <c r="BL559" i="4"/>
  <c r="BK559" i="4"/>
  <c r="BJ559" i="4"/>
  <c r="BI559" i="4"/>
  <c r="BH559" i="4"/>
  <c r="BG559" i="4"/>
  <c r="BF559" i="4"/>
  <c r="BE559" i="4"/>
  <c r="BD559" i="4"/>
  <c r="BC559" i="4"/>
  <c r="BB559" i="4"/>
  <c r="BA559" i="4"/>
  <c r="AZ559" i="4"/>
  <c r="AY559" i="4"/>
  <c r="AX559" i="4"/>
  <c r="AW559" i="4"/>
  <c r="AV559" i="4"/>
  <c r="AT559" i="4"/>
  <c r="AU559" i="4" s="1"/>
  <c r="AS559" i="4"/>
  <c r="AR559" i="4"/>
  <c r="AQ559" i="4"/>
  <c r="AP559" i="4"/>
  <c r="AO559" i="4"/>
  <c r="DM558" i="4"/>
  <c r="DL558" i="4"/>
  <c r="DK558" i="4"/>
  <c r="DJ558" i="4"/>
  <c r="DI558" i="4"/>
  <c r="DH558" i="4"/>
  <c r="DG558" i="4"/>
  <c r="DF558" i="4"/>
  <c r="DE558" i="4"/>
  <c r="DC558" i="4"/>
  <c r="DB558" i="4"/>
  <c r="DA558" i="4"/>
  <c r="CZ558" i="4"/>
  <c r="CY558" i="4"/>
  <c r="CX558" i="4"/>
  <c r="CW558" i="4"/>
  <c r="CV558" i="4"/>
  <c r="CU558" i="4"/>
  <c r="CT558" i="4"/>
  <c r="CR558" i="4"/>
  <c r="CQ558" i="4"/>
  <c r="CO558" i="4"/>
  <c r="CN558" i="4"/>
  <c r="CM558" i="4"/>
  <c r="CL558" i="4"/>
  <c r="CI558" i="4"/>
  <c r="CH558" i="4"/>
  <c r="CG558" i="4"/>
  <c r="CF558" i="4"/>
  <c r="CE558" i="4"/>
  <c r="CC558" i="4"/>
  <c r="CD558" i="4" s="1"/>
  <c r="CB558" i="4"/>
  <c r="CA558" i="4"/>
  <c r="BZ558" i="4"/>
  <c r="BY558" i="4"/>
  <c r="BW558" i="4"/>
  <c r="BV558" i="4"/>
  <c r="BU558" i="4"/>
  <c r="BS558" i="4"/>
  <c r="BQ558" i="4"/>
  <c r="BP558" i="4"/>
  <c r="BO558" i="4"/>
  <c r="BN558" i="4"/>
  <c r="BM558" i="4"/>
  <c r="BL558" i="4"/>
  <c r="BK558" i="4"/>
  <c r="BJ558" i="4"/>
  <c r="BI558" i="4"/>
  <c r="BH558" i="4"/>
  <c r="BG558" i="4"/>
  <c r="BF558" i="4"/>
  <c r="BE558" i="4"/>
  <c r="BD558" i="4"/>
  <c r="BC558" i="4"/>
  <c r="BB558" i="4"/>
  <c r="BA558" i="4"/>
  <c r="AZ558" i="4"/>
  <c r="AY558" i="4"/>
  <c r="AX558" i="4"/>
  <c r="AV558" i="4"/>
  <c r="AW558" i="4" s="1"/>
  <c r="AU558" i="4"/>
  <c r="AT558" i="4"/>
  <c r="AS558" i="4"/>
  <c r="AR558" i="4"/>
  <c r="AQ558" i="4"/>
  <c r="AP558" i="4"/>
  <c r="AO558" i="4"/>
  <c r="DM557" i="4"/>
  <c r="DL557" i="4"/>
  <c r="DK557" i="4"/>
  <c r="DJ557" i="4"/>
  <c r="DI557" i="4"/>
  <c r="DH557" i="4"/>
  <c r="DG557" i="4"/>
  <c r="DF557" i="4"/>
  <c r="DE557" i="4"/>
  <c r="DC557" i="4"/>
  <c r="DB557" i="4"/>
  <c r="DA557" i="4"/>
  <c r="CZ557" i="4"/>
  <c r="CY557" i="4"/>
  <c r="CX557" i="4"/>
  <c r="CW557" i="4"/>
  <c r="CV557" i="4"/>
  <c r="CU557" i="4"/>
  <c r="CT557" i="4"/>
  <c r="CR557" i="4"/>
  <c r="CQ557" i="4"/>
  <c r="CO557" i="4"/>
  <c r="CN557" i="4"/>
  <c r="CM557" i="4"/>
  <c r="CL557" i="4"/>
  <c r="CI557" i="4"/>
  <c r="CH557" i="4"/>
  <c r="CG557" i="4"/>
  <c r="CF557" i="4"/>
  <c r="CE557" i="4"/>
  <c r="CD557" i="4"/>
  <c r="CC557" i="4"/>
  <c r="CB557" i="4"/>
  <c r="CA557" i="4"/>
  <c r="BZ557" i="4"/>
  <c r="BY557" i="4"/>
  <c r="BV557" i="4"/>
  <c r="BW557" i="4" s="1"/>
  <c r="BU557" i="4"/>
  <c r="BS557" i="4"/>
  <c r="BQ557" i="4"/>
  <c r="BP557" i="4"/>
  <c r="BO557" i="4"/>
  <c r="BN557" i="4"/>
  <c r="BM557" i="4"/>
  <c r="BL557" i="4"/>
  <c r="BK557" i="4"/>
  <c r="BJ557" i="4"/>
  <c r="BI557" i="4"/>
  <c r="BH557" i="4"/>
  <c r="BG557" i="4"/>
  <c r="BF557" i="4"/>
  <c r="BE557" i="4"/>
  <c r="BD557" i="4"/>
  <c r="BC557" i="4"/>
  <c r="BB557" i="4"/>
  <c r="BA557" i="4"/>
  <c r="AZ557" i="4"/>
  <c r="AY557" i="4"/>
  <c r="AX557" i="4"/>
  <c r="AV557" i="4"/>
  <c r="AW557" i="4" s="1"/>
  <c r="AT557" i="4"/>
  <c r="AU557" i="4" s="1"/>
  <c r="AS557" i="4"/>
  <c r="AR557" i="4"/>
  <c r="AQ557" i="4"/>
  <c r="AP557" i="4"/>
  <c r="AO557" i="4"/>
  <c r="DM556" i="4"/>
  <c r="DL556" i="4"/>
  <c r="DK556" i="4"/>
  <c r="DJ556" i="4"/>
  <c r="DI556" i="4"/>
  <c r="DH556" i="4"/>
  <c r="DG556" i="4"/>
  <c r="DF556" i="4"/>
  <c r="DE556" i="4"/>
  <c r="DC556" i="4"/>
  <c r="DB556" i="4"/>
  <c r="DA556" i="4"/>
  <c r="CZ556" i="4"/>
  <c r="CY556" i="4"/>
  <c r="CX556" i="4"/>
  <c r="CW556" i="4"/>
  <c r="CV556" i="4"/>
  <c r="CU556" i="4"/>
  <c r="CT556" i="4"/>
  <c r="CR556" i="4"/>
  <c r="CQ556" i="4"/>
  <c r="CO556" i="4"/>
  <c r="CN556" i="4"/>
  <c r="CM556" i="4"/>
  <c r="CL556" i="4"/>
  <c r="CI556" i="4"/>
  <c r="CH556" i="4"/>
  <c r="CG556" i="4"/>
  <c r="CF556" i="4"/>
  <c r="CE556" i="4"/>
  <c r="CC556" i="4"/>
  <c r="CD556" i="4" s="1"/>
  <c r="CB556" i="4"/>
  <c r="CA556" i="4"/>
  <c r="BZ556" i="4"/>
  <c r="BY556" i="4"/>
  <c r="BW556" i="4"/>
  <c r="BV556" i="4"/>
  <c r="BU556" i="4"/>
  <c r="BS556" i="4"/>
  <c r="BQ556" i="4"/>
  <c r="BP556" i="4"/>
  <c r="BO556" i="4"/>
  <c r="BN556" i="4"/>
  <c r="BM556" i="4"/>
  <c r="BL556" i="4"/>
  <c r="BK556" i="4"/>
  <c r="BJ556" i="4"/>
  <c r="BI556" i="4"/>
  <c r="BH556" i="4"/>
  <c r="BG556" i="4"/>
  <c r="BF556" i="4"/>
  <c r="BE556" i="4"/>
  <c r="BD556" i="4"/>
  <c r="BC556" i="4"/>
  <c r="BB556" i="4"/>
  <c r="BA556" i="4"/>
  <c r="AZ556" i="4"/>
  <c r="AY556" i="4"/>
  <c r="AX556" i="4"/>
  <c r="AV556" i="4"/>
  <c r="AW556" i="4" s="1"/>
  <c r="AT556" i="4"/>
  <c r="AU556" i="4" s="1"/>
  <c r="AS556" i="4"/>
  <c r="AR556" i="4"/>
  <c r="AQ556" i="4"/>
  <c r="AP556" i="4"/>
  <c r="AO556" i="4"/>
  <c r="DM555" i="4"/>
  <c r="DL555" i="4"/>
  <c r="DK555" i="4"/>
  <c r="DJ555" i="4"/>
  <c r="DI555" i="4"/>
  <c r="DH555" i="4"/>
  <c r="DG555" i="4"/>
  <c r="DF555" i="4"/>
  <c r="DE555" i="4"/>
  <c r="DC555" i="4"/>
  <c r="DB555" i="4"/>
  <c r="DA555" i="4"/>
  <c r="CZ555" i="4"/>
  <c r="CY555" i="4"/>
  <c r="CX555" i="4"/>
  <c r="CW555" i="4"/>
  <c r="CV555" i="4"/>
  <c r="CU555" i="4"/>
  <c r="CT555" i="4"/>
  <c r="CR555" i="4"/>
  <c r="CQ555" i="4"/>
  <c r="CO555" i="4"/>
  <c r="CN555" i="4"/>
  <c r="CM555" i="4"/>
  <c r="CL555" i="4"/>
  <c r="CI555" i="4"/>
  <c r="CH555" i="4"/>
  <c r="CG555" i="4"/>
  <c r="CF555" i="4"/>
  <c r="CE555" i="4"/>
  <c r="CD555" i="4"/>
  <c r="CC555" i="4"/>
  <c r="CB555" i="4"/>
  <c r="CA555" i="4"/>
  <c r="BZ555" i="4"/>
  <c r="BY555" i="4"/>
  <c r="BV555" i="4"/>
  <c r="BW555" i="4" s="1"/>
  <c r="BU555" i="4"/>
  <c r="BS555" i="4"/>
  <c r="BQ555" i="4"/>
  <c r="BP555" i="4"/>
  <c r="BO555" i="4"/>
  <c r="BN555" i="4"/>
  <c r="BM555" i="4"/>
  <c r="BL555" i="4"/>
  <c r="BK555" i="4"/>
  <c r="BJ555" i="4"/>
  <c r="BI555" i="4"/>
  <c r="BH555" i="4"/>
  <c r="BG555" i="4"/>
  <c r="BF555" i="4"/>
  <c r="BE555" i="4"/>
  <c r="BD555" i="4"/>
  <c r="BC555" i="4"/>
  <c r="BB555" i="4"/>
  <c r="BA555" i="4"/>
  <c r="AZ555" i="4"/>
  <c r="AY555" i="4"/>
  <c r="AX555" i="4"/>
  <c r="AW555" i="4"/>
  <c r="AV555" i="4"/>
  <c r="AT555" i="4"/>
  <c r="AU555" i="4" s="1"/>
  <c r="AS555" i="4"/>
  <c r="AR555" i="4"/>
  <c r="AQ555" i="4"/>
  <c r="AP555" i="4"/>
  <c r="AO555" i="4"/>
  <c r="DM554" i="4"/>
  <c r="DL554" i="4"/>
  <c r="DK554" i="4"/>
  <c r="DJ554" i="4"/>
  <c r="DI554" i="4"/>
  <c r="DH554" i="4"/>
  <c r="DG554" i="4"/>
  <c r="DF554" i="4"/>
  <c r="DE554" i="4"/>
  <c r="DC554" i="4"/>
  <c r="DB554" i="4"/>
  <c r="DA554" i="4"/>
  <c r="CZ554" i="4"/>
  <c r="CY554" i="4"/>
  <c r="CX554" i="4"/>
  <c r="CW554" i="4"/>
  <c r="CV554" i="4"/>
  <c r="CU554" i="4"/>
  <c r="CT554" i="4"/>
  <c r="CR554" i="4"/>
  <c r="CQ554" i="4"/>
  <c r="CO554" i="4"/>
  <c r="CN554" i="4"/>
  <c r="CM554" i="4"/>
  <c r="CL554" i="4"/>
  <c r="CI554" i="4"/>
  <c r="CH554" i="4"/>
  <c r="CG554" i="4"/>
  <c r="CF554" i="4"/>
  <c r="CE554" i="4"/>
  <c r="CC554" i="4"/>
  <c r="CD554" i="4" s="1"/>
  <c r="CB554" i="4"/>
  <c r="CA554" i="4"/>
  <c r="BZ554" i="4"/>
  <c r="BY554" i="4"/>
  <c r="BW554" i="4"/>
  <c r="BV554" i="4"/>
  <c r="BU554" i="4"/>
  <c r="BS554" i="4"/>
  <c r="BQ554" i="4"/>
  <c r="BP554" i="4"/>
  <c r="BO554" i="4"/>
  <c r="BN554" i="4"/>
  <c r="BM554" i="4"/>
  <c r="BL554" i="4"/>
  <c r="BK554" i="4"/>
  <c r="BJ554" i="4"/>
  <c r="BI554" i="4"/>
  <c r="BH554" i="4"/>
  <c r="BG554" i="4"/>
  <c r="BF554" i="4"/>
  <c r="BE554" i="4"/>
  <c r="BD554" i="4"/>
  <c r="BC554" i="4"/>
  <c r="BB554" i="4"/>
  <c r="BA554" i="4"/>
  <c r="AZ554" i="4"/>
  <c r="AY554" i="4"/>
  <c r="AX554" i="4"/>
  <c r="AV554" i="4"/>
  <c r="AW554" i="4" s="1"/>
  <c r="AU554" i="4"/>
  <c r="AT554" i="4"/>
  <c r="AS554" i="4"/>
  <c r="AR554" i="4"/>
  <c r="AQ554" i="4"/>
  <c r="AP554" i="4"/>
  <c r="AO554" i="4"/>
  <c r="DM553" i="4"/>
  <c r="DL553" i="4"/>
  <c r="DK553" i="4"/>
  <c r="DJ553" i="4"/>
  <c r="DI553" i="4"/>
  <c r="DH553" i="4"/>
  <c r="DG553" i="4"/>
  <c r="DF553" i="4"/>
  <c r="DE553" i="4"/>
  <c r="DC553" i="4"/>
  <c r="DB553" i="4"/>
  <c r="DA553" i="4"/>
  <c r="CZ553" i="4"/>
  <c r="CY553" i="4"/>
  <c r="CX553" i="4"/>
  <c r="CW553" i="4"/>
  <c r="CV553" i="4"/>
  <c r="CU553" i="4"/>
  <c r="CT553" i="4"/>
  <c r="CR553" i="4"/>
  <c r="CQ553" i="4"/>
  <c r="CO553" i="4"/>
  <c r="CN553" i="4"/>
  <c r="CM553" i="4"/>
  <c r="CL553" i="4"/>
  <c r="CI553" i="4"/>
  <c r="CH553" i="4"/>
  <c r="CG553" i="4"/>
  <c r="CF553" i="4"/>
  <c r="CE553" i="4"/>
  <c r="CD553" i="4"/>
  <c r="CC553" i="4"/>
  <c r="CB553" i="4"/>
  <c r="CA553" i="4"/>
  <c r="BZ553" i="4"/>
  <c r="BY553" i="4"/>
  <c r="BV553" i="4"/>
  <c r="BW553" i="4" s="1"/>
  <c r="BU553" i="4"/>
  <c r="BS553" i="4"/>
  <c r="BQ553" i="4"/>
  <c r="BP553" i="4"/>
  <c r="BO553" i="4"/>
  <c r="BN553" i="4"/>
  <c r="BM553" i="4"/>
  <c r="BL553" i="4"/>
  <c r="BK553" i="4"/>
  <c r="BJ553" i="4"/>
  <c r="BI553" i="4"/>
  <c r="BH553" i="4"/>
  <c r="BG553" i="4"/>
  <c r="BF553" i="4"/>
  <c r="BE553" i="4"/>
  <c r="BD553" i="4"/>
  <c r="BC553" i="4"/>
  <c r="BB553" i="4"/>
  <c r="BA553" i="4"/>
  <c r="AZ553" i="4"/>
  <c r="AY553" i="4"/>
  <c r="AX553" i="4"/>
  <c r="AV553" i="4"/>
  <c r="AW553" i="4" s="1"/>
  <c r="AT553" i="4"/>
  <c r="AU553" i="4" s="1"/>
  <c r="AS553" i="4"/>
  <c r="AR553" i="4"/>
  <c r="AQ553" i="4"/>
  <c r="AP553" i="4"/>
  <c r="AO553" i="4"/>
  <c r="DM552" i="4"/>
  <c r="DL552" i="4"/>
  <c r="DK552" i="4"/>
  <c r="DJ552" i="4"/>
  <c r="DI552" i="4"/>
  <c r="DH552" i="4"/>
  <c r="DG552" i="4"/>
  <c r="DF552" i="4"/>
  <c r="DE552" i="4"/>
  <c r="DC552" i="4"/>
  <c r="DB552" i="4"/>
  <c r="DA552" i="4"/>
  <c r="CZ552" i="4"/>
  <c r="CY552" i="4"/>
  <c r="CX552" i="4"/>
  <c r="CW552" i="4"/>
  <c r="CV552" i="4"/>
  <c r="CU552" i="4"/>
  <c r="CT552" i="4"/>
  <c r="CR552" i="4"/>
  <c r="CQ552" i="4"/>
  <c r="CO552" i="4"/>
  <c r="CN552" i="4"/>
  <c r="CM552" i="4"/>
  <c r="CL552" i="4"/>
  <c r="CI552" i="4"/>
  <c r="CH552" i="4"/>
  <c r="CG552" i="4"/>
  <c r="CF552" i="4"/>
  <c r="CE552" i="4"/>
  <c r="CC552" i="4"/>
  <c r="CD552" i="4" s="1"/>
  <c r="CB552" i="4"/>
  <c r="CA552" i="4"/>
  <c r="BZ552" i="4"/>
  <c r="BY552" i="4"/>
  <c r="BW552" i="4"/>
  <c r="BV552" i="4"/>
  <c r="BU552" i="4"/>
  <c r="BS552" i="4"/>
  <c r="BQ552" i="4"/>
  <c r="BP552" i="4"/>
  <c r="BO552" i="4"/>
  <c r="BN552" i="4"/>
  <c r="BM552" i="4"/>
  <c r="BL552" i="4"/>
  <c r="BK552" i="4"/>
  <c r="BJ552" i="4"/>
  <c r="BI552" i="4"/>
  <c r="BH552" i="4"/>
  <c r="BG552" i="4"/>
  <c r="BF552" i="4"/>
  <c r="BE552" i="4"/>
  <c r="BD552" i="4"/>
  <c r="BC552" i="4"/>
  <c r="BB552" i="4"/>
  <c r="BA552" i="4"/>
  <c r="AZ552" i="4"/>
  <c r="AY552" i="4"/>
  <c r="AX552" i="4"/>
  <c r="AV552" i="4"/>
  <c r="AW552" i="4" s="1"/>
  <c r="AT552" i="4"/>
  <c r="AU552" i="4" s="1"/>
  <c r="AS552" i="4"/>
  <c r="AR552" i="4"/>
  <c r="AQ552" i="4"/>
  <c r="AP552" i="4"/>
  <c r="AO552" i="4"/>
  <c r="DM551" i="4"/>
  <c r="DL551" i="4"/>
  <c r="DK551" i="4"/>
  <c r="DJ551" i="4"/>
  <c r="DI551" i="4"/>
  <c r="DH551" i="4"/>
  <c r="DG551" i="4"/>
  <c r="DF551" i="4"/>
  <c r="DE551" i="4"/>
  <c r="DC551" i="4"/>
  <c r="DB551" i="4"/>
  <c r="DA551" i="4"/>
  <c r="CZ551" i="4"/>
  <c r="CY551" i="4"/>
  <c r="CX551" i="4"/>
  <c r="CW551" i="4"/>
  <c r="CV551" i="4"/>
  <c r="CU551" i="4"/>
  <c r="CT551" i="4"/>
  <c r="CR551" i="4"/>
  <c r="CQ551" i="4"/>
  <c r="CO551" i="4"/>
  <c r="CN551" i="4"/>
  <c r="CM551" i="4"/>
  <c r="CL551" i="4"/>
  <c r="CI551" i="4"/>
  <c r="CH551" i="4"/>
  <c r="CG551" i="4"/>
  <c r="CF551" i="4"/>
  <c r="CE551" i="4"/>
  <c r="CD551" i="4"/>
  <c r="CC551" i="4"/>
  <c r="CB551" i="4"/>
  <c r="CA551" i="4"/>
  <c r="BZ551" i="4"/>
  <c r="BY551" i="4"/>
  <c r="BV551" i="4"/>
  <c r="BW551" i="4" s="1"/>
  <c r="BU551" i="4"/>
  <c r="BS551" i="4"/>
  <c r="BQ551" i="4"/>
  <c r="BP551" i="4"/>
  <c r="BO551" i="4"/>
  <c r="BN551" i="4"/>
  <c r="BM551" i="4"/>
  <c r="BL551" i="4"/>
  <c r="BK551" i="4"/>
  <c r="BJ551" i="4"/>
  <c r="BI551" i="4"/>
  <c r="BH551" i="4"/>
  <c r="BG551" i="4"/>
  <c r="BF551" i="4"/>
  <c r="BE551" i="4"/>
  <c r="BD551" i="4"/>
  <c r="BC551" i="4"/>
  <c r="BB551" i="4"/>
  <c r="BA551" i="4"/>
  <c r="AZ551" i="4"/>
  <c r="AY551" i="4"/>
  <c r="AX551" i="4"/>
  <c r="AW551" i="4"/>
  <c r="AV551" i="4"/>
  <c r="AT551" i="4"/>
  <c r="AU551" i="4" s="1"/>
  <c r="AS551" i="4"/>
  <c r="AR551" i="4"/>
  <c r="AQ551" i="4"/>
  <c r="AP551" i="4"/>
  <c r="AO551" i="4"/>
  <c r="DM550" i="4"/>
  <c r="DL550" i="4"/>
  <c r="DK550" i="4"/>
  <c r="DJ550" i="4"/>
  <c r="DI550" i="4"/>
  <c r="DH550" i="4"/>
  <c r="DG550" i="4"/>
  <c r="DF550" i="4"/>
  <c r="DE550" i="4"/>
  <c r="DC550" i="4"/>
  <c r="DB550" i="4"/>
  <c r="DA550" i="4"/>
  <c r="CZ550" i="4"/>
  <c r="CY550" i="4"/>
  <c r="CX550" i="4"/>
  <c r="CW550" i="4"/>
  <c r="CV550" i="4"/>
  <c r="CU550" i="4"/>
  <c r="CT550" i="4"/>
  <c r="CR550" i="4"/>
  <c r="CQ550" i="4"/>
  <c r="CO550" i="4"/>
  <c r="CN550" i="4"/>
  <c r="CM550" i="4"/>
  <c r="CL550" i="4"/>
  <c r="CI550" i="4"/>
  <c r="CH550" i="4"/>
  <c r="CG550" i="4"/>
  <c r="CF550" i="4"/>
  <c r="CE550" i="4"/>
  <c r="CC550" i="4"/>
  <c r="CD550" i="4" s="1"/>
  <c r="CB550" i="4"/>
  <c r="CA550" i="4"/>
  <c r="BZ550" i="4"/>
  <c r="BY550" i="4"/>
  <c r="BW550" i="4"/>
  <c r="BV550" i="4"/>
  <c r="BU550" i="4"/>
  <c r="BS550" i="4"/>
  <c r="BQ550" i="4"/>
  <c r="BP550" i="4"/>
  <c r="BO550" i="4"/>
  <c r="BN550" i="4"/>
  <c r="BM550" i="4"/>
  <c r="BL550" i="4"/>
  <c r="BK550" i="4"/>
  <c r="BJ550" i="4"/>
  <c r="BI550" i="4"/>
  <c r="BH550" i="4"/>
  <c r="BG550" i="4"/>
  <c r="BF550" i="4"/>
  <c r="BE550" i="4"/>
  <c r="BD550" i="4"/>
  <c r="BC550" i="4"/>
  <c r="BB550" i="4"/>
  <c r="BA550" i="4"/>
  <c r="AZ550" i="4"/>
  <c r="AY550" i="4"/>
  <c r="AX550" i="4"/>
  <c r="AV550" i="4"/>
  <c r="AW550" i="4" s="1"/>
  <c r="AU550" i="4"/>
  <c r="AT550" i="4"/>
  <c r="AS550" i="4"/>
  <c r="AR550" i="4"/>
  <c r="AQ550" i="4"/>
  <c r="AP550" i="4"/>
  <c r="AO550" i="4"/>
  <c r="DM549" i="4"/>
  <c r="DL549" i="4"/>
  <c r="DK549" i="4"/>
  <c r="DJ549" i="4"/>
  <c r="DI549" i="4"/>
  <c r="DH549" i="4"/>
  <c r="DG549" i="4"/>
  <c r="DF549" i="4"/>
  <c r="DE549" i="4"/>
  <c r="DC549" i="4"/>
  <c r="DB549" i="4"/>
  <c r="DA549" i="4"/>
  <c r="CZ549" i="4"/>
  <c r="CY549" i="4"/>
  <c r="CX549" i="4"/>
  <c r="CW549" i="4"/>
  <c r="CV549" i="4"/>
  <c r="CU549" i="4"/>
  <c r="CT549" i="4"/>
  <c r="CR549" i="4"/>
  <c r="CQ549" i="4"/>
  <c r="CO549" i="4"/>
  <c r="CN549" i="4"/>
  <c r="CM549" i="4"/>
  <c r="CL549" i="4"/>
  <c r="CI549" i="4"/>
  <c r="CH549" i="4"/>
  <c r="CG549" i="4"/>
  <c r="CF549" i="4"/>
  <c r="CE549" i="4"/>
  <c r="CD549" i="4"/>
  <c r="CC549" i="4"/>
  <c r="CB549" i="4"/>
  <c r="CA549" i="4"/>
  <c r="BZ549" i="4"/>
  <c r="BY549" i="4"/>
  <c r="BV549" i="4"/>
  <c r="BW549" i="4" s="1"/>
  <c r="BU549" i="4"/>
  <c r="BS549" i="4"/>
  <c r="BQ549" i="4"/>
  <c r="BP549" i="4"/>
  <c r="BO549" i="4"/>
  <c r="BN549" i="4"/>
  <c r="BM549" i="4"/>
  <c r="BL549" i="4"/>
  <c r="BK549" i="4"/>
  <c r="BJ549" i="4"/>
  <c r="BI549" i="4"/>
  <c r="BH549" i="4"/>
  <c r="BG549" i="4"/>
  <c r="BF549" i="4"/>
  <c r="BE549" i="4"/>
  <c r="BD549" i="4"/>
  <c r="BC549" i="4"/>
  <c r="BB549" i="4"/>
  <c r="BA549" i="4"/>
  <c r="AZ549" i="4"/>
  <c r="AY549" i="4"/>
  <c r="AX549" i="4"/>
  <c r="AV549" i="4"/>
  <c r="AW549" i="4" s="1"/>
  <c r="AT549" i="4"/>
  <c r="AU549" i="4" s="1"/>
  <c r="AS549" i="4"/>
  <c r="AR549" i="4"/>
  <c r="AQ549" i="4"/>
  <c r="AP549" i="4"/>
  <c r="AO549" i="4"/>
  <c r="DM548" i="4"/>
  <c r="DL548" i="4"/>
  <c r="DK548" i="4"/>
  <c r="DJ548" i="4"/>
  <c r="DI548" i="4"/>
  <c r="DH548" i="4"/>
  <c r="DG548" i="4"/>
  <c r="DF548" i="4"/>
  <c r="DE548" i="4"/>
  <c r="DC548" i="4"/>
  <c r="DB548" i="4"/>
  <c r="DA548" i="4"/>
  <c r="CZ548" i="4"/>
  <c r="CY548" i="4"/>
  <c r="CX548" i="4"/>
  <c r="CW548" i="4"/>
  <c r="CV548" i="4"/>
  <c r="CU548" i="4"/>
  <c r="CT548" i="4"/>
  <c r="CR548" i="4"/>
  <c r="CQ548" i="4"/>
  <c r="CO548" i="4"/>
  <c r="CN548" i="4"/>
  <c r="CM548" i="4"/>
  <c r="CL548" i="4"/>
  <c r="CI548" i="4"/>
  <c r="CH548" i="4"/>
  <c r="CG548" i="4"/>
  <c r="CF548" i="4"/>
  <c r="CE548" i="4"/>
  <c r="CC548" i="4"/>
  <c r="CD548" i="4" s="1"/>
  <c r="CB548" i="4"/>
  <c r="CA548" i="4"/>
  <c r="BZ548" i="4"/>
  <c r="BY548" i="4"/>
  <c r="BW548" i="4"/>
  <c r="BV548" i="4"/>
  <c r="BU548" i="4"/>
  <c r="BS548" i="4"/>
  <c r="BQ548" i="4"/>
  <c r="BP548" i="4"/>
  <c r="BO548" i="4"/>
  <c r="BN548" i="4"/>
  <c r="BM548" i="4"/>
  <c r="BL548" i="4"/>
  <c r="BK548" i="4"/>
  <c r="BJ548" i="4"/>
  <c r="BI548" i="4"/>
  <c r="BH548" i="4"/>
  <c r="BG548" i="4"/>
  <c r="BF548" i="4"/>
  <c r="BE548" i="4"/>
  <c r="BD548" i="4"/>
  <c r="BC548" i="4"/>
  <c r="BB548" i="4"/>
  <c r="BA548" i="4"/>
  <c r="AZ548" i="4"/>
  <c r="AY548" i="4"/>
  <c r="AX548" i="4"/>
  <c r="AV548" i="4"/>
  <c r="AW548" i="4" s="1"/>
  <c r="AT548" i="4"/>
  <c r="AU548" i="4" s="1"/>
  <c r="AS548" i="4"/>
  <c r="AR548" i="4"/>
  <c r="AQ548" i="4"/>
  <c r="AP548" i="4"/>
  <c r="AO548" i="4"/>
  <c r="DM547" i="4"/>
  <c r="DL547" i="4"/>
  <c r="DK547" i="4"/>
  <c r="DJ547" i="4"/>
  <c r="DI547" i="4"/>
  <c r="DH547" i="4"/>
  <c r="DG547" i="4"/>
  <c r="DF547" i="4"/>
  <c r="DE547" i="4"/>
  <c r="DC547" i="4"/>
  <c r="DB547" i="4"/>
  <c r="DA547" i="4"/>
  <c r="CZ547" i="4"/>
  <c r="CY547" i="4"/>
  <c r="CX547" i="4"/>
  <c r="CW547" i="4"/>
  <c r="CV547" i="4"/>
  <c r="CU547" i="4"/>
  <c r="CT547" i="4"/>
  <c r="CR547" i="4"/>
  <c r="CQ547" i="4"/>
  <c r="CO547" i="4"/>
  <c r="CN547" i="4"/>
  <c r="CM547" i="4"/>
  <c r="CL547" i="4"/>
  <c r="CI547" i="4"/>
  <c r="CH547" i="4"/>
  <c r="CG547" i="4"/>
  <c r="CF547" i="4"/>
  <c r="CE547" i="4"/>
  <c r="CD547" i="4"/>
  <c r="CC547" i="4"/>
  <c r="CB547" i="4"/>
  <c r="CA547" i="4"/>
  <c r="BZ547" i="4"/>
  <c r="BY547" i="4"/>
  <c r="BV547" i="4"/>
  <c r="BW547" i="4" s="1"/>
  <c r="BU547" i="4"/>
  <c r="BS547" i="4"/>
  <c r="BQ547" i="4"/>
  <c r="BP547" i="4"/>
  <c r="BO547" i="4"/>
  <c r="BN547" i="4"/>
  <c r="BM547" i="4"/>
  <c r="BL547" i="4"/>
  <c r="BK547" i="4"/>
  <c r="BJ547" i="4"/>
  <c r="BI547" i="4"/>
  <c r="BH547" i="4"/>
  <c r="BG547" i="4"/>
  <c r="BF547" i="4"/>
  <c r="BE547" i="4"/>
  <c r="BD547" i="4"/>
  <c r="BC547" i="4"/>
  <c r="BB547" i="4"/>
  <c r="BA547" i="4"/>
  <c r="AZ547" i="4"/>
  <c r="AY547" i="4"/>
  <c r="AX547" i="4"/>
  <c r="AW547" i="4"/>
  <c r="AV547" i="4"/>
  <c r="AT547" i="4"/>
  <c r="AU547" i="4" s="1"/>
  <c r="AS547" i="4"/>
  <c r="AR547" i="4"/>
  <c r="AQ547" i="4"/>
  <c r="AP547" i="4"/>
  <c r="AO547" i="4"/>
  <c r="DM546" i="4"/>
  <c r="DL546" i="4"/>
  <c r="DK546" i="4"/>
  <c r="DJ546" i="4"/>
  <c r="DI546" i="4"/>
  <c r="DH546" i="4"/>
  <c r="DG546" i="4"/>
  <c r="DF546" i="4"/>
  <c r="DE546" i="4"/>
  <c r="DC546" i="4"/>
  <c r="DB546" i="4"/>
  <c r="DA546" i="4"/>
  <c r="CZ546" i="4"/>
  <c r="CY546" i="4"/>
  <c r="CX546" i="4"/>
  <c r="CW546" i="4"/>
  <c r="CV546" i="4"/>
  <c r="CU546" i="4"/>
  <c r="CT546" i="4"/>
  <c r="CR546" i="4"/>
  <c r="CQ546" i="4"/>
  <c r="CO546" i="4"/>
  <c r="CN546" i="4"/>
  <c r="CM546" i="4"/>
  <c r="CL546" i="4"/>
  <c r="CI546" i="4"/>
  <c r="CH546" i="4"/>
  <c r="CG546" i="4"/>
  <c r="CF546" i="4"/>
  <c r="CE546" i="4"/>
  <c r="CC546" i="4"/>
  <c r="CD546" i="4" s="1"/>
  <c r="CB546" i="4"/>
  <c r="CA546" i="4"/>
  <c r="BZ546" i="4"/>
  <c r="BY546" i="4"/>
  <c r="BW546" i="4"/>
  <c r="BV546" i="4"/>
  <c r="BU546" i="4"/>
  <c r="BS546" i="4"/>
  <c r="BQ546" i="4"/>
  <c r="BP546" i="4"/>
  <c r="BO546" i="4"/>
  <c r="BN546" i="4"/>
  <c r="BM546" i="4"/>
  <c r="BL546" i="4"/>
  <c r="BK546" i="4"/>
  <c r="BJ546" i="4"/>
  <c r="BI546" i="4"/>
  <c r="BH546" i="4"/>
  <c r="BG546" i="4"/>
  <c r="BF546" i="4"/>
  <c r="BE546" i="4"/>
  <c r="BD546" i="4"/>
  <c r="BC546" i="4"/>
  <c r="BB546" i="4"/>
  <c r="BA546" i="4"/>
  <c r="AZ546" i="4"/>
  <c r="AY546" i="4"/>
  <c r="AX546" i="4"/>
  <c r="AV546" i="4"/>
  <c r="AW546" i="4" s="1"/>
  <c r="AU546" i="4"/>
  <c r="AT546" i="4"/>
  <c r="AS546" i="4"/>
  <c r="AR546" i="4"/>
  <c r="AQ546" i="4"/>
  <c r="AP546" i="4"/>
  <c r="AO546" i="4"/>
  <c r="DM545" i="4"/>
  <c r="DL545" i="4"/>
  <c r="DK545" i="4"/>
  <c r="DJ545" i="4"/>
  <c r="DI545" i="4"/>
  <c r="DH545" i="4"/>
  <c r="DG545" i="4"/>
  <c r="DF545" i="4"/>
  <c r="DE545" i="4"/>
  <c r="DC545" i="4"/>
  <c r="DB545" i="4"/>
  <c r="DA545" i="4"/>
  <c r="CZ545" i="4"/>
  <c r="CY545" i="4"/>
  <c r="CX545" i="4"/>
  <c r="CW545" i="4"/>
  <c r="CV545" i="4"/>
  <c r="CU545" i="4"/>
  <c r="CT545" i="4"/>
  <c r="CR545" i="4"/>
  <c r="CQ545" i="4"/>
  <c r="CO545" i="4"/>
  <c r="CN545" i="4"/>
  <c r="CM545" i="4"/>
  <c r="CL545" i="4"/>
  <c r="CI545" i="4"/>
  <c r="CH545" i="4"/>
  <c r="CG545" i="4"/>
  <c r="CF545" i="4"/>
  <c r="CE545" i="4"/>
  <c r="CD545" i="4"/>
  <c r="CC545" i="4"/>
  <c r="CB545" i="4"/>
  <c r="CA545" i="4"/>
  <c r="BZ545" i="4"/>
  <c r="BY545" i="4"/>
  <c r="BW545" i="4"/>
  <c r="BV545" i="4"/>
  <c r="BU545" i="4"/>
  <c r="BS545" i="4"/>
  <c r="BQ545" i="4"/>
  <c r="BP545" i="4"/>
  <c r="BO545" i="4"/>
  <c r="BN545" i="4"/>
  <c r="BM545" i="4"/>
  <c r="BL545" i="4"/>
  <c r="BK545" i="4"/>
  <c r="BJ545" i="4"/>
  <c r="BI545" i="4"/>
  <c r="BH545" i="4"/>
  <c r="BG545" i="4"/>
  <c r="BF545" i="4"/>
  <c r="BE545" i="4"/>
  <c r="BD545" i="4"/>
  <c r="BC545" i="4"/>
  <c r="BB545" i="4"/>
  <c r="BA545" i="4"/>
  <c r="AZ545" i="4"/>
  <c r="AY545" i="4"/>
  <c r="AX545" i="4"/>
  <c r="AV545" i="4"/>
  <c r="AW545" i="4" s="1"/>
  <c r="AT545" i="4"/>
  <c r="AU545" i="4" s="1"/>
  <c r="AS545" i="4"/>
  <c r="AR545" i="4"/>
  <c r="AQ545" i="4"/>
  <c r="AP545" i="4"/>
  <c r="AO545" i="4"/>
  <c r="DM544" i="4"/>
  <c r="DL544" i="4"/>
  <c r="DK544" i="4"/>
  <c r="DJ544" i="4"/>
  <c r="DI544" i="4"/>
  <c r="DH544" i="4"/>
  <c r="DG544" i="4"/>
  <c r="DF544" i="4"/>
  <c r="DE544" i="4"/>
  <c r="DC544" i="4"/>
  <c r="DB544" i="4"/>
  <c r="DA544" i="4"/>
  <c r="CZ544" i="4"/>
  <c r="CY544" i="4"/>
  <c r="CX544" i="4"/>
  <c r="CW544" i="4"/>
  <c r="CV544" i="4"/>
  <c r="CU544" i="4"/>
  <c r="CT544" i="4"/>
  <c r="CR544" i="4"/>
  <c r="CQ544" i="4"/>
  <c r="CO544" i="4"/>
  <c r="CN544" i="4"/>
  <c r="CM544" i="4"/>
  <c r="CL544" i="4"/>
  <c r="CI544" i="4"/>
  <c r="CH544" i="4"/>
  <c r="CG544" i="4"/>
  <c r="CF544" i="4"/>
  <c r="CE544" i="4"/>
  <c r="CD544" i="4"/>
  <c r="CC544" i="4"/>
  <c r="CB544" i="4"/>
  <c r="CA544" i="4"/>
  <c r="BZ544" i="4"/>
  <c r="BY544" i="4"/>
  <c r="BW544" i="4"/>
  <c r="BV544" i="4"/>
  <c r="BU544" i="4"/>
  <c r="BS544" i="4"/>
  <c r="BQ544" i="4"/>
  <c r="BP544" i="4"/>
  <c r="BO544" i="4"/>
  <c r="BN544" i="4"/>
  <c r="BM544" i="4"/>
  <c r="BL544" i="4"/>
  <c r="BK544" i="4"/>
  <c r="BJ544" i="4"/>
  <c r="BI544" i="4"/>
  <c r="BH544" i="4"/>
  <c r="BG544" i="4"/>
  <c r="BF544" i="4"/>
  <c r="BE544" i="4"/>
  <c r="BD544" i="4"/>
  <c r="BC544" i="4"/>
  <c r="BB544" i="4"/>
  <c r="BA544" i="4"/>
  <c r="AZ544" i="4"/>
  <c r="AY544" i="4"/>
  <c r="AX544" i="4"/>
  <c r="AV544" i="4"/>
  <c r="AW544" i="4" s="1"/>
  <c r="AT544" i="4"/>
  <c r="AU544" i="4" s="1"/>
  <c r="AS544" i="4"/>
  <c r="AR544" i="4"/>
  <c r="AQ544" i="4"/>
  <c r="AP544" i="4"/>
  <c r="AO544" i="4"/>
  <c r="DM543" i="4"/>
  <c r="DL543" i="4"/>
  <c r="DK543" i="4"/>
  <c r="DJ543" i="4"/>
  <c r="DI543" i="4"/>
  <c r="DH543" i="4"/>
  <c r="DG543" i="4"/>
  <c r="DF543" i="4"/>
  <c r="DE543" i="4"/>
  <c r="DC543" i="4"/>
  <c r="DB543" i="4"/>
  <c r="DA543" i="4"/>
  <c r="CZ543" i="4"/>
  <c r="CY543" i="4"/>
  <c r="CX543" i="4"/>
  <c r="CW543" i="4"/>
  <c r="CV543" i="4"/>
  <c r="CU543" i="4"/>
  <c r="CT543" i="4"/>
  <c r="CR543" i="4"/>
  <c r="CQ543" i="4"/>
  <c r="CO543" i="4"/>
  <c r="CN543" i="4"/>
  <c r="CM543" i="4"/>
  <c r="CL543" i="4"/>
  <c r="CI543" i="4"/>
  <c r="CH543" i="4"/>
  <c r="CG543" i="4"/>
  <c r="CF543" i="4"/>
  <c r="CE543" i="4"/>
  <c r="CD543" i="4"/>
  <c r="CC543" i="4"/>
  <c r="CB543" i="4"/>
  <c r="CA543" i="4"/>
  <c r="BZ543" i="4"/>
  <c r="BY543" i="4"/>
  <c r="BV543" i="4"/>
  <c r="BW543" i="4" s="1"/>
  <c r="BU543" i="4"/>
  <c r="BS543" i="4"/>
  <c r="BQ543" i="4"/>
  <c r="BP543" i="4"/>
  <c r="BO543" i="4"/>
  <c r="BN543" i="4"/>
  <c r="BM543" i="4"/>
  <c r="BL543" i="4"/>
  <c r="BK543" i="4"/>
  <c r="BJ543" i="4"/>
  <c r="BI543" i="4"/>
  <c r="BH543" i="4"/>
  <c r="BG543" i="4"/>
  <c r="BF543" i="4"/>
  <c r="BE543" i="4"/>
  <c r="BD543" i="4"/>
  <c r="BC543" i="4"/>
  <c r="BB543" i="4"/>
  <c r="BA543" i="4"/>
  <c r="AZ543" i="4"/>
  <c r="AY543" i="4"/>
  <c r="AX543" i="4"/>
  <c r="AW543" i="4"/>
  <c r="AV543" i="4"/>
  <c r="AT543" i="4"/>
  <c r="AU543" i="4" s="1"/>
  <c r="AS543" i="4"/>
  <c r="AR543" i="4"/>
  <c r="AQ543" i="4"/>
  <c r="AP543" i="4"/>
  <c r="AO543" i="4"/>
  <c r="DM542" i="4"/>
  <c r="DL542" i="4"/>
  <c r="DK542" i="4"/>
  <c r="DJ542" i="4"/>
  <c r="DI542" i="4"/>
  <c r="DH542" i="4"/>
  <c r="DG542" i="4"/>
  <c r="DF542" i="4"/>
  <c r="DE542" i="4"/>
  <c r="DC542" i="4"/>
  <c r="DB542" i="4"/>
  <c r="DA542" i="4"/>
  <c r="CZ542" i="4"/>
  <c r="CY542" i="4"/>
  <c r="CX542" i="4"/>
  <c r="CW542" i="4"/>
  <c r="CV542" i="4"/>
  <c r="CU542" i="4"/>
  <c r="CT542" i="4"/>
  <c r="CR542" i="4"/>
  <c r="CQ542" i="4"/>
  <c r="CO542" i="4"/>
  <c r="CN542" i="4"/>
  <c r="CM542" i="4"/>
  <c r="CL542" i="4"/>
  <c r="CI542" i="4"/>
  <c r="CH542" i="4"/>
  <c r="CG542" i="4"/>
  <c r="CF542" i="4"/>
  <c r="CE542" i="4"/>
  <c r="CC542" i="4"/>
  <c r="CD542" i="4" s="1"/>
  <c r="CB542" i="4"/>
  <c r="CA542" i="4"/>
  <c r="BZ542" i="4"/>
  <c r="BY542" i="4"/>
  <c r="BW542" i="4"/>
  <c r="BV542" i="4"/>
  <c r="BU542" i="4"/>
  <c r="BS542" i="4"/>
  <c r="BQ542" i="4"/>
  <c r="BP542" i="4"/>
  <c r="BO542" i="4"/>
  <c r="BN542" i="4"/>
  <c r="BM542" i="4"/>
  <c r="BL542" i="4"/>
  <c r="BK542" i="4"/>
  <c r="BJ542" i="4"/>
  <c r="BI542" i="4"/>
  <c r="BH542" i="4"/>
  <c r="BG542" i="4"/>
  <c r="BF542" i="4"/>
  <c r="BE542" i="4"/>
  <c r="BD542" i="4"/>
  <c r="BC542" i="4"/>
  <c r="BB542" i="4"/>
  <c r="BA542" i="4"/>
  <c r="AZ542" i="4"/>
  <c r="AY542" i="4"/>
  <c r="AX542" i="4"/>
  <c r="AV542" i="4"/>
  <c r="AW542" i="4" s="1"/>
  <c r="AU542" i="4"/>
  <c r="AT542" i="4"/>
  <c r="AS542" i="4"/>
  <c r="AR542" i="4"/>
  <c r="AQ542" i="4"/>
  <c r="AP542" i="4"/>
  <c r="AO542" i="4"/>
  <c r="DM541" i="4"/>
  <c r="DL541" i="4"/>
  <c r="DK541" i="4"/>
  <c r="DJ541" i="4"/>
  <c r="DI541" i="4"/>
  <c r="DH541" i="4"/>
  <c r="DG541" i="4"/>
  <c r="DF541" i="4"/>
  <c r="DE541" i="4"/>
  <c r="DC541" i="4"/>
  <c r="DB541" i="4"/>
  <c r="DA541" i="4"/>
  <c r="CZ541" i="4"/>
  <c r="CY541" i="4"/>
  <c r="CX541" i="4"/>
  <c r="CW541" i="4"/>
  <c r="CV541" i="4"/>
  <c r="CU541" i="4"/>
  <c r="CT541" i="4"/>
  <c r="CR541" i="4"/>
  <c r="CQ541" i="4"/>
  <c r="CO541" i="4"/>
  <c r="CN541" i="4"/>
  <c r="CM541" i="4"/>
  <c r="CL541" i="4"/>
  <c r="CI541" i="4"/>
  <c r="CH541" i="4"/>
  <c r="CG541" i="4"/>
  <c r="CF541" i="4"/>
  <c r="CE541" i="4"/>
  <c r="CD541" i="4"/>
  <c r="CC541" i="4"/>
  <c r="CB541" i="4"/>
  <c r="CA541" i="4"/>
  <c r="BZ541" i="4"/>
  <c r="BY541" i="4"/>
  <c r="BW541" i="4"/>
  <c r="BV541" i="4"/>
  <c r="BU541" i="4"/>
  <c r="BS541" i="4"/>
  <c r="BQ541" i="4"/>
  <c r="BP541" i="4"/>
  <c r="BO541" i="4"/>
  <c r="BN541" i="4"/>
  <c r="BM541" i="4"/>
  <c r="BL541" i="4"/>
  <c r="BK541" i="4"/>
  <c r="BJ541" i="4"/>
  <c r="BI541" i="4"/>
  <c r="BH541" i="4"/>
  <c r="BG541" i="4"/>
  <c r="BF541" i="4"/>
  <c r="BE541" i="4"/>
  <c r="BD541" i="4"/>
  <c r="BC541" i="4"/>
  <c r="BB541" i="4"/>
  <c r="BA541" i="4"/>
  <c r="AZ541" i="4"/>
  <c r="AY541" i="4"/>
  <c r="AX541" i="4"/>
  <c r="AV541" i="4"/>
  <c r="AW541" i="4" s="1"/>
  <c r="AT541" i="4"/>
  <c r="AU541" i="4" s="1"/>
  <c r="AS541" i="4"/>
  <c r="AR541" i="4"/>
  <c r="AQ541" i="4"/>
  <c r="AP541" i="4"/>
  <c r="AO541" i="4"/>
  <c r="DM540" i="4"/>
  <c r="DL540" i="4"/>
  <c r="DK540" i="4"/>
  <c r="DJ540" i="4"/>
  <c r="DI540" i="4"/>
  <c r="DH540" i="4"/>
  <c r="DG540" i="4"/>
  <c r="DF540" i="4"/>
  <c r="DE540" i="4"/>
  <c r="DC540" i="4"/>
  <c r="DB540" i="4"/>
  <c r="DA540" i="4"/>
  <c r="CZ540" i="4"/>
  <c r="CY540" i="4"/>
  <c r="CX540" i="4"/>
  <c r="CW540" i="4"/>
  <c r="CV540" i="4"/>
  <c r="CU540" i="4"/>
  <c r="CT540" i="4"/>
  <c r="CR540" i="4"/>
  <c r="CQ540" i="4"/>
  <c r="CO540" i="4"/>
  <c r="CN540" i="4"/>
  <c r="CM540" i="4"/>
  <c r="CL540" i="4"/>
  <c r="CI540" i="4"/>
  <c r="CH540" i="4"/>
  <c r="CG540" i="4"/>
  <c r="CF540" i="4"/>
  <c r="CE540" i="4"/>
  <c r="CD540" i="4"/>
  <c r="CC540" i="4"/>
  <c r="CB540" i="4"/>
  <c r="CA540" i="4"/>
  <c r="BZ540" i="4"/>
  <c r="BY540" i="4"/>
  <c r="BW540" i="4"/>
  <c r="BV540" i="4"/>
  <c r="BU540" i="4"/>
  <c r="BS540" i="4"/>
  <c r="BQ540" i="4"/>
  <c r="BP540" i="4"/>
  <c r="BO540" i="4"/>
  <c r="BN540" i="4"/>
  <c r="BM540" i="4"/>
  <c r="BL540" i="4"/>
  <c r="BK540" i="4"/>
  <c r="BJ540" i="4"/>
  <c r="BI540" i="4"/>
  <c r="BH540" i="4"/>
  <c r="BG540" i="4"/>
  <c r="BF540" i="4"/>
  <c r="BE540" i="4"/>
  <c r="BD540" i="4"/>
  <c r="BC540" i="4"/>
  <c r="BB540" i="4"/>
  <c r="BA540" i="4"/>
  <c r="AZ540" i="4"/>
  <c r="AY540" i="4"/>
  <c r="AX540" i="4"/>
  <c r="AV540" i="4"/>
  <c r="AW540" i="4" s="1"/>
  <c r="AT540" i="4"/>
  <c r="AU540" i="4" s="1"/>
  <c r="AS540" i="4"/>
  <c r="AR540" i="4"/>
  <c r="AQ540" i="4"/>
  <c r="AP540" i="4"/>
  <c r="AO540" i="4"/>
  <c r="DM539" i="4"/>
  <c r="DL539" i="4"/>
  <c r="DK539" i="4"/>
  <c r="DJ539" i="4"/>
  <c r="DI539" i="4"/>
  <c r="DH539" i="4"/>
  <c r="DG539" i="4"/>
  <c r="DF539" i="4"/>
  <c r="DE539" i="4"/>
  <c r="DC539" i="4"/>
  <c r="DB539" i="4"/>
  <c r="DA539" i="4"/>
  <c r="CZ539" i="4"/>
  <c r="CY539" i="4"/>
  <c r="CX539" i="4"/>
  <c r="CW539" i="4"/>
  <c r="CV539" i="4"/>
  <c r="CU539" i="4"/>
  <c r="CT539" i="4"/>
  <c r="CR539" i="4"/>
  <c r="CQ539" i="4"/>
  <c r="CO539" i="4"/>
  <c r="CN539" i="4"/>
  <c r="CM539" i="4"/>
  <c r="CL539" i="4"/>
  <c r="CI539" i="4"/>
  <c r="CH539" i="4"/>
  <c r="CG539" i="4"/>
  <c r="CF539" i="4"/>
  <c r="CE539" i="4"/>
  <c r="CD539" i="4"/>
  <c r="CC539" i="4"/>
  <c r="CB539" i="4"/>
  <c r="CA539" i="4"/>
  <c r="BZ539" i="4"/>
  <c r="BY539" i="4"/>
  <c r="BV539" i="4"/>
  <c r="BW539" i="4" s="1"/>
  <c r="BU539" i="4"/>
  <c r="BS539" i="4"/>
  <c r="BQ539" i="4"/>
  <c r="BP539" i="4"/>
  <c r="BO539" i="4"/>
  <c r="BN539" i="4"/>
  <c r="BM539" i="4"/>
  <c r="BL539" i="4"/>
  <c r="BK539" i="4"/>
  <c r="BJ539" i="4"/>
  <c r="BI539" i="4"/>
  <c r="BH539" i="4"/>
  <c r="BG539" i="4"/>
  <c r="BF539" i="4"/>
  <c r="BE539" i="4"/>
  <c r="BD539" i="4"/>
  <c r="BC539" i="4"/>
  <c r="BB539" i="4"/>
  <c r="BA539" i="4"/>
  <c r="AZ539" i="4"/>
  <c r="AY539" i="4"/>
  <c r="AX539" i="4"/>
  <c r="AW539" i="4"/>
  <c r="AV539" i="4"/>
  <c r="AT539" i="4"/>
  <c r="AU539" i="4" s="1"/>
  <c r="AS539" i="4"/>
  <c r="AR539" i="4"/>
  <c r="AQ539" i="4"/>
  <c r="AP539" i="4"/>
  <c r="AO539" i="4"/>
  <c r="DM538" i="4"/>
  <c r="DL538" i="4"/>
  <c r="DK538" i="4"/>
  <c r="DJ538" i="4"/>
  <c r="DI538" i="4"/>
  <c r="DH538" i="4"/>
  <c r="DG538" i="4"/>
  <c r="DF538" i="4"/>
  <c r="DE538" i="4"/>
  <c r="DC538" i="4"/>
  <c r="DB538" i="4"/>
  <c r="DA538" i="4"/>
  <c r="CZ538" i="4"/>
  <c r="CY538" i="4"/>
  <c r="CX538" i="4"/>
  <c r="CW538" i="4"/>
  <c r="CV538" i="4"/>
  <c r="CU538" i="4"/>
  <c r="CT538" i="4"/>
  <c r="CR538" i="4"/>
  <c r="CQ538" i="4"/>
  <c r="CO538" i="4"/>
  <c r="CN538" i="4"/>
  <c r="CM538" i="4"/>
  <c r="CL538" i="4"/>
  <c r="CI538" i="4"/>
  <c r="CH538" i="4"/>
  <c r="CG538" i="4"/>
  <c r="CF538" i="4"/>
  <c r="CE538" i="4"/>
  <c r="CC538" i="4"/>
  <c r="CD538" i="4" s="1"/>
  <c r="CB538" i="4"/>
  <c r="CA538" i="4"/>
  <c r="BZ538" i="4"/>
  <c r="BY538" i="4"/>
  <c r="BW538" i="4"/>
  <c r="BV538" i="4"/>
  <c r="BU538" i="4"/>
  <c r="BS538" i="4"/>
  <c r="BQ538" i="4"/>
  <c r="BP538" i="4"/>
  <c r="BO538" i="4"/>
  <c r="BN538" i="4"/>
  <c r="BM538" i="4"/>
  <c r="BL538" i="4"/>
  <c r="BK538" i="4"/>
  <c r="BJ538" i="4"/>
  <c r="BI538" i="4"/>
  <c r="BH538" i="4"/>
  <c r="BG538" i="4"/>
  <c r="BF538" i="4"/>
  <c r="BE538" i="4"/>
  <c r="BD538" i="4"/>
  <c r="BC538" i="4"/>
  <c r="BB538" i="4"/>
  <c r="BA538" i="4"/>
  <c r="AZ538" i="4"/>
  <c r="AY538" i="4"/>
  <c r="AX538" i="4"/>
  <c r="AV538" i="4"/>
  <c r="AW538" i="4" s="1"/>
  <c r="AU538" i="4"/>
  <c r="AT538" i="4"/>
  <c r="AS538" i="4"/>
  <c r="AR538" i="4"/>
  <c r="AQ538" i="4"/>
  <c r="AP538" i="4"/>
  <c r="AO538" i="4"/>
  <c r="DM537" i="4"/>
  <c r="DL537" i="4"/>
  <c r="DK537" i="4"/>
  <c r="DJ537" i="4"/>
  <c r="DI537" i="4"/>
  <c r="DH537" i="4"/>
  <c r="DG537" i="4"/>
  <c r="DF537" i="4"/>
  <c r="DE537" i="4"/>
  <c r="DC537" i="4"/>
  <c r="DB537" i="4"/>
  <c r="DA537" i="4"/>
  <c r="CZ537" i="4"/>
  <c r="CY537" i="4"/>
  <c r="CX537" i="4"/>
  <c r="CW537" i="4"/>
  <c r="CV537" i="4"/>
  <c r="CU537" i="4"/>
  <c r="CT537" i="4"/>
  <c r="CR537" i="4"/>
  <c r="CQ537" i="4"/>
  <c r="CO537" i="4"/>
  <c r="CN537" i="4"/>
  <c r="CM537" i="4"/>
  <c r="CL537" i="4"/>
  <c r="CI537" i="4"/>
  <c r="CH537" i="4"/>
  <c r="CG537" i="4"/>
  <c r="CF537" i="4"/>
  <c r="CE537" i="4"/>
  <c r="CD537" i="4"/>
  <c r="CC537" i="4"/>
  <c r="CB537" i="4"/>
  <c r="CA537" i="4"/>
  <c r="BZ537" i="4"/>
  <c r="BY537" i="4"/>
  <c r="BW537" i="4"/>
  <c r="BV537" i="4"/>
  <c r="BU537" i="4"/>
  <c r="BS537" i="4"/>
  <c r="BQ537" i="4"/>
  <c r="BP537" i="4"/>
  <c r="BO537" i="4"/>
  <c r="BN537" i="4"/>
  <c r="BM537" i="4"/>
  <c r="BL537" i="4"/>
  <c r="BK537" i="4"/>
  <c r="BJ537" i="4"/>
  <c r="BI537" i="4"/>
  <c r="BH537" i="4"/>
  <c r="BG537" i="4"/>
  <c r="BF537" i="4"/>
  <c r="BE537" i="4"/>
  <c r="BD537" i="4"/>
  <c r="BC537" i="4"/>
  <c r="BB537" i="4"/>
  <c r="BA537" i="4"/>
  <c r="AZ537" i="4"/>
  <c r="AY537" i="4"/>
  <c r="AX537" i="4"/>
  <c r="AV537" i="4"/>
  <c r="AW537" i="4" s="1"/>
  <c r="AT537" i="4"/>
  <c r="AU537" i="4" s="1"/>
  <c r="AS537" i="4"/>
  <c r="AR537" i="4"/>
  <c r="AQ537" i="4"/>
  <c r="AP537" i="4"/>
  <c r="AO537" i="4"/>
  <c r="DM536" i="4"/>
  <c r="DL536" i="4"/>
  <c r="DK536" i="4"/>
  <c r="DJ536" i="4"/>
  <c r="DI536" i="4"/>
  <c r="DH536" i="4"/>
  <c r="DG536" i="4"/>
  <c r="DF536" i="4"/>
  <c r="DE536" i="4"/>
  <c r="DC536" i="4"/>
  <c r="DB536" i="4"/>
  <c r="DA536" i="4"/>
  <c r="CZ536" i="4"/>
  <c r="CY536" i="4"/>
  <c r="CX536" i="4"/>
  <c r="CW536" i="4"/>
  <c r="CV536" i="4"/>
  <c r="CU536" i="4"/>
  <c r="CT536" i="4"/>
  <c r="CR536" i="4"/>
  <c r="CQ536" i="4"/>
  <c r="CO536" i="4"/>
  <c r="CN536" i="4"/>
  <c r="CM536" i="4"/>
  <c r="CL536" i="4"/>
  <c r="CI536" i="4"/>
  <c r="CH536" i="4"/>
  <c r="CG536" i="4"/>
  <c r="CF536" i="4"/>
  <c r="CE536" i="4"/>
  <c r="CD536" i="4"/>
  <c r="CC536" i="4"/>
  <c r="CB536" i="4"/>
  <c r="CA536" i="4"/>
  <c r="BZ536" i="4"/>
  <c r="BY536" i="4"/>
  <c r="BW536" i="4"/>
  <c r="BV536" i="4"/>
  <c r="BU536" i="4"/>
  <c r="BS536" i="4"/>
  <c r="BQ536" i="4"/>
  <c r="BP536" i="4"/>
  <c r="BO536" i="4"/>
  <c r="BN536" i="4"/>
  <c r="BM536" i="4"/>
  <c r="BL536" i="4"/>
  <c r="BK536" i="4"/>
  <c r="BJ536" i="4"/>
  <c r="BI536" i="4"/>
  <c r="BH536" i="4"/>
  <c r="BG536" i="4"/>
  <c r="BF536" i="4"/>
  <c r="BE536" i="4"/>
  <c r="BD536" i="4"/>
  <c r="BC536" i="4"/>
  <c r="BB536" i="4"/>
  <c r="BA536" i="4"/>
  <c r="AZ536" i="4"/>
  <c r="AY536" i="4"/>
  <c r="AX536" i="4"/>
  <c r="AV536" i="4"/>
  <c r="AW536" i="4" s="1"/>
  <c r="AT536" i="4"/>
  <c r="AU536" i="4" s="1"/>
  <c r="AS536" i="4"/>
  <c r="AR536" i="4"/>
  <c r="AQ536" i="4"/>
  <c r="AP536" i="4"/>
  <c r="AO536" i="4"/>
  <c r="DM535" i="4"/>
  <c r="DL535" i="4"/>
  <c r="DK535" i="4"/>
  <c r="DJ535" i="4"/>
  <c r="DI535" i="4"/>
  <c r="DH535" i="4"/>
  <c r="DG535" i="4"/>
  <c r="DF535" i="4"/>
  <c r="DE535" i="4"/>
  <c r="DC535" i="4"/>
  <c r="DB535" i="4"/>
  <c r="DA535" i="4"/>
  <c r="CZ535" i="4"/>
  <c r="CY535" i="4"/>
  <c r="CX535" i="4"/>
  <c r="CW535" i="4"/>
  <c r="CV535" i="4"/>
  <c r="CU535" i="4"/>
  <c r="CT535" i="4"/>
  <c r="CR535" i="4"/>
  <c r="CQ535" i="4"/>
  <c r="CO535" i="4"/>
  <c r="CN535" i="4"/>
  <c r="CM535" i="4"/>
  <c r="CL535" i="4"/>
  <c r="CI535" i="4"/>
  <c r="CH535" i="4"/>
  <c r="CG535" i="4"/>
  <c r="CF535" i="4"/>
  <c r="CE535" i="4"/>
  <c r="CD535" i="4"/>
  <c r="CC535" i="4"/>
  <c r="CB535" i="4"/>
  <c r="CA535" i="4"/>
  <c r="BZ535" i="4"/>
  <c r="BY535" i="4"/>
  <c r="BV535" i="4"/>
  <c r="BW535" i="4" s="1"/>
  <c r="BU535" i="4"/>
  <c r="BS535" i="4"/>
  <c r="BQ535" i="4"/>
  <c r="BP535" i="4"/>
  <c r="BO535" i="4"/>
  <c r="BN535" i="4"/>
  <c r="BM535" i="4"/>
  <c r="BL535" i="4"/>
  <c r="BK535" i="4"/>
  <c r="BJ535" i="4"/>
  <c r="BI535" i="4"/>
  <c r="BH535" i="4"/>
  <c r="BG535" i="4"/>
  <c r="BF535" i="4"/>
  <c r="BE535" i="4"/>
  <c r="BD535" i="4"/>
  <c r="BC535" i="4"/>
  <c r="BB535" i="4"/>
  <c r="BA535" i="4"/>
  <c r="AZ535" i="4"/>
  <c r="AY535" i="4"/>
  <c r="AX535" i="4"/>
  <c r="AW535" i="4"/>
  <c r="AV535" i="4"/>
  <c r="AT535" i="4"/>
  <c r="AU535" i="4" s="1"/>
  <c r="AS535" i="4"/>
  <c r="AR535" i="4"/>
  <c r="AQ535" i="4"/>
  <c r="AP535" i="4"/>
  <c r="AO535" i="4"/>
  <c r="DM534" i="4"/>
  <c r="DL534" i="4"/>
  <c r="DK534" i="4"/>
  <c r="DJ534" i="4"/>
  <c r="DI534" i="4"/>
  <c r="DH534" i="4"/>
  <c r="DG534" i="4"/>
  <c r="DF534" i="4"/>
  <c r="DE534" i="4"/>
  <c r="DC534" i="4"/>
  <c r="DB534" i="4"/>
  <c r="DA534" i="4"/>
  <c r="CZ534" i="4"/>
  <c r="CY534" i="4"/>
  <c r="CX534" i="4"/>
  <c r="CW534" i="4"/>
  <c r="CV534" i="4"/>
  <c r="CU534" i="4"/>
  <c r="CT534" i="4"/>
  <c r="CR534" i="4"/>
  <c r="CQ534" i="4"/>
  <c r="CO534" i="4"/>
  <c r="CN534" i="4"/>
  <c r="CM534" i="4"/>
  <c r="CL534" i="4"/>
  <c r="CI534" i="4"/>
  <c r="CH534" i="4"/>
  <c r="CG534" i="4"/>
  <c r="CF534" i="4"/>
  <c r="CE534" i="4"/>
  <c r="CC534" i="4"/>
  <c r="CD534" i="4" s="1"/>
  <c r="CB534" i="4"/>
  <c r="CA534" i="4"/>
  <c r="BZ534" i="4"/>
  <c r="BY534" i="4"/>
  <c r="BW534" i="4"/>
  <c r="BV534" i="4"/>
  <c r="BU534" i="4"/>
  <c r="BS534" i="4"/>
  <c r="BQ534" i="4"/>
  <c r="BP534" i="4"/>
  <c r="BO534" i="4"/>
  <c r="BN534" i="4"/>
  <c r="BM534" i="4"/>
  <c r="BL534" i="4"/>
  <c r="BK534" i="4"/>
  <c r="BJ534" i="4"/>
  <c r="BI534" i="4"/>
  <c r="BH534" i="4"/>
  <c r="BG534" i="4"/>
  <c r="BF534" i="4"/>
  <c r="BE534" i="4"/>
  <c r="BD534" i="4"/>
  <c r="BC534" i="4"/>
  <c r="BB534" i="4"/>
  <c r="BA534" i="4"/>
  <c r="AZ534" i="4"/>
  <c r="AY534" i="4"/>
  <c r="AX534" i="4"/>
  <c r="AV534" i="4"/>
  <c r="AW534" i="4" s="1"/>
  <c r="AU534" i="4"/>
  <c r="AT534" i="4"/>
  <c r="AS534" i="4"/>
  <c r="AR534" i="4"/>
  <c r="AQ534" i="4"/>
  <c r="AP534" i="4"/>
  <c r="AO534" i="4"/>
  <c r="DM533" i="4"/>
  <c r="DL533" i="4"/>
  <c r="DK533" i="4"/>
  <c r="DJ533" i="4"/>
  <c r="DI533" i="4"/>
  <c r="DH533" i="4"/>
  <c r="DG533" i="4"/>
  <c r="DF533" i="4"/>
  <c r="DE533" i="4"/>
  <c r="DC533" i="4"/>
  <c r="DB533" i="4"/>
  <c r="DA533" i="4"/>
  <c r="CZ533" i="4"/>
  <c r="CY533" i="4"/>
  <c r="CX533" i="4"/>
  <c r="CW533" i="4"/>
  <c r="CV533" i="4"/>
  <c r="CU533" i="4"/>
  <c r="CT533" i="4"/>
  <c r="CR533" i="4"/>
  <c r="CQ533" i="4"/>
  <c r="CO533" i="4"/>
  <c r="CN533" i="4"/>
  <c r="CM533" i="4"/>
  <c r="CL533" i="4"/>
  <c r="CI533" i="4"/>
  <c r="CH533" i="4"/>
  <c r="CG533" i="4"/>
  <c r="CF533" i="4"/>
  <c r="CE533" i="4"/>
  <c r="CD533" i="4"/>
  <c r="CC533" i="4"/>
  <c r="CB533" i="4"/>
  <c r="CA533" i="4"/>
  <c r="BZ533" i="4"/>
  <c r="BY533" i="4"/>
  <c r="BW533" i="4"/>
  <c r="BV533" i="4"/>
  <c r="BU533" i="4"/>
  <c r="BS533" i="4"/>
  <c r="BQ533" i="4"/>
  <c r="BP533" i="4"/>
  <c r="BO533" i="4"/>
  <c r="BN533" i="4"/>
  <c r="BM533" i="4"/>
  <c r="BL533" i="4"/>
  <c r="BK533" i="4"/>
  <c r="BJ533" i="4"/>
  <c r="BI533" i="4"/>
  <c r="BH533" i="4"/>
  <c r="BG533" i="4"/>
  <c r="BF533" i="4"/>
  <c r="BE533" i="4"/>
  <c r="BD533" i="4"/>
  <c r="BC533" i="4"/>
  <c r="BB533" i="4"/>
  <c r="BA533" i="4"/>
  <c r="AZ533" i="4"/>
  <c r="AY533" i="4"/>
  <c r="AX533" i="4"/>
  <c r="AV533" i="4"/>
  <c r="AW533" i="4" s="1"/>
  <c r="AT533" i="4"/>
  <c r="AU533" i="4" s="1"/>
  <c r="AS533" i="4"/>
  <c r="AR533" i="4"/>
  <c r="AQ533" i="4"/>
  <c r="AP533" i="4"/>
  <c r="AO533" i="4"/>
  <c r="DM532" i="4"/>
  <c r="DL532" i="4"/>
  <c r="DK532" i="4"/>
  <c r="DJ532" i="4"/>
  <c r="DI532" i="4"/>
  <c r="DH532" i="4"/>
  <c r="DG532" i="4"/>
  <c r="DF532" i="4"/>
  <c r="DE532" i="4"/>
  <c r="DC532" i="4"/>
  <c r="DB532" i="4"/>
  <c r="DA532" i="4"/>
  <c r="CZ532" i="4"/>
  <c r="CY532" i="4"/>
  <c r="CX532" i="4"/>
  <c r="CW532" i="4"/>
  <c r="CV532" i="4"/>
  <c r="CU532" i="4"/>
  <c r="CT532" i="4"/>
  <c r="CR532" i="4"/>
  <c r="CQ532" i="4"/>
  <c r="CO532" i="4"/>
  <c r="CN532" i="4"/>
  <c r="CM532" i="4"/>
  <c r="CL532" i="4"/>
  <c r="CI532" i="4"/>
  <c r="CH532" i="4"/>
  <c r="CG532" i="4"/>
  <c r="CF532" i="4"/>
  <c r="CE532" i="4"/>
  <c r="CD532" i="4"/>
  <c r="CC532" i="4"/>
  <c r="CB532" i="4"/>
  <c r="CA532" i="4"/>
  <c r="BZ532" i="4"/>
  <c r="BY532" i="4"/>
  <c r="BW532" i="4"/>
  <c r="BV532" i="4"/>
  <c r="BU532" i="4"/>
  <c r="BS532" i="4"/>
  <c r="BQ532" i="4"/>
  <c r="BP532" i="4"/>
  <c r="BO532" i="4"/>
  <c r="BN532" i="4"/>
  <c r="BM532" i="4"/>
  <c r="BL532" i="4"/>
  <c r="BK532" i="4"/>
  <c r="BJ532" i="4"/>
  <c r="BI532" i="4"/>
  <c r="BH532" i="4"/>
  <c r="BG532" i="4"/>
  <c r="BF532" i="4"/>
  <c r="BE532" i="4"/>
  <c r="BD532" i="4"/>
  <c r="BC532" i="4"/>
  <c r="BB532" i="4"/>
  <c r="BA532" i="4"/>
  <c r="AZ532" i="4"/>
  <c r="AY532" i="4"/>
  <c r="AX532" i="4"/>
  <c r="AV532" i="4"/>
  <c r="AW532" i="4" s="1"/>
  <c r="AT532" i="4"/>
  <c r="AU532" i="4" s="1"/>
  <c r="AS532" i="4"/>
  <c r="AR532" i="4"/>
  <c r="AQ532" i="4"/>
  <c r="AP532" i="4"/>
  <c r="AO532" i="4"/>
  <c r="DM531" i="4"/>
  <c r="DL531" i="4"/>
  <c r="DK531" i="4"/>
  <c r="DJ531" i="4"/>
  <c r="DI531" i="4"/>
  <c r="DH531" i="4"/>
  <c r="DG531" i="4"/>
  <c r="DF531" i="4"/>
  <c r="DE531" i="4"/>
  <c r="DC531" i="4"/>
  <c r="DB531" i="4"/>
  <c r="DA531" i="4"/>
  <c r="CZ531" i="4"/>
  <c r="CY531" i="4"/>
  <c r="CX531" i="4"/>
  <c r="CW531" i="4"/>
  <c r="CV531" i="4"/>
  <c r="CU531" i="4"/>
  <c r="CT531" i="4"/>
  <c r="CR531" i="4"/>
  <c r="CQ531" i="4"/>
  <c r="CO531" i="4"/>
  <c r="CN531" i="4"/>
  <c r="CM531" i="4"/>
  <c r="CL531" i="4"/>
  <c r="CI531" i="4"/>
  <c r="CH531" i="4"/>
  <c r="CG531" i="4"/>
  <c r="CF531" i="4"/>
  <c r="CE531" i="4"/>
  <c r="CD531" i="4"/>
  <c r="CC531" i="4"/>
  <c r="CB531" i="4"/>
  <c r="CA531" i="4"/>
  <c r="BZ531" i="4"/>
  <c r="BY531" i="4"/>
  <c r="BV531" i="4"/>
  <c r="BW531" i="4" s="1"/>
  <c r="BU531" i="4"/>
  <c r="BS531" i="4"/>
  <c r="BQ531" i="4"/>
  <c r="BP531" i="4"/>
  <c r="BO531" i="4"/>
  <c r="BN531" i="4"/>
  <c r="BM531" i="4"/>
  <c r="BL531" i="4"/>
  <c r="BK531" i="4"/>
  <c r="BJ531" i="4"/>
  <c r="BI531" i="4"/>
  <c r="BH531" i="4"/>
  <c r="BG531" i="4"/>
  <c r="BF531" i="4"/>
  <c r="BE531" i="4"/>
  <c r="BD531" i="4"/>
  <c r="BC531" i="4"/>
  <c r="BB531" i="4"/>
  <c r="BA531" i="4"/>
  <c r="AZ531" i="4"/>
  <c r="AY531" i="4"/>
  <c r="AX531" i="4"/>
  <c r="AW531" i="4"/>
  <c r="AV531" i="4"/>
  <c r="AT531" i="4"/>
  <c r="AU531" i="4" s="1"/>
  <c r="AS531" i="4"/>
  <c r="AR531" i="4"/>
  <c r="AQ531" i="4"/>
  <c r="AP531" i="4"/>
  <c r="AO531" i="4"/>
  <c r="DM530" i="4"/>
  <c r="DL530" i="4"/>
  <c r="DK530" i="4"/>
  <c r="DJ530" i="4"/>
  <c r="DI530" i="4"/>
  <c r="DH530" i="4"/>
  <c r="DG530" i="4"/>
  <c r="DF530" i="4"/>
  <c r="DE530" i="4"/>
  <c r="DC530" i="4"/>
  <c r="DB530" i="4"/>
  <c r="DA530" i="4"/>
  <c r="CZ530" i="4"/>
  <c r="CY530" i="4"/>
  <c r="CX530" i="4"/>
  <c r="CW530" i="4"/>
  <c r="CV530" i="4"/>
  <c r="CU530" i="4"/>
  <c r="CT530" i="4"/>
  <c r="CR530" i="4"/>
  <c r="CQ530" i="4"/>
  <c r="CO530" i="4"/>
  <c r="CN530" i="4"/>
  <c r="CM530" i="4"/>
  <c r="CL530" i="4"/>
  <c r="CI530" i="4"/>
  <c r="CH530" i="4"/>
  <c r="CG530" i="4"/>
  <c r="CF530" i="4"/>
  <c r="CE530" i="4"/>
  <c r="CC530" i="4"/>
  <c r="CD530" i="4" s="1"/>
  <c r="CB530" i="4"/>
  <c r="CA530" i="4"/>
  <c r="BZ530" i="4"/>
  <c r="BY530" i="4"/>
  <c r="BW530" i="4"/>
  <c r="BV530" i="4"/>
  <c r="BU530" i="4"/>
  <c r="BS530" i="4"/>
  <c r="BQ530" i="4"/>
  <c r="BP530" i="4"/>
  <c r="BO530" i="4"/>
  <c r="BN530" i="4"/>
  <c r="BM530" i="4"/>
  <c r="BL530" i="4"/>
  <c r="BK530" i="4"/>
  <c r="BJ530" i="4"/>
  <c r="BI530" i="4"/>
  <c r="BH530" i="4"/>
  <c r="BG530" i="4"/>
  <c r="BF530" i="4"/>
  <c r="BE530" i="4"/>
  <c r="BD530" i="4"/>
  <c r="BC530" i="4"/>
  <c r="BB530" i="4"/>
  <c r="BA530" i="4"/>
  <c r="AZ530" i="4"/>
  <c r="AY530" i="4"/>
  <c r="AX530" i="4"/>
  <c r="AV530" i="4"/>
  <c r="AW530" i="4" s="1"/>
  <c r="AU530" i="4"/>
  <c r="AT530" i="4"/>
  <c r="AS530" i="4"/>
  <c r="AR530" i="4"/>
  <c r="AQ530" i="4"/>
  <c r="AP530" i="4"/>
  <c r="AO530" i="4"/>
  <c r="DM529" i="4"/>
  <c r="DL529" i="4"/>
  <c r="DK529" i="4"/>
  <c r="DJ529" i="4"/>
  <c r="DI529" i="4"/>
  <c r="DH529" i="4"/>
  <c r="DG529" i="4"/>
  <c r="DF529" i="4"/>
  <c r="DE529" i="4"/>
  <c r="DC529" i="4"/>
  <c r="DB529" i="4"/>
  <c r="DA529" i="4"/>
  <c r="CZ529" i="4"/>
  <c r="CY529" i="4"/>
  <c r="CX529" i="4"/>
  <c r="CW529" i="4"/>
  <c r="CV529" i="4"/>
  <c r="CU529" i="4"/>
  <c r="CT529" i="4"/>
  <c r="CR529" i="4"/>
  <c r="CQ529" i="4"/>
  <c r="CO529" i="4"/>
  <c r="CN529" i="4"/>
  <c r="CM529" i="4"/>
  <c r="CL529" i="4"/>
  <c r="CI529" i="4"/>
  <c r="CH529" i="4"/>
  <c r="CG529" i="4"/>
  <c r="CF529" i="4"/>
  <c r="CE529" i="4"/>
  <c r="CD529" i="4"/>
  <c r="CC529" i="4"/>
  <c r="CB529" i="4"/>
  <c r="CA529" i="4"/>
  <c r="BZ529" i="4"/>
  <c r="BY529" i="4"/>
  <c r="BW529" i="4"/>
  <c r="BV529" i="4"/>
  <c r="BU529" i="4"/>
  <c r="BS529" i="4"/>
  <c r="BQ529" i="4"/>
  <c r="BP529" i="4"/>
  <c r="BO529" i="4"/>
  <c r="BN529" i="4"/>
  <c r="BM529" i="4"/>
  <c r="BL529" i="4"/>
  <c r="BK529" i="4"/>
  <c r="BJ529" i="4"/>
  <c r="BI529" i="4"/>
  <c r="BH529" i="4"/>
  <c r="BG529" i="4"/>
  <c r="BF529" i="4"/>
  <c r="BE529" i="4"/>
  <c r="BD529" i="4"/>
  <c r="BC529" i="4"/>
  <c r="BB529" i="4"/>
  <c r="BA529" i="4"/>
  <c r="AZ529" i="4"/>
  <c r="AY529" i="4"/>
  <c r="AX529" i="4"/>
  <c r="AV529" i="4"/>
  <c r="AW529" i="4" s="1"/>
  <c r="AT529" i="4"/>
  <c r="AU529" i="4" s="1"/>
  <c r="AS529" i="4"/>
  <c r="AR529" i="4"/>
  <c r="AQ529" i="4"/>
  <c r="AP529" i="4"/>
  <c r="AO529" i="4"/>
  <c r="DM528" i="4"/>
  <c r="DL528" i="4"/>
  <c r="DK528" i="4"/>
  <c r="DJ528" i="4"/>
  <c r="DI528" i="4"/>
  <c r="DH528" i="4"/>
  <c r="DG528" i="4"/>
  <c r="DF528" i="4"/>
  <c r="DE528" i="4"/>
  <c r="DC528" i="4"/>
  <c r="DB528" i="4"/>
  <c r="DA528" i="4"/>
  <c r="CZ528" i="4"/>
  <c r="CY528" i="4"/>
  <c r="CX528" i="4"/>
  <c r="CW528" i="4"/>
  <c r="CV528" i="4"/>
  <c r="CU528" i="4"/>
  <c r="CT528" i="4"/>
  <c r="CR528" i="4"/>
  <c r="CQ528" i="4"/>
  <c r="CO528" i="4"/>
  <c r="CN528" i="4"/>
  <c r="CM528" i="4"/>
  <c r="CL528" i="4"/>
  <c r="CI528" i="4"/>
  <c r="CH528" i="4"/>
  <c r="CG528" i="4"/>
  <c r="CF528" i="4"/>
  <c r="CE528" i="4"/>
  <c r="CD528" i="4"/>
  <c r="CC528" i="4"/>
  <c r="CB528" i="4"/>
  <c r="CA528" i="4"/>
  <c r="BZ528" i="4"/>
  <c r="BY528" i="4"/>
  <c r="BW528" i="4"/>
  <c r="BV528" i="4"/>
  <c r="BU528" i="4"/>
  <c r="BS528" i="4"/>
  <c r="BQ528" i="4"/>
  <c r="BP528" i="4"/>
  <c r="BO528" i="4"/>
  <c r="BN528" i="4"/>
  <c r="BM528" i="4"/>
  <c r="BL528" i="4"/>
  <c r="BK528" i="4"/>
  <c r="BJ528" i="4"/>
  <c r="BI528" i="4"/>
  <c r="BH528" i="4"/>
  <c r="BG528" i="4"/>
  <c r="BF528" i="4"/>
  <c r="BE528" i="4"/>
  <c r="BD528" i="4"/>
  <c r="BC528" i="4"/>
  <c r="BB528" i="4"/>
  <c r="BA528" i="4"/>
  <c r="AZ528" i="4"/>
  <c r="AY528" i="4"/>
  <c r="AX528" i="4"/>
  <c r="AV528" i="4"/>
  <c r="AW528" i="4" s="1"/>
  <c r="AT528" i="4"/>
  <c r="AU528" i="4" s="1"/>
  <c r="AS528" i="4"/>
  <c r="AR528" i="4"/>
  <c r="AQ528" i="4"/>
  <c r="AP528" i="4"/>
  <c r="AO528" i="4"/>
  <c r="DM527" i="4"/>
  <c r="DL527" i="4"/>
  <c r="DK527" i="4"/>
  <c r="DJ527" i="4"/>
  <c r="DI527" i="4"/>
  <c r="DH527" i="4"/>
  <c r="DG527" i="4"/>
  <c r="DF527" i="4"/>
  <c r="DE527" i="4"/>
  <c r="DC527" i="4"/>
  <c r="DB527" i="4"/>
  <c r="DA527" i="4"/>
  <c r="CZ527" i="4"/>
  <c r="CY527" i="4"/>
  <c r="CX527" i="4"/>
  <c r="CW527" i="4"/>
  <c r="CV527" i="4"/>
  <c r="CU527" i="4"/>
  <c r="CT527" i="4"/>
  <c r="CR527" i="4"/>
  <c r="CQ527" i="4"/>
  <c r="CO527" i="4"/>
  <c r="CN527" i="4"/>
  <c r="CM527" i="4"/>
  <c r="CL527" i="4"/>
  <c r="CI527" i="4"/>
  <c r="CH527" i="4"/>
  <c r="CG527" i="4"/>
  <c r="CF527" i="4"/>
  <c r="CE527" i="4"/>
  <c r="CD527" i="4"/>
  <c r="CC527" i="4"/>
  <c r="CB527" i="4"/>
  <c r="CA527" i="4"/>
  <c r="BZ527" i="4"/>
  <c r="BY527" i="4"/>
  <c r="BW527" i="4"/>
  <c r="BV527" i="4"/>
  <c r="BU527" i="4"/>
  <c r="BS527" i="4"/>
  <c r="BQ527" i="4"/>
  <c r="BP527" i="4"/>
  <c r="BO527" i="4"/>
  <c r="BN527" i="4"/>
  <c r="BM527" i="4"/>
  <c r="BL527" i="4"/>
  <c r="BK527" i="4"/>
  <c r="BJ527" i="4"/>
  <c r="BI527" i="4"/>
  <c r="BH527" i="4"/>
  <c r="BG527" i="4"/>
  <c r="BF527" i="4"/>
  <c r="BE527" i="4"/>
  <c r="BD527" i="4"/>
  <c r="BC527" i="4"/>
  <c r="BB527" i="4"/>
  <c r="BA527" i="4"/>
  <c r="AZ527" i="4"/>
  <c r="AY527" i="4"/>
  <c r="AX527" i="4"/>
  <c r="AW527" i="4"/>
  <c r="AV527" i="4"/>
  <c r="AT527" i="4"/>
  <c r="AU527" i="4" s="1"/>
  <c r="AS527" i="4"/>
  <c r="AR527" i="4"/>
  <c r="AQ527" i="4"/>
  <c r="AP527" i="4"/>
  <c r="AO527" i="4"/>
  <c r="DM526" i="4"/>
  <c r="DL526" i="4"/>
  <c r="DK526" i="4"/>
  <c r="DJ526" i="4"/>
  <c r="DI526" i="4"/>
  <c r="DH526" i="4"/>
  <c r="DG526" i="4"/>
  <c r="DF526" i="4"/>
  <c r="DE526" i="4"/>
  <c r="DC526" i="4"/>
  <c r="DB526" i="4"/>
  <c r="DA526" i="4"/>
  <c r="CZ526" i="4"/>
  <c r="CY526" i="4"/>
  <c r="CX526" i="4"/>
  <c r="CW526" i="4"/>
  <c r="CV526" i="4"/>
  <c r="CU526" i="4"/>
  <c r="CT526" i="4"/>
  <c r="CR526" i="4"/>
  <c r="CQ526" i="4"/>
  <c r="CO526" i="4"/>
  <c r="CN526" i="4"/>
  <c r="CM526" i="4"/>
  <c r="CL526" i="4"/>
  <c r="CI526" i="4"/>
  <c r="CH526" i="4"/>
  <c r="CG526" i="4"/>
  <c r="CF526" i="4"/>
  <c r="CE526" i="4"/>
  <c r="CD526" i="4"/>
  <c r="CC526" i="4"/>
  <c r="CB526" i="4"/>
  <c r="CA526" i="4"/>
  <c r="BZ526" i="4"/>
  <c r="BY526" i="4"/>
  <c r="BW526" i="4"/>
  <c r="BV526" i="4"/>
  <c r="BU526" i="4"/>
  <c r="BS526" i="4"/>
  <c r="BQ526" i="4"/>
  <c r="BP526" i="4"/>
  <c r="BO526" i="4"/>
  <c r="BN526" i="4"/>
  <c r="BM526" i="4"/>
  <c r="BL526" i="4"/>
  <c r="BK526" i="4"/>
  <c r="BJ526" i="4"/>
  <c r="BI526" i="4"/>
  <c r="BH526" i="4"/>
  <c r="BG526" i="4"/>
  <c r="BF526" i="4"/>
  <c r="BE526" i="4"/>
  <c r="BD526" i="4"/>
  <c r="BC526" i="4"/>
  <c r="BB526" i="4"/>
  <c r="BA526" i="4"/>
  <c r="AZ526" i="4"/>
  <c r="AY526" i="4"/>
  <c r="AX526" i="4"/>
  <c r="AV526" i="4"/>
  <c r="AW526" i="4" s="1"/>
  <c r="AU526" i="4"/>
  <c r="AT526" i="4"/>
  <c r="AS526" i="4"/>
  <c r="AR526" i="4"/>
  <c r="AQ526" i="4"/>
  <c r="AP526" i="4"/>
  <c r="AO526" i="4"/>
  <c r="DM525" i="4"/>
  <c r="DL525" i="4"/>
  <c r="DK525" i="4"/>
  <c r="DJ525" i="4"/>
  <c r="DI525" i="4"/>
  <c r="DH525" i="4"/>
  <c r="DG525" i="4"/>
  <c r="DF525" i="4"/>
  <c r="DE525" i="4"/>
  <c r="DC525" i="4"/>
  <c r="DB525" i="4"/>
  <c r="DA525" i="4"/>
  <c r="CZ525" i="4"/>
  <c r="CY525" i="4"/>
  <c r="CX525" i="4"/>
  <c r="CW525" i="4"/>
  <c r="CV525" i="4"/>
  <c r="CU525" i="4"/>
  <c r="CT525" i="4"/>
  <c r="CR525" i="4"/>
  <c r="CQ525" i="4"/>
  <c r="CO525" i="4"/>
  <c r="CN525" i="4"/>
  <c r="CM525" i="4"/>
  <c r="CL525" i="4"/>
  <c r="CI525" i="4"/>
  <c r="CH525" i="4"/>
  <c r="CG525" i="4"/>
  <c r="CF525" i="4"/>
  <c r="CE525" i="4"/>
  <c r="CD525" i="4"/>
  <c r="CC525" i="4"/>
  <c r="CB525" i="4"/>
  <c r="CA525" i="4"/>
  <c r="BZ525" i="4"/>
  <c r="BY525" i="4"/>
  <c r="BW525" i="4"/>
  <c r="BV525" i="4"/>
  <c r="BU525" i="4"/>
  <c r="BS525" i="4"/>
  <c r="BQ525" i="4"/>
  <c r="BP525" i="4"/>
  <c r="BO525" i="4"/>
  <c r="BN525" i="4"/>
  <c r="BM525" i="4"/>
  <c r="BL525" i="4"/>
  <c r="BK525" i="4"/>
  <c r="BJ525" i="4"/>
  <c r="BI525" i="4"/>
  <c r="BH525" i="4"/>
  <c r="BG525" i="4"/>
  <c r="BF525" i="4"/>
  <c r="BE525" i="4"/>
  <c r="BD525" i="4"/>
  <c r="BC525" i="4"/>
  <c r="BB525" i="4"/>
  <c r="BA525" i="4"/>
  <c r="AZ525" i="4"/>
  <c r="AY525" i="4"/>
  <c r="AX525" i="4"/>
  <c r="AV525" i="4"/>
  <c r="AW525" i="4" s="1"/>
  <c r="AT525" i="4"/>
  <c r="AU525" i="4" s="1"/>
  <c r="AS525" i="4"/>
  <c r="AR525" i="4"/>
  <c r="AQ525" i="4"/>
  <c r="AP525" i="4"/>
  <c r="AO525" i="4"/>
  <c r="DM524" i="4"/>
  <c r="DL524" i="4"/>
  <c r="DK524" i="4"/>
  <c r="DJ524" i="4"/>
  <c r="DI524" i="4"/>
  <c r="DH524" i="4"/>
  <c r="DG524" i="4"/>
  <c r="DF524" i="4"/>
  <c r="DE524" i="4"/>
  <c r="DC524" i="4"/>
  <c r="DB524" i="4"/>
  <c r="DA524" i="4"/>
  <c r="CZ524" i="4"/>
  <c r="CY524" i="4"/>
  <c r="CX524" i="4"/>
  <c r="CW524" i="4"/>
  <c r="CV524" i="4"/>
  <c r="CU524" i="4"/>
  <c r="CT524" i="4"/>
  <c r="CR524" i="4"/>
  <c r="CQ524" i="4"/>
  <c r="CO524" i="4"/>
  <c r="CN524" i="4"/>
  <c r="CM524" i="4"/>
  <c r="CL524" i="4"/>
  <c r="CI524" i="4"/>
  <c r="CH524" i="4"/>
  <c r="CG524" i="4"/>
  <c r="CF524" i="4"/>
  <c r="CE524" i="4"/>
  <c r="CD524" i="4"/>
  <c r="CC524" i="4"/>
  <c r="CB524" i="4"/>
  <c r="CA524" i="4"/>
  <c r="BZ524" i="4"/>
  <c r="BY524" i="4"/>
  <c r="BW524" i="4"/>
  <c r="BV524" i="4"/>
  <c r="BU524" i="4"/>
  <c r="BS524" i="4"/>
  <c r="BQ524" i="4"/>
  <c r="BP524" i="4"/>
  <c r="BO524" i="4"/>
  <c r="BN524" i="4"/>
  <c r="BM524" i="4"/>
  <c r="BL524" i="4"/>
  <c r="BK524" i="4"/>
  <c r="BJ524" i="4"/>
  <c r="BI524" i="4"/>
  <c r="BH524" i="4"/>
  <c r="BG524" i="4"/>
  <c r="BF524" i="4"/>
  <c r="BE524" i="4"/>
  <c r="BD524" i="4"/>
  <c r="BC524" i="4"/>
  <c r="BB524" i="4"/>
  <c r="BA524" i="4"/>
  <c r="AZ524" i="4"/>
  <c r="AY524" i="4"/>
  <c r="AX524" i="4"/>
  <c r="AV524" i="4"/>
  <c r="AW524" i="4" s="1"/>
  <c r="AT524" i="4"/>
  <c r="AU524" i="4" s="1"/>
  <c r="AS524" i="4"/>
  <c r="AR524" i="4"/>
  <c r="AQ524" i="4"/>
  <c r="AP524" i="4"/>
  <c r="AO524" i="4"/>
  <c r="DM523" i="4"/>
  <c r="DL523" i="4"/>
  <c r="DK523" i="4"/>
  <c r="DJ523" i="4"/>
  <c r="DI523" i="4"/>
  <c r="DH523" i="4"/>
  <c r="DG523" i="4"/>
  <c r="DF523" i="4"/>
  <c r="DE523" i="4"/>
  <c r="DC523" i="4"/>
  <c r="DB523" i="4"/>
  <c r="DA523" i="4"/>
  <c r="CZ523" i="4"/>
  <c r="CY523" i="4"/>
  <c r="CX523" i="4"/>
  <c r="CW523" i="4"/>
  <c r="CV523" i="4"/>
  <c r="CU523" i="4"/>
  <c r="CT523" i="4"/>
  <c r="CR523" i="4"/>
  <c r="CQ523" i="4"/>
  <c r="CO523" i="4"/>
  <c r="CN523" i="4"/>
  <c r="CM523" i="4"/>
  <c r="CL523" i="4"/>
  <c r="CI523" i="4"/>
  <c r="CH523" i="4"/>
  <c r="CG523" i="4"/>
  <c r="CF523" i="4"/>
  <c r="CE523" i="4"/>
  <c r="CD523" i="4"/>
  <c r="CC523" i="4"/>
  <c r="CB523" i="4"/>
  <c r="CA523" i="4"/>
  <c r="BZ523" i="4"/>
  <c r="BY523" i="4"/>
  <c r="BW523" i="4"/>
  <c r="BV523" i="4"/>
  <c r="BU523" i="4"/>
  <c r="BS523" i="4"/>
  <c r="BQ523" i="4"/>
  <c r="BP523" i="4"/>
  <c r="BO523" i="4"/>
  <c r="BN523" i="4"/>
  <c r="BM523" i="4"/>
  <c r="BL523" i="4"/>
  <c r="BK523" i="4"/>
  <c r="BJ523" i="4"/>
  <c r="BI523" i="4"/>
  <c r="BH523" i="4"/>
  <c r="BG523" i="4"/>
  <c r="BF523" i="4"/>
  <c r="BE523" i="4"/>
  <c r="BD523" i="4"/>
  <c r="BC523" i="4"/>
  <c r="BB523" i="4"/>
  <c r="BA523" i="4"/>
  <c r="AZ523" i="4"/>
  <c r="AY523" i="4"/>
  <c r="AX523" i="4"/>
  <c r="AV523" i="4"/>
  <c r="AW523" i="4" s="1"/>
  <c r="AT523" i="4"/>
  <c r="AU523" i="4" s="1"/>
  <c r="AS523" i="4"/>
  <c r="AR523" i="4"/>
  <c r="AQ523" i="4"/>
  <c r="AP523" i="4"/>
  <c r="AO523" i="4"/>
  <c r="DM522" i="4"/>
  <c r="DL522" i="4"/>
  <c r="DK522" i="4"/>
  <c r="DJ522" i="4"/>
  <c r="DI522" i="4"/>
  <c r="DH522" i="4"/>
  <c r="DG522" i="4"/>
  <c r="DF522" i="4"/>
  <c r="DE522" i="4"/>
  <c r="DC522" i="4"/>
  <c r="DB522" i="4"/>
  <c r="DA522" i="4"/>
  <c r="CZ522" i="4"/>
  <c r="CY522" i="4"/>
  <c r="CX522" i="4"/>
  <c r="CW522" i="4"/>
  <c r="CV522" i="4"/>
  <c r="CU522" i="4"/>
  <c r="CT522" i="4"/>
  <c r="CR522" i="4"/>
  <c r="CQ522" i="4"/>
  <c r="CO522" i="4"/>
  <c r="CN522" i="4"/>
  <c r="CM522" i="4"/>
  <c r="CL522" i="4"/>
  <c r="CI522" i="4"/>
  <c r="CH522" i="4"/>
  <c r="CG522" i="4"/>
  <c r="CF522" i="4"/>
  <c r="CE522" i="4"/>
  <c r="CD522" i="4"/>
  <c r="CC522" i="4"/>
  <c r="CB522" i="4"/>
  <c r="CA522" i="4"/>
  <c r="BZ522" i="4"/>
  <c r="BY522" i="4"/>
  <c r="BW522" i="4"/>
  <c r="BV522" i="4"/>
  <c r="BU522" i="4"/>
  <c r="BS522" i="4"/>
  <c r="BQ522" i="4"/>
  <c r="BP522" i="4"/>
  <c r="BO522" i="4"/>
  <c r="BN522" i="4"/>
  <c r="BM522" i="4"/>
  <c r="BL522" i="4"/>
  <c r="BK522" i="4"/>
  <c r="BJ522" i="4"/>
  <c r="BI522" i="4"/>
  <c r="BH522" i="4"/>
  <c r="BG522" i="4"/>
  <c r="BF522" i="4"/>
  <c r="BE522" i="4"/>
  <c r="BD522" i="4"/>
  <c r="BC522" i="4"/>
  <c r="BB522" i="4"/>
  <c r="BA522" i="4"/>
  <c r="AZ522" i="4"/>
  <c r="AY522" i="4"/>
  <c r="AX522" i="4"/>
  <c r="AV522" i="4"/>
  <c r="AW522" i="4" s="1"/>
  <c r="AT522" i="4"/>
  <c r="AU522" i="4" s="1"/>
  <c r="AS522" i="4"/>
  <c r="AR522" i="4"/>
  <c r="AQ522" i="4"/>
  <c r="AP522" i="4"/>
  <c r="AO522" i="4"/>
  <c r="DM521" i="4"/>
  <c r="DL521" i="4"/>
  <c r="DK521" i="4"/>
  <c r="DJ521" i="4"/>
  <c r="DI521" i="4"/>
  <c r="DH521" i="4"/>
  <c r="DG521" i="4"/>
  <c r="DF521" i="4"/>
  <c r="DE521" i="4"/>
  <c r="DC521" i="4"/>
  <c r="DB521" i="4"/>
  <c r="DA521" i="4"/>
  <c r="CZ521" i="4"/>
  <c r="CY521" i="4"/>
  <c r="CX521" i="4"/>
  <c r="CW521" i="4"/>
  <c r="CV521" i="4"/>
  <c r="CU521" i="4"/>
  <c r="CT521" i="4"/>
  <c r="CR521" i="4"/>
  <c r="CQ521" i="4"/>
  <c r="CO521" i="4"/>
  <c r="CN521" i="4"/>
  <c r="CM521" i="4"/>
  <c r="CL521" i="4"/>
  <c r="CI521" i="4"/>
  <c r="CH521" i="4"/>
  <c r="CG521" i="4"/>
  <c r="CF521" i="4"/>
  <c r="CE521" i="4"/>
  <c r="CD521" i="4"/>
  <c r="CC521" i="4"/>
  <c r="CB521" i="4"/>
  <c r="CA521" i="4"/>
  <c r="BZ521" i="4"/>
  <c r="BY521" i="4"/>
  <c r="BW521" i="4"/>
  <c r="BV521" i="4"/>
  <c r="BU521" i="4"/>
  <c r="BS521" i="4"/>
  <c r="BQ521" i="4"/>
  <c r="BP521" i="4"/>
  <c r="BO521" i="4"/>
  <c r="BN521" i="4"/>
  <c r="BM521" i="4"/>
  <c r="BL521" i="4"/>
  <c r="BK521" i="4"/>
  <c r="BJ521" i="4"/>
  <c r="BI521" i="4"/>
  <c r="BH521" i="4"/>
  <c r="BG521" i="4"/>
  <c r="BF521" i="4"/>
  <c r="BE521" i="4"/>
  <c r="BD521" i="4"/>
  <c r="BC521" i="4"/>
  <c r="BB521" i="4"/>
  <c r="BA521" i="4"/>
  <c r="AZ521" i="4"/>
  <c r="AY521" i="4"/>
  <c r="AX521" i="4"/>
  <c r="AV521" i="4"/>
  <c r="AW521" i="4" s="1"/>
  <c r="AT521" i="4"/>
  <c r="AU521" i="4" s="1"/>
  <c r="AS521" i="4"/>
  <c r="AR521" i="4"/>
  <c r="AQ521" i="4"/>
  <c r="AP521" i="4"/>
  <c r="AO521" i="4"/>
  <c r="DM520" i="4"/>
  <c r="DL520" i="4"/>
  <c r="DK520" i="4"/>
  <c r="DJ520" i="4"/>
  <c r="DI520" i="4"/>
  <c r="DH520" i="4"/>
  <c r="DG520" i="4"/>
  <c r="DF520" i="4"/>
  <c r="DE520" i="4"/>
  <c r="DC520" i="4"/>
  <c r="DB520" i="4"/>
  <c r="DA520" i="4"/>
  <c r="CZ520" i="4"/>
  <c r="CY520" i="4"/>
  <c r="CX520" i="4"/>
  <c r="CW520" i="4"/>
  <c r="CV520" i="4"/>
  <c r="CU520" i="4"/>
  <c r="CT520" i="4"/>
  <c r="CR520" i="4"/>
  <c r="CQ520" i="4"/>
  <c r="CO520" i="4"/>
  <c r="CN520" i="4"/>
  <c r="CM520" i="4"/>
  <c r="CL520" i="4"/>
  <c r="CI520" i="4"/>
  <c r="CH520" i="4"/>
  <c r="CG520" i="4"/>
  <c r="CF520" i="4"/>
  <c r="CE520" i="4"/>
  <c r="CD520" i="4"/>
  <c r="CC520" i="4"/>
  <c r="CB520" i="4"/>
  <c r="CA520" i="4"/>
  <c r="BZ520" i="4"/>
  <c r="BY520" i="4"/>
  <c r="BW520" i="4"/>
  <c r="BV520" i="4"/>
  <c r="BU520" i="4"/>
  <c r="BS520" i="4"/>
  <c r="BQ520" i="4"/>
  <c r="BP520" i="4"/>
  <c r="BO520" i="4"/>
  <c r="BN520" i="4"/>
  <c r="BM520" i="4"/>
  <c r="BL520" i="4"/>
  <c r="BK520" i="4"/>
  <c r="BJ520" i="4"/>
  <c r="BI520" i="4"/>
  <c r="BH520" i="4"/>
  <c r="BG520" i="4"/>
  <c r="BF520" i="4"/>
  <c r="BE520" i="4"/>
  <c r="BD520" i="4"/>
  <c r="BC520" i="4"/>
  <c r="BB520" i="4"/>
  <c r="BA520" i="4"/>
  <c r="AZ520" i="4"/>
  <c r="AY520" i="4"/>
  <c r="AX520" i="4"/>
  <c r="AV520" i="4"/>
  <c r="AW520" i="4" s="1"/>
  <c r="AT520" i="4"/>
  <c r="AU520" i="4" s="1"/>
  <c r="AS520" i="4"/>
  <c r="AR520" i="4"/>
  <c r="AQ520" i="4"/>
  <c r="AP520" i="4"/>
  <c r="AO520" i="4"/>
  <c r="DM519" i="4"/>
  <c r="DL519" i="4"/>
  <c r="DK519" i="4"/>
  <c r="DJ519" i="4"/>
  <c r="DI519" i="4"/>
  <c r="DH519" i="4"/>
  <c r="DG519" i="4"/>
  <c r="DF519" i="4"/>
  <c r="DE519" i="4"/>
  <c r="DC519" i="4"/>
  <c r="DB519" i="4"/>
  <c r="DA519" i="4"/>
  <c r="CZ519" i="4"/>
  <c r="CY519" i="4"/>
  <c r="CX519" i="4"/>
  <c r="CW519" i="4"/>
  <c r="CV519" i="4"/>
  <c r="CU519" i="4"/>
  <c r="CT519" i="4"/>
  <c r="CR519" i="4"/>
  <c r="CQ519" i="4"/>
  <c r="CO519" i="4"/>
  <c r="CN519" i="4"/>
  <c r="CM519" i="4"/>
  <c r="CL519" i="4"/>
  <c r="CI519" i="4"/>
  <c r="CH519" i="4"/>
  <c r="CG519" i="4"/>
  <c r="CF519" i="4"/>
  <c r="CE519" i="4"/>
  <c r="CD519" i="4"/>
  <c r="CC519" i="4"/>
  <c r="CB519" i="4"/>
  <c r="CA519" i="4"/>
  <c r="BZ519" i="4"/>
  <c r="BY519" i="4"/>
  <c r="BW519" i="4"/>
  <c r="BV519" i="4"/>
  <c r="BU519" i="4"/>
  <c r="BS519" i="4"/>
  <c r="BQ519" i="4"/>
  <c r="BP519" i="4"/>
  <c r="BO519" i="4"/>
  <c r="BN519" i="4"/>
  <c r="BM519" i="4"/>
  <c r="BL519" i="4"/>
  <c r="BK519" i="4"/>
  <c r="BJ519" i="4"/>
  <c r="BI519" i="4"/>
  <c r="BH519" i="4"/>
  <c r="BG519" i="4"/>
  <c r="BF519" i="4"/>
  <c r="BE519" i="4"/>
  <c r="BD519" i="4"/>
  <c r="BC519" i="4"/>
  <c r="BB519" i="4"/>
  <c r="BA519" i="4"/>
  <c r="AZ519" i="4"/>
  <c r="AY519" i="4"/>
  <c r="AX519" i="4"/>
  <c r="AV519" i="4"/>
  <c r="AW519" i="4" s="1"/>
  <c r="AT519" i="4"/>
  <c r="AU519" i="4" s="1"/>
  <c r="AS519" i="4"/>
  <c r="AR519" i="4"/>
  <c r="AQ519" i="4"/>
  <c r="AP519" i="4"/>
  <c r="AO519" i="4"/>
  <c r="DM518" i="4"/>
  <c r="DL518" i="4"/>
  <c r="DK518" i="4"/>
  <c r="DJ518" i="4"/>
  <c r="DI518" i="4"/>
  <c r="DH518" i="4"/>
  <c r="DG518" i="4"/>
  <c r="DF518" i="4"/>
  <c r="DE518" i="4"/>
  <c r="DC518" i="4"/>
  <c r="DB518" i="4"/>
  <c r="DA518" i="4"/>
  <c r="CZ518" i="4"/>
  <c r="CY518" i="4"/>
  <c r="CX518" i="4"/>
  <c r="CW518" i="4"/>
  <c r="CV518" i="4"/>
  <c r="CU518" i="4"/>
  <c r="CT518" i="4"/>
  <c r="CR518" i="4"/>
  <c r="CQ518" i="4"/>
  <c r="CO518" i="4"/>
  <c r="CN518" i="4"/>
  <c r="CM518" i="4"/>
  <c r="CL518" i="4"/>
  <c r="CI518" i="4"/>
  <c r="CH518" i="4"/>
  <c r="CG518" i="4"/>
  <c r="CF518" i="4"/>
  <c r="CE518" i="4"/>
  <c r="CD518" i="4"/>
  <c r="CC518" i="4"/>
  <c r="CB518" i="4"/>
  <c r="CA518" i="4"/>
  <c r="BZ518" i="4"/>
  <c r="BY518" i="4"/>
  <c r="BW518" i="4"/>
  <c r="BV518" i="4"/>
  <c r="BU518" i="4"/>
  <c r="BS518" i="4"/>
  <c r="BQ518" i="4"/>
  <c r="BP518" i="4"/>
  <c r="BO518" i="4"/>
  <c r="BN518" i="4"/>
  <c r="BM518" i="4"/>
  <c r="BL518" i="4"/>
  <c r="BK518" i="4"/>
  <c r="BJ518" i="4"/>
  <c r="BI518" i="4"/>
  <c r="BH518" i="4"/>
  <c r="BG518" i="4"/>
  <c r="BF518" i="4"/>
  <c r="BE518" i="4"/>
  <c r="BD518" i="4"/>
  <c r="BC518" i="4"/>
  <c r="BB518" i="4"/>
  <c r="BA518" i="4"/>
  <c r="AZ518" i="4"/>
  <c r="AY518" i="4"/>
  <c r="AX518" i="4"/>
  <c r="AV518" i="4"/>
  <c r="AW518" i="4" s="1"/>
  <c r="AT518" i="4"/>
  <c r="AU518" i="4" s="1"/>
  <c r="AS518" i="4"/>
  <c r="AR518" i="4"/>
  <c r="AQ518" i="4"/>
  <c r="AP518" i="4"/>
  <c r="AO518" i="4"/>
  <c r="DM517" i="4"/>
  <c r="DL517" i="4"/>
  <c r="DK517" i="4"/>
  <c r="DJ517" i="4"/>
  <c r="DI517" i="4"/>
  <c r="DH517" i="4"/>
  <c r="DG517" i="4"/>
  <c r="DF517" i="4"/>
  <c r="DE517" i="4"/>
  <c r="DC517" i="4"/>
  <c r="DB517" i="4"/>
  <c r="DA517" i="4"/>
  <c r="CZ517" i="4"/>
  <c r="CY517" i="4"/>
  <c r="CX517" i="4"/>
  <c r="CW517" i="4"/>
  <c r="CV517" i="4"/>
  <c r="CU517" i="4"/>
  <c r="CT517" i="4"/>
  <c r="CR517" i="4"/>
  <c r="CQ517" i="4"/>
  <c r="CO517" i="4"/>
  <c r="CN517" i="4"/>
  <c r="CM517" i="4"/>
  <c r="CL517" i="4"/>
  <c r="CI517" i="4"/>
  <c r="CH517" i="4"/>
  <c r="CG517" i="4"/>
  <c r="CF517" i="4"/>
  <c r="CE517" i="4"/>
  <c r="CD517" i="4"/>
  <c r="CC517" i="4"/>
  <c r="CB517" i="4"/>
  <c r="CA517" i="4"/>
  <c r="BZ517" i="4"/>
  <c r="BY517" i="4"/>
  <c r="BW517" i="4"/>
  <c r="BV517" i="4"/>
  <c r="BU517" i="4"/>
  <c r="BS517" i="4"/>
  <c r="BQ517" i="4"/>
  <c r="BP517" i="4"/>
  <c r="BO517" i="4"/>
  <c r="BN517" i="4"/>
  <c r="BM517" i="4"/>
  <c r="BL517" i="4"/>
  <c r="BK517" i="4"/>
  <c r="BJ517" i="4"/>
  <c r="BI517" i="4"/>
  <c r="BH517" i="4"/>
  <c r="BG517" i="4"/>
  <c r="BF517" i="4"/>
  <c r="BE517" i="4"/>
  <c r="BD517" i="4"/>
  <c r="BC517" i="4"/>
  <c r="BB517" i="4"/>
  <c r="BA517" i="4"/>
  <c r="AZ517" i="4"/>
  <c r="AY517" i="4"/>
  <c r="AX517" i="4"/>
  <c r="AV517" i="4"/>
  <c r="AW517" i="4" s="1"/>
  <c r="AT517" i="4"/>
  <c r="AU517" i="4" s="1"/>
  <c r="AS517" i="4"/>
  <c r="AR517" i="4"/>
  <c r="AQ517" i="4"/>
  <c r="AP517" i="4"/>
  <c r="AO517" i="4"/>
  <c r="DM516" i="4"/>
  <c r="DL516" i="4"/>
  <c r="DK516" i="4"/>
  <c r="DJ516" i="4"/>
  <c r="DI516" i="4"/>
  <c r="DH516" i="4"/>
  <c r="DG516" i="4"/>
  <c r="DF516" i="4"/>
  <c r="DE516" i="4"/>
  <c r="DC516" i="4"/>
  <c r="DB516" i="4"/>
  <c r="DA516" i="4"/>
  <c r="CZ516" i="4"/>
  <c r="CY516" i="4"/>
  <c r="CX516" i="4"/>
  <c r="CW516" i="4"/>
  <c r="CV516" i="4"/>
  <c r="CU516" i="4"/>
  <c r="CT516" i="4"/>
  <c r="CR516" i="4"/>
  <c r="CQ516" i="4"/>
  <c r="CO516" i="4"/>
  <c r="CN516" i="4"/>
  <c r="CM516" i="4"/>
  <c r="CL516" i="4"/>
  <c r="CI516" i="4"/>
  <c r="CH516" i="4"/>
  <c r="CG516" i="4"/>
  <c r="CF516" i="4"/>
  <c r="CE516" i="4"/>
  <c r="CD516" i="4"/>
  <c r="CC516" i="4"/>
  <c r="CB516" i="4"/>
  <c r="CA516" i="4"/>
  <c r="BZ516" i="4"/>
  <c r="BY516" i="4"/>
  <c r="BW516" i="4"/>
  <c r="BV516" i="4"/>
  <c r="BU516" i="4"/>
  <c r="BS516" i="4"/>
  <c r="BQ516" i="4"/>
  <c r="BP516" i="4"/>
  <c r="BO516" i="4"/>
  <c r="BN516" i="4"/>
  <c r="BM516" i="4"/>
  <c r="BL516" i="4"/>
  <c r="BK516" i="4"/>
  <c r="BJ516" i="4"/>
  <c r="BI516" i="4"/>
  <c r="BH516" i="4"/>
  <c r="BG516" i="4"/>
  <c r="BF516" i="4"/>
  <c r="BE516" i="4"/>
  <c r="BD516" i="4"/>
  <c r="BC516" i="4"/>
  <c r="BB516" i="4"/>
  <c r="BA516" i="4"/>
  <c r="AZ516" i="4"/>
  <c r="AY516" i="4"/>
  <c r="AX516" i="4"/>
  <c r="AV516" i="4"/>
  <c r="AW516" i="4" s="1"/>
  <c r="AT516" i="4"/>
  <c r="AU516" i="4" s="1"/>
  <c r="AS516" i="4"/>
  <c r="AR516" i="4"/>
  <c r="AQ516" i="4"/>
  <c r="AP516" i="4"/>
  <c r="AO516" i="4"/>
  <c r="DM515" i="4"/>
  <c r="DL515" i="4"/>
  <c r="DK515" i="4"/>
  <c r="DJ515" i="4"/>
  <c r="DI515" i="4"/>
  <c r="DH515" i="4"/>
  <c r="DG515" i="4"/>
  <c r="DF515" i="4"/>
  <c r="DE515" i="4"/>
  <c r="DC515" i="4"/>
  <c r="DB515" i="4"/>
  <c r="DA515" i="4"/>
  <c r="CZ515" i="4"/>
  <c r="CY515" i="4"/>
  <c r="CX515" i="4"/>
  <c r="CW515" i="4"/>
  <c r="CV515" i="4"/>
  <c r="CU515" i="4"/>
  <c r="CT515" i="4"/>
  <c r="CR515" i="4"/>
  <c r="CQ515" i="4"/>
  <c r="CO515" i="4"/>
  <c r="CN515" i="4"/>
  <c r="CM515" i="4"/>
  <c r="CL515" i="4"/>
  <c r="CI515" i="4"/>
  <c r="CH515" i="4"/>
  <c r="CG515" i="4"/>
  <c r="CF515" i="4"/>
  <c r="CE515" i="4"/>
  <c r="CD515" i="4"/>
  <c r="CC515" i="4"/>
  <c r="CB515" i="4"/>
  <c r="CA515" i="4"/>
  <c r="BZ515" i="4"/>
  <c r="BY515" i="4"/>
  <c r="BW515" i="4"/>
  <c r="BV515" i="4"/>
  <c r="BU515" i="4"/>
  <c r="BS515" i="4"/>
  <c r="BQ515" i="4"/>
  <c r="BP515" i="4"/>
  <c r="BO515" i="4"/>
  <c r="BN515" i="4"/>
  <c r="BM515" i="4"/>
  <c r="BL515" i="4"/>
  <c r="BK515" i="4"/>
  <c r="BJ515" i="4"/>
  <c r="BI515" i="4"/>
  <c r="BH515" i="4"/>
  <c r="BG515" i="4"/>
  <c r="BF515" i="4"/>
  <c r="BE515" i="4"/>
  <c r="BD515" i="4"/>
  <c r="BC515" i="4"/>
  <c r="BB515" i="4"/>
  <c r="BA515" i="4"/>
  <c r="AZ515" i="4"/>
  <c r="AY515" i="4"/>
  <c r="AX515" i="4"/>
  <c r="AV515" i="4"/>
  <c r="AW515" i="4" s="1"/>
  <c r="AT515" i="4"/>
  <c r="AU515" i="4" s="1"/>
  <c r="AS515" i="4"/>
  <c r="AR515" i="4"/>
  <c r="AQ515" i="4"/>
  <c r="AP515" i="4"/>
  <c r="AO515" i="4"/>
  <c r="DM514" i="4"/>
  <c r="DL514" i="4"/>
  <c r="DK514" i="4"/>
  <c r="DJ514" i="4"/>
  <c r="DI514" i="4"/>
  <c r="DH514" i="4"/>
  <c r="DG514" i="4"/>
  <c r="DF514" i="4"/>
  <c r="DE514" i="4"/>
  <c r="DC514" i="4"/>
  <c r="DB514" i="4"/>
  <c r="DA514" i="4"/>
  <c r="CZ514" i="4"/>
  <c r="CY514" i="4"/>
  <c r="CX514" i="4"/>
  <c r="CW514" i="4"/>
  <c r="CV514" i="4"/>
  <c r="CU514" i="4"/>
  <c r="CT514" i="4"/>
  <c r="CR514" i="4"/>
  <c r="CQ514" i="4"/>
  <c r="CO514" i="4"/>
  <c r="CN514" i="4"/>
  <c r="CM514" i="4"/>
  <c r="CL514" i="4"/>
  <c r="CI514" i="4"/>
  <c r="CH514" i="4"/>
  <c r="CG514" i="4"/>
  <c r="CF514" i="4"/>
  <c r="CE514" i="4"/>
  <c r="CD514" i="4"/>
  <c r="CC514" i="4"/>
  <c r="CB514" i="4"/>
  <c r="CA514" i="4"/>
  <c r="BZ514" i="4"/>
  <c r="BY514" i="4"/>
  <c r="BW514" i="4"/>
  <c r="BV514" i="4"/>
  <c r="BU514" i="4"/>
  <c r="BS514" i="4"/>
  <c r="BQ514" i="4"/>
  <c r="BP514" i="4"/>
  <c r="BO514" i="4"/>
  <c r="BN514" i="4"/>
  <c r="BM514" i="4"/>
  <c r="BL514" i="4"/>
  <c r="BK514" i="4"/>
  <c r="BJ514" i="4"/>
  <c r="BI514" i="4"/>
  <c r="BH514" i="4"/>
  <c r="BG514" i="4"/>
  <c r="BF514" i="4"/>
  <c r="BE514" i="4"/>
  <c r="BD514" i="4"/>
  <c r="BC514" i="4"/>
  <c r="BB514" i="4"/>
  <c r="BA514" i="4"/>
  <c r="AZ514" i="4"/>
  <c r="AY514" i="4"/>
  <c r="AX514" i="4"/>
  <c r="AV514" i="4"/>
  <c r="AW514" i="4" s="1"/>
  <c r="AT514" i="4"/>
  <c r="AU514" i="4" s="1"/>
  <c r="AS514" i="4"/>
  <c r="AR514" i="4"/>
  <c r="AQ514" i="4"/>
  <c r="AP514" i="4"/>
  <c r="AO514" i="4"/>
  <c r="DM513" i="4"/>
  <c r="DL513" i="4"/>
  <c r="DK513" i="4"/>
  <c r="DJ513" i="4"/>
  <c r="DI513" i="4"/>
  <c r="DH513" i="4"/>
  <c r="DG513" i="4"/>
  <c r="DF513" i="4"/>
  <c r="DE513" i="4"/>
  <c r="DC513" i="4"/>
  <c r="DB513" i="4"/>
  <c r="DA513" i="4"/>
  <c r="CZ513" i="4"/>
  <c r="CY513" i="4"/>
  <c r="CX513" i="4"/>
  <c r="CW513" i="4"/>
  <c r="CV513" i="4"/>
  <c r="CU513" i="4"/>
  <c r="CT513" i="4"/>
  <c r="CR513" i="4"/>
  <c r="CQ513" i="4"/>
  <c r="CO513" i="4"/>
  <c r="CN513" i="4"/>
  <c r="CM513" i="4"/>
  <c r="CL513" i="4"/>
  <c r="CI513" i="4"/>
  <c r="CH513" i="4"/>
  <c r="CG513" i="4"/>
  <c r="CF513" i="4"/>
  <c r="CE513" i="4"/>
  <c r="CD513" i="4"/>
  <c r="CC513" i="4"/>
  <c r="CB513" i="4"/>
  <c r="CA513" i="4"/>
  <c r="BZ513" i="4"/>
  <c r="BY513" i="4"/>
  <c r="BW513" i="4"/>
  <c r="BV513" i="4"/>
  <c r="BU513" i="4"/>
  <c r="BS513" i="4"/>
  <c r="BQ513" i="4"/>
  <c r="BP513" i="4"/>
  <c r="BO513" i="4"/>
  <c r="BN513" i="4"/>
  <c r="BM513" i="4"/>
  <c r="BL513" i="4"/>
  <c r="BK513" i="4"/>
  <c r="BJ513" i="4"/>
  <c r="BI513" i="4"/>
  <c r="BH513" i="4"/>
  <c r="BG513" i="4"/>
  <c r="BF513" i="4"/>
  <c r="BE513" i="4"/>
  <c r="BD513" i="4"/>
  <c r="BC513" i="4"/>
  <c r="BB513" i="4"/>
  <c r="BA513" i="4"/>
  <c r="AZ513" i="4"/>
  <c r="AY513" i="4"/>
  <c r="AX513" i="4"/>
  <c r="AV513" i="4"/>
  <c r="AW513" i="4" s="1"/>
  <c r="AT513" i="4"/>
  <c r="AU513" i="4" s="1"/>
  <c r="AS513" i="4"/>
  <c r="AR513" i="4"/>
  <c r="AQ513" i="4"/>
  <c r="AP513" i="4"/>
  <c r="AO513" i="4"/>
  <c r="DM512" i="4"/>
  <c r="DL512" i="4"/>
  <c r="DK512" i="4"/>
  <c r="DJ512" i="4"/>
  <c r="DI512" i="4"/>
  <c r="DH512" i="4"/>
  <c r="DG512" i="4"/>
  <c r="DF512" i="4"/>
  <c r="DE512" i="4"/>
  <c r="DC512" i="4"/>
  <c r="DB512" i="4"/>
  <c r="DA512" i="4"/>
  <c r="CZ512" i="4"/>
  <c r="CY512" i="4"/>
  <c r="CX512" i="4"/>
  <c r="CW512" i="4"/>
  <c r="CV512" i="4"/>
  <c r="CU512" i="4"/>
  <c r="CT512" i="4"/>
  <c r="CR512" i="4"/>
  <c r="CQ512" i="4"/>
  <c r="CO512" i="4"/>
  <c r="CN512" i="4"/>
  <c r="CM512" i="4"/>
  <c r="CL512" i="4"/>
  <c r="CI512" i="4"/>
  <c r="CH512" i="4"/>
  <c r="CG512" i="4"/>
  <c r="CF512" i="4"/>
  <c r="CE512" i="4"/>
  <c r="CD512" i="4"/>
  <c r="CC512" i="4"/>
  <c r="CB512" i="4"/>
  <c r="CA512" i="4"/>
  <c r="BZ512" i="4"/>
  <c r="BY512" i="4"/>
  <c r="BW512" i="4"/>
  <c r="BV512" i="4"/>
  <c r="BU512" i="4"/>
  <c r="BS512" i="4"/>
  <c r="BQ512" i="4"/>
  <c r="BP512" i="4"/>
  <c r="BO512" i="4"/>
  <c r="BN512" i="4"/>
  <c r="BM512" i="4"/>
  <c r="BL512" i="4"/>
  <c r="BK512" i="4"/>
  <c r="BJ512" i="4"/>
  <c r="BI512" i="4"/>
  <c r="BH512" i="4"/>
  <c r="BG512" i="4"/>
  <c r="BF512" i="4"/>
  <c r="BE512" i="4"/>
  <c r="BD512" i="4"/>
  <c r="BC512" i="4"/>
  <c r="BB512" i="4"/>
  <c r="BA512" i="4"/>
  <c r="AZ512" i="4"/>
  <c r="AY512" i="4"/>
  <c r="AX512" i="4"/>
  <c r="AV512" i="4"/>
  <c r="AW512" i="4" s="1"/>
  <c r="AT512" i="4"/>
  <c r="AU512" i="4" s="1"/>
  <c r="AS512" i="4"/>
  <c r="AR512" i="4"/>
  <c r="AQ512" i="4"/>
  <c r="AP512" i="4"/>
  <c r="AO512" i="4"/>
  <c r="DM511" i="4"/>
  <c r="DL511" i="4"/>
  <c r="DK511" i="4"/>
  <c r="DJ511" i="4"/>
  <c r="DI511" i="4"/>
  <c r="DH511" i="4"/>
  <c r="DG511" i="4"/>
  <c r="DF511" i="4"/>
  <c r="DE511" i="4"/>
  <c r="DC511" i="4"/>
  <c r="DB511" i="4"/>
  <c r="DA511" i="4"/>
  <c r="CZ511" i="4"/>
  <c r="CY511" i="4"/>
  <c r="CX511" i="4"/>
  <c r="CW511" i="4"/>
  <c r="CV511" i="4"/>
  <c r="CU511" i="4"/>
  <c r="CT511" i="4"/>
  <c r="CR511" i="4"/>
  <c r="CQ511" i="4"/>
  <c r="CO511" i="4"/>
  <c r="CN511" i="4"/>
  <c r="CM511" i="4"/>
  <c r="CL511" i="4"/>
  <c r="CI511" i="4"/>
  <c r="CH511" i="4"/>
  <c r="CG511" i="4"/>
  <c r="CF511" i="4"/>
  <c r="CE511" i="4"/>
  <c r="CD511" i="4"/>
  <c r="CC511" i="4"/>
  <c r="CB511" i="4"/>
  <c r="CA511" i="4"/>
  <c r="BZ511" i="4"/>
  <c r="BY511" i="4"/>
  <c r="BW511" i="4"/>
  <c r="BV511" i="4"/>
  <c r="BU511" i="4"/>
  <c r="BS511" i="4"/>
  <c r="BQ511" i="4"/>
  <c r="BP511" i="4"/>
  <c r="BO511" i="4"/>
  <c r="BN511" i="4"/>
  <c r="BM511" i="4"/>
  <c r="BL511" i="4"/>
  <c r="BK511" i="4"/>
  <c r="BJ511" i="4"/>
  <c r="BI511" i="4"/>
  <c r="BH511" i="4"/>
  <c r="BG511" i="4"/>
  <c r="BF511" i="4"/>
  <c r="BE511" i="4"/>
  <c r="BD511" i="4"/>
  <c r="BC511" i="4"/>
  <c r="BB511" i="4"/>
  <c r="BA511" i="4"/>
  <c r="AZ511" i="4"/>
  <c r="AY511" i="4"/>
  <c r="AX511" i="4"/>
  <c r="AV511" i="4"/>
  <c r="AW511" i="4" s="1"/>
  <c r="AT511" i="4"/>
  <c r="AU511" i="4" s="1"/>
  <c r="AS511" i="4"/>
  <c r="AR511" i="4"/>
  <c r="AQ511" i="4"/>
  <c r="AP511" i="4"/>
  <c r="AO511" i="4"/>
  <c r="DM510" i="4"/>
  <c r="DL510" i="4"/>
  <c r="DK510" i="4"/>
  <c r="DJ510" i="4"/>
  <c r="DI510" i="4"/>
  <c r="DH510" i="4"/>
  <c r="DG510" i="4"/>
  <c r="DF510" i="4"/>
  <c r="DE510" i="4"/>
  <c r="DC510" i="4"/>
  <c r="DB510" i="4"/>
  <c r="DA510" i="4"/>
  <c r="CZ510" i="4"/>
  <c r="CY510" i="4"/>
  <c r="CX510" i="4"/>
  <c r="CW510" i="4"/>
  <c r="CV510" i="4"/>
  <c r="CU510" i="4"/>
  <c r="CT510" i="4"/>
  <c r="CR510" i="4"/>
  <c r="CQ510" i="4"/>
  <c r="CO510" i="4"/>
  <c r="CN510" i="4"/>
  <c r="CM510" i="4"/>
  <c r="CL510" i="4"/>
  <c r="CI510" i="4"/>
  <c r="CH510" i="4"/>
  <c r="CG510" i="4"/>
  <c r="CF510" i="4"/>
  <c r="CE510" i="4"/>
  <c r="CD510" i="4"/>
  <c r="CC510" i="4"/>
  <c r="CB510" i="4"/>
  <c r="CA510" i="4"/>
  <c r="BZ510" i="4"/>
  <c r="BY510" i="4"/>
  <c r="BW510" i="4"/>
  <c r="BV510" i="4"/>
  <c r="BU510" i="4"/>
  <c r="BS510" i="4"/>
  <c r="BQ510" i="4"/>
  <c r="BP510" i="4"/>
  <c r="BO510" i="4"/>
  <c r="BN510" i="4"/>
  <c r="BM510" i="4"/>
  <c r="BL510" i="4"/>
  <c r="BK510" i="4"/>
  <c r="BJ510" i="4"/>
  <c r="BI510" i="4"/>
  <c r="BH510" i="4"/>
  <c r="BG510" i="4"/>
  <c r="BF510" i="4"/>
  <c r="BE510" i="4"/>
  <c r="BD510" i="4"/>
  <c r="BC510" i="4"/>
  <c r="BB510" i="4"/>
  <c r="BA510" i="4"/>
  <c r="AZ510" i="4"/>
  <c r="AY510" i="4"/>
  <c r="AX510" i="4"/>
  <c r="AV510" i="4"/>
  <c r="AW510" i="4" s="1"/>
  <c r="AT510" i="4"/>
  <c r="AU510" i="4" s="1"/>
  <c r="AS510" i="4"/>
  <c r="AR510" i="4"/>
  <c r="AQ510" i="4"/>
  <c r="AP510" i="4"/>
  <c r="AO510" i="4"/>
  <c r="DM509" i="4"/>
  <c r="DL509" i="4"/>
  <c r="DK509" i="4"/>
  <c r="DJ509" i="4"/>
  <c r="DI509" i="4"/>
  <c r="DH509" i="4"/>
  <c r="DG509" i="4"/>
  <c r="DF509" i="4"/>
  <c r="DE509" i="4"/>
  <c r="DC509" i="4"/>
  <c r="DB509" i="4"/>
  <c r="DA509" i="4"/>
  <c r="CZ509" i="4"/>
  <c r="CY509" i="4"/>
  <c r="CX509" i="4"/>
  <c r="CW509" i="4"/>
  <c r="CV509" i="4"/>
  <c r="CU509" i="4"/>
  <c r="CT509" i="4"/>
  <c r="CR509" i="4"/>
  <c r="CQ509" i="4"/>
  <c r="CO509" i="4"/>
  <c r="CN509" i="4"/>
  <c r="CM509" i="4"/>
  <c r="CL509" i="4"/>
  <c r="CI509" i="4"/>
  <c r="CH509" i="4"/>
  <c r="CG509" i="4"/>
  <c r="CF509" i="4"/>
  <c r="CE509" i="4"/>
  <c r="CD509" i="4"/>
  <c r="CC509" i="4"/>
  <c r="CB509" i="4"/>
  <c r="CA509" i="4"/>
  <c r="BZ509" i="4"/>
  <c r="BY509" i="4"/>
  <c r="BW509" i="4"/>
  <c r="BV509" i="4"/>
  <c r="BU509" i="4"/>
  <c r="BS509" i="4"/>
  <c r="BQ509" i="4"/>
  <c r="BP509" i="4"/>
  <c r="BO509" i="4"/>
  <c r="BN509" i="4"/>
  <c r="BM509" i="4"/>
  <c r="BL509" i="4"/>
  <c r="BK509" i="4"/>
  <c r="BJ509" i="4"/>
  <c r="BI509" i="4"/>
  <c r="BH509" i="4"/>
  <c r="BG509" i="4"/>
  <c r="BF509" i="4"/>
  <c r="BE509" i="4"/>
  <c r="BD509" i="4"/>
  <c r="BC509" i="4"/>
  <c r="BB509" i="4"/>
  <c r="BA509" i="4"/>
  <c r="AZ509" i="4"/>
  <c r="AY509" i="4"/>
  <c r="AX509" i="4"/>
  <c r="AV509" i="4"/>
  <c r="AW509" i="4" s="1"/>
  <c r="AT509" i="4"/>
  <c r="AU509" i="4" s="1"/>
  <c r="AS509" i="4"/>
  <c r="AR509" i="4"/>
  <c r="AQ509" i="4"/>
  <c r="AP509" i="4"/>
  <c r="AO509" i="4"/>
  <c r="DM508" i="4"/>
  <c r="DL508" i="4"/>
  <c r="DK508" i="4"/>
  <c r="DJ508" i="4"/>
  <c r="DI508" i="4"/>
  <c r="DH508" i="4"/>
  <c r="DG508" i="4"/>
  <c r="DF508" i="4"/>
  <c r="DE508" i="4"/>
  <c r="DC508" i="4"/>
  <c r="DB508" i="4"/>
  <c r="DA508" i="4"/>
  <c r="CZ508" i="4"/>
  <c r="CY508" i="4"/>
  <c r="CX508" i="4"/>
  <c r="CW508" i="4"/>
  <c r="CV508" i="4"/>
  <c r="CU508" i="4"/>
  <c r="CT508" i="4"/>
  <c r="CR508" i="4"/>
  <c r="CQ508" i="4"/>
  <c r="CO508" i="4"/>
  <c r="CN508" i="4"/>
  <c r="CM508" i="4"/>
  <c r="CL508" i="4"/>
  <c r="CI508" i="4"/>
  <c r="CH508" i="4"/>
  <c r="CG508" i="4"/>
  <c r="CF508" i="4"/>
  <c r="CE508" i="4"/>
  <c r="CD508" i="4"/>
  <c r="CC508" i="4"/>
  <c r="CB508" i="4"/>
  <c r="CA508" i="4"/>
  <c r="BZ508" i="4"/>
  <c r="BY508" i="4"/>
  <c r="BW508" i="4"/>
  <c r="BV508" i="4"/>
  <c r="BU508" i="4"/>
  <c r="BS508" i="4"/>
  <c r="BQ508" i="4"/>
  <c r="BP508" i="4"/>
  <c r="BO508" i="4"/>
  <c r="BN508" i="4"/>
  <c r="BM508" i="4"/>
  <c r="BL508" i="4"/>
  <c r="BK508" i="4"/>
  <c r="BJ508" i="4"/>
  <c r="BI508" i="4"/>
  <c r="BH508" i="4"/>
  <c r="BG508" i="4"/>
  <c r="BF508" i="4"/>
  <c r="BE508" i="4"/>
  <c r="BD508" i="4"/>
  <c r="BC508" i="4"/>
  <c r="BB508" i="4"/>
  <c r="BA508" i="4"/>
  <c r="AZ508" i="4"/>
  <c r="AY508" i="4"/>
  <c r="AX508" i="4"/>
  <c r="AV508" i="4"/>
  <c r="AW508" i="4" s="1"/>
  <c r="AT508" i="4"/>
  <c r="AU508" i="4" s="1"/>
  <c r="AS508" i="4"/>
  <c r="AR508" i="4"/>
  <c r="AQ508" i="4"/>
  <c r="AP508" i="4"/>
  <c r="AO508" i="4"/>
  <c r="DM507" i="4"/>
  <c r="DL507" i="4"/>
  <c r="DK507" i="4"/>
  <c r="DJ507" i="4"/>
  <c r="DI507" i="4"/>
  <c r="DH507" i="4"/>
  <c r="DG507" i="4"/>
  <c r="DF507" i="4"/>
  <c r="DE507" i="4"/>
  <c r="DC507" i="4"/>
  <c r="DB507" i="4"/>
  <c r="DA507" i="4"/>
  <c r="CZ507" i="4"/>
  <c r="CY507" i="4"/>
  <c r="CX507" i="4"/>
  <c r="CW507" i="4"/>
  <c r="CV507" i="4"/>
  <c r="CU507" i="4"/>
  <c r="CT507" i="4"/>
  <c r="CR507" i="4"/>
  <c r="CQ507" i="4"/>
  <c r="CO507" i="4"/>
  <c r="CN507" i="4"/>
  <c r="CM507" i="4"/>
  <c r="CL507" i="4"/>
  <c r="CI507" i="4"/>
  <c r="CH507" i="4"/>
  <c r="CG507" i="4"/>
  <c r="CF507" i="4"/>
  <c r="CE507" i="4"/>
  <c r="CD507" i="4"/>
  <c r="CC507" i="4"/>
  <c r="CB507" i="4"/>
  <c r="CA507" i="4"/>
  <c r="BZ507" i="4"/>
  <c r="BY507" i="4"/>
  <c r="BW507" i="4"/>
  <c r="BV507" i="4"/>
  <c r="BU507" i="4"/>
  <c r="BS507" i="4"/>
  <c r="BQ507" i="4"/>
  <c r="BP507" i="4"/>
  <c r="BO507" i="4"/>
  <c r="BN507" i="4"/>
  <c r="BM507" i="4"/>
  <c r="BL507" i="4"/>
  <c r="BK507" i="4"/>
  <c r="BJ507" i="4"/>
  <c r="BI507" i="4"/>
  <c r="BH507" i="4"/>
  <c r="BG507" i="4"/>
  <c r="BF507" i="4"/>
  <c r="BE507" i="4"/>
  <c r="BD507" i="4"/>
  <c r="BC507" i="4"/>
  <c r="BB507" i="4"/>
  <c r="BA507" i="4"/>
  <c r="AZ507" i="4"/>
  <c r="AY507" i="4"/>
  <c r="AX507" i="4"/>
  <c r="AV507" i="4"/>
  <c r="AW507" i="4" s="1"/>
  <c r="AT507" i="4"/>
  <c r="AU507" i="4" s="1"/>
  <c r="AS507" i="4"/>
  <c r="AR507" i="4"/>
  <c r="AQ507" i="4"/>
  <c r="AP507" i="4"/>
  <c r="AO507" i="4"/>
  <c r="DM506" i="4"/>
  <c r="DL506" i="4"/>
  <c r="DK506" i="4"/>
  <c r="DJ506" i="4"/>
  <c r="DI506" i="4"/>
  <c r="DH506" i="4"/>
  <c r="DG506" i="4"/>
  <c r="DF506" i="4"/>
  <c r="DE506" i="4"/>
  <c r="DC506" i="4"/>
  <c r="DB506" i="4"/>
  <c r="DA506" i="4"/>
  <c r="CZ506" i="4"/>
  <c r="CY506" i="4"/>
  <c r="CX506" i="4"/>
  <c r="CW506" i="4"/>
  <c r="CV506" i="4"/>
  <c r="CU506" i="4"/>
  <c r="CT506" i="4"/>
  <c r="CR506" i="4"/>
  <c r="CQ506" i="4"/>
  <c r="CO506" i="4"/>
  <c r="CN506" i="4"/>
  <c r="CM506" i="4"/>
  <c r="CL506" i="4"/>
  <c r="CI506" i="4"/>
  <c r="CH506" i="4"/>
  <c r="CG506" i="4"/>
  <c r="CF506" i="4"/>
  <c r="CE506" i="4"/>
  <c r="CD506" i="4"/>
  <c r="CC506" i="4"/>
  <c r="CB506" i="4"/>
  <c r="CA506" i="4"/>
  <c r="BZ506" i="4"/>
  <c r="BY506" i="4"/>
  <c r="BW506" i="4"/>
  <c r="BV506" i="4"/>
  <c r="BU506" i="4"/>
  <c r="BS506" i="4"/>
  <c r="BQ506" i="4"/>
  <c r="BP506" i="4"/>
  <c r="BO506" i="4"/>
  <c r="BN506" i="4"/>
  <c r="BM506" i="4"/>
  <c r="BL506" i="4"/>
  <c r="BK506" i="4"/>
  <c r="BJ506" i="4"/>
  <c r="BI506" i="4"/>
  <c r="BH506" i="4"/>
  <c r="BG506" i="4"/>
  <c r="BF506" i="4"/>
  <c r="BE506" i="4"/>
  <c r="BD506" i="4"/>
  <c r="BC506" i="4"/>
  <c r="BB506" i="4"/>
  <c r="BA506" i="4"/>
  <c r="AZ506" i="4"/>
  <c r="AY506" i="4"/>
  <c r="AX506" i="4"/>
  <c r="AV506" i="4"/>
  <c r="AW506" i="4" s="1"/>
  <c r="AT506" i="4"/>
  <c r="AU506" i="4" s="1"/>
  <c r="AS506" i="4"/>
  <c r="AR506" i="4"/>
  <c r="AQ506" i="4"/>
  <c r="AP506" i="4"/>
  <c r="AO506" i="4"/>
  <c r="DM505" i="4"/>
  <c r="DL505" i="4"/>
  <c r="DK505" i="4"/>
  <c r="DJ505" i="4"/>
  <c r="DI505" i="4"/>
  <c r="DH505" i="4"/>
  <c r="DG505" i="4"/>
  <c r="DF505" i="4"/>
  <c r="DE505" i="4"/>
  <c r="DC505" i="4"/>
  <c r="DB505" i="4"/>
  <c r="DA505" i="4"/>
  <c r="CZ505" i="4"/>
  <c r="CY505" i="4"/>
  <c r="CX505" i="4"/>
  <c r="CW505" i="4"/>
  <c r="CV505" i="4"/>
  <c r="CU505" i="4"/>
  <c r="CT505" i="4"/>
  <c r="CR505" i="4"/>
  <c r="CQ505" i="4"/>
  <c r="CO505" i="4"/>
  <c r="CN505" i="4"/>
  <c r="CM505" i="4"/>
  <c r="CL505" i="4"/>
  <c r="CI505" i="4"/>
  <c r="CH505" i="4"/>
  <c r="CG505" i="4"/>
  <c r="CF505" i="4"/>
  <c r="CE505" i="4"/>
  <c r="CD505" i="4"/>
  <c r="CC505" i="4"/>
  <c r="CB505" i="4"/>
  <c r="CA505" i="4"/>
  <c r="BZ505" i="4"/>
  <c r="BY505" i="4"/>
  <c r="BW505" i="4"/>
  <c r="BV505" i="4"/>
  <c r="BU505" i="4"/>
  <c r="BS505" i="4"/>
  <c r="BQ505" i="4"/>
  <c r="BP505" i="4"/>
  <c r="BO505" i="4"/>
  <c r="BN505" i="4"/>
  <c r="BM505" i="4"/>
  <c r="BL505" i="4"/>
  <c r="BK505" i="4"/>
  <c r="BJ505" i="4"/>
  <c r="BI505" i="4"/>
  <c r="BH505" i="4"/>
  <c r="BG505" i="4"/>
  <c r="BF505" i="4"/>
  <c r="BE505" i="4"/>
  <c r="BD505" i="4"/>
  <c r="BC505" i="4"/>
  <c r="BB505" i="4"/>
  <c r="BA505" i="4"/>
  <c r="AZ505" i="4"/>
  <c r="AY505" i="4"/>
  <c r="AX505" i="4"/>
  <c r="AV505" i="4"/>
  <c r="AW505" i="4" s="1"/>
  <c r="AT505" i="4"/>
  <c r="AU505" i="4" s="1"/>
  <c r="AS505" i="4"/>
  <c r="AR505" i="4"/>
  <c r="AQ505" i="4"/>
  <c r="AP505" i="4"/>
  <c r="AO505" i="4"/>
  <c r="DM504" i="4"/>
  <c r="DL504" i="4"/>
  <c r="DK504" i="4"/>
  <c r="DJ504" i="4"/>
  <c r="DI504" i="4"/>
  <c r="DH504" i="4"/>
  <c r="DG504" i="4"/>
  <c r="DF504" i="4"/>
  <c r="DE504" i="4"/>
  <c r="DC504" i="4"/>
  <c r="DB504" i="4"/>
  <c r="DA504" i="4"/>
  <c r="CZ504" i="4"/>
  <c r="CY504" i="4"/>
  <c r="CX504" i="4"/>
  <c r="CW504" i="4"/>
  <c r="CV504" i="4"/>
  <c r="CU504" i="4"/>
  <c r="CT504" i="4"/>
  <c r="CR504" i="4"/>
  <c r="CQ504" i="4"/>
  <c r="CO504" i="4"/>
  <c r="CN504" i="4"/>
  <c r="CM504" i="4"/>
  <c r="CL504" i="4"/>
  <c r="CI504" i="4"/>
  <c r="CH504" i="4"/>
  <c r="CG504" i="4"/>
  <c r="CF504" i="4"/>
  <c r="CE504" i="4"/>
  <c r="CD504" i="4"/>
  <c r="CC504" i="4"/>
  <c r="CB504" i="4"/>
  <c r="CA504" i="4"/>
  <c r="BZ504" i="4"/>
  <c r="BY504" i="4"/>
  <c r="BW504" i="4"/>
  <c r="BV504" i="4"/>
  <c r="BU504" i="4"/>
  <c r="BS504" i="4"/>
  <c r="BQ504" i="4"/>
  <c r="BP504" i="4"/>
  <c r="BO504" i="4"/>
  <c r="BN504" i="4"/>
  <c r="BM504" i="4"/>
  <c r="BL504" i="4"/>
  <c r="BK504" i="4"/>
  <c r="BJ504" i="4"/>
  <c r="BI504" i="4"/>
  <c r="BH504" i="4"/>
  <c r="BG504" i="4"/>
  <c r="BF504" i="4"/>
  <c r="BE504" i="4"/>
  <c r="BD504" i="4"/>
  <c r="BC504" i="4"/>
  <c r="BB504" i="4"/>
  <c r="BA504" i="4"/>
  <c r="AZ504" i="4"/>
  <c r="AY504" i="4"/>
  <c r="AX504" i="4"/>
  <c r="AV504" i="4"/>
  <c r="AW504" i="4" s="1"/>
  <c r="AT504" i="4"/>
  <c r="AU504" i="4" s="1"/>
  <c r="AS504" i="4"/>
  <c r="AR504" i="4"/>
  <c r="AQ504" i="4"/>
  <c r="AP504" i="4"/>
  <c r="AO504" i="4"/>
  <c r="DM503" i="4"/>
  <c r="DL503" i="4"/>
  <c r="DK503" i="4"/>
  <c r="DJ503" i="4"/>
  <c r="DI503" i="4"/>
  <c r="DH503" i="4"/>
  <c r="DG503" i="4"/>
  <c r="DF503" i="4"/>
  <c r="DE503" i="4"/>
  <c r="DC503" i="4"/>
  <c r="DB503" i="4"/>
  <c r="DA503" i="4"/>
  <c r="CZ503" i="4"/>
  <c r="CY503" i="4"/>
  <c r="CX503" i="4"/>
  <c r="CW503" i="4"/>
  <c r="CV503" i="4"/>
  <c r="CU503" i="4"/>
  <c r="CT503" i="4"/>
  <c r="CR503" i="4"/>
  <c r="CQ503" i="4"/>
  <c r="CO503" i="4"/>
  <c r="CN503" i="4"/>
  <c r="CM503" i="4"/>
  <c r="CL503" i="4"/>
  <c r="CI503" i="4"/>
  <c r="CH503" i="4"/>
  <c r="CG503" i="4"/>
  <c r="CF503" i="4"/>
  <c r="CE503" i="4"/>
  <c r="CD503" i="4"/>
  <c r="CC503" i="4"/>
  <c r="CB503" i="4"/>
  <c r="CA503" i="4"/>
  <c r="BZ503" i="4"/>
  <c r="BY503" i="4"/>
  <c r="BW503" i="4"/>
  <c r="BV503" i="4"/>
  <c r="BU503" i="4"/>
  <c r="BS503" i="4"/>
  <c r="BQ503" i="4"/>
  <c r="BP503" i="4"/>
  <c r="BO503" i="4"/>
  <c r="BN503" i="4"/>
  <c r="BM503" i="4"/>
  <c r="BL503" i="4"/>
  <c r="BK503" i="4"/>
  <c r="BJ503" i="4"/>
  <c r="BI503" i="4"/>
  <c r="BH503" i="4"/>
  <c r="BG503" i="4"/>
  <c r="BF503" i="4"/>
  <c r="BE503" i="4"/>
  <c r="BD503" i="4"/>
  <c r="BC503" i="4"/>
  <c r="BB503" i="4"/>
  <c r="BA503" i="4"/>
  <c r="AZ503" i="4"/>
  <c r="AY503" i="4"/>
  <c r="AX503" i="4"/>
  <c r="AV503" i="4"/>
  <c r="AW503" i="4" s="1"/>
  <c r="AT503" i="4"/>
  <c r="AU503" i="4" s="1"/>
  <c r="AS503" i="4"/>
  <c r="AR503" i="4"/>
  <c r="AQ503" i="4"/>
  <c r="AP503" i="4"/>
  <c r="AO503" i="4"/>
  <c r="DM502" i="4"/>
  <c r="DL502" i="4"/>
  <c r="DK502" i="4"/>
  <c r="DJ502" i="4"/>
  <c r="DI502" i="4"/>
  <c r="DH502" i="4"/>
  <c r="DG502" i="4"/>
  <c r="DF502" i="4"/>
  <c r="DE502" i="4"/>
  <c r="DC502" i="4"/>
  <c r="DB502" i="4"/>
  <c r="DA502" i="4"/>
  <c r="CZ502" i="4"/>
  <c r="CY502" i="4"/>
  <c r="CX502" i="4"/>
  <c r="CW502" i="4"/>
  <c r="CV502" i="4"/>
  <c r="CU502" i="4"/>
  <c r="CT502" i="4"/>
  <c r="CR502" i="4"/>
  <c r="CQ502" i="4"/>
  <c r="CO502" i="4"/>
  <c r="CN502" i="4"/>
  <c r="CM502" i="4"/>
  <c r="CL502" i="4"/>
  <c r="CI502" i="4"/>
  <c r="CH502" i="4"/>
  <c r="CG502" i="4"/>
  <c r="CF502" i="4"/>
  <c r="CE502" i="4"/>
  <c r="CD502" i="4"/>
  <c r="CC502" i="4"/>
  <c r="CB502" i="4"/>
  <c r="CA502" i="4"/>
  <c r="BZ502" i="4"/>
  <c r="BY502" i="4"/>
  <c r="BW502" i="4"/>
  <c r="BV502" i="4"/>
  <c r="BU502" i="4"/>
  <c r="BS502" i="4"/>
  <c r="BQ502" i="4"/>
  <c r="BP502" i="4"/>
  <c r="BO502" i="4"/>
  <c r="BN502" i="4"/>
  <c r="BM502" i="4"/>
  <c r="BL502" i="4"/>
  <c r="BK502" i="4"/>
  <c r="BJ502" i="4"/>
  <c r="BI502" i="4"/>
  <c r="BH502" i="4"/>
  <c r="BG502" i="4"/>
  <c r="BF502" i="4"/>
  <c r="BE502" i="4"/>
  <c r="BD502" i="4"/>
  <c r="BC502" i="4"/>
  <c r="BB502" i="4"/>
  <c r="BA502" i="4"/>
  <c r="AZ502" i="4"/>
  <c r="AY502" i="4"/>
  <c r="AX502" i="4"/>
  <c r="AV502" i="4"/>
  <c r="AW502" i="4" s="1"/>
  <c r="AT502" i="4"/>
  <c r="AU502" i="4" s="1"/>
  <c r="AS502" i="4"/>
  <c r="AR502" i="4"/>
  <c r="AQ502" i="4"/>
  <c r="AP502" i="4"/>
  <c r="AO502" i="4"/>
  <c r="DM501" i="4"/>
  <c r="DL501" i="4"/>
  <c r="DK501" i="4"/>
  <c r="DJ501" i="4"/>
  <c r="DI501" i="4"/>
  <c r="DH501" i="4"/>
  <c r="DG501" i="4"/>
  <c r="DF501" i="4"/>
  <c r="DE501" i="4"/>
  <c r="DC501" i="4"/>
  <c r="DB501" i="4"/>
  <c r="DA501" i="4"/>
  <c r="CZ501" i="4"/>
  <c r="CY501" i="4"/>
  <c r="CX501" i="4"/>
  <c r="CW501" i="4"/>
  <c r="CV501" i="4"/>
  <c r="CU501" i="4"/>
  <c r="CT501" i="4"/>
  <c r="CR501" i="4"/>
  <c r="CQ501" i="4"/>
  <c r="CO501" i="4"/>
  <c r="CN501" i="4"/>
  <c r="CM501" i="4"/>
  <c r="CL501" i="4"/>
  <c r="CI501" i="4"/>
  <c r="CH501" i="4"/>
  <c r="CG501" i="4"/>
  <c r="CF501" i="4"/>
  <c r="CE501" i="4"/>
  <c r="CD501" i="4"/>
  <c r="CC501" i="4"/>
  <c r="CB501" i="4"/>
  <c r="CA501" i="4"/>
  <c r="BZ501" i="4"/>
  <c r="BY501" i="4"/>
  <c r="BW501" i="4"/>
  <c r="BV501" i="4"/>
  <c r="BU501" i="4"/>
  <c r="BS501" i="4"/>
  <c r="BQ501" i="4"/>
  <c r="BP501" i="4"/>
  <c r="BO501" i="4"/>
  <c r="BN501" i="4"/>
  <c r="BM501" i="4"/>
  <c r="BL501" i="4"/>
  <c r="BK501" i="4"/>
  <c r="BJ501" i="4"/>
  <c r="BI501" i="4"/>
  <c r="BH501" i="4"/>
  <c r="BG501" i="4"/>
  <c r="BF501" i="4"/>
  <c r="BE501" i="4"/>
  <c r="BD501" i="4"/>
  <c r="BC501" i="4"/>
  <c r="BB501" i="4"/>
  <c r="BA501" i="4"/>
  <c r="AZ501" i="4"/>
  <c r="AY501" i="4"/>
  <c r="AX501" i="4"/>
  <c r="AV501" i="4"/>
  <c r="AW501" i="4" s="1"/>
  <c r="AT501" i="4"/>
  <c r="AU501" i="4" s="1"/>
  <c r="AS501" i="4"/>
  <c r="AR501" i="4"/>
  <c r="AQ501" i="4"/>
  <c r="AP501" i="4"/>
  <c r="AO501" i="4"/>
  <c r="DM500" i="4"/>
  <c r="DL500" i="4"/>
  <c r="DK500" i="4"/>
  <c r="DJ500" i="4"/>
  <c r="DI500" i="4"/>
  <c r="DH500" i="4"/>
  <c r="DG500" i="4"/>
  <c r="DF500" i="4"/>
  <c r="DE500" i="4"/>
  <c r="DC500" i="4"/>
  <c r="DB500" i="4"/>
  <c r="DA500" i="4"/>
  <c r="CZ500" i="4"/>
  <c r="CY500" i="4"/>
  <c r="CX500" i="4"/>
  <c r="CW500" i="4"/>
  <c r="CV500" i="4"/>
  <c r="CU500" i="4"/>
  <c r="CT500" i="4"/>
  <c r="CR500" i="4"/>
  <c r="CQ500" i="4"/>
  <c r="CO500" i="4"/>
  <c r="CN500" i="4"/>
  <c r="CM500" i="4"/>
  <c r="CL500" i="4"/>
  <c r="CI500" i="4"/>
  <c r="CH500" i="4"/>
  <c r="CG500" i="4"/>
  <c r="CF500" i="4"/>
  <c r="CE500" i="4"/>
  <c r="CD500" i="4"/>
  <c r="CC500" i="4"/>
  <c r="CB500" i="4"/>
  <c r="CA500" i="4"/>
  <c r="BZ500" i="4"/>
  <c r="BY500" i="4"/>
  <c r="BW500" i="4"/>
  <c r="BV500" i="4"/>
  <c r="BU500" i="4"/>
  <c r="BS500" i="4"/>
  <c r="BQ500" i="4"/>
  <c r="BP500" i="4"/>
  <c r="BO500" i="4"/>
  <c r="BN500" i="4"/>
  <c r="BM500" i="4"/>
  <c r="BL500" i="4"/>
  <c r="BK500" i="4"/>
  <c r="BJ500" i="4"/>
  <c r="BI500" i="4"/>
  <c r="BH500" i="4"/>
  <c r="BG500" i="4"/>
  <c r="BF500" i="4"/>
  <c r="BE500" i="4"/>
  <c r="BD500" i="4"/>
  <c r="BC500" i="4"/>
  <c r="BB500" i="4"/>
  <c r="BA500" i="4"/>
  <c r="AZ500" i="4"/>
  <c r="AY500" i="4"/>
  <c r="AX500" i="4"/>
  <c r="AV500" i="4"/>
  <c r="AW500" i="4" s="1"/>
  <c r="AT500" i="4"/>
  <c r="AU500" i="4" s="1"/>
  <c r="AS500" i="4"/>
  <c r="AR500" i="4"/>
  <c r="AQ500" i="4"/>
  <c r="AP500" i="4"/>
  <c r="AO500" i="4"/>
  <c r="DM499" i="4"/>
  <c r="DL499" i="4"/>
  <c r="DK499" i="4"/>
  <c r="DJ499" i="4"/>
  <c r="DI499" i="4"/>
  <c r="DH499" i="4"/>
  <c r="DG499" i="4"/>
  <c r="DF499" i="4"/>
  <c r="DE499" i="4"/>
  <c r="DC499" i="4"/>
  <c r="DB499" i="4"/>
  <c r="DA499" i="4"/>
  <c r="CZ499" i="4"/>
  <c r="CY499" i="4"/>
  <c r="CX499" i="4"/>
  <c r="CW499" i="4"/>
  <c r="CV499" i="4"/>
  <c r="CU499" i="4"/>
  <c r="CT499" i="4"/>
  <c r="CR499" i="4"/>
  <c r="CQ499" i="4"/>
  <c r="CO499" i="4"/>
  <c r="CN499" i="4"/>
  <c r="CM499" i="4"/>
  <c r="CL499" i="4"/>
  <c r="CI499" i="4"/>
  <c r="CH499" i="4"/>
  <c r="CG499" i="4"/>
  <c r="CF499" i="4"/>
  <c r="CE499" i="4"/>
  <c r="CD499" i="4"/>
  <c r="CC499" i="4"/>
  <c r="CB499" i="4"/>
  <c r="CA499" i="4"/>
  <c r="BZ499" i="4"/>
  <c r="BY499" i="4"/>
  <c r="BW499" i="4"/>
  <c r="BV499" i="4"/>
  <c r="BU499" i="4"/>
  <c r="BS499" i="4"/>
  <c r="BQ499" i="4"/>
  <c r="BP499" i="4"/>
  <c r="BO499" i="4"/>
  <c r="BN499" i="4"/>
  <c r="BM499" i="4"/>
  <c r="BL499" i="4"/>
  <c r="BK499" i="4"/>
  <c r="BJ499" i="4"/>
  <c r="BI499" i="4"/>
  <c r="BH499" i="4"/>
  <c r="BG499" i="4"/>
  <c r="BF499" i="4"/>
  <c r="BE499" i="4"/>
  <c r="BD499" i="4"/>
  <c r="BC499" i="4"/>
  <c r="BB499" i="4"/>
  <c r="BA499" i="4"/>
  <c r="AZ499" i="4"/>
  <c r="AY499" i="4"/>
  <c r="AX499" i="4"/>
  <c r="AV499" i="4"/>
  <c r="AW499" i="4" s="1"/>
  <c r="AT499" i="4"/>
  <c r="AU499" i="4" s="1"/>
  <c r="AS499" i="4"/>
  <c r="AR499" i="4"/>
  <c r="AQ499" i="4"/>
  <c r="AP499" i="4"/>
  <c r="AO499" i="4"/>
  <c r="DM498" i="4"/>
  <c r="DL498" i="4"/>
  <c r="DK498" i="4"/>
  <c r="DJ498" i="4"/>
  <c r="DI498" i="4"/>
  <c r="DH498" i="4"/>
  <c r="DG498" i="4"/>
  <c r="DF498" i="4"/>
  <c r="DE498" i="4"/>
  <c r="DC498" i="4"/>
  <c r="DB498" i="4"/>
  <c r="DA498" i="4"/>
  <c r="CZ498" i="4"/>
  <c r="CY498" i="4"/>
  <c r="CX498" i="4"/>
  <c r="CW498" i="4"/>
  <c r="CV498" i="4"/>
  <c r="CU498" i="4"/>
  <c r="CT498" i="4"/>
  <c r="CR498" i="4"/>
  <c r="CQ498" i="4"/>
  <c r="CO498" i="4"/>
  <c r="CN498" i="4"/>
  <c r="CM498" i="4"/>
  <c r="CL498" i="4"/>
  <c r="CI498" i="4"/>
  <c r="CH498" i="4"/>
  <c r="CG498" i="4"/>
  <c r="CF498" i="4"/>
  <c r="CE498" i="4"/>
  <c r="CD498" i="4"/>
  <c r="CC498" i="4"/>
  <c r="CB498" i="4"/>
  <c r="CA498" i="4"/>
  <c r="BZ498" i="4"/>
  <c r="BY498" i="4"/>
  <c r="BW498" i="4"/>
  <c r="BV498" i="4"/>
  <c r="BU498" i="4"/>
  <c r="BS498" i="4"/>
  <c r="BQ498" i="4"/>
  <c r="BP498" i="4"/>
  <c r="BO498" i="4"/>
  <c r="BN498" i="4"/>
  <c r="BM498" i="4"/>
  <c r="BL498" i="4"/>
  <c r="BK498" i="4"/>
  <c r="BJ498" i="4"/>
  <c r="BI498" i="4"/>
  <c r="BH498" i="4"/>
  <c r="BG498" i="4"/>
  <c r="BF498" i="4"/>
  <c r="BE498" i="4"/>
  <c r="BD498" i="4"/>
  <c r="BC498" i="4"/>
  <c r="BB498" i="4"/>
  <c r="BA498" i="4"/>
  <c r="AZ498" i="4"/>
  <c r="AY498" i="4"/>
  <c r="AX498" i="4"/>
  <c r="AV498" i="4"/>
  <c r="AW498" i="4" s="1"/>
  <c r="AT498" i="4"/>
  <c r="AU498" i="4" s="1"/>
  <c r="AS498" i="4"/>
  <c r="AR498" i="4"/>
  <c r="AQ498" i="4"/>
  <c r="AP498" i="4"/>
  <c r="AO498" i="4"/>
  <c r="DM497" i="4"/>
  <c r="DL497" i="4"/>
  <c r="DK497" i="4"/>
  <c r="DJ497" i="4"/>
  <c r="DI497" i="4"/>
  <c r="DH497" i="4"/>
  <c r="DG497" i="4"/>
  <c r="DF497" i="4"/>
  <c r="DE497" i="4"/>
  <c r="DC497" i="4"/>
  <c r="DB497" i="4"/>
  <c r="DA497" i="4"/>
  <c r="CZ497" i="4"/>
  <c r="CY497" i="4"/>
  <c r="CX497" i="4"/>
  <c r="CW497" i="4"/>
  <c r="CV497" i="4"/>
  <c r="CU497" i="4"/>
  <c r="CT497" i="4"/>
  <c r="CR497" i="4"/>
  <c r="CQ497" i="4"/>
  <c r="CO497" i="4"/>
  <c r="CN497" i="4"/>
  <c r="CM497" i="4"/>
  <c r="CL497" i="4"/>
  <c r="CI497" i="4"/>
  <c r="CH497" i="4"/>
  <c r="CG497" i="4"/>
  <c r="CF497" i="4"/>
  <c r="CE497" i="4"/>
  <c r="CD497" i="4"/>
  <c r="CC497" i="4"/>
  <c r="CB497" i="4"/>
  <c r="CA497" i="4"/>
  <c r="BZ497" i="4"/>
  <c r="BY497" i="4"/>
  <c r="BW497" i="4"/>
  <c r="BV497" i="4"/>
  <c r="BU497" i="4"/>
  <c r="BS497" i="4"/>
  <c r="BQ497" i="4"/>
  <c r="BP497" i="4"/>
  <c r="BO497" i="4"/>
  <c r="BN497" i="4"/>
  <c r="BM497" i="4"/>
  <c r="BL497" i="4"/>
  <c r="BK497" i="4"/>
  <c r="BJ497" i="4"/>
  <c r="BI497" i="4"/>
  <c r="BH497" i="4"/>
  <c r="BG497" i="4"/>
  <c r="BF497" i="4"/>
  <c r="BE497" i="4"/>
  <c r="BD497" i="4"/>
  <c r="BC497" i="4"/>
  <c r="BB497" i="4"/>
  <c r="BA497" i="4"/>
  <c r="AZ497" i="4"/>
  <c r="AY497" i="4"/>
  <c r="AX497" i="4"/>
  <c r="AV497" i="4"/>
  <c r="AW497" i="4" s="1"/>
  <c r="AT497" i="4"/>
  <c r="AU497" i="4" s="1"/>
  <c r="AS497" i="4"/>
  <c r="AR497" i="4"/>
  <c r="AQ497" i="4"/>
  <c r="AP497" i="4"/>
  <c r="AO497" i="4"/>
  <c r="DM496" i="4"/>
  <c r="DL496" i="4"/>
  <c r="DK496" i="4"/>
  <c r="DJ496" i="4"/>
  <c r="DI496" i="4"/>
  <c r="DH496" i="4"/>
  <c r="DG496" i="4"/>
  <c r="DF496" i="4"/>
  <c r="DE496" i="4"/>
  <c r="DC496" i="4"/>
  <c r="DB496" i="4"/>
  <c r="DA496" i="4"/>
  <c r="CZ496" i="4"/>
  <c r="CY496" i="4"/>
  <c r="CX496" i="4"/>
  <c r="CW496" i="4"/>
  <c r="CV496" i="4"/>
  <c r="CU496" i="4"/>
  <c r="CT496" i="4"/>
  <c r="CR496" i="4"/>
  <c r="CQ496" i="4"/>
  <c r="CO496" i="4"/>
  <c r="CN496" i="4"/>
  <c r="CM496" i="4"/>
  <c r="CL496" i="4"/>
  <c r="CI496" i="4"/>
  <c r="CH496" i="4"/>
  <c r="CG496" i="4"/>
  <c r="CF496" i="4"/>
  <c r="CE496" i="4"/>
  <c r="CD496" i="4"/>
  <c r="CC496" i="4"/>
  <c r="CB496" i="4"/>
  <c r="CA496" i="4"/>
  <c r="BZ496" i="4"/>
  <c r="BY496" i="4"/>
  <c r="BW496" i="4"/>
  <c r="BV496" i="4"/>
  <c r="BU496" i="4"/>
  <c r="BS496" i="4"/>
  <c r="BQ496" i="4"/>
  <c r="BP496" i="4"/>
  <c r="BO496" i="4"/>
  <c r="BN496" i="4"/>
  <c r="BM496" i="4"/>
  <c r="BL496" i="4"/>
  <c r="BK496" i="4"/>
  <c r="BJ496" i="4"/>
  <c r="BI496" i="4"/>
  <c r="BH496" i="4"/>
  <c r="BG496" i="4"/>
  <c r="BF496" i="4"/>
  <c r="BE496" i="4"/>
  <c r="BD496" i="4"/>
  <c r="BC496" i="4"/>
  <c r="BB496" i="4"/>
  <c r="BA496" i="4"/>
  <c r="AZ496" i="4"/>
  <c r="AY496" i="4"/>
  <c r="AX496" i="4"/>
  <c r="AV496" i="4"/>
  <c r="AW496" i="4" s="1"/>
  <c r="AT496" i="4"/>
  <c r="AU496" i="4" s="1"/>
  <c r="AS496" i="4"/>
  <c r="AR496" i="4"/>
  <c r="AQ496" i="4"/>
  <c r="AP496" i="4"/>
  <c r="AO496" i="4"/>
  <c r="DM495" i="4"/>
  <c r="DL495" i="4"/>
  <c r="DK495" i="4"/>
  <c r="DJ495" i="4"/>
  <c r="DI495" i="4"/>
  <c r="DH495" i="4"/>
  <c r="DG495" i="4"/>
  <c r="DF495" i="4"/>
  <c r="DE495" i="4"/>
  <c r="DC495" i="4"/>
  <c r="DB495" i="4"/>
  <c r="DA495" i="4"/>
  <c r="CZ495" i="4"/>
  <c r="CY495" i="4"/>
  <c r="CX495" i="4"/>
  <c r="CW495" i="4"/>
  <c r="CV495" i="4"/>
  <c r="CU495" i="4"/>
  <c r="CT495" i="4"/>
  <c r="CR495" i="4"/>
  <c r="CQ495" i="4"/>
  <c r="CO495" i="4"/>
  <c r="CN495" i="4"/>
  <c r="CM495" i="4"/>
  <c r="CL495" i="4"/>
  <c r="CI495" i="4"/>
  <c r="CH495" i="4"/>
  <c r="CG495" i="4"/>
  <c r="CF495" i="4"/>
  <c r="CE495" i="4"/>
  <c r="CD495" i="4"/>
  <c r="CC495" i="4"/>
  <c r="CB495" i="4"/>
  <c r="CA495" i="4"/>
  <c r="BZ495" i="4"/>
  <c r="BY495" i="4"/>
  <c r="BW495" i="4"/>
  <c r="BV495" i="4"/>
  <c r="BU495" i="4"/>
  <c r="BS495" i="4"/>
  <c r="BQ495" i="4"/>
  <c r="BP495" i="4"/>
  <c r="BO495" i="4"/>
  <c r="BN495" i="4"/>
  <c r="BM495" i="4"/>
  <c r="BL495" i="4"/>
  <c r="BK495" i="4"/>
  <c r="BJ495" i="4"/>
  <c r="BI495" i="4"/>
  <c r="BH495" i="4"/>
  <c r="BG495" i="4"/>
  <c r="BF495" i="4"/>
  <c r="BE495" i="4"/>
  <c r="BD495" i="4"/>
  <c r="BC495" i="4"/>
  <c r="BB495" i="4"/>
  <c r="BA495" i="4"/>
  <c r="AZ495" i="4"/>
  <c r="AY495" i="4"/>
  <c r="AX495" i="4"/>
  <c r="AV495" i="4"/>
  <c r="AW495" i="4" s="1"/>
  <c r="AT495" i="4"/>
  <c r="AU495" i="4" s="1"/>
  <c r="AS495" i="4"/>
  <c r="AR495" i="4"/>
  <c r="AQ495" i="4"/>
  <c r="AP495" i="4"/>
  <c r="AO495" i="4"/>
  <c r="DM494" i="4"/>
  <c r="DL494" i="4"/>
  <c r="DK494" i="4"/>
  <c r="DJ494" i="4"/>
  <c r="DI494" i="4"/>
  <c r="DH494" i="4"/>
  <c r="DG494" i="4"/>
  <c r="DF494" i="4"/>
  <c r="DE494" i="4"/>
  <c r="DC494" i="4"/>
  <c r="DB494" i="4"/>
  <c r="DA494" i="4"/>
  <c r="CZ494" i="4"/>
  <c r="CY494" i="4"/>
  <c r="CX494" i="4"/>
  <c r="CW494" i="4"/>
  <c r="CV494" i="4"/>
  <c r="CU494" i="4"/>
  <c r="CT494" i="4"/>
  <c r="CR494" i="4"/>
  <c r="CQ494" i="4"/>
  <c r="CO494" i="4"/>
  <c r="CN494" i="4"/>
  <c r="CM494" i="4"/>
  <c r="CL494" i="4"/>
  <c r="CI494" i="4"/>
  <c r="CH494" i="4"/>
  <c r="CG494" i="4"/>
  <c r="CF494" i="4"/>
  <c r="CE494" i="4"/>
  <c r="CD494" i="4"/>
  <c r="CC494" i="4"/>
  <c r="CB494" i="4"/>
  <c r="CA494" i="4"/>
  <c r="BZ494" i="4"/>
  <c r="BY494" i="4"/>
  <c r="BW494" i="4"/>
  <c r="BV494" i="4"/>
  <c r="BU494" i="4"/>
  <c r="BS494" i="4"/>
  <c r="BQ494" i="4"/>
  <c r="BP494" i="4"/>
  <c r="BO494" i="4"/>
  <c r="BN494" i="4"/>
  <c r="BM494" i="4"/>
  <c r="BL494" i="4"/>
  <c r="BK494" i="4"/>
  <c r="BJ494" i="4"/>
  <c r="BI494" i="4"/>
  <c r="BH494" i="4"/>
  <c r="BG494" i="4"/>
  <c r="BF494" i="4"/>
  <c r="BE494" i="4"/>
  <c r="BD494" i="4"/>
  <c r="BC494" i="4"/>
  <c r="BB494" i="4"/>
  <c r="BA494" i="4"/>
  <c r="AZ494" i="4"/>
  <c r="AY494" i="4"/>
  <c r="AX494" i="4"/>
  <c r="AV494" i="4"/>
  <c r="AW494" i="4" s="1"/>
  <c r="AT494" i="4"/>
  <c r="AU494" i="4" s="1"/>
  <c r="AS494" i="4"/>
  <c r="AR494" i="4"/>
  <c r="AQ494" i="4"/>
  <c r="AP494" i="4"/>
  <c r="AO494" i="4"/>
  <c r="DM493" i="4"/>
  <c r="DL493" i="4"/>
  <c r="DK493" i="4"/>
  <c r="DJ493" i="4"/>
  <c r="DI493" i="4"/>
  <c r="DH493" i="4"/>
  <c r="DG493" i="4"/>
  <c r="DF493" i="4"/>
  <c r="DE493" i="4"/>
  <c r="DC493" i="4"/>
  <c r="DB493" i="4"/>
  <c r="DA493" i="4"/>
  <c r="CZ493" i="4"/>
  <c r="CY493" i="4"/>
  <c r="CX493" i="4"/>
  <c r="CW493" i="4"/>
  <c r="CV493" i="4"/>
  <c r="CU493" i="4"/>
  <c r="CT493" i="4"/>
  <c r="CR493" i="4"/>
  <c r="CQ493" i="4"/>
  <c r="CO493" i="4"/>
  <c r="CN493" i="4"/>
  <c r="CM493" i="4"/>
  <c r="CL493" i="4"/>
  <c r="CI493" i="4"/>
  <c r="CH493" i="4"/>
  <c r="CG493" i="4"/>
  <c r="CF493" i="4"/>
  <c r="CE493" i="4"/>
  <c r="CD493" i="4"/>
  <c r="CC493" i="4"/>
  <c r="CB493" i="4"/>
  <c r="CA493" i="4"/>
  <c r="BZ493" i="4"/>
  <c r="BY493" i="4"/>
  <c r="BW493" i="4"/>
  <c r="BV493" i="4"/>
  <c r="BU493" i="4"/>
  <c r="BS493" i="4"/>
  <c r="BQ493" i="4"/>
  <c r="BP493" i="4"/>
  <c r="BO493" i="4"/>
  <c r="BN493" i="4"/>
  <c r="BM493" i="4"/>
  <c r="BL493" i="4"/>
  <c r="BK493" i="4"/>
  <c r="BJ493" i="4"/>
  <c r="BI493" i="4"/>
  <c r="BH493" i="4"/>
  <c r="BG493" i="4"/>
  <c r="BF493" i="4"/>
  <c r="BE493" i="4"/>
  <c r="BD493" i="4"/>
  <c r="BC493" i="4"/>
  <c r="BB493" i="4"/>
  <c r="BA493" i="4"/>
  <c r="AZ493" i="4"/>
  <c r="AY493" i="4"/>
  <c r="AX493" i="4"/>
  <c r="AV493" i="4"/>
  <c r="AW493" i="4" s="1"/>
  <c r="AT493" i="4"/>
  <c r="AU493" i="4" s="1"/>
  <c r="AS493" i="4"/>
  <c r="AR493" i="4"/>
  <c r="AQ493" i="4"/>
  <c r="AP493" i="4"/>
  <c r="AO493" i="4"/>
  <c r="DM492" i="4"/>
  <c r="DL492" i="4"/>
  <c r="DK492" i="4"/>
  <c r="DJ492" i="4"/>
  <c r="DI492" i="4"/>
  <c r="DH492" i="4"/>
  <c r="DG492" i="4"/>
  <c r="DF492" i="4"/>
  <c r="DE492" i="4"/>
  <c r="DC492" i="4"/>
  <c r="DB492" i="4"/>
  <c r="DA492" i="4"/>
  <c r="CZ492" i="4"/>
  <c r="CY492" i="4"/>
  <c r="CX492" i="4"/>
  <c r="CW492" i="4"/>
  <c r="CV492" i="4"/>
  <c r="CU492" i="4"/>
  <c r="CT492" i="4"/>
  <c r="CR492" i="4"/>
  <c r="CQ492" i="4"/>
  <c r="CO492" i="4"/>
  <c r="CN492" i="4"/>
  <c r="CM492" i="4"/>
  <c r="CL492" i="4"/>
  <c r="CI492" i="4"/>
  <c r="CH492" i="4"/>
  <c r="CG492" i="4"/>
  <c r="CF492" i="4"/>
  <c r="CE492" i="4"/>
  <c r="CD492" i="4"/>
  <c r="CC492" i="4"/>
  <c r="CB492" i="4"/>
  <c r="CA492" i="4"/>
  <c r="BZ492" i="4"/>
  <c r="BY492" i="4"/>
  <c r="BW492" i="4"/>
  <c r="BV492" i="4"/>
  <c r="BU492" i="4"/>
  <c r="BS492" i="4"/>
  <c r="BQ492" i="4"/>
  <c r="BP492" i="4"/>
  <c r="BO492" i="4"/>
  <c r="BN492" i="4"/>
  <c r="BM492" i="4"/>
  <c r="BL492" i="4"/>
  <c r="BK492" i="4"/>
  <c r="BJ492" i="4"/>
  <c r="BI492" i="4"/>
  <c r="BH492" i="4"/>
  <c r="BG492" i="4"/>
  <c r="BF492" i="4"/>
  <c r="BE492" i="4"/>
  <c r="BD492" i="4"/>
  <c r="BC492" i="4"/>
  <c r="BB492" i="4"/>
  <c r="BA492" i="4"/>
  <c r="AZ492" i="4"/>
  <c r="AY492" i="4"/>
  <c r="AX492" i="4"/>
  <c r="AV492" i="4"/>
  <c r="AW492" i="4" s="1"/>
  <c r="AT492" i="4"/>
  <c r="AU492" i="4" s="1"/>
  <c r="AS492" i="4"/>
  <c r="AR492" i="4"/>
  <c r="AQ492" i="4"/>
  <c r="AP492" i="4"/>
  <c r="AO492" i="4"/>
  <c r="DM491" i="4"/>
  <c r="DL491" i="4"/>
  <c r="DK491" i="4"/>
  <c r="DJ491" i="4"/>
  <c r="DI491" i="4"/>
  <c r="DH491" i="4"/>
  <c r="DG491" i="4"/>
  <c r="DF491" i="4"/>
  <c r="DE491" i="4"/>
  <c r="DC491" i="4"/>
  <c r="DB491" i="4"/>
  <c r="DA491" i="4"/>
  <c r="CZ491" i="4"/>
  <c r="CY491" i="4"/>
  <c r="CX491" i="4"/>
  <c r="CW491" i="4"/>
  <c r="CV491" i="4"/>
  <c r="CU491" i="4"/>
  <c r="CT491" i="4"/>
  <c r="CR491" i="4"/>
  <c r="CQ491" i="4"/>
  <c r="CO491" i="4"/>
  <c r="CN491" i="4"/>
  <c r="CM491" i="4"/>
  <c r="CL491" i="4"/>
  <c r="CI491" i="4"/>
  <c r="CH491" i="4"/>
  <c r="CG491" i="4"/>
  <c r="CF491" i="4"/>
  <c r="CE491" i="4"/>
  <c r="CD491" i="4"/>
  <c r="CC491" i="4"/>
  <c r="CB491" i="4"/>
  <c r="CA491" i="4"/>
  <c r="BZ491" i="4"/>
  <c r="BY491" i="4"/>
  <c r="BW491" i="4"/>
  <c r="BV491" i="4"/>
  <c r="BU491" i="4"/>
  <c r="BS491" i="4"/>
  <c r="BQ491" i="4"/>
  <c r="BP491" i="4"/>
  <c r="BO491" i="4"/>
  <c r="BN491" i="4"/>
  <c r="BM491" i="4"/>
  <c r="BL491" i="4"/>
  <c r="BK491" i="4"/>
  <c r="BJ491" i="4"/>
  <c r="BI491" i="4"/>
  <c r="BH491" i="4"/>
  <c r="BG491" i="4"/>
  <c r="BF491" i="4"/>
  <c r="BE491" i="4"/>
  <c r="BD491" i="4"/>
  <c r="BC491" i="4"/>
  <c r="BB491" i="4"/>
  <c r="BA491" i="4"/>
  <c r="AZ491" i="4"/>
  <c r="AY491" i="4"/>
  <c r="AX491" i="4"/>
  <c r="AV491" i="4"/>
  <c r="AW491" i="4" s="1"/>
  <c r="AT491" i="4"/>
  <c r="AU491" i="4" s="1"/>
  <c r="AS491" i="4"/>
  <c r="AR491" i="4"/>
  <c r="AQ491" i="4"/>
  <c r="AP491" i="4"/>
  <c r="AO491" i="4"/>
  <c r="DM490" i="4"/>
  <c r="DL490" i="4"/>
  <c r="DK490" i="4"/>
  <c r="DJ490" i="4"/>
  <c r="DI490" i="4"/>
  <c r="DH490" i="4"/>
  <c r="DG490" i="4"/>
  <c r="DF490" i="4"/>
  <c r="DE490" i="4"/>
  <c r="DC490" i="4"/>
  <c r="DB490" i="4"/>
  <c r="DA490" i="4"/>
  <c r="CZ490" i="4"/>
  <c r="CY490" i="4"/>
  <c r="CX490" i="4"/>
  <c r="CW490" i="4"/>
  <c r="CV490" i="4"/>
  <c r="CU490" i="4"/>
  <c r="CT490" i="4"/>
  <c r="CR490" i="4"/>
  <c r="CQ490" i="4"/>
  <c r="CO490" i="4"/>
  <c r="CN490" i="4"/>
  <c r="CM490" i="4"/>
  <c r="CL490" i="4"/>
  <c r="CI490" i="4"/>
  <c r="CH490" i="4"/>
  <c r="CG490" i="4"/>
  <c r="CF490" i="4"/>
  <c r="CE490" i="4"/>
  <c r="CD490" i="4"/>
  <c r="CC490" i="4"/>
  <c r="CB490" i="4"/>
  <c r="CA490" i="4"/>
  <c r="BZ490" i="4"/>
  <c r="BY490" i="4"/>
  <c r="BW490" i="4"/>
  <c r="BV490" i="4"/>
  <c r="BU490" i="4"/>
  <c r="BS490" i="4"/>
  <c r="BQ490" i="4"/>
  <c r="BP490" i="4"/>
  <c r="BO490" i="4"/>
  <c r="BN490" i="4"/>
  <c r="BM490" i="4"/>
  <c r="BL490" i="4"/>
  <c r="BK490" i="4"/>
  <c r="BJ490" i="4"/>
  <c r="BI490" i="4"/>
  <c r="BH490" i="4"/>
  <c r="BG490" i="4"/>
  <c r="BF490" i="4"/>
  <c r="BE490" i="4"/>
  <c r="BD490" i="4"/>
  <c r="BC490" i="4"/>
  <c r="BB490" i="4"/>
  <c r="BA490" i="4"/>
  <c r="AZ490" i="4"/>
  <c r="AY490" i="4"/>
  <c r="AX490" i="4"/>
  <c r="AV490" i="4"/>
  <c r="AW490" i="4" s="1"/>
  <c r="AT490" i="4"/>
  <c r="AU490" i="4" s="1"/>
  <c r="AS490" i="4"/>
  <c r="AR490" i="4"/>
  <c r="AQ490" i="4"/>
  <c r="AP490" i="4"/>
  <c r="AO490" i="4"/>
  <c r="DM489" i="4"/>
  <c r="DL489" i="4"/>
  <c r="DK489" i="4"/>
  <c r="DJ489" i="4"/>
  <c r="DI489" i="4"/>
  <c r="DH489" i="4"/>
  <c r="DG489" i="4"/>
  <c r="DF489" i="4"/>
  <c r="DE489" i="4"/>
  <c r="DC489" i="4"/>
  <c r="DB489" i="4"/>
  <c r="DA489" i="4"/>
  <c r="CZ489" i="4"/>
  <c r="CY489" i="4"/>
  <c r="CX489" i="4"/>
  <c r="CW489" i="4"/>
  <c r="CV489" i="4"/>
  <c r="CU489" i="4"/>
  <c r="CT489" i="4"/>
  <c r="CR489" i="4"/>
  <c r="CQ489" i="4"/>
  <c r="CO489" i="4"/>
  <c r="CN489" i="4"/>
  <c r="CM489" i="4"/>
  <c r="CL489" i="4"/>
  <c r="CI489" i="4"/>
  <c r="CH489" i="4"/>
  <c r="CG489" i="4"/>
  <c r="CF489" i="4"/>
  <c r="CE489" i="4"/>
  <c r="CD489" i="4"/>
  <c r="CC489" i="4"/>
  <c r="CB489" i="4"/>
  <c r="CA489" i="4"/>
  <c r="BZ489" i="4"/>
  <c r="BY489" i="4"/>
  <c r="BW489" i="4"/>
  <c r="BV489" i="4"/>
  <c r="BU489" i="4"/>
  <c r="BS489" i="4"/>
  <c r="BQ489" i="4"/>
  <c r="BP489" i="4"/>
  <c r="BO489" i="4"/>
  <c r="BN489" i="4"/>
  <c r="BM489" i="4"/>
  <c r="BL489" i="4"/>
  <c r="BK489" i="4"/>
  <c r="BJ489" i="4"/>
  <c r="BI489" i="4"/>
  <c r="BH489" i="4"/>
  <c r="BG489" i="4"/>
  <c r="BF489" i="4"/>
  <c r="BE489" i="4"/>
  <c r="BD489" i="4"/>
  <c r="BC489" i="4"/>
  <c r="BB489" i="4"/>
  <c r="BA489" i="4"/>
  <c r="AZ489" i="4"/>
  <c r="AY489" i="4"/>
  <c r="AX489" i="4"/>
  <c r="AV489" i="4"/>
  <c r="AW489" i="4" s="1"/>
  <c r="AT489" i="4"/>
  <c r="AU489" i="4" s="1"/>
  <c r="AS489" i="4"/>
  <c r="AR489" i="4"/>
  <c r="AQ489" i="4"/>
  <c r="AP489" i="4"/>
  <c r="AO489" i="4"/>
  <c r="DM488" i="4"/>
  <c r="DL488" i="4"/>
  <c r="DK488" i="4"/>
  <c r="DJ488" i="4"/>
  <c r="DI488" i="4"/>
  <c r="DH488" i="4"/>
  <c r="DG488" i="4"/>
  <c r="DF488" i="4"/>
  <c r="DE488" i="4"/>
  <c r="DC488" i="4"/>
  <c r="DB488" i="4"/>
  <c r="DA488" i="4"/>
  <c r="CZ488" i="4"/>
  <c r="CY488" i="4"/>
  <c r="CX488" i="4"/>
  <c r="CW488" i="4"/>
  <c r="CV488" i="4"/>
  <c r="CU488" i="4"/>
  <c r="CT488" i="4"/>
  <c r="CR488" i="4"/>
  <c r="CQ488" i="4"/>
  <c r="CO488" i="4"/>
  <c r="CN488" i="4"/>
  <c r="CM488" i="4"/>
  <c r="CL488" i="4"/>
  <c r="CI488" i="4"/>
  <c r="CH488" i="4"/>
  <c r="CG488" i="4"/>
  <c r="CF488" i="4"/>
  <c r="CE488" i="4"/>
  <c r="CD488" i="4"/>
  <c r="CC488" i="4"/>
  <c r="CB488" i="4"/>
  <c r="CA488" i="4"/>
  <c r="BZ488" i="4"/>
  <c r="BY488" i="4"/>
  <c r="BW488" i="4"/>
  <c r="BV488" i="4"/>
  <c r="BU488" i="4"/>
  <c r="BS488" i="4"/>
  <c r="BQ488" i="4"/>
  <c r="BP488" i="4"/>
  <c r="BO488" i="4"/>
  <c r="BN488" i="4"/>
  <c r="BM488" i="4"/>
  <c r="BL488" i="4"/>
  <c r="BK488" i="4"/>
  <c r="BJ488" i="4"/>
  <c r="BI488" i="4"/>
  <c r="BH488" i="4"/>
  <c r="BG488" i="4"/>
  <c r="BF488" i="4"/>
  <c r="BE488" i="4"/>
  <c r="BD488" i="4"/>
  <c r="BC488" i="4"/>
  <c r="BB488" i="4"/>
  <c r="BA488" i="4"/>
  <c r="AZ488" i="4"/>
  <c r="AY488" i="4"/>
  <c r="AX488" i="4"/>
  <c r="AV488" i="4"/>
  <c r="AW488" i="4" s="1"/>
  <c r="AU488" i="4"/>
  <c r="AT488" i="4"/>
  <c r="AS488" i="4"/>
  <c r="AR488" i="4"/>
  <c r="AQ488" i="4"/>
  <c r="AP488" i="4"/>
  <c r="AO488" i="4"/>
  <c r="DM487" i="4"/>
  <c r="DL487" i="4"/>
  <c r="DK487" i="4"/>
  <c r="DJ487" i="4"/>
  <c r="DI487" i="4"/>
  <c r="DH487" i="4"/>
  <c r="DG487" i="4"/>
  <c r="DF487" i="4"/>
  <c r="DE487" i="4"/>
  <c r="DC487" i="4"/>
  <c r="DB487" i="4"/>
  <c r="DA487" i="4"/>
  <c r="CZ487" i="4"/>
  <c r="CY487" i="4"/>
  <c r="CX487" i="4"/>
  <c r="CW487" i="4"/>
  <c r="CV487" i="4"/>
  <c r="CU487" i="4"/>
  <c r="CT487" i="4"/>
  <c r="CR487" i="4"/>
  <c r="CQ487" i="4"/>
  <c r="CO487" i="4"/>
  <c r="CN487" i="4"/>
  <c r="CM487" i="4"/>
  <c r="CL487" i="4"/>
  <c r="CI487" i="4"/>
  <c r="CH487" i="4"/>
  <c r="CG487" i="4"/>
  <c r="CF487" i="4"/>
  <c r="CE487" i="4"/>
  <c r="CD487" i="4"/>
  <c r="CC487" i="4"/>
  <c r="CB487" i="4"/>
  <c r="CA487" i="4"/>
  <c r="BZ487" i="4"/>
  <c r="BY487" i="4"/>
  <c r="BW487" i="4"/>
  <c r="BV487" i="4"/>
  <c r="BU487" i="4"/>
  <c r="BS487" i="4"/>
  <c r="BQ487" i="4"/>
  <c r="BP487" i="4"/>
  <c r="BO487" i="4"/>
  <c r="BN487" i="4"/>
  <c r="BM487" i="4"/>
  <c r="BL487" i="4"/>
  <c r="BK487" i="4"/>
  <c r="BJ487" i="4"/>
  <c r="BI487" i="4"/>
  <c r="BH487" i="4"/>
  <c r="BG487" i="4"/>
  <c r="BF487" i="4"/>
  <c r="BE487" i="4"/>
  <c r="BD487" i="4"/>
  <c r="BC487" i="4"/>
  <c r="BB487" i="4"/>
  <c r="BA487" i="4"/>
  <c r="AZ487" i="4"/>
  <c r="AY487" i="4"/>
  <c r="AX487" i="4"/>
  <c r="AW487" i="4"/>
  <c r="AV487" i="4"/>
  <c r="AT487" i="4"/>
  <c r="AU487" i="4" s="1"/>
  <c r="AS487" i="4"/>
  <c r="AR487" i="4"/>
  <c r="AQ487" i="4"/>
  <c r="AP487" i="4"/>
  <c r="AO487" i="4"/>
  <c r="DM486" i="4"/>
  <c r="DL486" i="4"/>
  <c r="DK486" i="4"/>
  <c r="DJ486" i="4"/>
  <c r="DI486" i="4"/>
  <c r="DH486" i="4"/>
  <c r="DG486" i="4"/>
  <c r="DF486" i="4"/>
  <c r="DE486" i="4"/>
  <c r="DC486" i="4"/>
  <c r="DB486" i="4"/>
  <c r="DA486" i="4"/>
  <c r="CZ486" i="4"/>
  <c r="CY486" i="4"/>
  <c r="CX486" i="4"/>
  <c r="CW486" i="4"/>
  <c r="CV486" i="4"/>
  <c r="CU486" i="4"/>
  <c r="CT486" i="4"/>
  <c r="CR486" i="4"/>
  <c r="CQ486" i="4"/>
  <c r="CO486" i="4"/>
  <c r="CN486" i="4"/>
  <c r="CM486" i="4"/>
  <c r="CL486" i="4"/>
  <c r="CI486" i="4"/>
  <c r="CH486" i="4"/>
  <c r="CG486" i="4"/>
  <c r="CF486" i="4"/>
  <c r="CE486" i="4"/>
  <c r="CD486" i="4"/>
  <c r="CC486" i="4"/>
  <c r="CB486" i="4"/>
  <c r="CA486" i="4"/>
  <c r="BZ486" i="4"/>
  <c r="BY486" i="4"/>
  <c r="BW486" i="4"/>
  <c r="BV486" i="4"/>
  <c r="BU486" i="4"/>
  <c r="BS486" i="4"/>
  <c r="BQ486" i="4"/>
  <c r="BP486" i="4"/>
  <c r="BO486" i="4"/>
  <c r="BN486" i="4"/>
  <c r="BM486" i="4"/>
  <c r="BL486" i="4"/>
  <c r="BK486" i="4"/>
  <c r="BJ486" i="4"/>
  <c r="BI486" i="4"/>
  <c r="BH486" i="4"/>
  <c r="BG486" i="4"/>
  <c r="BF486" i="4"/>
  <c r="BE486" i="4"/>
  <c r="BD486" i="4"/>
  <c r="BC486" i="4"/>
  <c r="BB486" i="4"/>
  <c r="BA486" i="4"/>
  <c r="AZ486" i="4"/>
  <c r="AY486" i="4"/>
  <c r="AX486" i="4"/>
  <c r="AV486" i="4"/>
  <c r="AW486" i="4" s="1"/>
  <c r="AU486" i="4"/>
  <c r="AT486" i="4"/>
  <c r="AS486" i="4"/>
  <c r="AR486" i="4"/>
  <c r="AQ486" i="4"/>
  <c r="AP486" i="4"/>
  <c r="AO486" i="4"/>
  <c r="DM485" i="4"/>
  <c r="DL485" i="4"/>
  <c r="DK485" i="4"/>
  <c r="DJ485" i="4"/>
  <c r="DI485" i="4"/>
  <c r="DH485" i="4"/>
  <c r="DG485" i="4"/>
  <c r="DF485" i="4"/>
  <c r="DE485" i="4"/>
  <c r="DC485" i="4"/>
  <c r="DB485" i="4"/>
  <c r="DA485" i="4"/>
  <c r="CZ485" i="4"/>
  <c r="CY485" i="4"/>
  <c r="CX485" i="4"/>
  <c r="CW485" i="4"/>
  <c r="CV485" i="4"/>
  <c r="CU485" i="4"/>
  <c r="CT485" i="4"/>
  <c r="CR485" i="4"/>
  <c r="CQ485" i="4"/>
  <c r="CO485" i="4"/>
  <c r="CN485" i="4"/>
  <c r="CM485" i="4"/>
  <c r="CL485" i="4"/>
  <c r="CI485" i="4"/>
  <c r="CH485" i="4"/>
  <c r="CG485" i="4"/>
  <c r="CF485" i="4"/>
  <c r="CE485" i="4"/>
  <c r="CD485" i="4"/>
  <c r="CC485" i="4"/>
  <c r="CB485" i="4"/>
  <c r="CA485" i="4"/>
  <c r="BZ485" i="4"/>
  <c r="BY485" i="4"/>
  <c r="BV485" i="4"/>
  <c r="BW485" i="4" s="1"/>
  <c r="BU485" i="4"/>
  <c r="BS485" i="4"/>
  <c r="BQ485" i="4"/>
  <c r="BP485" i="4"/>
  <c r="BO485" i="4"/>
  <c r="BN485" i="4"/>
  <c r="BM485" i="4"/>
  <c r="BL485" i="4"/>
  <c r="BK485" i="4"/>
  <c r="BJ485" i="4"/>
  <c r="BI485" i="4"/>
  <c r="BH485" i="4"/>
  <c r="BG485" i="4"/>
  <c r="BF485" i="4"/>
  <c r="BE485" i="4"/>
  <c r="BD485" i="4"/>
  <c r="BC485" i="4"/>
  <c r="BB485" i="4"/>
  <c r="BA485" i="4"/>
  <c r="AZ485" i="4"/>
  <c r="AY485" i="4"/>
  <c r="AX485" i="4"/>
  <c r="AW485" i="4"/>
  <c r="AV485" i="4"/>
  <c r="AT485" i="4"/>
  <c r="AU485" i="4" s="1"/>
  <c r="AS485" i="4"/>
  <c r="AR485" i="4"/>
  <c r="AQ485" i="4"/>
  <c r="AP485" i="4"/>
  <c r="AO485" i="4"/>
  <c r="DM484" i="4"/>
  <c r="DL484" i="4"/>
  <c r="DK484" i="4"/>
  <c r="DJ484" i="4"/>
  <c r="DI484" i="4"/>
  <c r="DH484" i="4"/>
  <c r="DG484" i="4"/>
  <c r="DF484" i="4"/>
  <c r="DE484" i="4"/>
  <c r="DC484" i="4"/>
  <c r="DB484" i="4"/>
  <c r="DA484" i="4"/>
  <c r="CZ484" i="4"/>
  <c r="CY484" i="4"/>
  <c r="CX484" i="4"/>
  <c r="CW484" i="4"/>
  <c r="CV484" i="4"/>
  <c r="CU484" i="4"/>
  <c r="CT484" i="4"/>
  <c r="CR484" i="4"/>
  <c r="CQ484" i="4"/>
  <c r="CO484" i="4"/>
  <c r="CN484" i="4"/>
  <c r="CM484" i="4"/>
  <c r="CL484" i="4"/>
  <c r="CI484" i="4"/>
  <c r="CH484" i="4"/>
  <c r="CG484" i="4"/>
  <c r="CF484" i="4"/>
  <c r="CE484" i="4"/>
  <c r="CC484" i="4"/>
  <c r="CD484" i="4" s="1"/>
  <c r="CB484" i="4"/>
  <c r="CA484" i="4"/>
  <c r="BZ484" i="4"/>
  <c r="BY484" i="4"/>
  <c r="BW484" i="4"/>
  <c r="BV484" i="4"/>
  <c r="BU484" i="4"/>
  <c r="BS484" i="4"/>
  <c r="BQ484" i="4"/>
  <c r="BP484" i="4"/>
  <c r="BO484" i="4"/>
  <c r="BN484" i="4"/>
  <c r="BM484" i="4"/>
  <c r="BL484" i="4"/>
  <c r="BK484" i="4"/>
  <c r="BJ484" i="4"/>
  <c r="BI484" i="4"/>
  <c r="BH484" i="4"/>
  <c r="BG484" i="4"/>
  <c r="BF484" i="4"/>
  <c r="BE484" i="4"/>
  <c r="BD484" i="4"/>
  <c r="BC484" i="4"/>
  <c r="BB484" i="4"/>
  <c r="BA484" i="4"/>
  <c r="AZ484" i="4"/>
  <c r="AY484" i="4"/>
  <c r="AX484" i="4"/>
  <c r="AV484" i="4"/>
  <c r="AW484" i="4" s="1"/>
  <c r="AU484" i="4"/>
  <c r="AT484" i="4"/>
  <c r="AS484" i="4"/>
  <c r="AR484" i="4"/>
  <c r="AQ484" i="4"/>
  <c r="AP484" i="4"/>
  <c r="AO484" i="4"/>
  <c r="DM483" i="4"/>
  <c r="DL483" i="4"/>
  <c r="DK483" i="4"/>
  <c r="DJ483" i="4"/>
  <c r="DI483" i="4"/>
  <c r="DH483" i="4"/>
  <c r="DG483" i="4"/>
  <c r="DF483" i="4"/>
  <c r="DE483" i="4"/>
  <c r="DC483" i="4"/>
  <c r="DB483" i="4"/>
  <c r="DA483" i="4"/>
  <c r="CZ483" i="4"/>
  <c r="CY483" i="4"/>
  <c r="CX483" i="4"/>
  <c r="CW483" i="4"/>
  <c r="CV483" i="4"/>
  <c r="CU483" i="4"/>
  <c r="CT483" i="4"/>
  <c r="CR483" i="4"/>
  <c r="CQ483" i="4"/>
  <c r="CO483" i="4"/>
  <c r="CN483" i="4"/>
  <c r="CM483" i="4"/>
  <c r="CL483" i="4"/>
  <c r="CI483" i="4"/>
  <c r="CH483" i="4"/>
  <c r="CG483" i="4"/>
  <c r="CF483" i="4"/>
  <c r="CE483" i="4"/>
  <c r="CD483" i="4"/>
  <c r="CC483" i="4"/>
  <c r="CB483" i="4"/>
  <c r="CA483" i="4"/>
  <c r="BZ483" i="4"/>
  <c r="BY483" i="4"/>
  <c r="BW483" i="4"/>
  <c r="BV483" i="4"/>
  <c r="BU483" i="4"/>
  <c r="BS483" i="4"/>
  <c r="BQ483" i="4"/>
  <c r="BP483" i="4"/>
  <c r="BO483" i="4"/>
  <c r="BN483" i="4"/>
  <c r="BM483" i="4"/>
  <c r="BL483" i="4"/>
  <c r="BK483" i="4"/>
  <c r="BJ483" i="4"/>
  <c r="BI483" i="4"/>
  <c r="BH483" i="4"/>
  <c r="BG483" i="4"/>
  <c r="BF483" i="4"/>
  <c r="BE483" i="4"/>
  <c r="BD483" i="4"/>
  <c r="BC483" i="4"/>
  <c r="BB483" i="4"/>
  <c r="BA483" i="4"/>
  <c r="AZ483" i="4"/>
  <c r="AY483" i="4"/>
  <c r="AX483" i="4"/>
  <c r="AW483" i="4"/>
  <c r="AV483" i="4"/>
  <c r="AT483" i="4"/>
  <c r="AU483" i="4" s="1"/>
  <c r="AS483" i="4"/>
  <c r="AR483" i="4"/>
  <c r="AQ483" i="4"/>
  <c r="AP483" i="4"/>
  <c r="AO483" i="4"/>
  <c r="DM482" i="4"/>
  <c r="DL482" i="4"/>
  <c r="DK482" i="4"/>
  <c r="DJ482" i="4"/>
  <c r="DI482" i="4"/>
  <c r="DH482" i="4"/>
  <c r="DG482" i="4"/>
  <c r="DF482" i="4"/>
  <c r="DE482" i="4"/>
  <c r="DC482" i="4"/>
  <c r="DB482" i="4"/>
  <c r="DA482" i="4"/>
  <c r="CZ482" i="4"/>
  <c r="CY482" i="4"/>
  <c r="CX482" i="4"/>
  <c r="CW482" i="4"/>
  <c r="CV482" i="4"/>
  <c r="CU482" i="4"/>
  <c r="CT482" i="4"/>
  <c r="CR482" i="4"/>
  <c r="CQ482" i="4"/>
  <c r="CO482" i="4"/>
  <c r="CN482" i="4"/>
  <c r="CM482" i="4"/>
  <c r="CL482" i="4"/>
  <c r="CI482" i="4"/>
  <c r="CH482" i="4"/>
  <c r="CG482" i="4"/>
  <c r="CF482" i="4"/>
  <c r="CE482" i="4"/>
  <c r="CD482" i="4"/>
  <c r="CC482" i="4"/>
  <c r="CB482" i="4"/>
  <c r="CA482" i="4"/>
  <c r="BZ482" i="4"/>
  <c r="BY482" i="4"/>
  <c r="BW482" i="4"/>
  <c r="BV482" i="4"/>
  <c r="BU482" i="4"/>
  <c r="BS482" i="4"/>
  <c r="BQ482" i="4"/>
  <c r="BP482" i="4"/>
  <c r="BO482" i="4"/>
  <c r="BN482" i="4"/>
  <c r="BM482" i="4"/>
  <c r="BL482" i="4"/>
  <c r="BK482" i="4"/>
  <c r="BJ482" i="4"/>
  <c r="BI482" i="4"/>
  <c r="BH482" i="4"/>
  <c r="BG482" i="4"/>
  <c r="BF482" i="4"/>
  <c r="BE482" i="4"/>
  <c r="BD482" i="4"/>
  <c r="BC482" i="4"/>
  <c r="BB482" i="4"/>
  <c r="BA482" i="4"/>
  <c r="AZ482" i="4"/>
  <c r="AY482" i="4"/>
  <c r="AX482" i="4"/>
  <c r="AV482" i="4"/>
  <c r="AW482" i="4" s="1"/>
  <c r="AU482" i="4"/>
  <c r="AT482" i="4"/>
  <c r="AS482" i="4"/>
  <c r="AR482" i="4"/>
  <c r="AQ482" i="4"/>
  <c r="AP482" i="4"/>
  <c r="AO482" i="4"/>
  <c r="DM481" i="4"/>
  <c r="DL481" i="4"/>
  <c r="DK481" i="4"/>
  <c r="DJ481" i="4"/>
  <c r="DI481" i="4"/>
  <c r="DH481" i="4"/>
  <c r="DG481" i="4"/>
  <c r="DF481" i="4"/>
  <c r="DE481" i="4"/>
  <c r="DC481" i="4"/>
  <c r="DB481" i="4"/>
  <c r="DA481" i="4"/>
  <c r="CZ481" i="4"/>
  <c r="CY481" i="4"/>
  <c r="CX481" i="4"/>
  <c r="CW481" i="4"/>
  <c r="CV481" i="4"/>
  <c r="CU481" i="4"/>
  <c r="CT481" i="4"/>
  <c r="CR481" i="4"/>
  <c r="CQ481" i="4"/>
  <c r="CO481" i="4"/>
  <c r="CN481" i="4"/>
  <c r="CM481" i="4"/>
  <c r="CL481" i="4"/>
  <c r="CI481" i="4"/>
  <c r="CH481" i="4"/>
  <c r="CG481" i="4"/>
  <c r="CF481" i="4"/>
  <c r="CE481" i="4"/>
  <c r="CD481" i="4"/>
  <c r="CC481" i="4"/>
  <c r="CB481" i="4"/>
  <c r="CA481" i="4"/>
  <c r="BZ481" i="4"/>
  <c r="BY481" i="4"/>
  <c r="BV481" i="4"/>
  <c r="BW481" i="4" s="1"/>
  <c r="BU481" i="4"/>
  <c r="BS481" i="4"/>
  <c r="BQ481" i="4"/>
  <c r="BP481" i="4"/>
  <c r="BO481" i="4"/>
  <c r="BN481" i="4"/>
  <c r="BM481" i="4"/>
  <c r="BL481" i="4"/>
  <c r="BK481" i="4"/>
  <c r="BJ481" i="4"/>
  <c r="BI481" i="4"/>
  <c r="BH481" i="4"/>
  <c r="BG481" i="4"/>
  <c r="BF481" i="4"/>
  <c r="BE481" i="4"/>
  <c r="BD481" i="4"/>
  <c r="BC481" i="4"/>
  <c r="BB481" i="4"/>
  <c r="BA481" i="4"/>
  <c r="AZ481" i="4"/>
  <c r="AY481" i="4"/>
  <c r="AX481" i="4"/>
  <c r="AW481" i="4"/>
  <c r="AV481" i="4"/>
  <c r="AT481" i="4"/>
  <c r="AU481" i="4" s="1"/>
  <c r="AS481" i="4"/>
  <c r="AR481" i="4"/>
  <c r="AQ481" i="4"/>
  <c r="AP481" i="4"/>
  <c r="AO481" i="4"/>
  <c r="DM480" i="4"/>
  <c r="DL480" i="4"/>
  <c r="DK480" i="4"/>
  <c r="DJ480" i="4"/>
  <c r="DI480" i="4"/>
  <c r="DH480" i="4"/>
  <c r="DG480" i="4"/>
  <c r="DF480" i="4"/>
  <c r="DE480" i="4"/>
  <c r="DC480" i="4"/>
  <c r="DB480" i="4"/>
  <c r="DA480" i="4"/>
  <c r="CZ480" i="4"/>
  <c r="CY480" i="4"/>
  <c r="CX480" i="4"/>
  <c r="CW480" i="4"/>
  <c r="CV480" i="4"/>
  <c r="CU480" i="4"/>
  <c r="CT480" i="4"/>
  <c r="CR480" i="4"/>
  <c r="CQ480" i="4"/>
  <c r="CO480" i="4"/>
  <c r="CN480" i="4"/>
  <c r="CM480" i="4"/>
  <c r="CL480" i="4"/>
  <c r="CI480" i="4"/>
  <c r="CH480" i="4"/>
  <c r="CG480" i="4"/>
  <c r="CF480" i="4"/>
  <c r="CE480" i="4"/>
  <c r="CC480" i="4"/>
  <c r="CD480" i="4" s="1"/>
  <c r="CB480" i="4"/>
  <c r="CA480" i="4"/>
  <c r="BZ480" i="4"/>
  <c r="BY480" i="4"/>
  <c r="BW480" i="4"/>
  <c r="BV480" i="4"/>
  <c r="BU480" i="4"/>
  <c r="BS480" i="4"/>
  <c r="BQ480" i="4"/>
  <c r="BP480" i="4"/>
  <c r="BO480" i="4"/>
  <c r="BN480" i="4"/>
  <c r="BM480" i="4"/>
  <c r="BL480" i="4"/>
  <c r="BK480" i="4"/>
  <c r="BJ480" i="4"/>
  <c r="BI480" i="4"/>
  <c r="BH480" i="4"/>
  <c r="BG480" i="4"/>
  <c r="BF480" i="4"/>
  <c r="BE480" i="4"/>
  <c r="BD480" i="4"/>
  <c r="BC480" i="4"/>
  <c r="BB480" i="4"/>
  <c r="BA480" i="4"/>
  <c r="AZ480" i="4"/>
  <c r="AY480" i="4"/>
  <c r="AX480" i="4"/>
  <c r="AV480" i="4"/>
  <c r="AW480" i="4" s="1"/>
  <c r="AU480" i="4"/>
  <c r="AT480" i="4"/>
  <c r="AS480" i="4"/>
  <c r="AR480" i="4"/>
  <c r="AQ480" i="4"/>
  <c r="AP480" i="4"/>
  <c r="AO480" i="4"/>
  <c r="DM479" i="4"/>
  <c r="DL479" i="4"/>
  <c r="DK479" i="4"/>
  <c r="DJ479" i="4"/>
  <c r="DI479" i="4"/>
  <c r="DH479" i="4"/>
  <c r="DG479" i="4"/>
  <c r="DF479" i="4"/>
  <c r="DE479" i="4"/>
  <c r="DC479" i="4"/>
  <c r="DB479" i="4"/>
  <c r="DA479" i="4"/>
  <c r="CZ479" i="4"/>
  <c r="CY479" i="4"/>
  <c r="CX479" i="4"/>
  <c r="CW479" i="4"/>
  <c r="CV479" i="4"/>
  <c r="CU479" i="4"/>
  <c r="CT479" i="4"/>
  <c r="CR479" i="4"/>
  <c r="CQ479" i="4"/>
  <c r="CO479" i="4"/>
  <c r="CN479" i="4"/>
  <c r="CM479" i="4"/>
  <c r="CL479" i="4"/>
  <c r="CI479" i="4"/>
  <c r="CH479" i="4"/>
  <c r="CG479" i="4"/>
  <c r="CF479" i="4"/>
  <c r="CE479" i="4"/>
  <c r="CD479" i="4"/>
  <c r="CC479" i="4"/>
  <c r="CB479" i="4"/>
  <c r="CA479" i="4"/>
  <c r="BZ479" i="4"/>
  <c r="BY479" i="4"/>
  <c r="BW479" i="4"/>
  <c r="BV479" i="4"/>
  <c r="BU479" i="4"/>
  <c r="BS479" i="4"/>
  <c r="BQ479" i="4"/>
  <c r="BP479" i="4"/>
  <c r="BO479" i="4"/>
  <c r="BN479" i="4"/>
  <c r="BM479" i="4"/>
  <c r="BL479" i="4"/>
  <c r="BK479" i="4"/>
  <c r="BJ479" i="4"/>
  <c r="BI479" i="4"/>
  <c r="BH479" i="4"/>
  <c r="BG479" i="4"/>
  <c r="BF479" i="4"/>
  <c r="BE479" i="4"/>
  <c r="BD479" i="4"/>
  <c r="BC479" i="4"/>
  <c r="BB479" i="4"/>
  <c r="BA479" i="4"/>
  <c r="AZ479" i="4"/>
  <c r="AY479" i="4"/>
  <c r="AX479" i="4"/>
  <c r="AW479" i="4"/>
  <c r="AV479" i="4"/>
  <c r="AT479" i="4"/>
  <c r="AU479" i="4" s="1"/>
  <c r="AS479" i="4"/>
  <c r="AR479" i="4"/>
  <c r="AQ479" i="4"/>
  <c r="AP479" i="4"/>
  <c r="AO479" i="4"/>
  <c r="DM478" i="4"/>
  <c r="DL478" i="4"/>
  <c r="DK478" i="4"/>
  <c r="DJ478" i="4"/>
  <c r="DI478" i="4"/>
  <c r="DH478" i="4"/>
  <c r="DG478" i="4"/>
  <c r="DF478" i="4"/>
  <c r="DE478" i="4"/>
  <c r="DC478" i="4"/>
  <c r="DB478" i="4"/>
  <c r="DA478" i="4"/>
  <c r="CZ478" i="4"/>
  <c r="CY478" i="4"/>
  <c r="CX478" i="4"/>
  <c r="CW478" i="4"/>
  <c r="CV478" i="4"/>
  <c r="CU478" i="4"/>
  <c r="CT478" i="4"/>
  <c r="CR478" i="4"/>
  <c r="CQ478" i="4"/>
  <c r="CO478" i="4"/>
  <c r="CN478" i="4"/>
  <c r="CM478" i="4"/>
  <c r="CL478" i="4"/>
  <c r="CI478" i="4"/>
  <c r="CH478" i="4"/>
  <c r="CG478" i="4"/>
  <c r="CF478" i="4"/>
  <c r="CE478" i="4"/>
  <c r="CD478" i="4"/>
  <c r="CC478" i="4"/>
  <c r="CB478" i="4"/>
  <c r="CA478" i="4"/>
  <c r="BZ478" i="4"/>
  <c r="BY478" i="4"/>
  <c r="BW478" i="4"/>
  <c r="BV478" i="4"/>
  <c r="BU478" i="4"/>
  <c r="BS478" i="4"/>
  <c r="BQ478" i="4"/>
  <c r="BP478" i="4"/>
  <c r="BO478" i="4"/>
  <c r="BN478" i="4"/>
  <c r="BM478" i="4"/>
  <c r="BL478" i="4"/>
  <c r="BK478" i="4"/>
  <c r="BJ478" i="4"/>
  <c r="BI478" i="4"/>
  <c r="BH478" i="4"/>
  <c r="BG478" i="4"/>
  <c r="BF478" i="4"/>
  <c r="BE478" i="4"/>
  <c r="BD478" i="4"/>
  <c r="BC478" i="4"/>
  <c r="BB478" i="4"/>
  <c r="BA478" i="4"/>
  <c r="AZ478" i="4"/>
  <c r="AY478" i="4"/>
  <c r="AX478" i="4"/>
  <c r="AV478" i="4"/>
  <c r="AW478" i="4" s="1"/>
  <c r="AU478" i="4"/>
  <c r="AT478" i="4"/>
  <c r="AS478" i="4"/>
  <c r="AR478" i="4"/>
  <c r="AQ478" i="4"/>
  <c r="AP478" i="4"/>
  <c r="AO478" i="4"/>
  <c r="DM477" i="4"/>
  <c r="DL477" i="4"/>
  <c r="DK477" i="4"/>
  <c r="DJ477" i="4"/>
  <c r="DI477" i="4"/>
  <c r="DH477" i="4"/>
  <c r="DG477" i="4"/>
  <c r="DF477" i="4"/>
  <c r="DE477" i="4"/>
  <c r="DC477" i="4"/>
  <c r="DB477" i="4"/>
  <c r="DA477" i="4"/>
  <c r="CZ477" i="4"/>
  <c r="CY477" i="4"/>
  <c r="CX477" i="4"/>
  <c r="CW477" i="4"/>
  <c r="CV477" i="4"/>
  <c r="CU477" i="4"/>
  <c r="CT477" i="4"/>
  <c r="CR477" i="4"/>
  <c r="CQ477" i="4"/>
  <c r="CO477" i="4"/>
  <c r="CN477" i="4"/>
  <c r="CM477" i="4"/>
  <c r="CL477" i="4"/>
  <c r="CI477" i="4"/>
  <c r="CH477" i="4"/>
  <c r="CG477" i="4"/>
  <c r="CF477" i="4"/>
  <c r="CE477" i="4"/>
  <c r="CD477" i="4"/>
  <c r="CC477" i="4"/>
  <c r="CB477" i="4"/>
  <c r="CA477" i="4"/>
  <c r="BZ477" i="4"/>
  <c r="BY477" i="4"/>
  <c r="BV477" i="4"/>
  <c r="BW477" i="4" s="1"/>
  <c r="BU477" i="4"/>
  <c r="BS477" i="4"/>
  <c r="BQ477" i="4"/>
  <c r="BP477" i="4"/>
  <c r="BO477" i="4"/>
  <c r="BN477" i="4"/>
  <c r="BM477" i="4"/>
  <c r="BL477" i="4"/>
  <c r="BK477" i="4"/>
  <c r="BJ477" i="4"/>
  <c r="BI477" i="4"/>
  <c r="BH477" i="4"/>
  <c r="BG477" i="4"/>
  <c r="BF477" i="4"/>
  <c r="BE477" i="4"/>
  <c r="BD477" i="4"/>
  <c r="BC477" i="4"/>
  <c r="BB477" i="4"/>
  <c r="BA477" i="4"/>
  <c r="AZ477" i="4"/>
  <c r="AY477" i="4"/>
  <c r="AX477" i="4"/>
  <c r="AW477" i="4"/>
  <c r="AV477" i="4"/>
  <c r="AT477" i="4"/>
  <c r="AU477" i="4" s="1"/>
  <c r="AS477" i="4"/>
  <c r="AR477" i="4"/>
  <c r="AQ477" i="4"/>
  <c r="AP477" i="4"/>
  <c r="AO477" i="4"/>
  <c r="DM476" i="4"/>
  <c r="DL476" i="4"/>
  <c r="DK476" i="4"/>
  <c r="DJ476" i="4"/>
  <c r="DI476" i="4"/>
  <c r="DH476" i="4"/>
  <c r="DG476" i="4"/>
  <c r="DF476" i="4"/>
  <c r="DE476" i="4"/>
  <c r="DC476" i="4"/>
  <c r="DB476" i="4"/>
  <c r="DA476" i="4"/>
  <c r="CZ476" i="4"/>
  <c r="CY476" i="4"/>
  <c r="CX476" i="4"/>
  <c r="CW476" i="4"/>
  <c r="CV476" i="4"/>
  <c r="CU476" i="4"/>
  <c r="CT476" i="4"/>
  <c r="CR476" i="4"/>
  <c r="CQ476" i="4"/>
  <c r="CO476" i="4"/>
  <c r="CN476" i="4"/>
  <c r="CM476" i="4"/>
  <c r="CL476" i="4"/>
  <c r="CI476" i="4"/>
  <c r="CH476" i="4"/>
  <c r="CG476" i="4"/>
  <c r="CF476" i="4"/>
  <c r="CE476" i="4"/>
  <c r="CC476" i="4"/>
  <c r="CD476" i="4" s="1"/>
  <c r="CB476" i="4"/>
  <c r="CA476" i="4"/>
  <c r="BZ476" i="4"/>
  <c r="BY476" i="4"/>
  <c r="BW476" i="4"/>
  <c r="BV476" i="4"/>
  <c r="BU476" i="4"/>
  <c r="BS476" i="4"/>
  <c r="BQ476" i="4"/>
  <c r="BP476" i="4"/>
  <c r="BO476" i="4"/>
  <c r="BN476" i="4"/>
  <c r="BM476" i="4"/>
  <c r="BL476" i="4"/>
  <c r="BK476" i="4"/>
  <c r="BJ476" i="4"/>
  <c r="BI476" i="4"/>
  <c r="BH476" i="4"/>
  <c r="BG476" i="4"/>
  <c r="BF476" i="4"/>
  <c r="BE476" i="4"/>
  <c r="BD476" i="4"/>
  <c r="BC476" i="4"/>
  <c r="BB476" i="4"/>
  <c r="BA476" i="4"/>
  <c r="AZ476" i="4"/>
  <c r="AY476" i="4"/>
  <c r="AX476" i="4"/>
  <c r="AV476" i="4"/>
  <c r="AW476" i="4" s="1"/>
  <c r="AU476" i="4"/>
  <c r="AT476" i="4"/>
  <c r="AS476" i="4"/>
  <c r="AR476" i="4"/>
  <c r="AQ476" i="4"/>
  <c r="AP476" i="4"/>
  <c r="AO476" i="4"/>
  <c r="DM475" i="4"/>
  <c r="DL475" i="4"/>
  <c r="DK475" i="4"/>
  <c r="DJ475" i="4"/>
  <c r="DI475" i="4"/>
  <c r="DH475" i="4"/>
  <c r="DG475" i="4"/>
  <c r="DF475" i="4"/>
  <c r="DE475" i="4"/>
  <c r="DC475" i="4"/>
  <c r="DB475" i="4"/>
  <c r="DA475" i="4"/>
  <c r="CZ475" i="4"/>
  <c r="CY475" i="4"/>
  <c r="CX475" i="4"/>
  <c r="CW475" i="4"/>
  <c r="CV475" i="4"/>
  <c r="CU475" i="4"/>
  <c r="CT475" i="4"/>
  <c r="CR475" i="4"/>
  <c r="CQ475" i="4"/>
  <c r="CO475" i="4"/>
  <c r="CN475" i="4"/>
  <c r="CM475" i="4"/>
  <c r="CL475" i="4"/>
  <c r="CI475" i="4"/>
  <c r="CH475" i="4"/>
  <c r="CG475" i="4"/>
  <c r="CF475" i="4"/>
  <c r="CE475" i="4"/>
  <c r="CD475" i="4"/>
  <c r="CC475" i="4"/>
  <c r="CB475" i="4"/>
  <c r="CA475" i="4"/>
  <c r="BZ475" i="4"/>
  <c r="BY475" i="4"/>
  <c r="BW475" i="4"/>
  <c r="BV475" i="4"/>
  <c r="BU475" i="4"/>
  <c r="BS475" i="4"/>
  <c r="BQ475" i="4"/>
  <c r="BP475" i="4"/>
  <c r="BO475" i="4"/>
  <c r="BN475" i="4"/>
  <c r="BM475" i="4"/>
  <c r="BL475" i="4"/>
  <c r="BK475" i="4"/>
  <c r="BJ475" i="4"/>
  <c r="BI475" i="4"/>
  <c r="BH475" i="4"/>
  <c r="BG475" i="4"/>
  <c r="BF475" i="4"/>
  <c r="BE475" i="4"/>
  <c r="BD475" i="4"/>
  <c r="BC475" i="4"/>
  <c r="BB475" i="4"/>
  <c r="BA475" i="4"/>
  <c r="AZ475" i="4"/>
  <c r="AY475" i="4"/>
  <c r="AX475" i="4"/>
  <c r="AW475" i="4"/>
  <c r="AV475" i="4"/>
  <c r="AT475" i="4"/>
  <c r="AU475" i="4" s="1"/>
  <c r="AS475" i="4"/>
  <c r="AR475" i="4"/>
  <c r="AQ475" i="4"/>
  <c r="AP475" i="4"/>
  <c r="AO475" i="4"/>
  <c r="DM474" i="4"/>
  <c r="DL474" i="4"/>
  <c r="DK474" i="4"/>
  <c r="DJ474" i="4"/>
  <c r="DI474" i="4"/>
  <c r="DH474" i="4"/>
  <c r="DG474" i="4"/>
  <c r="DF474" i="4"/>
  <c r="DE474" i="4"/>
  <c r="DC474" i="4"/>
  <c r="DB474" i="4"/>
  <c r="DA474" i="4"/>
  <c r="CZ474" i="4"/>
  <c r="CY474" i="4"/>
  <c r="CX474" i="4"/>
  <c r="CW474" i="4"/>
  <c r="CV474" i="4"/>
  <c r="CU474" i="4"/>
  <c r="CT474" i="4"/>
  <c r="CR474" i="4"/>
  <c r="CQ474" i="4"/>
  <c r="CO474" i="4"/>
  <c r="CN474" i="4"/>
  <c r="CM474" i="4"/>
  <c r="CL474" i="4"/>
  <c r="CI474" i="4"/>
  <c r="CH474" i="4"/>
  <c r="CG474" i="4"/>
  <c r="CF474" i="4"/>
  <c r="CE474" i="4"/>
  <c r="CD474" i="4"/>
  <c r="CC474" i="4"/>
  <c r="CB474" i="4"/>
  <c r="CA474" i="4"/>
  <c r="BZ474" i="4"/>
  <c r="BY474" i="4"/>
  <c r="BW474" i="4"/>
  <c r="BV474" i="4"/>
  <c r="BU474" i="4"/>
  <c r="BS474" i="4"/>
  <c r="BQ474" i="4"/>
  <c r="BP474" i="4"/>
  <c r="BO474" i="4"/>
  <c r="BN474" i="4"/>
  <c r="BM474" i="4"/>
  <c r="BL474" i="4"/>
  <c r="BK474" i="4"/>
  <c r="BJ474" i="4"/>
  <c r="BI474" i="4"/>
  <c r="BH474" i="4"/>
  <c r="BG474" i="4"/>
  <c r="BF474" i="4"/>
  <c r="BE474" i="4"/>
  <c r="BD474" i="4"/>
  <c r="BC474" i="4"/>
  <c r="BB474" i="4"/>
  <c r="BA474" i="4"/>
  <c r="AZ474" i="4"/>
  <c r="AY474" i="4"/>
  <c r="AX474" i="4"/>
  <c r="AV474" i="4"/>
  <c r="AW474" i="4" s="1"/>
  <c r="AU474" i="4"/>
  <c r="AT474" i="4"/>
  <c r="AS474" i="4"/>
  <c r="AR474" i="4"/>
  <c r="AQ474" i="4"/>
  <c r="AP474" i="4"/>
  <c r="AO474" i="4"/>
  <c r="DM473" i="4"/>
  <c r="DL473" i="4"/>
  <c r="DK473" i="4"/>
  <c r="DJ473" i="4"/>
  <c r="DI473" i="4"/>
  <c r="DH473" i="4"/>
  <c r="DG473" i="4"/>
  <c r="DF473" i="4"/>
  <c r="DE473" i="4"/>
  <c r="DC473" i="4"/>
  <c r="DB473" i="4"/>
  <c r="DA473" i="4"/>
  <c r="CZ473" i="4"/>
  <c r="CY473" i="4"/>
  <c r="CX473" i="4"/>
  <c r="CW473" i="4"/>
  <c r="CV473" i="4"/>
  <c r="CU473" i="4"/>
  <c r="CT473" i="4"/>
  <c r="CR473" i="4"/>
  <c r="CQ473" i="4"/>
  <c r="CO473" i="4"/>
  <c r="CN473" i="4"/>
  <c r="CM473" i="4"/>
  <c r="CL473" i="4"/>
  <c r="CI473" i="4"/>
  <c r="CH473" i="4"/>
  <c r="CG473" i="4"/>
  <c r="CF473" i="4"/>
  <c r="CE473" i="4"/>
  <c r="CD473" i="4"/>
  <c r="CC473" i="4"/>
  <c r="CB473" i="4"/>
  <c r="CA473" i="4"/>
  <c r="BZ473" i="4"/>
  <c r="BY473" i="4"/>
  <c r="BV473" i="4"/>
  <c r="BW473" i="4" s="1"/>
  <c r="BU473" i="4"/>
  <c r="BS473" i="4"/>
  <c r="BQ473" i="4"/>
  <c r="BP473" i="4"/>
  <c r="BO473" i="4"/>
  <c r="BN473" i="4"/>
  <c r="BM473" i="4"/>
  <c r="BL473" i="4"/>
  <c r="BK473" i="4"/>
  <c r="BJ473" i="4"/>
  <c r="BI473" i="4"/>
  <c r="BH473" i="4"/>
  <c r="BG473" i="4"/>
  <c r="BF473" i="4"/>
  <c r="BE473" i="4"/>
  <c r="BD473" i="4"/>
  <c r="BC473" i="4"/>
  <c r="BB473" i="4"/>
  <c r="BA473" i="4"/>
  <c r="AZ473" i="4"/>
  <c r="AY473" i="4"/>
  <c r="AX473" i="4"/>
  <c r="AW473" i="4"/>
  <c r="AV473" i="4"/>
  <c r="AT473" i="4"/>
  <c r="AU473" i="4" s="1"/>
  <c r="AS473" i="4"/>
  <c r="AR473" i="4"/>
  <c r="AQ473" i="4"/>
  <c r="AP473" i="4"/>
  <c r="AO473" i="4"/>
  <c r="DM472" i="4"/>
  <c r="DL472" i="4"/>
  <c r="DK472" i="4"/>
  <c r="DJ472" i="4"/>
  <c r="DI472" i="4"/>
  <c r="DH472" i="4"/>
  <c r="DG472" i="4"/>
  <c r="DF472" i="4"/>
  <c r="DE472" i="4"/>
  <c r="DC472" i="4"/>
  <c r="DB472" i="4"/>
  <c r="DA472" i="4"/>
  <c r="CZ472" i="4"/>
  <c r="CY472" i="4"/>
  <c r="CX472" i="4"/>
  <c r="CW472" i="4"/>
  <c r="CV472" i="4"/>
  <c r="CU472" i="4"/>
  <c r="CT472" i="4"/>
  <c r="CR472" i="4"/>
  <c r="CQ472" i="4"/>
  <c r="CO472" i="4"/>
  <c r="CN472" i="4"/>
  <c r="CM472" i="4"/>
  <c r="CL472" i="4"/>
  <c r="CI472" i="4"/>
  <c r="CH472" i="4"/>
  <c r="CG472" i="4"/>
  <c r="CF472" i="4"/>
  <c r="CE472" i="4"/>
  <c r="CC472" i="4"/>
  <c r="CD472" i="4" s="1"/>
  <c r="CB472" i="4"/>
  <c r="CA472" i="4"/>
  <c r="BZ472" i="4"/>
  <c r="BY472" i="4"/>
  <c r="BW472" i="4"/>
  <c r="BV472" i="4"/>
  <c r="BU472" i="4"/>
  <c r="BS472" i="4"/>
  <c r="BQ472" i="4"/>
  <c r="BP472" i="4"/>
  <c r="BO472" i="4"/>
  <c r="BN472" i="4"/>
  <c r="BM472" i="4"/>
  <c r="BL472" i="4"/>
  <c r="BK472" i="4"/>
  <c r="BJ472" i="4"/>
  <c r="BI472" i="4"/>
  <c r="BH472" i="4"/>
  <c r="BG472" i="4"/>
  <c r="BF472" i="4"/>
  <c r="BE472" i="4"/>
  <c r="BD472" i="4"/>
  <c r="BC472" i="4"/>
  <c r="BB472" i="4"/>
  <c r="BA472" i="4"/>
  <c r="AZ472" i="4"/>
  <c r="AY472" i="4"/>
  <c r="AX472" i="4"/>
  <c r="AV472" i="4"/>
  <c r="AW472" i="4" s="1"/>
  <c r="AU472" i="4"/>
  <c r="AT472" i="4"/>
  <c r="AS472" i="4"/>
  <c r="AR472" i="4"/>
  <c r="AQ472" i="4"/>
  <c r="AP472" i="4"/>
  <c r="AO472" i="4"/>
  <c r="DM471" i="4"/>
  <c r="DL471" i="4"/>
  <c r="DK471" i="4"/>
  <c r="DJ471" i="4"/>
  <c r="DI471" i="4"/>
  <c r="DH471" i="4"/>
  <c r="DG471" i="4"/>
  <c r="DF471" i="4"/>
  <c r="DE471" i="4"/>
  <c r="DC471" i="4"/>
  <c r="DB471" i="4"/>
  <c r="DA471" i="4"/>
  <c r="CZ471" i="4"/>
  <c r="CY471" i="4"/>
  <c r="CX471" i="4"/>
  <c r="CW471" i="4"/>
  <c r="CV471" i="4"/>
  <c r="CU471" i="4"/>
  <c r="CT471" i="4"/>
  <c r="CR471" i="4"/>
  <c r="CQ471" i="4"/>
  <c r="CO471" i="4"/>
  <c r="CN471" i="4"/>
  <c r="CM471" i="4"/>
  <c r="CL471" i="4"/>
  <c r="CI471" i="4"/>
  <c r="CH471" i="4"/>
  <c r="CG471" i="4"/>
  <c r="CF471" i="4"/>
  <c r="CE471" i="4"/>
  <c r="CD471" i="4"/>
  <c r="CC471" i="4"/>
  <c r="CB471" i="4"/>
  <c r="CA471" i="4"/>
  <c r="BZ471" i="4"/>
  <c r="BY471" i="4"/>
  <c r="BW471" i="4"/>
  <c r="BV471" i="4"/>
  <c r="BU471" i="4"/>
  <c r="BS471" i="4"/>
  <c r="BQ471" i="4"/>
  <c r="BP471" i="4"/>
  <c r="BO471" i="4"/>
  <c r="BN471" i="4"/>
  <c r="BM471" i="4"/>
  <c r="BL471" i="4"/>
  <c r="BK471" i="4"/>
  <c r="BJ471" i="4"/>
  <c r="BI471" i="4"/>
  <c r="BH471" i="4"/>
  <c r="BG471" i="4"/>
  <c r="BF471" i="4"/>
  <c r="BE471" i="4"/>
  <c r="BD471" i="4"/>
  <c r="BC471" i="4"/>
  <c r="BB471" i="4"/>
  <c r="BA471" i="4"/>
  <c r="AZ471" i="4"/>
  <c r="AY471" i="4"/>
  <c r="AX471" i="4"/>
  <c r="AW471" i="4"/>
  <c r="AV471" i="4"/>
  <c r="AT471" i="4"/>
  <c r="AU471" i="4" s="1"/>
  <c r="AS471" i="4"/>
  <c r="AR471" i="4"/>
  <c r="AQ471" i="4"/>
  <c r="AP471" i="4"/>
  <c r="AO471" i="4"/>
  <c r="DM470" i="4"/>
  <c r="DL470" i="4"/>
  <c r="DK470" i="4"/>
  <c r="DJ470" i="4"/>
  <c r="DI470" i="4"/>
  <c r="DH470" i="4"/>
  <c r="DG470" i="4"/>
  <c r="DF470" i="4"/>
  <c r="DE470" i="4"/>
  <c r="DC470" i="4"/>
  <c r="DB470" i="4"/>
  <c r="DA470" i="4"/>
  <c r="CZ470" i="4"/>
  <c r="CY470" i="4"/>
  <c r="CX470" i="4"/>
  <c r="CW470" i="4"/>
  <c r="CV470" i="4"/>
  <c r="CU470" i="4"/>
  <c r="CT470" i="4"/>
  <c r="CR470" i="4"/>
  <c r="CQ470" i="4"/>
  <c r="CO470" i="4"/>
  <c r="CN470" i="4"/>
  <c r="CM470" i="4"/>
  <c r="CL470" i="4"/>
  <c r="CI470" i="4"/>
  <c r="CH470" i="4"/>
  <c r="CG470" i="4"/>
  <c r="CF470" i="4"/>
  <c r="CE470" i="4"/>
  <c r="CD470" i="4"/>
  <c r="CC470" i="4"/>
  <c r="CB470" i="4"/>
  <c r="CA470" i="4"/>
  <c r="BZ470" i="4"/>
  <c r="BY470" i="4"/>
  <c r="BW470" i="4"/>
  <c r="BV470" i="4"/>
  <c r="BU470" i="4"/>
  <c r="BS470" i="4"/>
  <c r="BQ470" i="4"/>
  <c r="BP470" i="4"/>
  <c r="BO470" i="4"/>
  <c r="BN470" i="4"/>
  <c r="BM470" i="4"/>
  <c r="BL470" i="4"/>
  <c r="BK470" i="4"/>
  <c r="BJ470" i="4"/>
  <c r="BI470" i="4"/>
  <c r="BH470" i="4"/>
  <c r="BG470" i="4"/>
  <c r="BF470" i="4"/>
  <c r="BE470" i="4"/>
  <c r="BD470" i="4"/>
  <c r="BC470" i="4"/>
  <c r="BB470" i="4"/>
  <c r="BA470" i="4"/>
  <c r="AZ470" i="4"/>
  <c r="AY470" i="4"/>
  <c r="AX470" i="4"/>
  <c r="AV470" i="4"/>
  <c r="AW470" i="4" s="1"/>
  <c r="AU470" i="4"/>
  <c r="AT470" i="4"/>
  <c r="AS470" i="4"/>
  <c r="AR470" i="4"/>
  <c r="AQ470" i="4"/>
  <c r="AP470" i="4"/>
  <c r="AO470" i="4"/>
  <c r="DM469" i="4"/>
  <c r="DL469" i="4"/>
  <c r="DK469" i="4"/>
  <c r="DJ469" i="4"/>
  <c r="DI469" i="4"/>
  <c r="DH469" i="4"/>
  <c r="DG469" i="4"/>
  <c r="DF469" i="4"/>
  <c r="DE469" i="4"/>
  <c r="DC469" i="4"/>
  <c r="DB469" i="4"/>
  <c r="DA469" i="4"/>
  <c r="CZ469" i="4"/>
  <c r="CY469" i="4"/>
  <c r="CX469" i="4"/>
  <c r="CW469" i="4"/>
  <c r="CV469" i="4"/>
  <c r="CU469" i="4"/>
  <c r="CT469" i="4"/>
  <c r="CR469" i="4"/>
  <c r="CQ469" i="4"/>
  <c r="CO469" i="4"/>
  <c r="CN469" i="4"/>
  <c r="CM469" i="4"/>
  <c r="CL469" i="4"/>
  <c r="CI469" i="4"/>
  <c r="CH469" i="4"/>
  <c r="CG469" i="4"/>
  <c r="CF469" i="4"/>
  <c r="CE469" i="4"/>
  <c r="CD469" i="4"/>
  <c r="CC469" i="4"/>
  <c r="CB469" i="4"/>
  <c r="CA469" i="4"/>
  <c r="BZ469" i="4"/>
  <c r="BY469" i="4"/>
  <c r="BV469" i="4"/>
  <c r="BW469" i="4" s="1"/>
  <c r="BU469" i="4"/>
  <c r="BS469" i="4"/>
  <c r="BQ469" i="4"/>
  <c r="BP469" i="4"/>
  <c r="BO469" i="4"/>
  <c r="BN469" i="4"/>
  <c r="BM469" i="4"/>
  <c r="BL469" i="4"/>
  <c r="BK469" i="4"/>
  <c r="BJ469" i="4"/>
  <c r="BI469" i="4"/>
  <c r="BH469" i="4"/>
  <c r="BG469" i="4"/>
  <c r="BF469" i="4"/>
  <c r="BE469" i="4"/>
  <c r="BD469" i="4"/>
  <c r="BC469" i="4"/>
  <c r="BB469" i="4"/>
  <c r="BA469" i="4"/>
  <c r="AZ469" i="4"/>
  <c r="AY469" i="4"/>
  <c r="AX469" i="4"/>
  <c r="AV469" i="4"/>
  <c r="AW469" i="4" s="1"/>
  <c r="AT469" i="4"/>
  <c r="AU469" i="4" s="1"/>
  <c r="AS469" i="4"/>
  <c r="AR469" i="4"/>
  <c r="AQ469" i="4"/>
  <c r="AP469" i="4"/>
  <c r="AO469" i="4"/>
  <c r="DM468" i="4"/>
  <c r="DL468" i="4"/>
  <c r="DK468" i="4"/>
  <c r="DJ468" i="4"/>
  <c r="DI468" i="4"/>
  <c r="DH468" i="4"/>
  <c r="DG468" i="4"/>
  <c r="DF468" i="4"/>
  <c r="DE468" i="4"/>
  <c r="DC468" i="4"/>
  <c r="DB468" i="4"/>
  <c r="DA468" i="4"/>
  <c r="CZ468" i="4"/>
  <c r="CY468" i="4"/>
  <c r="CX468" i="4"/>
  <c r="CW468" i="4"/>
  <c r="CV468" i="4"/>
  <c r="CU468" i="4"/>
  <c r="CT468" i="4"/>
  <c r="CR468" i="4"/>
  <c r="CQ468" i="4"/>
  <c r="CO468" i="4"/>
  <c r="CN468" i="4"/>
  <c r="CM468" i="4"/>
  <c r="CL468" i="4"/>
  <c r="CI468" i="4"/>
  <c r="CH468" i="4"/>
  <c r="CG468" i="4"/>
  <c r="CF468" i="4"/>
  <c r="CE468" i="4"/>
  <c r="CC468" i="4"/>
  <c r="CD468" i="4" s="1"/>
  <c r="CB468" i="4"/>
  <c r="CA468" i="4"/>
  <c r="BZ468" i="4"/>
  <c r="BY468" i="4"/>
  <c r="BW468" i="4"/>
  <c r="BV468" i="4"/>
  <c r="BU468" i="4"/>
  <c r="BS468" i="4"/>
  <c r="BQ468" i="4"/>
  <c r="BP468" i="4"/>
  <c r="BO468" i="4"/>
  <c r="BN468" i="4"/>
  <c r="BM468" i="4"/>
  <c r="BL468" i="4"/>
  <c r="BK468" i="4"/>
  <c r="BJ468" i="4"/>
  <c r="BI468" i="4"/>
  <c r="BH468" i="4"/>
  <c r="BG468" i="4"/>
  <c r="BF468" i="4"/>
  <c r="BE468" i="4"/>
  <c r="BD468" i="4"/>
  <c r="BC468" i="4"/>
  <c r="BB468" i="4"/>
  <c r="BA468" i="4"/>
  <c r="AZ468" i="4"/>
  <c r="AY468" i="4"/>
  <c r="AX468" i="4"/>
  <c r="AV468" i="4"/>
  <c r="AW468" i="4" s="1"/>
  <c r="AT468" i="4"/>
  <c r="AU468" i="4" s="1"/>
  <c r="AS468" i="4"/>
  <c r="AR468" i="4"/>
  <c r="AQ468" i="4"/>
  <c r="AP468" i="4"/>
  <c r="AO468" i="4"/>
  <c r="DM467" i="4"/>
  <c r="DL467" i="4"/>
  <c r="DK467" i="4"/>
  <c r="DJ467" i="4"/>
  <c r="DI467" i="4"/>
  <c r="DH467" i="4"/>
  <c r="DG467" i="4"/>
  <c r="DF467" i="4"/>
  <c r="DE467" i="4"/>
  <c r="DC467" i="4"/>
  <c r="DB467" i="4"/>
  <c r="DA467" i="4"/>
  <c r="CZ467" i="4"/>
  <c r="CY467" i="4"/>
  <c r="CX467" i="4"/>
  <c r="CW467" i="4"/>
  <c r="CV467" i="4"/>
  <c r="CU467" i="4"/>
  <c r="CT467" i="4"/>
  <c r="CR467" i="4"/>
  <c r="CQ467" i="4"/>
  <c r="CO467" i="4"/>
  <c r="CN467" i="4"/>
  <c r="CM467" i="4"/>
  <c r="CL467" i="4"/>
  <c r="CI467" i="4"/>
  <c r="CH467" i="4"/>
  <c r="CG467" i="4"/>
  <c r="CF467" i="4"/>
  <c r="CE467" i="4"/>
  <c r="CD467" i="4"/>
  <c r="CC467" i="4"/>
  <c r="CB467" i="4"/>
  <c r="CA467" i="4"/>
  <c r="BZ467" i="4"/>
  <c r="BY467" i="4"/>
  <c r="BW467" i="4"/>
  <c r="BV467" i="4"/>
  <c r="BU467" i="4"/>
  <c r="BS467" i="4"/>
  <c r="BQ467" i="4"/>
  <c r="BP467" i="4"/>
  <c r="BO467" i="4"/>
  <c r="BN467" i="4"/>
  <c r="BM467" i="4"/>
  <c r="BL467" i="4"/>
  <c r="BK467" i="4"/>
  <c r="BJ467" i="4"/>
  <c r="BI467" i="4"/>
  <c r="BH467" i="4"/>
  <c r="BG467" i="4"/>
  <c r="BF467" i="4"/>
  <c r="BE467" i="4"/>
  <c r="BD467" i="4"/>
  <c r="BC467" i="4"/>
  <c r="BB467" i="4"/>
  <c r="BA467" i="4"/>
  <c r="AZ467" i="4"/>
  <c r="AY467" i="4"/>
  <c r="AX467" i="4"/>
  <c r="AW467" i="4"/>
  <c r="AV467" i="4"/>
  <c r="AT467" i="4"/>
  <c r="AU467" i="4" s="1"/>
  <c r="AS467" i="4"/>
  <c r="AR467" i="4"/>
  <c r="AQ467" i="4"/>
  <c r="AP467" i="4"/>
  <c r="AO467" i="4"/>
  <c r="DM466" i="4"/>
  <c r="DL466" i="4"/>
  <c r="DK466" i="4"/>
  <c r="DJ466" i="4"/>
  <c r="DI466" i="4"/>
  <c r="DH466" i="4"/>
  <c r="DG466" i="4"/>
  <c r="DF466" i="4"/>
  <c r="DE466" i="4"/>
  <c r="DC466" i="4"/>
  <c r="DB466" i="4"/>
  <c r="DA466" i="4"/>
  <c r="CZ466" i="4"/>
  <c r="CY466" i="4"/>
  <c r="CX466" i="4"/>
  <c r="CW466" i="4"/>
  <c r="CV466" i="4"/>
  <c r="CU466" i="4"/>
  <c r="CT466" i="4"/>
  <c r="CR466" i="4"/>
  <c r="CQ466" i="4"/>
  <c r="CO466" i="4"/>
  <c r="CN466" i="4"/>
  <c r="CM466" i="4"/>
  <c r="CL466" i="4"/>
  <c r="CI466" i="4"/>
  <c r="CH466" i="4"/>
  <c r="CG466" i="4"/>
  <c r="CF466" i="4"/>
  <c r="CE466" i="4"/>
  <c r="CD466" i="4"/>
  <c r="CC466" i="4"/>
  <c r="CB466" i="4"/>
  <c r="CA466" i="4"/>
  <c r="BZ466" i="4"/>
  <c r="BY466" i="4"/>
  <c r="BW466" i="4"/>
  <c r="BV466" i="4"/>
  <c r="BU466" i="4"/>
  <c r="BS466" i="4"/>
  <c r="BQ466" i="4"/>
  <c r="BP466" i="4"/>
  <c r="BO466" i="4"/>
  <c r="BN466" i="4"/>
  <c r="BM466" i="4"/>
  <c r="BL466" i="4"/>
  <c r="BK466" i="4"/>
  <c r="BJ466" i="4"/>
  <c r="BI466" i="4"/>
  <c r="BH466" i="4"/>
  <c r="BG466" i="4"/>
  <c r="BF466" i="4"/>
  <c r="BE466" i="4"/>
  <c r="BD466" i="4"/>
  <c r="BC466" i="4"/>
  <c r="BB466" i="4"/>
  <c r="BA466" i="4"/>
  <c r="AZ466" i="4"/>
  <c r="AY466" i="4"/>
  <c r="AX466" i="4"/>
  <c r="AV466" i="4"/>
  <c r="AW466" i="4" s="1"/>
  <c r="AU466" i="4"/>
  <c r="AT466" i="4"/>
  <c r="AS466" i="4"/>
  <c r="AR466" i="4"/>
  <c r="AQ466" i="4"/>
  <c r="AP466" i="4"/>
  <c r="AO466" i="4"/>
  <c r="DM465" i="4"/>
  <c r="DL465" i="4"/>
  <c r="DK465" i="4"/>
  <c r="DJ465" i="4"/>
  <c r="DI465" i="4"/>
  <c r="DH465" i="4"/>
  <c r="DG465" i="4"/>
  <c r="DF465" i="4"/>
  <c r="DE465" i="4"/>
  <c r="DC465" i="4"/>
  <c r="DB465" i="4"/>
  <c r="DA465" i="4"/>
  <c r="CZ465" i="4"/>
  <c r="CY465" i="4"/>
  <c r="CX465" i="4"/>
  <c r="CW465" i="4"/>
  <c r="CV465" i="4"/>
  <c r="CU465" i="4"/>
  <c r="CT465" i="4"/>
  <c r="CR465" i="4"/>
  <c r="CQ465" i="4"/>
  <c r="CO465" i="4"/>
  <c r="CN465" i="4"/>
  <c r="CM465" i="4"/>
  <c r="CL465" i="4"/>
  <c r="CI465" i="4"/>
  <c r="CH465" i="4"/>
  <c r="CG465" i="4"/>
  <c r="CF465" i="4"/>
  <c r="CE465" i="4"/>
  <c r="CD465" i="4"/>
  <c r="CC465" i="4"/>
  <c r="CB465" i="4"/>
  <c r="CA465" i="4"/>
  <c r="BZ465" i="4"/>
  <c r="BY465" i="4"/>
  <c r="BW465" i="4"/>
  <c r="BV465" i="4"/>
  <c r="BU465" i="4"/>
  <c r="BS465" i="4"/>
  <c r="BQ465" i="4"/>
  <c r="BP465" i="4"/>
  <c r="BO465" i="4"/>
  <c r="BN465" i="4"/>
  <c r="BM465" i="4"/>
  <c r="BL465" i="4"/>
  <c r="BK465" i="4"/>
  <c r="BJ465" i="4"/>
  <c r="BI465" i="4"/>
  <c r="BH465" i="4"/>
  <c r="BG465" i="4"/>
  <c r="BF465" i="4"/>
  <c r="BE465" i="4"/>
  <c r="BD465" i="4"/>
  <c r="BC465" i="4"/>
  <c r="BB465" i="4"/>
  <c r="BA465" i="4"/>
  <c r="AZ465" i="4"/>
  <c r="AY465" i="4"/>
  <c r="AX465" i="4"/>
  <c r="AV465" i="4"/>
  <c r="AW465" i="4" s="1"/>
  <c r="AT465" i="4"/>
  <c r="AU465" i="4" s="1"/>
  <c r="AS465" i="4"/>
  <c r="AR465" i="4"/>
  <c r="AQ465" i="4"/>
  <c r="AP465" i="4"/>
  <c r="AO465" i="4"/>
  <c r="DM464" i="4"/>
  <c r="DL464" i="4"/>
  <c r="DK464" i="4"/>
  <c r="DJ464" i="4"/>
  <c r="DI464" i="4"/>
  <c r="DH464" i="4"/>
  <c r="DG464" i="4"/>
  <c r="DF464" i="4"/>
  <c r="DE464" i="4"/>
  <c r="DC464" i="4"/>
  <c r="DB464" i="4"/>
  <c r="DA464" i="4"/>
  <c r="CZ464" i="4"/>
  <c r="CY464" i="4"/>
  <c r="CX464" i="4"/>
  <c r="CW464" i="4"/>
  <c r="CV464" i="4"/>
  <c r="CU464" i="4"/>
  <c r="CT464" i="4"/>
  <c r="CR464" i="4"/>
  <c r="CQ464" i="4"/>
  <c r="CO464" i="4"/>
  <c r="CN464" i="4"/>
  <c r="CM464" i="4"/>
  <c r="CL464" i="4"/>
  <c r="CI464" i="4"/>
  <c r="CH464" i="4"/>
  <c r="CG464" i="4"/>
  <c r="CF464" i="4"/>
  <c r="CE464" i="4"/>
  <c r="CD464" i="4"/>
  <c r="CC464" i="4"/>
  <c r="CB464" i="4"/>
  <c r="CA464" i="4"/>
  <c r="BZ464" i="4"/>
  <c r="BY464" i="4"/>
  <c r="BW464" i="4"/>
  <c r="BV464" i="4"/>
  <c r="BU464" i="4"/>
  <c r="BS464" i="4"/>
  <c r="BQ464" i="4"/>
  <c r="BP464" i="4"/>
  <c r="BO464" i="4"/>
  <c r="BN464" i="4"/>
  <c r="BM464" i="4"/>
  <c r="BL464" i="4"/>
  <c r="BK464" i="4"/>
  <c r="BJ464" i="4"/>
  <c r="BI464" i="4"/>
  <c r="BH464" i="4"/>
  <c r="BG464" i="4"/>
  <c r="BF464" i="4"/>
  <c r="BE464" i="4"/>
  <c r="BD464" i="4"/>
  <c r="BC464" i="4"/>
  <c r="BB464" i="4"/>
  <c r="BA464" i="4"/>
  <c r="AZ464" i="4"/>
  <c r="AY464" i="4"/>
  <c r="AX464" i="4"/>
  <c r="AV464" i="4"/>
  <c r="AW464" i="4" s="1"/>
  <c r="AT464" i="4"/>
  <c r="AU464" i="4" s="1"/>
  <c r="AS464" i="4"/>
  <c r="AR464" i="4"/>
  <c r="AQ464" i="4"/>
  <c r="AP464" i="4"/>
  <c r="AO464" i="4"/>
  <c r="DM463" i="4"/>
  <c r="DL463" i="4"/>
  <c r="DK463" i="4"/>
  <c r="DJ463" i="4"/>
  <c r="DI463" i="4"/>
  <c r="DH463" i="4"/>
  <c r="DG463" i="4"/>
  <c r="DF463" i="4"/>
  <c r="DE463" i="4"/>
  <c r="DC463" i="4"/>
  <c r="DB463" i="4"/>
  <c r="DA463" i="4"/>
  <c r="CZ463" i="4"/>
  <c r="CY463" i="4"/>
  <c r="CX463" i="4"/>
  <c r="CW463" i="4"/>
  <c r="CV463" i="4"/>
  <c r="CU463" i="4"/>
  <c r="CT463" i="4"/>
  <c r="CR463" i="4"/>
  <c r="CQ463" i="4"/>
  <c r="CO463" i="4"/>
  <c r="CN463" i="4"/>
  <c r="CM463" i="4"/>
  <c r="CL463" i="4"/>
  <c r="CI463" i="4"/>
  <c r="CH463" i="4"/>
  <c r="CG463" i="4"/>
  <c r="CF463" i="4"/>
  <c r="CE463" i="4"/>
  <c r="CD463" i="4"/>
  <c r="CC463" i="4"/>
  <c r="CB463" i="4"/>
  <c r="CA463" i="4"/>
  <c r="BZ463" i="4"/>
  <c r="BY463" i="4"/>
  <c r="BW463" i="4"/>
  <c r="BV463" i="4"/>
  <c r="BU463" i="4"/>
  <c r="BS463" i="4"/>
  <c r="BQ463" i="4"/>
  <c r="BP463" i="4"/>
  <c r="BO463" i="4"/>
  <c r="BN463" i="4"/>
  <c r="BM463" i="4"/>
  <c r="BL463" i="4"/>
  <c r="BK463" i="4"/>
  <c r="BJ463" i="4"/>
  <c r="BI463" i="4"/>
  <c r="BH463" i="4"/>
  <c r="BG463" i="4"/>
  <c r="BF463" i="4"/>
  <c r="BE463" i="4"/>
  <c r="BD463" i="4"/>
  <c r="BC463" i="4"/>
  <c r="BB463" i="4"/>
  <c r="BA463" i="4"/>
  <c r="AZ463" i="4"/>
  <c r="AY463" i="4"/>
  <c r="AX463" i="4"/>
  <c r="AW463" i="4"/>
  <c r="AV463" i="4"/>
  <c r="AT463" i="4"/>
  <c r="AU463" i="4" s="1"/>
  <c r="AS463" i="4"/>
  <c r="AR463" i="4"/>
  <c r="AQ463" i="4"/>
  <c r="AP463" i="4"/>
  <c r="AO463" i="4"/>
  <c r="DM462" i="4"/>
  <c r="DL462" i="4"/>
  <c r="DK462" i="4"/>
  <c r="DJ462" i="4"/>
  <c r="DI462" i="4"/>
  <c r="DH462" i="4"/>
  <c r="DG462" i="4"/>
  <c r="DF462" i="4"/>
  <c r="DE462" i="4"/>
  <c r="DC462" i="4"/>
  <c r="DB462" i="4"/>
  <c r="DA462" i="4"/>
  <c r="CZ462" i="4"/>
  <c r="CY462" i="4"/>
  <c r="CX462" i="4"/>
  <c r="CW462" i="4"/>
  <c r="CV462" i="4"/>
  <c r="CU462" i="4"/>
  <c r="CT462" i="4"/>
  <c r="CR462" i="4"/>
  <c r="CQ462" i="4"/>
  <c r="CO462" i="4"/>
  <c r="CN462" i="4"/>
  <c r="CM462" i="4"/>
  <c r="CL462" i="4"/>
  <c r="CI462" i="4"/>
  <c r="CH462" i="4"/>
  <c r="CG462" i="4"/>
  <c r="CF462" i="4"/>
  <c r="CE462" i="4"/>
  <c r="CD462" i="4"/>
  <c r="CC462" i="4"/>
  <c r="CB462" i="4"/>
  <c r="CA462" i="4"/>
  <c r="BZ462" i="4"/>
  <c r="BY462" i="4"/>
  <c r="BW462" i="4"/>
  <c r="BV462" i="4"/>
  <c r="BU462" i="4"/>
  <c r="BS462" i="4"/>
  <c r="BQ462" i="4"/>
  <c r="BP462" i="4"/>
  <c r="BO462" i="4"/>
  <c r="BN462" i="4"/>
  <c r="BM462" i="4"/>
  <c r="BL462" i="4"/>
  <c r="BK462" i="4"/>
  <c r="BJ462" i="4"/>
  <c r="BI462" i="4"/>
  <c r="BH462" i="4"/>
  <c r="BG462" i="4"/>
  <c r="BF462" i="4"/>
  <c r="BE462" i="4"/>
  <c r="BD462" i="4"/>
  <c r="BC462" i="4"/>
  <c r="BB462" i="4"/>
  <c r="BA462" i="4"/>
  <c r="AZ462" i="4"/>
  <c r="AY462" i="4"/>
  <c r="AX462" i="4"/>
  <c r="AV462" i="4"/>
  <c r="AW462" i="4" s="1"/>
  <c r="AU462" i="4"/>
  <c r="AT462" i="4"/>
  <c r="AS462" i="4"/>
  <c r="AR462" i="4"/>
  <c r="AQ462" i="4"/>
  <c r="AP462" i="4"/>
  <c r="AO462" i="4"/>
  <c r="DM461" i="4"/>
  <c r="DL461" i="4"/>
  <c r="DK461" i="4"/>
  <c r="DJ461" i="4"/>
  <c r="DI461" i="4"/>
  <c r="DH461" i="4"/>
  <c r="DG461" i="4"/>
  <c r="DF461" i="4"/>
  <c r="DE461" i="4"/>
  <c r="DC461" i="4"/>
  <c r="DB461" i="4"/>
  <c r="DA461" i="4"/>
  <c r="CZ461" i="4"/>
  <c r="CY461" i="4"/>
  <c r="CX461" i="4"/>
  <c r="CW461" i="4"/>
  <c r="CV461" i="4"/>
  <c r="CU461" i="4"/>
  <c r="CT461" i="4"/>
  <c r="CR461" i="4"/>
  <c r="CQ461" i="4"/>
  <c r="CO461" i="4"/>
  <c r="CN461" i="4"/>
  <c r="CM461" i="4"/>
  <c r="CL461" i="4"/>
  <c r="CI461" i="4"/>
  <c r="CH461" i="4"/>
  <c r="CG461" i="4"/>
  <c r="CF461" i="4"/>
  <c r="CE461" i="4"/>
  <c r="CD461" i="4"/>
  <c r="CC461" i="4"/>
  <c r="CB461" i="4"/>
  <c r="CA461" i="4"/>
  <c r="BZ461" i="4"/>
  <c r="BY461" i="4"/>
  <c r="BW461" i="4"/>
  <c r="BV461" i="4"/>
  <c r="BU461" i="4"/>
  <c r="BS461" i="4"/>
  <c r="BQ461" i="4"/>
  <c r="BP461" i="4"/>
  <c r="BO461" i="4"/>
  <c r="BN461" i="4"/>
  <c r="BM461" i="4"/>
  <c r="BL461" i="4"/>
  <c r="BK461" i="4"/>
  <c r="BJ461" i="4"/>
  <c r="BI461" i="4"/>
  <c r="BH461" i="4"/>
  <c r="BG461" i="4"/>
  <c r="BF461" i="4"/>
  <c r="BE461" i="4"/>
  <c r="BD461" i="4"/>
  <c r="BC461" i="4"/>
  <c r="BB461" i="4"/>
  <c r="BA461" i="4"/>
  <c r="AZ461" i="4"/>
  <c r="AY461" i="4"/>
  <c r="AX461" i="4"/>
  <c r="AV461" i="4"/>
  <c r="AW461" i="4" s="1"/>
  <c r="AT461" i="4"/>
  <c r="AU461" i="4" s="1"/>
  <c r="AS461" i="4"/>
  <c r="AR461" i="4"/>
  <c r="AQ461" i="4"/>
  <c r="AP461" i="4"/>
  <c r="AO461" i="4"/>
  <c r="DM460" i="4"/>
  <c r="DL460" i="4"/>
  <c r="DK460" i="4"/>
  <c r="DJ460" i="4"/>
  <c r="DI460" i="4"/>
  <c r="DH460" i="4"/>
  <c r="DG460" i="4"/>
  <c r="DF460" i="4"/>
  <c r="DE460" i="4"/>
  <c r="DC460" i="4"/>
  <c r="DB460" i="4"/>
  <c r="DA460" i="4"/>
  <c r="CZ460" i="4"/>
  <c r="CY460" i="4"/>
  <c r="CX460" i="4"/>
  <c r="CW460" i="4"/>
  <c r="CV460" i="4"/>
  <c r="CU460" i="4"/>
  <c r="CT460" i="4"/>
  <c r="CR460" i="4"/>
  <c r="CQ460" i="4"/>
  <c r="CO460" i="4"/>
  <c r="CN460" i="4"/>
  <c r="CM460" i="4"/>
  <c r="CL460" i="4"/>
  <c r="CI460" i="4"/>
  <c r="CH460" i="4"/>
  <c r="CG460" i="4"/>
  <c r="CF460" i="4"/>
  <c r="CE460" i="4"/>
  <c r="CD460" i="4"/>
  <c r="CC460" i="4"/>
  <c r="CB460" i="4"/>
  <c r="CA460" i="4"/>
  <c r="BZ460" i="4"/>
  <c r="BY460" i="4"/>
  <c r="BW460" i="4"/>
  <c r="BV460" i="4"/>
  <c r="BU460" i="4"/>
  <c r="BS460" i="4"/>
  <c r="BQ460" i="4"/>
  <c r="BP460" i="4"/>
  <c r="BO460" i="4"/>
  <c r="BN460" i="4"/>
  <c r="BM460" i="4"/>
  <c r="BL460" i="4"/>
  <c r="BK460" i="4"/>
  <c r="BJ460" i="4"/>
  <c r="BI460" i="4"/>
  <c r="BH460" i="4"/>
  <c r="BG460" i="4"/>
  <c r="BF460" i="4"/>
  <c r="BE460" i="4"/>
  <c r="BD460" i="4"/>
  <c r="BC460" i="4"/>
  <c r="BB460" i="4"/>
  <c r="BA460" i="4"/>
  <c r="AZ460" i="4"/>
  <c r="AY460" i="4"/>
  <c r="AX460" i="4"/>
  <c r="AV460" i="4"/>
  <c r="AW460" i="4" s="1"/>
  <c r="AT460" i="4"/>
  <c r="AU460" i="4" s="1"/>
  <c r="AS460" i="4"/>
  <c r="AR460" i="4"/>
  <c r="AQ460" i="4"/>
  <c r="AP460" i="4"/>
  <c r="AO460" i="4"/>
  <c r="DM459" i="4"/>
  <c r="DL459" i="4"/>
  <c r="DK459" i="4"/>
  <c r="DJ459" i="4"/>
  <c r="DI459" i="4"/>
  <c r="DH459" i="4"/>
  <c r="DG459" i="4"/>
  <c r="DF459" i="4"/>
  <c r="DE459" i="4"/>
  <c r="DC459" i="4"/>
  <c r="DB459" i="4"/>
  <c r="DA459" i="4"/>
  <c r="CZ459" i="4"/>
  <c r="CY459" i="4"/>
  <c r="CX459" i="4"/>
  <c r="CW459" i="4"/>
  <c r="CV459" i="4"/>
  <c r="CU459" i="4"/>
  <c r="CT459" i="4"/>
  <c r="CR459" i="4"/>
  <c r="CQ459" i="4"/>
  <c r="CO459" i="4"/>
  <c r="CN459" i="4"/>
  <c r="CM459" i="4"/>
  <c r="CL459" i="4"/>
  <c r="CI459" i="4"/>
  <c r="CH459" i="4"/>
  <c r="CG459" i="4"/>
  <c r="CF459" i="4"/>
  <c r="CE459" i="4"/>
  <c r="CD459" i="4"/>
  <c r="CC459" i="4"/>
  <c r="CB459" i="4"/>
  <c r="CA459" i="4"/>
  <c r="BZ459" i="4"/>
  <c r="BY459" i="4"/>
  <c r="BW459" i="4"/>
  <c r="BV459" i="4"/>
  <c r="BU459" i="4"/>
  <c r="BS459" i="4"/>
  <c r="BQ459" i="4"/>
  <c r="BP459" i="4"/>
  <c r="BO459" i="4"/>
  <c r="BN459" i="4"/>
  <c r="BM459" i="4"/>
  <c r="BL459" i="4"/>
  <c r="BK459" i="4"/>
  <c r="BJ459" i="4"/>
  <c r="BI459" i="4"/>
  <c r="BH459" i="4"/>
  <c r="BG459" i="4"/>
  <c r="BF459" i="4"/>
  <c r="BE459" i="4"/>
  <c r="BD459" i="4"/>
  <c r="BC459" i="4"/>
  <c r="BB459" i="4"/>
  <c r="BA459" i="4"/>
  <c r="AZ459" i="4"/>
  <c r="AY459" i="4"/>
  <c r="AX459" i="4"/>
  <c r="AW459" i="4"/>
  <c r="AV459" i="4"/>
  <c r="AT459" i="4"/>
  <c r="AU459" i="4" s="1"/>
  <c r="AS459" i="4"/>
  <c r="AR459" i="4"/>
  <c r="AQ459" i="4"/>
  <c r="AP459" i="4"/>
  <c r="AO459" i="4"/>
  <c r="DM458" i="4"/>
  <c r="DL458" i="4"/>
  <c r="DK458" i="4"/>
  <c r="DJ458" i="4"/>
  <c r="DI458" i="4"/>
  <c r="DH458" i="4"/>
  <c r="DG458" i="4"/>
  <c r="DF458" i="4"/>
  <c r="DE458" i="4"/>
  <c r="DC458" i="4"/>
  <c r="DB458" i="4"/>
  <c r="DA458" i="4"/>
  <c r="CZ458" i="4"/>
  <c r="CY458" i="4"/>
  <c r="CX458" i="4"/>
  <c r="CW458" i="4"/>
  <c r="CV458" i="4"/>
  <c r="CU458" i="4"/>
  <c r="CT458" i="4"/>
  <c r="CR458" i="4"/>
  <c r="CQ458" i="4"/>
  <c r="CO458" i="4"/>
  <c r="CN458" i="4"/>
  <c r="CM458" i="4"/>
  <c r="CL458" i="4"/>
  <c r="CI458" i="4"/>
  <c r="CH458" i="4"/>
  <c r="CG458" i="4"/>
  <c r="CF458" i="4"/>
  <c r="CE458" i="4"/>
  <c r="CD458" i="4"/>
  <c r="CC458" i="4"/>
  <c r="CB458" i="4"/>
  <c r="CA458" i="4"/>
  <c r="BZ458" i="4"/>
  <c r="BY458" i="4"/>
  <c r="BW458" i="4"/>
  <c r="BV458" i="4"/>
  <c r="BU458" i="4"/>
  <c r="BS458" i="4"/>
  <c r="BQ458" i="4"/>
  <c r="BP458" i="4"/>
  <c r="BO458" i="4"/>
  <c r="BN458" i="4"/>
  <c r="BM458" i="4"/>
  <c r="BL458" i="4"/>
  <c r="BK458" i="4"/>
  <c r="BJ458" i="4"/>
  <c r="BI458" i="4"/>
  <c r="BH458" i="4"/>
  <c r="BG458" i="4"/>
  <c r="BF458" i="4"/>
  <c r="BE458" i="4"/>
  <c r="BD458" i="4"/>
  <c r="BC458" i="4"/>
  <c r="BB458" i="4"/>
  <c r="BA458" i="4"/>
  <c r="AZ458" i="4"/>
  <c r="AY458" i="4"/>
  <c r="AX458" i="4"/>
  <c r="AV458" i="4"/>
  <c r="AW458" i="4" s="1"/>
  <c r="AU458" i="4"/>
  <c r="AT458" i="4"/>
  <c r="AS458" i="4"/>
  <c r="AR458" i="4"/>
  <c r="AQ458" i="4"/>
  <c r="AP458" i="4"/>
  <c r="AO458" i="4"/>
  <c r="DM457" i="4"/>
  <c r="DL457" i="4"/>
  <c r="DK457" i="4"/>
  <c r="DJ457" i="4"/>
  <c r="DI457" i="4"/>
  <c r="DH457" i="4"/>
  <c r="DG457" i="4"/>
  <c r="DF457" i="4"/>
  <c r="DE457" i="4"/>
  <c r="DC457" i="4"/>
  <c r="DB457" i="4"/>
  <c r="DA457" i="4"/>
  <c r="CZ457" i="4"/>
  <c r="CY457" i="4"/>
  <c r="CX457" i="4"/>
  <c r="CW457" i="4"/>
  <c r="CV457" i="4"/>
  <c r="CU457" i="4"/>
  <c r="CT457" i="4"/>
  <c r="CR457" i="4"/>
  <c r="CQ457" i="4"/>
  <c r="CO457" i="4"/>
  <c r="CN457" i="4"/>
  <c r="CM457" i="4"/>
  <c r="CL457" i="4"/>
  <c r="CI457" i="4"/>
  <c r="CH457" i="4"/>
  <c r="CG457" i="4"/>
  <c r="CF457" i="4"/>
  <c r="CE457" i="4"/>
  <c r="CD457" i="4"/>
  <c r="CC457" i="4"/>
  <c r="CB457" i="4"/>
  <c r="CA457" i="4"/>
  <c r="BZ457" i="4"/>
  <c r="BY457" i="4"/>
  <c r="BW457" i="4"/>
  <c r="BV457" i="4"/>
  <c r="BU457" i="4"/>
  <c r="BS457" i="4"/>
  <c r="BQ457" i="4"/>
  <c r="BP457" i="4"/>
  <c r="BO457" i="4"/>
  <c r="BN457" i="4"/>
  <c r="BM457" i="4"/>
  <c r="BL457" i="4"/>
  <c r="BK457" i="4"/>
  <c r="BJ457" i="4"/>
  <c r="BI457" i="4"/>
  <c r="BH457" i="4"/>
  <c r="BG457" i="4"/>
  <c r="BF457" i="4"/>
  <c r="BE457" i="4"/>
  <c r="BD457" i="4"/>
  <c r="BC457" i="4"/>
  <c r="BB457" i="4"/>
  <c r="BA457" i="4"/>
  <c r="AZ457" i="4"/>
  <c r="AY457" i="4"/>
  <c r="AX457" i="4"/>
  <c r="AV457" i="4"/>
  <c r="AW457" i="4" s="1"/>
  <c r="AT457" i="4"/>
  <c r="AU457" i="4" s="1"/>
  <c r="AS457" i="4"/>
  <c r="AR457" i="4"/>
  <c r="AQ457" i="4"/>
  <c r="AP457" i="4"/>
  <c r="AO457" i="4"/>
  <c r="DM456" i="4"/>
  <c r="DL456" i="4"/>
  <c r="DK456" i="4"/>
  <c r="DJ456" i="4"/>
  <c r="DI456" i="4"/>
  <c r="DH456" i="4"/>
  <c r="DG456" i="4"/>
  <c r="DF456" i="4"/>
  <c r="DE456" i="4"/>
  <c r="DC456" i="4"/>
  <c r="DB456" i="4"/>
  <c r="DA456" i="4"/>
  <c r="CZ456" i="4"/>
  <c r="CY456" i="4"/>
  <c r="CX456" i="4"/>
  <c r="CW456" i="4"/>
  <c r="CV456" i="4"/>
  <c r="CU456" i="4"/>
  <c r="CT456" i="4"/>
  <c r="CR456" i="4"/>
  <c r="CQ456" i="4"/>
  <c r="CO456" i="4"/>
  <c r="CN456" i="4"/>
  <c r="CM456" i="4"/>
  <c r="CL456" i="4"/>
  <c r="CI456" i="4"/>
  <c r="CH456" i="4"/>
  <c r="CG456" i="4"/>
  <c r="CF456" i="4"/>
  <c r="CE456" i="4"/>
  <c r="CD456" i="4"/>
  <c r="CC456" i="4"/>
  <c r="CB456" i="4"/>
  <c r="CA456" i="4"/>
  <c r="BZ456" i="4"/>
  <c r="BY456" i="4"/>
  <c r="BW456" i="4"/>
  <c r="BV456" i="4"/>
  <c r="BU456" i="4"/>
  <c r="BS456" i="4"/>
  <c r="BQ456" i="4"/>
  <c r="BP456" i="4"/>
  <c r="BO456" i="4"/>
  <c r="BN456" i="4"/>
  <c r="BM456" i="4"/>
  <c r="BL456" i="4"/>
  <c r="BK456" i="4"/>
  <c r="BJ456" i="4"/>
  <c r="BI456" i="4"/>
  <c r="BH456" i="4"/>
  <c r="BG456" i="4"/>
  <c r="BF456" i="4"/>
  <c r="BE456" i="4"/>
  <c r="BD456" i="4"/>
  <c r="BC456" i="4"/>
  <c r="BB456" i="4"/>
  <c r="BA456" i="4"/>
  <c r="AZ456" i="4"/>
  <c r="AY456" i="4"/>
  <c r="AX456" i="4"/>
  <c r="AV456" i="4"/>
  <c r="AW456" i="4" s="1"/>
  <c r="AT456" i="4"/>
  <c r="AU456" i="4" s="1"/>
  <c r="AS456" i="4"/>
  <c r="AR456" i="4"/>
  <c r="AQ456" i="4"/>
  <c r="AP456" i="4"/>
  <c r="AO456" i="4"/>
  <c r="DM455" i="4"/>
  <c r="DL455" i="4"/>
  <c r="DK455" i="4"/>
  <c r="DJ455" i="4"/>
  <c r="DI455" i="4"/>
  <c r="DH455" i="4"/>
  <c r="DG455" i="4"/>
  <c r="DF455" i="4"/>
  <c r="DE455" i="4"/>
  <c r="DC455" i="4"/>
  <c r="DB455" i="4"/>
  <c r="DA455" i="4"/>
  <c r="CZ455" i="4"/>
  <c r="CY455" i="4"/>
  <c r="CX455" i="4"/>
  <c r="CW455" i="4"/>
  <c r="CV455" i="4"/>
  <c r="CU455" i="4"/>
  <c r="CT455" i="4"/>
  <c r="CR455" i="4"/>
  <c r="CQ455" i="4"/>
  <c r="CO455" i="4"/>
  <c r="CN455" i="4"/>
  <c r="CM455" i="4"/>
  <c r="CL455" i="4"/>
  <c r="CI455" i="4"/>
  <c r="CH455" i="4"/>
  <c r="CG455" i="4"/>
  <c r="CF455" i="4"/>
  <c r="CE455" i="4"/>
  <c r="CD455" i="4"/>
  <c r="CC455" i="4"/>
  <c r="CB455" i="4"/>
  <c r="CA455" i="4"/>
  <c r="BZ455" i="4"/>
  <c r="BY455" i="4"/>
  <c r="BW455" i="4"/>
  <c r="BV455" i="4"/>
  <c r="BU455" i="4"/>
  <c r="BS455" i="4"/>
  <c r="BQ455" i="4"/>
  <c r="BP455" i="4"/>
  <c r="BO455" i="4"/>
  <c r="BN455" i="4"/>
  <c r="BM455" i="4"/>
  <c r="BL455" i="4"/>
  <c r="BK455" i="4"/>
  <c r="BJ455" i="4"/>
  <c r="BI455" i="4"/>
  <c r="BH455" i="4"/>
  <c r="BG455" i="4"/>
  <c r="BF455" i="4"/>
  <c r="BE455" i="4"/>
  <c r="BD455" i="4"/>
  <c r="BC455" i="4"/>
  <c r="BB455" i="4"/>
  <c r="BA455" i="4"/>
  <c r="AZ455" i="4"/>
  <c r="AY455" i="4"/>
  <c r="AX455" i="4"/>
  <c r="AW455" i="4"/>
  <c r="AV455" i="4"/>
  <c r="AT455" i="4"/>
  <c r="AU455" i="4" s="1"/>
  <c r="AS455" i="4"/>
  <c r="AR455" i="4"/>
  <c r="AQ455" i="4"/>
  <c r="AP455" i="4"/>
  <c r="AO455" i="4"/>
  <c r="DM454" i="4"/>
  <c r="DL454" i="4"/>
  <c r="DK454" i="4"/>
  <c r="DJ454" i="4"/>
  <c r="DI454" i="4"/>
  <c r="DH454" i="4"/>
  <c r="DG454" i="4"/>
  <c r="DF454" i="4"/>
  <c r="DE454" i="4"/>
  <c r="DC454" i="4"/>
  <c r="DB454" i="4"/>
  <c r="DA454" i="4"/>
  <c r="CZ454" i="4"/>
  <c r="CY454" i="4"/>
  <c r="CX454" i="4"/>
  <c r="CW454" i="4"/>
  <c r="CV454" i="4"/>
  <c r="CU454" i="4"/>
  <c r="CT454" i="4"/>
  <c r="CR454" i="4"/>
  <c r="CQ454" i="4"/>
  <c r="CO454" i="4"/>
  <c r="CN454" i="4"/>
  <c r="CM454" i="4"/>
  <c r="CL454" i="4"/>
  <c r="CI454" i="4"/>
  <c r="CH454" i="4"/>
  <c r="CG454" i="4"/>
  <c r="CF454" i="4"/>
  <c r="CE454" i="4"/>
  <c r="CD454" i="4"/>
  <c r="CC454" i="4"/>
  <c r="CB454" i="4"/>
  <c r="CA454" i="4"/>
  <c r="BZ454" i="4"/>
  <c r="BY454" i="4"/>
  <c r="BW454" i="4"/>
  <c r="BV454" i="4"/>
  <c r="BU454" i="4"/>
  <c r="BS454" i="4"/>
  <c r="BQ454" i="4"/>
  <c r="BP454" i="4"/>
  <c r="BO454" i="4"/>
  <c r="BN454" i="4"/>
  <c r="BM454" i="4"/>
  <c r="BL454" i="4"/>
  <c r="BK454" i="4"/>
  <c r="BJ454" i="4"/>
  <c r="BI454" i="4"/>
  <c r="BH454" i="4"/>
  <c r="BG454" i="4"/>
  <c r="BF454" i="4"/>
  <c r="BE454" i="4"/>
  <c r="BD454" i="4"/>
  <c r="BC454" i="4"/>
  <c r="BB454" i="4"/>
  <c r="BA454" i="4"/>
  <c r="AZ454" i="4"/>
  <c r="AY454" i="4"/>
  <c r="AX454" i="4"/>
  <c r="AV454" i="4"/>
  <c r="AW454" i="4" s="1"/>
  <c r="AU454" i="4"/>
  <c r="AT454" i="4"/>
  <c r="AS454" i="4"/>
  <c r="AR454" i="4"/>
  <c r="AQ454" i="4"/>
  <c r="AP454" i="4"/>
  <c r="AO454" i="4"/>
  <c r="DM453" i="4"/>
  <c r="DL453" i="4"/>
  <c r="DK453" i="4"/>
  <c r="DJ453" i="4"/>
  <c r="DI453" i="4"/>
  <c r="DH453" i="4"/>
  <c r="DG453" i="4"/>
  <c r="DF453" i="4"/>
  <c r="DE453" i="4"/>
  <c r="DC453" i="4"/>
  <c r="DB453" i="4"/>
  <c r="DA453" i="4"/>
  <c r="CZ453" i="4"/>
  <c r="CY453" i="4"/>
  <c r="CX453" i="4"/>
  <c r="CW453" i="4"/>
  <c r="CV453" i="4"/>
  <c r="CU453" i="4"/>
  <c r="CT453" i="4"/>
  <c r="CR453" i="4"/>
  <c r="CQ453" i="4"/>
  <c r="CO453" i="4"/>
  <c r="CN453" i="4"/>
  <c r="CM453" i="4"/>
  <c r="CL453" i="4"/>
  <c r="CI453" i="4"/>
  <c r="CH453" i="4"/>
  <c r="CG453" i="4"/>
  <c r="CF453" i="4"/>
  <c r="CE453" i="4"/>
  <c r="CD453" i="4"/>
  <c r="CC453" i="4"/>
  <c r="CB453" i="4"/>
  <c r="CA453" i="4"/>
  <c r="BZ453" i="4"/>
  <c r="BY453" i="4"/>
  <c r="BW453" i="4"/>
  <c r="BV453" i="4"/>
  <c r="BU453" i="4"/>
  <c r="BS453" i="4"/>
  <c r="BQ453" i="4"/>
  <c r="BP453" i="4"/>
  <c r="BO453" i="4"/>
  <c r="BN453" i="4"/>
  <c r="BM453" i="4"/>
  <c r="BL453" i="4"/>
  <c r="BK453" i="4"/>
  <c r="BJ453" i="4"/>
  <c r="BI453" i="4"/>
  <c r="BH453" i="4"/>
  <c r="BG453" i="4"/>
  <c r="BF453" i="4"/>
  <c r="BE453" i="4"/>
  <c r="BD453" i="4"/>
  <c r="BC453" i="4"/>
  <c r="BB453" i="4"/>
  <c r="BA453" i="4"/>
  <c r="AZ453" i="4"/>
  <c r="AY453" i="4"/>
  <c r="AX453" i="4"/>
  <c r="AV453" i="4"/>
  <c r="AW453" i="4" s="1"/>
  <c r="AT453" i="4"/>
  <c r="AU453" i="4" s="1"/>
  <c r="AS453" i="4"/>
  <c r="AR453" i="4"/>
  <c r="AQ453" i="4"/>
  <c r="AP453" i="4"/>
  <c r="AO453" i="4"/>
  <c r="DM452" i="4"/>
  <c r="DL452" i="4"/>
  <c r="DK452" i="4"/>
  <c r="DJ452" i="4"/>
  <c r="DI452" i="4"/>
  <c r="DH452" i="4"/>
  <c r="DG452" i="4"/>
  <c r="DF452" i="4"/>
  <c r="DE452" i="4"/>
  <c r="DC452" i="4"/>
  <c r="DB452" i="4"/>
  <c r="DA452" i="4"/>
  <c r="CZ452" i="4"/>
  <c r="CY452" i="4"/>
  <c r="CX452" i="4"/>
  <c r="CW452" i="4"/>
  <c r="CV452" i="4"/>
  <c r="CU452" i="4"/>
  <c r="CT452" i="4"/>
  <c r="CR452" i="4"/>
  <c r="CQ452" i="4"/>
  <c r="CO452" i="4"/>
  <c r="CN452" i="4"/>
  <c r="CM452" i="4"/>
  <c r="CL452" i="4"/>
  <c r="CI452" i="4"/>
  <c r="CH452" i="4"/>
  <c r="CG452" i="4"/>
  <c r="CF452" i="4"/>
  <c r="CE452" i="4"/>
  <c r="CD452" i="4"/>
  <c r="CC452" i="4"/>
  <c r="CB452" i="4"/>
  <c r="CA452" i="4"/>
  <c r="BZ452" i="4"/>
  <c r="BY452" i="4"/>
  <c r="BW452" i="4"/>
  <c r="BV452" i="4"/>
  <c r="BU452" i="4"/>
  <c r="BS452" i="4"/>
  <c r="BQ452" i="4"/>
  <c r="BP452" i="4"/>
  <c r="BO452" i="4"/>
  <c r="BN452" i="4"/>
  <c r="BM452" i="4"/>
  <c r="BL452" i="4"/>
  <c r="BK452" i="4"/>
  <c r="BJ452" i="4"/>
  <c r="BI452" i="4"/>
  <c r="BH452" i="4"/>
  <c r="BG452" i="4"/>
  <c r="BF452" i="4"/>
  <c r="BE452" i="4"/>
  <c r="BD452" i="4"/>
  <c r="BC452" i="4"/>
  <c r="BB452" i="4"/>
  <c r="BA452" i="4"/>
  <c r="AZ452" i="4"/>
  <c r="AY452" i="4"/>
  <c r="AX452" i="4"/>
  <c r="AV452" i="4"/>
  <c r="AW452" i="4" s="1"/>
  <c r="AT452" i="4"/>
  <c r="AU452" i="4" s="1"/>
  <c r="AS452" i="4"/>
  <c r="AR452" i="4"/>
  <c r="AQ452" i="4"/>
  <c r="AP452" i="4"/>
  <c r="AO452" i="4"/>
  <c r="DM451" i="4"/>
  <c r="DL451" i="4"/>
  <c r="DK451" i="4"/>
  <c r="DJ451" i="4"/>
  <c r="DI451" i="4"/>
  <c r="DH451" i="4"/>
  <c r="DG451" i="4"/>
  <c r="DF451" i="4"/>
  <c r="DE451" i="4"/>
  <c r="DC451" i="4"/>
  <c r="DB451" i="4"/>
  <c r="DA451" i="4"/>
  <c r="CZ451" i="4"/>
  <c r="CY451" i="4"/>
  <c r="CX451" i="4"/>
  <c r="CW451" i="4"/>
  <c r="CV451" i="4"/>
  <c r="CU451" i="4"/>
  <c r="CT451" i="4"/>
  <c r="CR451" i="4"/>
  <c r="CQ451" i="4"/>
  <c r="CO451" i="4"/>
  <c r="CN451" i="4"/>
  <c r="CM451" i="4"/>
  <c r="CL451" i="4"/>
  <c r="CI451" i="4"/>
  <c r="CH451" i="4"/>
  <c r="CG451" i="4"/>
  <c r="CF451" i="4"/>
  <c r="CE451" i="4"/>
  <c r="CD451" i="4"/>
  <c r="CC451" i="4"/>
  <c r="CB451" i="4"/>
  <c r="CA451" i="4"/>
  <c r="BZ451" i="4"/>
  <c r="BY451" i="4"/>
  <c r="BW451" i="4"/>
  <c r="BV451" i="4"/>
  <c r="BU451" i="4"/>
  <c r="BS451" i="4"/>
  <c r="BQ451" i="4"/>
  <c r="BP451" i="4"/>
  <c r="BO451" i="4"/>
  <c r="BN451" i="4"/>
  <c r="BM451" i="4"/>
  <c r="BL451" i="4"/>
  <c r="BK451" i="4"/>
  <c r="BJ451" i="4"/>
  <c r="BI451" i="4"/>
  <c r="BH451" i="4"/>
  <c r="BG451" i="4"/>
  <c r="BF451" i="4"/>
  <c r="BE451" i="4"/>
  <c r="BD451" i="4"/>
  <c r="BC451" i="4"/>
  <c r="BB451" i="4"/>
  <c r="BA451" i="4"/>
  <c r="AZ451" i="4"/>
  <c r="AY451" i="4"/>
  <c r="AX451" i="4"/>
  <c r="AW451" i="4"/>
  <c r="AV451" i="4"/>
  <c r="AT451" i="4"/>
  <c r="AU451" i="4" s="1"/>
  <c r="AS451" i="4"/>
  <c r="AR451" i="4"/>
  <c r="AQ451" i="4"/>
  <c r="AP451" i="4"/>
  <c r="AO451" i="4"/>
  <c r="DM450" i="4"/>
  <c r="DL450" i="4"/>
  <c r="DK450" i="4"/>
  <c r="DJ450" i="4"/>
  <c r="DI450" i="4"/>
  <c r="DH450" i="4"/>
  <c r="DG450" i="4"/>
  <c r="DF450" i="4"/>
  <c r="DE450" i="4"/>
  <c r="DC450" i="4"/>
  <c r="DB450" i="4"/>
  <c r="DA450" i="4"/>
  <c r="CZ450" i="4"/>
  <c r="CY450" i="4"/>
  <c r="CX450" i="4"/>
  <c r="CW450" i="4"/>
  <c r="CV450" i="4"/>
  <c r="CU450" i="4"/>
  <c r="CT450" i="4"/>
  <c r="CR450" i="4"/>
  <c r="CQ450" i="4"/>
  <c r="CO450" i="4"/>
  <c r="CN450" i="4"/>
  <c r="CM450" i="4"/>
  <c r="CL450" i="4"/>
  <c r="CI450" i="4"/>
  <c r="CH450" i="4"/>
  <c r="CG450" i="4"/>
  <c r="CF450" i="4"/>
  <c r="CE450" i="4"/>
  <c r="CD450" i="4"/>
  <c r="CC450" i="4"/>
  <c r="CB450" i="4"/>
  <c r="CA450" i="4"/>
  <c r="BZ450" i="4"/>
  <c r="BY450" i="4"/>
  <c r="BW450" i="4"/>
  <c r="BV450" i="4"/>
  <c r="BU450" i="4"/>
  <c r="BS450" i="4"/>
  <c r="BQ450" i="4"/>
  <c r="BP450" i="4"/>
  <c r="BO450" i="4"/>
  <c r="BN450" i="4"/>
  <c r="BM450" i="4"/>
  <c r="BL450" i="4"/>
  <c r="BK450" i="4"/>
  <c r="BJ450" i="4"/>
  <c r="BI450" i="4"/>
  <c r="BH450" i="4"/>
  <c r="BG450" i="4"/>
  <c r="BF450" i="4"/>
  <c r="BE450" i="4"/>
  <c r="BD450" i="4"/>
  <c r="BC450" i="4"/>
  <c r="BB450" i="4"/>
  <c r="BA450" i="4"/>
  <c r="AZ450" i="4"/>
  <c r="AY450" i="4"/>
  <c r="AX450" i="4"/>
  <c r="AV450" i="4"/>
  <c r="AW450" i="4" s="1"/>
  <c r="AU450" i="4"/>
  <c r="AT450" i="4"/>
  <c r="AS450" i="4"/>
  <c r="AR450" i="4"/>
  <c r="AQ450" i="4"/>
  <c r="AP450" i="4"/>
  <c r="AO450" i="4"/>
  <c r="DM449" i="4"/>
  <c r="DL449" i="4"/>
  <c r="DK449" i="4"/>
  <c r="DJ449" i="4"/>
  <c r="DI449" i="4"/>
  <c r="DH449" i="4"/>
  <c r="DG449" i="4"/>
  <c r="DF449" i="4"/>
  <c r="DE449" i="4"/>
  <c r="DC449" i="4"/>
  <c r="DB449" i="4"/>
  <c r="DA449" i="4"/>
  <c r="CZ449" i="4"/>
  <c r="CY449" i="4"/>
  <c r="CX449" i="4"/>
  <c r="CW449" i="4"/>
  <c r="CV449" i="4"/>
  <c r="CU449" i="4"/>
  <c r="CT449" i="4"/>
  <c r="CR449" i="4"/>
  <c r="CQ449" i="4"/>
  <c r="CO449" i="4"/>
  <c r="CN449" i="4"/>
  <c r="CM449" i="4"/>
  <c r="CL449" i="4"/>
  <c r="CI449" i="4"/>
  <c r="CH449" i="4"/>
  <c r="CG449" i="4"/>
  <c r="CF449" i="4"/>
  <c r="CE449" i="4"/>
  <c r="CD449" i="4"/>
  <c r="CC449" i="4"/>
  <c r="CB449" i="4"/>
  <c r="CA449" i="4"/>
  <c r="BZ449" i="4"/>
  <c r="BY449" i="4"/>
  <c r="BW449" i="4"/>
  <c r="BV449" i="4"/>
  <c r="BU449" i="4"/>
  <c r="BS449" i="4"/>
  <c r="BQ449" i="4"/>
  <c r="BP449" i="4"/>
  <c r="BO449" i="4"/>
  <c r="BN449" i="4"/>
  <c r="BM449" i="4"/>
  <c r="BL449" i="4"/>
  <c r="BK449" i="4"/>
  <c r="BJ449" i="4"/>
  <c r="BI449" i="4"/>
  <c r="BH449" i="4"/>
  <c r="BG449" i="4"/>
  <c r="BF449" i="4"/>
  <c r="BE449" i="4"/>
  <c r="BD449" i="4"/>
  <c r="BC449" i="4"/>
  <c r="BB449" i="4"/>
  <c r="BA449" i="4"/>
  <c r="AZ449" i="4"/>
  <c r="AY449" i="4"/>
  <c r="AX449" i="4"/>
  <c r="AV449" i="4"/>
  <c r="AW449" i="4" s="1"/>
  <c r="AT449" i="4"/>
  <c r="AU449" i="4" s="1"/>
  <c r="AS449" i="4"/>
  <c r="AR449" i="4"/>
  <c r="AQ449" i="4"/>
  <c r="AP449" i="4"/>
  <c r="AO449" i="4"/>
  <c r="DM448" i="4"/>
  <c r="DL448" i="4"/>
  <c r="DK448" i="4"/>
  <c r="DJ448" i="4"/>
  <c r="DI448" i="4"/>
  <c r="DH448" i="4"/>
  <c r="DG448" i="4"/>
  <c r="DF448" i="4"/>
  <c r="DE448" i="4"/>
  <c r="DC448" i="4"/>
  <c r="DB448" i="4"/>
  <c r="DA448" i="4"/>
  <c r="CZ448" i="4"/>
  <c r="CY448" i="4"/>
  <c r="CX448" i="4"/>
  <c r="CW448" i="4"/>
  <c r="CV448" i="4"/>
  <c r="CU448" i="4"/>
  <c r="CT448" i="4"/>
  <c r="CR448" i="4"/>
  <c r="CQ448" i="4"/>
  <c r="CO448" i="4"/>
  <c r="CN448" i="4"/>
  <c r="CM448" i="4"/>
  <c r="CL448" i="4"/>
  <c r="CI448" i="4"/>
  <c r="CH448" i="4"/>
  <c r="CG448" i="4"/>
  <c r="CF448" i="4"/>
  <c r="CE448" i="4"/>
  <c r="CD448" i="4"/>
  <c r="CC448" i="4"/>
  <c r="CB448" i="4"/>
  <c r="CA448" i="4"/>
  <c r="BZ448" i="4"/>
  <c r="BY448" i="4"/>
  <c r="BW448" i="4"/>
  <c r="BV448" i="4"/>
  <c r="BU448" i="4"/>
  <c r="BS448" i="4"/>
  <c r="BQ448" i="4"/>
  <c r="BP448" i="4"/>
  <c r="BO448" i="4"/>
  <c r="BN448" i="4"/>
  <c r="BM448" i="4"/>
  <c r="BL448" i="4"/>
  <c r="BK448" i="4"/>
  <c r="BJ448" i="4"/>
  <c r="BI448" i="4"/>
  <c r="BH448" i="4"/>
  <c r="BG448" i="4"/>
  <c r="BF448" i="4"/>
  <c r="BE448" i="4"/>
  <c r="BD448" i="4"/>
  <c r="BC448" i="4"/>
  <c r="BB448" i="4"/>
  <c r="BA448" i="4"/>
  <c r="AZ448" i="4"/>
  <c r="AY448" i="4"/>
  <c r="AX448" i="4"/>
  <c r="AV448" i="4"/>
  <c r="AW448" i="4" s="1"/>
  <c r="AT448" i="4"/>
  <c r="AU448" i="4" s="1"/>
  <c r="AS448" i="4"/>
  <c r="AR448" i="4"/>
  <c r="AQ448" i="4"/>
  <c r="AP448" i="4"/>
  <c r="AO448" i="4"/>
  <c r="DM447" i="4"/>
  <c r="DL447" i="4"/>
  <c r="DK447" i="4"/>
  <c r="DJ447" i="4"/>
  <c r="DI447" i="4"/>
  <c r="DH447" i="4"/>
  <c r="DG447" i="4"/>
  <c r="DF447" i="4"/>
  <c r="DE447" i="4"/>
  <c r="DC447" i="4"/>
  <c r="DB447" i="4"/>
  <c r="DA447" i="4"/>
  <c r="CZ447" i="4"/>
  <c r="CY447" i="4"/>
  <c r="CX447" i="4"/>
  <c r="CW447" i="4"/>
  <c r="CV447" i="4"/>
  <c r="CU447" i="4"/>
  <c r="CT447" i="4"/>
  <c r="CR447" i="4"/>
  <c r="CQ447" i="4"/>
  <c r="CO447" i="4"/>
  <c r="CN447" i="4"/>
  <c r="CM447" i="4"/>
  <c r="CL447" i="4"/>
  <c r="CI447" i="4"/>
  <c r="CH447" i="4"/>
  <c r="CG447" i="4"/>
  <c r="CF447" i="4"/>
  <c r="CE447" i="4"/>
  <c r="CD447" i="4"/>
  <c r="CC447" i="4"/>
  <c r="CB447" i="4"/>
  <c r="CA447" i="4"/>
  <c r="BZ447" i="4"/>
  <c r="BY447" i="4"/>
  <c r="BW447" i="4"/>
  <c r="BV447" i="4"/>
  <c r="BU447" i="4"/>
  <c r="BS447" i="4"/>
  <c r="BQ447" i="4"/>
  <c r="BP447" i="4"/>
  <c r="BO447" i="4"/>
  <c r="BN447" i="4"/>
  <c r="BM447" i="4"/>
  <c r="BL447" i="4"/>
  <c r="BK447" i="4"/>
  <c r="BJ447" i="4"/>
  <c r="BI447" i="4"/>
  <c r="BH447" i="4"/>
  <c r="BG447" i="4"/>
  <c r="BF447" i="4"/>
  <c r="BE447" i="4"/>
  <c r="BD447" i="4"/>
  <c r="BC447" i="4"/>
  <c r="BB447" i="4"/>
  <c r="BA447" i="4"/>
  <c r="AZ447" i="4"/>
  <c r="AY447" i="4"/>
  <c r="AX447" i="4"/>
  <c r="AW447" i="4"/>
  <c r="AV447" i="4"/>
  <c r="AT447" i="4"/>
  <c r="AU447" i="4" s="1"/>
  <c r="AS447" i="4"/>
  <c r="AR447" i="4"/>
  <c r="AQ447" i="4"/>
  <c r="AP447" i="4"/>
  <c r="AO447" i="4"/>
  <c r="DM446" i="4"/>
  <c r="DL446" i="4"/>
  <c r="DK446" i="4"/>
  <c r="DJ446" i="4"/>
  <c r="DI446" i="4"/>
  <c r="DH446" i="4"/>
  <c r="DG446" i="4"/>
  <c r="DF446" i="4"/>
  <c r="DE446" i="4"/>
  <c r="DC446" i="4"/>
  <c r="DB446" i="4"/>
  <c r="DA446" i="4"/>
  <c r="CZ446" i="4"/>
  <c r="CY446" i="4"/>
  <c r="CX446" i="4"/>
  <c r="CW446" i="4"/>
  <c r="CV446" i="4"/>
  <c r="CU446" i="4"/>
  <c r="CT446" i="4"/>
  <c r="CR446" i="4"/>
  <c r="CQ446" i="4"/>
  <c r="CO446" i="4"/>
  <c r="CN446" i="4"/>
  <c r="CM446" i="4"/>
  <c r="CL446" i="4"/>
  <c r="CI446" i="4"/>
  <c r="CH446" i="4"/>
  <c r="CG446" i="4"/>
  <c r="CF446" i="4"/>
  <c r="CE446" i="4"/>
  <c r="CD446" i="4"/>
  <c r="CC446" i="4"/>
  <c r="CB446" i="4"/>
  <c r="CA446" i="4"/>
  <c r="BZ446" i="4"/>
  <c r="BY446" i="4"/>
  <c r="BW446" i="4"/>
  <c r="BV446" i="4"/>
  <c r="BU446" i="4"/>
  <c r="BS446" i="4"/>
  <c r="BQ446" i="4"/>
  <c r="BP446" i="4"/>
  <c r="BO446" i="4"/>
  <c r="BN446" i="4"/>
  <c r="BM446" i="4"/>
  <c r="BL446" i="4"/>
  <c r="BK446" i="4"/>
  <c r="BJ446" i="4"/>
  <c r="BI446" i="4"/>
  <c r="BH446" i="4"/>
  <c r="BG446" i="4"/>
  <c r="BF446" i="4"/>
  <c r="BE446" i="4"/>
  <c r="BD446" i="4"/>
  <c r="BC446" i="4"/>
  <c r="BB446" i="4"/>
  <c r="BA446" i="4"/>
  <c r="AZ446" i="4"/>
  <c r="AY446" i="4"/>
  <c r="AX446" i="4"/>
  <c r="AV446" i="4"/>
  <c r="AW446" i="4" s="1"/>
  <c r="AU446" i="4"/>
  <c r="AT446" i="4"/>
  <c r="AS446" i="4"/>
  <c r="AR446" i="4"/>
  <c r="AQ446" i="4"/>
  <c r="AP446" i="4"/>
  <c r="AO446" i="4"/>
  <c r="DM445" i="4"/>
  <c r="DL445" i="4"/>
  <c r="DK445" i="4"/>
  <c r="DJ445" i="4"/>
  <c r="DI445" i="4"/>
  <c r="DH445" i="4"/>
  <c r="DG445" i="4"/>
  <c r="DF445" i="4"/>
  <c r="DE445" i="4"/>
  <c r="DC445" i="4"/>
  <c r="DB445" i="4"/>
  <c r="DA445" i="4"/>
  <c r="CZ445" i="4"/>
  <c r="CY445" i="4"/>
  <c r="CX445" i="4"/>
  <c r="CW445" i="4"/>
  <c r="CV445" i="4"/>
  <c r="CU445" i="4"/>
  <c r="CT445" i="4"/>
  <c r="CR445" i="4"/>
  <c r="CQ445" i="4"/>
  <c r="CO445" i="4"/>
  <c r="CN445" i="4"/>
  <c r="CM445" i="4"/>
  <c r="CL445" i="4"/>
  <c r="CI445" i="4"/>
  <c r="CH445" i="4"/>
  <c r="CG445" i="4"/>
  <c r="CF445" i="4"/>
  <c r="CE445" i="4"/>
  <c r="CD445" i="4"/>
  <c r="CC445" i="4"/>
  <c r="CB445" i="4"/>
  <c r="CA445" i="4"/>
  <c r="BZ445" i="4"/>
  <c r="BY445" i="4"/>
  <c r="BW445" i="4"/>
  <c r="BV445" i="4"/>
  <c r="BU445" i="4"/>
  <c r="BS445" i="4"/>
  <c r="BQ445" i="4"/>
  <c r="BP445" i="4"/>
  <c r="BO445" i="4"/>
  <c r="BN445" i="4"/>
  <c r="BM445" i="4"/>
  <c r="BL445" i="4"/>
  <c r="BK445" i="4"/>
  <c r="BJ445" i="4"/>
  <c r="BI445" i="4"/>
  <c r="BH445" i="4"/>
  <c r="BG445" i="4"/>
  <c r="BF445" i="4"/>
  <c r="BE445" i="4"/>
  <c r="BD445" i="4"/>
  <c r="BC445" i="4"/>
  <c r="BB445" i="4"/>
  <c r="BA445" i="4"/>
  <c r="AZ445" i="4"/>
  <c r="AY445" i="4"/>
  <c r="AX445" i="4"/>
  <c r="AV445" i="4"/>
  <c r="AW445" i="4" s="1"/>
  <c r="AT445" i="4"/>
  <c r="AU445" i="4" s="1"/>
  <c r="AS445" i="4"/>
  <c r="AR445" i="4"/>
  <c r="AQ445" i="4"/>
  <c r="AP445" i="4"/>
  <c r="AO445" i="4"/>
  <c r="DM444" i="4"/>
  <c r="DL444" i="4"/>
  <c r="DK444" i="4"/>
  <c r="DJ444" i="4"/>
  <c r="DI444" i="4"/>
  <c r="DH444" i="4"/>
  <c r="DG444" i="4"/>
  <c r="DF444" i="4"/>
  <c r="DE444" i="4"/>
  <c r="DC444" i="4"/>
  <c r="DB444" i="4"/>
  <c r="DA444" i="4"/>
  <c r="CZ444" i="4"/>
  <c r="CY444" i="4"/>
  <c r="CX444" i="4"/>
  <c r="CW444" i="4"/>
  <c r="CV444" i="4"/>
  <c r="CU444" i="4"/>
  <c r="CT444" i="4"/>
  <c r="CR444" i="4"/>
  <c r="CQ444" i="4"/>
  <c r="CO444" i="4"/>
  <c r="CN444" i="4"/>
  <c r="CM444" i="4"/>
  <c r="CL444" i="4"/>
  <c r="CI444" i="4"/>
  <c r="CH444" i="4"/>
  <c r="CG444" i="4"/>
  <c r="CF444" i="4"/>
  <c r="CE444" i="4"/>
  <c r="CD444" i="4"/>
  <c r="CC444" i="4"/>
  <c r="CB444" i="4"/>
  <c r="CA444" i="4"/>
  <c r="BZ444" i="4"/>
  <c r="BY444" i="4"/>
  <c r="BW444" i="4"/>
  <c r="BV444" i="4"/>
  <c r="BU444" i="4"/>
  <c r="BS444" i="4"/>
  <c r="BQ444" i="4"/>
  <c r="BP444" i="4"/>
  <c r="BO444" i="4"/>
  <c r="BN444" i="4"/>
  <c r="BM444" i="4"/>
  <c r="BL444" i="4"/>
  <c r="BK444" i="4"/>
  <c r="BJ444" i="4"/>
  <c r="BI444" i="4"/>
  <c r="BH444" i="4"/>
  <c r="BG444" i="4"/>
  <c r="BF444" i="4"/>
  <c r="BE444" i="4"/>
  <c r="BD444" i="4"/>
  <c r="BC444" i="4"/>
  <c r="BB444" i="4"/>
  <c r="BA444" i="4"/>
  <c r="AZ444" i="4"/>
  <c r="AY444" i="4"/>
  <c r="AX444" i="4"/>
  <c r="AV444" i="4"/>
  <c r="AW444" i="4" s="1"/>
  <c r="AT444" i="4"/>
  <c r="AU444" i="4" s="1"/>
  <c r="AS444" i="4"/>
  <c r="AR444" i="4"/>
  <c r="AQ444" i="4"/>
  <c r="AP444" i="4"/>
  <c r="AO444" i="4"/>
  <c r="DM443" i="4"/>
  <c r="DL443" i="4"/>
  <c r="DK443" i="4"/>
  <c r="DJ443" i="4"/>
  <c r="DI443" i="4"/>
  <c r="DH443" i="4"/>
  <c r="DG443" i="4"/>
  <c r="DF443" i="4"/>
  <c r="DE443" i="4"/>
  <c r="DC443" i="4"/>
  <c r="DB443" i="4"/>
  <c r="DA443" i="4"/>
  <c r="CZ443" i="4"/>
  <c r="CY443" i="4"/>
  <c r="CX443" i="4"/>
  <c r="CW443" i="4"/>
  <c r="CV443" i="4"/>
  <c r="CU443" i="4"/>
  <c r="CT443" i="4"/>
  <c r="CR443" i="4"/>
  <c r="CQ443" i="4"/>
  <c r="CO443" i="4"/>
  <c r="CN443" i="4"/>
  <c r="CM443" i="4"/>
  <c r="CL443" i="4"/>
  <c r="CI443" i="4"/>
  <c r="CH443" i="4"/>
  <c r="CG443" i="4"/>
  <c r="CF443" i="4"/>
  <c r="CE443" i="4"/>
  <c r="CD443" i="4"/>
  <c r="CC443" i="4"/>
  <c r="CB443" i="4"/>
  <c r="CA443" i="4"/>
  <c r="BZ443" i="4"/>
  <c r="BY443" i="4"/>
  <c r="BW443" i="4"/>
  <c r="BV443" i="4"/>
  <c r="BU443" i="4"/>
  <c r="BS443" i="4"/>
  <c r="BQ443" i="4"/>
  <c r="BP443" i="4"/>
  <c r="BO443" i="4"/>
  <c r="BN443" i="4"/>
  <c r="BM443" i="4"/>
  <c r="BL443" i="4"/>
  <c r="BK443" i="4"/>
  <c r="BJ443" i="4"/>
  <c r="BI443" i="4"/>
  <c r="BH443" i="4"/>
  <c r="BG443" i="4"/>
  <c r="BF443" i="4"/>
  <c r="BE443" i="4"/>
  <c r="BD443" i="4"/>
  <c r="BC443" i="4"/>
  <c r="BB443" i="4"/>
  <c r="BA443" i="4"/>
  <c r="AZ443" i="4"/>
  <c r="AY443" i="4"/>
  <c r="AX443" i="4"/>
  <c r="AW443" i="4"/>
  <c r="AV443" i="4"/>
  <c r="AT443" i="4"/>
  <c r="AU443" i="4" s="1"/>
  <c r="AS443" i="4"/>
  <c r="AR443" i="4"/>
  <c r="AQ443" i="4"/>
  <c r="AP443" i="4"/>
  <c r="AO443" i="4"/>
  <c r="DM442" i="4"/>
  <c r="DL442" i="4"/>
  <c r="DK442" i="4"/>
  <c r="DJ442" i="4"/>
  <c r="DI442" i="4"/>
  <c r="DH442" i="4"/>
  <c r="DG442" i="4"/>
  <c r="DF442" i="4"/>
  <c r="DE442" i="4"/>
  <c r="DC442" i="4"/>
  <c r="DB442" i="4"/>
  <c r="DA442" i="4"/>
  <c r="CZ442" i="4"/>
  <c r="CY442" i="4"/>
  <c r="CX442" i="4"/>
  <c r="CW442" i="4"/>
  <c r="CV442" i="4"/>
  <c r="CU442" i="4"/>
  <c r="CT442" i="4"/>
  <c r="CR442" i="4"/>
  <c r="CQ442" i="4"/>
  <c r="CO442" i="4"/>
  <c r="CN442" i="4"/>
  <c r="CM442" i="4"/>
  <c r="CL442" i="4"/>
  <c r="CI442" i="4"/>
  <c r="CH442" i="4"/>
  <c r="CG442" i="4"/>
  <c r="CF442" i="4"/>
  <c r="CE442" i="4"/>
  <c r="CD442" i="4"/>
  <c r="CC442" i="4"/>
  <c r="CB442" i="4"/>
  <c r="CA442" i="4"/>
  <c r="BZ442" i="4"/>
  <c r="BY442" i="4"/>
  <c r="BW442" i="4"/>
  <c r="BV442" i="4"/>
  <c r="BU442" i="4"/>
  <c r="BS442" i="4"/>
  <c r="BQ442" i="4"/>
  <c r="BP442" i="4"/>
  <c r="BO442" i="4"/>
  <c r="BN442" i="4"/>
  <c r="BM442" i="4"/>
  <c r="BL442" i="4"/>
  <c r="BK442" i="4"/>
  <c r="BJ442" i="4"/>
  <c r="BI442" i="4"/>
  <c r="BH442" i="4"/>
  <c r="BG442" i="4"/>
  <c r="BF442" i="4"/>
  <c r="BE442" i="4"/>
  <c r="BD442" i="4"/>
  <c r="BC442" i="4"/>
  <c r="BB442" i="4"/>
  <c r="BA442" i="4"/>
  <c r="AZ442" i="4"/>
  <c r="AY442" i="4"/>
  <c r="AX442" i="4"/>
  <c r="AV442" i="4"/>
  <c r="AW442" i="4" s="1"/>
  <c r="AU442" i="4"/>
  <c r="AT442" i="4"/>
  <c r="AS442" i="4"/>
  <c r="AR442" i="4"/>
  <c r="AQ442" i="4"/>
  <c r="AP442" i="4"/>
  <c r="AO442" i="4"/>
  <c r="DM441" i="4"/>
  <c r="DL441" i="4"/>
  <c r="DK441" i="4"/>
  <c r="DJ441" i="4"/>
  <c r="DI441" i="4"/>
  <c r="DH441" i="4"/>
  <c r="DG441" i="4"/>
  <c r="DF441" i="4"/>
  <c r="DE441" i="4"/>
  <c r="DC441" i="4"/>
  <c r="DB441" i="4"/>
  <c r="DA441" i="4"/>
  <c r="CZ441" i="4"/>
  <c r="CY441" i="4"/>
  <c r="CX441" i="4"/>
  <c r="CW441" i="4"/>
  <c r="CV441" i="4"/>
  <c r="CU441" i="4"/>
  <c r="CT441" i="4"/>
  <c r="CR441" i="4"/>
  <c r="CQ441" i="4"/>
  <c r="CO441" i="4"/>
  <c r="CN441" i="4"/>
  <c r="CM441" i="4"/>
  <c r="CL441" i="4"/>
  <c r="CI441" i="4"/>
  <c r="CH441" i="4"/>
  <c r="CG441" i="4"/>
  <c r="CF441" i="4"/>
  <c r="CE441" i="4"/>
  <c r="CD441" i="4"/>
  <c r="CC441" i="4"/>
  <c r="CB441" i="4"/>
  <c r="CA441" i="4"/>
  <c r="BZ441" i="4"/>
  <c r="BY441" i="4"/>
  <c r="BW441" i="4"/>
  <c r="BV441" i="4"/>
  <c r="BU441" i="4"/>
  <c r="BS441" i="4"/>
  <c r="BQ441" i="4"/>
  <c r="BP441" i="4"/>
  <c r="BO441" i="4"/>
  <c r="BN441" i="4"/>
  <c r="BM441" i="4"/>
  <c r="BL441" i="4"/>
  <c r="BK441" i="4"/>
  <c r="BJ441" i="4"/>
  <c r="BI441" i="4"/>
  <c r="BH441" i="4"/>
  <c r="BG441" i="4"/>
  <c r="BF441" i="4"/>
  <c r="BE441" i="4"/>
  <c r="BD441" i="4"/>
  <c r="BC441" i="4"/>
  <c r="BB441" i="4"/>
  <c r="BA441" i="4"/>
  <c r="AZ441" i="4"/>
  <c r="AY441" i="4"/>
  <c r="AX441" i="4"/>
  <c r="AV441" i="4"/>
  <c r="AW441" i="4" s="1"/>
  <c r="AT441" i="4"/>
  <c r="AU441" i="4" s="1"/>
  <c r="AS441" i="4"/>
  <c r="AR441" i="4"/>
  <c r="AQ441" i="4"/>
  <c r="AP441" i="4"/>
  <c r="AO441" i="4"/>
  <c r="DM440" i="4"/>
  <c r="DL440" i="4"/>
  <c r="DK440" i="4"/>
  <c r="DJ440" i="4"/>
  <c r="DI440" i="4"/>
  <c r="DH440" i="4"/>
  <c r="DG440" i="4"/>
  <c r="DF440" i="4"/>
  <c r="DE440" i="4"/>
  <c r="DC440" i="4"/>
  <c r="DB440" i="4"/>
  <c r="DA440" i="4"/>
  <c r="CZ440" i="4"/>
  <c r="CY440" i="4"/>
  <c r="CX440" i="4"/>
  <c r="CW440" i="4"/>
  <c r="CV440" i="4"/>
  <c r="CU440" i="4"/>
  <c r="CT440" i="4"/>
  <c r="CR440" i="4"/>
  <c r="CQ440" i="4"/>
  <c r="CO440" i="4"/>
  <c r="CN440" i="4"/>
  <c r="CM440" i="4"/>
  <c r="CL440" i="4"/>
  <c r="CI440" i="4"/>
  <c r="CH440" i="4"/>
  <c r="CG440" i="4"/>
  <c r="CF440" i="4"/>
  <c r="CE440" i="4"/>
  <c r="CD440" i="4"/>
  <c r="CC440" i="4"/>
  <c r="CB440" i="4"/>
  <c r="CA440" i="4"/>
  <c r="BZ440" i="4"/>
  <c r="BY440" i="4"/>
  <c r="BW440" i="4"/>
  <c r="BV440" i="4"/>
  <c r="BU440" i="4"/>
  <c r="BS440" i="4"/>
  <c r="BQ440" i="4"/>
  <c r="BP440" i="4"/>
  <c r="BO440" i="4"/>
  <c r="BN440" i="4"/>
  <c r="BM440" i="4"/>
  <c r="BL440" i="4"/>
  <c r="BK440" i="4"/>
  <c r="BJ440" i="4"/>
  <c r="BI440" i="4"/>
  <c r="BH440" i="4"/>
  <c r="BG440" i="4"/>
  <c r="BF440" i="4"/>
  <c r="BE440" i="4"/>
  <c r="BD440" i="4"/>
  <c r="BC440" i="4"/>
  <c r="BB440" i="4"/>
  <c r="BA440" i="4"/>
  <c r="AZ440" i="4"/>
  <c r="AY440" i="4"/>
  <c r="AX440" i="4"/>
  <c r="AV440" i="4"/>
  <c r="AW440" i="4" s="1"/>
  <c r="AT440" i="4"/>
  <c r="AU440" i="4" s="1"/>
  <c r="AS440" i="4"/>
  <c r="AR440" i="4"/>
  <c r="AQ440" i="4"/>
  <c r="AP440" i="4"/>
  <c r="AO440" i="4"/>
  <c r="DM439" i="4"/>
  <c r="DL439" i="4"/>
  <c r="DK439" i="4"/>
  <c r="DJ439" i="4"/>
  <c r="DI439" i="4"/>
  <c r="DH439" i="4"/>
  <c r="DG439" i="4"/>
  <c r="DF439" i="4"/>
  <c r="DE439" i="4"/>
  <c r="DC439" i="4"/>
  <c r="DB439" i="4"/>
  <c r="DA439" i="4"/>
  <c r="CZ439" i="4"/>
  <c r="CY439" i="4"/>
  <c r="CX439" i="4"/>
  <c r="CW439" i="4"/>
  <c r="CV439" i="4"/>
  <c r="CU439" i="4"/>
  <c r="CT439" i="4"/>
  <c r="CR439" i="4"/>
  <c r="CQ439" i="4"/>
  <c r="CO439" i="4"/>
  <c r="CN439" i="4"/>
  <c r="CM439" i="4"/>
  <c r="CL439" i="4"/>
  <c r="CI439" i="4"/>
  <c r="CH439" i="4"/>
  <c r="CG439" i="4"/>
  <c r="CF439" i="4"/>
  <c r="CE439" i="4"/>
  <c r="CD439" i="4"/>
  <c r="CC439" i="4"/>
  <c r="CB439" i="4"/>
  <c r="CA439" i="4"/>
  <c r="BZ439" i="4"/>
  <c r="BY439" i="4"/>
  <c r="BW439" i="4"/>
  <c r="BV439" i="4"/>
  <c r="BU439" i="4"/>
  <c r="BS439" i="4"/>
  <c r="BQ439" i="4"/>
  <c r="BP439" i="4"/>
  <c r="BO439" i="4"/>
  <c r="BN439" i="4"/>
  <c r="BM439" i="4"/>
  <c r="BL439" i="4"/>
  <c r="BK439" i="4"/>
  <c r="BJ439" i="4"/>
  <c r="BI439" i="4"/>
  <c r="BH439" i="4"/>
  <c r="BG439" i="4"/>
  <c r="BF439" i="4"/>
  <c r="BE439" i="4"/>
  <c r="BD439" i="4"/>
  <c r="BC439" i="4"/>
  <c r="BB439" i="4"/>
  <c r="BA439" i="4"/>
  <c r="AZ439" i="4"/>
  <c r="AY439" i="4"/>
  <c r="AX439" i="4"/>
  <c r="AW439" i="4"/>
  <c r="AV439" i="4"/>
  <c r="AT439" i="4"/>
  <c r="AU439" i="4" s="1"/>
  <c r="AS439" i="4"/>
  <c r="AR439" i="4"/>
  <c r="AQ439" i="4"/>
  <c r="AP439" i="4"/>
  <c r="AO439" i="4"/>
  <c r="DM438" i="4"/>
  <c r="DL438" i="4"/>
  <c r="DK438" i="4"/>
  <c r="DJ438" i="4"/>
  <c r="DI438" i="4"/>
  <c r="DH438" i="4"/>
  <c r="DG438" i="4"/>
  <c r="DF438" i="4"/>
  <c r="DE438" i="4"/>
  <c r="DC438" i="4"/>
  <c r="DB438" i="4"/>
  <c r="DA438" i="4"/>
  <c r="CZ438" i="4"/>
  <c r="CY438" i="4"/>
  <c r="CX438" i="4"/>
  <c r="CW438" i="4"/>
  <c r="CV438" i="4"/>
  <c r="CU438" i="4"/>
  <c r="CT438" i="4"/>
  <c r="CR438" i="4"/>
  <c r="CQ438" i="4"/>
  <c r="CO438" i="4"/>
  <c r="CN438" i="4"/>
  <c r="CM438" i="4"/>
  <c r="CL438" i="4"/>
  <c r="CI438" i="4"/>
  <c r="CH438" i="4"/>
  <c r="CG438" i="4"/>
  <c r="CF438" i="4"/>
  <c r="CE438" i="4"/>
  <c r="CD438" i="4"/>
  <c r="CC438" i="4"/>
  <c r="CB438" i="4"/>
  <c r="CA438" i="4"/>
  <c r="BZ438" i="4"/>
  <c r="BY438" i="4"/>
  <c r="BW438" i="4"/>
  <c r="BV438" i="4"/>
  <c r="BU438" i="4"/>
  <c r="BS438" i="4"/>
  <c r="BQ438" i="4"/>
  <c r="BP438" i="4"/>
  <c r="BO438" i="4"/>
  <c r="BN438" i="4"/>
  <c r="BM438" i="4"/>
  <c r="BL438" i="4"/>
  <c r="BK438" i="4"/>
  <c r="BJ438" i="4"/>
  <c r="BI438" i="4"/>
  <c r="BH438" i="4"/>
  <c r="BG438" i="4"/>
  <c r="BF438" i="4"/>
  <c r="BE438" i="4"/>
  <c r="BD438" i="4"/>
  <c r="BC438" i="4"/>
  <c r="BB438" i="4"/>
  <c r="BA438" i="4"/>
  <c r="AZ438" i="4"/>
  <c r="AY438" i="4"/>
  <c r="AX438" i="4"/>
  <c r="AV438" i="4"/>
  <c r="AW438" i="4" s="1"/>
  <c r="AU438" i="4"/>
  <c r="AT438" i="4"/>
  <c r="AS438" i="4"/>
  <c r="AR438" i="4"/>
  <c r="AQ438" i="4"/>
  <c r="AP438" i="4"/>
  <c r="AO438" i="4"/>
  <c r="DM437" i="4"/>
  <c r="DL437" i="4"/>
  <c r="DK437" i="4"/>
  <c r="DJ437" i="4"/>
  <c r="DI437" i="4"/>
  <c r="DH437" i="4"/>
  <c r="DG437" i="4"/>
  <c r="DF437" i="4"/>
  <c r="DE437" i="4"/>
  <c r="DC437" i="4"/>
  <c r="DB437" i="4"/>
  <c r="DA437" i="4"/>
  <c r="CZ437" i="4"/>
  <c r="CY437" i="4"/>
  <c r="CX437" i="4"/>
  <c r="CW437" i="4"/>
  <c r="CV437" i="4"/>
  <c r="CU437" i="4"/>
  <c r="CT437" i="4"/>
  <c r="CR437" i="4"/>
  <c r="CQ437" i="4"/>
  <c r="CO437" i="4"/>
  <c r="CN437" i="4"/>
  <c r="CM437" i="4"/>
  <c r="CL437" i="4"/>
  <c r="CI437" i="4"/>
  <c r="CH437" i="4"/>
  <c r="CG437" i="4"/>
  <c r="CF437" i="4"/>
  <c r="CE437" i="4"/>
  <c r="CD437" i="4"/>
  <c r="CC437" i="4"/>
  <c r="CB437" i="4"/>
  <c r="CA437" i="4"/>
  <c r="BZ437" i="4"/>
  <c r="BY437" i="4"/>
  <c r="BW437" i="4"/>
  <c r="BV437" i="4"/>
  <c r="BU437" i="4"/>
  <c r="BS437" i="4"/>
  <c r="BQ437" i="4"/>
  <c r="BP437" i="4"/>
  <c r="BO437" i="4"/>
  <c r="BN437" i="4"/>
  <c r="BM437" i="4"/>
  <c r="BL437" i="4"/>
  <c r="BK437" i="4"/>
  <c r="BJ437" i="4"/>
  <c r="BI437" i="4"/>
  <c r="BH437" i="4"/>
  <c r="BG437" i="4"/>
  <c r="BF437" i="4"/>
  <c r="BE437" i="4"/>
  <c r="BD437" i="4"/>
  <c r="BC437" i="4"/>
  <c r="BB437" i="4"/>
  <c r="BA437" i="4"/>
  <c r="AZ437" i="4"/>
  <c r="AY437" i="4"/>
  <c r="AX437" i="4"/>
  <c r="AV437" i="4"/>
  <c r="AW437" i="4" s="1"/>
  <c r="AT437" i="4"/>
  <c r="AU437" i="4" s="1"/>
  <c r="AS437" i="4"/>
  <c r="AR437" i="4"/>
  <c r="AQ437" i="4"/>
  <c r="AP437" i="4"/>
  <c r="AO437" i="4"/>
  <c r="DM436" i="4"/>
  <c r="DL436" i="4"/>
  <c r="DK436" i="4"/>
  <c r="DJ436" i="4"/>
  <c r="DI436" i="4"/>
  <c r="DH436" i="4"/>
  <c r="DG436" i="4"/>
  <c r="DF436" i="4"/>
  <c r="DE436" i="4"/>
  <c r="DC436" i="4"/>
  <c r="DB436" i="4"/>
  <c r="DA436" i="4"/>
  <c r="CZ436" i="4"/>
  <c r="CY436" i="4"/>
  <c r="CX436" i="4"/>
  <c r="CW436" i="4"/>
  <c r="CV436" i="4"/>
  <c r="CU436" i="4"/>
  <c r="CT436" i="4"/>
  <c r="CR436" i="4"/>
  <c r="CQ436" i="4"/>
  <c r="CO436" i="4"/>
  <c r="CN436" i="4"/>
  <c r="CM436" i="4"/>
  <c r="CL436" i="4"/>
  <c r="CI436" i="4"/>
  <c r="CH436" i="4"/>
  <c r="CG436" i="4"/>
  <c r="CF436" i="4"/>
  <c r="CE436" i="4"/>
  <c r="CD436" i="4"/>
  <c r="CC436" i="4"/>
  <c r="CB436" i="4"/>
  <c r="CA436" i="4"/>
  <c r="BZ436" i="4"/>
  <c r="BY436" i="4"/>
  <c r="BW436" i="4"/>
  <c r="BV436" i="4"/>
  <c r="BU436" i="4"/>
  <c r="BS436" i="4"/>
  <c r="BQ436" i="4"/>
  <c r="BP436" i="4"/>
  <c r="BO436" i="4"/>
  <c r="BN436" i="4"/>
  <c r="BM436" i="4"/>
  <c r="BL436" i="4"/>
  <c r="BK436" i="4"/>
  <c r="BJ436" i="4"/>
  <c r="BI436" i="4"/>
  <c r="BH436" i="4"/>
  <c r="BG436" i="4"/>
  <c r="BF436" i="4"/>
  <c r="BE436" i="4"/>
  <c r="BD436" i="4"/>
  <c r="BC436" i="4"/>
  <c r="BB436" i="4"/>
  <c r="BA436" i="4"/>
  <c r="AZ436" i="4"/>
  <c r="AY436" i="4"/>
  <c r="AX436" i="4"/>
  <c r="AV436" i="4"/>
  <c r="AW436" i="4" s="1"/>
  <c r="AT436" i="4"/>
  <c r="AU436" i="4" s="1"/>
  <c r="AS436" i="4"/>
  <c r="AR436" i="4"/>
  <c r="AQ436" i="4"/>
  <c r="AP436" i="4"/>
  <c r="AO436" i="4"/>
  <c r="DM435" i="4"/>
  <c r="DL435" i="4"/>
  <c r="DK435" i="4"/>
  <c r="DJ435" i="4"/>
  <c r="DI435" i="4"/>
  <c r="DH435" i="4"/>
  <c r="DG435" i="4"/>
  <c r="DF435" i="4"/>
  <c r="DE435" i="4"/>
  <c r="DC435" i="4"/>
  <c r="DB435" i="4"/>
  <c r="DA435" i="4"/>
  <c r="CZ435" i="4"/>
  <c r="CY435" i="4"/>
  <c r="CX435" i="4"/>
  <c r="CW435" i="4"/>
  <c r="CV435" i="4"/>
  <c r="CU435" i="4"/>
  <c r="CT435" i="4"/>
  <c r="CR435" i="4"/>
  <c r="CQ435" i="4"/>
  <c r="CO435" i="4"/>
  <c r="CN435" i="4"/>
  <c r="CM435" i="4"/>
  <c r="CL435" i="4"/>
  <c r="CI435" i="4"/>
  <c r="CH435" i="4"/>
  <c r="CG435" i="4"/>
  <c r="CF435" i="4"/>
  <c r="CE435" i="4"/>
  <c r="CD435" i="4"/>
  <c r="CC435" i="4"/>
  <c r="CB435" i="4"/>
  <c r="CA435" i="4"/>
  <c r="BZ435" i="4"/>
  <c r="BY435" i="4"/>
  <c r="BW435" i="4"/>
  <c r="BV435" i="4"/>
  <c r="BU435" i="4"/>
  <c r="BS435" i="4"/>
  <c r="BQ435" i="4"/>
  <c r="BP435" i="4"/>
  <c r="BO435" i="4"/>
  <c r="BN435" i="4"/>
  <c r="BM435" i="4"/>
  <c r="BL435" i="4"/>
  <c r="BK435" i="4"/>
  <c r="BJ435" i="4"/>
  <c r="BI435" i="4"/>
  <c r="BH435" i="4"/>
  <c r="BG435" i="4"/>
  <c r="BF435" i="4"/>
  <c r="BE435" i="4"/>
  <c r="BD435" i="4"/>
  <c r="BC435" i="4"/>
  <c r="BB435" i="4"/>
  <c r="BA435" i="4"/>
  <c r="AZ435" i="4"/>
  <c r="AY435" i="4"/>
  <c r="AX435" i="4"/>
  <c r="AW435" i="4"/>
  <c r="AV435" i="4"/>
  <c r="AT435" i="4"/>
  <c r="AU435" i="4" s="1"/>
  <c r="AS435" i="4"/>
  <c r="AR435" i="4"/>
  <c r="AQ435" i="4"/>
  <c r="AP435" i="4"/>
  <c r="AO435" i="4"/>
  <c r="DM434" i="4"/>
  <c r="DL434" i="4"/>
  <c r="DK434" i="4"/>
  <c r="DJ434" i="4"/>
  <c r="DI434" i="4"/>
  <c r="DH434" i="4"/>
  <c r="DG434" i="4"/>
  <c r="DF434" i="4"/>
  <c r="DE434" i="4"/>
  <c r="DC434" i="4"/>
  <c r="DB434" i="4"/>
  <c r="DA434" i="4"/>
  <c r="CZ434" i="4"/>
  <c r="CY434" i="4"/>
  <c r="CX434" i="4"/>
  <c r="CW434" i="4"/>
  <c r="CV434" i="4"/>
  <c r="CU434" i="4"/>
  <c r="CT434" i="4"/>
  <c r="CR434" i="4"/>
  <c r="CQ434" i="4"/>
  <c r="CO434" i="4"/>
  <c r="CN434" i="4"/>
  <c r="CM434" i="4"/>
  <c r="CL434" i="4"/>
  <c r="CI434" i="4"/>
  <c r="CH434" i="4"/>
  <c r="CG434" i="4"/>
  <c r="CF434" i="4"/>
  <c r="CE434" i="4"/>
  <c r="CD434" i="4"/>
  <c r="CC434" i="4"/>
  <c r="CB434" i="4"/>
  <c r="CA434" i="4"/>
  <c r="BZ434" i="4"/>
  <c r="BY434" i="4"/>
  <c r="BW434" i="4"/>
  <c r="BV434" i="4"/>
  <c r="BU434" i="4"/>
  <c r="BS434" i="4"/>
  <c r="BQ434" i="4"/>
  <c r="BP434" i="4"/>
  <c r="BO434" i="4"/>
  <c r="BN434" i="4"/>
  <c r="BM434" i="4"/>
  <c r="BL434" i="4"/>
  <c r="BK434" i="4"/>
  <c r="BJ434" i="4"/>
  <c r="BI434" i="4"/>
  <c r="BH434" i="4"/>
  <c r="BG434" i="4"/>
  <c r="BF434" i="4"/>
  <c r="BE434" i="4"/>
  <c r="BD434" i="4"/>
  <c r="BC434" i="4"/>
  <c r="BB434" i="4"/>
  <c r="BA434" i="4"/>
  <c r="AZ434" i="4"/>
  <c r="AY434" i="4"/>
  <c r="AX434" i="4"/>
  <c r="AV434" i="4"/>
  <c r="AW434" i="4" s="1"/>
  <c r="AU434" i="4"/>
  <c r="AT434" i="4"/>
  <c r="AS434" i="4"/>
  <c r="AR434" i="4"/>
  <c r="AQ434" i="4"/>
  <c r="AP434" i="4"/>
  <c r="AO434" i="4"/>
  <c r="DM433" i="4"/>
  <c r="DL433" i="4"/>
  <c r="DK433" i="4"/>
  <c r="DJ433" i="4"/>
  <c r="DI433" i="4"/>
  <c r="DH433" i="4"/>
  <c r="DG433" i="4"/>
  <c r="DF433" i="4"/>
  <c r="DE433" i="4"/>
  <c r="DC433" i="4"/>
  <c r="DB433" i="4"/>
  <c r="DA433" i="4"/>
  <c r="CZ433" i="4"/>
  <c r="CY433" i="4"/>
  <c r="CX433" i="4"/>
  <c r="CW433" i="4"/>
  <c r="CV433" i="4"/>
  <c r="CU433" i="4"/>
  <c r="CT433" i="4"/>
  <c r="CR433" i="4"/>
  <c r="CQ433" i="4"/>
  <c r="CO433" i="4"/>
  <c r="CN433" i="4"/>
  <c r="CM433" i="4"/>
  <c r="CL433" i="4"/>
  <c r="CI433" i="4"/>
  <c r="CH433" i="4"/>
  <c r="CG433" i="4"/>
  <c r="CF433" i="4"/>
  <c r="CE433" i="4"/>
  <c r="CD433" i="4"/>
  <c r="CC433" i="4"/>
  <c r="CB433" i="4"/>
  <c r="CA433" i="4"/>
  <c r="BZ433" i="4"/>
  <c r="BY433" i="4"/>
  <c r="BW433" i="4"/>
  <c r="BV433" i="4"/>
  <c r="BU433" i="4"/>
  <c r="BS433" i="4"/>
  <c r="BQ433" i="4"/>
  <c r="BP433" i="4"/>
  <c r="BO433" i="4"/>
  <c r="BN433" i="4"/>
  <c r="BM433" i="4"/>
  <c r="BL433" i="4"/>
  <c r="BK433" i="4"/>
  <c r="BJ433" i="4"/>
  <c r="BI433" i="4"/>
  <c r="BH433" i="4"/>
  <c r="BG433" i="4"/>
  <c r="BF433" i="4"/>
  <c r="BE433" i="4"/>
  <c r="BD433" i="4"/>
  <c r="BC433" i="4"/>
  <c r="BB433" i="4"/>
  <c r="BA433" i="4"/>
  <c r="AZ433" i="4"/>
  <c r="AY433" i="4"/>
  <c r="AX433" i="4"/>
  <c r="AV433" i="4"/>
  <c r="AW433" i="4" s="1"/>
  <c r="AT433" i="4"/>
  <c r="AU433" i="4" s="1"/>
  <c r="AS433" i="4"/>
  <c r="AR433" i="4"/>
  <c r="AQ433" i="4"/>
  <c r="AP433" i="4"/>
  <c r="AO433" i="4"/>
  <c r="DM432" i="4"/>
  <c r="DL432" i="4"/>
  <c r="DK432" i="4"/>
  <c r="DJ432" i="4"/>
  <c r="DI432" i="4"/>
  <c r="DH432" i="4"/>
  <c r="DG432" i="4"/>
  <c r="DF432" i="4"/>
  <c r="DE432" i="4"/>
  <c r="DC432" i="4"/>
  <c r="DB432" i="4"/>
  <c r="DA432" i="4"/>
  <c r="CZ432" i="4"/>
  <c r="CY432" i="4"/>
  <c r="CX432" i="4"/>
  <c r="CW432" i="4"/>
  <c r="CV432" i="4"/>
  <c r="CU432" i="4"/>
  <c r="CT432" i="4"/>
  <c r="CR432" i="4"/>
  <c r="CQ432" i="4"/>
  <c r="CO432" i="4"/>
  <c r="CN432" i="4"/>
  <c r="CM432" i="4"/>
  <c r="CL432" i="4"/>
  <c r="CI432" i="4"/>
  <c r="CH432" i="4"/>
  <c r="CG432" i="4"/>
  <c r="CF432" i="4"/>
  <c r="CE432" i="4"/>
  <c r="CD432" i="4"/>
  <c r="CC432" i="4"/>
  <c r="CB432" i="4"/>
  <c r="CA432" i="4"/>
  <c r="BZ432" i="4"/>
  <c r="BY432" i="4"/>
  <c r="BW432" i="4"/>
  <c r="BV432" i="4"/>
  <c r="BU432" i="4"/>
  <c r="BS432" i="4"/>
  <c r="BQ432" i="4"/>
  <c r="BP432" i="4"/>
  <c r="BO432" i="4"/>
  <c r="BN432" i="4"/>
  <c r="BM432" i="4"/>
  <c r="BL432" i="4"/>
  <c r="BK432" i="4"/>
  <c r="BJ432" i="4"/>
  <c r="BI432" i="4"/>
  <c r="BH432" i="4"/>
  <c r="BG432" i="4"/>
  <c r="BF432" i="4"/>
  <c r="BE432" i="4"/>
  <c r="BD432" i="4"/>
  <c r="BC432" i="4"/>
  <c r="BB432" i="4"/>
  <c r="BA432" i="4"/>
  <c r="AZ432" i="4"/>
  <c r="AY432" i="4"/>
  <c r="AX432" i="4"/>
  <c r="AV432" i="4"/>
  <c r="AW432" i="4" s="1"/>
  <c r="AT432" i="4"/>
  <c r="AU432" i="4" s="1"/>
  <c r="AS432" i="4"/>
  <c r="AR432" i="4"/>
  <c r="AQ432" i="4"/>
  <c r="AP432" i="4"/>
  <c r="AO432" i="4"/>
  <c r="DM431" i="4"/>
  <c r="DL431" i="4"/>
  <c r="DK431" i="4"/>
  <c r="DJ431" i="4"/>
  <c r="DI431" i="4"/>
  <c r="DH431" i="4"/>
  <c r="DG431" i="4"/>
  <c r="DF431" i="4"/>
  <c r="DE431" i="4"/>
  <c r="DC431" i="4"/>
  <c r="DB431" i="4"/>
  <c r="DA431" i="4"/>
  <c r="CZ431" i="4"/>
  <c r="CY431" i="4"/>
  <c r="CX431" i="4"/>
  <c r="CW431" i="4"/>
  <c r="CV431" i="4"/>
  <c r="CU431" i="4"/>
  <c r="CT431" i="4"/>
  <c r="CR431" i="4"/>
  <c r="CQ431" i="4"/>
  <c r="CO431" i="4"/>
  <c r="CN431" i="4"/>
  <c r="CM431" i="4"/>
  <c r="CL431" i="4"/>
  <c r="CI431" i="4"/>
  <c r="CH431" i="4"/>
  <c r="CG431" i="4"/>
  <c r="CF431" i="4"/>
  <c r="CE431" i="4"/>
  <c r="CD431" i="4"/>
  <c r="CC431" i="4"/>
  <c r="CB431" i="4"/>
  <c r="CA431" i="4"/>
  <c r="BZ431" i="4"/>
  <c r="BY431" i="4"/>
  <c r="BW431" i="4"/>
  <c r="BV431" i="4"/>
  <c r="BU431" i="4"/>
  <c r="BS431" i="4"/>
  <c r="BQ431" i="4"/>
  <c r="BP431" i="4"/>
  <c r="BO431" i="4"/>
  <c r="BN431" i="4"/>
  <c r="BM431" i="4"/>
  <c r="BL431" i="4"/>
  <c r="BK431" i="4"/>
  <c r="BJ431" i="4"/>
  <c r="BI431" i="4"/>
  <c r="BH431" i="4"/>
  <c r="BG431" i="4"/>
  <c r="BF431" i="4"/>
  <c r="BE431" i="4"/>
  <c r="BD431" i="4"/>
  <c r="BC431" i="4"/>
  <c r="BB431" i="4"/>
  <c r="BA431" i="4"/>
  <c r="AZ431" i="4"/>
  <c r="AY431" i="4"/>
  <c r="AX431" i="4"/>
  <c r="AW431" i="4"/>
  <c r="AV431" i="4"/>
  <c r="AT431" i="4"/>
  <c r="AU431" i="4" s="1"/>
  <c r="AS431" i="4"/>
  <c r="AR431" i="4"/>
  <c r="AQ431" i="4"/>
  <c r="AP431" i="4"/>
  <c r="AO431" i="4"/>
  <c r="DM430" i="4"/>
  <c r="DL430" i="4"/>
  <c r="DK430" i="4"/>
  <c r="DJ430" i="4"/>
  <c r="DI430" i="4"/>
  <c r="DH430" i="4"/>
  <c r="DG430" i="4"/>
  <c r="DF430" i="4"/>
  <c r="DE430" i="4"/>
  <c r="DC430" i="4"/>
  <c r="DB430" i="4"/>
  <c r="DA430" i="4"/>
  <c r="CZ430" i="4"/>
  <c r="CY430" i="4"/>
  <c r="CX430" i="4"/>
  <c r="CW430" i="4"/>
  <c r="CV430" i="4"/>
  <c r="CU430" i="4"/>
  <c r="CT430" i="4"/>
  <c r="CR430" i="4"/>
  <c r="CQ430" i="4"/>
  <c r="CO430" i="4"/>
  <c r="CN430" i="4"/>
  <c r="CM430" i="4"/>
  <c r="CL430" i="4"/>
  <c r="CI430" i="4"/>
  <c r="CH430" i="4"/>
  <c r="CG430" i="4"/>
  <c r="CF430" i="4"/>
  <c r="CE430" i="4"/>
  <c r="CD430" i="4"/>
  <c r="CC430" i="4"/>
  <c r="CB430" i="4"/>
  <c r="CA430" i="4"/>
  <c r="BZ430" i="4"/>
  <c r="BY430" i="4"/>
  <c r="BW430" i="4"/>
  <c r="BV430" i="4"/>
  <c r="BU430" i="4"/>
  <c r="BS430" i="4"/>
  <c r="BQ430" i="4"/>
  <c r="BP430" i="4"/>
  <c r="BO430" i="4"/>
  <c r="BN430" i="4"/>
  <c r="BM430" i="4"/>
  <c r="BL430" i="4"/>
  <c r="BK430" i="4"/>
  <c r="BJ430" i="4"/>
  <c r="BI430" i="4"/>
  <c r="BH430" i="4"/>
  <c r="BG430" i="4"/>
  <c r="BF430" i="4"/>
  <c r="BE430" i="4"/>
  <c r="BD430" i="4"/>
  <c r="BC430" i="4"/>
  <c r="BB430" i="4"/>
  <c r="BA430" i="4"/>
  <c r="AZ430" i="4"/>
  <c r="AY430" i="4"/>
  <c r="AX430" i="4"/>
  <c r="AV430" i="4"/>
  <c r="AW430" i="4" s="1"/>
  <c r="AU430" i="4"/>
  <c r="AT430" i="4"/>
  <c r="AS430" i="4"/>
  <c r="AR430" i="4"/>
  <c r="AQ430" i="4"/>
  <c r="AP430" i="4"/>
  <c r="AO430" i="4"/>
  <c r="DM429" i="4"/>
  <c r="DL429" i="4"/>
  <c r="DK429" i="4"/>
  <c r="DJ429" i="4"/>
  <c r="DI429" i="4"/>
  <c r="DH429" i="4"/>
  <c r="DG429" i="4"/>
  <c r="DF429" i="4"/>
  <c r="DE429" i="4"/>
  <c r="DC429" i="4"/>
  <c r="DB429" i="4"/>
  <c r="DA429" i="4"/>
  <c r="CZ429" i="4"/>
  <c r="CY429" i="4"/>
  <c r="CX429" i="4"/>
  <c r="CW429" i="4"/>
  <c r="CV429" i="4"/>
  <c r="CU429" i="4"/>
  <c r="CT429" i="4"/>
  <c r="CR429" i="4"/>
  <c r="CQ429" i="4"/>
  <c r="CO429" i="4"/>
  <c r="CN429" i="4"/>
  <c r="CM429" i="4"/>
  <c r="CL429" i="4"/>
  <c r="CI429" i="4"/>
  <c r="CH429" i="4"/>
  <c r="CG429" i="4"/>
  <c r="CF429" i="4"/>
  <c r="CE429" i="4"/>
  <c r="CD429" i="4"/>
  <c r="CC429" i="4"/>
  <c r="CB429" i="4"/>
  <c r="CA429" i="4"/>
  <c r="BZ429" i="4"/>
  <c r="BY429" i="4"/>
  <c r="BW429" i="4"/>
  <c r="BV429" i="4"/>
  <c r="BU429" i="4"/>
  <c r="BS429" i="4"/>
  <c r="BQ429" i="4"/>
  <c r="BP429" i="4"/>
  <c r="BO429" i="4"/>
  <c r="BN429" i="4"/>
  <c r="BM429" i="4"/>
  <c r="BL429" i="4"/>
  <c r="BK429" i="4"/>
  <c r="BJ429" i="4"/>
  <c r="BI429" i="4"/>
  <c r="BH429" i="4"/>
  <c r="BG429" i="4"/>
  <c r="BF429" i="4"/>
  <c r="BE429" i="4"/>
  <c r="BD429" i="4"/>
  <c r="BC429" i="4"/>
  <c r="BB429" i="4"/>
  <c r="BA429" i="4"/>
  <c r="AZ429" i="4"/>
  <c r="AY429" i="4"/>
  <c r="AX429" i="4"/>
  <c r="AV429" i="4"/>
  <c r="AW429" i="4" s="1"/>
  <c r="AT429" i="4"/>
  <c r="AU429" i="4" s="1"/>
  <c r="AS429" i="4"/>
  <c r="AR429" i="4"/>
  <c r="AQ429" i="4"/>
  <c r="AP429" i="4"/>
  <c r="AO429" i="4"/>
  <c r="DM428" i="4"/>
  <c r="DL428" i="4"/>
  <c r="DK428" i="4"/>
  <c r="DJ428" i="4"/>
  <c r="DI428" i="4"/>
  <c r="DH428" i="4"/>
  <c r="DG428" i="4"/>
  <c r="DF428" i="4"/>
  <c r="DE428" i="4"/>
  <c r="DC428" i="4"/>
  <c r="DB428" i="4"/>
  <c r="DA428" i="4"/>
  <c r="CZ428" i="4"/>
  <c r="CY428" i="4"/>
  <c r="CX428" i="4"/>
  <c r="CW428" i="4"/>
  <c r="CV428" i="4"/>
  <c r="CU428" i="4"/>
  <c r="CT428" i="4"/>
  <c r="CR428" i="4"/>
  <c r="CQ428" i="4"/>
  <c r="CO428" i="4"/>
  <c r="CN428" i="4"/>
  <c r="CM428" i="4"/>
  <c r="CL428" i="4"/>
  <c r="CI428" i="4"/>
  <c r="CH428" i="4"/>
  <c r="CG428" i="4"/>
  <c r="CF428" i="4"/>
  <c r="CE428" i="4"/>
  <c r="CD428" i="4"/>
  <c r="CC428" i="4"/>
  <c r="CB428" i="4"/>
  <c r="CA428" i="4"/>
  <c r="BZ428" i="4"/>
  <c r="BY428" i="4"/>
  <c r="BW428" i="4"/>
  <c r="BV428" i="4"/>
  <c r="BU428" i="4"/>
  <c r="BS428" i="4"/>
  <c r="BQ428" i="4"/>
  <c r="BP428" i="4"/>
  <c r="BO428" i="4"/>
  <c r="BN428" i="4"/>
  <c r="BM428" i="4"/>
  <c r="BL428" i="4"/>
  <c r="BK428" i="4"/>
  <c r="BJ428" i="4"/>
  <c r="BI428" i="4"/>
  <c r="BH428" i="4"/>
  <c r="BG428" i="4"/>
  <c r="BF428" i="4"/>
  <c r="BE428" i="4"/>
  <c r="BD428" i="4"/>
  <c r="BC428" i="4"/>
  <c r="BB428" i="4"/>
  <c r="BA428" i="4"/>
  <c r="AZ428" i="4"/>
  <c r="AY428" i="4"/>
  <c r="AX428" i="4"/>
  <c r="AV428" i="4"/>
  <c r="AW428" i="4" s="1"/>
  <c r="AT428" i="4"/>
  <c r="AU428" i="4" s="1"/>
  <c r="AS428" i="4"/>
  <c r="AR428" i="4"/>
  <c r="AQ428" i="4"/>
  <c r="AP428" i="4"/>
  <c r="AO428" i="4"/>
  <c r="DM427" i="4"/>
  <c r="DL427" i="4"/>
  <c r="DK427" i="4"/>
  <c r="DJ427" i="4"/>
  <c r="DI427" i="4"/>
  <c r="DH427" i="4"/>
  <c r="DG427" i="4"/>
  <c r="DF427" i="4"/>
  <c r="DE427" i="4"/>
  <c r="DC427" i="4"/>
  <c r="DB427" i="4"/>
  <c r="DA427" i="4"/>
  <c r="CZ427" i="4"/>
  <c r="CY427" i="4"/>
  <c r="CX427" i="4"/>
  <c r="CW427" i="4"/>
  <c r="CV427" i="4"/>
  <c r="CU427" i="4"/>
  <c r="CT427" i="4"/>
  <c r="CR427" i="4"/>
  <c r="CQ427" i="4"/>
  <c r="CO427" i="4"/>
  <c r="CN427" i="4"/>
  <c r="CM427" i="4"/>
  <c r="CL427" i="4"/>
  <c r="CI427" i="4"/>
  <c r="CH427" i="4"/>
  <c r="CG427" i="4"/>
  <c r="CF427" i="4"/>
  <c r="CE427" i="4"/>
  <c r="CD427" i="4"/>
  <c r="CC427" i="4"/>
  <c r="CB427" i="4"/>
  <c r="CA427" i="4"/>
  <c r="BZ427" i="4"/>
  <c r="BY427" i="4"/>
  <c r="BW427" i="4"/>
  <c r="BV427" i="4"/>
  <c r="BU427" i="4"/>
  <c r="BS427" i="4"/>
  <c r="BQ427" i="4"/>
  <c r="BP427" i="4"/>
  <c r="BO427" i="4"/>
  <c r="BN427" i="4"/>
  <c r="BM427" i="4"/>
  <c r="BL427" i="4"/>
  <c r="BK427" i="4"/>
  <c r="BJ427" i="4"/>
  <c r="BI427" i="4"/>
  <c r="BH427" i="4"/>
  <c r="BG427" i="4"/>
  <c r="BF427" i="4"/>
  <c r="BE427" i="4"/>
  <c r="BD427" i="4"/>
  <c r="BC427" i="4"/>
  <c r="BB427" i="4"/>
  <c r="BA427" i="4"/>
  <c r="AZ427" i="4"/>
  <c r="AY427" i="4"/>
  <c r="AX427" i="4"/>
  <c r="AW427" i="4"/>
  <c r="AV427" i="4"/>
  <c r="AT427" i="4"/>
  <c r="AU427" i="4" s="1"/>
  <c r="AS427" i="4"/>
  <c r="AR427" i="4"/>
  <c r="AQ427" i="4"/>
  <c r="AP427" i="4"/>
  <c r="AO427" i="4"/>
  <c r="DM426" i="4"/>
  <c r="DL426" i="4"/>
  <c r="DK426" i="4"/>
  <c r="DJ426" i="4"/>
  <c r="DI426" i="4"/>
  <c r="DH426" i="4"/>
  <c r="DG426" i="4"/>
  <c r="DF426" i="4"/>
  <c r="DE426" i="4"/>
  <c r="DC426" i="4"/>
  <c r="DB426" i="4"/>
  <c r="DA426" i="4"/>
  <c r="CZ426" i="4"/>
  <c r="CY426" i="4"/>
  <c r="CX426" i="4"/>
  <c r="CW426" i="4"/>
  <c r="CV426" i="4"/>
  <c r="CU426" i="4"/>
  <c r="CT426" i="4"/>
  <c r="CR426" i="4"/>
  <c r="CQ426" i="4"/>
  <c r="CO426" i="4"/>
  <c r="CN426" i="4"/>
  <c r="CM426" i="4"/>
  <c r="CL426" i="4"/>
  <c r="CI426" i="4"/>
  <c r="CH426" i="4"/>
  <c r="CG426" i="4"/>
  <c r="CF426" i="4"/>
  <c r="CE426" i="4"/>
  <c r="CD426" i="4"/>
  <c r="CC426" i="4"/>
  <c r="CB426" i="4"/>
  <c r="CA426" i="4"/>
  <c r="BZ426" i="4"/>
  <c r="BY426" i="4"/>
  <c r="BW426" i="4"/>
  <c r="BV426" i="4"/>
  <c r="BU426" i="4"/>
  <c r="BS426" i="4"/>
  <c r="BQ426" i="4"/>
  <c r="BP426" i="4"/>
  <c r="BO426" i="4"/>
  <c r="BN426" i="4"/>
  <c r="BM426" i="4"/>
  <c r="BL426" i="4"/>
  <c r="BK426" i="4"/>
  <c r="BJ426" i="4"/>
  <c r="BI426" i="4"/>
  <c r="BH426" i="4"/>
  <c r="BG426" i="4"/>
  <c r="BF426" i="4"/>
  <c r="BE426" i="4"/>
  <c r="BD426" i="4"/>
  <c r="BC426" i="4"/>
  <c r="BB426" i="4"/>
  <c r="BA426" i="4"/>
  <c r="AZ426" i="4"/>
  <c r="AY426" i="4"/>
  <c r="AX426" i="4"/>
  <c r="AV426" i="4"/>
  <c r="AW426" i="4" s="1"/>
  <c r="AU426" i="4"/>
  <c r="AT426" i="4"/>
  <c r="AS426" i="4"/>
  <c r="AR426" i="4"/>
  <c r="AQ426" i="4"/>
  <c r="AP426" i="4"/>
  <c r="AO426" i="4"/>
  <c r="DM425" i="4"/>
  <c r="DL425" i="4"/>
  <c r="DK425" i="4"/>
  <c r="DJ425" i="4"/>
  <c r="DI425" i="4"/>
  <c r="DH425" i="4"/>
  <c r="DG425" i="4"/>
  <c r="DF425" i="4"/>
  <c r="DE425" i="4"/>
  <c r="DC425" i="4"/>
  <c r="DB425" i="4"/>
  <c r="DA425" i="4"/>
  <c r="CZ425" i="4"/>
  <c r="CY425" i="4"/>
  <c r="CX425" i="4"/>
  <c r="CW425" i="4"/>
  <c r="CV425" i="4"/>
  <c r="CU425" i="4"/>
  <c r="CT425" i="4"/>
  <c r="CR425" i="4"/>
  <c r="CQ425" i="4"/>
  <c r="CO425" i="4"/>
  <c r="CN425" i="4"/>
  <c r="CM425" i="4"/>
  <c r="CL425" i="4"/>
  <c r="CI425" i="4"/>
  <c r="CH425" i="4"/>
  <c r="CG425" i="4"/>
  <c r="CF425" i="4"/>
  <c r="CE425" i="4"/>
  <c r="CD425" i="4"/>
  <c r="CC425" i="4"/>
  <c r="CB425" i="4"/>
  <c r="CA425" i="4"/>
  <c r="BZ425" i="4"/>
  <c r="BY425" i="4"/>
  <c r="BW425" i="4"/>
  <c r="BV425" i="4"/>
  <c r="BU425" i="4"/>
  <c r="BS425" i="4"/>
  <c r="BQ425" i="4"/>
  <c r="BP425" i="4"/>
  <c r="BO425" i="4"/>
  <c r="BN425" i="4"/>
  <c r="BM425" i="4"/>
  <c r="BL425" i="4"/>
  <c r="BK425" i="4"/>
  <c r="BJ425" i="4"/>
  <c r="BI425" i="4"/>
  <c r="BH425" i="4"/>
  <c r="BG425" i="4"/>
  <c r="BF425" i="4"/>
  <c r="BE425" i="4"/>
  <c r="BD425" i="4"/>
  <c r="BC425" i="4"/>
  <c r="BB425" i="4"/>
  <c r="BA425" i="4"/>
  <c r="AZ425" i="4"/>
  <c r="AY425" i="4"/>
  <c r="AX425" i="4"/>
  <c r="AV425" i="4"/>
  <c r="AW425" i="4" s="1"/>
  <c r="AT425" i="4"/>
  <c r="AU425" i="4" s="1"/>
  <c r="AS425" i="4"/>
  <c r="AR425" i="4"/>
  <c r="AQ425" i="4"/>
  <c r="AP425" i="4"/>
  <c r="AO425" i="4"/>
  <c r="DM424" i="4"/>
  <c r="DL424" i="4"/>
  <c r="DK424" i="4"/>
  <c r="DJ424" i="4"/>
  <c r="DI424" i="4"/>
  <c r="DH424" i="4"/>
  <c r="DG424" i="4"/>
  <c r="DF424" i="4"/>
  <c r="DE424" i="4"/>
  <c r="DC424" i="4"/>
  <c r="DB424" i="4"/>
  <c r="DA424" i="4"/>
  <c r="CZ424" i="4"/>
  <c r="CY424" i="4"/>
  <c r="CX424" i="4"/>
  <c r="CW424" i="4"/>
  <c r="CV424" i="4"/>
  <c r="CU424" i="4"/>
  <c r="CT424" i="4"/>
  <c r="CR424" i="4"/>
  <c r="CQ424" i="4"/>
  <c r="CO424" i="4"/>
  <c r="CN424" i="4"/>
  <c r="CM424" i="4"/>
  <c r="CL424" i="4"/>
  <c r="CI424" i="4"/>
  <c r="CH424" i="4"/>
  <c r="CG424" i="4"/>
  <c r="CF424" i="4"/>
  <c r="CE424" i="4"/>
  <c r="CD424" i="4"/>
  <c r="CC424" i="4"/>
  <c r="CB424" i="4"/>
  <c r="CA424" i="4"/>
  <c r="BZ424" i="4"/>
  <c r="BY424" i="4"/>
  <c r="BW424" i="4"/>
  <c r="BV424" i="4"/>
  <c r="BU424" i="4"/>
  <c r="BS424" i="4"/>
  <c r="BQ424" i="4"/>
  <c r="BP424" i="4"/>
  <c r="BO424" i="4"/>
  <c r="BN424" i="4"/>
  <c r="BM424" i="4"/>
  <c r="BL424" i="4"/>
  <c r="BK424" i="4"/>
  <c r="BJ424" i="4"/>
  <c r="BI424" i="4"/>
  <c r="BH424" i="4"/>
  <c r="BG424" i="4"/>
  <c r="BF424" i="4"/>
  <c r="BE424" i="4"/>
  <c r="BD424" i="4"/>
  <c r="BC424" i="4"/>
  <c r="BB424" i="4"/>
  <c r="BA424" i="4"/>
  <c r="AZ424" i="4"/>
  <c r="AY424" i="4"/>
  <c r="AX424" i="4"/>
  <c r="AV424" i="4"/>
  <c r="AW424" i="4" s="1"/>
  <c r="AT424" i="4"/>
  <c r="AU424" i="4" s="1"/>
  <c r="AS424" i="4"/>
  <c r="AR424" i="4"/>
  <c r="AQ424" i="4"/>
  <c r="AP424" i="4"/>
  <c r="AO424" i="4"/>
  <c r="DM423" i="4"/>
  <c r="DL423" i="4"/>
  <c r="DK423" i="4"/>
  <c r="DJ423" i="4"/>
  <c r="DI423" i="4"/>
  <c r="DH423" i="4"/>
  <c r="DG423" i="4"/>
  <c r="DF423" i="4"/>
  <c r="DE423" i="4"/>
  <c r="DC423" i="4"/>
  <c r="DB423" i="4"/>
  <c r="DA423" i="4"/>
  <c r="CZ423" i="4"/>
  <c r="CY423" i="4"/>
  <c r="CX423" i="4"/>
  <c r="CW423" i="4"/>
  <c r="CV423" i="4"/>
  <c r="CU423" i="4"/>
  <c r="CT423" i="4"/>
  <c r="CR423" i="4"/>
  <c r="CQ423" i="4"/>
  <c r="CO423" i="4"/>
  <c r="CN423" i="4"/>
  <c r="CM423" i="4"/>
  <c r="CL423" i="4"/>
  <c r="CI423" i="4"/>
  <c r="CH423" i="4"/>
  <c r="CG423" i="4"/>
  <c r="CF423" i="4"/>
  <c r="CE423" i="4"/>
  <c r="CD423" i="4"/>
  <c r="CC423" i="4"/>
  <c r="CB423" i="4"/>
  <c r="CA423" i="4"/>
  <c r="BZ423" i="4"/>
  <c r="BY423" i="4"/>
  <c r="BW423" i="4"/>
  <c r="BV423" i="4"/>
  <c r="BU423" i="4"/>
  <c r="BS423" i="4"/>
  <c r="BQ423" i="4"/>
  <c r="BP423" i="4"/>
  <c r="BO423" i="4"/>
  <c r="BN423" i="4"/>
  <c r="BM423" i="4"/>
  <c r="BL423" i="4"/>
  <c r="BK423" i="4"/>
  <c r="BJ423" i="4"/>
  <c r="BI423" i="4"/>
  <c r="BH423" i="4"/>
  <c r="BG423" i="4"/>
  <c r="BF423" i="4"/>
  <c r="BE423" i="4"/>
  <c r="BD423" i="4"/>
  <c r="BC423" i="4"/>
  <c r="BB423" i="4"/>
  <c r="BA423" i="4"/>
  <c r="AZ423" i="4"/>
  <c r="AY423" i="4"/>
  <c r="AX423" i="4"/>
  <c r="AW423" i="4"/>
  <c r="AV423" i="4"/>
  <c r="AT423" i="4"/>
  <c r="AU423" i="4" s="1"/>
  <c r="AS423" i="4"/>
  <c r="AR423" i="4"/>
  <c r="AQ423" i="4"/>
  <c r="AP423" i="4"/>
  <c r="AO423" i="4"/>
  <c r="DM422" i="4"/>
  <c r="DL422" i="4"/>
  <c r="DK422" i="4"/>
  <c r="DJ422" i="4"/>
  <c r="DI422" i="4"/>
  <c r="DH422" i="4"/>
  <c r="DG422" i="4"/>
  <c r="DF422" i="4"/>
  <c r="DE422" i="4"/>
  <c r="DC422" i="4"/>
  <c r="DB422" i="4"/>
  <c r="DA422" i="4"/>
  <c r="CZ422" i="4"/>
  <c r="CY422" i="4"/>
  <c r="CX422" i="4"/>
  <c r="CW422" i="4"/>
  <c r="CV422" i="4"/>
  <c r="CU422" i="4"/>
  <c r="CT422" i="4"/>
  <c r="CR422" i="4"/>
  <c r="CQ422" i="4"/>
  <c r="CO422" i="4"/>
  <c r="CN422" i="4"/>
  <c r="CM422" i="4"/>
  <c r="CL422" i="4"/>
  <c r="CI422" i="4"/>
  <c r="CH422" i="4"/>
  <c r="CG422" i="4"/>
  <c r="CF422" i="4"/>
  <c r="CE422" i="4"/>
  <c r="CD422" i="4"/>
  <c r="CC422" i="4"/>
  <c r="CB422" i="4"/>
  <c r="CA422" i="4"/>
  <c r="BZ422" i="4"/>
  <c r="BY422" i="4"/>
  <c r="BW422" i="4"/>
  <c r="BV422" i="4"/>
  <c r="BU422" i="4"/>
  <c r="BS422" i="4"/>
  <c r="BQ422" i="4"/>
  <c r="BP422" i="4"/>
  <c r="BO422" i="4"/>
  <c r="BN422" i="4"/>
  <c r="BM422" i="4"/>
  <c r="BL422" i="4"/>
  <c r="BK422" i="4"/>
  <c r="BJ422" i="4"/>
  <c r="BI422" i="4"/>
  <c r="BH422" i="4"/>
  <c r="BG422" i="4"/>
  <c r="BF422" i="4"/>
  <c r="BE422" i="4"/>
  <c r="BD422" i="4"/>
  <c r="BC422" i="4"/>
  <c r="BB422" i="4"/>
  <c r="BA422" i="4"/>
  <c r="AZ422" i="4"/>
  <c r="AY422" i="4"/>
  <c r="AX422" i="4"/>
  <c r="AV422" i="4"/>
  <c r="AW422" i="4" s="1"/>
  <c r="AU422" i="4"/>
  <c r="AT422" i="4"/>
  <c r="AS422" i="4"/>
  <c r="AR422" i="4"/>
  <c r="AQ422" i="4"/>
  <c r="AP422" i="4"/>
  <c r="AO422" i="4"/>
  <c r="DM421" i="4"/>
  <c r="DL421" i="4"/>
  <c r="DK421" i="4"/>
  <c r="DJ421" i="4"/>
  <c r="DI421" i="4"/>
  <c r="DH421" i="4"/>
  <c r="DG421" i="4"/>
  <c r="DF421" i="4"/>
  <c r="DE421" i="4"/>
  <c r="DC421" i="4"/>
  <c r="DB421" i="4"/>
  <c r="DA421" i="4"/>
  <c r="CZ421" i="4"/>
  <c r="CY421" i="4"/>
  <c r="CX421" i="4"/>
  <c r="CW421" i="4"/>
  <c r="CV421" i="4"/>
  <c r="CU421" i="4"/>
  <c r="CT421" i="4"/>
  <c r="CR421" i="4"/>
  <c r="CQ421" i="4"/>
  <c r="CO421" i="4"/>
  <c r="CN421" i="4"/>
  <c r="CM421" i="4"/>
  <c r="CL421" i="4"/>
  <c r="CI421" i="4"/>
  <c r="CH421" i="4"/>
  <c r="CG421" i="4"/>
  <c r="CF421" i="4"/>
  <c r="CE421" i="4"/>
  <c r="CD421" i="4"/>
  <c r="CC421" i="4"/>
  <c r="CB421" i="4"/>
  <c r="CA421" i="4"/>
  <c r="BZ421" i="4"/>
  <c r="BY421" i="4"/>
  <c r="BW421" i="4"/>
  <c r="BV421" i="4"/>
  <c r="BU421" i="4"/>
  <c r="BS421" i="4"/>
  <c r="BQ421" i="4"/>
  <c r="BP421" i="4"/>
  <c r="BO421" i="4"/>
  <c r="BN421" i="4"/>
  <c r="BM421" i="4"/>
  <c r="BL421" i="4"/>
  <c r="BK421" i="4"/>
  <c r="BJ421" i="4"/>
  <c r="BI421" i="4"/>
  <c r="BH421" i="4"/>
  <c r="BG421" i="4"/>
  <c r="BF421" i="4"/>
  <c r="BE421" i="4"/>
  <c r="BD421" i="4"/>
  <c r="BC421" i="4"/>
  <c r="BB421" i="4"/>
  <c r="BA421" i="4"/>
  <c r="AZ421" i="4"/>
  <c r="AY421" i="4"/>
  <c r="AX421" i="4"/>
  <c r="AV421" i="4"/>
  <c r="AW421" i="4" s="1"/>
  <c r="AT421" i="4"/>
  <c r="AU421" i="4" s="1"/>
  <c r="AS421" i="4"/>
  <c r="AR421" i="4"/>
  <c r="AQ421" i="4"/>
  <c r="AP421" i="4"/>
  <c r="AO421" i="4"/>
  <c r="DM420" i="4"/>
  <c r="DL420" i="4"/>
  <c r="DK420" i="4"/>
  <c r="DJ420" i="4"/>
  <c r="DI420" i="4"/>
  <c r="DH420" i="4"/>
  <c r="DG420" i="4"/>
  <c r="DF420" i="4"/>
  <c r="DE420" i="4"/>
  <c r="DC420" i="4"/>
  <c r="DB420" i="4"/>
  <c r="DA420" i="4"/>
  <c r="CZ420" i="4"/>
  <c r="CY420" i="4"/>
  <c r="CX420" i="4"/>
  <c r="CW420" i="4"/>
  <c r="CV420" i="4"/>
  <c r="CU420" i="4"/>
  <c r="CT420" i="4"/>
  <c r="CR420" i="4"/>
  <c r="CQ420" i="4"/>
  <c r="CO420" i="4"/>
  <c r="CN420" i="4"/>
  <c r="CM420" i="4"/>
  <c r="CL420" i="4"/>
  <c r="CI420" i="4"/>
  <c r="CH420" i="4"/>
  <c r="CG420" i="4"/>
  <c r="CF420" i="4"/>
  <c r="CE420" i="4"/>
  <c r="CD420" i="4"/>
  <c r="CC420" i="4"/>
  <c r="CB420" i="4"/>
  <c r="CA420" i="4"/>
  <c r="BZ420" i="4"/>
  <c r="BY420" i="4"/>
  <c r="BW420" i="4"/>
  <c r="BV420" i="4"/>
  <c r="BU420" i="4"/>
  <c r="BS420" i="4"/>
  <c r="BQ420" i="4"/>
  <c r="BP420" i="4"/>
  <c r="BO420" i="4"/>
  <c r="BN420" i="4"/>
  <c r="BM420" i="4"/>
  <c r="BL420" i="4"/>
  <c r="BK420" i="4"/>
  <c r="BJ420" i="4"/>
  <c r="BI420" i="4"/>
  <c r="BH420" i="4"/>
  <c r="BG420" i="4"/>
  <c r="BF420" i="4"/>
  <c r="BE420" i="4"/>
  <c r="BD420" i="4"/>
  <c r="BC420" i="4"/>
  <c r="BB420" i="4"/>
  <c r="BA420" i="4"/>
  <c r="AZ420" i="4"/>
  <c r="AY420" i="4"/>
  <c r="AX420" i="4"/>
  <c r="AV420" i="4"/>
  <c r="AW420" i="4" s="1"/>
  <c r="AT420" i="4"/>
  <c r="AU420" i="4" s="1"/>
  <c r="AS420" i="4"/>
  <c r="AR420" i="4"/>
  <c r="AQ420" i="4"/>
  <c r="AP420" i="4"/>
  <c r="AO420" i="4"/>
  <c r="DM419" i="4"/>
  <c r="DL419" i="4"/>
  <c r="DK419" i="4"/>
  <c r="DJ419" i="4"/>
  <c r="DI419" i="4"/>
  <c r="DH419" i="4"/>
  <c r="DG419" i="4"/>
  <c r="DF419" i="4"/>
  <c r="DE419" i="4"/>
  <c r="DC419" i="4"/>
  <c r="DB419" i="4"/>
  <c r="DA419" i="4"/>
  <c r="CZ419" i="4"/>
  <c r="CY419" i="4"/>
  <c r="CX419" i="4"/>
  <c r="CW419" i="4"/>
  <c r="CV419" i="4"/>
  <c r="CU419" i="4"/>
  <c r="CT419" i="4"/>
  <c r="CR419" i="4"/>
  <c r="CQ419" i="4"/>
  <c r="CO419" i="4"/>
  <c r="CN419" i="4"/>
  <c r="CM419" i="4"/>
  <c r="CL419" i="4"/>
  <c r="CI419" i="4"/>
  <c r="CH419" i="4"/>
  <c r="CG419" i="4"/>
  <c r="CF419" i="4"/>
  <c r="CE419" i="4"/>
  <c r="CD419" i="4"/>
  <c r="CC419" i="4"/>
  <c r="CB419" i="4"/>
  <c r="CA419" i="4"/>
  <c r="BZ419" i="4"/>
  <c r="BY419" i="4"/>
  <c r="BW419" i="4"/>
  <c r="BV419" i="4"/>
  <c r="BU419" i="4"/>
  <c r="BS419" i="4"/>
  <c r="BQ419" i="4"/>
  <c r="BP419" i="4"/>
  <c r="BO419" i="4"/>
  <c r="BN419" i="4"/>
  <c r="BM419" i="4"/>
  <c r="BL419" i="4"/>
  <c r="BK419" i="4"/>
  <c r="BJ419" i="4"/>
  <c r="BI419" i="4"/>
  <c r="BH419" i="4"/>
  <c r="BG419" i="4"/>
  <c r="BF419" i="4"/>
  <c r="BE419" i="4"/>
  <c r="BD419" i="4"/>
  <c r="BC419" i="4"/>
  <c r="BB419" i="4"/>
  <c r="BA419" i="4"/>
  <c r="AZ419" i="4"/>
  <c r="AY419" i="4"/>
  <c r="AX419" i="4"/>
  <c r="AW419" i="4"/>
  <c r="AV419" i="4"/>
  <c r="AT419" i="4"/>
  <c r="AU419" i="4" s="1"/>
  <c r="AS419" i="4"/>
  <c r="AR419" i="4"/>
  <c r="AQ419" i="4"/>
  <c r="AP419" i="4"/>
  <c r="AO419" i="4"/>
  <c r="DM418" i="4"/>
  <c r="DL418" i="4"/>
  <c r="DK418" i="4"/>
  <c r="DJ418" i="4"/>
  <c r="DI418" i="4"/>
  <c r="DH418" i="4"/>
  <c r="DG418" i="4"/>
  <c r="DF418" i="4"/>
  <c r="DE418" i="4"/>
  <c r="DC418" i="4"/>
  <c r="DB418" i="4"/>
  <c r="DA418" i="4"/>
  <c r="CZ418" i="4"/>
  <c r="CY418" i="4"/>
  <c r="CX418" i="4"/>
  <c r="CW418" i="4"/>
  <c r="CV418" i="4"/>
  <c r="CU418" i="4"/>
  <c r="CT418" i="4"/>
  <c r="CR418" i="4"/>
  <c r="CQ418" i="4"/>
  <c r="CO418" i="4"/>
  <c r="CN418" i="4"/>
  <c r="CM418" i="4"/>
  <c r="CL418" i="4"/>
  <c r="CI418" i="4"/>
  <c r="CH418" i="4"/>
  <c r="CG418" i="4"/>
  <c r="CF418" i="4"/>
  <c r="CE418" i="4"/>
  <c r="CD418" i="4"/>
  <c r="CC418" i="4"/>
  <c r="CB418" i="4"/>
  <c r="CA418" i="4"/>
  <c r="BZ418" i="4"/>
  <c r="BY418" i="4"/>
  <c r="BW418" i="4"/>
  <c r="BV418" i="4"/>
  <c r="BU418" i="4"/>
  <c r="BS418" i="4"/>
  <c r="BQ418" i="4"/>
  <c r="BP418" i="4"/>
  <c r="BO418" i="4"/>
  <c r="BN418" i="4"/>
  <c r="BM418" i="4"/>
  <c r="BL418" i="4"/>
  <c r="BK418" i="4"/>
  <c r="BJ418" i="4"/>
  <c r="BI418" i="4"/>
  <c r="BH418" i="4"/>
  <c r="BG418" i="4"/>
  <c r="BF418" i="4"/>
  <c r="BE418" i="4"/>
  <c r="BD418" i="4"/>
  <c r="BC418" i="4"/>
  <c r="BB418" i="4"/>
  <c r="BA418" i="4"/>
  <c r="AZ418" i="4"/>
  <c r="AY418" i="4"/>
  <c r="AX418" i="4"/>
  <c r="AV418" i="4"/>
  <c r="AW418" i="4" s="1"/>
  <c r="AU418" i="4"/>
  <c r="AT418" i="4"/>
  <c r="AS418" i="4"/>
  <c r="AR418" i="4"/>
  <c r="AQ418" i="4"/>
  <c r="AP418" i="4"/>
  <c r="AO418" i="4"/>
  <c r="DM417" i="4"/>
  <c r="DL417" i="4"/>
  <c r="DK417" i="4"/>
  <c r="DJ417" i="4"/>
  <c r="DI417" i="4"/>
  <c r="DH417" i="4"/>
  <c r="DG417" i="4"/>
  <c r="DF417" i="4"/>
  <c r="DE417" i="4"/>
  <c r="DC417" i="4"/>
  <c r="DB417" i="4"/>
  <c r="DA417" i="4"/>
  <c r="CZ417" i="4"/>
  <c r="CY417" i="4"/>
  <c r="CX417" i="4"/>
  <c r="CW417" i="4"/>
  <c r="CV417" i="4"/>
  <c r="CU417" i="4"/>
  <c r="CT417" i="4"/>
  <c r="CR417" i="4"/>
  <c r="CQ417" i="4"/>
  <c r="CO417" i="4"/>
  <c r="CN417" i="4"/>
  <c r="CM417" i="4"/>
  <c r="CL417" i="4"/>
  <c r="CI417" i="4"/>
  <c r="CH417" i="4"/>
  <c r="CG417" i="4"/>
  <c r="CF417" i="4"/>
  <c r="CE417" i="4"/>
  <c r="CD417" i="4"/>
  <c r="CC417" i="4"/>
  <c r="CB417" i="4"/>
  <c r="CA417" i="4"/>
  <c r="BZ417" i="4"/>
  <c r="BY417" i="4"/>
  <c r="BW417" i="4"/>
  <c r="BV417" i="4"/>
  <c r="BU417" i="4"/>
  <c r="BS417" i="4"/>
  <c r="BQ417" i="4"/>
  <c r="BP417" i="4"/>
  <c r="BO417" i="4"/>
  <c r="BN417" i="4"/>
  <c r="BM417" i="4"/>
  <c r="BL417" i="4"/>
  <c r="BK417" i="4"/>
  <c r="BJ417" i="4"/>
  <c r="BI417" i="4"/>
  <c r="BH417" i="4"/>
  <c r="BG417" i="4"/>
  <c r="BF417" i="4"/>
  <c r="BE417" i="4"/>
  <c r="BD417" i="4"/>
  <c r="BC417" i="4"/>
  <c r="BB417" i="4"/>
  <c r="BA417" i="4"/>
  <c r="AZ417" i="4"/>
  <c r="AY417" i="4"/>
  <c r="AX417" i="4"/>
  <c r="AV417" i="4"/>
  <c r="AW417" i="4" s="1"/>
  <c r="AT417" i="4"/>
  <c r="AU417" i="4" s="1"/>
  <c r="AS417" i="4"/>
  <c r="AR417" i="4"/>
  <c r="AQ417" i="4"/>
  <c r="AP417" i="4"/>
  <c r="AO417" i="4"/>
  <c r="DM416" i="4"/>
  <c r="DL416" i="4"/>
  <c r="DK416" i="4"/>
  <c r="DJ416" i="4"/>
  <c r="DI416" i="4"/>
  <c r="DH416" i="4"/>
  <c r="DG416" i="4"/>
  <c r="DF416" i="4"/>
  <c r="DE416" i="4"/>
  <c r="DC416" i="4"/>
  <c r="DB416" i="4"/>
  <c r="DA416" i="4"/>
  <c r="CZ416" i="4"/>
  <c r="CY416" i="4"/>
  <c r="CX416" i="4"/>
  <c r="CW416" i="4"/>
  <c r="CV416" i="4"/>
  <c r="CU416" i="4"/>
  <c r="CT416" i="4"/>
  <c r="CR416" i="4"/>
  <c r="CQ416" i="4"/>
  <c r="CO416" i="4"/>
  <c r="CN416" i="4"/>
  <c r="CM416" i="4"/>
  <c r="CL416" i="4"/>
  <c r="CI416" i="4"/>
  <c r="CH416" i="4"/>
  <c r="CG416" i="4"/>
  <c r="CF416" i="4"/>
  <c r="CE416" i="4"/>
  <c r="CD416" i="4"/>
  <c r="CC416" i="4"/>
  <c r="CB416" i="4"/>
  <c r="CA416" i="4"/>
  <c r="BZ416" i="4"/>
  <c r="BY416" i="4"/>
  <c r="BW416" i="4"/>
  <c r="BV416" i="4"/>
  <c r="BU416" i="4"/>
  <c r="BS416" i="4"/>
  <c r="BQ416" i="4"/>
  <c r="BP416" i="4"/>
  <c r="BO416" i="4"/>
  <c r="BN416" i="4"/>
  <c r="BM416" i="4"/>
  <c r="BL416" i="4"/>
  <c r="BK416" i="4"/>
  <c r="BJ416" i="4"/>
  <c r="BI416" i="4"/>
  <c r="BH416" i="4"/>
  <c r="BG416" i="4"/>
  <c r="BF416" i="4"/>
  <c r="BE416" i="4"/>
  <c r="BD416" i="4"/>
  <c r="BC416" i="4"/>
  <c r="BB416" i="4"/>
  <c r="BA416" i="4"/>
  <c r="AZ416" i="4"/>
  <c r="AY416" i="4"/>
  <c r="AX416" i="4"/>
  <c r="AV416" i="4"/>
  <c r="AW416" i="4" s="1"/>
  <c r="AT416" i="4"/>
  <c r="AU416" i="4" s="1"/>
  <c r="AS416" i="4"/>
  <c r="AR416" i="4"/>
  <c r="AQ416" i="4"/>
  <c r="AP416" i="4"/>
  <c r="AO416" i="4"/>
  <c r="DM415" i="4"/>
  <c r="DL415" i="4"/>
  <c r="DK415" i="4"/>
  <c r="DJ415" i="4"/>
  <c r="DI415" i="4"/>
  <c r="DH415" i="4"/>
  <c r="DG415" i="4"/>
  <c r="DF415" i="4"/>
  <c r="DE415" i="4"/>
  <c r="DC415" i="4"/>
  <c r="DB415" i="4"/>
  <c r="DA415" i="4"/>
  <c r="CZ415" i="4"/>
  <c r="CY415" i="4"/>
  <c r="CX415" i="4"/>
  <c r="CW415" i="4"/>
  <c r="CV415" i="4"/>
  <c r="CU415" i="4"/>
  <c r="CT415" i="4"/>
  <c r="CR415" i="4"/>
  <c r="CQ415" i="4"/>
  <c r="CO415" i="4"/>
  <c r="CN415" i="4"/>
  <c r="CM415" i="4"/>
  <c r="CL415" i="4"/>
  <c r="CI415" i="4"/>
  <c r="CH415" i="4"/>
  <c r="CG415" i="4"/>
  <c r="CF415" i="4"/>
  <c r="CE415" i="4"/>
  <c r="CD415" i="4"/>
  <c r="CC415" i="4"/>
  <c r="CB415" i="4"/>
  <c r="CA415" i="4"/>
  <c r="BZ415" i="4"/>
  <c r="BY415" i="4"/>
  <c r="BW415" i="4"/>
  <c r="BV415" i="4"/>
  <c r="BU415" i="4"/>
  <c r="BS415" i="4"/>
  <c r="BQ415" i="4"/>
  <c r="BP415" i="4"/>
  <c r="BO415" i="4"/>
  <c r="BN415" i="4"/>
  <c r="BM415" i="4"/>
  <c r="BL415" i="4"/>
  <c r="BK415" i="4"/>
  <c r="BJ415" i="4"/>
  <c r="BI415" i="4"/>
  <c r="BH415" i="4"/>
  <c r="BG415" i="4"/>
  <c r="BF415" i="4"/>
  <c r="BE415" i="4"/>
  <c r="BD415" i="4"/>
  <c r="BC415" i="4"/>
  <c r="BB415" i="4"/>
  <c r="BA415" i="4"/>
  <c r="AZ415" i="4"/>
  <c r="AY415" i="4"/>
  <c r="AX415" i="4"/>
  <c r="AW415" i="4"/>
  <c r="AV415" i="4"/>
  <c r="AT415" i="4"/>
  <c r="AU415" i="4" s="1"/>
  <c r="AS415" i="4"/>
  <c r="AR415" i="4"/>
  <c r="AQ415" i="4"/>
  <c r="AP415" i="4"/>
  <c r="AO415" i="4"/>
  <c r="DM414" i="4"/>
  <c r="DL414" i="4"/>
  <c r="DK414" i="4"/>
  <c r="DJ414" i="4"/>
  <c r="DI414" i="4"/>
  <c r="DH414" i="4"/>
  <c r="DG414" i="4"/>
  <c r="DF414" i="4"/>
  <c r="DE414" i="4"/>
  <c r="DC414" i="4"/>
  <c r="DB414" i="4"/>
  <c r="DA414" i="4"/>
  <c r="CZ414" i="4"/>
  <c r="CY414" i="4"/>
  <c r="CX414" i="4"/>
  <c r="CW414" i="4"/>
  <c r="CV414" i="4"/>
  <c r="CU414" i="4"/>
  <c r="CT414" i="4"/>
  <c r="CR414" i="4"/>
  <c r="CQ414" i="4"/>
  <c r="CO414" i="4"/>
  <c r="CN414" i="4"/>
  <c r="CM414" i="4"/>
  <c r="CL414" i="4"/>
  <c r="CI414" i="4"/>
  <c r="CH414" i="4"/>
  <c r="CG414" i="4"/>
  <c r="CF414" i="4"/>
  <c r="CE414" i="4"/>
  <c r="CD414" i="4"/>
  <c r="CC414" i="4"/>
  <c r="CB414" i="4"/>
  <c r="CA414" i="4"/>
  <c r="BZ414" i="4"/>
  <c r="BY414" i="4"/>
  <c r="BW414" i="4"/>
  <c r="BV414" i="4"/>
  <c r="BU414" i="4"/>
  <c r="BS414" i="4"/>
  <c r="BQ414" i="4"/>
  <c r="BP414" i="4"/>
  <c r="BO414" i="4"/>
  <c r="BN414" i="4"/>
  <c r="BM414" i="4"/>
  <c r="BL414" i="4"/>
  <c r="BK414" i="4"/>
  <c r="BJ414" i="4"/>
  <c r="BI414" i="4"/>
  <c r="BH414" i="4"/>
  <c r="BG414" i="4"/>
  <c r="BF414" i="4"/>
  <c r="BE414" i="4"/>
  <c r="BD414" i="4"/>
  <c r="BC414" i="4"/>
  <c r="BB414" i="4"/>
  <c r="BA414" i="4"/>
  <c r="AZ414" i="4"/>
  <c r="AY414" i="4"/>
  <c r="AX414" i="4"/>
  <c r="AV414" i="4"/>
  <c r="AW414" i="4" s="1"/>
  <c r="AU414" i="4"/>
  <c r="AT414" i="4"/>
  <c r="AS414" i="4"/>
  <c r="AR414" i="4"/>
  <c r="AQ414" i="4"/>
  <c r="AP414" i="4"/>
  <c r="AO414" i="4"/>
  <c r="DM413" i="4"/>
  <c r="DL413" i="4"/>
  <c r="DK413" i="4"/>
  <c r="DJ413" i="4"/>
  <c r="DI413" i="4"/>
  <c r="DH413" i="4"/>
  <c r="DG413" i="4"/>
  <c r="DF413" i="4"/>
  <c r="DE413" i="4"/>
  <c r="DC413" i="4"/>
  <c r="DB413" i="4"/>
  <c r="DA413" i="4"/>
  <c r="CZ413" i="4"/>
  <c r="CY413" i="4"/>
  <c r="CX413" i="4"/>
  <c r="CW413" i="4"/>
  <c r="CV413" i="4"/>
  <c r="CU413" i="4"/>
  <c r="CT413" i="4"/>
  <c r="CR413" i="4"/>
  <c r="CQ413" i="4"/>
  <c r="CO413" i="4"/>
  <c r="CN413" i="4"/>
  <c r="CM413" i="4"/>
  <c r="CL413" i="4"/>
  <c r="CI413" i="4"/>
  <c r="CH413" i="4"/>
  <c r="CG413" i="4"/>
  <c r="CF413" i="4"/>
  <c r="CE413" i="4"/>
  <c r="CD413" i="4"/>
  <c r="CC413" i="4"/>
  <c r="CB413" i="4"/>
  <c r="CA413" i="4"/>
  <c r="BZ413" i="4"/>
  <c r="BY413" i="4"/>
  <c r="BW413" i="4"/>
  <c r="BV413" i="4"/>
  <c r="BU413" i="4"/>
  <c r="BS413" i="4"/>
  <c r="BQ413" i="4"/>
  <c r="BP413" i="4"/>
  <c r="BO413" i="4"/>
  <c r="BN413" i="4"/>
  <c r="BM413" i="4"/>
  <c r="BL413" i="4"/>
  <c r="BK413" i="4"/>
  <c r="BJ413" i="4"/>
  <c r="BI413" i="4"/>
  <c r="BH413" i="4"/>
  <c r="BG413" i="4"/>
  <c r="BF413" i="4"/>
  <c r="BE413" i="4"/>
  <c r="BD413" i="4"/>
  <c r="BC413" i="4"/>
  <c r="BB413" i="4"/>
  <c r="BA413" i="4"/>
  <c r="AZ413" i="4"/>
  <c r="AY413" i="4"/>
  <c r="AX413" i="4"/>
  <c r="AV413" i="4"/>
  <c r="AW413" i="4" s="1"/>
  <c r="AT413" i="4"/>
  <c r="AU413" i="4" s="1"/>
  <c r="AS413" i="4"/>
  <c r="AR413" i="4"/>
  <c r="AQ413" i="4"/>
  <c r="AP413" i="4"/>
  <c r="AO413" i="4"/>
  <c r="DM412" i="4"/>
  <c r="DL412" i="4"/>
  <c r="DK412" i="4"/>
  <c r="DJ412" i="4"/>
  <c r="DI412" i="4"/>
  <c r="DH412" i="4"/>
  <c r="DG412" i="4"/>
  <c r="DF412" i="4"/>
  <c r="DE412" i="4"/>
  <c r="DC412" i="4"/>
  <c r="DB412" i="4"/>
  <c r="DA412" i="4"/>
  <c r="CZ412" i="4"/>
  <c r="CY412" i="4"/>
  <c r="CX412" i="4"/>
  <c r="CW412" i="4"/>
  <c r="CV412" i="4"/>
  <c r="CU412" i="4"/>
  <c r="CT412" i="4"/>
  <c r="CR412" i="4"/>
  <c r="CQ412" i="4"/>
  <c r="CO412" i="4"/>
  <c r="CN412" i="4"/>
  <c r="CM412" i="4"/>
  <c r="CL412" i="4"/>
  <c r="CI412" i="4"/>
  <c r="CH412" i="4"/>
  <c r="CG412" i="4"/>
  <c r="CF412" i="4"/>
  <c r="CE412" i="4"/>
  <c r="CD412" i="4"/>
  <c r="CC412" i="4"/>
  <c r="CB412" i="4"/>
  <c r="CA412" i="4"/>
  <c r="BZ412" i="4"/>
  <c r="BY412" i="4"/>
  <c r="BW412" i="4"/>
  <c r="BV412" i="4"/>
  <c r="BU412" i="4"/>
  <c r="BS412" i="4"/>
  <c r="BQ412" i="4"/>
  <c r="BP412" i="4"/>
  <c r="BO412" i="4"/>
  <c r="BN412" i="4"/>
  <c r="BM412" i="4"/>
  <c r="BL412" i="4"/>
  <c r="BK412" i="4"/>
  <c r="BJ412" i="4"/>
  <c r="BI412" i="4"/>
  <c r="BH412" i="4"/>
  <c r="BG412" i="4"/>
  <c r="BF412" i="4"/>
  <c r="BE412" i="4"/>
  <c r="BD412" i="4"/>
  <c r="BC412" i="4"/>
  <c r="BB412" i="4"/>
  <c r="BA412" i="4"/>
  <c r="AZ412" i="4"/>
  <c r="AY412" i="4"/>
  <c r="AX412" i="4"/>
  <c r="AV412" i="4"/>
  <c r="AW412" i="4" s="1"/>
  <c r="AT412" i="4"/>
  <c r="AU412" i="4" s="1"/>
  <c r="AS412" i="4"/>
  <c r="AR412" i="4"/>
  <c r="AQ412" i="4"/>
  <c r="AP412" i="4"/>
  <c r="AO412" i="4"/>
  <c r="DM411" i="4"/>
  <c r="DL411" i="4"/>
  <c r="DK411" i="4"/>
  <c r="DJ411" i="4"/>
  <c r="DI411" i="4"/>
  <c r="DH411" i="4"/>
  <c r="DG411" i="4"/>
  <c r="DF411" i="4"/>
  <c r="DE411" i="4"/>
  <c r="DC411" i="4"/>
  <c r="DB411" i="4"/>
  <c r="DA411" i="4"/>
  <c r="CZ411" i="4"/>
  <c r="CY411" i="4"/>
  <c r="CX411" i="4"/>
  <c r="CW411" i="4"/>
  <c r="CV411" i="4"/>
  <c r="CU411" i="4"/>
  <c r="CT411" i="4"/>
  <c r="CR411" i="4"/>
  <c r="CQ411" i="4"/>
  <c r="CO411" i="4"/>
  <c r="CN411" i="4"/>
  <c r="CM411" i="4"/>
  <c r="CL411" i="4"/>
  <c r="CI411" i="4"/>
  <c r="CH411" i="4"/>
  <c r="CG411" i="4"/>
  <c r="CF411" i="4"/>
  <c r="CE411" i="4"/>
  <c r="CD411" i="4"/>
  <c r="CC411" i="4"/>
  <c r="CB411" i="4"/>
  <c r="CA411" i="4"/>
  <c r="BZ411" i="4"/>
  <c r="BY411" i="4"/>
  <c r="BW411" i="4"/>
  <c r="BV411" i="4"/>
  <c r="BU411" i="4"/>
  <c r="BS411" i="4"/>
  <c r="BQ411" i="4"/>
  <c r="BP411" i="4"/>
  <c r="BO411" i="4"/>
  <c r="BN411" i="4"/>
  <c r="BM411" i="4"/>
  <c r="BL411" i="4"/>
  <c r="BK411" i="4"/>
  <c r="BJ411" i="4"/>
  <c r="BI411" i="4"/>
  <c r="BH411" i="4"/>
  <c r="BG411" i="4"/>
  <c r="BF411" i="4"/>
  <c r="BE411" i="4"/>
  <c r="BD411" i="4"/>
  <c r="BC411" i="4"/>
  <c r="BB411" i="4"/>
  <c r="BA411" i="4"/>
  <c r="AZ411" i="4"/>
  <c r="AY411" i="4"/>
  <c r="AX411" i="4"/>
  <c r="AW411" i="4"/>
  <c r="AV411" i="4"/>
  <c r="AT411" i="4"/>
  <c r="AU411" i="4" s="1"/>
  <c r="AS411" i="4"/>
  <c r="AR411" i="4"/>
  <c r="AQ411" i="4"/>
  <c r="AP411" i="4"/>
  <c r="AO411" i="4"/>
  <c r="DM410" i="4"/>
  <c r="DL410" i="4"/>
  <c r="DK410" i="4"/>
  <c r="DJ410" i="4"/>
  <c r="DI410" i="4"/>
  <c r="DH410" i="4"/>
  <c r="DG410" i="4"/>
  <c r="DF410" i="4"/>
  <c r="DE410" i="4"/>
  <c r="DC410" i="4"/>
  <c r="DB410" i="4"/>
  <c r="DA410" i="4"/>
  <c r="CZ410" i="4"/>
  <c r="CY410" i="4"/>
  <c r="CX410" i="4"/>
  <c r="CW410" i="4"/>
  <c r="CV410" i="4"/>
  <c r="CU410" i="4"/>
  <c r="CT410" i="4"/>
  <c r="CR410" i="4"/>
  <c r="CQ410" i="4"/>
  <c r="CO410" i="4"/>
  <c r="CN410" i="4"/>
  <c r="CM410" i="4"/>
  <c r="CL410" i="4"/>
  <c r="CI410" i="4"/>
  <c r="CH410" i="4"/>
  <c r="CG410" i="4"/>
  <c r="CF410" i="4"/>
  <c r="CE410" i="4"/>
  <c r="CD410" i="4"/>
  <c r="CC410" i="4"/>
  <c r="CB410" i="4"/>
  <c r="CA410" i="4"/>
  <c r="BZ410" i="4"/>
  <c r="BY410" i="4"/>
  <c r="BW410" i="4"/>
  <c r="BV410" i="4"/>
  <c r="BU410" i="4"/>
  <c r="BS410" i="4"/>
  <c r="BQ410" i="4"/>
  <c r="BP410" i="4"/>
  <c r="BO410" i="4"/>
  <c r="BN410" i="4"/>
  <c r="BM410" i="4"/>
  <c r="BL410" i="4"/>
  <c r="BK410" i="4"/>
  <c r="BJ410" i="4"/>
  <c r="BI410" i="4"/>
  <c r="BH410" i="4"/>
  <c r="BG410" i="4"/>
  <c r="BF410" i="4"/>
  <c r="BE410" i="4"/>
  <c r="BD410" i="4"/>
  <c r="BC410" i="4"/>
  <c r="BB410" i="4"/>
  <c r="BA410" i="4"/>
  <c r="AZ410" i="4"/>
  <c r="AY410" i="4"/>
  <c r="AX410" i="4"/>
  <c r="AV410" i="4"/>
  <c r="AW410" i="4" s="1"/>
  <c r="AU410" i="4"/>
  <c r="AT410" i="4"/>
  <c r="AS410" i="4"/>
  <c r="AR410" i="4"/>
  <c r="AQ410" i="4"/>
  <c r="AP410" i="4"/>
  <c r="AO410" i="4"/>
  <c r="DM409" i="4"/>
  <c r="DL409" i="4"/>
  <c r="DK409" i="4"/>
  <c r="DJ409" i="4"/>
  <c r="DI409" i="4"/>
  <c r="DH409" i="4"/>
  <c r="DG409" i="4"/>
  <c r="DF409" i="4"/>
  <c r="DE409" i="4"/>
  <c r="DC409" i="4"/>
  <c r="DB409" i="4"/>
  <c r="DA409" i="4"/>
  <c r="CZ409" i="4"/>
  <c r="CY409" i="4"/>
  <c r="CX409" i="4"/>
  <c r="CW409" i="4"/>
  <c r="CV409" i="4"/>
  <c r="CU409" i="4"/>
  <c r="CT409" i="4"/>
  <c r="CR409" i="4"/>
  <c r="CQ409" i="4"/>
  <c r="CO409" i="4"/>
  <c r="CN409" i="4"/>
  <c r="CM409" i="4"/>
  <c r="CL409" i="4"/>
  <c r="CI409" i="4"/>
  <c r="CH409" i="4"/>
  <c r="CG409" i="4"/>
  <c r="CF409" i="4"/>
  <c r="CE409" i="4"/>
  <c r="CD409" i="4"/>
  <c r="CC409" i="4"/>
  <c r="CB409" i="4"/>
  <c r="CA409" i="4"/>
  <c r="BZ409" i="4"/>
  <c r="BY409" i="4"/>
  <c r="BW409" i="4"/>
  <c r="BV409" i="4"/>
  <c r="BU409" i="4"/>
  <c r="BS409" i="4"/>
  <c r="BQ409" i="4"/>
  <c r="BP409" i="4"/>
  <c r="BO409" i="4"/>
  <c r="BN409" i="4"/>
  <c r="BM409" i="4"/>
  <c r="BL409" i="4"/>
  <c r="BK409" i="4"/>
  <c r="BJ409" i="4"/>
  <c r="BI409" i="4"/>
  <c r="BH409" i="4"/>
  <c r="BG409" i="4"/>
  <c r="BF409" i="4"/>
  <c r="BE409" i="4"/>
  <c r="BD409" i="4"/>
  <c r="BC409" i="4"/>
  <c r="BB409" i="4"/>
  <c r="BA409" i="4"/>
  <c r="AZ409" i="4"/>
  <c r="AY409" i="4"/>
  <c r="AX409" i="4"/>
  <c r="AV409" i="4"/>
  <c r="AW409" i="4" s="1"/>
  <c r="AT409" i="4"/>
  <c r="AU409" i="4" s="1"/>
  <c r="AS409" i="4"/>
  <c r="AR409" i="4"/>
  <c r="AQ409" i="4"/>
  <c r="AP409" i="4"/>
  <c r="AO409" i="4"/>
  <c r="DM408" i="4"/>
  <c r="DL408" i="4"/>
  <c r="DK408" i="4"/>
  <c r="DJ408" i="4"/>
  <c r="DI408" i="4"/>
  <c r="DH408" i="4"/>
  <c r="DG408" i="4"/>
  <c r="DF408" i="4"/>
  <c r="DE408" i="4"/>
  <c r="DC408" i="4"/>
  <c r="DB408" i="4"/>
  <c r="DA408" i="4"/>
  <c r="CZ408" i="4"/>
  <c r="CY408" i="4"/>
  <c r="CX408" i="4"/>
  <c r="CW408" i="4"/>
  <c r="CV408" i="4"/>
  <c r="CU408" i="4"/>
  <c r="CT408" i="4"/>
  <c r="CR408" i="4"/>
  <c r="CQ408" i="4"/>
  <c r="CO408" i="4"/>
  <c r="CN408" i="4"/>
  <c r="CM408" i="4"/>
  <c r="CL408" i="4"/>
  <c r="CI408" i="4"/>
  <c r="CH408" i="4"/>
  <c r="CG408" i="4"/>
  <c r="CF408" i="4"/>
  <c r="CE408" i="4"/>
  <c r="CD408" i="4"/>
  <c r="CC408" i="4"/>
  <c r="CB408" i="4"/>
  <c r="CA408" i="4"/>
  <c r="BZ408" i="4"/>
  <c r="BY408" i="4"/>
  <c r="BW408" i="4"/>
  <c r="BV408" i="4"/>
  <c r="BU408" i="4"/>
  <c r="BS408" i="4"/>
  <c r="BQ408" i="4"/>
  <c r="BP408" i="4"/>
  <c r="BO408" i="4"/>
  <c r="BN408" i="4"/>
  <c r="BM408" i="4"/>
  <c r="BL408" i="4"/>
  <c r="BK408" i="4"/>
  <c r="BJ408" i="4"/>
  <c r="BI408" i="4"/>
  <c r="BH408" i="4"/>
  <c r="BG408" i="4"/>
  <c r="BF408" i="4"/>
  <c r="BE408" i="4"/>
  <c r="BD408" i="4"/>
  <c r="BC408" i="4"/>
  <c r="BB408" i="4"/>
  <c r="BA408" i="4"/>
  <c r="AZ408" i="4"/>
  <c r="AY408" i="4"/>
  <c r="AX408" i="4"/>
  <c r="AV408" i="4"/>
  <c r="AW408" i="4" s="1"/>
  <c r="AT408" i="4"/>
  <c r="AU408" i="4" s="1"/>
  <c r="AS408" i="4"/>
  <c r="AR408" i="4"/>
  <c r="AQ408" i="4"/>
  <c r="AP408" i="4"/>
  <c r="AO408" i="4"/>
  <c r="DM407" i="4"/>
  <c r="DL407" i="4"/>
  <c r="DK407" i="4"/>
  <c r="DJ407" i="4"/>
  <c r="DI407" i="4"/>
  <c r="DH407" i="4"/>
  <c r="DG407" i="4"/>
  <c r="DF407" i="4"/>
  <c r="DE407" i="4"/>
  <c r="DC407" i="4"/>
  <c r="DB407" i="4"/>
  <c r="DA407" i="4"/>
  <c r="CZ407" i="4"/>
  <c r="CY407" i="4"/>
  <c r="CX407" i="4"/>
  <c r="CW407" i="4"/>
  <c r="CV407" i="4"/>
  <c r="CU407" i="4"/>
  <c r="CT407" i="4"/>
  <c r="CR407" i="4"/>
  <c r="CQ407" i="4"/>
  <c r="CO407" i="4"/>
  <c r="CN407" i="4"/>
  <c r="CM407" i="4"/>
  <c r="CL407" i="4"/>
  <c r="CI407" i="4"/>
  <c r="CH407" i="4"/>
  <c r="CG407" i="4"/>
  <c r="CF407" i="4"/>
  <c r="CE407" i="4"/>
  <c r="CD407" i="4"/>
  <c r="CC407" i="4"/>
  <c r="CB407" i="4"/>
  <c r="CA407" i="4"/>
  <c r="BZ407" i="4"/>
  <c r="BY407" i="4"/>
  <c r="BW407" i="4"/>
  <c r="BV407" i="4"/>
  <c r="BU407" i="4"/>
  <c r="BS407" i="4"/>
  <c r="BQ407" i="4"/>
  <c r="BP407" i="4"/>
  <c r="BO407" i="4"/>
  <c r="BN407" i="4"/>
  <c r="BM407" i="4"/>
  <c r="BL407" i="4"/>
  <c r="BK407" i="4"/>
  <c r="BJ407" i="4"/>
  <c r="BI407" i="4"/>
  <c r="BH407" i="4"/>
  <c r="BG407" i="4"/>
  <c r="BF407" i="4"/>
  <c r="BE407" i="4"/>
  <c r="BD407" i="4"/>
  <c r="BC407" i="4"/>
  <c r="BB407" i="4"/>
  <c r="BA407" i="4"/>
  <c r="AZ407" i="4"/>
  <c r="AY407" i="4"/>
  <c r="AX407" i="4"/>
  <c r="AW407" i="4"/>
  <c r="AV407" i="4"/>
  <c r="AT407" i="4"/>
  <c r="AU407" i="4" s="1"/>
  <c r="AS407" i="4"/>
  <c r="AR407" i="4"/>
  <c r="AQ407" i="4"/>
  <c r="AP407" i="4"/>
  <c r="AO407" i="4"/>
  <c r="DM406" i="4"/>
  <c r="DL406" i="4"/>
  <c r="DK406" i="4"/>
  <c r="DJ406" i="4"/>
  <c r="DI406" i="4"/>
  <c r="DH406" i="4"/>
  <c r="DG406" i="4"/>
  <c r="DF406" i="4"/>
  <c r="DE406" i="4"/>
  <c r="DC406" i="4"/>
  <c r="DB406" i="4"/>
  <c r="DA406" i="4"/>
  <c r="CZ406" i="4"/>
  <c r="CY406" i="4"/>
  <c r="CX406" i="4"/>
  <c r="CW406" i="4"/>
  <c r="CV406" i="4"/>
  <c r="CU406" i="4"/>
  <c r="CT406" i="4"/>
  <c r="CR406" i="4"/>
  <c r="CQ406" i="4"/>
  <c r="CO406" i="4"/>
  <c r="CN406" i="4"/>
  <c r="CM406" i="4"/>
  <c r="CL406" i="4"/>
  <c r="CI406" i="4"/>
  <c r="CH406" i="4"/>
  <c r="CG406" i="4"/>
  <c r="CF406" i="4"/>
  <c r="CE406" i="4"/>
  <c r="CD406" i="4"/>
  <c r="CC406" i="4"/>
  <c r="CB406" i="4"/>
  <c r="CA406" i="4"/>
  <c r="BZ406" i="4"/>
  <c r="BY406" i="4"/>
  <c r="BW406" i="4"/>
  <c r="BV406" i="4"/>
  <c r="BU406" i="4"/>
  <c r="BS406" i="4"/>
  <c r="BQ406" i="4"/>
  <c r="BP406" i="4"/>
  <c r="BO406" i="4"/>
  <c r="BN406" i="4"/>
  <c r="BM406" i="4"/>
  <c r="BL406" i="4"/>
  <c r="BK406" i="4"/>
  <c r="BJ406" i="4"/>
  <c r="BI406" i="4"/>
  <c r="BH406" i="4"/>
  <c r="BG406" i="4"/>
  <c r="BF406" i="4"/>
  <c r="BE406" i="4"/>
  <c r="BD406" i="4"/>
  <c r="BC406" i="4"/>
  <c r="BB406" i="4"/>
  <c r="BA406" i="4"/>
  <c r="AZ406" i="4"/>
  <c r="AY406" i="4"/>
  <c r="AX406" i="4"/>
  <c r="AV406" i="4"/>
  <c r="AW406" i="4" s="1"/>
  <c r="AU406" i="4"/>
  <c r="AT406" i="4"/>
  <c r="AS406" i="4"/>
  <c r="AR406" i="4"/>
  <c r="AQ406" i="4"/>
  <c r="AP406" i="4"/>
  <c r="AO406" i="4"/>
  <c r="DM405" i="4"/>
  <c r="DL405" i="4"/>
  <c r="DK405" i="4"/>
  <c r="DJ405" i="4"/>
  <c r="DI405" i="4"/>
  <c r="DH405" i="4"/>
  <c r="DG405" i="4"/>
  <c r="DF405" i="4"/>
  <c r="DE405" i="4"/>
  <c r="DC405" i="4"/>
  <c r="DB405" i="4"/>
  <c r="DA405" i="4"/>
  <c r="CZ405" i="4"/>
  <c r="CY405" i="4"/>
  <c r="CX405" i="4"/>
  <c r="CW405" i="4"/>
  <c r="CV405" i="4"/>
  <c r="CU405" i="4"/>
  <c r="CT405" i="4"/>
  <c r="CR405" i="4"/>
  <c r="CQ405" i="4"/>
  <c r="CO405" i="4"/>
  <c r="CN405" i="4"/>
  <c r="CM405" i="4"/>
  <c r="CL405" i="4"/>
  <c r="CI405" i="4"/>
  <c r="CH405" i="4"/>
  <c r="CG405" i="4"/>
  <c r="CF405" i="4"/>
  <c r="CE405" i="4"/>
  <c r="CD405" i="4"/>
  <c r="CC405" i="4"/>
  <c r="CB405" i="4"/>
  <c r="CA405" i="4"/>
  <c r="BZ405" i="4"/>
  <c r="BY405" i="4"/>
  <c r="BW405" i="4"/>
  <c r="BV405" i="4"/>
  <c r="BU405" i="4"/>
  <c r="BS405" i="4"/>
  <c r="BQ405" i="4"/>
  <c r="BP405" i="4"/>
  <c r="BO405" i="4"/>
  <c r="BN405" i="4"/>
  <c r="BM405" i="4"/>
  <c r="BL405" i="4"/>
  <c r="BK405" i="4"/>
  <c r="BJ405" i="4"/>
  <c r="BI405" i="4"/>
  <c r="BH405" i="4"/>
  <c r="BG405" i="4"/>
  <c r="BF405" i="4"/>
  <c r="BE405" i="4"/>
  <c r="BD405" i="4"/>
  <c r="BC405" i="4"/>
  <c r="BB405" i="4"/>
  <c r="BA405" i="4"/>
  <c r="AZ405" i="4"/>
  <c r="AY405" i="4"/>
  <c r="AX405" i="4"/>
  <c r="AV405" i="4"/>
  <c r="AW405" i="4" s="1"/>
  <c r="AT405" i="4"/>
  <c r="AU405" i="4" s="1"/>
  <c r="AS405" i="4"/>
  <c r="AR405" i="4"/>
  <c r="AQ405" i="4"/>
  <c r="AP405" i="4"/>
  <c r="AO405" i="4"/>
  <c r="DM404" i="4"/>
  <c r="DL404" i="4"/>
  <c r="DK404" i="4"/>
  <c r="DJ404" i="4"/>
  <c r="DI404" i="4"/>
  <c r="DH404" i="4"/>
  <c r="DG404" i="4"/>
  <c r="DF404" i="4"/>
  <c r="DE404" i="4"/>
  <c r="DC404" i="4"/>
  <c r="DB404" i="4"/>
  <c r="DA404" i="4"/>
  <c r="CZ404" i="4"/>
  <c r="CY404" i="4"/>
  <c r="CX404" i="4"/>
  <c r="CW404" i="4"/>
  <c r="CV404" i="4"/>
  <c r="CU404" i="4"/>
  <c r="CT404" i="4"/>
  <c r="CR404" i="4"/>
  <c r="CQ404" i="4"/>
  <c r="CO404" i="4"/>
  <c r="CN404" i="4"/>
  <c r="CM404" i="4"/>
  <c r="CL404" i="4"/>
  <c r="CI404" i="4"/>
  <c r="CH404" i="4"/>
  <c r="CG404" i="4"/>
  <c r="CF404" i="4"/>
  <c r="CE404" i="4"/>
  <c r="CD404" i="4"/>
  <c r="CC404" i="4"/>
  <c r="CB404" i="4"/>
  <c r="CA404" i="4"/>
  <c r="BZ404" i="4"/>
  <c r="BY404" i="4"/>
  <c r="BW404" i="4"/>
  <c r="BV404" i="4"/>
  <c r="BU404" i="4"/>
  <c r="BS404" i="4"/>
  <c r="BQ404" i="4"/>
  <c r="BP404" i="4"/>
  <c r="BO404" i="4"/>
  <c r="BN404" i="4"/>
  <c r="BM404" i="4"/>
  <c r="BL404" i="4"/>
  <c r="BK404" i="4"/>
  <c r="BJ404" i="4"/>
  <c r="BI404" i="4"/>
  <c r="BH404" i="4"/>
  <c r="BG404" i="4"/>
  <c r="BF404" i="4"/>
  <c r="BE404" i="4"/>
  <c r="BD404" i="4"/>
  <c r="BC404" i="4"/>
  <c r="BB404" i="4"/>
  <c r="BA404" i="4"/>
  <c r="AZ404" i="4"/>
  <c r="AY404" i="4"/>
  <c r="AX404" i="4"/>
  <c r="AV404" i="4"/>
  <c r="AW404" i="4" s="1"/>
  <c r="AT404" i="4"/>
  <c r="AU404" i="4" s="1"/>
  <c r="AS404" i="4"/>
  <c r="AR404" i="4"/>
  <c r="AQ404" i="4"/>
  <c r="AP404" i="4"/>
  <c r="AO404" i="4"/>
  <c r="DM403" i="4"/>
  <c r="DL403" i="4"/>
  <c r="DK403" i="4"/>
  <c r="DJ403" i="4"/>
  <c r="DI403" i="4"/>
  <c r="DH403" i="4"/>
  <c r="DG403" i="4"/>
  <c r="DF403" i="4"/>
  <c r="DE403" i="4"/>
  <c r="DC403" i="4"/>
  <c r="DB403" i="4"/>
  <c r="DA403" i="4"/>
  <c r="CZ403" i="4"/>
  <c r="CY403" i="4"/>
  <c r="CX403" i="4"/>
  <c r="CW403" i="4"/>
  <c r="CV403" i="4"/>
  <c r="CU403" i="4"/>
  <c r="CT403" i="4"/>
  <c r="CR403" i="4"/>
  <c r="CQ403" i="4"/>
  <c r="CO403" i="4"/>
  <c r="CN403" i="4"/>
  <c r="CM403" i="4"/>
  <c r="CL403" i="4"/>
  <c r="CI403" i="4"/>
  <c r="CH403" i="4"/>
  <c r="CG403" i="4"/>
  <c r="CF403" i="4"/>
  <c r="CE403" i="4"/>
  <c r="CD403" i="4"/>
  <c r="CC403" i="4"/>
  <c r="CB403" i="4"/>
  <c r="CA403" i="4"/>
  <c r="BZ403" i="4"/>
  <c r="BY403" i="4"/>
  <c r="BW403" i="4"/>
  <c r="BV403" i="4"/>
  <c r="BU403" i="4"/>
  <c r="BS403" i="4"/>
  <c r="BQ403" i="4"/>
  <c r="BP403" i="4"/>
  <c r="BO403" i="4"/>
  <c r="BN403" i="4"/>
  <c r="BM403" i="4"/>
  <c r="BL403" i="4"/>
  <c r="BK403" i="4"/>
  <c r="BJ403" i="4"/>
  <c r="BI403" i="4"/>
  <c r="BH403" i="4"/>
  <c r="BG403" i="4"/>
  <c r="BF403" i="4"/>
  <c r="BE403" i="4"/>
  <c r="BD403" i="4"/>
  <c r="BC403" i="4"/>
  <c r="BB403" i="4"/>
  <c r="BA403" i="4"/>
  <c r="AZ403" i="4"/>
  <c r="AY403" i="4"/>
  <c r="AX403" i="4"/>
  <c r="AW403" i="4"/>
  <c r="AV403" i="4"/>
  <c r="AT403" i="4"/>
  <c r="AU403" i="4" s="1"/>
  <c r="AS403" i="4"/>
  <c r="AR403" i="4"/>
  <c r="AQ403" i="4"/>
  <c r="AP403" i="4"/>
  <c r="AO403" i="4"/>
  <c r="DM402" i="4"/>
  <c r="DL402" i="4"/>
  <c r="DK402" i="4"/>
  <c r="DJ402" i="4"/>
  <c r="DI402" i="4"/>
  <c r="DH402" i="4"/>
  <c r="DG402" i="4"/>
  <c r="DF402" i="4"/>
  <c r="DE402" i="4"/>
  <c r="DC402" i="4"/>
  <c r="DB402" i="4"/>
  <c r="DA402" i="4"/>
  <c r="CZ402" i="4"/>
  <c r="CY402" i="4"/>
  <c r="CX402" i="4"/>
  <c r="CW402" i="4"/>
  <c r="CV402" i="4"/>
  <c r="CU402" i="4"/>
  <c r="CT402" i="4"/>
  <c r="CR402" i="4"/>
  <c r="CQ402" i="4"/>
  <c r="CO402" i="4"/>
  <c r="CN402" i="4"/>
  <c r="CM402" i="4"/>
  <c r="CL402" i="4"/>
  <c r="CI402" i="4"/>
  <c r="CH402" i="4"/>
  <c r="CG402" i="4"/>
  <c r="CF402" i="4"/>
  <c r="CE402" i="4"/>
  <c r="CD402" i="4"/>
  <c r="CC402" i="4"/>
  <c r="CB402" i="4"/>
  <c r="CA402" i="4"/>
  <c r="BZ402" i="4"/>
  <c r="BY402" i="4"/>
  <c r="BW402" i="4"/>
  <c r="BV402" i="4"/>
  <c r="BU402" i="4"/>
  <c r="BS402" i="4"/>
  <c r="BQ402" i="4"/>
  <c r="BP402" i="4"/>
  <c r="BO402" i="4"/>
  <c r="BN402" i="4"/>
  <c r="BM402" i="4"/>
  <c r="BL402" i="4"/>
  <c r="BK402" i="4"/>
  <c r="BJ402" i="4"/>
  <c r="BI402" i="4"/>
  <c r="BH402" i="4"/>
  <c r="BG402" i="4"/>
  <c r="BF402" i="4"/>
  <c r="BE402" i="4"/>
  <c r="BD402" i="4"/>
  <c r="BC402" i="4"/>
  <c r="BB402" i="4"/>
  <c r="BA402" i="4"/>
  <c r="AZ402" i="4"/>
  <c r="AY402" i="4"/>
  <c r="AX402" i="4"/>
  <c r="AV402" i="4"/>
  <c r="AW402" i="4" s="1"/>
  <c r="AU402" i="4"/>
  <c r="AT402" i="4"/>
  <c r="AS402" i="4"/>
  <c r="AR402" i="4"/>
  <c r="AQ402" i="4"/>
  <c r="AP402" i="4"/>
  <c r="AO402" i="4"/>
  <c r="DM401" i="4"/>
  <c r="DL401" i="4"/>
  <c r="DK401" i="4"/>
  <c r="DJ401" i="4"/>
  <c r="DI401" i="4"/>
  <c r="DH401" i="4"/>
  <c r="DG401" i="4"/>
  <c r="DF401" i="4"/>
  <c r="DE401" i="4"/>
  <c r="DC401" i="4"/>
  <c r="DB401" i="4"/>
  <c r="DA401" i="4"/>
  <c r="CZ401" i="4"/>
  <c r="CY401" i="4"/>
  <c r="CX401" i="4"/>
  <c r="CW401" i="4"/>
  <c r="CV401" i="4"/>
  <c r="CU401" i="4"/>
  <c r="CT401" i="4"/>
  <c r="CR401" i="4"/>
  <c r="CQ401" i="4"/>
  <c r="CO401" i="4"/>
  <c r="CN401" i="4"/>
  <c r="CM401" i="4"/>
  <c r="CL401" i="4"/>
  <c r="CI401" i="4"/>
  <c r="CH401" i="4"/>
  <c r="CG401" i="4"/>
  <c r="CF401" i="4"/>
  <c r="CE401" i="4"/>
  <c r="CD401" i="4"/>
  <c r="CC401" i="4"/>
  <c r="CB401" i="4"/>
  <c r="CA401" i="4"/>
  <c r="BZ401" i="4"/>
  <c r="BY401" i="4"/>
  <c r="BW401" i="4"/>
  <c r="BV401" i="4"/>
  <c r="BU401" i="4"/>
  <c r="BS401" i="4"/>
  <c r="BQ401" i="4"/>
  <c r="BP401" i="4"/>
  <c r="BO401" i="4"/>
  <c r="BN401" i="4"/>
  <c r="BM401" i="4"/>
  <c r="BL401" i="4"/>
  <c r="BK401" i="4"/>
  <c r="BJ401" i="4"/>
  <c r="BI401" i="4"/>
  <c r="BH401" i="4"/>
  <c r="BG401" i="4"/>
  <c r="BF401" i="4"/>
  <c r="BE401" i="4"/>
  <c r="BD401" i="4"/>
  <c r="BC401" i="4"/>
  <c r="BB401" i="4"/>
  <c r="BA401" i="4"/>
  <c r="AZ401" i="4"/>
  <c r="AY401" i="4"/>
  <c r="AX401" i="4"/>
  <c r="AV401" i="4"/>
  <c r="AW401" i="4" s="1"/>
  <c r="AT401" i="4"/>
  <c r="AU401" i="4" s="1"/>
  <c r="AS401" i="4"/>
  <c r="AR401" i="4"/>
  <c r="AQ401" i="4"/>
  <c r="AP401" i="4"/>
  <c r="AO401" i="4"/>
  <c r="DM400" i="4"/>
  <c r="DL400" i="4"/>
  <c r="DK400" i="4"/>
  <c r="DJ400" i="4"/>
  <c r="DI400" i="4"/>
  <c r="DH400" i="4"/>
  <c r="DG400" i="4"/>
  <c r="DF400" i="4"/>
  <c r="DE400" i="4"/>
  <c r="DC400" i="4"/>
  <c r="DB400" i="4"/>
  <c r="DA400" i="4"/>
  <c r="CZ400" i="4"/>
  <c r="CY400" i="4"/>
  <c r="CX400" i="4"/>
  <c r="CW400" i="4"/>
  <c r="CV400" i="4"/>
  <c r="CU400" i="4"/>
  <c r="CT400" i="4"/>
  <c r="CR400" i="4"/>
  <c r="CQ400" i="4"/>
  <c r="CO400" i="4"/>
  <c r="CN400" i="4"/>
  <c r="CM400" i="4"/>
  <c r="CL400" i="4"/>
  <c r="CI400" i="4"/>
  <c r="CH400" i="4"/>
  <c r="CG400" i="4"/>
  <c r="CF400" i="4"/>
  <c r="CE400" i="4"/>
  <c r="CD400" i="4"/>
  <c r="CC400" i="4"/>
  <c r="CB400" i="4"/>
  <c r="CA400" i="4"/>
  <c r="BZ400" i="4"/>
  <c r="BY400" i="4"/>
  <c r="BW400" i="4"/>
  <c r="BV400" i="4"/>
  <c r="BU400" i="4"/>
  <c r="BS400" i="4"/>
  <c r="BQ400" i="4"/>
  <c r="BP400" i="4"/>
  <c r="BO400" i="4"/>
  <c r="BN400" i="4"/>
  <c r="BM400" i="4"/>
  <c r="BL400" i="4"/>
  <c r="BK400" i="4"/>
  <c r="BJ400" i="4"/>
  <c r="BI400" i="4"/>
  <c r="BH400" i="4"/>
  <c r="BG400" i="4"/>
  <c r="BF400" i="4"/>
  <c r="BE400" i="4"/>
  <c r="BD400" i="4"/>
  <c r="BC400" i="4"/>
  <c r="BB400" i="4"/>
  <c r="BA400" i="4"/>
  <c r="AZ400" i="4"/>
  <c r="AY400" i="4"/>
  <c r="AX400" i="4"/>
  <c r="AV400" i="4"/>
  <c r="AW400" i="4" s="1"/>
  <c r="AT400" i="4"/>
  <c r="AU400" i="4" s="1"/>
  <c r="AS400" i="4"/>
  <c r="AR400" i="4"/>
  <c r="AQ400" i="4"/>
  <c r="AP400" i="4"/>
  <c r="AO400" i="4"/>
  <c r="DM399" i="4"/>
  <c r="DL399" i="4"/>
  <c r="DK399" i="4"/>
  <c r="DJ399" i="4"/>
  <c r="DI399" i="4"/>
  <c r="DH399" i="4"/>
  <c r="DG399" i="4"/>
  <c r="DF399" i="4"/>
  <c r="DE399" i="4"/>
  <c r="DC399" i="4"/>
  <c r="DB399" i="4"/>
  <c r="DA399" i="4"/>
  <c r="CZ399" i="4"/>
  <c r="CY399" i="4"/>
  <c r="CX399" i="4"/>
  <c r="CW399" i="4"/>
  <c r="CV399" i="4"/>
  <c r="CU399" i="4"/>
  <c r="CT399" i="4"/>
  <c r="CR399" i="4"/>
  <c r="CQ399" i="4"/>
  <c r="CO399" i="4"/>
  <c r="CN399" i="4"/>
  <c r="CM399" i="4"/>
  <c r="CL399" i="4"/>
  <c r="CI399" i="4"/>
  <c r="CH399" i="4"/>
  <c r="CG399" i="4"/>
  <c r="CF399" i="4"/>
  <c r="CE399" i="4"/>
  <c r="CD399" i="4"/>
  <c r="CC399" i="4"/>
  <c r="CB399" i="4"/>
  <c r="CA399" i="4"/>
  <c r="BZ399" i="4"/>
  <c r="BY399" i="4"/>
  <c r="BW399" i="4"/>
  <c r="BV399" i="4"/>
  <c r="BU399" i="4"/>
  <c r="BS399" i="4"/>
  <c r="BQ399" i="4"/>
  <c r="BP399" i="4"/>
  <c r="BO399" i="4"/>
  <c r="BN399" i="4"/>
  <c r="BM399" i="4"/>
  <c r="BL399" i="4"/>
  <c r="BK399" i="4"/>
  <c r="BJ399" i="4"/>
  <c r="BI399" i="4"/>
  <c r="BH399" i="4"/>
  <c r="BG399" i="4"/>
  <c r="BF399" i="4"/>
  <c r="BE399" i="4"/>
  <c r="BD399" i="4"/>
  <c r="BC399" i="4"/>
  <c r="BB399" i="4"/>
  <c r="BA399" i="4"/>
  <c r="AZ399" i="4"/>
  <c r="AY399" i="4"/>
  <c r="AX399" i="4"/>
  <c r="AW399" i="4"/>
  <c r="AV399" i="4"/>
  <c r="AT399" i="4"/>
  <c r="AU399" i="4" s="1"/>
  <c r="AS399" i="4"/>
  <c r="AR399" i="4"/>
  <c r="AQ399" i="4"/>
  <c r="AP399" i="4"/>
  <c r="AO399" i="4"/>
  <c r="DM398" i="4"/>
  <c r="DL398" i="4"/>
  <c r="DK398" i="4"/>
  <c r="DJ398" i="4"/>
  <c r="DI398" i="4"/>
  <c r="DH398" i="4"/>
  <c r="DG398" i="4"/>
  <c r="DF398" i="4"/>
  <c r="DE398" i="4"/>
  <c r="DC398" i="4"/>
  <c r="DB398" i="4"/>
  <c r="DA398" i="4"/>
  <c r="CZ398" i="4"/>
  <c r="CY398" i="4"/>
  <c r="CX398" i="4"/>
  <c r="CW398" i="4"/>
  <c r="CV398" i="4"/>
  <c r="CU398" i="4"/>
  <c r="CT398" i="4"/>
  <c r="CR398" i="4"/>
  <c r="CQ398" i="4"/>
  <c r="CO398" i="4"/>
  <c r="CN398" i="4"/>
  <c r="CM398" i="4"/>
  <c r="CL398" i="4"/>
  <c r="CI398" i="4"/>
  <c r="CH398" i="4"/>
  <c r="CG398" i="4"/>
  <c r="CF398" i="4"/>
  <c r="CE398" i="4"/>
  <c r="CD398" i="4"/>
  <c r="CC398" i="4"/>
  <c r="CB398" i="4"/>
  <c r="CA398" i="4"/>
  <c r="BZ398" i="4"/>
  <c r="BY398" i="4"/>
  <c r="BW398" i="4"/>
  <c r="BV398" i="4"/>
  <c r="BU398" i="4"/>
  <c r="BS398" i="4"/>
  <c r="BQ398" i="4"/>
  <c r="BP398" i="4"/>
  <c r="BO398" i="4"/>
  <c r="BN398" i="4"/>
  <c r="BM398" i="4"/>
  <c r="BL398" i="4"/>
  <c r="BK398" i="4"/>
  <c r="BJ398" i="4"/>
  <c r="BI398" i="4"/>
  <c r="BH398" i="4"/>
  <c r="BG398" i="4"/>
  <c r="BF398" i="4"/>
  <c r="BE398" i="4"/>
  <c r="BD398" i="4"/>
  <c r="BC398" i="4"/>
  <c r="BB398" i="4"/>
  <c r="BA398" i="4"/>
  <c r="AZ398" i="4"/>
  <c r="AY398" i="4"/>
  <c r="AX398" i="4"/>
  <c r="AV398" i="4"/>
  <c r="AW398" i="4" s="1"/>
  <c r="AU398" i="4"/>
  <c r="AT398" i="4"/>
  <c r="AS398" i="4"/>
  <c r="AR398" i="4"/>
  <c r="AQ398" i="4"/>
  <c r="AP398" i="4"/>
  <c r="AO398" i="4"/>
  <c r="DM397" i="4"/>
  <c r="DL397" i="4"/>
  <c r="DK397" i="4"/>
  <c r="DJ397" i="4"/>
  <c r="DI397" i="4"/>
  <c r="DH397" i="4"/>
  <c r="DG397" i="4"/>
  <c r="DF397" i="4"/>
  <c r="DE397" i="4"/>
  <c r="DC397" i="4"/>
  <c r="DB397" i="4"/>
  <c r="DA397" i="4"/>
  <c r="CZ397" i="4"/>
  <c r="CY397" i="4"/>
  <c r="CX397" i="4"/>
  <c r="CW397" i="4"/>
  <c r="CV397" i="4"/>
  <c r="CU397" i="4"/>
  <c r="CT397" i="4"/>
  <c r="CR397" i="4"/>
  <c r="CQ397" i="4"/>
  <c r="CO397" i="4"/>
  <c r="CN397" i="4"/>
  <c r="CM397" i="4"/>
  <c r="CL397" i="4"/>
  <c r="CI397" i="4"/>
  <c r="CH397" i="4"/>
  <c r="CG397" i="4"/>
  <c r="CF397" i="4"/>
  <c r="CE397" i="4"/>
  <c r="CD397" i="4"/>
  <c r="CC397" i="4"/>
  <c r="CB397" i="4"/>
  <c r="CA397" i="4"/>
  <c r="BZ397" i="4"/>
  <c r="BY397" i="4"/>
  <c r="BW397" i="4"/>
  <c r="BV397" i="4"/>
  <c r="BU397" i="4"/>
  <c r="BS397" i="4"/>
  <c r="BQ397" i="4"/>
  <c r="BP397" i="4"/>
  <c r="BO397" i="4"/>
  <c r="BN397" i="4"/>
  <c r="BM397" i="4"/>
  <c r="BL397" i="4"/>
  <c r="BK397" i="4"/>
  <c r="BJ397" i="4"/>
  <c r="BI397" i="4"/>
  <c r="BH397" i="4"/>
  <c r="BG397" i="4"/>
  <c r="BF397" i="4"/>
  <c r="BE397" i="4"/>
  <c r="BD397" i="4"/>
  <c r="BC397" i="4"/>
  <c r="BB397" i="4"/>
  <c r="BA397" i="4"/>
  <c r="AZ397" i="4"/>
  <c r="AY397" i="4"/>
  <c r="AX397" i="4"/>
  <c r="AV397" i="4"/>
  <c r="AW397" i="4" s="1"/>
  <c r="AT397" i="4"/>
  <c r="AU397" i="4" s="1"/>
  <c r="AS397" i="4"/>
  <c r="AR397" i="4"/>
  <c r="AQ397" i="4"/>
  <c r="AP397" i="4"/>
  <c r="AO397" i="4"/>
  <c r="DM396" i="4"/>
  <c r="DL396" i="4"/>
  <c r="DK396" i="4"/>
  <c r="DJ396" i="4"/>
  <c r="DI396" i="4"/>
  <c r="DH396" i="4"/>
  <c r="DG396" i="4"/>
  <c r="DF396" i="4"/>
  <c r="DE396" i="4"/>
  <c r="DC396" i="4"/>
  <c r="DB396" i="4"/>
  <c r="DA396" i="4"/>
  <c r="CZ396" i="4"/>
  <c r="CY396" i="4"/>
  <c r="CX396" i="4"/>
  <c r="CW396" i="4"/>
  <c r="CV396" i="4"/>
  <c r="CU396" i="4"/>
  <c r="CT396" i="4"/>
  <c r="CR396" i="4"/>
  <c r="CQ396" i="4"/>
  <c r="CO396" i="4"/>
  <c r="CN396" i="4"/>
  <c r="CM396" i="4"/>
  <c r="CL396" i="4"/>
  <c r="CI396" i="4"/>
  <c r="CH396" i="4"/>
  <c r="CG396" i="4"/>
  <c r="CF396" i="4"/>
  <c r="CE396" i="4"/>
  <c r="CD396" i="4"/>
  <c r="CC396" i="4"/>
  <c r="CB396" i="4"/>
  <c r="CA396" i="4"/>
  <c r="BZ396" i="4"/>
  <c r="BY396" i="4"/>
  <c r="BW396" i="4"/>
  <c r="BV396" i="4"/>
  <c r="BU396" i="4"/>
  <c r="BS396" i="4"/>
  <c r="BQ396" i="4"/>
  <c r="BP396" i="4"/>
  <c r="BO396" i="4"/>
  <c r="BN396" i="4"/>
  <c r="BM396" i="4"/>
  <c r="BL396" i="4"/>
  <c r="BK396" i="4"/>
  <c r="BJ396" i="4"/>
  <c r="BI396" i="4"/>
  <c r="BH396" i="4"/>
  <c r="BG396" i="4"/>
  <c r="BF396" i="4"/>
  <c r="BE396" i="4"/>
  <c r="BD396" i="4"/>
  <c r="BC396" i="4"/>
  <c r="BB396" i="4"/>
  <c r="BA396" i="4"/>
  <c r="AZ396" i="4"/>
  <c r="AY396" i="4"/>
  <c r="AX396" i="4"/>
  <c r="AV396" i="4"/>
  <c r="AW396" i="4" s="1"/>
  <c r="AT396" i="4"/>
  <c r="AU396" i="4" s="1"/>
  <c r="AS396" i="4"/>
  <c r="AR396" i="4"/>
  <c r="AQ396" i="4"/>
  <c r="AP396" i="4"/>
  <c r="AO396" i="4"/>
  <c r="DM395" i="4"/>
  <c r="DL395" i="4"/>
  <c r="DK395" i="4"/>
  <c r="DJ395" i="4"/>
  <c r="DI395" i="4"/>
  <c r="DH395" i="4"/>
  <c r="DG395" i="4"/>
  <c r="DF395" i="4"/>
  <c r="DE395" i="4"/>
  <c r="DC395" i="4"/>
  <c r="DB395" i="4"/>
  <c r="DA395" i="4"/>
  <c r="CZ395" i="4"/>
  <c r="CY395" i="4"/>
  <c r="CX395" i="4"/>
  <c r="CW395" i="4"/>
  <c r="CV395" i="4"/>
  <c r="CU395" i="4"/>
  <c r="CT395" i="4"/>
  <c r="CR395" i="4"/>
  <c r="CQ395" i="4"/>
  <c r="CO395" i="4"/>
  <c r="CN395" i="4"/>
  <c r="CM395" i="4"/>
  <c r="CL395" i="4"/>
  <c r="CI395" i="4"/>
  <c r="CH395" i="4"/>
  <c r="CG395" i="4"/>
  <c r="CF395" i="4"/>
  <c r="CE395" i="4"/>
  <c r="CD395" i="4"/>
  <c r="CC395" i="4"/>
  <c r="CB395" i="4"/>
  <c r="CA395" i="4"/>
  <c r="BZ395" i="4"/>
  <c r="BY395" i="4"/>
  <c r="BW395" i="4"/>
  <c r="BV395" i="4"/>
  <c r="BU395" i="4"/>
  <c r="BS395" i="4"/>
  <c r="BQ395" i="4"/>
  <c r="BP395" i="4"/>
  <c r="BO395" i="4"/>
  <c r="BN395" i="4"/>
  <c r="BM395" i="4"/>
  <c r="BL395" i="4"/>
  <c r="BK395" i="4"/>
  <c r="BJ395" i="4"/>
  <c r="BI395" i="4"/>
  <c r="BH395" i="4"/>
  <c r="BG395" i="4"/>
  <c r="BF395" i="4"/>
  <c r="BE395" i="4"/>
  <c r="BD395" i="4"/>
  <c r="BC395" i="4"/>
  <c r="BB395" i="4"/>
  <c r="BA395" i="4"/>
  <c r="AZ395" i="4"/>
  <c r="AY395" i="4"/>
  <c r="AX395" i="4"/>
  <c r="AW395" i="4"/>
  <c r="AV395" i="4"/>
  <c r="AT395" i="4"/>
  <c r="AU395" i="4" s="1"/>
  <c r="AS395" i="4"/>
  <c r="AR395" i="4"/>
  <c r="AQ395" i="4"/>
  <c r="AP395" i="4"/>
  <c r="AO395" i="4"/>
  <c r="DM394" i="4"/>
  <c r="DL394" i="4"/>
  <c r="DK394" i="4"/>
  <c r="DJ394" i="4"/>
  <c r="DI394" i="4"/>
  <c r="DH394" i="4"/>
  <c r="DG394" i="4"/>
  <c r="DF394" i="4"/>
  <c r="DE394" i="4"/>
  <c r="DC394" i="4"/>
  <c r="DB394" i="4"/>
  <c r="DA394" i="4"/>
  <c r="CZ394" i="4"/>
  <c r="CY394" i="4"/>
  <c r="CX394" i="4"/>
  <c r="CW394" i="4"/>
  <c r="CV394" i="4"/>
  <c r="CU394" i="4"/>
  <c r="CT394" i="4"/>
  <c r="CR394" i="4"/>
  <c r="CQ394" i="4"/>
  <c r="CO394" i="4"/>
  <c r="CN394" i="4"/>
  <c r="CM394" i="4"/>
  <c r="CL394" i="4"/>
  <c r="CI394" i="4"/>
  <c r="CH394" i="4"/>
  <c r="CG394" i="4"/>
  <c r="CF394" i="4"/>
  <c r="CE394" i="4"/>
  <c r="CD394" i="4"/>
  <c r="CC394" i="4"/>
  <c r="CB394" i="4"/>
  <c r="CA394" i="4"/>
  <c r="BZ394" i="4"/>
  <c r="BY394" i="4"/>
  <c r="BW394" i="4"/>
  <c r="BV394" i="4"/>
  <c r="BU394" i="4"/>
  <c r="BS394" i="4"/>
  <c r="BQ394" i="4"/>
  <c r="BP394" i="4"/>
  <c r="BO394" i="4"/>
  <c r="BN394" i="4"/>
  <c r="BM394" i="4"/>
  <c r="BL394" i="4"/>
  <c r="BK394" i="4"/>
  <c r="BJ394" i="4"/>
  <c r="BI394" i="4"/>
  <c r="BH394" i="4"/>
  <c r="BG394" i="4"/>
  <c r="BF394" i="4"/>
  <c r="BE394" i="4"/>
  <c r="BD394" i="4"/>
  <c r="BC394" i="4"/>
  <c r="BB394" i="4"/>
  <c r="BA394" i="4"/>
  <c r="AZ394" i="4"/>
  <c r="AY394" i="4"/>
  <c r="AX394" i="4"/>
  <c r="AV394" i="4"/>
  <c r="AW394" i="4" s="1"/>
  <c r="AU394" i="4"/>
  <c r="AT394" i="4"/>
  <c r="AS394" i="4"/>
  <c r="AR394" i="4"/>
  <c r="AQ394" i="4"/>
  <c r="AP394" i="4"/>
  <c r="AO394" i="4"/>
  <c r="DM393" i="4"/>
  <c r="DL393" i="4"/>
  <c r="DK393" i="4"/>
  <c r="DJ393" i="4"/>
  <c r="DI393" i="4"/>
  <c r="DH393" i="4"/>
  <c r="DG393" i="4"/>
  <c r="DF393" i="4"/>
  <c r="DE393" i="4"/>
  <c r="DC393" i="4"/>
  <c r="DB393" i="4"/>
  <c r="DA393" i="4"/>
  <c r="CZ393" i="4"/>
  <c r="CY393" i="4"/>
  <c r="CX393" i="4"/>
  <c r="CW393" i="4"/>
  <c r="CV393" i="4"/>
  <c r="CU393" i="4"/>
  <c r="CT393" i="4"/>
  <c r="CR393" i="4"/>
  <c r="CQ393" i="4"/>
  <c r="CO393" i="4"/>
  <c r="CN393" i="4"/>
  <c r="CM393" i="4"/>
  <c r="CL393" i="4"/>
  <c r="CI393" i="4"/>
  <c r="CH393" i="4"/>
  <c r="CG393" i="4"/>
  <c r="CF393" i="4"/>
  <c r="CE393" i="4"/>
  <c r="CD393" i="4"/>
  <c r="CC393" i="4"/>
  <c r="CB393" i="4"/>
  <c r="CA393" i="4"/>
  <c r="BZ393" i="4"/>
  <c r="BY393" i="4"/>
  <c r="BW393" i="4"/>
  <c r="BV393" i="4"/>
  <c r="BU393" i="4"/>
  <c r="BS393" i="4"/>
  <c r="BQ393" i="4"/>
  <c r="BP393" i="4"/>
  <c r="BO393" i="4"/>
  <c r="BN393" i="4"/>
  <c r="BM393" i="4"/>
  <c r="BL393" i="4"/>
  <c r="BK393" i="4"/>
  <c r="BJ393" i="4"/>
  <c r="BI393" i="4"/>
  <c r="BH393" i="4"/>
  <c r="BG393" i="4"/>
  <c r="BF393" i="4"/>
  <c r="BE393" i="4"/>
  <c r="BD393" i="4"/>
  <c r="BC393" i="4"/>
  <c r="BB393" i="4"/>
  <c r="BA393" i="4"/>
  <c r="AZ393" i="4"/>
  <c r="AY393" i="4"/>
  <c r="AX393" i="4"/>
  <c r="AV393" i="4"/>
  <c r="AW393" i="4" s="1"/>
  <c r="AT393" i="4"/>
  <c r="AU393" i="4" s="1"/>
  <c r="AS393" i="4"/>
  <c r="AR393" i="4"/>
  <c r="AQ393" i="4"/>
  <c r="AP393" i="4"/>
  <c r="AO393" i="4"/>
  <c r="DM392" i="4"/>
  <c r="DL392" i="4"/>
  <c r="DK392" i="4"/>
  <c r="DJ392" i="4"/>
  <c r="DI392" i="4"/>
  <c r="DH392" i="4"/>
  <c r="DG392" i="4"/>
  <c r="DF392" i="4"/>
  <c r="DE392" i="4"/>
  <c r="DC392" i="4"/>
  <c r="DB392" i="4"/>
  <c r="DA392" i="4"/>
  <c r="CZ392" i="4"/>
  <c r="CY392" i="4"/>
  <c r="CX392" i="4"/>
  <c r="CW392" i="4"/>
  <c r="CV392" i="4"/>
  <c r="CU392" i="4"/>
  <c r="CT392" i="4"/>
  <c r="CR392" i="4"/>
  <c r="CQ392" i="4"/>
  <c r="CO392" i="4"/>
  <c r="CN392" i="4"/>
  <c r="CM392" i="4"/>
  <c r="CL392" i="4"/>
  <c r="CI392" i="4"/>
  <c r="CH392" i="4"/>
  <c r="CG392" i="4"/>
  <c r="CF392" i="4"/>
  <c r="CE392" i="4"/>
  <c r="CD392" i="4"/>
  <c r="CC392" i="4"/>
  <c r="CB392" i="4"/>
  <c r="CA392" i="4"/>
  <c r="BZ392" i="4"/>
  <c r="BY392" i="4"/>
  <c r="BW392" i="4"/>
  <c r="BV392" i="4"/>
  <c r="BU392" i="4"/>
  <c r="BS392" i="4"/>
  <c r="BQ392" i="4"/>
  <c r="BP392" i="4"/>
  <c r="BO392" i="4"/>
  <c r="BN392" i="4"/>
  <c r="BM392" i="4"/>
  <c r="BL392" i="4"/>
  <c r="BK392" i="4"/>
  <c r="BJ392" i="4"/>
  <c r="BI392" i="4"/>
  <c r="BH392" i="4"/>
  <c r="BG392" i="4"/>
  <c r="BF392" i="4"/>
  <c r="BE392" i="4"/>
  <c r="BD392" i="4"/>
  <c r="BC392" i="4"/>
  <c r="BB392" i="4"/>
  <c r="BA392" i="4"/>
  <c r="AZ392" i="4"/>
  <c r="AY392" i="4"/>
  <c r="AX392" i="4"/>
  <c r="AV392" i="4"/>
  <c r="AW392" i="4" s="1"/>
  <c r="AT392" i="4"/>
  <c r="AU392" i="4" s="1"/>
  <c r="AS392" i="4"/>
  <c r="AR392" i="4"/>
  <c r="AQ392" i="4"/>
  <c r="AP392" i="4"/>
  <c r="AO392" i="4"/>
  <c r="DM391" i="4"/>
  <c r="DL391" i="4"/>
  <c r="DK391" i="4"/>
  <c r="DJ391" i="4"/>
  <c r="DI391" i="4"/>
  <c r="DH391" i="4"/>
  <c r="DG391" i="4"/>
  <c r="DF391" i="4"/>
  <c r="DE391" i="4"/>
  <c r="DC391" i="4"/>
  <c r="DB391" i="4"/>
  <c r="DA391" i="4"/>
  <c r="CZ391" i="4"/>
  <c r="CY391" i="4"/>
  <c r="CX391" i="4"/>
  <c r="CW391" i="4"/>
  <c r="CV391" i="4"/>
  <c r="CU391" i="4"/>
  <c r="CT391" i="4"/>
  <c r="CR391" i="4"/>
  <c r="CQ391" i="4"/>
  <c r="CO391" i="4"/>
  <c r="CN391" i="4"/>
  <c r="CM391" i="4"/>
  <c r="CL391" i="4"/>
  <c r="CI391" i="4"/>
  <c r="CH391" i="4"/>
  <c r="CG391" i="4"/>
  <c r="CF391" i="4"/>
  <c r="CE391" i="4"/>
  <c r="CD391" i="4"/>
  <c r="CC391" i="4"/>
  <c r="CB391" i="4"/>
  <c r="CA391" i="4"/>
  <c r="BZ391" i="4"/>
  <c r="BY391" i="4"/>
  <c r="BW391" i="4"/>
  <c r="BV391" i="4"/>
  <c r="BU391" i="4"/>
  <c r="BS391" i="4"/>
  <c r="BQ391" i="4"/>
  <c r="BP391" i="4"/>
  <c r="BO391" i="4"/>
  <c r="BN391" i="4"/>
  <c r="BM391" i="4"/>
  <c r="BL391" i="4"/>
  <c r="BK391" i="4"/>
  <c r="BJ391" i="4"/>
  <c r="BI391" i="4"/>
  <c r="BH391" i="4"/>
  <c r="BG391" i="4"/>
  <c r="BF391" i="4"/>
  <c r="BE391" i="4"/>
  <c r="BD391" i="4"/>
  <c r="BC391" i="4"/>
  <c r="BB391" i="4"/>
  <c r="BA391" i="4"/>
  <c r="AZ391" i="4"/>
  <c r="AY391" i="4"/>
  <c r="AX391" i="4"/>
  <c r="AW391" i="4"/>
  <c r="AV391" i="4"/>
  <c r="AT391" i="4"/>
  <c r="AU391" i="4" s="1"/>
  <c r="AS391" i="4"/>
  <c r="AR391" i="4"/>
  <c r="AQ391" i="4"/>
  <c r="AP391" i="4"/>
  <c r="AO391" i="4"/>
  <c r="DM390" i="4"/>
  <c r="DL390" i="4"/>
  <c r="DK390" i="4"/>
  <c r="DJ390" i="4"/>
  <c r="DI390" i="4"/>
  <c r="DH390" i="4"/>
  <c r="DG390" i="4"/>
  <c r="DF390" i="4"/>
  <c r="DE390" i="4"/>
  <c r="DC390" i="4"/>
  <c r="DB390" i="4"/>
  <c r="DA390" i="4"/>
  <c r="CZ390" i="4"/>
  <c r="CY390" i="4"/>
  <c r="CX390" i="4"/>
  <c r="CW390" i="4"/>
  <c r="CV390" i="4"/>
  <c r="CU390" i="4"/>
  <c r="CT390" i="4"/>
  <c r="CR390" i="4"/>
  <c r="CQ390" i="4"/>
  <c r="CO390" i="4"/>
  <c r="CN390" i="4"/>
  <c r="CM390" i="4"/>
  <c r="CL390" i="4"/>
  <c r="CI390" i="4"/>
  <c r="CH390" i="4"/>
  <c r="CG390" i="4"/>
  <c r="CF390" i="4"/>
  <c r="CE390" i="4"/>
  <c r="CD390" i="4"/>
  <c r="CC390" i="4"/>
  <c r="CB390" i="4"/>
  <c r="CA390" i="4"/>
  <c r="BZ390" i="4"/>
  <c r="BY390" i="4"/>
  <c r="BW390" i="4"/>
  <c r="BV390" i="4"/>
  <c r="BU390" i="4"/>
  <c r="BS390" i="4"/>
  <c r="BQ390" i="4"/>
  <c r="BP390" i="4"/>
  <c r="BO390" i="4"/>
  <c r="BN390" i="4"/>
  <c r="BM390" i="4"/>
  <c r="BL390" i="4"/>
  <c r="BK390" i="4"/>
  <c r="BJ390" i="4"/>
  <c r="BI390" i="4"/>
  <c r="BH390" i="4"/>
  <c r="BG390" i="4"/>
  <c r="BF390" i="4"/>
  <c r="BE390" i="4"/>
  <c r="BD390" i="4"/>
  <c r="BC390" i="4"/>
  <c r="BB390" i="4"/>
  <c r="BA390" i="4"/>
  <c r="AZ390" i="4"/>
  <c r="AY390" i="4"/>
  <c r="AX390" i="4"/>
  <c r="AV390" i="4"/>
  <c r="AW390" i="4" s="1"/>
  <c r="AU390" i="4"/>
  <c r="AT390" i="4"/>
  <c r="AS390" i="4"/>
  <c r="AR390" i="4"/>
  <c r="AQ390" i="4"/>
  <c r="AP390" i="4"/>
  <c r="AO390" i="4"/>
  <c r="DM389" i="4"/>
  <c r="DL389" i="4"/>
  <c r="DK389" i="4"/>
  <c r="DJ389" i="4"/>
  <c r="DI389" i="4"/>
  <c r="DH389" i="4"/>
  <c r="DG389" i="4"/>
  <c r="DF389" i="4"/>
  <c r="DE389" i="4"/>
  <c r="DC389" i="4"/>
  <c r="DB389" i="4"/>
  <c r="DA389" i="4"/>
  <c r="CZ389" i="4"/>
  <c r="CY389" i="4"/>
  <c r="CX389" i="4"/>
  <c r="CW389" i="4"/>
  <c r="CV389" i="4"/>
  <c r="CU389" i="4"/>
  <c r="CT389" i="4"/>
  <c r="CR389" i="4"/>
  <c r="CQ389" i="4"/>
  <c r="CO389" i="4"/>
  <c r="CN389" i="4"/>
  <c r="CM389" i="4"/>
  <c r="CL389" i="4"/>
  <c r="CI389" i="4"/>
  <c r="CH389" i="4"/>
  <c r="CG389" i="4"/>
  <c r="CF389" i="4"/>
  <c r="CE389" i="4"/>
  <c r="CD389" i="4"/>
  <c r="CC389" i="4"/>
  <c r="CB389" i="4"/>
  <c r="CA389" i="4"/>
  <c r="BZ389" i="4"/>
  <c r="BY389" i="4"/>
  <c r="BW389" i="4"/>
  <c r="BV389" i="4"/>
  <c r="BU389" i="4"/>
  <c r="BS389" i="4"/>
  <c r="BQ389" i="4"/>
  <c r="BP389" i="4"/>
  <c r="BO389" i="4"/>
  <c r="BN389" i="4"/>
  <c r="BM389" i="4"/>
  <c r="BL389" i="4"/>
  <c r="BK389" i="4"/>
  <c r="BJ389" i="4"/>
  <c r="BI389" i="4"/>
  <c r="BH389" i="4"/>
  <c r="BG389" i="4"/>
  <c r="BF389" i="4"/>
  <c r="BE389" i="4"/>
  <c r="BD389" i="4"/>
  <c r="BC389" i="4"/>
  <c r="BB389" i="4"/>
  <c r="BA389" i="4"/>
  <c r="AZ389" i="4"/>
  <c r="AY389" i="4"/>
  <c r="AX389" i="4"/>
  <c r="AV389" i="4"/>
  <c r="AW389" i="4" s="1"/>
  <c r="AT389" i="4"/>
  <c r="AU389" i="4" s="1"/>
  <c r="AS389" i="4"/>
  <c r="AR389" i="4"/>
  <c r="AQ389" i="4"/>
  <c r="AP389" i="4"/>
  <c r="AO389" i="4"/>
  <c r="DM388" i="4"/>
  <c r="DL388" i="4"/>
  <c r="DK388" i="4"/>
  <c r="DJ388" i="4"/>
  <c r="DI388" i="4"/>
  <c r="DH388" i="4"/>
  <c r="DG388" i="4"/>
  <c r="DF388" i="4"/>
  <c r="DE388" i="4"/>
  <c r="DC388" i="4"/>
  <c r="DB388" i="4"/>
  <c r="DA388" i="4"/>
  <c r="CZ388" i="4"/>
  <c r="CY388" i="4"/>
  <c r="CX388" i="4"/>
  <c r="CW388" i="4"/>
  <c r="CV388" i="4"/>
  <c r="CU388" i="4"/>
  <c r="CT388" i="4"/>
  <c r="CR388" i="4"/>
  <c r="CQ388" i="4"/>
  <c r="CO388" i="4"/>
  <c r="CN388" i="4"/>
  <c r="CM388" i="4"/>
  <c r="CL388" i="4"/>
  <c r="CI388" i="4"/>
  <c r="CH388" i="4"/>
  <c r="CG388" i="4"/>
  <c r="CF388" i="4"/>
  <c r="CE388" i="4"/>
  <c r="CD388" i="4"/>
  <c r="CC388" i="4"/>
  <c r="CB388" i="4"/>
  <c r="CA388" i="4"/>
  <c r="BZ388" i="4"/>
  <c r="BY388" i="4"/>
  <c r="BW388" i="4"/>
  <c r="BV388" i="4"/>
  <c r="BU388" i="4"/>
  <c r="BS388" i="4"/>
  <c r="BQ388" i="4"/>
  <c r="BP388" i="4"/>
  <c r="BO388" i="4"/>
  <c r="BN388" i="4"/>
  <c r="BM388" i="4"/>
  <c r="BL388" i="4"/>
  <c r="BK388" i="4"/>
  <c r="BJ388" i="4"/>
  <c r="BI388" i="4"/>
  <c r="BH388" i="4"/>
  <c r="BG388" i="4"/>
  <c r="BF388" i="4"/>
  <c r="BE388" i="4"/>
  <c r="BD388" i="4"/>
  <c r="BC388" i="4"/>
  <c r="BB388" i="4"/>
  <c r="BA388" i="4"/>
  <c r="AZ388" i="4"/>
  <c r="AY388" i="4"/>
  <c r="AX388" i="4"/>
  <c r="AV388" i="4"/>
  <c r="AW388" i="4" s="1"/>
  <c r="AT388" i="4"/>
  <c r="AU388" i="4" s="1"/>
  <c r="AS388" i="4"/>
  <c r="AR388" i="4"/>
  <c r="AQ388" i="4"/>
  <c r="AP388" i="4"/>
  <c r="AO388" i="4"/>
  <c r="DM387" i="4"/>
  <c r="DL387" i="4"/>
  <c r="DK387" i="4"/>
  <c r="DJ387" i="4"/>
  <c r="DI387" i="4"/>
  <c r="DH387" i="4"/>
  <c r="DG387" i="4"/>
  <c r="DF387" i="4"/>
  <c r="DE387" i="4"/>
  <c r="DC387" i="4"/>
  <c r="DB387" i="4"/>
  <c r="DA387" i="4"/>
  <c r="CZ387" i="4"/>
  <c r="CY387" i="4"/>
  <c r="CX387" i="4"/>
  <c r="CW387" i="4"/>
  <c r="CV387" i="4"/>
  <c r="CU387" i="4"/>
  <c r="CT387" i="4"/>
  <c r="CR387" i="4"/>
  <c r="CQ387" i="4"/>
  <c r="CO387" i="4"/>
  <c r="CN387" i="4"/>
  <c r="CM387" i="4"/>
  <c r="CL387" i="4"/>
  <c r="CI387" i="4"/>
  <c r="CH387" i="4"/>
  <c r="CG387" i="4"/>
  <c r="CF387" i="4"/>
  <c r="CE387" i="4"/>
  <c r="CD387" i="4"/>
  <c r="CC387" i="4"/>
  <c r="CB387" i="4"/>
  <c r="CA387" i="4"/>
  <c r="BZ387" i="4"/>
  <c r="BY387" i="4"/>
  <c r="BW387" i="4"/>
  <c r="BV387" i="4"/>
  <c r="BU387" i="4"/>
  <c r="BS387" i="4"/>
  <c r="BQ387" i="4"/>
  <c r="BP387" i="4"/>
  <c r="BO387" i="4"/>
  <c r="BN387" i="4"/>
  <c r="BM387" i="4"/>
  <c r="BL387" i="4"/>
  <c r="BK387" i="4"/>
  <c r="BJ387" i="4"/>
  <c r="BI387" i="4"/>
  <c r="BH387" i="4"/>
  <c r="BG387" i="4"/>
  <c r="BF387" i="4"/>
  <c r="BE387" i="4"/>
  <c r="BD387" i="4"/>
  <c r="BC387" i="4"/>
  <c r="BB387" i="4"/>
  <c r="BA387" i="4"/>
  <c r="AZ387" i="4"/>
  <c r="AY387" i="4"/>
  <c r="AX387" i="4"/>
  <c r="AW387" i="4"/>
  <c r="AV387" i="4"/>
  <c r="AT387" i="4"/>
  <c r="AU387" i="4" s="1"/>
  <c r="AS387" i="4"/>
  <c r="AR387" i="4"/>
  <c r="AQ387" i="4"/>
  <c r="AP387" i="4"/>
  <c r="AO387" i="4"/>
  <c r="DM386" i="4"/>
  <c r="DL386" i="4"/>
  <c r="DK386" i="4"/>
  <c r="DJ386" i="4"/>
  <c r="DI386" i="4"/>
  <c r="DH386" i="4"/>
  <c r="DG386" i="4"/>
  <c r="DF386" i="4"/>
  <c r="DE386" i="4"/>
  <c r="DC386" i="4"/>
  <c r="DB386" i="4"/>
  <c r="DA386" i="4"/>
  <c r="CZ386" i="4"/>
  <c r="CY386" i="4"/>
  <c r="CX386" i="4"/>
  <c r="CW386" i="4"/>
  <c r="CV386" i="4"/>
  <c r="CU386" i="4"/>
  <c r="CT386" i="4"/>
  <c r="CR386" i="4"/>
  <c r="CQ386" i="4"/>
  <c r="CO386" i="4"/>
  <c r="CN386" i="4"/>
  <c r="CM386" i="4"/>
  <c r="CL386" i="4"/>
  <c r="CI386" i="4"/>
  <c r="CH386" i="4"/>
  <c r="CG386" i="4"/>
  <c r="CF386" i="4"/>
  <c r="CE386" i="4"/>
  <c r="CD386" i="4"/>
  <c r="CC386" i="4"/>
  <c r="CB386" i="4"/>
  <c r="CA386" i="4"/>
  <c r="BZ386" i="4"/>
  <c r="BY386" i="4"/>
  <c r="BW386" i="4"/>
  <c r="BV386" i="4"/>
  <c r="BU386" i="4"/>
  <c r="BS386" i="4"/>
  <c r="BQ386" i="4"/>
  <c r="BP386" i="4"/>
  <c r="BO386" i="4"/>
  <c r="BN386" i="4"/>
  <c r="BM386" i="4"/>
  <c r="BL386" i="4"/>
  <c r="BK386" i="4"/>
  <c r="BJ386" i="4"/>
  <c r="BI386" i="4"/>
  <c r="BH386" i="4"/>
  <c r="BG386" i="4"/>
  <c r="BF386" i="4"/>
  <c r="BE386" i="4"/>
  <c r="BD386" i="4"/>
  <c r="BC386" i="4"/>
  <c r="BB386" i="4"/>
  <c r="BA386" i="4"/>
  <c r="AZ386" i="4"/>
  <c r="AY386" i="4"/>
  <c r="AX386" i="4"/>
  <c r="AV386" i="4"/>
  <c r="AW386" i="4" s="1"/>
  <c r="AU386" i="4"/>
  <c r="AT386" i="4"/>
  <c r="AS386" i="4"/>
  <c r="AR386" i="4"/>
  <c r="AQ386" i="4"/>
  <c r="AP386" i="4"/>
  <c r="AO386" i="4"/>
  <c r="DM385" i="4"/>
  <c r="DL385" i="4"/>
  <c r="DK385" i="4"/>
  <c r="DJ385" i="4"/>
  <c r="DI385" i="4"/>
  <c r="DH385" i="4"/>
  <c r="DG385" i="4"/>
  <c r="DF385" i="4"/>
  <c r="DE385" i="4"/>
  <c r="DC385" i="4"/>
  <c r="DB385" i="4"/>
  <c r="DA385" i="4"/>
  <c r="CZ385" i="4"/>
  <c r="CY385" i="4"/>
  <c r="CX385" i="4"/>
  <c r="CW385" i="4"/>
  <c r="CV385" i="4"/>
  <c r="CU385" i="4"/>
  <c r="CT385" i="4"/>
  <c r="CR385" i="4"/>
  <c r="CQ385" i="4"/>
  <c r="CO385" i="4"/>
  <c r="CN385" i="4"/>
  <c r="CM385" i="4"/>
  <c r="CL385" i="4"/>
  <c r="CI385" i="4"/>
  <c r="CH385" i="4"/>
  <c r="CG385" i="4"/>
  <c r="CF385" i="4"/>
  <c r="CE385" i="4"/>
  <c r="CD385" i="4"/>
  <c r="CC385" i="4"/>
  <c r="CB385" i="4"/>
  <c r="CA385" i="4"/>
  <c r="BZ385" i="4"/>
  <c r="BY385" i="4"/>
  <c r="BW385" i="4"/>
  <c r="BV385" i="4"/>
  <c r="BU385" i="4"/>
  <c r="BS385" i="4"/>
  <c r="BQ385" i="4"/>
  <c r="BP385" i="4"/>
  <c r="BO385" i="4"/>
  <c r="BN385" i="4"/>
  <c r="BM385" i="4"/>
  <c r="BL385" i="4"/>
  <c r="BK385" i="4"/>
  <c r="BJ385" i="4"/>
  <c r="BI385" i="4"/>
  <c r="BH385" i="4"/>
  <c r="BG385" i="4"/>
  <c r="BF385" i="4"/>
  <c r="BE385" i="4"/>
  <c r="BD385" i="4"/>
  <c r="BC385" i="4"/>
  <c r="BB385" i="4"/>
  <c r="BA385" i="4"/>
  <c r="AZ385" i="4"/>
  <c r="AY385" i="4"/>
  <c r="AX385" i="4"/>
  <c r="AV385" i="4"/>
  <c r="AW385" i="4" s="1"/>
  <c r="AT385" i="4"/>
  <c r="AU385" i="4" s="1"/>
  <c r="AS385" i="4"/>
  <c r="AR385" i="4"/>
  <c r="AQ385" i="4"/>
  <c r="AP385" i="4"/>
  <c r="AO385" i="4"/>
  <c r="DM384" i="4"/>
  <c r="DL384" i="4"/>
  <c r="DK384" i="4"/>
  <c r="DJ384" i="4"/>
  <c r="DI384" i="4"/>
  <c r="DH384" i="4"/>
  <c r="DG384" i="4"/>
  <c r="DF384" i="4"/>
  <c r="DE384" i="4"/>
  <c r="DC384" i="4"/>
  <c r="DB384" i="4"/>
  <c r="DA384" i="4"/>
  <c r="CZ384" i="4"/>
  <c r="CY384" i="4"/>
  <c r="CX384" i="4"/>
  <c r="CW384" i="4"/>
  <c r="CV384" i="4"/>
  <c r="CU384" i="4"/>
  <c r="CT384" i="4"/>
  <c r="CR384" i="4"/>
  <c r="CQ384" i="4"/>
  <c r="CO384" i="4"/>
  <c r="CN384" i="4"/>
  <c r="CM384" i="4"/>
  <c r="CL384" i="4"/>
  <c r="CI384" i="4"/>
  <c r="CH384" i="4"/>
  <c r="CG384" i="4"/>
  <c r="CF384" i="4"/>
  <c r="CE384" i="4"/>
  <c r="CD384" i="4"/>
  <c r="CC384" i="4"/>
  <c r="CB384" i="4"/>
  <c r="CA384" i="4"/>
  <c r="BZ384" i="4"/>
  <c r="BY384" i="4"/>
  <c r="BW384" i="4"/>
  <c r="BV384" i="4"/>
  <c r="BU384" i="4"/>
  <c r="BS384" i="4"/>
  <c r="BQ384" i="4"/>
  <c r="BP384" i="4"/>
  <c r="BO384" i="4"/>
  <c r="BN384" i="4"/>
  <c r="BM384" i="4"/>
  <c r="BL384" i="4"/>
  <c r="BK384" i="4"/>
  <c r="BJ384" i="4"/>
  <c r="BI384" i="4"/>
  <c r="BH384" i="4"/>
  <c r="BG384" i="4"/>
  <c r="BF384" i="4"/>
  <c r="BE384" i="4"/>
  <c r="BD384" i="4"/>
  <c r="BC384" i="4"/>
  <c r="BB384" i="4"/>
  <c r="BA384" i="4"/>
  <c r="AZ384" i="4"/>
  <c r="AY384" i="4"/>
  <c r="AX384" i="4"/>
  <c r="AV384" i="4"/>
  <c r="AW384" i="4" s="1"/>
  <c r="AT384" i="4"/>
  <c r="AU384" i="4" s="1"/>
  <c r="AS384" i="4"/>
  <c r="AR384" i="4"/>
  <c r="AQ384" i="4"/>
  <c r="AP384" i="4"/>
  <c r="AO384" i="4"/>
  <c r="DM383" i="4"/>
  <c r="DL383" i="4"/>
  <c r="DK383" i="4"/>
  <c r="DJ383" i="4"/>
  <c r="DI383" i="4"/>
  <c r="DH383" i="4"/>
  <c r="DG383" i="4"/>
  <c r="DF383" i="4"/>
  <c r="DE383" i="4"/>
  <c r="DC383" i="4"/>
  <c r="DB383" i="4"/>
  <c r="DA383" i="4"/>
  <c r="CZ383" i="4"/>
  <c r="CY383" i="4"/>
  <c r="CX383" i="4"/>
  <c r="CW383" i="4"/>
  <c r="CV383" i="4"/>
  <c r="CU383" i="4"/>
  <c r="CT383" i="4"/>
  <c r="CR383" i="4"/>
  <c r="CQ383" i="4"/>
  <c r="CO383" i="4"/>
  <c r="CN383" i="4"/>
  <c r="CM383" i="4"/>
  <c r="CL383" i="4"/>
  <c r="CI383" i="4"/>
  <c r="CH383" i="4"/>
  <c r="CG383" i="4"/>
  <c r="CF383" i="4"/>
  <c r="CE383" i="4"/>
  <c r="CD383" i="4"/>
  <c r="CC383" i="4"/>
  <c r="CB383" i="4"/>
  <c r="CA383" i="4"/>
  <c r="BZ383" i="4"/>
  <c r="BY383" i="4"/>
  <c r="BW383" i="4"/>
  <c r="BV383" i="4"/>
  <c r="BU383" i="4"/>
  <c r="BS383" i="4"/>
  <c r="BQ383" i="4"/>
  <c r="BP383" i="4"/>
  <c r="BO383" i="4"/>
  <c r="BN383" i="4"/>
  <c r="BM383" i="4"/>
  <c r="BL383" i="4"/>
  <c r="BK383" i="4"/>
  <c r="BJ383" i="4"/>
  <c r="BI383" i="4"/>
  <c r="BH383" i="4"/>
  <c r="BG383" i="4"/>
  <c r="BF383" i="4"/>
  <c r="BE383" i="4"/>
  <c r="BD383" i="4"/>
  <c r="BC383" i="4"/>
  <c r="BB383" i="4"/>
  <c r="BA383" i="4"/>
  <c r="AZ383" i="4"/>
  <c r="AY383" i="4"/>
  <c r="AX383" i="4"/>
  <c r="AW383" i="4"/>
  <c r="AV383" i="4"/>
  <c r="AT383" i="4"/>
  <c r="AU383" i="4" s="1"/>
  <c r="AS383" i="4"/>
  <c r="AR383" i="4"/>
  <c r="AQ383" i="4"/>
  <c r="AP383" i="4"/>
  <c r="AO383" i="4"/>
  <c r="DM382" i="4"/>
  <c r="DL382" i="4"/>
  <c r="DK382" i="4"/>
  <c r="DJ382" i="4"/>
  <c r="DI382" i="4"/>
  <c r="DH382" i="4"/>
  <c r="DG382" i="4"/>
  <c r="DF382" i="4"/>
  <c r="DE382" i="4"/>
  <c r="DC382" i="4"/>
  <c r="DB382" i="4"/>
  <c r="DA382" i="4"/>
  <c r="CZ382" i="4"/>
  <c r="CY382" i="4"/>
  <c r="CX382" i="4"/>
  <c r="CW382" i="4"/>
  <c r="CV382" i="4"/>
  <c r="CU382" i="4"/>
  <c r="CT382" i="4"/>
  <c r="CR382" i="4"/>
  <c r="CQ382" i="4"/>
  <c r="CO382" i="4"/>
  <c r="CN382" i="4"/>
  <c r="CM382" i="4"/>
  <c r="CL382" i="4"/>
  <c r="CI382" i="4"/>
  <c r="CH382" i="4"/>
  <c r="CG382" i="4"/>
  <c r="CF382" i="4"/>
  <c r="CE382" i="4"/>
  <c r="CD382" i="4"/>
  <c r="CC382" i="4"/>
  <c r="CB382" i="4"/>
  <c r="CA382" i="4"/>
  <c r="BZ382" i="4"/>
  <c r="BY382" i="4"/>
  <c r="BW382" i="4"/>
  <c r="BV382" i="4"/>
  <c r="BU382" i="4"/>
  <c r="BS382" i="4"/>
  <c r="BQ382" i="4"/>
  <c r="BP382" i="4"/>
  <c r="BO382" i="4"/>
  <c r="BN382" i="4"/>
  <c r="BM382" i="4"/>
  <c r="BL382" i="4"/>
  <c r="BK382" i="4"/>
  <c r="BJ382" i="4"/>
  <c r="BI382" i="4"/>
  <c r="BH382" i="4"/>
  <c r="BG382" i="4"/>
  <c r="BF382" i="4"/>
  <c r="BE382" i="4"/>
  <c r="BD382" i="4"/>
  <c r="BC382" i="4"/>
  <c r="BB382" i="4"/>
  <c r="BA382" i="4"/>
  <c r="AZ382" i="4"/>
  <c r="AY382" i="4"/>
  <c r="AX382" i="4"/>
  <c r="AV382" i="4"/>
  <c r="AW382" i="4" s="1"/>
  <c r="AU382" i="4"/>
  <c r="AT382" i="4"/>
  <c r="AS382" i="4"/>
  <c r="AR382" i="4"/>
  <c r="AQ382" i="4"/>
  <c r="AP382" i="4"/>
  <c r="AO382" i="4"/>
  <c r="DM381" i="4"/>
  <c r="DL381" i="4"/>
  <c r="DK381" i="4"/>
  <c r="DJ381" i="4"/>
  <c r="DI381" i="4"/>
  <c r="DH381" i="4"/>
  <c r="DG381" i="4"/>
  <c r="DF381" i="4"/>
  <c r="DE381" i="4"/>
  <c r="DC381" i="4"/>
  <c r="DB381" i="4"/>
  <c r="DA381" i="4"/>
  <c r="CZ381" i="4"/>
  <c r="CY381" i="4"/>
  <c r="CX381" i="4"/>
  <c r="CW381" i="4"/>
  <c r="CV381" i="4"/>
  <c r="CU381" i="4"/>
  <c r="CT381" i="4"/>
  <c r="CR381" i="4"/>
  <c r="CQ381" i="4"/>
  <c r="CO381" i="4"/>
  <c r="CN381" i="4"/>
  <c r="CM381" i="4"/>
  <c r="CL381" i="4"/>
  <c r="CI381" i="4"/>
  <c r="CH381" i="4"/>
  <c r="CG381" i="4"/>
  <c r="CF381" i="4"/>
  <c r="CE381" i="4"/>
  <c r="CD381" i="4"/>
  <c r="CC381" i="4"/>
  <c r="CB381" i="4"/>
  <c r="CA381" i="4"/>
  <c r="BZ381" i="4"/>
  <c r="BY381" i="4"/>
  <c r="BW381" i="4"/>
  <c r="BV381" i="4"/>
  <c r="BU381" i="4"/>
  <c r="BS381" i="4"/>
  <c r="BQ381" i="4"/>
  <c r="BP381" i="4"/>
  <c r="BO381" i="4"/>
  <c r="BN381" i="4"/>
  <c r="BM381" i="4"/>
  <c r="BL381" i="4"/>
  <c r="BK381" i="4"/>
  <c r="BJ381" i="4"/>
  <c r="BI381" i="4"/>
  <c r="BH381" i="4"/>
  <c r="BG381" i="4"/>
  <c r="BF381" i="4"/>
  <c r="BE381" i="4"/>
  <c r="BD381" i="4"/>
  <c r="BC381" i="4"/>
  <c r="BB381" i="4"/>
  <c r="BA381" i="4"/>
  <c r="AZ381" i="4"/>
  <c r="AY381" i="4"/>
  <c r="AX381" i="4"/>
  <c r="AV381" i="4"/>
  <c r="AW381" i="4" s="1"/>
  <c r="AT381" i="4"/>
  <c r="AU381" i="4" s="1"/>
  <c r="AS381" i="4"/>
  <c r="AR381" i="4"/>
  <c r="AQ381" i="4"/>
  <c r="AP381" i="4"/>
  <c r="AO381" i="4"/>
  <c r="DM380" i="4"/>
  <c r="DL380" i="4"/>
  <c r="DK380" i="4"/>
  <c r="DJ380" i="4"/>
  <c r="DI380" i="4"/>
  <c r="DH380" i="4"/>
  <c r="DG380" i="4"/>
  <c r="DF380" i="4"/>
  <c r="DE380" i="4"/>
  <c r="DC380" i="4"/>
  <c r="DB380" i="4"/>
  <c r="DA380" i="4"/>
  <c r="CZ380" i="4"/>
  <c r="CY380" i="4"/>
  <c r="CX380" i="4"/>
  <c r="CW380" i="4"/>
  <c r="CV380" i="4"/>
  <c r="CU380" i="4"/>
  <c r="CT380" i="4"/>
  <c r="CR380" i="4"/>
  <c r="CQ380" i="4"/>
  <c r="CO380" i="4"/>
  <c r="CN380" i="4"/>
  <c r="CM380" i="4"/>
  <c r="CL380" i="4"/>
  <c r="CI380" i="4"/>
  <c r="CH380" i="4"/>
  <c r="CG380" i="4"/>
  <c r="CF380" i="4"/>
  <c r="CE380" i="4"/>
  <c r="CD380" i="4"/>
  <c r="CC380" i="4"/>
  <c r="CB380" i="4"/>
  <c r="CA380" i="4"/>
  <c r="BZ380" i="4"/>
  <c r="BY380" i="4"/>
  <c r="BW380" i="4"/>
  <c r="BV380" i="4"/>
  <c r="BU380" i="4"/>
  <c r="BS380" i="4"/>
  <c r="BQ380" i="4"/>
  <c r="BP380" i="4"/>
  <c r="BO380" i="4"/>
  <c r="BN380" i="4"/>
  <c r="BM380" i="4"/>
  <c r="BL380" i="4"/>
  <c r="BK380" i="4"/>
  <c r="BJ380" i="4"/>
  <c r="BI380" i="4"/>
  <c r="BH380" i="4"/>
  <c r="BG380" i="4"/>
  <c r="BF380" i="4"/>
  <c r="BE380" i="4"/>
  <c r="BD380" i="4"/>
  <c r="BC380" i="4"/>
  <c r="BB380" i="4"/>
  <c r="BA380" i="4"/>
  <c r="AZ380" i="4"/>
  <c r="AY380" i="4"/>
  <c r="AX380" i="4"/>
  <c r="AV380" i="4"/>
  <c r="AW380" i="4" s="1"/>
  <c r="AT380" i="4"/>
  <c r="AU380" i="4" s="1"/>
  <c r="AS380" i="4"/>
  <c r="AR380" i="4"/>
  <c r="AQ380" i="4"/>
  <c r="AP380" i="4"/>
  <c r="AO380" i="4"/>
  <c r="DM379" i="4"/>
  <c r="DL379" i="4"/>
  <c r="DK379" i="4"/>
  <c r="DJ379" i="4"/>
  <c r="DI379" i="4"/>
  <c r="DH379" i="4"/>
  <c r="DG379" i="4"/>
  <c r="DF379" i="4"/>
  <c r="DE379" i="4"/>
  <c r="DC379" i="4"/>
  <c r="DB379" i="4"/>
  <c r="DA379" i="4"/>
  <c r="CZ379" i="4"/>
  <c r="CY379" i="4"/>
  <c r="CX379" i="4"/>
  <c r="CW379" i="4"/>
  <c r="CV379" i="4"/>
  <c r="CU379" i="4"/>
  <c r="CT379" i="4"/>
  <c r="CR379" i="4"/>
  <c r="CQ379" i="4"/>
  <c r="CO379" i="4"/>
  <c r="CN379" i="4"/>
  <c r="CM379" i="4"/>
  <c r="CL379" i="4"/>
  <c r="CI379" i="4"/>
  <c r="CH379" i="4"/>
  <c r="CG379" i="4"/>
  <c r="CF379" i="4"/>
  <c r="CE379" i="4"/>
  <c r="CD379" i="4"/>
  <c r="CC379" i="4"/>
  <c r="CB379" i="4"/>
  <c r="CA379" i="4"/>
  <c r="BZ379" i="4"/>
  <c r="BY379" i="4"/>
  <c r="BW379" i="4"/>
  <c r="BV379" i="4"/>
  <c r="BU379" i="4"/>
  <c r="BS379" i="4"/>
  <c r="BQ379" i="4"/>
  <c r="BP379" i="4"/>
  <c r="BO379" i="4"/>
  <c r="BN379" i="4"/>
  <c r="BM379" i="4"/>
  <c r="BL379" i="4"/>
  <c r="BK379" i="4"/>
  <c r="BJ379" i="4"/>
  <c r="BI379" i="4"/>
  <c r="BH379" i="4"/>
  <c r="BG379" i="4"/>
  <c r="BF379" i="4"/>
  <c r="BE379" i="4"/>
  <c r="BD379" i="4"/>
  <c r="BC379" i="4"/>
  <c r="BB379" i="4"/>
  <c r="BA379" i="4"/>
  <c r="AZ379" i="4"/>
  <c r="AY379" i="4"/>
  <c r="AX379" i="4"/>
  <c r="AW379" i="4"/>
  <c r="AV379" i="4"/>
  <c r="AT379" i="4"/>
  <c r="AU379" i="4" s="1"/>
  <c r="AS379" i="4"/>
  <c r="AR379" i="4"/>
  <c r="AQ379" i="4"/>
  <c r="AP379" i="4"/>
  <c r="AO379" i="4"/>
  <c r="DM378" i="4"/>
  <c r="DL378" i="4"/>
  <c r="DK378" i="4"/>
  <c r="DJ378" i="4"/>
  <c r="DI378" i="4"/>
  <c r="DH378" i="4"/>
  <c r="DG378" i="4"/>
  <c r="DF378" i="4"/>
  <c r="DE378" i="4"/>
  <c r="DC378" i="4"/>
  <c r="DB378" i="4"/>
  <c r="DA378" i="4"/>
  <c r="CZ378" i="4"/>
  <c r="CY378" i="4"/>
  <c r="CX378" i="4"/>
  <c r="CW378" i="4"/>
  <c r="CV378" i="4"/>
  <c r="CU378" i="4"/>
  <c r="CT378" i="4"/>
  <c r="CR378" i="4"/>
  <c r="CQ378" i="4"/>
  <c r="CO378" i="4"/>
  <c r="CN378" i="4"/>
  <c r="CM378" i="4"/>
  <c r="CL378" i="4"/>
  <c r="CI378" i="4"/>
  <c r="CH378" i="4"/>
  <c r="CG378" i="4"/>
  <c r="CF378" i="4"/>
  <c r="CE378" i="4"/>
  <c r="CD378" i="4"/>
  <c r="CC378" i="4"/>
  <c r="CB378" i="4"/>
  <c r="CA378" i="4"/>
  <c r="BZ378" i="4"/>
  <c r="BY378" i="4"/>
  <c r="BW378" i="4"/>
  <c r="BV378" i="4"/>
  <c r="BU378" i="4"/>
  <c r="BS378" i="4"/>
  <c r="BQ378" i="4"/>
  <c r="BP378" i="4"/>
  <c r="BO378" i="4"/>
  <c r="BN378" i="4"/>
  <c r="BM378" i="4"/>
  <c r="BL378" i="4"/>
  <c r="BK378" i="4"/>
  <c r="BJ378" i="4"/>
  <c r="BI378" i="4"/>
  <c r="BH378" i="4"/>
  <c r="BG378" i="4"/>
  <c r="BF378" i="4"/>
  <c r="BE378" i="4"/>
  <c r="BD378" i="4"/>
  <c r="BC378" i="4"/>
  <c r="BB378" i="4"/>
  <c r="BA378" i="4"/>
  <c r="AZ378" i="4"/>
  <c r="AY378" i="4"/>
  <c r="AX378" i="4"/>
  <c r="AV378" i="4"/>
  <c r="AW378" i="4" s="1"/>
  <c r="AU378" i="4"/>
  <c r="AT378" i="4"/>
  <c r="AS378" i="4"/>
  <c r="AR378" i="4"/>
  <c r="AQ378" i="4"/>
  <c r="AP378" i="4"/>
  <c r="AO378" i="4"/>
  <c r="DM377" i="4"/>
  <c r="DL377" i="4"/>
  <c r="DK377" i="4"/>
  <c r="DJ377" i="4"/>
  <c r="DI377" i="4"/>
  <c r="DH377" i="4"/>
  <c r="DG377" i="4"/>
  <c r="DF377" i="4"/>
  <c r="DE377" i="4"/>
  <c r="DC377" i="4"/>
  <c r="DB377" i="4"/>
  <c r="DA377" i="4"/>
  <c r="CZ377" i="4"/>
  <c r="CY377" i="4"/>
  <c r="CX377" i="4"/>
  <c r="CW377" i="4"/>
  <c r="CV377" i="4"/>
  <c r="CU377" i="4"/>
  <c r="CT377" i="4"/>
  <c r="CR377" i="4"/>
  <c r="CQ377" i="4"/>
  <c r="CO377" i="4"/>
  <c r="CN377" i="4"/>
  <c r="CM377" i="4"/>
  <c r="CL377" i="4"/>
  <c r="CI377" i="4"/>
  <c r="CH377" i="4"/>
  <c r="CG377" i="4"/>
  <c r="CF377" i="4"/>
  <c r="CE377" i="4"/>
  <c r="CD377" i="4"/>
  <c r="CC377" i="4"/>
  <c r="CB377" i="4"/>
  <c r="CA377" i="4"/>
  <c r="BZ377" i="4"/>
  <c r="BY377" i="4"/>
  <c r="BW377" i="4"/>
  <c r="BV377" i="4"/>
  <c r="BU377" i="4"/>
  <c r="BS377" i="4"/>
  <c r="BQ377" i="4"/>
  <c r="BP377" i="4"/>
  <c r="BO377" i="4"/>
  <c r="BN377" i="4"/>
  <c r="BM377" i="4"/>
  <c r="BL377" i="4"/>
  <c r="BK377" i="4"/>
  <c r="BJ377" i="4"/>
  <c r="BI377" i="4"/>
  <c r="BH377" i="4"/>
  <c r="BG377" i="4"/>
  <c r="BF377" i="4"/>
  <c r="BE377" i="4"/>
  <c r="BD377" i="4"/>
  <c r="BC377" i="4"/>
  <c r="BB377" i="4"/>
  <c r="BA377" i="4"/>
  <c r="AZ377" i="4"/>
  <c r="AY377" i="4"/>
  <c r="AX377" i="4"/>
  <c r="AV377" i="4"/>
  <c r="AW377" i="4" s="1"/>
  <c r="AT377" i="4"/>
  <c r="AU377" i="4" s="1"/>
  <c r="AS377" i="4"/>
  <c r="AR377" i="4"/>
  <c r="AQ377" i="4"/>
  <c r="AP377" i="4"/>
  <c r="AO377" i="4"/>
  <c r="DM376" i="4"/>
  <c r="DL376" i="4"/>
  <c r="DK376" i="4"/>
  <c r="DJ376" i="4"/>
  <c r="DI376" i="4"/>
  <c r="DH376" i="4"/>
  <c r="DG376" i="4"/>
  <c r="DF376" i="4"/>
  <c r="DE376" i="4"/>
  <c r="DC376" i="4"/>
  <c r="DB376" i="4"/>
  <c r="DA376" i="4"/>
  <c r="CZ376" i="4"/>
  <c r="CY376" i="4"/>
  <c r="CX376" i="4"/>
  <c r="CW376" i="4"/>
  <c r="CV376" i="4"/>
  <c r="CU376" i="4"/>
  <c r="CT376" i="4"/>
  <c r="CR376" i="4"/>
  <c r="CQ376" i="4"/>
  <c r="CO376" i="4"/>
  <c r="CN376" i="4"/>
  <c r="CM376" i="4"/>
  <c r="CL376" i="4"/>
  <c r="CI376" i="4"/>
  <c r="CH376" i="4"/>
  <c r="CG376" i="4"/>
  <c r="CF376" i="4"/>
  <c r="CE376" i="4"/>
  <c r="CD376" i="4"/>
  <c r="CC376" i="4"/>
  <c r="CB376" i="4"/>
  <c r="CA376" i="4"/>
  <c r="BZ376" i="4"/>
  <c r="BY376" i="4"/>
  <c r="BW376" i="4"/>
  <c r="BV376" i="4"/>
  <c r="BU376" i="4"/>
  <c r="BS376" i="4"/>
  <c r="BQ376" i="4"/>
  <c r="BP376" i="4"/>
  <c r="BO376" i="4"/>
  <c r="BN376" i="4"/>
  <c r="BM376" i="4"/>
  <c r="BL376" i="4"/>
  <c r="BK376" i="4"/>
  <c r="BJ376" i="4"/>
  <c r="BI376" i="4"/>
  <c r="BH376" i="4"/>
  <c r="BG376" i="4"/>
  <c r="BF376" i="4"/>
  <c r="BE376" i="4"/>
  <c r="BD376" i="4"/>
  <c r="BC376" i="4"/>
  <c r="BB376" i="4"/>
  <c r="BA376" i="4"/>
  <c r="AZ376" i="4"/>
  <c r="AY376" i="4"/>
  <c r="AX376" i="4"/>
  <c r="AV376" i="4"/>
  <c r="AW376" i="4" s="1"/>
  <c r="AT376" i="4"/>
  <c r="AU376" i="4" s="1"/>
  <c r="AS376" i="4"/>
  <c r="AR376" i="4"/>
  <c r="AQ376" i="4"/>
  <c r="AP376" i="4"/>
  <c r="AO376" i="4"/>
  <c r="DM375" i="4"/>
  <c r="DL375" i="4"/>
  <c r="DK375" i="4"/>
  <c r="DJ375" i="4"/>
  <c r="DI375" i="4"/>
  <c r="DH375" i="4"/>
  <c r="DG375" i="4"/>
  <c r="DF375" i="4"/>
  <c r="DE375" i="4"/>
  <c r="DC375" i="4"/>
  <c r="DB375" i="4"/>
  <c r="DA375" i="4"/>
  <c r="CZ375" i="4"/>
  <c r="CY375" i="4"/>
  <c r="CX375" i="4"/>
  <c r="CW375" i="4"/>
  <c r="CV375" i="4"/>
  <c r="CU375" i="4"/>
  <c r="CT375" i="4"/>
  <c r="CR375" i="4"/>
  <c r="CQ375" i="4"/>
  <c r="CO375" i="4"/>
  <c r="CN375" i="4"/>
  <c r="CM375" i="4"/>
  <c r="CL375" i="4"/>
  <c r="CI375" i="4"/>
  <c r="CH375" i="4"/>
  <c r="CG375" i="4"/>
  <c r="CF375" i="4"/>
  <c r="CE375" i="4"/>
  <c r="CD375" i="4"/>
  <c r="CC375" i="4"/>
  <c r="CB375" i="4"/>
  <c r="CA375" i="4"/>
  <c r="BZ375" i="4"/>
  <c r="BY375" i="4"/>
  <c r="BW375" i="4"/>
  <c r="BV375" i="4"/>
  <c r="BU375" i="4"/>
  <c r="BS375" i="4"/>
  <c r="BQ375" i="4"/>
  <c r="BP375" i="4"/>
  <c r="BO375" i="4"/>
  <c r="BN375" i="4"/>
  <c r="BM375" i="4"/>
  <c r="BL375" i="4"/>
  <c r="BK375" i="4"/>
  <c r="BJ375" i="4"/>
  <c r="BI375" i="4"/>
  <c r="BH375" i="4"/>
  <c r="BG375" i="4"/>
  <c r="BF375" i="4"/>
  <c r="BE375" i="4"/>
  <c r="BD375" i="4"/>
  <c r="BC375" i="4"/>
  <c r="BB375" i="4"/>
  <c r="BA375" i="4"/>
  <c r="AZ375" i="4"/>
  <c r="AY375" i="4"/>
  <c r="AX375" i="4"/>
  <c r="AW375" i="4"/>
  <c r="AV375" i="4"/>
  <c r="AT375" i="4"/>
  <c r="AU375" i="4" s="1"/>
  <c r="AS375" i="4"/>
  <c r="AR375" i="4"/>
  <c r="AQ375" i="4"/>
  <c r="AP375" i="4"/>
  <c r="AO375" i="4"/>
  <c r="DM374" i="4"/>
  <c r="DL374" i="4"/>
  <c r="DK374" i="4"/>
  <c r="DJ374" i="4"/>
  <c r="DI374" i="4"/>
  <c r="DH374" i="4"/>
  <c r="DG374" i="4"/>
  <c r="DF374" i="4"/>
  <c r="DE374" i="4"/>
  <c r="DC374" i="4"/>
  <c r="DB374" i="4"/>
  <c r="DA374" i="4"/>
  <c r="CZ374" i="4"/>
  <c r="CY374" i="4"/>
  <c r="CX374" i="4"/>
  <c r="CW374" i="4"/>
  <c r="CV374" i="4"/>
  <c r="CU374" i="4"/>
  <c r="CT374" i="4"/>
  <c r="CR374" i="4"/>
  <c r="CQ374" i="4"/>
  <c r="CO374" i="4"/>
  <c r="CN374" i="4"/>
  <c r="CM374" i="4"/>
  <c r="CL374" i="4"/>
  <c r="CI374" i="4"/>
  <c r="CH374" i="4"/>
  <c r="CG374" i="4"/>
  <c r="CF374" i="4"/>
  <c r="CE374" i="4"/>
  <c r="CD374" i="4"/>
  <c r="CC374" i="4"/>
  <c r="CB374" i="4"/>
  <c r="CA374" i="4"/>
  <c r="BZ374" i="4"/>
  <c r="BY374" i="4"/>
  <c r="BW374" i="4"/>
  <c r="BV374" i="4"/>
  <c r="BU374" i="4"/>
  <c r="BS374" i="4"/>
  <c r="BQ374" i="4"/>
  <c r="BP374" i="4"/>
  <c r="BO374" i="4"/>
  <c r="BN374" i="4"/>
  <c r="BM374" i="4"/>
  <c r="BL374" i="4"/>
  <c r="BK374" i="4"/>
  <c r="BJ374" i="4"/>
  <c r="BI374" i="4"/>
  <c r="BH374" i="4"/>
  <c r="BG374" i="4"/>
  <c r="BF374" i="4"/>
  <c r="BE374" i="4"/>
  <c r="BD374" i="4"/>
  <c r="BC374" i="4"/>
  <c r="BB374" i="4"/>
  <c r="BA374" i="4"/>
  <c r="AZ374" i="4"/>
  <c r="AY374" i="4"/>
  <c r="AX374" i="4"/>
  <c r="AV374" i="4"/>
  <c r="AW374" i="4" s="1"/>
  <c r="AU374" i="4"/>
  <c r="AT374" i="4"/>
  <c r="AS374" i="4"/>
  <c r="AR374" i="4"/>
  <c r="AQ374" i="4"/>
  <c r="AP374" i="4"/>
  <c r="AO374" i="4"/>
  <c r="DM373" i="4"/>
  <c r="DL373" i="4"/>
  <c r="DK373" i="4"/>
  <c r="DJ373" i="4"/>
  <c r="DI373" i="4"/>
  <c r="DH373" i="4"/>
  <c r="DG373" i="4"/>
  <c r="DF373" i="4"/>
  <c r="DE373" i="4"/>
  <c r="DC373" i="4"/>
  <c r="DB373" i="4"/>
  <c r="DA373" i="4"/>
  <c r="CZ373" i="4"/>
  <c r="CY373" i="4"/>
  <c r="CX373" i="4"/>
  <c r="CW373" i="4"/>
  <c r="CV373" i="4"/>
  <c r="CU373" i="4"/>
  <c r="CT373" i="4"/>
  <c r="CR373" i="4"/>
  <c r="CQ373" i="4"/>
  <c r="CO373" i="4"/>
  <c r="CN373" i="4"/>
  <c r="CM373" i="4"/>
  <c r="CL373" i="4"/>
  <c r="CI373" i="4"/>
  <c r="CH373" i="4"/>
  <c r="CG373" i="4"/>
  <c r="CF373" i="4"/>
  <c r="CE373" i="4"/>
  <c r="CD373" i="4"/>
  <c r="CC373" i="4"/>
  <c r="CB373" i="4"/>
  <c r="CA373" i="4"/>
  <c r="BZ373" i="4"/>
  <c r="BY373" i="4"/>
  <c r="BW373" i="4"/>
  <c r="BV373" i="4"/>
  <c r="BU373" i="4"/>
  <c r="BS373" i="4"/>
  <c r="BQ373" i="4"/>
  <c r="BP373" i="4"/>
  <c r="BO373" i="4"/>
  <c r="BN373" i="4"/>
  <c r="BM373" i="4"/>
  <c r="BL373" i="4"/>
  <c r="BK373" i="4"/>
  <c r="BJ373" i="4"/>
  <c r="BI373" i="4"/>
  <c r="BH373" i="4"/>
  <c r="BG373" i="4"/>
  <c r="BF373" i="4"/>
  <c r="BE373" i="4"/>
  <c r="BD373" i="4"/>
  <c r="BC373" i="4"/>
  <c r="BB373" i="4"/>
  <c r="BA373" i="4"/>
  <c r="AZ373" i="4"/>
  <c r="AY373" i="4"/>
  <c r="AX373" i="4"/>
  <c r="AV373" i="4"/>
  <c r="AW373" i="4" s="1"/>
  <c r="AT373" i="4"/>
  <c r="AU373" i="4" s="1"/>
  <c r="AS373" i="4"/>
  <c r="AR373" i="4"/>
  <c r="AQ373" i="4"/>
  <c r="AP373" i="4"/>
  <c r="AO373" i="4"/>
  <c r="DM372" i="4"/>
  <c r="DL372" i="4"/>
  <c r="DK372" i="4"/>
  <c r="DJ372" i="4"/>
  <c r="DI372" i="4"/>
  <c r="DH372" i="4"/>
  <c r="DG372" i="4"/>
  <c r="DF372" i="4"/>
  <c r="DE372" i="4"/>
  <c r="DC372" i="4"/>
  <c r="DB372" i="4"/>
  <c r="DA372" i="4"/>
  <c r="CZ372" i="4"/>
  <c r="CY372" i="4"/>
  <c r="CX372" i="4"/>
  <c r="CW372" i="4"/>
  <c r="CV372" i="4"/>
  <c r="CU372" i="4"/>
  <c r="CT372" i="4"/>
  <c r="CR372" i="4"/>
  <c r="CQ372" i="4"/>
  <c r="CO372" i="4"/>
  <c r="CN372" i="4"/>
  <c r="CM372" i="4"/>
  <c r="CL372" i="4"/>
  <c r="CI372" i="4"/>
  <c r="CH372" i="4"/>
  <c r="CG372" i="4"/>
  <c r="CF372" i="4"/>
  <c r="CE372" i="4"/>
  <c r="CD372" i="4"/>
  <c r="CC372" i="4"/>
  <c r="CB372" i="4"/>
  <c r="CA372" i="4"/>
  <c r="BZ372" i="4"/>
  <c r="BY372" i="4"/>
  <c r="BW372" i="4"/>
  <c r="BV372" i="4"/>
  <c r="BU372" i="4"/>
  <c r="BS372" i="4"/>
  <c r="BQ372" i="4"/>
  <c r="BP372" i="4"/>
  <c r="BO372" i="4"/>
  <c r="BN372" i="4"/>
  <c r="BM372" i="4"/>
  <c r="BL372" i="4"/>
  <c r="BK372" i="4"/>
  <c r="BJ372" i="4"/>
  <c r="BI372" i="4"/>
  <c r="BH372" i="4"/>
  <c r="BG372" i="4"/>
  <c r="BF372" i="4"/>
  <c r="BE372" i="4"/>
  <c r="BD372" i="4"/>
  <c r="BC372" i="4"/>
  <c r="BB372" i="4"/>
  <c r="BA372" i="4"/>
  <c r="AZ372" i="4"/>
  <c r="AY372" i="4"/>
  <c r="AX372" i="4"/>
  <c r="AV372" i="4"/>
  <c r="AW372" i="4" s="1"/>
  <c r="AT372" i="4"/>
  <c r="AU372" i="4" s="1"/>
  <c r="AS372" i="4"/>
  <c r="AR372" i="4"/>
  <c r="AQ372" i="4"/>
  <c r="AP372" i="4"/>
  <c r="AO372" i="4"/>
  <c r="DM371" i="4"/>
  <c r="DL371" i="4"/>
  <c r="DK371" i="4"/>
  <c r="DJ371" i="4"/>
  <c r="DI371" i="4"/>
  <c r="DH371" i="4"/>
  <c r="DG371" i="4"/>
  <c r="DF371" i="4"/>
  <c r="DE371" i="4"/>
  <c r="DC371" i="4"/>
  <c r="DB371" i="4"/>
  <c r="DA371" i="4"/>
  <c r="CZ371" i="4"/>
  <c r="CY371" i="4"/>
  <c r="CX371" i="4"/>
  <c r="CW371" i="4"/>
  <c r="CV371" i="4"/>
  <c r="CU371" i="4"/>
  <c r="CT371" i="4"/>
  <c r="CR371" i="4"/>
  <c r="CQ371" i="4"/>
  <c r="CO371" i="4"/>
  <c r="CN371" i="4"/>
  <c r="CM371" i="4"/>
  <c r="CL371" i="4"/>
  <c r="CI371" i="4"/>
  <c r="CH371" i="4"/>
  <c r="CG371" i="4"/>
  <c r="CF371" i="4"/>
  <c r="CE371" i="4"/>
  <c r="CD371" i="4"/>
  <c r="CC371" i="4"/>
  <c r="CB371" i="4"/>
  <c r="CA371" i="4"/>
  <c r="BZ371" i="4"/>
  <c r="BY371" i="4"/>
  <c r="BW371" i="4"/>
  <c r="BV371" i="4"/>
  <c r="BU371" i="4"/>
  <c r="BS371" i="4"/>
  <c r="BQ371" i="4"/>
  <c r="BP371" i="4"/>
  <c r="BO371" i="4"/>
  <c r="BN371" i="4"/>
  <c r="BM371" i="4"/>
  <c r="BL371" i="4"/>
  <c r="BK371" i="4"/>
  <c r="BJ371" i="4"/>
  <c r="BI371" i="4"/>
  <c r="BH371" i="4"/>
  <c r="BG371" i="4"/>
  <c r="BF371" i="4"/>
  <c r="BE371" i="4"/>
  <c r="BD371" i="4"/>
  <c r="BC371" i="4"/>
  <c r="BB371" i="4"/>
  <c r="BA371" i="4"/>
  <c r="AZ371" i="4"/>
  <c r="AY371" i="4"/>
  <c r="AX371" i="4"/>
  <c r="AW371" i="4"/>
  <c r="AV371" i="4"/>
  <c r="AT371" i="4"/>
  <c r="AU371" i="4" s="1"/>
  <c r="AS371" i="4"/>
  <c r="AR371" i="4"/>
  <c r="AQ371" i="4"/>
  <c r="AP371" i="4"/>
  <c r="AO371" i="4"/>
  <c r="DM370" i="4"/>
  <c r="DL370" i="4"/>
  <c r="DK370" i="4"/>
  <c r="DJ370" i="4"/>
  <c r="DI370" i="4"/>
  <c r="DH370" i="4"/>
  <c r="DG370" i="4"/>
  <c r="DF370" i="4"/>
  <c r="DE370" i="4"/>
  <c r="DC370" i="4"/>
  <c r="DB370" i="4"/>
  <c r="DA370" i="4"/>
  <c r="CZ370" i="4"/>
  <c r="CY370" i="4"/>
  <c r="CX370" i="4"/>
  <c r="CW370" i="4"/>
  <c r="CV370" i="4"/>
  <c r="CU370" i="4"/>
  <c r="CT370" i="4"/>
  <c r="CR370" i="4"/>
  <c r="CQ370" i="4"/>
  <c r="CO370" i="4"/>
  <c r="CN370" i="4"/>
  <c r="CM370" i="4"/>
  <c r="CL370" i="4"/>
  <c r="CI370" i="4"/>
  <c r="CH370" i="4"/>
  <c r="CG370" i="4"/>
  <c r="CF370" i="4"/>
  <c r="CE370" i="4"/>
  <c r="CD370" i="4"/>
  <c r="CC370" i="4"/>
  <c r="CB370" i="4"/>
  <c r="CA370" i="4"/>
  <c r="BZ370" i="4"/>
  <c r="BY370" i="4"/>
  <c r="BW370" i="4"/>
  <c r="BV370" i="4"/>
  <c r="BU370" i="4"/>
  <c r="BS370" i="4"/>
  <c r="BQ370" i="4"/>
  <c r="BP370" i="4"/>
  <c r="BO370" i="4"/>
  <c r="BN370" i="4"/>
  <c r="BM370" i="4"/>
  <c r="BL370" i="4"/>
  <c r="BK370" i="4"/>
  <c r="BJ370" i="4"/>
  <c r="BI370" i="4"/>
  <c r="BH370" i="4"/>
  <c r="BG370" i="4"/>
  <c r="BF370" i="4"/>
  <c r="BE370" i="4"/>
  <c r="BD370" i="4"/>
  <c r="BC370" i="4"/>
  <c r="BB370" i="4"/>
  <c r="BA370" i="4"/>
  <c r="AZ370" i="4"/>
  <c r="AY370" i="4"/>
  <c r="AX370" i="4"/>
  <c r="AV370" i="4"/>
  <c r="AW370" i="4" s="1"/>
  <c r="AU370" i="4"/>
  <c r="AT370" i="4"/>
  <c r="AS370" i="4"/>
  <c r="AR370" i="4"/>
  <c r="AQ370" i="4"/>
  <c r="AP370" i="4"/>
  <c r="AO370" i="4"/>
  <c r="DM369" i="4"/>
  <c r="DL369" i="4"/>
  <c r="DK369" i="4"/>
  <c r="DJ369" i="4"/>
  <c r="DI369" i="4"/>
  <c r="DH369" i="4"/>
  <c r="DG369" i="4"/>
  <c r="DF369" i="4"/>
  <c r="DE369" i="4"/>
  <c r="DC369" i="4"/>
  <c r="DB369" i="4"/>
  <c r="DA369" i="4"/>
  <c r="CZ369" i="4"/>
  <c r="CY369" i="4"/>
  <c r="CX369" i="4"/>
  <c r="CW369" i="4"/>
  <c r="CV369" i="4"/>
  <c r="CU369" i="4"/>
  <c r="CT369" i="4"/>
  <c r="CR369" i="4"/>
  <c r="CQ369" i="4"/>
  <c r="CO369" i="4"/>
  <c r="CN369" i="4"/>
  <c r="CM369" i="4"/>
  <c r="CL369" i="4"/>
  <c r="CI369" i="4"/>
  <c r="CH369" i="4"/>
  <c r="CG369" i="4"/>
  <c r="CF369" i="4"/>
  <c r="CE369" i="4"/>
  <c r="CD369" i="4"/>
  <c r="CC369" i="4"/>
  <c r="CB369" i="4"/>
  <c r="CA369" i="4"/>
  <c r="BZ369" i="4"/>
  <c r="BY369" i="4"/>
  <c r="BW369" i="4"/>
  <c r="BV369" i="4"/>
  <c r="BU369" i="4"/>
  <c r="BS369" i="4"/>
  <c r="BQ369" i="4"/>
  <c r="BP369" i="4"/>
  <c r="BO369" i="4"/>
  <c r="BN369" i="4"/>
  <c r="BM369" i="4"/>
  <c r="BL369" i="4"/>
  <c r="BK369" i="4"/>
  <c r="BJ369" i="4"/>
  <c r="BI369" i="4"/>
  <c r="BH369" i="4"/>
  <c r="BG369" i="4"/>
  <c r="BF369" i="4"/>
  <c r="BE369" i="4"/>
  <c r="BD369" i="4"/>
  <c r="BC369" i="4"/>
  <c r="BB369" i="4"/>
  <c r="BA369" i="4"/>
  <c r="AZ369" i="4"/>
  <c r="AY369" i="4"/>
  <c r="AX369" i="4"/>
  <c r="AV369" i="4"/>
  <c r="AW369" i="4" s="1"/>
  <c r="AT369" i="4"/>
  <c r="AU369" i="4" s="1"/>
  <c r="AS369" i="4"/>
  <c r="AR369" i="4"/>
  <c r="AQ369" i="4"/>
  <c r="AP369" i="4"/>
  <c r="AO369" i="4"/>
  <c r="DM368" i="4"/>
  <c r="DL368" i="4"/>
  <c r="DK368" i="4"/>
  <c r="DJ368" i="4"/>
  <c r="DI368" i="4"/>
  <c r="DH368" i="4"/>
  <c r="DG368" i="4"/>
  <c r="DF368" i="4"/>
  <c r="DE368" i="4"/>
  <c r="DC368" i="4"/>
  <c r="DB368" i="4"/>
  <c r="DA368" i="4"/>
  <c r="CZ368" i="4"/>
  <c r="CY368" i="4"/>
  <c r="CX368" i="4"/>
  <c r="CW368" i="4"/>
  <c r="CV368" i="4"/>
  <c r="CU368" i="4"/>
  <c r="CT368" i="4"/>
  <c r="CR368" i="4"/>
  <c r="CQ368" i="4"/>
  <c r="CO368" i="4"/>
  <c r="CN368" i="4"/>
  <c r="CM368" i="4"/>
  <c r="CL368" i="4"/>
  <c r="CI368" i="4"/>
  <c r="CH368" i="4"/>
  <c r="CG368" i="4"/>
  <c r="CF368" i="4"/>
  <c r="CE368" i="4"/>
  <c r="CD368" i="4"/>
  <c r="CC368" i="4"/>
  <c r="CB368" i="4"/>
  <c r="CA368" i="4"/>
  <c r="BZ368" i="4"/>
  <c r="BY368" i="4"/>
  <c r="BW368" i="4"/>
  <c r="BV368" i="4"/>
  <c r="BU368" i="4"/>
  <c r="BS368" i="4"/>
  <c r="BQ368" i="4"/>
  <c r="BP368" i="4"/>
  <c r="BO368" i="4"/>
  <c r="BN368" i="4"/>
  <c r="BM368" i="4"/>
  <c r="BL368" i="4"/>
  <c r="BK368" i="4"/>
  <c r="BJ368" i="4"/>
  <c r="BI368" i="4"/>
  <c r="BH368" i="4"/>
  <c r="BG368" i="4"/>
  <c r="BF368" i="4"/>
  <c r="BE368" i="4"/>
  <c r="BD368" i="4"/>
  <c r="BC368" i="4"/>
  <c r="BB368" i="4"/>
  <c r="BA368" i="4"/>
  <c r="AZ368" i="4"/>
  <c r="AY368" i="4"/>
  <c r="AX368" i="4"/>
  <c r="AV368" i="4"/>
  <c r="AW368" i="4" s="1"/>
  <c r="AT368" i="4"/>
  <c r="AU368" i="4" s="1"/>
  <c r="AS368" i="4"/>
  <c r="AR368" i="4"/>
  <c r="AQ368" i="4"/>
  <c r="AP368" i="4"/>
  <c r="AO368" i="4"/>
  <c r="DM367" i="4"/>
  <c r="DL367" i="4"/>
  <c r="DK367" i="4"/>
  <c r="DJ367" i="4"/>
  <c r="DI367" i="4"/>
  <c r="DH367" i="4"/>
  <c r="DG367" i="4"/>
  <c r="DF367" i="4"/>
  <c r="DE367" i="4"/>
  <c r="DC367" i="4"/>
  <c r="DB367" i="4"/>
  <c r="DA367" i="4"/>
  <c r="CZ367" i="4"/>
  <c r="CY367" i="4"/>
  <c r="CX367" i="4"/>
  <c r="CW367" i="4"/>
  <c r="CV367" i="4"/>
  <c r="CU367" i="4"/>
  <c r="CT367" i="4"/>
  <c r="CR367" i="4"/>
  <c r="CQ367" i="4"/>
  <c r="CO367" i="4"/>
  <c r="CN367" i="4"/>
  <c r="CM367" i="4"/>
  <c r="CL367" i="4"/>
  <c r="CI367" i="4"/>
  <c r="CH367" i="4"/>
  <c r="CG367" i="4"/>
  <c r="CF367" i="4"/>
  <c r="CE367" i="4"/>
  <c r="CD367" i="4"/>
  <c r="CC367" i="4"/>
  <c r="CB367" i="4"/>
  <c r="CA367" i="4"/>
  <c r="BZ367" i="4"/>
  <c r="BY367" i="4"/>
  <c r="BW367" i="4"/>
  <c r="BV367" i="4"/>
  <c r="BU367" i="4"/>
  <c r="BS367" i="4"/>
  <c r="BQ367" i="4"/>
  <c r="BP367" i="4"/>
  <c r="BO367" i="4"/>
  <c r="BN367" i="4"/>
  <c r="BM367" i="4"/>
  <c r="BL367" i="4"/>
  <c r="BK367" i="4"/>
  <c r="BJ367" i="4"/>
  <c r="BI367" i="4"/>
  <c r="BH367" i="4"/>
  <c r="BG367" i="4"/>
  <c r="BF367" i="4"/>
  <c r="BE367" i="4"/>
  <c r="BD367" i="4"/>
  <c r="BC367" i="4"/>
  <c r="BB367" i="4"/>
  <c r="BA367" i="4"/>
  <c r="AZ367" i="4"/>
  <c r="AY367" i="4"/>
  <c r="AX367" i="4"/>
  <c r="AW367" i="4"/>
  <c r="AV367" i="4"/>
  <c r="AT367" i="4"/>
  <c r="AU367" i="4" s="1"/>
  <c r="AS367" i="4"/>
  <c r="AR367" i="4"/>
  <c r="AQ367" i="4"/>
  <c r="AP367" i="4"/>
  <c r="AO367" i="4"/>
  <c r="DM366" i="4"/>
  <c r="DL366" i="4"/>
  <c r="DK366" i="4"/>
  <c r="DJ366" i="4"/>
  <c r="DI366" i="4"/>
  <c r="DH366" i="4"/>
  <c r="DG366" i="4"/>
  <c r="DF366" i="4"/>
  <c r="DE366" i="4"/>
  <c r="DC366" i="4"/>
  <c r="DB366" i="4"/>
  <c r="DA366" i="4"/>
  <c r="CZ366" i="4"/>
  <c r="CY366" i="4"/>
  <c r="CX366" i="4"/>
  <c r="CW366" i="4"/>
  <c r="CV366" i="4"/>
  <c r="CU366" i="4"/>
  <c r="CT366" i="4"/>
  <c r="CR366" i="4"/>
  <c r="CQ366" i="4"/>
  <c r="CO366" i="4"/>
  <c r="CN366" i="4"/>
  <c r="CM366" i="4"/>
  <c r="CL366" i="4"/>
  <c r="CI366" i="4"/>
  <c r="CH366" i="4"/>
  <c r="CG366" i="4"/>
  <c r="CF366" i="4"/>
  <c r="CE366" i="4"/>
  <c r="CD366" i="4"/>
  <c r="CC366" i="4"/>
  <c r="CB366" i="4"/>
  <c r="CA366" i="4"/>
  <c r="BZ366" i="4"/>
  <c r="BY366" i="4"/>
  <c r="BW366" i="4"/>
  <c r="BV366" i="4"/>
  <c r="BU366" i="4"/>
  <c r="BS366" i="4"/>
  <c r="BQ366" i="4"/>
  <c r="BP366" i="4"/>
  <c r="BO366" i="4"/>
  <c r="BN366" i="4"/>
  <c r="BM366" i="4"/>
  <c r="BL366" i="4"/>
  <c r="BK366" i="4"/>
  <c r="BJ366" i="4"/>
  <c r="BI366" i="4"/>
  <c r="BH366" i="4"/>
  <c r="BG366" i="4"/>
  <c r="BF366" i="4"/>
  <c r="BE366" i="4"/>
  <c r="BD366" i="4"/>
  <c r="BC366" i="4"/>
  <c r="BB366" i="4"/>
  <c r="BA366" i="4"/>
  <c r="AZ366" i="4"/>
  <c r="AY366" i="4"/>
  <c r="AX366" i="4"/>
  <c r="AV366" i="4"/>
  <c r="AW366" i="4" s="1"/>
  <c r="AU366" i="4"/>
  <c r="AT366" i="4"/>
  <c r="AS366" i="4"/>
  <c r="AR366" i="4"/>
  <c r="AQ366" i="4"/>
  <c r="AP366" i="4"/>
  <c r="AO366" i="4"/>
  <c r="DM365" i="4"/>
  <c r="DL365" i="4"/>
  <c r="DK365" i="4"/>
  <c r="DJ365" i="4"/>
  <c r="DI365" i="4"/>
  <c r="DH365" i="4"/>
  <c r="DG365" i="4"/>
  <c r="DF365" i="4"/>
  <c r="DE365" i="4"/>
  <c r="DC365" i="4"/>
  <c r="DB365" i="4"/>
  <c r="DA365" i="4"/>
  <c r="CZ365" i="4"/>
  <c r="CY365" i="4"/>
  <c r="CX365" i="4"/>
  <c r="CW365" i="4"/>
  <c r="CV365" i="4"/>
  <c r="CU365" i="4"/>
  <c r="CT365" i="4"/>
  <c r="CR365" i="4"/>
  <c r="CQ365" i="4"/>
  <c r="CO365" i="4"/>
  <c r="CN365" i="4"/>
  <c r="CM365" i="4"/>
  <c r="CL365" i="4"/>
  <c r="CI365" i="4"/>
  <c r="CH365" i="4"/>
  <c r="CG365" i="4"/>
  <c r="CF365" i="4"/>
  <c r="CE365" i="4"/>
  <c r="CD365" i="4"/>
  <c r="CC365" i="4"/>
  <c r="CB365" i="4"/>
  <c r="CA365" i="4"/>
  <c r="BZ365" i="4"/>
  <c r="BY365" i="4"/>
  <c r="BW365" i="4"/>
  <c r="BV365" i="4"/>
  <c r="BU365" i="4"/>
  <c r="BS365" i="4"/>
  <c r="BQ365" i="4"/>
  <c r="BP365" i="4"/>
  <c r="BO365" i="4"/>
  <c r="BN365" i="4"/>
  <c r="BM365" i="4"/>
  <c r="BL365" i="4"/>
  <c r="BK365" i="4"/>
  <c r="BJ365" i="4"/>
  <c r="BI365" i="4"/>
  <c r="BH365" i="4"/>
  <c r="BG365" i="4"/>
  <c r="BF365" i="4"/>
  <c r="BE365" i="4"/>
  <c r="BD365" i="4"/>
  <c r="BC365" i="4"/>
  <c r="BB365" i="4"/>
  <c r="BA365" i="4"/>
  <c r="AZ365" i="4"/>
  <c r="AY365" i="4"/>
  <c r="AX365" i="4"/>
  <c r="AV365" i="4"/>
  <c r="AW365" i="4" s="1"/>
  <c r="AT365" i="4"/>
  <c r="AU365" i="4" s="1"/>
  <c r="AS365" i="4"/>
  <c r="AR365" i="4"/>
  <c r="AQ365" i="4"/>
  <c r="AP365" i="4"/>
  <c r="AO365" i="4"/>
  <c r="DM364" i="4"/>
  <c r="DL364" i="4"/>
  <c r="DK364" i="4"/>
  <c r="DJ364" i="4"/>
  <c r="DI364" i="4"/>
  <c r="DH364" i="4"/>
  <c r="DG364" i="4"/>
  <c r="DF364" i="4"/>
  <c r="DE364" i="4"/>
  <c r="DC364" i="4"/>
  <c r="DB364" i="4"/>
  <c r="DA364" i="4"/>
  <c r="CZ364" i="4"/>
  <c r="CY364" i="4"/>
  <c r="CX364" i="4"/>
  <c r="CW364" i="4"/>
  <c r="CV364" i="4"/>
  <c r="CU364" i="4"/>
  <c r="CT364" i="4"/>
  <c r="CR364" i="4"/>
  <c r="CQ364" i="4"/>
  <c r="CO364" i="4"/>
  <c r="CN364" i="4"/>
  <c r="CM364" i="4"/>
  <c r="CL364" i="4"/>
  <c r="CI364" i="4"/>
  <c r="CH364" i="4"/>
  <c r="CG364" i="4"/>
  <c r="CF364" i="4"/>
  <c r="CE364" i="4"/>
  <c r="CD364" i="4"/>
  <c r="CC364" i="4"/>
  <c r="CB364" i="4"/>
  <c r="CA364" i="4"/>
  <c r="BZ364" i="4"/>
  <c r="BY364" i="4"/>
  <c r="BW364" i="4"/>
  <c r="BV364" i="4"/>
  <c r="BU364" i="4"/>
  <c r="BS364" i="4"/>
  <c r="BQ364" i="4"/>
  <c r="BP364" i="4"/>
  <c r="BO364" i="4"/>
  <c r="BN364" i="4"/>
  <c r="BM364" i="4"/>
  <c r="BL364" i="4"/>
  <c r="BK364" i="4"/>
  <c r="BJ364" i="4"/>
  <c r="BI364" i="4"/>
  <c r="BH364" i="4"/>
  <c r="BG364" i="4"/>
  <c r="BF364" i="4"/>
  <c r="BE364" i="4"/>
  <c r="BD364" i="4"/>
  <c r="BC364" i="4"/>
  <c r="BB364" i="4"/>
  <c r="BA364" i="4"/>
  <c r="AZ364" i="4"/>
  <c r="AY364" i="4"/>
  <c r="AX364" i="4"/>
  <c r="AV364" i="4"/>
  <c r="AW364" i="4" s="1"/>
  <c r="AT364" i="4"/>
  <c r="AU364" i="4" s="1"/>
  <c r="AS364" i="4"/>
  <c r="AR364" i="4"/>
  <c r="AQ364" i="4"/>
  <c r="AP364" i="4"/>
  <c r="AO364" i="4"/>
  <c r="DM363" i="4"/>
  <c r="DL363" i="4"/>
  <c r="DK363" i="4"/>
  <c r="DJ363" i="4"/>
  <c r="DI363" i="4"/>
  <c r="DH363" i="4"/>
  <c r="DG363" i="4"/>
  <c r="DF363" i="4"/>
  <c r="DE363" i="4"/>
  <c r="DC363" i="4"/>
  <c r="DB363" i="4"/>
  <c r="DA363" i="4"/>
  <c r="CZ363" i="4"/>
  <c r="CY363" i="4"/>
  <c r="CX363" i="4"/>
  <c r="CW363" i="4"/>
  <c r="CV363" i="4"/>
  <c r="CU363" i="4"/>
  <c r="CT363" i="4"/>
  <c r="CR363" i="4"/>
  <c r="CQ363" i="4"/>
  <c r="CO363" i="4"/>
  <c r="CN363" i="4"/>
  <c r="CM363" i="4"/>
  <c r="CL363" i="4"/>
  <c r="CI363" i="4"/>
  <c r="CH363" i="4"/>
  <c r="CG363" i="4"/>
  <c r="CF363" i="4"/>
  <c r="CE363" i="4"/>
  <c r="CD363" i="4"/>
  <c r="CC363" i="4"/>
  <c r="CB363" i="4"/>
  <c r="CA363" i="4"/>
  <c r="BZ363" i="4"/>
  <c r="BY363" i="4"/>
  <c r="BW363" i="4"/>
  <c r="BV363" i="4"/>
  <c r="BU363" i="4"/>
  <c r="BS363" i="4"/>
  <c r="BQ363" i="4"/>
  <c r="BP363" i="4"/>
  <c r="BO363" i="4"/>
  <c r="BN363" i="4"/>
  <c r="BM363" i="4"/>
  <c r="BL363" i="4"/>
  <c r="BK363" i="4"/>
  <c r="BJ363" i="4"/>
  <c r="BI363" i="4"/>
  <c r="BH363" i="4"/>
  <c r="BG363" i="4"/>
  <c r="BF363" i="4"/>
  <c r="BE363" i="4"/>
  <c r="BD363" i="4"/>
  <c r="BC363" i="4"/>
  <c r="BB363" i="4"/>
  <c r="BA363" i="4"/>
  <c r="AZ363" i="4"/>
  <c r="AY363" i="4"/>
  <c r="AX363" i="4"/>
  <c r="AW363" i="4"/>
  <c r="AV363" i="4"/>
  <c r="AT363" i="4"/>
  <c r="AU363" i="4" s="1"/>
  <c r="AS363" i="4"/>
  <c r="AR363" i="4"/>
  <c r="AQ363" i="4"/>
  <c r="AP363" i="4"/>
  <c r="AO363" i="4"/>
  <c r="DM362" i="4"/>
  <c r="DL362" i="4"/>
  <c r="DK362" i="4"/>
  <c r="DJ362" i="4"/>
  <c r="DI362" i="4"/>
  <c r="DH362" i="4"/>
  <c r="DG362" i="4"/>
  <c r="DF362" i="4"/>
  <c r="DE362" i="4"/>
  <c r="DC362" i="4"/>
  <c r="DB362" i="4"/>
  <c r="DA362" i="4"/>
  <c r="CZ362" i="4"/>
  <c r="CY362" i="4"/>
  <c r="CX362" i="4"/>
  <c r="CW362" i="4"/>
  <c r="CV362" i="4"/>
  <c r="CU362" i="4"/>
  <c r="CT362" i="4"/>
  <c r="CR362" i="4"/>
  <c r="CQ362" i="4"/>
  <c r="CO362" i="4"/>
  <c r="CN362" i="4"/>
  <c r="CM362" i="4"/>
  <c r="CL362" i="4"/>
  <c r="CI362" i="4"/>
  <c r="CH362" i="4"/>
  <c r="CG362" i="4"/>
  <c r="CF362" i="4"/>
  <c r="CE362" i="4"/>
  <c r="CD362" i="4"/>
  <c r="CC362" i="4"/>
  <c r="CB362" i="4"/>
  <c r="CA362" i="4"/>
  <c r="BZ362" i="4"/>
  <c r="BY362" i="4"/>
  <c r="BW362" i="4"/>
  <c r="BV362" i="4"/>
  <c r="BU362" i="4"/>
  <c r="BS362" i="4"/>
  <c r="BQ362" i="4"/>
  <c r="BP362" i="4"/>
  <c r="BO362" i="4"/>
  <c r="BN362" i="4"/>
  <c r="BM362" i="4"/>
  <c r="BL362" i="4"/>
  <c r="BK362" i="4"/>
  <c r="BJ362" i="4"/>
  <c r="BI362" i="4"/>
  <c r="BH362" i="4"/>
  <c r="BG362" i="4"/>
  <c r="BF362" i="4"/>
  <c r="BE362" i="4"/>
  <c r="BD362" i="4"/>
  <c r="BC362" i="4"/>
  <c r="BB362" i="4"/>
  <c r="BA362" i="4"/>
  <c r="AZ362" i="4"/>
  <c r="AY362" i="4"/>
  <c r="AX362" i="4"/>
  <c r="AV362" i="4"/>
  <c r="AW362" i="4" s="1"/>
  <c r="AU362" i="4"/>
  <c r="AT362" i="4"/>
  <c r="AS362" i="4"/>
  <c r="AR362" i="4"/>
  <c r="AQ362" i="4"/>
  <c r="AP362" i="4"/>
  <c r="AO362" i="4"/>
  <c r="DM361" i="4"/>
  <c r="DL361" i="4"/>
  <c r="DK361" i="4"/>
  <c r="DJ361" i="4"/>
  <c r="DI361" i="4"/>
  <c r="DH361" i="4"/>
  <c r="DG361" i="4"/>
  <c r="DF361" i="4"/>
  <c r="DE361" i="4"/>
  <c r="DC361" i="4"/>
  <c r="DB361" i="4"/>
  <c r="DA361" i="4"/>
  <c r="CZ361" i="4"/>
  <c r="CY361" i="4"/>
  <c r="CX361" i="4"/>
  <c r="CW361" i="4"/>
  <c r="CV361" i="4"/>
  <c r="CU361" i="4"/>
  <c r="CT361" i="4"/>
  <c r="CR361" i="4"/>
  <c r="CQ361" i="4"/>
  <c r="CO361" i="4"/>
  <c r="CN361" i="4"/>
  <c r="CM361" i="4"/>
  <c r="CL361" i="4"/>
  <c r="CI361" i="4"/>
  <c r="CH361" i="4"/>
  <c r="CG361" i="4"/>
  <c r="CF361" i="4"/>
  <c r="CE361" i="4"/>
  <c r="CD361" i="4"/>
  <c r="CC361" i="4"/>
  <c r="CB361" i="4"/>
  <c r="CA361" i="4"/>
  <c r="BZ361" i="4"/>
  <c r="BY361" i="4"/>
  <c r="BW361" i="4"/>
  <c r="BV361" i="4"/>
  <c r="BU361" i="4"/>
  <c r="BS361" i="4"/>
  <c r="BQ361" i="4"/>
  <c r="BP361" i="4"/>
  <c r="BO361" i="4"/>
  <c r="BN361" i="4"/>
  <c r="BM361" i="4"/>
  <c r="BL361" i="4"/>
  <c r="BK361" i="4"/>
  <c r="BJ361" i="4"/>
  <c r="BI361" i="4"/>
  <c r="BH361" i="4"/>
  <c r="BG361" i="4"/>
  <c r="BF361" i="4"/>
  <c r="BE361" i="4"/>
  <c r="BD361" i="4"/>
  <c r="BC361" i="4"/>
  <c r="BB361" i="4"/>
  <c r="BA361" i="4"/>
  <c r="AZ361" i="4"/>
  <c r="AY361" i="4"/>
  <c r="AX361" i="4"/>
  <c r="AV361" i="4"/>
  <c r="AW361" i="4" s="1"/>
  <c r="AT361" i="4"/>
  <c r="AU361" i="4" s="1"/>
  <c r="AS361" i="4"/>
  <c r="AR361" i="4"/>
  <c r="AQ361" i="4"/>
  <c r="AP361" i="4"/>
  <c r="AO361" i="4"/>
  <c r="DM360" i="4"/>
  <c r="DL360" i="4"/>
  <c r="DK360" i="4"/>
  <c r="DJ360" i="4"/>
  <c r="DI360" i="4"/>
  <c r="DH360" i="4"/>
  <c r="DG360" i="4"/>
  <c r="DF360" i="4"/>
  <c r="DE360" i="4"/>
  <c r="DC360" i="4"/>
  <c r="DB360" i="4"/>
  <c r="DA360" i="4"/>
  <c r="CZ360" i="4"/>
  <c r="CY360" i="4"/>
  <c r="CX360" i="4"/>
  <c r="CW360" i="4"/>
  <c r="CV360" i="4"/>
  <c r="CU360" i="4"/>
  <c r="CT360" i="4"/>
  <c r="CR360" i="4"/>
  <c r="CQ360" i="4"/>
  <c r="CO360" i="4"/>
  <c r="CN360" i="4"/>
  <c r="CM360" i="4"/>
  <c r="CL360" i="4"/>
  <c r="CI360" i="4"/>
  <c r="CH360" i="4"/>
  <c r="CG360" i="4"/>
  <c r="CF360" i="4"/>
  <c r="CE360" i="4"/>
  <c r="CD360" i="4"/>
  <c r="CC360" i="4"/>
  <c r="CB360" i="4"/>
  <c r="CA360" i="4"/>
  <c r="BZ360" i="4"/>
  <c r="BY360" i="4"/>
  <c r="BW360" i="4"/>
  <c r="BV360" i="4"/>
  <c r="BU360" i="4"/>
  <c r="BS360" i="4"/>
  <c r="BQ360" i="4"/>
  <c r="BP360" i="4"/>
  <c r="BO360" i="4"/>
  <c r="BN360" i="4"/>
  <c r="BM360" i="4"/>
  <c r="BL360" i="4"/>
  <c r="BK360" i="4"/>
  <c r="BJ360" i="4"/>
  <c r="BI360" i="4"/>
  <c r="BH360" i="4"/>
  <c r="BG360" i="4"/>
  <c r="BF360" i="4"/>
  <c r="BE360" i="4"/>
  <c r="BD360" i="4"/>
  <c r="BC360" i="4"/>
  <c r="BB360" i="4"/>
  <c r="BA360" i="4"/>
  <c r="AZ360" i="4"/>
  <c r="AY360" i="4"/>
  <c r="AX360" i="4"/>
  <c r="AV360" i="4"/>
  <c r="AW360" i="4" s="1"/>
  <c r="AT360" i="4"/>
  <c r="AU360" i="4" s="1"/>
  <c r="AS360" i="4"/>
  <c r="AR360" i="4"/>
  <c r="AQ360" i="4"/>
  <c r="AP360" i="4"/>
  <c r="AO360" i="4"/>
  <c r="DM359" i="4"/>
  <c r="DL359" i="4"/>
  <c r="DK359" i="4"/>
  <c r="DJ359" i="4"/>
  <c r="DI359" i="4"/>
  <c r="DH359" i="4"/>
  <c r="DG359" i="4"/>
  <c r="DF359" i="4"/>
  <c r="DE359" i="4"/>
  <c r="DC359" i="4"/>
  <c r="DB359" i="4"/>
  <c r="DA359" i="4"/>
  <c r="CZ359" i="4"/>
  <c r="CY359" i="4"/>
  <c r="CX359" i="4"/>
  <c r="CW359" i="4"/>
  <c r="CV359" i="4"/>
  <c r="CU359" i="4"/>
  <c r="CT359" i="4"/>
  <c r="CR359" i="4"/>
  <c r="CQ359" i="4"/>
  <c r="CO359" i="4"/>
  <c r="CN359" i="4"/>
  <c r="CM359" i="4"/>
  <c r="CL359" i="4"/>
  <c r="CI359" i="4"/>
  <c r="CH359" i="4"/>
  <c r="CG359" i="4"/>
  <c r="CF359" i="4"/>
  <c r="CE359" i="4"/>
  <c r="CD359" i="4"/>
  <c r="CC359" i="4"/>
  <c r="CB359" i="4"/>
  <c r="CA359" i="4"/>
  <c r="BZ359" i="4"/>
  <c r="BY359" i="4"/>
  <c r="BW359" i="4"/>
  <c r="BV359" i="4"/>
  <c r="BU359" i="4"/>
  <c r="BS359" i="4"/>
  <c r="BQ359" i="4"/>
  <c r="BP359" i="4"/>
  <c r="BO359" i="4"/>
  <c r="BN359" i="4"/>
  <c r="BM359" i="4"/>
  <c r="BL359" i="4"/>
  <c r="BK359" i="4"/>
  <c r="BJ359" i="4"/>
  <c r="BI359" i="4"/>
  <c r="BH359" i="4"/>
  <c r="BG359" i="4"/>
  <c r="BF359" i="4"/>
  <c r="BE359" i="4"/>
  <c r="BD359" i="4"/>
  <c r="BC359" i="4"/>
  <c r="BB359" i="4"/>
  <c r="BA359" i="4"/>
  <c r="AZ359" i="4"/>
  <c r="AY359" i="4"/>
  <c r="AX359" i="4"/>
  <c r="AW359" i="4"/>
  <c r="AV359" i="4"/>
  <c r="AT359" i="4"/>
  <c r="AU359" i="4" s="1"/>
  <c r="AS359" i="4"/>
  <c r="AR359" i="4"/>
  <c r="AQ359" i="4"/>
  <c r="AP359" i="4"/>
  <c r="AO359" i="4"/>
  <c r="DM358" i="4"/>
  <c r="DL358" i="4"/>
  <c r="DK358" i="4"/>
  <c r="DJ358" i="4"/>
  <c r="DI358" i="4"/>
  <c r="DH358" i="4"/>
  <c r="DG358" i="4"/>
  <c r="DF358" i="4"/>
  <c r="DE358" i="4"/>
  <c r="DC358" i="4"/>
  <c r="DB358" i="4"/>
  <c r="DA358" i="4"/>
  <c r="CZ358" i="4"/>
  <c r="CY358" i="4"/>
  <c r="CX358" i="4"/>
  <c r="CW358" i="4"/>
  <c r="CV358" i="4"/>
  <c r="CU358" i="4"/>
  <c r="CT358" i="4"/>
  <c r="CR358" i="4"/>
  <c r="CQ358" i="4"/>
  <c r="CO358" i="4"/>
  <c r="CN358" i="4"/>
  <c r="CM358" i="4"/>
  <c r="CL358" i="4"/>
  <c r="CI358" i="4"/>
  <c r="CH358" i="4"/>
  <c r="CG358" i="4"/>
  <c r="CF358" i="4"/>
  <c r="CE358" i="4"/>
  <c r="CD358" i="4"/>
  <c r="CC358" i="4"/>
  <c r="CB358" i="4"/>
  <c r="CA358" i="4"/>
  <c r="BZ358" i="4"/>
  <c r="BY358" i="4"/>
  <c r="BW358" i="4"/>
  <c r="BV358" i="4"/>
  <c r="BU358" i="4"/>
  <c r="BS358" i="4"/>
  <c r="BQ358" i="4"/>
  <c r="BP358" i="4"/>
  <c r="BO358" i="4"/>
  <c r="BN358" i="4"/>
  <c r="BM358" i="4"/>
  <c r="BL358" i="4"/>
  <c r="BK358" i="4"/>
  <c r="BJ358" i="4"/>
  <c r="BI358" i="4"/>
  <c r="BH358" i="4"/>
  <c r="BG358" i="4"/>
  <c r="BF358" i="4"/>
  <c r="BE358" i="4"/>
  <c r="BD358" i="4"/>
  <c r="BC358" i="4"/>
  <c r="BB358" i="4"/>
  <c r="BA358" i="4"/>
  <c r="AZ358" i="4"/>
  <c r="AY358" i="4"/>
  <c r="AX358" i="4"/>
  <c r="AV358" i="4"/>
  <c r="AW358" i="4" s="1"/>
  <c r="AU358" i="4"/>
  <c r="AT358" i="4"/>
  <c r="AS358" i="4"/>
  <c r="AR358" i="4"/>
  <c r="AQ358" i="4"/>
  <c r="AP358" i="4"/>
  <c r="AO358" i="4"/>
  <c r="DM357" i="4"/>
  <c r="DL357" i="4"/>
  <c r="DK357" i="4"/>
  <c r="DJ357" i="4"/>
  <c r="DI357" i="4"/>
  <c r="DH357" i="4"/>
  <c r="DG357" i="4"/>
  <c r="DF357" i="4"/>
  <c r="DE357" i="4"/>
  <c r="DC357" i="4"/>
  <c r="DB357" i="4"/>
  <c r="DA357" i="4"/>
  <c r="CZ357" i="4"/>
  <c r="CY357" i="4"/>
  <c r="CX357" i="4"/>
  <c r="CW357" i="4"/>
  <c r="CV357" i="4"/>
  <c r="CU357" i="4"/>
  <c r="CT357" i="4"/>
  <c r="CR357" i="4"/>
  <c r="CQ357" i="4"/>
  <c r="CO357" i="4"/>
  <c r="CN357" i="4"/>
  <c r="CM357" i="4"/>
  <c r="CL357" i="4"/>
  <c r="CI357" i="4"/>
  <c r="CH357" i="4"/>
  <c r="CG357" i="4"/>
  <c r="CF357" i="4"/>
  <c r="CE357" i="4"/>
  <c r="CD357" i="4"/>
  <c r="CC357" i="4"/>
  <c r="CB357" i="4"/>
  <c r="CA357" i="4"/>
  <c r="BZ357" i="4"/>
  <c r="BY357" i="4"/>
  <c r="BW357" i="4"/>
  <c r="BV357" i="4"/>
  <c r="BU357" i="4"/>
  <c r="BS357" i="4"/>
  <c r="BQ357" i="4"/>
  <c r="BP357" i="4"/>
  <c r="BO357" i="4"/>
  <c r="BN357" i="4"/>
  <c r="BM357" i="4"/>
  <c r="BL357" i="4"/>
  <c r="BK357" i="4"/>
  <c r="BJ357" i="4"/>
  <c r="BI357" i="4"/>
  <c r="BH357" i="4"/>
  <c r="BG357" i="4"/>
  <c r="BF357" i="4"/>
  <c r="BE357" i="4"/>
  <c r="BD357" i="4"/>
  <c r="BC357" i="4"/>
  <c r="BB357" i="4"/>
  <c r="BA357" i="4"/>
  <c r="AZ357" i="4"/>
  <c r="AY357" i="4"/>
  <c r="AX357" i="4"/>
  <c r="AV357" i="4"/>
  <c r="AW357" i="4" s="1"/>
  <c r="AT357" i="4"/>
  <c r="AU357" i="4" s="1"/>
  <c r="AS357" i="4"/>
  <c r="AR357" i="4"/>
  <c r="AQ357" i="4"/>
  <c r="AP357" i="4"/>
  <c r="AO357" i="4"/>
  <c r="DM356" i="4"/>
  <c r="DL356" i="4"/>
  <c r="DK356" i="4"/>
  <c r="DJ356" i="4"/>
  <c r="DI356" i="4"/>
  <c r="DH356" i="4"/>
  <c r="DG356" i="4"/>
  <c r="DF356" i="4"/>
  <c r="DE356" i="4"/>
  <c r="DC356" i="4"/>
  <c r="DB356" i="4"/>
  <c r="DA356" i="4"/>
  <c r="CZ356" i="4"/>
  <c r="CY356" i="4"/>
  <c r="CX356" i="4"/>
  <c r="CW356" i="4"/>
  <c r="CV356" i="4"/>
  <c r="CU356" i="4"/>
  <c r="CT356" i="4"/>
  <c r="CR356" i="4"/>
  <c r="CQ356" i="4"/>
  <c r="CO356" i="4"/>
  <c r="CN356" i="4"/>
  <c r="CM356" i="4"/>
  <c r="CL356" i="4"/>
  <c r="CI356" i="4"/>
  <c r="CH356" i="4"/>
  <c r="CG356" i="4"/>
  <c r="CF356" i="4"/>
  <c r="CE356" i="4"/>
  <c r="CD356" i="4"/>
  <c r="CC356" i="4"/>
  <c r="CB356" i="4"/>
  <c r="CA356" i="4"/>
  <c r="BZ356" i="4"/>
  <c r="BY356" i="4"/>
  <c r="BW356" i="4"/>
  <c r="BV356" i="4"/>
  <c r="BU356" i="4"/>
  <c r="BS356" i="4"/>
  <c r="BQ356" i="4"/>
  <c r="BP356" i="4"/>
  <c r="BO356" i="4"/>
  <c r="BN356" i="4"/>
  <c r="BM356" i="4"/>
  <c r="BL356" i="4"/>
  <c r="BK356" i="4"/>
  <c r="BJ356" i="4"/>
  <c r="BI356" i="4"/>
  <c r="BH356" i="4"/>
  <c r="BG356" i="4"/>
  <c r="BF356" i="4"/>
  <c r="BE356" i="4"/>
  <c r="BD356" i="4"/>
  <c r="BC356" i="4"/>
  <c r="BB356" i="4"/>
  <c r="BA356" i="4"/>
  <c r="AZ356" i="4"/>
  <c r="AY356" i="4"/>
  <c r="AX356" i="4"/>
  <c r="AV356" i="4"/>
  <c r="AW356" i="4" s="1"/>
  <c r="AT356" i="4"/>
  <c r="AU356" i="4" s="1"/>
  <c r="AS356" i="4"/>
  <c r="AR356" i="4"/>
  <c r="AQ356" i="4"/>
  <c r="AP356" i="4"/>
  <c r="AO356" i="4"/>
  <c r="DM355" i="4"/>
  <c r="DL355" i="4"/>
  <c r="DK355" i="4"/>
  <c r="DJ355" i="4"/>
  <c r="DI355" i="4"/>
  <c r="DH355" i="4"/>
  <c r="DG355" i="4"/>
  <c r="DF355" i="4"/>
  <c r="DE355" i="4"/>
  <c r="DC355" i="4"/>
  <c r="DB355" i="4"/>
  <c r="DA355" i="4"/>
  <c r="CZ355" i="4"/>
  <c r="CY355" i="4"/>
  <c r="CX355" i="4"/>
  <c r="CW355" i="4"/>
  <c r="CV355" i="4"/>
  <c r="CU355" i="4"/>
  <c r="CT355" i="4"/>
  <c r="CR355" i="4"/>
  <c r="CQ355" i="4"/>
  <c r="CO355" i="4"/>
  <c r="CN355" i="4"/>
  <c r="CM355" i="4"/>
  <c r="CL355" i="4"/>
  <c r="CI355" i="4"/>
  <c r="CH355" i="4"/>
  <c r="CG355" i="4"/>
  <c r="CF355" i="4"/>
  <c r="CE355" i="4"/>
  <c r="CD355" i="4"/>
  <c r="CC355" i="4"/>
  <c r="CB355" i="4"/>
  <c r="CA355" i="4"/>
  <c r="BZ355" i="4"/>
  <c r="BY355" i="4"/>
  <c r="BW355" i="4"/>
  <c r="BV355" i="4"/>
  <c r="BU355" i="4"/>
  <c r="BS355" i="4"/>
  <c r="BQ355" i="4"/>
  <c r="BP355" i="4"/>
  <c r="BO355" i="4"/>
  <c r="BN355" i="4"/>
  <c r="BM355" i="4"/>
  <c r="BL355" i="4"/>
  <c r="BK355" i="4"/>
  <c r="BJ355" i="4"/>
  <c r="BI355" i="4"/>
  <c r="BH355" i="4"/>
  <c r="BG355" i="4"/>
  <c r="BF355" i="4"/>
  <c r="BE355" i="4"/>
  <c r="BD355" i="4"/>
  <c r="BC355" i="4"/>
  <c r="BB355" i="4"/>
  <c r="BA355" i="4"/>
  <c r="AZ355" i="4"/>
  <c r="AY355" i="4"/>
  <c r="AX355" i="4"/>
  <c r="AW355" i="4"/>
  <c r="AV355" i="4"/>
  <c r="AT355" i="4"/>
  <c r="AU355" i="4" s="1"/>
  <c r="AS355" i="4"/>
  <c r="AR355" i="4"/>
  <c r="AQ355" i="4"/>
  <c r="AP355" i="4"/>
  <c r="AO355" i="4"/>
  <c r="DM354" i="4"/>
  <c r="DL354" i="4"/>
  <c r="DK354" i="4"/>
  <c r="DJ354" i="4"/>
  <c r="DI354" i="4"/>
  <c r="DH354" i="4"/>
  <c r="DG354" i="4"/>
  <c r="DF354" i="4"/>
  <c r="DE354" i="4"/>
  <c r="DC354" i="4"/>
  <c r="DB354" i="4"/>
  <c r="DA354" i="4"/>
  <c r="CZ354" i="4"/>
  <c r="CY354" i="4"/>
  <c r="CX354" i="4"/>
  <c r="CW354" i="4"/>
  <c r="CV354" i="4"/>
  <c r="CU354" i="4"/>
  <c r="CT354" i="4"/>
  <c r="CR354" i="4"/>
  <c r="CQ354" i="4"/>
  <c r="CO354" i="4"/>
  <c r="CN354" i="4"/>
  <c r="CM354" i="4"/>
  <c r="CL354" i="4"/>
  <c r="CI354" i="4"/>
  <c r="CH354" i="4"/>
  <c r="CG354" i="4"/>
  <c r="CF354" i="4"/>
  <c r="CE354" i="4"/>
  <c r="CD354" i="4"/>
  <c r="CC354" i="4"/>
  <c r="CB354" i="4"/>
  <c r="CA354" i="4"/>
  <c r="BZ354" i="4"/>
  <c r="BY354" i="4"/>
  <c r="BW354" i="4"/>
  <c r="BV354" i="4"/>
  <c r="BU354" i="4"/>
  <c r="BS354" i="4"/>
  <c r="BQ354" i="4"/>
  <c r="BP354" i="4"/>
  <c r="BO354" i="4"/>
  <c r="BN354" i="4"/>
  <c r="BM354" i="4"/>
  <c r="BL354" i="4"/>
  <c r="BK354" i="4"/>
  <c r="BJ354" i="4"/>
  <c r="BI354" i="4"/>
  <c r="BH354" i="4"/>
  <c r="BG354" i="4"/>
  <c r="BF354" i="4"/>
  <c r="BE354" i="4"/>
  <c r="BD354" i="4"/>
  <c r="BC354" i="4"/>
  <c r="BB354" i="4"/>
  <c r="BA354" i="4"/>
  <c r="AZ354" i="4"/>
  <c r="AY354" i="4"/>
  <c r="AX354" i="4"/>
  <c r="AV354" i="4"/>
  <c r="AW354" i="4" s="1"/>
  <c r="AU354" i="4"/>
  <c r="AT354" i="4"/>
  <c r="AS354" i="4"/>
  <c r="AR354" i="4"/>
  <c r="AQ354" i="4"/>
  <c r="AP354" i="4"/>
  <c r="AO354" i="4"/>
  <c r="DM353" i="4"/>
  <c r="DL353" i="4"/>
  <c r="DK353" i="4"/>
  <c r="DJ353" i="4"/>
  <c r="DI353" i="4"/>
  <c r="DH353" i="4"/>
  <c r="DG353" i="4"/>
  <c r="DF353" i="4"/>
  <c r="DE353" i="4"/>
  <c r="DC353" i="4"/>
  <c r="DB353" i="4"/>
  <c r="DA353" i="4"/>
  <c r="CZ353" i="4"/>
  <c r="CY353" i="4"/>
  <c r="CX353" i="4"/>
  <c r="CW353" i="4"/>
  <c r="CV353" i="4"/>
  <c r="CU353" i="4"/>
  <c r="CT353" i="4"/>
  <c r="CR353" i="4"/>
  <c r="CQ353" i="4"/>
  <c r="CO353" i="4"/>
  <c r="CN353" i="4"/>
  <c r="CM353" i="4"/>
  <c r="CL353" i="4"/>
  <c r="CI353" i="4"/>
  <c r="CH353" i="4"/>
  <c r="CG353" i="4"/>
  <c r="CF353" i="4"/>
  <c r="CE353" i="4"/>
  <c r="CD353" i="4"/>
  <c r="CC353" i="4"/>
  <c r="CB353" i="4"/>
  <c r="CA353" i="4"/>
  <c r="BZ353" i="4"/>
  <c r="BY353" i="4"/>
  <c r="BW353" i="4"/>
  <c r="BV353" i="4"/>
  <c r="BU353" i="4"/>
  <c r="BS353" i="4"/>
  <c r="BQ353" i="4"/>
  <c r="BP353" i="4"/>
  <c r="BO353" i="4"/>
  <c r="BN353" i="4"/>
  <c r="BM353" i="4"/>
  <c r="BL353" i="4"/>
  <c r="BK353" i="4"/>
  <c r="BJ353" i="4"/>
  <c r="BI353" i="4"/>
  <c r="BH353" i="4"/>
  <c r="BG353" i="4"/>
  <c r="BF353" i="4"/>
  <c r="BE353" i="4"/>
  <c r="BD353" i="4"/>
  <c r="BC353" i="4"/>
  <c r="BB353" i="4"/>
  <c r="BA353" i="4"/>
  <c r="AZ353" i="4"/>
  <c r="AY353" i="4"/>
  <c r="AX353" i="4"/>
  <c r="AV353" i="4"/>
  <c r="AW353" i="4" s="1"/>
  <c r="AT353" i="4"/>
  <c r="AU353" i="4" s="1"/>
  <c r="AS353" i="4"/>
  <c r="AR353" i="4"/>
  <c r="AQ353" i="4"/>
  <c r="AP353" i="4"/>
  <c r="AO353" i="4"/>
  <c r="DM352" i="4"/>
  <c r="DL352" i="4"/>
  <c r="DK352" i="4"/>
  <c r="DJ352" i="4"/>
  <c r="DI352" i="4"/>
  <c r="DH352" i="4"/>
  <c r="DG352" i="4"/>
  <c r="DF352" i="4"/>
  <c r="DE352" i="4"/>
  <c r="DC352" i="4"/>
  <c r="DB352" i="4"/>
  <c r="DA352" i="4"/>
  <c r="CZ352" i="4"/>
  <c r="CY352" i="4"/>
  <c r="CX352" i="4"/>
  <c r="CW352" i="4"/>
  <c r="CV352" i="4"/>
  <c r="CU352" i="4"/>
  <c r="CT352" i="4"/>
  <c r="CR352" i="4"/>
  <c r="CQ352" i="4"/>
  <c r="CO352" i="4"/>
  <c r="CN352" i="4"/>
  <c r="CM352" i="4"/>
  <c r="CL352" i="4"/>
  <c r="CI352" i="4"/>
  <c r="CH352" i="4"/>
  <c r="CG352" i="4"/>
  <c r="CF352" i="4"/>
  <c r="CE352" i="4"/>
  <c r="CD352" i="4"/>
  <c r="CC352" i="4"/>
  <c r="CB352" i="4"/>
  <c r="CA352" i="4"/>
  <c r="BZ352" i="4"/>
  <c r="BY352" i="4"/>
  <c r="BW352" i="4"/>
  <c r="BV352" i="4"/>
  <c r="BU352" i="4"/>
  <c r="BS352" i="4"/>
  <c r="BQ352" i="4"/>
  <c r="BP352" i="4"/>
  <c r="BO352" i="4"/>
  <c r="BN352" i="4"/>
  <c r="BM352" i="4"/>
  <c r="BL352" i="4"/>
  <c r="BK352" i="4"/>
  <c r="BJ352" i="4"/>
  <c r="BI352" i="4"/>
  <c r="BH352" i="4"/>
  <c r="BG352" i="4"/>
  <c r="BF352" i="4"/>
  <c r="BE352" i="4"/>
  <c r="BD352" i="4"/>
  <c r="BC352" i="4"/>
  <c r="BB352" i="4"/>
  <c r="BA352" i="4"/>
  <c r="AZ352" i="4"/>
  <c r="AY352" i="4"/>
  <c r="AX352" i="4"/>
  <c r="AV352" i="4"/>
  <c r="AW352" i="4" s="1"/>
  <c r="AT352" i="4"/>
  <c r="AU352" i="4" s="1"/>
  <c r="AS352" i="4"/>
  <c r="AR352" i="4"/>
  <c r="AQ352" i="4"/>
  <c r="AP352" i="4"/>
  <c r="AO352" i="4"/>
  <c r="DM351" i="4"/>
  <c r="DL351" i="4"/>
  <c r="DK351" i="4"/>
  <c r="DJ351" i="4"/>
  <c r="DI351" i="4"/>
  <c r="DH351" i="4"/>
  <c r="DG351" i="4"/>
  <c r="DF351" i="4"/>
  <c r="DE351" i="4"/>
  <c r="DC351" i="4"/>
  <c r="DB351" i="4"/>
  <c r="DA351" i="4"/>
  <c r="CZ351" i="4"/>
  <c r="CY351" i="4"/>
  <c r="CX351" i="4"/>
  <c r="CW351" i="4"/>
  <c r="CV351" i="4"/>
  <c r="CU351" i="4"/>
  <c r="CT351" i="4"/>
  <c r="CR351" i="4"/>
  <c r="CQ351" i="4"/>
  <c r="CO351" i="4"/>
  <c r="CN351" i="4"/>
  <c r="CM351" i="4"/>
  <c r="CL351" i="4"/>
  <c r="CI351" i="4"/>
  <c r="CH351" i="4"/>
  <c r="CG351" i="4"/>
  <c r="CF351" i="4"/>
  <c r="CE351" i="4"/>
  <c r="CD351" i="4"/>
  <c r="CC351" i="4"/>
  <c r="CB351" i="4"/>
  <c r="CA351" i="4"/>
  <c r="BZ351" i="4"/>
  <c r="BY351" i="4"/>
  <c r="BW351" i="4"/>
  <c r="BV351" i="4"/>
  <c r="BU351" i="4"/>
  <c r="BS351" i="4"/>
  <c r="BQ351" i="4"/>
  <c r="BP351" i="4"/>
  <c r="BO351" i="4"/>
  <c r="BN351" i="4"/>
  <c r="BM351" i="4"/>
  <c r="BL351" i="4"/>
  <c r="BK351" i="4"/>
  <c r="BJ351" i="4"/>
  <c r="BI351" i="4"/>
  <c r="BH351" i="4"/>
  <c r="BG351" i="4"/>
  <c r="BF351" i="4"/>
  <c r="BE351" i="4"/>
  <c r="BD351" i="4"/>
  <c r="BC351" i="4"/>
  <c r="BB351" i="4"/>
  <c r="BA351" i="4"/>
  <c r="AZ351" i="4"/>
  <c r="AY351" i="4"/>
  <c r="AX351" i="4"/>
  <c r="AW351" i="4"/>
  <c r="AV351" i="4"/>
  <c r="AT351" i="4"/>
  <c r="AU351" i="4" s="1"/>
  <c r="AS351" i="4"/>
  <c r="AR351" i="4"/>
  <c r="AQ351" i="4"/>
  <c r="AP351" i="4"/>
  <c r="AO351" i="4"/>
  <c r="DM350" i="4"/>
  <c r="DL350" i="4"/>
  <c r="DK350" i="4"/>
  <c r="DJ350" i="4"/>
  <c r="DI350" i="4"/>
  <c r="DH350" i="4"/>
  <c r="DG350" i="4"/>
  <c r="DF350" i="4"/>
  <c r="DE350" i="4"/>
  <c r="DC350" i="4"/>
  <c r="DB350" i="4"/>
  <c r="DA350" i="4"/>
  <c r="CZ350" i="4"/>
  <c r="CY350" i="4"/>
  <c r="CX350" i="4"/>
  <c r="CW350" i="4"/>
  <c r="CV350" i="4"/>
  <c r="CU350" i="4"/>
  <c r="CT350" i="4"/>
  <c r="CR350" i="4"/>
  <c r="CQ350" i="4"/>
  <c r="CO350" i="4"/>
  <c r="CN350" i="4"/>
  <c r="CM350" i="4"/>
  <c r="CL350" i="4"/>
  <c r="CI350" i="4"/>
  <c r="CH350" i="4"/>
  <c r="CG350" i="4"/>
  <c r="CF350" i="4"/>
  <c r="CE350" i="4"/>
  <c r="CD350" i="4"/>
  <c r="CC350" i="4"/>
  <c r="CB350" i="4"/>
  <c r="CA350" i="4"/>
  <c r="BZ350" i="4"/>
  <c r="BY350" i="4"/>
  <c r="BW350" i="4"/>
  <c r="BV350" i="4"/>
  <c r="BU350" i="4"/>
  <c r="BS350" i="4"/>
  <c r="BQ350" i="4"/>
  <c r="BP350" i="4"/>
  <c r="BO350" i="4"/>
  <c r="BN350" i="4"/>
  <c r="BM350" i="4"/>
  <c r="BL350" i="4"/>
  <c r="BK350" i="4"/>
  <c r="BJ350" i="4"/>
  <c r="BI350" i="4"/>
  <c r="BH350" i="4"/>
  <c r="BG350" i="4"/>
  <c r="BF350" i="4"/>
  <c r="BE350" i="4"/>
  <c r="BD350" i="4"/>
  <c r="BC350" i="4"/>
  <c r="BB350" i="4"/>
  <c r="BA350" i="4"/>
  <c r="AZ350" i="4"/>
  <c r="AY350" i="4"/>
  <c r="AX350" i="4"/>
  <c r="AV350" i="4"/>
  <c r="AW350" i="4" s="1"/>
  <c r="AU350" i="4"/>
  <c r="AT350" i="4"/>
  <c r="AS350" i="4"/>
  <c r="AR350" i="4"/>
  <c r="AQ350" i="4"/>
  <c r="AP350" i="4"/>
  <c r="AO350" i="4"/>
  <c r="DM349" i="4"/>
  <c r="DL349" i="4"/>
  <c r="DK349" i="4"/>
  <c r="DJ349" i="4"/>
  <c r="DI349" i="4"/>
  <c r="DH349" i="4"/>
  <c r="DG349" i="4"/>
  <c r="DF349" i="4"/>
  <c r="DE349" i="4"/>
  <c r="DC349" i="4"/>
  <c r="DB349" i="4"/>
  <c r="DA349" i="4"/>
  <c r="CZ349" i="4"/>
  <c r="CY349" i="4"/>
  <c r="CX349" i="4"/>
  <c r="CW349" i="4"/>
  <c r="CV349" i="4"/>
  <c r="CU349" i="4"/>
  <c r="CT349" i="4"/>
  <c r="CR349" i="4"/>
  <c r="CQ349" i="4"/>
  <c r="CO349" i="4"/>
  <c r="CN349" i="4"/>
  <c r="CM349" i="4"/>
  <c r="CL349" i="4"/>
  <c r="CI349" i="4"/>
  <c r="CH349" i="4"/>
  <c r="CG349" i="4"/>
  <c r="CF349" i="4"/>
  <c r="CE349" i="4"/>
  <c r="CD349" i="4"/>
  <c r="CC349" i="4"/>
  <c r="CB349" i="4"/>
  <c r="CA349" i="4"/>
  <c r="BZ349" i="4"/>
  <c r="BY349" i="4"/>
  <c r="BW349" i="4"/>
  <c r="BV349" i="4"/>
  <c r="BU349" i="4"/>
  <c r="BS349" i="4"/>
  <c r="BQ349" i="4"/>
  <c r="BP349" i="4"/>
  <c r="BO349" i="4"/>
  <c r="BN349" i="4"/>
  <c r="BM349" i="4"/>
  <c r="BL349" i="4"/>
  <c r="BK349" i="4"/>
  <c r="BJ349" i="4"/>
  <c r="BI349" i="4"/>
  <c r="BH349" i="4"/>
  <c r="BG349" i="4"/>
  <c r="BF349" i="4"/>
  <c r="BE349" i="4"/>
  <c r="BD349" i="4"/>
  <c r="BC349" i="4"/>
  <c r="BB349" i="4"/>
  <c r="BA349" i="4"/>
  <c r="AZ349" i="4"/>
  <c r="AY349" i="4"/>
  <c r="AX349" i="4"/>
  <c r="AV349" i="4"/>
  <c r="AW349" i="4" s="1"/>
  <c r="AT349" i="4"/>
  <c r="AU349" i="4" s="1"/>
  <c r="AS349" i="4"/>
  <c r="AR349" i="4"/>
  <c r="AQ349" i="4"/>
  <c r="AP349" i="4"/>
  <c r="AO349" i="4"/>
  <c r="DM348" i="4"/>
  <c r="DL348" i="4"/>
  <c r="DK348" i="4"/>
  <c r="DJ348" i="4"/>
  <c r="DI348" i="4"/>
  <c r="DH348" i="4"/>
  <c r="DG348" i="4"/>
  <c r="DF348" i="4"/>
  <c r="DE348" i="4"/>
  <c r="DC348" i="4"/>
  <c r="DB348" i="4"/>
  <c r="DA348" i="4"/>
  <c r="CZ348" i="4"/>
  <c r="CY348" i="4"/>
  <c r="CX348" i="4"/>
  <c r="CW348" i="4"/>
  <c r="CV348" i="4"/>
  <c r="CU348" i="4"/>
  <c r="CT348" i="4"/>
  <c r="CR348" i="4"/>
  <c r="CQ348" i="4"/>
  <c r="CO348" i="4"/>
  <c r="CN348" i="4"/>
  <c r="CM348" i="4"/>
  <c r="CL348" i="4"/>
  <c r="CI348" i="4"/>
  <c r="CH348" i="4"/>
  <c r="CG348" i="4"/>
  <c r="CF348" i="4"/>
  <c r="CE348" i="4"/>
  <c r="CD348" i="4"/>
  <c r="CC348" i="4"/>
  <c r="CB348" i="4"/>
  <c r="CA348" i="4"/>
  <c r="BZ348" i="4"/>
  <c r="BY348" i="4"/>
  <c r="BW348" i="4"/>
  <c r="BV348" i="4"/>
  <c r="BU348" i="4"/>
  <c r="BS348" i="4"/>
  <c r="BQ348" i="4"/>
  <c r="BP348" i="4"/>
  <c r="BO348" i="4"/>
  <c r="BN348" i="4"/>
  <c r="BM348" i="4"/>
  <c r="BL348" i="4"/>
  <c r="BK348" i="4"/>
  <c r="BJ348" i="4"/>
  <c r="BI348" i="4"/>
  <c r="BH348" i="4"/>
  <c r="BG348" i="4"/>
  <c r="BF348" i="4"/>
  <c r="BE348" i="4"/>
  <c r="BD348" i="4"/>
  <c r="BC348" i="4"/>
  <c r="BB348" i="4"/>
  <c r="BA348" i="4"/>
  <c r="AZ348" i="4"/>
  <c r="AY348" i="4"/>
  <c r="AX348" i="4"/>
  <c r="AV348" i="4"/>
  <c r="AW348" i="4" s="1"/>
  <c r="AT348" i="4"/>
  <c r="AU348" i="4" s="1"/>
  <c r="AS348" i="4"/>
  <c r="AR348" i="4"/>
  <c r="AQ348" i="4"/>
  <c r="AP348" i="4"/>
  <c r="AO348" i="4"/>
  <c r="DM347" i="4"/>
  <c r="DL347" i="4"/>
  <c r="DK347" i="4"/>
  <c r="DJ347" i="4"/>
  <c r="DI347" i="4"/>
  <c r="DH347" i="4"/>
  <c r="DG347" i="4"/>
  <c r="DF347" i="4"/>
  <c r="DE347" i="4"/>
  <c r="DC347" i="4"/>
  <c r="DB347" i="4"/>
  <c r="DA347" i="4"/>
  <c r="CZ347" i="4"/>
  <c r="CY347" i="4"/>
  <c r="CX347" i="4"/>
  <c r="CW347" i="4"/>
  <c r="CV347" i="4"/>
  <c r="CU347" i="4"/>
  <c r="CT347" i="4"/>
  <c r="CR347" i="4"/>
  <c r="CQ347" i="4"/>
  <c r="CO347" i="4"/>
  <c r="CN347" i="4"/>
  <c r="CM347" i="4"/>
  <c r="CL347" i="4"/>
  <c r="CI347" i="4"/>
  <c r="CH347" i="4"/>
  <c r="CG347" i="4"/>
  <c r="CF347" i="4"/>
  <c r="CE347" i="4"/>
  <c r="CD347" i="4"/>
  <c r="CC347" i="4"/>
  <c r="CB347" i="4"/>
  <c r="CA347" i="4"/>
  <c r="BZ347" i="4"/>
  <c r="BY347" i="4"/>
  <c r="BW347" i="4"/>
  <c r="BV347" i="4"/>
  <c r="BU347" i="4"/>
  <c r="BS347" i="4"/>
  <c r="BQ347" i="4"/>
  <c r="BP347" i="4"/>
  <c r="BO347" i="4"/>
  <c r="BN347" i="4"/>
  <c r="BM347" i="4"/>
  <c r="BL347" i="4"/>
  <c r="BK347" i="4"/>
  <c r="BJ347" i="4"/>
  <c r="BI347" i="4"/>
  <c r="BH347" i="4"/>
  <c r="BG347" i="4"/>
  <c r="BF347" i="4"/>
  <c r="BE347" i="4"/>
  <c r="BD347" i="4"/>
  <c r="BC347" i="4"/>
  <c r="BB347" i="4"/>
  <c r="BA347" i="4"/>
  <c r="AZ347" i="4"/>
  <c r="AY347" i="4"/>
  <c r="AX347" i="4"/>
  <c r="AW347" i="4"/>
  <c r="AV347" i="4"/>
  <c r="AT347" i="4"/>
  <c r="AU347" i="4" s="1"/>
  <c r="AS347" i="4"/>
  <c r="AR347" i="4"/>
  <c r="AQ347" i="4"/>
  <c r="AP347" i="4"/>
  <c r="AO347" i="4"/>
  <c r="DM346" i="4"/>
  <c r="DL346" i="4"/>
  <c r="DK346" i="4"/>
  <c r="DJ346" i="4"/>
  <c r="DI346" i="4"/>
  <c r="DH346" i="4"/>
  <c r="DG346" i="4"/>
  <c r="DF346" i="4"/>
  <c r="DE346" i="4"/>
  <c r="DC346" i="4"/>
  <c r="DB346" i="4"/>
  <c r="DA346" i="4"/>
  <c r="CZ346" i="4"/>
  <c r="CY346" i="4"/>
  <c r="CX346" i="4"/>
  <c r="CW346" i="4"/>
  <c r="CV346" i="4"/>
  <c r="CU346" i="4"/>
  <c r="CT346" i="4"/>
  <c r="CR346" i="4"/>
  <c r="CQ346" i="4"/>
  <c r="CO346" i="4"/>
  <c r="CN346" i="4"/>
  <c r="CM346" i="4"/>
  <c r="CL346" i="4"/>
  <c r="CI346" i="4"/>
  <c r="CH346" i="4"/>
  <c r="CG346" i="4"/>
  <c r="CF346" i="4"/>
  <c r="CE346" i="4"/>
  <c r="CD346" i="4"/>
  <c r="CC346" i="4"/>
  <c r="CB346" i="4"/>
  <c r="CA346" i="4"/>
  <c r="BZ346" i="4"/>
  <c r="BY346" i="4"/>
  <c r="BW346" i="4"/>
  <c r="BV346" i="4"/>
  <c r="BU346" i="4"/>
  <c r="BS346" i="4"/>
  <c r="BQ346" i="4"/>
  <c r="BP346" i="4"/>
  <c r="BO346" i="4"/>
  <c r="BN346" i="4"/>
  <c r="BM346" i="4"/>
  <c r="BL346" i="4"/>
  <c r="BK346" i="4"/>
  <c r="BJ346" i="4"/>
  <c r="BI346" i="4"/>
  <c r="BH346" i="4"/>
  <c r="BG346" i="4"/>
  <c r="BF346" i="4"/>
  <c r="BE346" i="4"/>
  <c r="BD346" i="4"/>
  <c r="BC346" i="4"/>
  <c r="BB346" i="4"/>
  <c r="BA346" i="4"/>
  <c r="AZ346" i="4"/>
  <c r="AY346" i="4"/>
  <c r="AX346" i="4"/>
  <c r="AV346" i="4"/>
  <c r="AW346" i="4" s="1"/>
  <c r="AU346" i="4"/>
  <c r="AT346" i="4"/>
  <c r="AS346" i="4"/>
  <c r="AR346" i="4"/>
  <c r="AQ346" i="4"/>
  <c r="AP346" i="4"/>
  <c r="AO346" i="4"/>
  <c r="DM345" i="4"/>
  <c r="DL345" i="4"/>
  <c r="DK345" i="4"/>
  <c r="DJ345" i="4"/>
  <c r="DI345" i="4"/>
  <c r="DH345" i="4"/>
  <c r="DG345" i="4"/>
  <c r="DF345" i="4"/>
  <c r="DE345" i="4"/>
  <c r="DC345" i="4"/>
  <c r="DB345" i="4"/>
  <c r="DA345" i="4"/>
  <c r="CZ345" i="4"/>
  <c r="CY345" i="4"/>
  <c r="CX345" i="4"/>
  <c r="CW345" i="4"/>
  <c r="CV345" i="4"/>
  <c r="CU345" i="4"/>
  <c r="CT345" i="4"/>
  <c r="CR345" i="4"/>
  <c r="CQ345" i="4"/>
  <c r="CO345" i="4"/>
  <c r="CN345" i="4"/>
  <c r="CM345" i="4"/>
  <c r="CL345" i="4"/>
  <c r="CI345" i="4"/>
  <c r="CH345" i="4"/>
  <c r="CG345" i="4"/>
  <c r="CF345" i="4"/>
  <c r="CE345" i="4"/>
  <c r="CD345" i="4"/>
  <c r="CC345" i="4"/>
  <c r="CB345" i="4"/>
  <c r="CA345" i="4"/>
  <c r="BZ345" i="4"/>
  <c r="BY345" i="4"/>
  <c r="BW345" i="4"/>
  <c r="BV345" i="4"/>
  <c r="BU345" i="4"/>
  <c r="BS345" i="4"/>
  <c r="BQ345" i="4"/>
  <c r="BP345" i="4"/>
  <c r="BO345" i="4"/>
  <c r="BN345" i="4"/>
  <c r="BM345" i="4"/>
  <c r="BL345" i="4"/>
  <c r="BK345" i="4"/>
  <c r="BJ345" i="4"/>
  <c r="BI345" i="4"/>
  <c r="BH345" i="4"/>
  <c r="BG345" i="4"/>
  <c r="BF345" i="4"/>
  <c r="BE345" i="4"/>
  <c r="BD345" i="4"/>
  <c r="BC345" i="4"/>
  <c r="BB345" i="4"/>
  <c r="BA345" i="4"/>
  <c r="AZ345" i="4"/>
  <c r="AY345" i="4"/>
  <c r="AX345" i="4"/>
  <c r="AV345" i="4"/>
  <c r="AW345" i="4" s="1"/>
  <c r="AT345" i="4"/>
  <c r="AU345" i="4" s="1"/>
  <c r="AS345" i="4"/>
  <c r="AR345" i="4"/>
  <c r="AQ345" i="4"/>
  <c r="AP345" i="4"/>
  <c r="AO345" i="4"/>
  <c r="DM344" i="4"/>
  <c r="DL344" i="4"/>
  <c r="DK344" i="4"/>
  <c r="DJ344" i="4"/>
  <c r="DI344" i="4"/>
  <c r="DH344" i="4"/>
  <c r="DG344" i="4"/>
  <c r="DF344" i="4"/>
  <c r="DE344" i="4"/>
  <c r="DC344" i="4"/>
  <c r="DB344" i="4"/>
  <c r="DA344" i="4"/>
  <c r="CZ344" i="4"/>
  <c r="CY344" i="4"/>
  <c r="CX344" i="4"/>
  <c r="CW344" i="4"/>
  <c r="CV344" i="4"/>
  <c r="CU344" i="4"/>
  <c r="CT344" i="4"/>
  <c r="CR344" i="4"/>
  <c r="CQ344" i="4"/>
  <c r="CO344" i="4"/>
  <c r="CN344" i="4"/>
  <c r="CM344" i="4"/>
  <c r="CL344" i="4"/>
  <c r="CI344" i="4"/>
  <c r="CH344" i="4"/>
  <c r="CG344" i="4"/>
  <c r="CF344" i="4"/>
  <c r="CE344" i="4"/>
  <c r="CD344" i="4"/>
  <c r="CC344" i="4"/>
  <c r="CB344" i="4"/>
  <c r="CA344" i="4"/>
  <c r="BZ344" i="4"/>
  <c r="BY344" i="4"/>
  <c r="BW344" i="4"/>
  <c r="BV344" i="4"/>
  <c r="BU344" i="4"/>
  <c r="BS344" i="4"/>
  <c r="BQ344" i="4"/>
  <c r="BP344" i="4"/>
  <c r="BO344" i="4"/>
  <c r="BN344" i="4"/>
  <c r="BM344" i="4"/>
  <c r="BL344" i="4"/>
  <c r="BK344" i="4"/>
  <c r="BJ344" i="4"/>
  <c r="BI344" i="4"/>
  <c r="BH344" i="4"/>
  <c r="BG344" i="4"/>
  <c r="BF344" i="4"/>
  <c r="BE344" i="4"/>
  <c r="BD344" i="4"/>
  <c r="BC344" i="4"/>
  <c r="BB344" i="4"/>
  <c r="BA344" i="4"/>
  <c r="AZ344" i="4"/>
  <c r="AY344" i="4"/>
  <c r="AX344" i="4"/>
  <c r="AV344" i="4"/>
  <c r="AW344" i="4" s="1"/>
  <c r="AT344" i="4"/>
  <c r="AU344" i="4" s="1"/>
  <c r="AS344" i="4"/>
  <c r="AR344" i="4"/>
  <c r="AQ344" i="4"/>
  <c r="AP344" i="4"/>
  <c r="AO344" i="4"/>
  <c r="DM343" i="4"/>
  <c r="DL343" i="4"/>
  <c r="DK343" i="4"/>
  <c r="DJ343" i="4"/>
  <c r="DI343" i="4"/>
  <c r="DH343" i="4"/>
  <c r="DG343" i="4"/>
  <c r="DF343" i="4"/>
  <c r="DE343" i="4"/>
  <c r="DC343" i="4"/>
  <c r="DB343" i="4"/>
  <c r="DA343" i="4"/>
  <c r="CZ343" i="4"/>
  <c r="CY343" i="4"/>
  <c r="CX343" i="4"/>
  <c r="CW343" i="4"/>
  <c r="CV343" i="4"/>
  <c r="CU343" i="4"/>
  <c r="CT343" i="4"/>
  <c r="CR343" i="4"/>
  <c r="CQ343" i="4"/>
  <c r="CO343" i="4"/>
  <c r="CN343" i="4"/>
  <c r="CM343" i="4"/>
  <c r="CL343" i="4"/>
  <c r="CI343" i="4"/>
  <c r="CH343" i="4"/>
  <c r="CG343" i="4"/>
  <c r="CF343" i="4"/>
  <c r="CE343" i="4"/>
  <c r="CD343" i="4"/>
  <c r="CC343" i="4"/>
  <c r="CB343" i="4"/>
  <c r="CA343" i="4"/>
  <c r="BZ343" i="4"/>
  <c r="BY343" i="4"/>
  <c r="BW343" i="4"/>
  <c r="BV343" i="4"/>
  <c r="BU343" i="4"/>
  <c r="BS343" i="4"/>
  <c r="BQ343" i="4"/>
  <c r="BP343" i="4"/>
  <c r="BO343" i="4"/>
  <c r="BN343" i="4"/>
  <c r="BM343" i="4"/>
  <c r="BL343" i="4"/>
  <c r="BK343" i="4"/>
  <c r="BJ343" i="4"/>
  <c r="BI343" i="4"/>
  <c r="BH343" i="4"/>
  <c r="BG343" i="4"/>
  <c r="BF343" i="4"/>
  <c r="BE343" i="4"/>
  <c r="BD343" i="4"/>
  <c r="BC343" i="4"/>
  <c r="BB343" i="4"/>
  <c r="BA343" i="4"/>
  <c r="AZ343" i="4"/>
  <c r="AY343" i="4"/>
  <c r="AX343" i="4"/>
  <c r="AW343" i="4"/>
  <c r="AV343" i="4"/>
  <c r="AT343" i="4"/>
  <c r="AU343" i="4" s="1"/>
  <c r="AS343" i="4"/>
  <c r="AR343" i="4"/>
  <c r="AQ343" i="4"/>
  <c r="AP343" i="4"/>
  <c r="AO343" i="4"/>
  <c r="DM342" i="4"/>
  <c r="DL342" i="4"/>
  <c r="DK342" i="4"/>
  <c r="DJ342" i="4"/>
  <c r="DI342" i="4"/>
  <c r="DH342" i="4"/>
  <c r="DG342" i="4"/>
  <c r="DF342" i="4"/>
  <c r="DE342" i="4"/>
  <c r="DC342" i="4"/>
  <c r="DB342" i="4"/>
  <c r="DA342" i="4"/>
  <c r="CZ342" i="4"/>
  <c r="CY342" i="4"/>
  <c r="CX342" i="4"/>
  <c r="CW342" i="4"/>
  <c r="CV342" i="4"/>
  <c r="CU342" i="4"/>
  <c r="CT342" i="4"/>
  <c r="CR342" i="4"/>
  <c r="CQ342" i="4"/>
  <c r="CO342" i="4"/>
  <c r="CN342" i="4"/>
  <c r="CM342" i="4"/>
  <c r="CL342" i="4"/>
  <c r="CI342" i="4"/>
  <c r="CH342" i="4"/>
  <c r="CG342" i="4"/>
  <c r="CF342" i="4"/>
  <c r="CE342" i="4"/>
  <c r="CD342" i="4"/>
  <c r="CC342" i="4"/>
  <c r="CB342" i="4"/>
  <c r="CA342" i="4"/>
  <c r="BZ342" i="4"/>
  <c r="BY342" i="4"/>
  <c r="BW342" i="4"/>
  <c r="BV342" i="4"/>
  <c r="BU342" i="4"/>
  <c r="BS342" i="4"/>
  <c r="BQ342" i="4"/>
  <c r="BP342" i="4"/>
  <c r="BO342" i="4"/>
  <c r="BN342" i="4"/>
  <c r="BM342" i="4"/>
  <c r="BL342" i="4"/>
  <c r="BK342" i="4"/>
  <c r="BJ342" i="4"/>
  <c r="BI342" i="4"/>
  <c r="BH342" i="4"/>
  <c r="BG342" i="4"/>
  <c r="BF342" i="4"/>
  <c r="BE342" i="4"/>
  <c r="BD342" i="4"/>
  <c r="BC342" i="4"/>
  <c r="BB342" i="4"/>
  <c r="BA342" i="4"/>
  <c r="AZ342" i="4"/>
  <c r="AY342" i="4"/>
  <c r="AX342" i="4"/>
  <c r="AV342" i="4"/>
  <c r="AW342" i="4" s="1"/>
  <c r="AU342" i="4"/>
  <c r="AT342" i="4"/>
  <c r="AS342" i="4"/>
  <c r="AR342" i="4"/>
  <c r="AQ342" i="4"/>
  <c r="AP342" i="4"/>
  <c r="AO342" i="4"/>
  <c r="DM341" i="4"/>
  <c r="DL341" i="4"/>
  <c r="DK341" i="4"/>
  <c r="DJ341" i="4"/>
  <c r="DI341" i="4"/>
  <c r="DH341" i="4"/>
  <c r="DG341" i="4"/>
  <c r="DF341" i="4"/>
  <c r="DE341" i="4"/>
  <c r="DC341" i="4"/>
  <c r="DB341" i="4"/>
  <c r="DA341" i="4"/>
  <c r="CZ341" i="4"/>
  <c r="CY341" i="4"/>
  <c r="CX341" i="4"/>
  <c r="CW341" i="4"/>
  <c r="CV341" i="4"/>
  <c r="CU341" i="4"/>
  <c r="CT341" i="4"/>
  <c r="CR341" i="4"/>
  <c r="CQ341" i="4"/>
  <c r="CO341" i="4"/>
  <c r="CN341" i="4"/>
  <c r="CM341" i="4"/>
  <c r="CL341" i="4"/>
  <c r="CI341" i="4"/>
  <c r="CH341" i="4"/>
  <c r="CG341" i="4"/>
  <c r="CF341" i="4"/>
  <c r="CE341" i="4"/>
  <c r="CD341" i="4"/>
  <c r="CC341" i="4"/>
  <c r="CB341" i="4"/>
  <c r="CA341" i="4"/>
  <c r="BZ341" i="4"/>
  <c r="BY341" i="4"/>
  <c r="BW341" i="4"/>
  <c r="BV341" i="4"/>
  <c r="BU341" i="4"/>
  <c r="BS341" i="4"/>
  <c r="BQ341" i="4"/>
  <c r="BP341" i="4"/>
  <c r="BO341" i="4"/>
  <c r="BN341" i="4"/>
  <c r="BM341" i="4"/>
  <c r="BL341" i="4"/>
  <c r="BK341" i="4"/>
  <c r="BJ341" i="4"/>
  <c r="BI341" i="4"/>
  <c r="BH341" i="4"/>
  <c r="BG341" i="4"/>
  <c r="BF341" i="4"/>
  <c r="BE341" i="4"/>
  <c r="BD341" i="4"/>
  <c r="BC341" i="4"/>
  <c r="BB341" i="4"/>
  <c r="BA341" i="4"/>
  <c r="AZ341" i="4"/>
  <c r="AY341" i="4"/>
  <c r="AX341" i="4"/>
  <c r="AV341" i="4"/>
  <c r="AW341" i="4" s="1"/>
  <c r="AT341" i="4"/>
  <c r="AU341" i="4" s="1"/>
  <c r="AS341" i="4"/>
  <c r="AR341" i="4"/>
  <c r="AQ341" i="4"/>
  <c r="AP341" i="4"/>
  <c r="AO341" i="4"/>
  <c r="DM340" i="4"/>
  <c r="DL340" i="4"/>
  <c r="DK340" i="4"/>
  <c r="DJ340" i="4"/>
  <c r="DI340" i="4"/>
  <c r="DH340" i="4"/>
  <c r="DG340" i="4"/>
  <c r="DF340" i="4"/>
  <c r="DE340" i="4"/>
  <c r="DC340" i="4"/>
  <c r="DB340" i="4"/>
  <c r="DA340" i="4"/>
  <c r="CZ340" i="4"/>
  <c r="CY340" i="4"/>
  <c r="CX340" i="4"/>
  <c r="CW340" i="4"/>
  <c r="CV340" i="4"/>
  <c r="CU340" i="4"/>
  <c r="CT340" i="4"/>
  <c r="CR340" i="4"/>
  <c r="CQ340" i="4"/>
  <c r="CO340" i="4"/>
  <c r="CN340" i="4"/>
  <c r="CM340" i="4"/>
  <c r="CL340" i="4"/>
  <c r="CI340" i="4"/>
  <c r="CH340" i="4"/>
  <c r="CG340" i="4"/>
  <c r="CF340" i="4"/>
  <c r="CE340" i="4"/>
  <c r="CD340" i="4"/>
  <c r="CC340" i="4"/>
  <c r="CB340" i="4"/>
  <c r="CA340" i="4"/>
  <c r="BZ340" i="4"/>
  <c r="BY340" i="4"/>
  <c r="BW340" i="4"/>
  <c r="BV340" i="4"/>
  <c r="BU340" i="4"/>
  <c r="BS340" i="4"/>
  <c r="BQ340" i="4"/>
  <c r="BP340" i="4"/>
  <c r="BO340" i="4"/>
  <c r="BN340" i="4"/>
  <c r="BM340" i="4"/>
  <c r="BL340" i="4"/>
  <c r="BK340" i="4"/>
  <c r="BJ340" i="4"/>
  <c r="BI340" i="4"/>
  <c r="BH340" i="4"/>
  <c r="BG340" i="4"/>
  <c r="BF340" i="4"/>
  <c r="BE340" i="4"/>
  <c r="BD340" i="4"/>
  <c r="BC340" i="4"/>
  <c r="BB340" i="4"/>
  <c r="BA340" i="4"/>
  <c r="AZ340" i="4"/>
  <c r="AY340" i="4"/>
  <c r="AX340" i="4"/>
  <c r="AV340" i="4"/>
  <c r="AW340" i="4" s="1"/>
  <c r="AT340" i="4"/>
  <c r="AU340" i="4" s="1"/>
  <c r="AS340" i="4"/>
  <c r="AR340" i="4"/>
  <c r="AQ340" i="4"/>
  <c r="AP340" i="4"/>
  <c r="AO340" i="4"/>
  <c r="DM339" i="4"/>
  <c r="DL339" i="4"/>
  <c r="DK339" i="4"/>
  <c r="DJ339" i="4"/>
  <c r="DI339" i="4"/>
  <c r="DH339" i="4"/>
  <c r="DG339" i="4"/>
  <c r="DF339" i="4"/>
  <c r="DE339" i="4"/>
  <c r="DC339" i="4"/>
  <c r="DB339" i="4"/>
  <c r="DA339" i="4"/>
  <c r="CZ339" i="4"/>
  <c r="CY339" i="4"/>
  <c r="CX339" i="4"/>
  <c r="CW339" i="4"/>
  <c r="CV339" i="4"/>
  <c r="CU339" i="4"/>
  <c r="CT339" i="4"/>
  <c r="CR339" i="4"/>
  <c r="CQ339" i="4"/>
  <c r="CO339" i="4"/>
  <c r="CN339" i="4"/>
  <c r="CM339" i="4"/>
  <c r="CL339" i="4"/>
  <c r="CI339" i="4"/>
  <c r="CH339" i="4"/>
  <c r="CG339" i="4"/>
  <c r="CF339" i="4"/>
  <c r="CE339" i="4"/>
  <c r="CD339" i="4"/>
  <c r="CC339" i="4"/>
  <c r="CB339" i="4"/>
  <c r="CA339" i="4"/>
  <c r="BZ339" i="4"/>
  <c r="BY339" i="4"/>
  <c r="BW339" i="4"/>
  <c r="BV339" i="4"/>
  <c r="BU339" i="4"/>
  <c r="BS339" i="4"/>
  <c r="BQ339" i="4"/>
  <c r="BP339" i="4"/>
  <c r="BO339" i="4"/>
  <c r="BN339" i="4"/>
  <c r="BM339" i="4"/>
  <c r="BL339" i="4"/>
  <c r="BK339" i="4"/>
  <c r="BJ339" i="4"/>
  <c r="BI339" i="4"/>
  <c r="BH339" i="4"/>
  <c r="BG339" i="4"/>
  <c r="BF339" i="4"/>
  <c r="BE339" i="4"/>
  <c r="BD339" i="4"/>
  <c r="BC339" i="4"/>
  <c r="BB339" i="4"/>
  <c r="BA339" i="4"/>
  <c r="AZ339" i="4"/>
  <c r="AY339" i="4"/>
  <c r="AX339" i="4"/>
  <c r="AW339" i="4"/>
  <c r="AV339" i="4"/>
  <c r="AT339" i="4"/>
  <c r="AU339" i="4" s="1"/>
  <c r="AS339" i="4"/>
  <c r="AR339" i="4"/>
  <c r="AQ339" i="4"/>
  <c r="AP339" i="4"/>
  <c r="AO339" i="4"/>
  <c r="DM338" i="4"/>
  <c r="DL338" i="4"/>
  <c r="DK338" i="4"/>
  <c r="DJ338" i="4"/>
  <c r="DI338" i="4"/>
  <c r="DH338" i="4"/>
  <c r="DG338" i="4"/>
  <c r="DF338" i="4"/>
  <c r="DE338" i="4"/>
  <c r="DC338" i="4"/>
  <c r="DB338" i="4"/>
  <c r="DA338" i="4"/>
  <c r="CZ338" i="4"/>
  <c r="CY338" i="4"/>
  <c r="CX338" i="4"/>
  <c r="CW338" i="4"/>
  <c r="CV338" i="4"/>
  <c r="CU338" i="4"/>
  <c r="CT338" i="4"/>
  <c r="CR338" i="4"/>
  <c r="CQ338" i="4"/>
  <c r="CO338" i="4"/>
  <c r="CN338" i="4"/>
  <c r="CM338" i="4"/>
  <c r="CL338" i="4"/>
  <c r="CI338" i="4"/>
  <c r="CH338" i="4"/>
  <c r="CG338" i="4"/>
  <c r="CF338" i="4"/>
  <c r="CE338" i="4"/>
  <c r="CD338" i="4"/>
  <c r="CC338" i="4"/>
  <c r="CB338" i="4"/>
  <c r="CA338" i="4"/>
  <c r="BZ338" i="4"/>
  <c r="BY338" i="4"/>
  <c r="BW338" i="4"/>
  <c r="BV338" i="4"/>
  <c r="BU338" i="4"/>
  <c r="BS338" i="4"/>
  <c r="BQ338" i="4"/>
  <c r="BP338" i="4"/>
  <c r="BO338" i="4"/>
  <c r="BN338" i="4"/>
  <c r="BM338" i="4"/>
  <c r="BL338" i="4"/>
  <c r="BK338" i="4"/>
  <c r="BJ338" i="4"/>
  <c r="BI338" i="4"/>
  <c r="BH338" i="4"/>
  <c r="BG338" i="4"/>
  <c r="BF338" i="4"/>
  <c r="BE338" i="4"/>
  <c r="BD338" i="4"/>
  <c r="BC338" i="4"/>
  <c r="BB338" i="4"/>
  <c r="BA338" i="4"/>
  <c r="AZ338" i="4"/>
  <c r="AY338" i="4"/>
  <c r="AX338" i="4"/>
  <c r="AV338" i="4"/>
  <c r="AW338" i="4" s="1"/>
  <c r="AU338" i="4"/>
  <c r="AT338" i="4"/>
  <c r="AS338" i="4"/>
  <c r="AR338" i="4"/>
  <c r="AQ338" i="4"/>
  <c r="AP338" i="4"/>
  <c r="AO338" i="4"/>
  <c r="DM337" i="4"/>
  <c r="DL337" i="4"/>
  <c r="DK337" i="4"/>
  <c r="DJ337" i="4"/>
  <c r="DI337" i="4"/>
  <c r="DH337" i="4"/>
  <c r="DG337" i="4"/>
  <c r="DF337" i="4"/>
  <c r="DE337" i="4"/>
  <c r="DC337" i="4"/>
  <c r="DB337" i="4"/>
  <c r="DA337" i="4"/>
  <c r="CZ337" i="4"/>
  <c r="CY337" i="4"/>
  <c r="CX337" i="4"/>
  <c r="CW337" i="4"/>
  <c r="CV337" i="4"/>
  <c r="CU337" i="4"/>
  <c r="CT337" i="4"/>
  <c r="CR337" i="4"/>
  <c r="CQ337" i="4"/>
  <c r="CO337" i="4"/>
  <c r="CN337" i="4"/>
  <c r="CM337" i="4"/>
  <c r="CL337" i="4"/>
  <c r="CI337" i="4"/>
  <c r="CH337" i="4"/>
  <c r="CG337" i="4"/>
  <c r="CF337" i="4"/>
  <c r="CE337" i="4"/>
  <c r="CD337" i="4"/>
  <c r="CC337" i="4"/>
  <c r="CB337" i="4"/>
  <c r="CA337" i="4"/>
  <c r="BZ337" i="4"/>
  <c r="BY337" i="4"/>
  <c r="BW337" i="4"/>
  <c r="BV337" i="4"/>
  <c r="BU337" i="4"/>
  <c r="BS337" i="4"/>
  <c r="BQ337" i="4"/>
  <c r="BP337" i="4"/>
  <c r="BO337" i="4"/>
  <c r="BN337" i="4"/>
  <c r="BM337" i="4"/>
  <c r="BL337" i="4"/>
  <c r="BK337" i="4"/>
  <c r="BJ337" i="4"/>
  <c r="BI337" i="4"/>
  <c r="BH337" i="4"/>
  <c r="BG337" i="4"/>
  <c r="BF337" i="4"/>
  <c r="BE337" i="4"/>
  <c r="BD337" i="4"/>
  <c r="BC337" i="4"/>
  <c r="BB337" i="4"/>
  <c r="BA337" i="4"/>
  <c r="AZ337" i="4"/>
  <c r="AY337" i="4"/>
  <c r="AX337" i="4"/>
  <c r="AV337" i="4"/>
  <c r="AW337" i="4" s="1"/>
  <c r="AT337" i="4"/>
  <c r="AU337" i="4" s="1"/>
  <c r="AS337" i="4"/>
  <c r="AR337" i="4"/>
  <c r="AQ337" i="4"/>
  <c r="AP337" i="4"/>
  <c r="AO337" i="4"/>
  <c r="DM336" i="4"/>
  <c r="DL336" i="4"/>
  <c r="DK336" i="4"/>
  <c r="DJ336" i="4"/>
  <c r="DI336" i="4"/>
  <c r="DH336" i="4"/>
  <c r="DG336" i="4"/>
  <c r="DF336" i="4"/>
  <c r="DE336" i="4"/>
  <c r="DC336" i="4"/>
  <c r="DB336" i="4"/>
  <c r="DA336" i="4"/>
  <c r="CZ336" i="4"/>
  <c r="CY336" i="4"/>
  <c r="CX336" i="4"/>
  <c r="CW336" i="4"/>
  <c r="CV336" i="4"/>
  <c r="CU336" i="4"/>
  <c r="CT336" i="4"/>
  <c r="CR336" i="4"/>
  <c r="CQ336" i="4"/>
  <c r="CO336" i="4"/>
  <c r="CN336" i="4"/>
  <c r="CM336" i="4"/>
  <c r="CL336" i="4"/>
  <c r="CI336" i="4"/>
  <c r="CH336" i="4"/>
  <c r="CG336" i="4"/>
  <c r="CF336" i="4"/>
  <c r="CE336" i="4"/>
  <c r="CD336" i="4"/>
  <c r="CC336" i="4"/>
  <c r="CB336" i="4"/>
  <c r="CA336" i="4"/>
  <c r="BZ336" i="4"/>
  <c r="BY336" i="4"/>
  <c r="BW336" i="4"/>
  <c r="BV336" i="4"/>
  <c r="BU336" i="4"/>
  <c r="BS336" i="4"/>
  <c r="BQ336" i="4"/>
  <c r="BP336" i="4"/>
  <c r="BO336" i="4"/>
  <c r="BN336" i="4"/>
  <c r="BM336" i="4"/>
  <c r="BL336" i="4"/>
  <c r="BK336" i="4"/>
  <c r="BJ336" i="4"/>
  <c r="BI336" i="4"/>
  <c r="BH336" i="4"/>
  <c r="BG336" i="4"/>
  <c r="BF336" i="4"/>
  <c r="BE336" i="4"/>
  <c r="BD336" i="4"/>
  <c r="BC336" i="4"/>
  <c r="BB336" i="4"/>
  <c r="BA336" i="4"/>
  <c r="AZ336" i="4"/>
  <c r="AY336" i="4"/>
  <c r="AX336" i="4"/>
  <c r="AV336" i="4"/>
  <c r="AW336" i="4" s="1"/>
  <c r="AT336" i="4"/>
  <c r="AU336" i="4" s="1"/>
  <c r="AS336" i="4"/>
  <c r="AR336" i="4"/>
  <c r="AQ336" i="4"/>
  <c r="AP336" i="4"/>
  <c r="AO336" i="4"/>
  <c r="DM335" i="4"/>
  <c r="DL335" i="4"/>
  <c r="DK335" i="4"/>
  <c r="DJ335" i="4"/>
  <c r="DI335" i="4"/>
  <c r="DH335" i="4"/>
  <c r="DG335" i="4"/>
  <c r="DF335" i="4"/>
  <c r="DE335" i="4"/>
  <c r="DC335" i="4"/>
  <c r="DB335" i="4"/>
  <c r="DA335" i="4"/>
  <c r="CZ335" i="4"/>
  <c r="CY335" i="4"/>
  <c r="CX335" i="4"/>
  <c r="CW335" i="4"/>
  <c r="CV335" i="4"/>
  <c r="CU335" i="4"/>
  <c r="CT335" i="4"/>
  <c r="CR335" i="4"/>
  <c r="CQ335" i="4"/>
  <c r="CO335" i="4"/>
  <c r="CN335" i="4"/>
  <c r="CM335" i="4"/>
  <c r="CL335" i="4"/>
  <c r="CI335" i="4"/>
  <c r="CH335" i="4"/>
  <c r="CG335" i="4"/>
  <c r="CF335" i="4"/>
  <c r="CE335" i="4"/>
  <c r="CD335" i="4"/>
  <c r="CC335" i="4"/>
  <c r="CB335" i="4"/>
  <c r="CA335" i="4"/>
  <c r="BZ335" i="4"/>
  <c r="BY335" i="4"/>
  <c r="BW335" i="4"/>
  <c r="BV335" i="4"/>
  <c r="BU335" i="4"/>
  <c r="BS335" i="4"/>
  <c r="BQ335" i="4"/>
  <c r="BP335" i="4"/>
  <c r="BO335" i="4"/>
  <c r="BN335" i="4"/>
  <c r="BM335" i="4"/>
  <c r="BL335" i="4"/>
  <c r="BK335" i="4"/>
  <c r="BJ335" i="4"/>
  <c r="BI335" i="4"/>
  <c r="BH335" i="4"/>
  <c r="BG335" i="4"/>
  <c r="BF335" i="4"/>
  <c r="BE335" i="4"/>
  <c r="BD335" i="4"/>
  <c r="BC335" i="4"/>
  <c r="BB335" i="4"/>
  <c r="BA335" i="4"/>
  <c r="AZ335" i="4"/>
  <c r="AY335" i="4"/>
  <c r="AX335" i="4"/>
  <c r="AW335" i="4"/>
  <c r="AV335" i="4"/>
  <c r="AT335" i="4"/>
  <c r="AU335" i="4" s="1"/>
  <c r="AS335" i="4"/>
  <c r="AR335" i="4"/>
  <c r="AQ335" i="4"/>
  <c r="AP335" i="4"/>
  <c r="AO335" i="4"/>
  <c r="DM334" i="4"/>
  <c r="DL334" i="4"/>
  <c r="DK334" i="4"/>
  <c r="DJ334" i="4"/>
  <c r="DI334" i="4"/>
  <c r="DH334" i="4"/>
  <c r="DG334" i="4"/>
  <c r="DF334" i="4"/>
  <c r="DE334" i="4"/>
  <c r="DC334" i="4"/>
  <c r="DB334" i="4"/>
  <c r="DA334" i="4"/>
  <c r="CZ334" i="4"/>
  <c r="CY334" i="4"/>
  <c r="CX334" i="4"/>
  <c r="CW334" i="4"/>
  <c r="CV334" i="4"/>
  <c r="CU334" i="4"/>
  <c r="CT334" i="4"/>
  <c r="CR334" i="4"/>
  <c r="CQ334" i="4"/>
  <c r="CO334" i="4"/>
  <c r="CN334" i="4"/>
  <c r="CM334" i="4"/>
  <c r="CL334" i="4"/>
  <c r="CI334" i="4"/>
  <c r="CH334" i="4"/>
  <c r="CG334" i="4"/>
  <c r="CF334" i="4"/>
  <c r="CE334" i="4"/>
  <c r="CD334" i="4"/>
  <c r="CC334" i="4"/>
  <c r="CB334" i="4"/>
  <c r="CA334" i="4"/>
  <c r="BZ334" i="4"/>
  <c r="BY334" i="4"/>
  <c r="BW334" i="4"/>
  <c r="BV334" i="4"/>
  <c r="BU334" i="4"/>
  <c r="BS334" i="4"/>
  <c r="BQ334" i="4"/>
  <c r="BP334" i="4"/>
  <c r="BO334" i="4"/>
  <c r="BN334" i="4"/>
  <c r="BM334" i="4"/>
  <c r="BL334" i="4"/>
  <c r="BK334" i="4"/>
  <c r="BJ334" i="4"/>
  <c r="BI334" i="4"/>
  <c r="BH334" i="4"/>
  <c r="BG334" i="4"/>
  <c r="BF334" i="4"/>
  <c r="BE334" i="4"/>
  <c r="BD334" i="4"/>
  <c r="BC334" i="4"/>
  <c r="BB334" i="4"/>
  <c r="BA334" i="4"/>
  <c r="AZ334" i="4"/>
  <c r="AY334" i="4"/>
  <c r="AX334" i="4"/>
  <c r="AV334" i="4"/>
  <c r="AW334" i="4" s="1"/>
  <c r="AU334" i="4"/>
  <c r="AT334" i="4"/>
  <c r="AS334" i="4"/>
  <c r="AR334" i="4"/>
  <c r="AQ334" i="4"/>
  <c r="AP334" i="4"/>
  <c r="AO334" i="4"/>
  <c r="DM333" i="4"/>
  <c r="DL333" i="4"/>
  <c r="DK333" i="4"/>
  <c r="DJ333" i="4"/>
  <c r="DI333" i="4"/>
  <c r="DH333" i="4"/>
  <c r="DG333" i="4"/>
  <c r="DF333" i="4"/>
  <c r="DE333" i="4"/>
  <c r="DC333" i="4"/>
  <c r="DB333" i="4"/>
  <c r="DA333" i="4"/>
  <c r="CZ333" i="4"/>
  <c r="CY333" i="4"/>
  <c r="CX333" i="4"/>
  <c r="CW333" i="4"/>
  <c r="CV333" i="4"/>
  <c r="CU333" i="4"/>
  <c r="CT333" i="4"/>
  <c r="CR333" i="4"/>
  <c r="CQ333" i="4"/>
  <c r="CO333" i="4"/>
  <c r="CN333" i="4"/>
  <c r="CM333" i="4"/>
  <c r="CL333" i="4"/>
  <c r="CI333" i="4"/>
  <c r="CH333" i="4"/>
  <c r="CG333" i="4"/>
  <c r="CF333" i="4"/>
  <c r="CE333" i="4"/>
  <c r="CD333" i="4"/>
  <c r="CC333" i="4"/>
  <c r="CB333" i="4"/>
  <c r="CA333" i="4"/>
  <c r="BZ333" i="4"/>
  <c r="BY333" i="4"/>
  <c r="BW333" i="4"/>
  <c r="BV333" i="4"/>
  <c r="BU333" i="4"/>
  <c r="BS333" i="4"/>
  <c r="BQ333" i="4"/>
  <c r="BP333" i="4"/>
  <c r="BO333" i="4"/>
  <c r="BN333" i="4"/>
  <c r="BM333" i="4"/>
  <c r="BL333" i="4"/>
  <c r="BK333" i="4"/>
  <c r="BJ333" i="4"/>
  <c r="BI333" i="4"/>
  <c r="BH333" i="4"/>
  <c r="BG333" i="4"/>
  <c r="BF333" i="4"/>
  <c r="BE333" i="4"/>
  <c r="BD333" i="4"/>
  <c r="BC333" i="4"/>
  <c r="BB333" i="4"/>
  <c r="BA333" i="4"/>
  <c r="AZ333" i="4"/>
  <c r="AY333" i="4"/>
  <c r="AX333" i="4"/>
  <c r="AV333" i="4"/>
  <c r="AW333" i="4" s="1"/>
  <c r="AT333" i="4"/>
  <c r="AU333" i="4" s="1"/>
  <c r="AS333" i="4"/>
  <c r="AR333" i="4"/>
  <c r="AQ333" i="4"/>
  <c r="AP333" i="4"/>
  <c r="AO333" i="4"/>
  <c r="DM332" i="4"/>
  <c r="DL332" i="4"/>
  <c r="DK332" i="4"/>
  <c r="DJ332" i="4"/>
  <c r="DI332" i="4"/>
  <c r="DH332" i="4"/>
  <c r="DG332" i="4"/>
  <c r="DF332" i="4"/>
  <c r="DE332" i="4"/>
  <c r="DC332" i="4"/>
  <c r="DB332" i="4"/>
  <c r="DA332" i="4"/>
  <c r="CZ332" i="4"/>
  <c r="CY332" i="4"/>
  <c r="CX332" i="4"/>
  <c r="CW332" i="4"/>
  <c r="CV332" i="4"/>
  <c r="CU332" i="4"/>
  <c r="CT332" i="4"/>
  <c r="CR332" i="4"/>
  <c r="CQ332" i="4"/>
  <c r="CO332" i="4"/>
  <c r="CN332" i="4"/>
  <c r="CM332" i="4"/>
  <c r="CL332" i="4"/>
  <c r="CI332" i="4"/>
  <c r="CH332" i="4"/>
  <c r="CG332" i="4"/>
  <c r="CF332" i="4"/>
  <c r="CE332" i="4"/>
  <c r="CD332" i="4"/>
  <c r="CC332" i="4"/>
  <c r="CB332" i="4"/>
  <c r="CA332" i="4"/>
  <c r="BZ332" i="4"/>
  <c r="BY332" i="4"/>
  <c r="BW332" i="4"/>
  <c r="BV332" i="4"/>
  <c r="BU332" i="4"/>
  <c r="BS332" i="4"/>
  <c r="BQ332" i="4"/>
  <c r="BP332" i="4"/>
  <c r="BO332" i="4"/>
  <c r="BN332" i="4"/>
  <c r="BM332" i="4"/>
  <c r="BL332" i="4"/>
  <c r="BK332" i="4"/>
  <c r="BJ332" i="4"/>
  <c r="BI332" i="4"/>
  <c r="BH332" i="4"/>
  <c r="BG332" i="4"/>
  <c r="BF332" i="4"/>
  <c r="BE332" i="4"/>
  <c r="BD332" i="4"/>
  <c r="BC332" i="4"/>
  <c r="BB332" i="4"/>
  <c r="BA332" i="4"/>
  <c r="AZ332" i="4"/>
  <c r="AY332" i="4"/>
  <c r="AX332" i="4"/>
  <c r="AV332" i="4"/>
  <c r="AW332" i="4" s="1"/>
  <c r="AT332" i="4"/>
  <c r="AU332" i="4" s="1"/>
  <c r="AS332" i="4"/>
  <c r="AR332" i="4"/>
  <c r="AQ332" i="4"/>
  <c r="AP332" i="4"/>
  <c r="AO332" i="4"/>
  <c r="DM331" i="4"/>
  <c r="DL331" i="4"/>
  <c r="DK331" i="4"/>
  <c r="DJ331" i="4"/>
  <c r="DI331" i="4"/>
  <c r="DH331" i="4"/>
  <c r="DG331" i="4"/>
  <c r="DF331" i="4"/>
  <c r="DE331" i="4"/>
  <c r="DC331" i="4"/>
  <c r="DB331" i="4"/>
  <c r="DA331" i="4"/>
  <c r="CZ331" i="4"/>
  <c r="CY331" i="4"/>
  <c r="CX331" i="4"/>
  <c r="CW331" i="4"/>
  <c r="CV331" i="4"/>
  <c r="CU331" i="4"/>
  <c r="CT331" i="4"/>
  <c r="CR331" i="4"/>
  <c r="CQ331" i="4"/>
  <c r="CO331" i="4"/>
  <c r="CN331" i="4"/>
  <c r="CM331" i="4"/>
  <c r="CL331" i="4"/>
  <c r="CI331" i="4"/>
  <c r="CH331" i="4"/>
  <c r="CG331" i="4"/>
  <c r="CF331" i="4"/>
  <c r="CE331" i="4"/>
  <c r="CD331" i="4"/>
  <c r="CC331" i="4"/>
  <c r="CB331" i="4"/>
  <c r="CA331" i="4"/>
  <c r="BZ331" i="4"/>
  <c r="BY331" i="4"/>
  <c r="BW331" i="4"/>
  <c r="BV331" i="4"/>
  <c r="BU331" i="4"/>
  <c r="BS331" i="4"/>
  <c r="BQ331" i="4"/>
  <c r="BP331" i="4"/>
  <c r="BO331" i="4"/>
  <c r="BN331" i="4"/>
  <c r="BM331" i="4"/>
  <c r="BL331" i="4"/>
  <c r="BK331" i="4"/>
  <c r="BJ331" i="4"/>
  <c r="BI331" i="4"/>
  <c r="BH331" i="4"/>
  <c r="BG331" i="4"/>
  <c r="BF331" i="4"/>
  <c r="BE331" i="4"/>
  <c r="BD331" i="4"/>
  <c r="BC331" i="4"/>
  <c r="BB331" i="4"/>
  <c r="BA331" i="4"/>
  <c r="AZ331" i="4"/>
  <c r="AY331" i="4"/>
  <c r="AX331" i="4"/>
  <c r="AW331" i="4"/>
  <c r="AV331" i="4"/>
  <c r="AT331" i="4"/>
  <c r="AU331" i="4" s="1"/>
  <c r="AS331" i="4"/>
  <c r="AR331" i="4"/>
  <c r="AQ331" i="4"/>
  <c r="AP331" i="4"/>
  <c r="AO331" i="4"/>
  <c r="DM330" i="4"/>
  <c r="DL330" i="4"/>
  <c r="DK330" i="4"/>
  <c r="DJ330" i="4"/>
  <c r="DI330" i="4"/>
  <c r="DH330" i="4"/>
  <c r="DG330" i="4"/>
  <c r="DF330" i="4"/>
  <c r="DE330" i="4"/>
  <c r="DC330" i="4"/>
  <c r="DB330" i="4"/>
  <c r="DA330" i="4"/>
  <c r="CZ330" i="4"/>
  <c r="CY330" i="4"/>
  <c r="CX330" i="4"/>
  <c r="CW330" i="4"/>
  <c r="CV330" i="4"/>
  <c r="CU330" i="4"/>
  <c r="CT330" i="4"/>
  <c r="CR330" i="4"/>
  <c r="CQ330" i="4"/>
  <c r="CO330" i="4"/>
  <c r="CN330" i="4"/>
  <c r="CM330" i="4"/>
  <c r="CL330" i="4"/>
  <c r="CI330" i="4"/>
  <c r="CH330" i="4"/>
  <c r="CG330" i="4"/>
  <c r="CF330" i="4"/>
  <c r="CE330" i="4"/>
  <c r="CD330" i="4"/>
  <c r="CC330" i="4"/>
  <c r="CB330" i="4"/>
  <c r="CA330" i="4"/>
  <c r="BZ330" i="4"/>
  <c r="BY330" i="4"/>
  <c r="BW330" i="4"/>
  <c r="BV330" i="4"/>
  <c r="BU330" i="4"/>
  <c r="BS330" i="4"/>
  <c r="BQ330" i="4"/>
  <c r="BP330" i="4"/>
  <c r="BO330" i="4"/>
  <c r="BN330" i="4"/>
  <c r="BM330" i="4"/>
  <c r="BL330" i="4"/>
  <c r="BK330" i="4"/>
  <c r="BJ330" i="4"/>
  <c r="BI330" i="4"/>
  <c r="BH330" i="4"/>
  <c r="BG330" i="4"/>
  <c r="BF330" i="4"/>
  <c r="BE330" i="4"/>
  <c r="BD330" i="4"/>
  <c r="BC330" i="4"/>
  <c r="BB330" i="4"/>
  <c r="BA330" i="4"/>
  <c r="AZ330" i="4"/>
  <c r="AY330" i="4"/>
  <c r="AX330" i="4"/>
  <c r="AV330" i="4"/>
  <c r="AW330" i="4" s="1"/>
  <c r="AU330" i="4"/>
  <c r="AT330" i="4"/>
  <c r="AS330" i="4"/>
  <c r="AR330" i="4"/>
  <c r="AQ330" i="4"/>
  <c r="AP330" i="4"/>
  <c r="AO330" i="4"/>
  <c r="DM329" i="4"/>
  <c r="DL329" i="4"/>
  <c r="DK329" i="4"/>
  <c r="DJ329" i="4"/>
  <c r="DI329" i="4"/>
  <c r="DH329" i="4"/>
  <c r="DG329" i="4"/>
  <c r="DF329" i="4"/>
  <c r="DE329" i="4"/>
  <c r="DC329" i="4"/>
  <c r="DB329" i="4"/>
  <c r="DA329" i="4"/>
  <c r="CZ329" i="4"/>
  <c r="CY329" i="4"/>
  <c r="CX329" i="4"/>
  <c r="CW329" i="4"/>
  <c r="CV329" i="4"/>
  <c r="CU329" i="4"/>
  <c r="CT329" i="4"/>
  <c r="CR329" i="4"/>
  <c r="CQ329" i="4"/>
  <c r="CO329" i="4"/>
  <c r="CN329" i="4"/>
  <c r="CM329" i="4"/>
  <c r="CL329" i="4"/>
  <c r="CI329" i="4"/>
  <c r="CH329" i="4"/>
  <c r="CG329" i="4"/>
  <c r="CF329" i="4"/>
  <c r="CE329" i="4"/>
  <c r="CD329" i="4"/>
  <c r="CC329" i="4"/>
  <c r="CB329" i="4"/>
  <c r="CA329" i="4"/>
  <c r="BZ329" i="4"/>
  <c r="BY329" i="4"/>
  <c r="BW329" i="4"/>
  <c r="BV329" i="4"/>
  <c r="BU329" i="4"/>
  <c r="BS329" i="4"/>
  <c r="BQ329" i="4"/>
  <c r="BP329" i="4"/>
  <c r="BO329" i="4"/>
  <c r="BN329" i="4"/>
  <c r="BM329" i="4"/>
  <c r="BL329" i="4"/>
  <c r="BK329" i="4"/>
  <c r="BJ329" i="4"/>
  <c r="BI329" i="4"/>
  <c r="BH329" i="4"/>
  <c r="BG329" i="4"/>
  <c r="BF329" i="4"/>
  <c r="BE329" i="4"/>
  <c r="BD329" i="4"/>
  <c r="BC329" i="4"/>
  <c r="BB329" i="4"/>
  <c r="BA329" i="4"/>
  <c r="AZ329" i="4"/>
  <c r="AY329" i="4"/>
  <c r="AX329" i="4"/>
  <c r="AV329" i="4"/>
  <c r="AW329" i="4" s="1"/>
  <c r="AT329" i="4"/>
  <c r="AU329" i="4" s="1"/>
  <c r="AS329" i="4"/>
  <c r="AR329" i="4"/>
  <c r="AQ329" i="4"/>
  <c r="AP329" i="4"/>
  <c r="AO329" i="4"/>
  <c r="DM328" i="4"/>
  <c r="DL328" i="4"/>
  <c r="DK328" i="4"/>
  <c r="DJ328" i="4"/>
  <c r="DI328" i="4"/>
  <c r="DH328" i="4"/>
  <c r="DG328" i="4"/>
  <c r="DF328" i="4"/>
  <c r="DE328" i="4"/>
  <c r="DC328" i="4"/>
  <c r="DB328" i="4"/>
  <c r="DA328" i="4"/>
  <c r="CZ328" i="4"/>
  <c r="CY328" i="4"/>
  <c r="CX328" i="4"/>
  <c r="CW328" i="4"/>
  <c r="CV328" i="4"/>
  <c r="CU328" i="4"/>
  <c r="CT328" i="4"/>
  <c r="CR328" i="4"/>
  <c r="CQ328" i="4"/>
  <c r="CO328" i="4"/>
  <c r="CN328" i="4"/>
  <c r="CM328" i="4"/>
  <c r="CL328" i="4"/>
  <c r="CI328" i="4"/>
  <c r="CH328" i="4"/>
  <c r="CG328" i="4"/>
  <c r="CF328" i="4"/>
  <c r="CE328" i="4"/>
  <c r="CD328" i="4"/>
  <c r="CC328" i="4"/>
  <c r="CB328" i="4"/>
  <c r="CA328" i="4"/>
  <c r="BZ328" i="4"/>
  <c r="BY328" i="4"/>
  <c r="BW328" i="4"/>
  <c r="BV328" i="4"/>
  <c r="BU328" i="4"/>
  <c r="BS328" i="4"/>
  <c r="BQ328" i="4"/>
  <c r="BP328" i="4"/>
  <c r="BO328" i="4"/>
  <c r="BN328" i="4"/>
  <c r="BM328" i="4"/>
  <c r="BL328" i="4"/>
  <c r="BK328" i="4"/>
  <c r="BJ328" i="4"/>
  <c r="BI328" i="4"/>
  <c r="BH328" i="4"/>
  <c r="BG328" i="4"/>
  <c r="BF328" i="4"/>
  <c r="BE328" i="4"/>
  <c r="BD328" i="4"/>
  <c r="BC328" i="4"/>
  <c r="BB328" i="4"/>
  <c r="BA328" i="4"/>
  <c r="AZ328" i="4"/>
  <c r="AY328" i="4"/>
  <c r="AX328" i="4"/>
  <c r="AV328" i="4"/>
  <c r="AW328" i="4" s="1"/>
  <c r="AT328" i="4"/>
  <c r="AU328" i="4" s="1"/>
  <c r="AS328" i="4"/>
  <c r="AR328" i="4"/>
  <c r="AQ328" i="4"/>
  <c r="AP328" i="4"/>
  <c r="AO328" i="4"/>
  <c r="DM327" i="4"/>
  <c r="DL327" i="4"/>
  <c r="DK327" i="4"/>
  <c r="DJ327" i="4"/>
  <c r="DI327" i="4"/>
  <c r="DH327" i="4"/>
  <c r="DG327" i="4"/>
  <c r="DF327" i="4"/>
  <c r="DE327" i="4"/>
  <c r="DC327" i="4"/>
  <c r="DB327" i="4"/>
  <c r="DA327" i="4"/>
  <c r="CZ327" i="4"/>
  <c r="CY327" i="4"/>
  <c r="CX327" i="4"/>
  <c r="CW327" i="4"/>
  <c r="CV327" i="4"/>
  <c r="CU327" i="4"/>
  <c r="CT327" i="4"/>
  <c r="CR327" i="4"/>
  <c r="CQ327" i="4"/>
  <c r="CO327" i="4"/>
  <c r="CN327" i="4"/>
  <c r="CM327" i="4"/>
  <c r="CL327" i="4"/>
  <c r="CI327" i="4"/>
  <c r="CH327" i="4"/>
  <c r="CG327" i="4"/>
  <c r="CF327" i="4"/>
  <c r="CE327" i="4"/>
  <c r="CD327" i="4"/>
  <c r="CC327" i="4"/>
  <c r="CB327" i="4"/>
  <c r="CA327" i="4"/>
  <c r="BZ327" i="4"/>
  <c r="BY327" i="4"/>
  <c r="BW327" i="4"/>
  <c r="BV327" i="4"/>
  <c r="BU327" i="4"/>
  <c r="BS327" i="4"/>
  <c r="BQ327" i="4"/>
  <c r="BP327" i="4"/>
  <c r="BO327" i="4"/>
  <c r="BN327" i="4"/>
  <c r="BM327" i="4"/>
  <c r="BL327" i="4"/>
  <c r="BK327" i="4"/>
  <c r="BJ327" i="4"/>
  <c r="BI327" i="4"/>
  <c r="BH327" i="4"/>
  <c r="BG327" i="4"/>
  <c r="BF327" i="4"/>
  <c r="BE327" i="4"/>
  <c r="BD327" i="4"/>
  <c r="BC327" i="4"/>
  <c r="BB327" i="4"/>
  <c r="BA327" i="4"/>
  <c r="AZ327" i="4"/>
  <c r="AY327" i="4"/>
  <c r="AX327" i="4"/>
  <c r="AW327" i="4"/>
  <c r="AV327" i="4"/>
  <c r="AT327" i="4"/>
  <c r="AU327" i="4" s="1"/>
  <c r="AS327" i="4"/>
  <c r="AR327" i="4"/>
  <c r="AQ327" i="4"/>
  <c r="AP327" i="4"/>
  <c r="AO327" i="4"/>
  <c r="DM326" i="4"/>
  <c r="DL326" i="4"/>
  <c r="DK326" i="4"/>
  <c r="DJ326" i="4"/>
  <c r="DI326" i="4"/>
  <c r="DH326" i="4"/>
  <c r="DG326" i="4"/>
  <c r="DF326" i="4"/>
  <c r="DE326" i="4"/>
  <c r="DC326" i="4"/>
  <c r="DB326" i="4"/>
  <c r="DA326" i="4"/>
  <c r="CZ326" i="4"/>
  <c r="CY326" i="4"/>
  <c r="CX326" i="4"/>
  <c r="CW326" i="4"/>
  <c r="CV326" i="4"/>
  <c r="CU326" i="4"/>
  <c r="CT326" i="4"/>
  <c r="CR326" i="4"/>
  <c r="CQ326" i="4"/>
  <c r="CO326" i="4"/>
  <c r="CN326" i="4"/>
  <c r="CM326" i="4"/>
  <c r="CL326" i="4"/>
  <c r="CI326" i="4"/>
  <c r="CH326" i="4"/>
  <c r="CG326" i="4"/>
  <c r="CF326" i="4"/>
  <c r="CE326" i="4"/>
  <c r="CD326" i="4"/>
  <c r="CC326" i="4"/>
  <c r="CB326" i="4"/>
  <c r="CA326" i="4"/>
  <c r="BZ326" i="4"/>
  <c r="BY326" i="4"/>
  <c r="BW326" i="4"/>
  <c r="BV326" i="4"/>
  <c r="BU326" i="4"/>
  <c r="BS326" i="4"/>
  <c r="BQ326" i="4"/>
  <c r="BP326" i="4"/>
  <c r="BO326" i="4"/>
  <c r="BN326" i="4"/>
  <c r="BM326" i="4"/>
  <c r="BL326" i="4"/>
  <c r="BK326" i="4"/>
  <c r="BJ326" i="4"/>
  <c r="BI326" i="4"/>
  <c r="BH326" i="4"/>
  <c r="BG326" i="4"/>
  <c r="BF326" i="4"/>
  <c r="BE326" i="4"/>
  <c r="BD326" i="4"/>
  <c r="BC326" i="4"/>
  <c r="BB326" i="4"/>
  <c r="BA326" i="4"/>
  <c r="AZ326" i="4"/>
  <c r="AY326" i="4"/>
  <c r="AX326" i="4"/>
  <c r="AV326" i="4"/>
  <c r="AW326" i="4" s="1"/>
  <c r="AU326" i="4"/>
  <c r="AT326" i="4"/>
  <c r="AS326" i="4"/>
  <c r="AR326" i="4"/>
  <c r="AQ326" i="4"/>
  <c r="AP326" i="4"/>
  <c r="AO326" i="4"/>
  <c r="DM325" i="4"/>
  <c r="DL325" i="4"/>
  <c r="DK325" i="4"/>
  <c r="DJ325" i="4"/>
  <c r="DI325" i="4"/>
  <c r="DH325" i="4"/>
  <c r="DG325" i="4"/>
  <c r="DF325" i="4"/>
  <c r="DE325" i="4"/>
  <c r="DC325" i="4"/>
  <c r="DB325" i="4"/>
  <c r="DA325" i="4"/>
  <c r="CZ325" i="4"/>
  <c r="CY325" i="4"/>
  <c r="CX325" i="4"/>
  <c r="CW325" i="4"/>
  <c r="CV325" i="4"/>
  <c r="CU325" i="4"/>
  <c r="CT325" i="4"/>
  <c r="CR325" i="4"/>
  <c r="CQ325" i="4"/>
  <c r="CO325" i="4"/>
  <c r="CN325" i="4"/>
  <c r="CM325" i="4"/>
  <c r="CL325" i="4"/>
  <c r="CI325" i="4"/>
  <c r="CH325" i="4"/>
  <c r="CG325" i="4"/>
  <c r="CF325" i="4"/>
  <c r="CE325" i="4"/>
  <c r="CD325" i="4"/>
  <c r="CC325" i="4"/>
  <c r="CB325" i="4"/>
  <c r="CA325" i="4"/>
  <c r="BZ325" i="4"/>
  <c r="BY325" i="4"/>
  <c r="BW325" i="4"/>
  <c r="BV325" i="4"/>
  <c r="BU325" i="4"/>
  <c r="BS325" i="4"/>
  <c r="BQ325" i="4"/>
  <c r="BP325" i="4"/>
  <c r="BO325" i="4"/>
  <c r="BN325" i="4"/>
  <c r="BM325" i="4"/>
  <c r="BL325" i="4"/>
  <c r="BK325" i="4"/>
  <c r="BJ325" i="4"/>
  <c r="BI325" i="4"/>
  <c r="BH325" i="4"/>
  <c r="BG325" i="4"/>
  <c r="BF325" i="4"/>
  <c r="BE325" i="4"/>
  <c r="BD325" i="4"/>
  <c r="BC325" i="4"/>
  <c r="BB325" i="4"/>
  <c r="BA325" i="4"/>
  <c r="AZ325" i="4"/>
  <c r="AY325" i="4"/>
  <c r="AX325" i="4"/>
  <c r="AV325" i="4"/>
  <c r="AW325" i="4" s="1"/>
  <c r="AT325" i="4"/>
  <c r="AU325" i="4" s="1"/>
  <c r="AS325" i="4"/>
  <c r="AR325" i="4"/>
  <c r="AQ325" i="4"/>
  <c r="AP325" i="4"/>
  <c r="AO325" i="4"/>
  <c r="DM324" i="4"/>
  <c r="DL324" i="4"/>
  <c r="DK324" i="4"/>
  <c r="DJ324" i="4"/>
  <c r="DI324" i="4"/>
  <c r="DH324" i="4"/>
  <c r="DG324" i="4"/>
  <c r="DF324" i="4"/>
  <c r="DE324" i="4"/>
  <c r="DC324" i="4"/>
  <c r="DB324" i="4"/>
  <c r="DA324" i="4"/>
  <c r="CZ324" i="4"/>
  <c r="CY324" i="4"/>
  <c r="CX324" i="4"/>
  <c r="CW324" i="4"/>
  <c r="CV324" i="4"/>
  <c r="CU324" i="4"/>
  <c r="CT324" i="4"/>
  <c r="CR324" i="4"/>
  <c r="CQ324" i="4"/>
  <c r="CO324" i="4"/>
  <c r="CN324" i="4"/>
  <c r="CM324" i="4"/>
  <c r="CL324" i="4"/>
  <c r="CI324" i="4"/>
  <c r="CH324" i="4"/>
  <c r="CG324" i="4"/>
  <c r="CF324" i="4"/>
  <c r="CE324" i="4"/>
  <c r="CD324" i="4"/>
  <c r="CC324" i="4"/>
  <c r="CB324" i="4"/>
  <c r="CA324" i="4"/>
  <c r="BZ324" i="4"/>
  <c r="BY324" i="4"/>
  <c r="BW324" i="4"/>
  <c r="BV324" i="4"/>
  <c r="BU324" i="4"/>
  <c r="BS324" i="4"/>
  <c r="BQ324" i="4"/>
  <c r="BP324" i="4"/>
  <c r="BO324" i="4"/>
  <c r="BN324" i="4"/>
  <c r="BM324" i="4"/>
  <c r="BL324" i="4"/>
  <c r="BK324" i="4"/>
  <c r="BJ324" i="4"/>
  <c r="BI324" i="4"/>
  <c r="BH324" i="4"/>
  <c r="BG324" i="4"/>
  <c r="BF324" i="4"/>
  <c r="BE324" i="4"/>
  <c r="BD324" i="4"/>
  <c r="BC324" i="4"/>
  <c r="BB324" i="4"/>
  <c r="BA324" i="4"/>
  <c r="AZ324" i="4"/>
  <c r="AY324" i="4"/>
  <c r="AX324" i="4"/>
  <c r="AV324" i="4"/>
  <c r="AW324" i="4" s="1"/>
  <c r="AT324" i="4"/>
  <c r="AU324" i="4" s="1"/>
  <c r="AS324" i="4"/>
  <c r="AR324" i="4"/>
  <c r="AQ324" i="4"/>
  <c r="AP324" i="4"/>
  <c r="AO324" i="4"/>
  <c r="DM323" i="4"/>
  <c r="DL323" i="4"/>
  <c r="DK323" i="4"/>
  <c r="DJ323" i="4"/>
  <c r="DI323" i="4"/>
  <c r="DH323" i="4"/>
  <c r="DG323" i="4"/>
  <c r="DF323" i="4"/>
  <c r="DE323" i="4"/>
  <c r="DC323" i="4"/>
  <c r="DB323" i="4"/>
  <c r="DA323" i="4"/>
  <c r="CZ323" i="4"/>
  <c r="CY323" i="4"/>
  <c r="CX323" i="4"/>
  <c r="CW323" i="4"/>
  <c r="CV323" i="4"/>
  <c r="CU323" i="4"/>
  <c r="CT323" i="4"/>
  <c r="CR323" i="4"/>
  <c r="CQ323" i="4"/>
  <c r="CO323" i="4"/>
  <c r="CN323" i="4"/>
  <c r="CM323" i="4"/>
  <c r="CL323" i="4"/>
  <c r="CI323" i="4"/>
  <c r="CH323" i="4"/>
  <c r="CG323" i="4"/>
  <c r="CF323" i="4"/>
  <c r="CE323" i="4"/>
  <c r="CD323" i="4"/>
  <c r="CC323" i="4"/>
  <c r="CB323" i="4"/>
  <c r="CA323" i="4"/>
  <c r="BZ323" i="4"/>
  <c r="BY323" i="4"/>
  <c r="BW323" i="4"/>
  <c r="BV323" i="4"/>
  <c r="BU323" i="4"/>
  <c r="BS323" i="4"/>
  <c r="BQ323" i="4"/>
  <c r="BP323" i="4"/>
  <c r="BO323" i="4"/>
  <c r="BN323" i="4"/>
  <c r="BM323" i="4"/>
  <c r="BL323" i="4"/>
  <c r="BK323" i="4"/>
  <c r="BJ323" i="4"/>
  <c r="BI323" i="4"/>
  <c r="BH323" i="4"/>
  <c r="BG323" i="4"/>
  <c r="BF323" i="4"/>
  <c r="BE323" i="4"/>
  <c r="BD323" i="4"/>
  <c r="BC323" i="4"/>
  <c r="BB323" i="4"/>
  <c r="BA323" i="4"/>
  <c r="AZ323" i="4"/>
  <c r="AY323" i="4"/>
  <c r="AX323" i="4"/>
  <c r="AW323" i="4"/>
  <c r="AV323" i="4"/>
  <c r="AT323" i="4"/>
  <c r="AU323" i="4" s="1"/>
  <c r="AS323" i="4"/>
  <c r="AR323" i="4"/>
  <c r="AQ323" i="4"/>
  <c r="AP323" i="4"/>
  <c r="AO323" i="4"/>
  <c r="DM322" i="4"/>
  <c r="DL322" i="4"/>
  <c r="DK322" i="4"/>
  <c r="DJ322" i="4"/>
  <c r="DI322" i="4"/>
  <c r="DH322" i="4"/>
  <c r="DG322" i="4"/>
  <c r="DF322" i="4"/>
  <c r="DE322" i="4"/>
  <c r="DC322" i="4"/>
  <c r="DB322" i="4"/>
  <c r="DA322" i="4"/>
  <c r="CZ322" i="4"/>
  <c r="CY322" i="4"/>
  <c r="CX322" i="4"/>
  <c r="CW322" i="4"/>
  <c r="CV322" i="4"/>
  <c r="CU322" i="4"/>
  <c r="CT322" i="4"/>
  <c r="CR322" i="4"/>
  <c r="CQ322" i="4"/>
  <c r="CO322" i="4"/>
  <c r="CN322" i="4"/>
  <c r="CM322" i="4"/>
  <c r="CL322" i="4"/>
  <c r="CI322" i="4"/>
  <c r="CH322" i="4"/>
  <c r="CG322" i="4"/>
  <c r="CF322" i="4"/>
  <c r="CE322" i="4"/>
  <c r="CD322" i="4"/>
  <c r="CC322" i="4"/>
  <c r="CB322" i="4"/>
  <c r="CA322" i="4"/>
  <c r="BZ322" i="4"/>
  <c r="BY322" i="4"/>
  <c r="BW322" i="4"/>
  <c r="BV322" i="4"/>
  <c r="BU322" i="4"/>
  <c r="BS322" i="4"/>
  <c r="BQ322" i="4"/>
  <c r="BP322" i="4"/>
  <c r="BO322" i="4"/>
  <c r="BN322" i="4"/>
  <c r="BM322" i="4"/>
  <c r="BL322" i="4"/>
  <c r="BK322" i="4"/>
  <c r="BJ322" i="4"/>
  <c r="BI322" i="4"/>
  <c r="BH322" i="4"/>
  <c r="BG322" i="4"/>
  <c r="BF322" i="4"/>
  <c r="BE322" i="4"/>
  <c r="BD322" i="4"/>
  <c r="BC322" i="4"/>
  <c r="BB322" i="4"/>
  <c r="BA322" i="4"/>
  <c r="AZ322" i="4"/>
  <c r="AY322" i="4"/>
  <c r="AX322" i="4"/>
  <c r="AV322" i="4"/>
  <c r="AW322" i="4" s="1"/>
  <c r="AU322" i="4"/>
  <c r="AT322" i="4"/>
  <c r="AS322" i="4"/>
  <c r="AR322" i="4"/>
  <c r="AQ322" i="4"/>
  <c r="AP322" i="4"/>
  <c r="AO322" i="4"/>
  <c r="DM321" i="4"/>
  <c r="DL321" i="4"/>
  <c r="DK321" i="4"/>
  <c r="DJ321" i="4"/>
  <c r="DI321" i="4"/>
  <c r="DH321" i="4"/>
  <c r="DG321" i="4"/>
  <c r="DF321" i="4"/>
  <c r="DE321" i="4"/>
  <c r="DC321" i="4"/>
  <c r="DB321" i="4"/>
  <c r="DA321" i="4"/>
  <c r="CZ321" i="4"/>
  <c r="CY321" i="4"/>
  <c r="CX321" i="4"/>
  <c r="CW321" i="4"/>
  <c r="CV321" i="4"/>
  <c r="CU321" i="4"/>
  <c r="CT321" i="4"/>
  <c r="CR321" i="4"/>
  <c r="CQ321" i="4"/>
  <c r="CO321" i="4"/>
  <c r="CN321" i="4"/>
  <c r="CM321" i="4"/>
  <c r="CL321" i="4"/>
  <c r="CI321" i="4"/>
  <c r="CH321" i="4"/>
  <c r="CG321" i="4"/>
  <c r="CF321" i="4"/>
  <c r="CE321" i="4"/>
  <c r="CD321" i="4"/>
  <c r="CC321" i="4"/>
  <c r="CB321" i="4"/>
  <c r="CA321" i="4"/>
  <c r="BZ321" i="4"/>
  <c r="BY321" i="4"/>
  <c r="BW321" i="4"/>
  <c r="BV321" i="4"/>
  <c r="BU321" i="4"/>
  <c r="BS321" i="4"/>
  <c r="BQ321" i="4"/>
  <c r="BP321" i="4"/>
  <c r="BO321" i="4"/>
  <c r="BN321" i="4"/>
  <c r="BM321" i="4"/>
  <c r="BL321" i="4"/>
  <c r="BK321" i="4"/>
  <c r="BJ321" i="4"/>
  <c r="BI321" i="4"/>
  <c r="BH321" i="4"/>
  <c r="BG321" i="4"/>
  <c r="BF321" i="4"/>
  <c r="BE321" i="4"/>
  <c r="BD321" i="4"/>
  <c r="BC321" i="4"/>
  <c r="BB321" i="4"/>
  <c r="BA321" i="4"/>
  <c r="AZ321" i="4"/>
  <c r="AY321" i="4"/>
  <c r="AX321" i="4"/>
  <c r="AV321" i="4"/>
  <c r="AW321" i="4" s="1"/>
  <c r="AT321" i="4"/>
  <c r="AU321" i="4" s="1"/>
  <c r="AS321" i="4"/>
  <c r="AR321" i="4"/>
  <c r="AQ321" i="4"/>
  <c r="AP321" i="4"/>
  <c r="AO321" i="4"/>
  <c r="DM320" i="4"/>
  <c r="DL320" i="4"/>
  <c r="DK320" i="4"/>
  <c r="DJ320" i="4"/>
  <c r="DI320" i="4"/>
  <c r="DH320" i="4"/>
  <c r="DG320" i="4"/>
  <c r="DF320" i="4"/>
  <c r="DE320" i="4"/>
  <c r="DC320" i="4"/>
  <c r="DB320" i="4"/>
  <c r="DA320" i="4"/>
  <c r="CZ320" i="4"/>
  <c r="CY320" i="4"/>
  <c r="CX320" i="4"/>
  <c r="CW320" i="4"/>
  <c r="CV320" i="4"/>
  <c r="CU320" i="4"/>
  <c r="CT320" i="4"/>
  <c r="CR320" i="4"/>
  <c r="CQ320" i="4"/>
  <c r="CO320" i="4"/>
  <c r="CN320" i="4"/>
  <c r="CM320" i="4"/>
  <c r="CL320" i="4"/>
  <c r="CI320" i="4"/>
  <c r="CH320" i="4"/>
  <c r="CG320" i="4"/>
  <c r="CF320" i="4"/>
  <c r="CE320" i="4"/>
  <c r="CD320" i="4"/>
  <c r="CC320" i="4"/>
  <c r="CB320" i="4"/>
  <c r="CA320" i="4"/>
  <c r="BZ320" i="4"/>
  <c r="BY320" i="4"/>
  <c r="BW320" i="4"/>
  <c r="BV320" i="4"/>
  <c r="BU320" i="4"/>
  <c r="BS320" i="4"/>
  <c r="BQ320" i="4"/>
  <c r="BP320" i="4"/>
  <c r="BO320" i="4"/>
  <c r="BN320" i="4"/>
  <c r="BM320" i="4"/>
  <c r="BL320" i="4"/>
  <c r="BK320" i="4"/>
  <c r="BJ320" i="4"/>
  <c r="BI320" i="4"/>
  <c r="BH320" i="4"/>
  <c r="BG320" i="4"/>
  <c r="BF320" i="4"/>
  <c r="BE320" i="4"/>
  <c r="BD320" i="4"/>
  <c r="BC320" i="4"/>
  <c r="BB320" i="4"/>
  <c r="BA320" i="4"/>
  <c r="AZ320" i="4"/>
  <c r="AY320" i="4"/>
  <c r="AX320" i="4"/>
  <c r="AV320" i="4"/>
  <c r="AW320" i="4" s="1"/>
  <c r="AT320" i="4"/>
  <c r="AU320" i="4" s="1"/>
  <c r="AS320" i="4"/>
  <c r="AR320" i="4"/>
  <c r="AQ320" i="4"/>
  <c r="AP320" i="4"/>
  <c r="AO320" i="4"/>
  <c r="DM319" i="4"/>
  <c r="DL319" i="4"/>
  <c r="DK319" i="4"/>
  <c r="DJ319" i="4"/>
  <c r="DI319" i="4"/>
  <c r="DH319" i="4"/>
  <c r="DG319" i="4"/>
  <c r="DF319" i="4"/>
  <c r="DE319" i="4"/>
  <c r="DC319" i="4"/>
  <c r="DB319" i="4"/>
  <c r="DA319" i="4"/>
  <c r="CZ319" i="4"/>
  <c r="CY319" i="4"/>
  <c r="CX319" i="4"/>
  <c r="CW319" i="4"/>
  <c r="CV319" i="4"/>
  <c r="CU319" i="4"/>
  <c r="CT319" i="4"/>
  <c r="CR319" i="4"/>
  <c r="CQ319" i="4"/>
  <c r="CO319" i="4"/>
  <c r="CN319" i="4"/>
  <c r="CM319" i="4"/>
  <c r="CL319" i="4"/>
  <c r="CI319" i="4"/>
  <c r="CH319" i="4"/>
  <c r="CG319" i="4"/>
  <c r="CF319" i="4"/>
  <c r="CE319" i="4"/>
  <c r="CD319" i="4"/>
  <c r="CC319" i="4"/>
  <c r="CB319" i="4"/>
  <c r="CA319" i="4"/>
  <c r="BZ319" i="4"/>
  <c r="BY319" i="4"/>
  <c r="BW319" i="4"/>
  <c r="BV319" i="4"/>
  <c r="BU319" i="4"/>
  <c r="BS319" i="4"/>
  <c r="BQ319" i="4"/>
  <c r="BP319" i="4"/>
  <c r="BO319" i="4"/>
  <c r="BN319" i="4"/>
  <c r="BM319" i="4"/>
  <c r="BL319" i="4"/>
  <c r="BK319" i="4"/>
  <c r="BJ319" i="4"/>
  <c r="BI319" i="4"/>
  <c r="BH319" i="4"/>
  <c r="BG319" i="4"/>
  <c r="BF319" i="4"/>
  <c r="BE319" i="4"/>
  <c r="BD319" i="4"/>
  <c r="BC319" i="4"/>
  <c r="BB319" i="4"/>
  <c r="BA319" i="4"/>
  <c r="AZ319" i="4"/>
  <c r="AY319" i="4"/>
  <c r="AX319" i="4"/>
  <c r="AW319" i="4"/>
  <c r="AV319" i="4"/>
  <c r="AT319" i="4"/>
  <c r="AU319" i="4" s="1"/>
  <c r="AS319" i="4"/>
  <c r="AR319" i="4"/>
  <c r="AQ319" i="4"/>
  <c r="AP319" i="4"/>
  <c r="AO319" i="4"/>
  <c r="DM318" i="4"/>
  <c r="DL318" i="4"/>
  <c r="DK318" i="4"/>
  <c r="DJ318" i="4"/>
  <c r="DI318" i="4"/>
  <c r="DH318" i="4"/>
  <c r="DG318" i="4"/>
  <c r="DF318" i="4"/>
  <c r="DE318" i="4"/>
  <c r="DC318" i="4"/>
  <c r="DB318" i="4"/>
  <c r="DA318" i="4"/>
  <c r="CZ318" i="4"/>
  <c r="CY318" i="4"/>
  <c r="CX318" i="4"/>
  <c r="CW318" i="4"/>
  <c r="CV318" i="4"/>
  <c r="CU318" i="4"/>
  <c r="CT318" i="4"/>
  <c r="CR318" i="4"/>
  <c r="CQ318" i="4"/>
  <c r="CO318" i="4"/>
  <c r="CN318" i="4"/>
  <c r="CM318" i="4"/>
  <c r="CL318" i="4"/>
  <c r="CI318" i="4"/>
  <c r="CH318" i="4"/>
  <c r="CG318" i="4"/>
  <c r="CF318" i="4"/>
  <c r="CE318" i="4"/>
  <c r="CD318" i="4"/>
  <c r="CC318" i="4"/>
  <c r="CB318" i="4"/>
  <c r="CA318" i="4"/>
  <c r="BZ318" i="4"/>
  <c r="BY318" i="4"/>
  <c r="BW318" i="4"/>
  <c r="BV318" i="4"/>
  <c r="BU318" i="4"/>
  <c r="BS318" i="4"/>
  <c r="BQ318" i="4"/>
  <c r="BP318" i="4"/>
  <c r="BO318" i="4"/>
  <c r="BN318" i="4"/>
  <c r="BM318" i="4"/>
  <c r="BL318" i="4"/>
  <c r="BK318" i="4"/>
  <c r="BJ318" i="4"/>
  <c r="BI318" i="4"/>
  <c r="BH318" i="4"/>
  <c r="BG318" i="4"/>
  <c r="BF318" i="4"/>
  <c r="BE318" i="4"/>
  <c r="BD318" i="4"/>
  <c r="BC318" i="4"/>
  <c r="BB318" i="4"/>
  <c r="BA318" i="4"/>
  <c r="AZ318" i="4"/>
  <c r="AY318" i="4"/>
  <c r="AX318" i="4"/>
  <c r="AV318" i="4"/>
  <c r="AW318" i="4" s="1"/>
  <c r="AU318" i="4"/>
  <c r="AT318" i="4"/>
  <c r="AS318" i="4"/>
  <c r="AR318" i="4"/>
  <c r="AQ318" i="4"/>
  <c r="AP318" i="4"/>
  <c r="AO318" i="4"/>
  <c r="DM317" i="4"/>
  <c r="DL317" i="4"/>
  <c r="DK317" i="4"/>
  <c r="DJ317" i="4"/>
  <c r="DI317" i="4"/>
  <c r="DH317" i="4"/>
  <c r="DG317" i="4"/>
  <c r="DF317" i="4"/>
  <c r="DE317" i="4"/>
  <c r="DC317" i="4"/>
  <c r="DB317" i="4"/>
  <c r="DA317" i="4"/>
  <c r="CZ317" i="4"/>
  <c r="CY317" i="4"/>
  <c r="CX317" i="4"/>
  <c r="CW317" i="4"/>
  <c r="CV317" i="4"/>
  <c r="CU317" i="4"/>
  <c r="CT317" i="4"/>
  <c r="CR317" i="4"/>
  <c r="CQ317" i="4"/>
  <c r="CO317" i="4"/>
  <c r="CN317" i="4"/>
  <c r="CM317" i="4"/>
  <c r="CL317" i="4"/>
  <c r="CI317" i="4"/>
  <c r="CH317" i="4"/>
  <c r="CG317" i="4"/>
  <c r="CF317" i="4"/>
  <c r="CE317" i="4"/>
  <c r="CD317" i="4"/>
  <c r="CC317" i="4"/>
  <c r="CB317" i="4"/>
  <c r="CA317" i="4"/>
  <c r="BZ317" i="4"/>
  <c r="BY317" i="4"/>
  <c r="BW317" i="4"/>
  <c r="BV317" i="4"/>
  <c r="BU317" i="4"/>
  <c r="BS317" i="4"/>
  <c r="BQ317" i="4"/>
  <c r="BP317" i="4"/>
  <c r="BO317" i="4"/>
  <c r="BN317" i="4"/>
  <c r="BM317" i="4"/>
  <c r="BL317" i="4"/>
  <c r="BK317" i="4"/>
  <c r="BJ317" i="4"/>
  <c r="BI317" i="4"/>
  <c r="BH317" i="4"/>
  <c r="BG317" i="4"/>
  <c r="BF317" i="4"/>
  <c r="BE317" i="4"/>
  <c r="BD317" i="4"/>
  <c r="BC317" i="4"/>
  <c r="BB317" i="4"/>
  <c r="BA317" i="4"/>
  <c r="AZ317" i="4"/>
  <c r="AY317" i="4"/>
  <c r="AX317" i="4"/>
  <c r="AV317" i="4"/>
  <c r="AW317" i="4" s="1"/>
  <c r="AT317" i="4"/>
  <c r="AU317" i="4" s="1"/>
  <c r="AS317" i="4"/>
  <c r="AR317" i="4"/>
  <c r="AQ317" i="4"/>
  <c r="AP317" i="4"/>
  <c r="AO317" i="4"/>
  <c r="DM316" i="4"/>
  <c r="DL316" i="4"/>
  <c r="DK316" i="4"/>
  <c r="DJ316" i="4"/>
  <c r="DI316" i="4"/>
  <c r="DH316" i="4"/>
  <c r="DG316" i="4"/>
  <c r="DF316" i="4"/>
  <c r="DE316" i="4"/>
  <c r="DC316" i="4"/>
  <c r="DB316" i="4"/>
  <c r="DA316" i="4"/>
  <c r="CZ316" i="4"/>
  <c r="CY316" i="4"/>
  <c r="CX316" i="4"/>
  <c r="CW316" i="4"/>
  <c r="CV316" i="4"/>
  <c r="CU316" i="4"/>
  <c r="CT316" i="4"/>
  <c r="CR316" i="4"/>
  <c r="CQ316" i="4"/>
  <c r="CO316" i="4"/>
  <c r="CN316" i="4"/>
  <c r="CM316" i="4"/>
  <c r="CL316" i="4"/>
  <c r="CI316" i="4"/>
  <c r="CH316" i="4"/>
  <c r="CG316" i="4"/>
  <c r="CF316" i="4"/>
  <c r="CE316" i="4"/>
  <c r="CD316" i="4"/>
  <c r="CC316" i="4"/>
  <c r="CB316" i="4"/>
  <c r="CA316" i="4"/>
  <c r="BZ316" i="4"/>
  <c r="BY316" i="4"/>
  <c r="BW316" i="4"/>
  <c r="BV316" i="4"/>
  <c r="BU316" i="4"/>
  <c r="BS316" i="4"/>
  <c r="BQ316" i="4"/>
  <c r="BP316" i="4"/>
  <c r="BO316" i="4"/>
  <c r="BN316" i="4"/>
  <c r="BM316" i="4"/>
  <c r="BL316" i="4"/>
  <c r="BK316" i="4"/>
  <c r="BJ316" i="4"/>
  <c r="BI316" i="4"/>
  <c r="BH316" i="4"/>
  <c r="BG316" i="4"/>
  <c r="BF316" i="4"/>
  <c r="BE316" i="4"/>
  <c r="BD316" i="4"/>
  <c r="BC316" i="4"/>
  <c r="BB316" i="4"/>
  <c r="BA316" i="4"/>
  <c r="AZ316" i="4"/>
  <c r="AY316" i="4"/>
  <c r="AX316" i="4"/>
  <c r="AV316" i="4"/>
  <c r="AW316" i="4" s="1"/>
  <c r="AT316" i="4"/>
  <c r="AU316" i="4" s="1"/>
  <c r="AS316" i="4"/>
  <c r="AR316" i="4"/>
  <c r="AQ316" i="4"/>
  <c r="AP316" i="4"/>
  <c r="AO316" i="4"/>
  <c r="DM315" i="4"/>
  <c r="DL315" i="4"/>
  <c r="DK315" i="4"/>
  <c r="DJ315" i="4"/>
  <c r="DI315" i="4"/>
  <c r="DH315" i="4"/>
  <c r="DG315" i="4"/>
  <c r="DF315" i="4"/>
  <c r="DE315" i="4"/>
  <c r="DC315" i="4"/>
  <c r="DB315" i="4"/>
  <c r="DA315" i="4"/>
  <c r="CZ315" i="4"/>
  <c r="CY315" i="4"/>
  <c r="CX315" i="4"/>
  <c r="CW315" i="4"/>
  <c r="CV315" i="4"/>
  <c r="CU315" i="4"/>
  <c r="CT315" i="4"/>
  <c r="CR315" i="4"/>
  <c r="CQ315" i="4"/>
  <c r="CO315" i="4"/>
  <c r="CN315" i="4"/>
  <c r="CM315" i="4"/>
  <c r="CL315" i="4"/>
  <c r="CI315" i="4"/>
  <c r="CH315" i="4"/>
  <c r="CG315" i="4"/>
  <c r="CF315" i="4"/>
  <c r="CE315" i="4"/>
  <c r="CD315" i="4"/>
  <c r="CC315" i="4"/>
  <c r="CB315" i="4"/>
  <c r="CA315" i="4"/>
  <c r="BZ315" i="4"/>
  <c r="BY315" i="4"/>
  <c r="BW315" i="4"/>
  <c r="BV315" i="4"/>
  <c r="BU315" i="4"/>
  <c r="BS315" i="4"/>
  <c r="BQ315" i="4"/>
  <c r="BP315" i="4"/>
  <c r="BO315" i="4"/>
  <c r="BN315" i="4"/>
  <c r="BM315" i="4"/>
  <c r="BL315" i="4"/>
  <c r="BK315" i="4"/>
  <c r="BJ315" i="4"/>
  <c r="BI315" i="4"/>
  <c r="BH315" i="4"/>
  <c r="BG315" i="4"/>
  <c r="BF315" i="4"/>
  <c r="BE315" i="4"/>
  <c r="BD315" i="4"/>
  <c r="BC315" i="4"/>
  <c r="BB315" i="4"/>
  <c r="BA315" i="4"/>
  <c r="AZ315" i="4"/>
  <c r="AY315" i="4"/>
  <c r="AX315" i="4"/>
  <c r="AW315" i="4"/>
  <c r="AV315" i="4"/>
  <c r="AT315" i="4"/>
  <c r="AU315" i="4" s="1"/>
  <c r="AS315" i="4"/>
  <c r="AR315" i="4"/>
  <c r="AQ315" i="4"/>
  <c r="AP315" i="4"/>
  <c r="AO315" i="4"/>
  <c r="DM314" i="4"/>
  <c r="DL314" i="4"/>
  <c r="DK314" i="4"/>
  <c r="DJ314" i="4"/>
  <c r="DI314" i="4"/>
  <c r="DH314" i="4"/>
  <c r="DG314" i="4"/>
  <c r="DF314" i="4"/>
  <c r="DE314" i="4"/>
  <c r="DC314" i="4"/>
  <c r="DB314" i="4"/>
  <c r="DA314" i="4"/>
  <c r="CZ314" i="4"/>
  <c r="CY314" i="4"/>
  <c r="CX314" i="4"/>
  <c r="CW314" i="4"/>
  <c r="CV314" i="4"/>
  <c r="CU314" i="4"/>
  <c r="CT314" i="4"/>
  <c r="CR314" i="4"/>
  <c r="CQ314" i="4"/>
  <c r="CO314" i="4"/>
  <c r="CN314" i="4"/>
  <c r="CM314" i="4"/>
  <c r="CL314" i="4"/>
  <c r="CI314" i="4"/>
  <c r="CH314" i="4"/>
  <c r="CG314" i="4"/>
  <c r="CF314" i="4"/>
  <c r="CE314" i="4"/>
  <c r="CD314" i="4"/>
  <c r="CC314" i="4"/>
  <c r="CB314" i="4"/>
  <c r="CA314" i="4"/>
  <c r="BZ314" i="4"/>
  <c r="BY314" i="4"/>
  <c r="BW314" i="4"/>
  <c r="BV314" i="4"/>
  <c r="BU314" i="4"/>
  <c r="BS314" i="4"/>
  <c r="BQ314" i="4"/>
  <c r="BP314" i="4"/>
  <c r="BO314" i="4"/>
  <c r="BN314" i="4"/>
  <c r="BM314" i="4"/>
  <c r="BL314" i="4"/>
  <c r="BK314" i="4"/>
  <c r="BJ314" i="4"/>
  <c r="BI314" i="4"/>
  <c r="BH314" i="4"/>
  <c r="BG314" i="4"/>
  <c r="BF314" i="4"/>
  <c r="BE314" i="4"/>
  <c r="BD314" i="4"/>
  <c r="BC314" i="4"/>
  <c r="BB314" i="4"/>
  <c r="BA314" i="4"/>
  <c r="AZ314" i="4"/>
  <c r="AY314" i="4"/>
  <c r="AX314" i="4"/>
  <c r="AV314" i="4"/>
  <c r="AW314" i="4" s="1"/>
  <c r="AU314" i="4"/>
  <c r="AT314" i="4"/>
  <c r="AS314" i="4"/>
  <c r="AR314" i="4"/>
  <c r="AQ314" i="4"/>
  <c r="AP314" i="4"/>
  <c r="AO314" i="4"/>
  <c r="DM313" i="4"/>
  <c r="DL313" i="4"/>
  <c r="DK313" i="4"/>
  <c r="DJ313" i="4"/>
  <c r="DI313" i="4"/>
  <c r="DH313" i="4"/>
  <c r="DG313" i="4"/>
  <c r="DF313" i="4"/>
  <c r="DE313" i="4"/>
  <c r="DC313" i="4"/>
  <c r="DB313" i="4"/>
  <c r="DA313" i="4"/>
  <c r="CZ313" i="4"/>
  <c r="CY313" i="4"/>
  <c r="CX313" i="4"/>
  <c r="CW313" i="4"/>
  <c r="CV313" i="4"/>
  <c r="CU313" i="4"/>
  <c r="CT313" i="4"/>
  <c r="CR313" i="4"/>
  <c r="CQ313" i="4"/>
  <c r="CO313" i="4"/>
  <c r="CN313" i="4"/>
  <c r="CM313" i="4"/>
  <c r="CL313" i="4"/>
  <c r="CI313" i="4"/>
  <c r="CH313" i="4"/>
  <c r="CG313" i="4"/>
  <c r="CF313" i="4"/>
  <c r="CE313" i="4"/>
  <c r="CD313" i="4"/>
  <c r="CC313" i="4"/>
  <c r="CB313" i="4"/>
  <c r="CA313" i="4"/>
  <c r="BZ313" i="4"/>
  <c r="BY313" i="4"/>
  <c r="BW313" i="4"/>
  <c r="BV313" i="4"/>
  <c r="BU313" i="4"/>
  <c r="BS313" i="4"/>
  <c r="BQ313" i="4"/>
  <c r="BP313" i="4"/>
  <c r="BO313" i="4"/>
  <c r="BN313" i="4"/>
  <c r="BM313" i="4"/>
  <c r="BL313" i="4"/>
  <c r="BK313" i="4"/>
  <c r="BJ313" i="4"/>
  <c r="BI313" i="4"/>
  <c r="BH313" i="4"/>
  <c r="BG313" i="4"/>
  <c r="BF313" i="4"/>
  <c r="BE313" i="4"/>
  <c r="BD313" i="4"/>
  <c r="BC313" i="4"/>
  <c r="BB313" i="4"/>
  <c r="BA313" i="4"/>
  <c r="AZ313" i="4"/>
  <c r="AY313" i="4"/>
  <c r="AX313" i="4"/>
  <c r="AV313" i="4"/>
  <c r="AW313" i="4" s="1"/>
  <c r="AT313" i="4"/>
  <c r="AU313" i="4" s="1"/>
  <c r="AS313" i="4"/>
  <c r="AR313" i="4"/>
  <c r="AQ313" i="4"/>
  <c r="AP313" i="4"/>
  <c r="AO313" i="4"/>
  <c r="DM312" i="4"/>
  <c r="DL312" i="4"/>
  <c r="DK312" i="4"/>
  <c r="DJ312" i="4"/>
  <c r="DI312" i="4"/>
  <c r="DH312" i="4"/>
  <c r="DG312" i="4"/>
  <c r="DF312" i="4"/>
  <c r="DE312" i="4"/>
  <c r="DC312" i="4"/>
  <c r="DB312" i="4"/>
  <c r="DA312" i="4"/>
  <c r="CZ312" i="4"/>
  <c r="CY312" i="4"/>
  <c r="CX312" i="4"/>
  <c r="CW312" i="4"/>
  <c r="CV312" i="4"/>
  <c r="CU312" i="4"/>
  <c r="CT312" i="4"/>
  <c r="CR312" i="4"/>
  <c r="CQ312" i="4"/>
  <c r="CO312" i="4"/>
  <c r="CN312" i="4"/>
  <c r="CM312" i="4"/>
  <c r="CL312" i="4"/>
  <c r="CI312" i="4"/>
  <c r="CH312" i="4"/>
  <c r="CG312" i="4"/>
  <c r="CF312" i="4"/>
  <c r="CE312" i="4"/>
  <c r="CD312" i="4"/>
  <c r="CC312" i="4"/>
  <c r="CB312" i="4"/>
  <c r="CA312" i="4"/>
  <c r="BZ312" i="4"/>
  <c r="BY312" i="4"/>
  <c r="BW312" i="4"/>
  <c r="BV312" i="4"/>
  <c r="BU312" i="4"/>
  <c r="BS312" i="4"/>
  <c r="BQ312" i="4"/>
  <c r="BP312" i="4"/>
  <c r="BO312" i="4"/>
  <c r="BN312" i="4"/>
  <c r="BM312" i="4"/>
  <c r="BL312" i="4"/>
  <c r="BK312" i="4"/>
  <c r="BJ312" i="4"/>
  <c r="BI312" i="4"/>
  <c r="BH312" i="4"/>
  <c r="BG312" i="4"/>
  <c r="BF312" i="4"/>
  <c r="BE312" i="4"/>
  <c r="BD312" i="4"/>
  <c r="BC312" i="4"/>
  <c r="BB312" i="4"/>
  <c r="BA312" i="4"/>
  <c r="AZ312" i="4"/>
  <c r="AY312" i="4"/>
  <c r="AX312" i="4"/>
  <c r="AV312" i="4"/>
  <c r="AW312" i="4" s="1"/>
  <c r="AT312" i="4"/>
  <c r="AU312" i="4" s="1"/>
  <c r="AS312" i="4"/>
  <c r="AR312" i="4"/>
  <c r="AQ312" i="4"/>
  <c r="AP312" i="4"/>
  <c r="AO312" i="4"/>
  <c r="DM311" i="4"/>
  <c r="DL311" i="4"/>
  <c r="DK311" i="4"/>
  <c r="DJ311" i="4"/>
  <c r="DI311" i="4"/>
  <c r="DH311" i="4"/>
  <c r="DG311" i="4"/>
  <c r="DF311" i="4"/>
  <c r="DE311" i="4"/>
  <c r="DC311" i="4"/>
  <c r="DB311" i="4"/>
  <c r="DA311" i="4"/>
  <c r="CZ311" i="4"/>
  <c r="CY311" i="4"/>
  <c r="CX311" i="4"/>
  <c r="CW311" i="4"/>
  <c r="CV311" i="4"/>
  <c r="CU311" i="4"/>
  <c r="CT311" i="4"/>
  <c r="CR311" i="4"/>
  <c r="CQ311" i="4"/>
  <c r="CO311" i="4"/>
  <c r="CN311" i="4"/>
  <c r="CM311" i="4"/>
  <c r="CL311" i="4"/>
  <c r="CI311" i="4"/>
  <c r="CH311" i="4"/>
  <c r="CG311" i="4"/>
  <c r="CF311" i="4"/>
  <c r="CE311" i="4"/>
  <c r="CD311" i="4"/>
  <c r="CC311" i="4"/>
  <c r="CB311" i="4"/>
  <c r="CA311" i="4"/>
  <c r="BZ311" i="4"/>
  <c r="BY311" i="4"/>
  <c r="BW311" i="4"/>
  <c r="BV311" i="4"/>
  <c r="BU311" i="4"/>
  <c r="BS311" i="4"/>
  <c r="BQ311" i="4"/>
  <c r="BP311" i="4"/>
  <c r="BO311" i="4"/>
  <c r="BN311" i="4"/>
  <c r="BM311" i="4"/>
  <c r="BL311" i="4"/>
  <c r="BK311" i="4"/>
  <c r="BJ311" i="4"/>
  <c r="BI311" i="4"/>
  <c r="BH311" i="4"/>
  <c r="BG311" i="4"/>
  <c r="BF311" i="4"/>
  <c r="BE311" i="4"/>
  <c r="BD311" i="4"/>
  <c r="BC311" i="4"/>
  <c r="BB311" i="4"/>
  <c r="BA311" i="4"/>
  <c r="AZ311" i="4"/>
  <c r="AY311" i="4"/>
  <c r="AX311" i="4"/>
  <c r="AW311" i="4"/>
  <c r="AV311" i="4"/>
  <c r="AT311" i="4"/>
  <c r="AU311" i="4" s="1"/>
  <c r="AS311" i="4"/>
  <c r="AR311" i="4"/>
  <c r="AQ311" i="4"/>
  <c r="AP311" i="4"/>
  <c r="AO311" i="4"/>
  <c r="DM310" i="4"/>
  <c r="DL310" i="4"/>
  <c r="DK310" i="4"/>
  <c r="DJ310" i="4"/>
  <c r="DI310" i="4"/>
  <c r="DH310" i="4"/>
  <c r="DG310" i="4"/>
  <c r="DF310" i="4"/>
  <c r="DE310" i="4"/>
  <c r="DC310" i="4"/>
  <c r="DB310" i="4"/>
  <c r="DA310" i="4"/>
  <c r="CZ310" i="4"/>
  <c r="CY310" i="4"/>
  <c r="CX310" i="4"/>
  <c r="CW310" i="4"/>
  <c r="CV310" i="4"/>
  <c r="CU310" i="4"/>
  <c r="CT310" i="4"/>
  <c r="CR310" i="4"/>
  <c r="CQ310" i="4"/>
  <c r="CO310" i="4"/>
  <c r="CN310" i="4"/>
  <c r="CM310" i="4"/>
  <c r="CL310" i="4"/>
  <c r="CI310" i="4"/>
  <c r="CH310" i="4"/>
  <c r="CG310" i="4"/>
  <c r="CF310" i="4"/>
  <c r="CE310" i="4"/>
  <c r="CD310" i="4"/>
  <c r="CC310" i="4"/>
  <c r="CB310" i="4"/>
  <c r="CA310" i="4"/>
  <c r="BZ310" i="4"/>
  <c r="BY310" i="4"/>
  <c r="BW310" i="4"/>
  <c r="BV310" i="4"/>
  <c r="BU310" i="4"/>
  <c r="BS310" i="4"/>
  <c r="BQ310" i="4"/>
  <c r="BP310" i="4"/>
  <c r="BO310" i="4"/>
  <c r="BN310" i="4"/>
  <c r="BM310" i="4"/>
  <c r="BL310" i="4"/>
  <c r="BK310" i="4"/>
  <c r="BJ310" i="4"/>
  <c r="BI310" i="4"/>
  <c r="BH310" i="4"/>
  <c r="BG310" i="4"/>
  <c r="BF310" i="4"/>
  <c r="BE310" i="4"/>
  <c r="BD310" i="4"/>
  <c r="BC310" i="4"/>
  <c r="BB310" i="4"/>
  <c r="BA310" i="4"/>
  <c r="AZ310" i="4"/>
  <c r="AY310" i="4"/>
  <c r="AX310" i="4"/>
  <c r="AV310" i="4"/>
  <c r="AW310" i="4" s="1"/>
  <c r="AU310" i="4"/>
  <c r="AT310" i="4"/>
  <c r="AS310" i="4"/>
  <c r="AR310" i="4"/>
  <c r="AQ310" i="4"/>
  <c r="AP310" i="4"/>
  <c r="AO310" i="4"/>
  <c r="DM309" i="4"/>
  <c r="DL309" i="4"/>
  <c r="DK309" i="4"/>
  <c r="DJ309" i="4"/>
  <c r="DI309" i="4"/>
  <c r="DH309" i="4"/>
  <c r="DG309" i="4"/>
  <c r="DF309" i="4"/>
  <c r="DE309" i="4"/>
  <c r="DC309" i="4"/>
  <c r="DB309" i="4"/>
  <c r="DA309" i="4"/>
  <c r="CZ309" i="4"/>
  <c r="CY309" i="4"/>
  <c r="CX309" i="4"/>
  <c r="CW309" i="4"/>
  <c r="CV309" i="4"/>
  <c r="CU309" i="4"/>
  <c r="CT309" i="4"/>
  <c r="CR309" i="4"/>
  <c r="CQ309" i="4"/>
  <c r="CO309" i="4"/>
  <c r="CN309" i="4"/>
  <c r="CM309" i="4"/>
  <c r="CL309" i="4"/>
  <c r="CI309" i="4"/>
  <c r="CH309" i="4"/>
  <c r="CG309" i="4"/>
  <c r="CF309" i="4"/>
  <c r="CE309" i="4"/>
  <c r="CD309" i="4"/>
  <c r="CC309" i="4"/>
  <c r="CB309" i="4"/>
  <c r="CA309" i="4"/>
  <c r="BZ309" i="4"/>
  <c r="BY309" i="4"/>
  <c r="BW309" i="4"/>
  <c r="BV309" i="4"/>
  <c r="BU309" i="4"/>
  <c r="BS309" i="4"/>
  <c r="BQ309" i="4"/>
  <c r="BP309" i="4"/>
  <c r="BO309" i="4"/>
  <c r="BN309" i="4"/>
  <c r="BM309" i="4"/>
  <c r="BL309" i="4"/>
  <c r="BK309" i="4"/>
  <c r="BJ309" i="4"/>
  <c r="BI309" i="4"/>
  <c r="BH309" i="4"/>
  <c r="BG309" i="4"/>
  <c r="BF309" i="4"/>
  <c r="BE309" i="4"/>
  <c r="BD309" i="4"/>
  <c r="BC309" i="4"/>
  <c r="BB309" i="4"/>
  <c r="BA309" i="4"/>
  <c r="AZ309" i="4"/>
  <c r="AY309" i="4"/>
  <c r="AX309" i="4"/>
  <c r="AV309" i="4"/>
  <c r="AW309" i="4" s="1"/>
  <c r="AT309" i="4"/>
  <c r="AU309" i="4" s="1"/>
  <c r="AS309" i="4"/>
  <c r="AR309" i="4"/>
  <c r="AQ309" i="4"/>
  <c r="AP309" i="4"/>
  <c r="AO309" i="4"/>
  <c r="DM308" i="4"/>
  <c r="DL308" i="4"/>
  <c r="DK308" i="4"/>
  <c r="DJ308" i="4"/>
  <c r="DI308" i="4"/>
  <c r="DH308" i="4"/>
  <c r="DG308" i="4"/>
  <c r="DF308" i="4"/>
  <c r="DE308" i="4"/>
  <c r="DC308" i="4"/>
  <c r="DB308" i="4"/>
  <c r="DA308" i="4"/>
  <c r="CZ308" i="4"/>
  <c r="CY308" i="4"/>
  <c r="CX308" i="4"/>
  <c r="CW308" i="4"/>
  <c r="CV308" i="4"/>
  <c r="CU308" i="4"/>
  <c r="CT308" i="4"/>
  <c r="CR308" i="4"/>
  <c r="CQ308" i="4"/>
  <c r="CO308" i="4"/>
  <c r="CN308" i="4"/>
  <c r="CM308" i="4"/>
  <c r="CL308" i="4"/>
  <c r="CI308" i="4"/>
  <c r="CH308" i="4"/>
  <c r="CG308" i="4"/>
  <c r="CF308" i="4"/>
  <c r="CE308" i="4"/>
  <c r="CD308" i="4"/>
  <c r="CC308" i="4"/>
  <c r="CB308" i="4"/>
  <c r="CA308" i="4"/>
  <c r="BZ308" i="4"/>
  <c r="BY308" i="4"/>
  <c r="BW308" i="4"/>
  <c r="BV308" i="4"/>
  <c r="BU308" i="4"/>
  <c r="BS308" i="4"/>
  <c r="BQ308" i="4"/>
  <c r="BP308" i="4"/>
  <c r="BO308" i="4"/>
  <c r="BN308" i="4"/>
  <c r="BM308" i="4"/>
  <c r="BL308" i="4"/>
  <c r="BK308" i="4"/>
  <c r="BJ308" i="4"/>
  <c r="BI308" i="4"/>
  <c r="BH308" i="4"/>
  <c r="BG308" i="4"/>
  <c r="BF308" i="4"/>
  <c r="BE308" i="4"/>
  <c r="BD308" i="4"/>
  <c r="BC308" i="4"/>
  <c r="BB308" i="4"/>
  <c r="BA308" i="4"/>
  <c r="AZ308" i="4"/>
  <c r="AY308" i="4"/>
  <c r="AX308" i="4"/>
  <c r="AV308" i="4"/>
  <c r="AW308" i="4" s="1"/>
  <c r="AT308" i="4"/>
  <c r="AU308" i="4" s="1"/>
  <c r="AS308" i="4"/>
  <c r="AR308" i="4"/>
  <c r="AQ308" i="4"/>
  <c r="AP308" i="4"/>
  <c r="AO308" i="4"/>
  <c r="DM307" i="4"/>
  <c r="DL307" i="4"/>
  <c r="DK307" i="4"/>
  <c r="DJ307" i="4"/>
  <c r="DI307" i="4"/>
  <c r="DH307" i="4"/>
  <c r="DG307" i="4"/>
  <c r="DF307" i="4"/>
  <c r="DE307" i="4"/>
  <c r="DC307" i="4"/>
  <c r="DB307" i="4"/>
  <c r="DA307" i="4"/>
  <c r="CZ307" i="4"/>
  <c r="CY307" i="4"/>
  <c r="CX307" i="4"/>
  <c r="CW307" i="4"/>
  <c r="CV307" i="4"/>
  <c r="CU307" i="4"/>
  <c r="CT307" i="4"/>
  <c r="CR307" i="4"/>
  <c r="CQ307" i="4"/>
  <c r="CO307" i="4"/>
  <c r="CN307" i="4"/>
  <c r="CM307" i="4"/>
  <c r="CL307" i="4"/>
  <c r="CI307" i="4"/>
  <c r="CH307" i="4"/>
  <c r="CG307" i="4"/>
  <c r="CF307" i="4"/>
  <c r="CE307" i="4"/>
  <c r="CD307" i="4"/>
  <c r="CC307" i="4"/>
  <c r="CB307" i="4"/>
  <c r="CA307" i="4"/>
  <c r="BZ307" i="4"/>
  <c r="BY307" i="4"/>
  <c r="BW307" i="4"/>
  <c r="BV307" i="4"/>
  <c r="BU307" i="4"/>
  <c r="BS307" i="4"/>
  <c r="BQ307" i="4"/>
  <c r="BP307" i="4"/>
  <c r="BO307" i="4"/>
  <c r="BN307" i="4"/>
  <c r="BM307" i="4"/>
  <c r="BL307" i="4"/>
  <c r="BK307" i="4"/>
  <c r="BJ307" i="4"/>
  <c r="BI307" i="4"/>
  <c r="BH307" i="4"/>
  <c r="BG307" i="4"/>
  <c r="BF307" i="4"/>
  <c r="BE307" i="4"/>
  <c r="BD307" i="4"/>
  <c r="BC307" i="4"/>
  <c r="BB307" i="4"/>
  <c r="BA307" i="4"/>
  <c r="AZ307" i="4"/>
  <c r="AY307" i="4"/>
  <c r="AX307" i="4"/>
  <c r="AW307" i="4"/>
  <c r="AV307" i="4"/>
  <c r="AT307" i="4"/>
  <c r="AU307" i="4" s="1"/>
  <c r="AS307" i="4"/>
  <c r="AR307" i="4"/>
  <c r="AQ307" i="4"/>
  <c r="AP307" i="4"/>
  <c r="AO307" i="4"/>
  <c r="DM306" i="4"/>
  <c r="DL306" i="4"/>
  <c r="DK306" i="4"/>
  <c r="DJ306" i="4"/>
  <c r="DI306" i="4"/>
  <c r="DH306" i="4"/>
  <c r="DG306" i="4"/>
  <c r="DF306" i="4"/>
  <c r="DE306" i="4"/>
  <c r="DC306" i="4"/>
  <c r="DB306" i="4"/>
  <c r="DA306" i="4"/>
  <c r="CZ306" i="4"/>
  <c r="CY306" i="4"/>
  <c r="CX306" i="4"/>
  <c r="CW306" i="4"/>
  <c r="CV306" i="4"/>
  <c r="CU306" i="4"/>
  <c r="CT306" i="4"/>
  <c r="CR306" i="4"/>
  <c r="CQ306" i="4"/>
  <c r="CO306" i="4"/>
  <c r="CN306" i="4"/>
  <c r="CM306" i="4"/>
  <c r="CL306" i="4"/>
  <c r="CI306" i="4"/>
  <c r="CH306" i="4"/>
  <c r="CG306" i="4"/>
  <c r="CF306" i="4"/>
  <c r="CE306" i="4"/>
  <c r="CD306" i="4"/>
  <c r="CC306" i="4"/>
  <c r="CB306" i="4"/>
  <c r="CA306" i="4"/>
  <c r="BZ306" i="4"/>
  <c r="BY306" i="4"/>
  <c r="BW306" i="4"/>
  <c r="BV306" i="4"/>
  <c r="BU306" i="4"/>
  <c r="BS306" i="4"/>
  <c r="BQ306" i="4"/>
  <c r="BP306" i="4"/>
  <c r="BO306" i="4"/>
  <c r="BN306" i="4"/>
  <c r="BM306" i="4"/>
  <c r="BL306" i="4"/>
  <c r="BK306" i="4"/>
  <c r="BJ306" i="4"/>
  <c r="BI306" i="4"/>
  <c r="BH306" i="4"/>
  <c r="BG306" i="4"/>
  <c r="BF306" i="4"/>
  <c r="BE306" i="4"/>
  <c r="BD306" i="4"/>
  <c r="BC306" i="4"/>
  <c r="BB306" i="4"/>
  <c r="BA306" i="4"/>
  <c r="AZ306" i="4"/>
  <c r="AY306" i="4"/>
  <c r="AX306" i="4"/>
  <c r="AV306" i="4"/>
  <c r="AW306" i="4" s="1"/>
  <c r="AU306" i="4"/>
  <c r="AT306" i="4"/>
  <c r="AS306" i="4"/>
  <c r="AR306" i="4"/>
  <c r="AQ306" i="4"/>
  <c r="AP306" i="4"/>
  <c r="AO306" i="4"/>
  <c r="DM305" i="4"/>
  <c r="DL305" i="4"/>
  <c r="DK305" i="4"/>
  <c r="DJ305" i="4"/>
  <c r="DI305" i="4"/>
  <c r="DH305" i="4"/>
  <c r="DG305" i="4"/>
  <c r="DF305" i="4"/>
  <c r="DE305" i="4"/>
  <c r="DC305" i="4"/>
  <c r="DB305" i="4"/>
  <c r="DA305" i="4"/>
  <c r="CZ305" i="4"/>
  <c r="CY305" i="4"/>
  <c r="CX305" i="4"/>
  <c r="CW305" i="4"/>
  <c r="CV305" i="4"/>
  <c r="CU305" i="4"/>
  <c r="CT305" i="4"/>
  <c r="CR305" i="4"/>
  <c r="CQ305" i="4"/>
  <c r="CO305" i="4"/>
  <c r="CN305" i="4"/>
  <c r="CM305" i="4"/>
  <c r="CL305" i="4"/>
  <c r="CI305" i="4"/>
  <c r="CH305" i="4"/>
  <c r="CG305" i="4"/>
  <c r="CF305" i="4"/>
  <c r="CE305" i="4"/>
  <c r="CD305" i="4"/>
  <c r="CC305" i="4"/>
  <c r="CB305" i="4"/>
  <c r="CA305" i="4"/>
  <c r="BZ305" i="4"/>
  <c r="BY305" i="4"/>
  <c r="BW305" i="4"/>
  <c r="BV305" i="4"/>
  <c r="BU305" i="4"/>
  <c r="BS305" i="4"/>
  <c r="BQ305" i="4"/>
  <c r="BP305" i="4"/>
  <c r="BO305" i="4"/>
  <c r="BN305" i="4"/>
  <c r="BM305" i="4"/>
  <c r="BL305" i="4"/>
  <c r="BK305" i="4"/>
  <c r="BJ305" i="4"/>
  <c r="BI305" i="4"/>
  <c r="BH305" i="4"/>
  <c r="BG305" i="4"/>
  <c r="BF305" i="4"/>
  <c r="BE305" i="4"/>
  <c r="BD305" i="4"/>
  <c r="BC305" i="4"/>
  <c r="BB305" i="4"/>
  <c r="BA305" i="4"/>
  <c r="AZ305" i="4"/>
  <c r="AY305" i="4"/>
  <c r="AX305" i="4"/>
  <c r="AV305" i="4"/>
  <c r="AW305" i="4" s="1"/>
  <c r="AT305" i="4"/>
  <c r="AU305" i="4" s="1"/>
  <c r="AS305" i="4"/>
  <c r="AR305" i="4"/>
  <c r="AQ305" i="4"/>
  <c r="AP305" i="4"/>
  <c r="AO305" i="4"/>
  <c r="DM304" i="4"/>
  <c r="DL304" i="4"/>
  <c r="DK304" i="4"/>
  <c r="DJ304" i="4"/>
  <c r="DI304" i="4"/>
  <c r="DH304" i="4"/>
  <c r="DG304" i="4"/>
  <c r="DF304" i="4"/>
  <c r="DE304" i="4"/>
  <c r="DC304" i="4"/>
  <c r="DB304" i="4"/>
  <c r="DA304" i="4"/>
  <c r="CZ304" i="4"/>
  <c r="CY304" i="4"/>
  <c r="CX304" i="4"/>
  <c r="CW304" i="4"/>
  <c r="CV304" i="4"/>
  <c r="CU304" i="4"/>
  <c r="CT304" i="4"/>
  <c r="CR304" i="4"/>
  <c r="CQ304" i="4"/>
  <c r="CO304" i="4"/>
  <c r="CN304" i="4"/>
  <c r="CM304" i="4"/>
  <c r="CL304" i="4"/>
  <c r="CI304" i="4"/>
  <c r="CH304" i="4"/>
  <c r="CG304" i="4"/>
  <c r="CF304" i="4"/>
  <c r="CE304" i="4"/>
  <c r="CD304" i="4"/>
  <c r="CC304" i="4"/>
  <c r="CB304" i="4"/>
  <c r="CA304" i="4"/>
  <c r="BZ304" i="4"/>
  <c r="BY304" i="4"/>
  <c r="BW304" i="4"/>
  <c r="BV304" i="4"/>
  <c r="BU304" i="4"/>
  <c r="BS304" i="4"/>
  <c r="BQ304" i="4"/>
  <c r="BP304" i="4"/>
  <c r="BO304" i="4"/>
  <c r="BN304" i="4"/>
  <c r="BM304" i="4"/>
  <c r="BL304" i="4"/>
  <c r="BK304" i="4"/>
  <c r="BJ304" i="4"/>
  <c r="BI304" i="4"/>
  <c r="BH304" i="4"/>
  <c r="BG304" i="4"/>
  <c r="BF304" i="4"/>
  <c r="BE304" i="4"/>
  <c r="BD304" i="4"/>
  <c r="BC304" i="4"/>
  <c r="BB304" i="4"/>
  <c r="BA304" i="4"/>
  <c r="AZ304" i="4"/>
  <c r="AY304" i="4"/>
  <c r="AX304" i="4"/>
  <c r="AV304" i="4"/>
  <c r="AW304" i="4" s="1"/>
  <c r="AT304" i="4"/>
  <c r="AU304" i="4" s="1"/>
  <c r="AS304" i="4"/>
  <c r="AR304" i="4"/>
  <c r="AQ304" i="4"/>
  <c r="AP304" i="4"/>
  <c r="AO304" i="4"/>
  <c r="DM303" i="4"/>
  <c r="DL303" i="4"/>
  <c r="DK303" i="4"/>
  <c r="DJ303" i="4"/>
  <c r="DI303" i="4"/>
  <c r="DH303" i="4"/>
  <c r="DG303" i="4"/>
  <c r="DF303" i="4"/>
  <c r="DE303" i="4"/>
  <c r="DC303" i="4"/>
  <c r="DB303" i="4"/>
  <c r="DA303" i="4"/>
  <c r="CZ303" i="4"/>
  <c r="CY303" i="4"/>
  <c r="CX303" i="4"/>
  <c r="CW303" i="4"/>
  <c r="CV303" i="4"/>
  <c r="CU303" i="4"/>
  <c r="CT303" i="4"/>
  <c r="CR303" i="4"/>
  <c r="CQ303" i="4"/>
  <c r="CO303" i="4"/>
  <c r="CN303" i="4"/>
  <c r="CM303" i="4"/>
  <c r="CL303" i="4"/>
  <c r="CI303" i="4"/>
  <c r="CH303" i="4"/>
  <c r="CG303" i="4"/>
  <c r="CF303" i="4"/>
  <c r="CE303" i="4"/>
  <c r="CD303" i="4"/>
  <c r="CC303" i="4"/>
  <c r="CB303" i="4"/>
  <c r="CA303" i="4"/>
  <c r="BZ303" i="4"/>
  <c r="BY303" i="4"/>
  <c r="BW303" i="4"/>
  <c r="BV303" i="4"/>
  <c r="BU303" i="4"/>
  <c r="BS303" i="4"/>
  <c r="BQ303" i="4"/>
  <c r="BP303" i="4"/>
  <c r="BO303" i="4"/>
  <c r="BN303" i="4"/>
  <c r="BM303" i="4"/>
  <c r="BL303" i="4"/>
  <c r="BK303" i="4"/>
  <c r="BJ303" i="4"/>
  <c r="BI303" i="4"/>
  <c r="BH303" i="4"/>
  <c r="BG303" i="4"/>
  <c r="BF303" i="4"/>
  <c r="BE303" i="4"/>
  <c r="BD303" i="4"/>
  <c r="BC303" i="4"/>
  <c r="BB303" i="4"/>
  <c r="BA303" i="4"/>
  <c r="AZ303" i="4"/>
  <c r="AY303" i="4"/>
  <c r="AX303" i="4"/>
  <c r="AW303" i="4"/>
  <c r="AV303" i="4"/>
  <c r="AT303" i="4"/>
  <c r="AU303" i="4" s="1"/>
  <c r="AS303" i="4"/>
  <c r="AR303" i="4"/>
  <c r="AQ303" i="4"/>
  <c r="AP303" i="4"/>
  <c r="AO303" i="4"/>
  <c r="DM302" i="4"/>
  <c r="DL302" i="4"/>
  <c r="DK302" i="4"/>
  <c r="DJ302" i="4"/>
  <c r="DI302" i="4"/>
  <c r="DH302" i="4"/>
  <c r="DG302" i="4"/>
  <c r="DF302" i="4"/>
  <c r="DE302" i="4"/>
  <c r="DC302" i="4"/>
  <c r="DB302" i="4"/>
  <c r="DA302" i="4"/>
  <c r="CZ302" i="4"/>
  <c r="CY302" i="4"/>
  <c r="CX302" i="4"/>
  <c r="CW302" i="4"/>
  <c r="CV302" i="4"/>
  <c r="CU302" i="4"/>
  <c r="CT302" i="4"/>
  <c r="CR302" i="4"/>
  <c r="CQ302" i="4"/>
  <c r="CO302" i="4"/>
  <c r="CN302" i="4"/>
  <c r="CM302" i="4"/>
  <c r="CL302" i="4"/>
  <c r="CI302" i="4"/>
  <c r="CH302" i="4"/>
  <c r="CG302" i="4"/>
  <c r="CF302" i="4"/>
  <c r="CE302" i="4"/>
  <c r="CD302" i="4"/>
  <c r="CC302" i="4"/>
  <c r="CB302" i="4"/>
  <c r="CA302" i="4"/>
  <c r="BZ302" i="4"/>
  <c r="BY302" i="4"/>
  <c r="BW302" i="4"/>
  <c r="BV302" i="4"/>
  <c r="BU302" i="4"/>
  <c r="BS302" i="4"/>
  <c r="BQ302" i="4"/>
  <c r="BP302" i="4"/>
  <c r="BO302" i="4"/>
  <c r="BN302" i="4"/>
  <c r="BM302" i="4"/>
  <c r="BL302" i="4"/>
  <c r="BK302" i="4"/>
  <c r="BJ302" i="4"/>
  <c r="BI302" i="4"/>
  <c r="BH302" i="4"/>
  <c r="BG302" i="4"/>
  <c r="BF302" i="4"/>
  <c r="BE302" i="4"/>
  <c r="BD302" i="4"/>
  <c r="BC302" i="4"/>
  <c r="BB302" i="4"/>
  <c r="BA302" i="4"/>
  <c r="AZ302" i="4"/>
  <c r="AY302" i="4"/>
  <c r="AX302" i="4"/>
  <c r="AV302" i="4"/>
  <c r="AW302" i="4" s="1"/>
  <c r="AU302" i="4"/>
  <c r="AT302" i="4"/>
  <c r="AS302" i="4"/>
  <c r="AR302" i="4"/>
  <c r="AQ302" i="4"/>
  <c r="AP302" i="4"/>
  <c r="AO302" i="4"/>
  <c r="DM301" i="4"/>
  <c r="DL301" i="4"/>
  <c r="DK301" i="4"/>
  <c r="DJ301" i="4"/>
  <c r="DI301" i="4"/>
  <c r="DH301" i="4"/>
  <c r="DG301" i="4"/>
  <c r="DF301" i="4"/>
  <c r="DE301" i="4"/>
  <c r="DC301" i="4"/>
  <c r="DB301" i="4"/>
  <c r="DA301" i="4"/>
  <c r="CZ301" i="4"/>
  <c r="CY301" i="4"/>
  <c r="CX301" i="4"/>
  <c r="CW301" i="4"/>
  <c r="CV301" i="4"/>
  <c r="CU301" i="4"/>
  <c r="CT301" i="4"/>
  <c r="CR301" i="4"/>
  <c r="CQ301" i="4"/>
  <c r="CO301" i="4"/>
  <c r="CN301" i="4"/>
  <c r="CM301" i="4"/>
  <c r="CL301" i="4"/>
  <c r="CI301" i="4"/>
  <c r="CH301" i="4"/>
  <c r="CG301" i="4"/>
  <c r="CF301" i="4"/>
  <c r="CE301" i="4"/>
  <c r="CD301" i="4"/>
  <c r="CC301" i="4"/>
  <c r="CB301" i="4"/>
  <c r="CA301" i="4"/>
  <c r="BZ301" i="4"/>
  <c r="BY301" i="4"/>
  <c r="BW301" i="4"/>
  <c r="BV301" i="4"/>
  <c r="BU301" i="4"/>
  <c r="BS301" i="4"/>
  <c r="BQ301" i="4"/>
  <c r="BP301" i="4"/>
  <c r="BO301" i="4"/>
  <c r="BN301" i="4"/>
  <c r="BM301" i="4"/>
  <c r="BL301" i="4"/>
  <c r="BK301" i="4"/>
  <c r="BJ301" i="4"/>
  <c r="BI301" i="4"/>
  <c r="BH301" i="4"/>
  <c r="BG301" i="4"/>
  <c r="BF301" i="4"/>
  <c r="BE301" i="4"/>
  <c r="BD301" i="4"/>
  <c r="BC301" i="4"/>
  <c r="BB301" i="4"/>
  <c r="BA301" i="4"/>
  <c r="AZ301" i="4"/>
  <c r="AY301" i="4"/>
  <c r="AX301" i="4"/>
  <c r="AV301" i="4"/>
  <c r="AW301" i="4" s="1"/>
  <c r="AT301" i="4"/>
  <c r="AU301" i="4" s="1"/>
  <c r="AS301" i="4"/>
  <c r="AR301" i="4"/>
  <c r="AQ301" i="4"/>
  <c r="AP301" i="4"/>
  <c r="AO301" i="4"/>
  <c r="DM300" i="4"/>
  <c r="DL300" i="4"/>
  <c r="DK300" i="4"/>
  <c r="DJ300" i="4"/>
  <c r="DI300" i="4"/>
  <c r="DH300" i="4"/>
  <c r="DG300" i="4"/>
  <c r="DF300" i="4"/>
  <c r="DE300" i="4"/>
  <c r="DC300" i="4"/>
  <c r="DB300" i="4"/>
  <c r="DA300" i="4"/>
  <c r="CZ300" i="4"/>
  <c r="CY300" i="4"/>
  <c r="CX300" i="4"/>
  <c r="CW300" i="4"/>
  <c r="CV300" i="4"/>
  <c r="CU300" i="4"/>
  <c r="CT300" i="4"/>
  <c r="CR300" i="4"/>
  <c r="CQ300" i="4"/>
  <c r="CO300" i="4"/>
  <c r="CN300" i="4"/>
  <c r="CM300" i="4"/>
  <c r="CL300" i="4"/>
  <c r="CI300" i="4"/>
  <c r="CH300" i="4"/>
  <c r="CG300" i="4"/>
  <c r="CF300" i="4"/>
  <c r="CE300" i="4"/>
  <c r="CD300" i="4"/>
  <c r="CC300" i="4"/>
  <c r="CB300" i="4"/>
  <c r="CA300" i="4"/>
  <c r="BZ300" i="4"/>
  <c r="BY300" i="4"/>
  <c r="BW300" i="4"/>
  <c r="BV300" i="4"/>
  <c r="BU300" i="4"/>
  <c r="BS300" i="4"/>
  <c r="BQ300" i="4"/>
  <c r="BP300" i="4"/>
  <c r="BO300" i="4"/>
  <c r="BN300" i="4"/>
  <c r="BM300" i="4"/>
  <c r="BL300" i="4"/>
  <c r="BK300" i="4"/>
  <c r="BJ300" i="4"/>
  <c r="BI300" i="4"/>
  <c r="BH300" i="4"/>
  <c r="BG300" i="4"/>
  <c r="BF300" i="4"/>
  <c r="BE300" i="4"/>
  <c r="BD300" i="4"/>
  <c r="BC300" i="4"/>
  <c r="BB300" i="4"/>
  <c r="BA300" i="4"/>
  <c r="AZ300" i="4"/>
  <c r="AY300" i="4"/>
  <c r="AX300" i="4"/>
  <c r="AV300" i="4"/>
  <c r="AW300" i="4" s="1"/>
  <c r="AT300" i="4"/>
  <c r="AU300" i="4" s="1"/>
  <c r="AS300" i="4"/>
  <c r="AR300" i="4"/>
  <c r="AQ300" i="4"/>
  <c r="AP300" i="4"/>
  <c r="AO300" i="4"/>
  <c r="DM299" i="4"/>
  <c r="DL299" i="4"/>
  <c r="DK299" i="4"/>
  <c r="DJ299" i="4"/>
  <c r="DI299" i="4"/>
  <c r="DH299" i="4"/>
  <c r="DG299" i="4"/>
  <c r="DF299" i="4"/>
  <c r="DE299" i="4"/>
  <c r="DC299" i="4"/>
  <c r="DB299" i="4"/>
  <c r="DA299" i="4"/>
  <c r="CZ299" i="4"/>
  <c r="CY299" i="4"/>
  <c r="CX299" i="4"/>
  <c r="CW299" i="4"/>
  <c r="CV299" i="4"/>
  <c r="CU299" i="4"/>
  <c r="CT299" i="4"/>
  <c r="CR299" i="4"/>
  <c r="CQ299" i="4"/>
  <c r="CO299" i="4"/>
  <c r="CN299" i="4"/>
  <c r="CM299" i="4"/>
  <c r="CL299" i="4"/>
  <c r="CI299" i="4"/>
  <c r="CH299" i="4"/>
  <c r="CG299" i="4"/>
  <c r="CF299" i="4"/>
  <c r="CE299" i="4"/>
  <c r="CD299" i="4"/>
  <c r="CC299" i="4"/>
  <c r="CB299" i="4"/>
  <c r="CA299" i="4"/>
  <c r="BZ299" i="4"/>
  <c r="BY299" i="4"/>
  <c r="BW299" i="4"/>
  <c r="BV299" i="4"/>
  <c r="BU299" i="4"/>
  <c r="BS299" i="4"/>
  <c r="BQ299" i="4"/>
  <c r="BP299" i="4"/>
  <c r="BO299" i="4"/>
  <c r="BN299" i="4"/>
  <c r="BM299" i="4"/>
  <c r="BL299" i="4"/>
  <c r="BK299" i="4"/>
  <c r="BJ299" i="4"/>
  <c r="BI299" i="4"/>
  <c r="BH299" i="4"/>
  <c r="BG299" i="4"/>
  <c r="BF299" i="4"/>
  <c r="BE299" i="4"/>
  <c r="BD299" i="4"/>
  <c r="BC299" i="4"/>
  <c r="BB299" i="4"/>
  <c r="BA299" i="4"/>
  <c r="AZ299" i="4"/>
  <c r="AY299" i="4"/>
  <c r="AX299" i="4"/>
  <c r="AW299" i="4"/>
  <c r="AV299" i="4"/>
  <c r="AT299" i="4"/>
  <c r="AU299" i="4" s="1"/>
  <c r="AS299" i="4"/>
  <c r="AR299" i="4"/>
  <c r="AQ299" i="4"/>
  <c r="AP299" i="4"/>
  <c r="AO299" i="4"/>
  <c r="DM298" i="4"/>
  <c r="DL298" i="4"/>
  <c r="DK298" i="4"/>
  <c r="DJ298" i="4"/>
  <c r="DI298" i="4"/>
  <c r="DH298" i="4"/>
  <c r="DG298" i="4"/>
  <c r="DF298" i="4"/>
  <c r="DE298" i="4"/>
  <c r="DC298" i="4"/>
  <c r="DB298" i="4"/>
  <c r="DA298" i="4"/>
  <c r="CZ298" i="4"/>
  <c r="CY298" i="4"/>
  <c r="CX298" i="4"/>
  <c r="CW298" i="4"/>
  <c r="CV298" i="4"/>
  <c r="CU298" i="4"/>
  <c r="CT298" i="4"/>
  <c r="CR298" i="4"/>
  <c r="CQ298" i="4"/>
  <c r="CO298" i="4"/>
  <c r="CN298" i="4"/>
  <c r="CM298" i="4"/>
  <c r="CL298" i="4"/>
  <c r="CI298" i="4"/>
  <c r="CH298" i="4"/>
  <c r="CG298" i="4"/>
  <c r="CF298" i="4"/>
  <c r="CE298" i="4"/>
  <c r="CD298" i="4"/>
  <c r="CC298" i="4"/>
  <c r="CB298" i="4"/>
  <c r="CA298" i="4"/>
  <c r="BZ298" i="4"/>
  <c r="BY298" i="4"/>
  <c r="BW298" i="4"/>
  <c r="BV298" i="4"/>
  <c r="BU298" i="4"/>
  <c r="BS298" i="4"/>
  <c r="BQ298" i="4"/>
  <c r="BP298" i="4"/>
  <c r="BO298" i="4"/>
  <c r="BN298" i="4"/>
  <c r="BM298" i="4"/>
  <c r="BL298" i="4"/>
  <c r="BK298" i="4"/>
  <c r="BJ298" i="4"/>
  <c r="BI298" i="4"/>
  <c r="BH298" i="4"/>
  <c r="BG298" i="4"/>
  <c r="BF298" i="4"/>
  <c r="BE298" i="4"/>
  <c r="BD298" i="4"/>
  <c r="BC298" i="4"/>
  <c r="BB298" i="4"/>
  <c r="BA298" i="4"/>
  <c r="AZ298" i="4"/>
  <c r="AY298" i="4"/>
  <c r="AX298" i="4"/>
  <c r="AV298" i="4"/>
  <c r="AW298" i="4" s="1"/>
  <c r="AU298" i="4"/>
  <c r="AT298" i="4"/>
  <c r="AS298" i="4"/>
  <c r="AR298" i="4"/>
  <c r="AQ298" i="4"/>
  <c r="AP298" i="4"/>
  <c r="AO298" i="4"/>
  <c r="DM297" i="4"/>
  <c r="DL297" i="4"/>
  <c r="DK297" i="4"/>
  <c r="DJ297" i="4"/>
  <c r="DI297" i="4"/>
  <c r="DH297" i="4"/>
  <c r="DG297" i="4"/>
  <c r="DF297" i="4"/>
  <c r="DE297" i="4"/>
  <c r="DC297" i="4"/>
  <c r="DB297" i="4"/>
  <c r="DA297" i="4"/>
  <c r="CZ297" i="4"/>
  <c r="CY297" i="4"/>
  <c r="CX297" i="4"/>
  <c r="CW297" i="4"/>
  <c r="CV297" i="4"/>
  <c r="CU297" i="4"/>
  <c r="CT297" i="4"/>
  <c r="CR297" i="4"/>
  <c r="CQ297" i="4"/>
  <c r="CO297" i="4"/>
  <c r="CN297" i="4"/>
  <c r="CM297" i="4"/>
  <c r="CL297" i="4"/>
  <c r="CI297" i="4"/>
  <c r="CH297" i="4"/>
  <c r="CG297" i="4"/>
  <c r="CF297" i="4"/>
  <c r="CE297" i="4"/>
  <c r="CD297" i="4"/>
  <c r="CC297" i="4"/>
  <c r="CB297" i="4"/>
  <c r="CA297" i="4"/>
  <c r="BZ297" i="4"/>
  <c r="BY297" i="4"/>
  <c r="BW297" i="4"/>
  <c r="BV297" i="4"/>
  <c r="BU297" i="4"/>
  <c r="BS297" i="4"/>
  <c r="BQ297" i="4"/>
  <c r="BP297" i="4"/>
  <c r="BO297" i="4"/>
  <c r="BN297" i="4"/>
  <c r="BM297" i="4"/>
  <c r="BL297" i="4"/>
  <c r="BK297" i="4"/>
  <c r="BJ297" i="4"/>
  <c r="BI297" i="4"/>
  <c r="BH297" i="4"/>
  <c r="BG297" i="4"/>
  <c r="BF297" i="4"/>
  <c r="BE297" i="4"/>
  <c r="BD297" i="4"/>
  <c r="BC297" i="4"/>
  <c r="BB297" i="4"/>
  <c r="BA297" i="4"/>
  <c r="AZ297" i="4"/>
  <c r="AY297" i="4"/>
  <c r="AX297" i="4"/>
  <c r="AV297" i="4"/>
  <c r="AW297" i="4" s="1"/>
  <c r="AT297" i="4"/>
  <c r="AU297" i="4" s="1"/>
  <c r="AS297" i="4"/>
  <c r="AR297" i="4"/>
  <c r="AQ297" i="4"/>
  <c r="AP297" i="4"/>
  <c r="AO297" i="4"/>
  <c r="DM296" i="4"/>
  <c r="DL296" i="4"/>
  <c r="DK296" i="4"/>
  <c r="DJ296" i="4"/>
  <c r="DI296" i="4"/>
  <c r="DH296" i="4"/>
  <c r="DG296" i="4"/>
  <c r="DF296" i="4"/>
  <c r="DE296" i="4"/>
  <c r="DC296" i="4"/>
  <c r="DB296" i="4"/>
  <c r="DA296" i="4"/>
  <c r="CZ296" i="4"/>
  <c r="CY296" i="4"/>
  <c r="CX296" i="4"/>
  <c r="CW296" i="4"/>
  <c r="CV296" i="4"/>
  <c r="CU296" i="4"/>
  <c r="CT296" i="4"/>
  <c r="CR296" i="4"/>
  <c r="CQ296" i="4"/>
  <c r="CO296" i="4"/>
  <c r="CN296" i="4"/>
  <c r="CM296" i="4"/>
  <c r="CL296" i="4"/>
  <c r="CI296" i="4"/>
  <c r="CH296" i="4"/>
  <c r="CG296" i="4"/>
  <c r="CF296" i="4"/>
  <c r="CE296" i="4"/>
  <c r="CD296" i="4"/>
  <c r="CC296" i="4"/>
  <c r="CB296" i="4"/>
  <c r="CA296" i="4"/>
  <c r="BZ296" i="4"/>
  <c r="BY296" i="4"/>
  <c r="BW296" i="4"/>
  <c r="BV296" i="4"/>
  <c r="BU296" i="4"/>
  <c r="BS296" i="4"/>
  <c r="BQ296" i="4"/>
  <c r="BP296" i="4"/>
  <c r="BO296" i="4"/>
  <c r="BN296" i="4"/>
  <c r="BM296" i="4"/>
  <c r="BL296" i="4"/>
  <c r="BK296" i="4"/>
  <c r="BJ296" i="4"/>
  <c r="BI296" i="4"/>
  <c r="BH296" i="4"/>
  <c r="BG296" i="4"/>
  <c r="BF296" i="4"/>
  <c r="BE296" i="4"/>
  <c r="BD296" i="4"/>
  <c r="BC296" i="4"/>
  <c r="BB296" i="4"/>
  <c r="BA296" i="4"/>
  <c r="AZ296" i="4"/>
  <c r="AY296" i="4"/>
  <c r="AX296" i="4"/>
  <c r="AV296" i="4"/>
  <c r="AW296" i="4" s="1"/>
  <c r="AT296" i="4"/>
  <c r="AU296" i="4" s="1"/>
  <c r="AS296" i="4"/>
  <c r="AR296" i="4"/>
  <c r="AQ296" i="4"/>
  <c r="AP296" i="4"/>
  <c r="AO296" i="4"/>
  <c r="DM295" i="4"/>
  <c r="DL295" i="4"/>
  <c r="DK295" i="4"/>
  <c r="DJ295" i="4"/>
  <c r="DI295" i="4"/>
  <c r="DH295" i="4"/>
  <c r="DG295" i="4"/>
  <c r="DF295" i="4"/>
  <c r="DE295" i="4"/>
  <c r="DC295" i="4"/>
  <c r="DB295" i="4"/>
  <c r="DA295" i="4"/>
  <c r="CZ295" i="4"/>
  <c r="CY295" i="4"/>
  <c r="CX295" i="4"/>
  <c r="CW295" i="4"/>
  <c r="CV295" i="4"/>
  <c r="CU295" i="4"/>
  <c r="CT295" i="4"/>
  <c r="CR295" i="4"/>
  <c r="CQ295" i="4"/>
  <c r="CO295" i="4"/>
  <c r="CN295" i="4"/>
  <c r="CM295" i="4"/>
  <c r="CL295" i="4"/>
  <c r="CI295" i="4"/>
  <c r="CH295" i="4"/>
  <c r="CG295" i="4"/>
  <c r="CF295" i="4"/>
  <c r="CE295" i="4"/>
  <c r="CD295" i="4"/>
  <c r="CC295" i="4"/>
  <c r="CB295" i="4"/>
  <c r="CA295" i="4"/>
  <c r="BZ295" i="4"/>
  <c r="BY295" i="4"/>
  <c r="BW295" i="4"/>
  <c r="BV295" i="4"/>
  <c r="BU295" i="4"/>
  <c r="BS295" i="4"/>
  <c r="BQ295" i="4"/>
  <c r="BP295" i="4"/>
  <c r="BO295" i="4"/>
  <c r="BN295" i="4"/>
  <c r="BM295" i="4"/>
  <c r="BL295" i="4"/>
  <c r="BK295" i="4"/>
  <c r="BJ295" i="4"/>
  <c r="BI295" i="4"/>
  <c r="BH295" i="4"/>
  <c r="BG295" i="4"/>
  <c r="BF295" i="4"/>
  <c r="BE295" i="4"/>
  <c r="BD295" i="4"/>
  <c r="BC295" i="4"/>
  <c r="BB295" i="4"/>
  <c r="BA295" i="4"/>
  <c r="AZ295" i="4"/>
  <c r="AY295" i="4"/>
  <c r="AX295" i="4"/>
  <c r="AW295" i="4"/>
  <c r="AV295" i="4"/>
  <c r="AT295" i="4"/>
  <c r="AU295" i="4" s="1"/>
  <c r="AS295" i="4"/>
  <c r="AR295" i="4"/>
  <c r="AQ295" i="4"/>
  <c r="AP295" i="4"/>
  <c r="AO295" i="4"/>
  <c r="DM294" i="4"/>
  <c r="DL294" i="4"/>
  <c r="DK294" i="4"/>
  <c r="DJ294" i="4"/>
  <c r="DI294" i="4"/>
  <c r="DH294" i="4"/>
  <c r="DG294" i="4"/>
  <c r="DF294" i="4"/>
  <c r="DE294" i="4"/>
  <c r="DC294" i="4"/>
  <c r="DB294" i="4"/>
  <c r="DA294" i="4"/>
  <c r="CZ294" i="4"/>
  <c r="CY294" i="4"/>
  <c r="CX294" i="4"/>
  <c r="CW294" i="4"/>
  <c r="CV294" i="4"/>
  <c r="CU294" i="4"/>
  <c r="CT294" i="4"/>
  <c r="CR294" i="4"/>
  <c r="CQ294" i="4"/>
  <c r="CO294" i="4"/>
  <c r="CN294" i="4"/>
  <c r="CM294" i="4"/>
  <c r="CL294" i="4"/>
  <c r="CI294" i="4"/>
  <c r="CH294" i="4"/>
  <c r="CG294" i="4"/>
  <c r="CF294" i="4"/>
  <c r="CE294" i="4"/>
  <c r="CD294" i="4"/>
  <c r="CC294" i="4"/>
  <c r="CB294" i="4"/>
  <c r="CA294" i="4"/>
  <c r="BZ294" i="4"/>
  <c r="BY294" i="4"/>
  <c r="BW294" i="4"/>
  <c r="BV294" i="4"/>
  <c r="BU294" i="4"/>
  <c r="BS294" i="4"/>
  <c r="BQ294" i="4"/>
  <c r="BP294" i="4"/>
  <c r="BO294" i="4"/>
  <c r="BN294" i="4"/>
  <c r="BM294" i="4"/>
  <c r="BL294" i="4"/>
  <c r="BK294" i="4"/>
  <c r="BJ294" i="4"/>
  <c r="BI294" i="4"/>
  <c r="BH294" i="4"/>
  <c r="BG294" i="4"/>
  <c r="BF294" i="4"/>
  <c r="BE294" i="4"/>
  <c r="BD294" i="4"/>
  <c r="BC294" i="4"/>
  <c r="BB294" i="4"/>
  <c r="BA294" i="4"/>
  <c r="AZ294" i="4"/>
  <c r="AY294" i="4"/>
  <c r="AX294" i="4"/>
  <c r="AV294" i="4"/>
  <c r="AW294" i="4" s="1"/>
  <c r="AU294" i="4"/>
  <c r="AT294" i="4"/>
  <c r="AS294" i="4"/>
  <c r="AR294" i="4"/>
  <c r="AQ294" i="4"/>
  <c r="AP294" i="4"/>
  <c r="AO294" i="4"/>
  <c r="DM293" i="4"/>
  <c r="DL293" i="4"/>
  <c r="DK293" i="4"/>
  <c r="DJ293" i="4"/>
  <c r="DI293" i="4"/>
  <c r="DH293" i="4"/>
  <c r="DG293" i="4"/>
  <c r="DF293" i="4"/>
  <c r="DE293" i="4"/>
  <c r="DC293" i="4"/>
  <c r="DB293" i="4"/>
  <c r="DA293" i="4"/>
  <c r="CZ293" i="4"/>
  <c r="CY293" i="4"/>
  <c r="CX293" i="4"/>
  <c r="CW293" i="4"/>
  <c r="CV293" i="4"/>
  <c r="CU293" i="4"/>
  <c r="CT293" i="4"/>
  <c r="CR293" i="4"/>
  <c r="CQ293" i="4"/>
  <c r="CO293" i="4"/>
  <c r="CN293" i="4"/>
  <c r="CM293" i="4"/>
  <c r="CL293" i="4"/>
  <c r="CI293" i="4"/>
  <c r="CH293" i="4"/>
  <c r="CG293" i="4"/>
  <c r="CF293" i="4"/>
  <c r="CE293" i="4"/>
  <c r="CD293" i="4"/>
  <c r="CC293" i="4"/>
  <c r="CB293" i="4"/>
  <c r="CA293" i="4"/>
  <c r="BZ293" i="4"/>
  <c r="BY293" i="4"/>
  <c r="BW293" i="4"/>
  <c r="BV293" i="4"/>
  <c r="BU293" i="4"/>
  <c r="BS293" i="4"/>
  <c r="BQ293" i="4"/>
  <c r="BP293" i="4"/>
  <c r="BO293" i="4"/>
  <c r="BN293" i="4"/>
  <c r="BM293" i="4"/>
  <c r="BL293" i="4"/>
  <c r="BK293" i="4"/>
  <c r="BJ293" i="4"/>
  <c r="BI293" i="4"/>
  <c r="BH293" i="4"/>
  <c r="BG293" i="4"/>
  <c r="BF293" i="4"/>
  <c r="BE293" i="4"/>
  <c r="BD293" i="4"/>
  <c r="BC293" i="4"/>
  <c r="BB293" i="4"/>
  <c r="BA293" i="4"/>
  <c r="AZ293" i="4"/>
  <c r="AY293" i="4"/>
  <c r="AX293" i="4"/>
  <c r="AV293" i="4"/>
  <c r="AW293" i="4" s="1"/>
  <c r="AT293" i="4"/>
  <c r="AU293" i="4" s="1"/>
  <c r="AS293" i="4"/>
  <c r="AR293" i="4"/>
  <c r="AQ293" i="4"/>
  <c r="AP293" i="4"/>
  <c r="AO293" i="4"/>
  <c r="DM292" i="4"/>
  <c r="DL292" i="4"/>
  <c r="DK292" i="4"/>
  <c r="DJ292" i="4"/>
  <c r="DI292" i="4"/>
  <c r="DH292" i="4"/>
  <c r="DG292" i="4"/>
  <c r="DF292" i="4"/>
  <c r="DE292" i="4"/>
  <c r="DC292" i="4"/>
  <c r="DB292" i="4"/>
  <c r="DA292" i="4"/>
  <c r="CZ292" i="4"/>
  <c r="CY292" i="4"/>
  <c r="CX292" i="4"/>
  <c r="CW292" i="4"/>
  <c r="CV292" i="4"/>
  <c r="CU292" i="4"/>
  <c r="CT292" i="4"/>
  <c r="CR292" i="4"/>
  <c r="CQ292" i="4"/>
  <c r="CO292" i="4"/>
  <c r="CN292" i="4"/>
  <c r="CM292" i="4"/>
  <c r="CL292" i="4"/>
  <c r="CI292" i="4"/>
  <c r="CH292" i="4"/>
  <c r="CG292" i="4"/>
  <c r="CF292" i="4"/>
  <c r="CE292" i="4"/>
  <c r="CD292" i="4"/>
  <c r="CC292" i="4"/>
  <c r="CB292" i="4"/>
  <c r="CA292" i="4"/>
  <c r="BZ292" i="4"/>
  <c r="BY292" i="4"/>
  <c r="BW292" i="4"/>
  <c r="BV292" i="4"/>
  <c r="BU292" i="4"/>
  <c r="BS292" i="4"/>
  <c r="BQ292" i="4"/>
  <c r="BP292" i="4"/>
  <c r="BO292" i="4"/>
  <c r="BN292" i="4"/>
  <c r="BM292" i="4"/>
  <c r="BL292" i="4"/>
  <c r="BK292" i="4"/>
  <c r="BJ292" i="4"/>
  <c r="BI292" i="4"/>
  <c r="BH292" i="4"/>
  <c r="BG292" i="4"/>
  <c r="BF292" i="4"/>
  <c r="BE292" i="4"/>
  <c r="BD292" i="4"/>
  <c r="BC292" i="4"/>
  <c r="BB292" i="4"/>
  <c r="BA292" i="4"/>
  <c r="AZ292" i="4"/>
  <c r="AY292" i="4"/>
  <c r="AX292" i="4"/>
  <c r="AV292" i="4"/>
  <c r="AW292" i="4" s="1"/>
  <c r="AT292" i="4"/>
  <c r="AU292" i="4" s="1"/>
  <c r="AS292" i="4"/>
  <c r="AR292" i="4"/>
  <c r="AQ292" i="4"/>
  <c r="AP292" i="4"/>
  <c r="AO292" i="4"/>
  <c r="DM291" i="4"/>
  <c r="DL291" i="4"/>
  <c r="DK291" i="4"/>
  <c r="DJ291" i="4"/>
  <c r="DI291" i="4"/>
  <c r="DH291" i="4"/>
  <c r="DG291" i="4"/>
  <c r="DF291" i="4"/>
  <c r="DE291" i="4"/>
  <c r="DC291" i="4"/>
  <c r="DB291" i="4"/>
  <c r="DA291" i="4"/>
  <c r="CZ291" i="4"/>
  <c r="CY291" i="4"/>
  <c r="CX291" i="4"/>
  <c r="CW291" i="4"/>
  <c r="CV291" i="4"/>
  <c r="CU291" i="4"/>
  <c r="CT291" i="4"/>
  <c r="CR291" i="4"/>
  <c r="CQ291" i="4"/>
  <c r="CO291" i="4"/>
  <c r="CN291" i="4"/>
  <c r="CM291" i="4"/>
  <c r="CL291" i="4"/>
  <c r="CI291" i="4"/>
  <c r="CH291" i="4"/>
  <c r="CG291" i="4"/>
  <c r="CF291" i="4"/>
  <c r="CE291" i="4"/>
  <c r="CD291" i="4"/>
  <c r="CC291" i="4"/>
  <c r="CB291" i="4"/>
  <c r="CA291" i="4"/>
  <c r="BZ291" i="4"/>
  <c r="BY291" i="4"/>
  <c r="BW291" i="4"/>
  <c r="BV291" i="4"/>
  <c r="BU291" i="4"/>
  <c r="BS291" i="4"/>
  <c r="BQ291" i="4"/>
  <c r="BP291" i="4"/>
  <c r="BO291" i="4"/>
  <c r="BN291" i="4"/>
  <c r="BM291" i="4"/>
  <c r="BL291" i="4"/>
  <c r="BK291" i="4"/>
  <c r="BJ291" i="4"/>
  <c r="BI291" i="4"/>
  <c r="BH291" i="4"/>
  <c r="BG291" i="4"/>
  <c r="BF291" i="4"/>
  <c r="BE291" i="4"/>
  <c r="BD291" i="4"/>
  <c r="BC291" i="4"/>
  <c r="BB291" i="4"/>
  <c r="BA291" i="4"/>
  <c r="AZ291" i="4"/>
  <c r="AY291" i="4"/>
  <c r="AX291" i="4"/>
  <c r="AW291" i="4"/>
  <c r="AV291" i="4"/>
  <c r="AT291" i="4"/>
  <c r="AU291" i="4" s="1"/>
  <c r="AS291" i="4"/>
  <c r="AR291" i="4"/>
  <c r="AQ291" i="4"/>
  <c r="AP291" i="4"/>
  <c r="AO291" i="4"/>
  <c r="DM290" i="4"/>
  <c r="DL290" i="4"/>
  <c r="DK290" i="4"/>
  <c r="DJ290" i="4"/>
  <c r="DI290" i="4"/>
  <c r="DH290" i="4"/>
  <c r="DG290" i="4"/>
  <c r="DF290" i="4"/>
  <c r="DE290" i="4"/>
  <c r="DC290" i="4"/>
  <c r="DB290" i="4"/>
  <c r="DA290" i="4"/>
  <c r="CZ290" i="4"/>
  <c r="CY290" i="4"/>
  <c r="CX290" i="4"/>
  <c r="CW290" i="4"/>
  <c r="CV290" i="4"/>
  <c r="CU290" i="4"/>
  <c r="CT290" i="4"/>
  <c r="CR290" i="4"/>
  <c r="CQ290" i="4"/>
  <c r="CO290" i="4"/>
  <c r="CN290" i="4"/>
  <c r="CM290" i="4"/>
  <c r="CL290" i="4"/>
  <c r="CI290" i="4"/>
  <c r="CH290" i="4"/>
  <c r="CG290" i="4"/>
  <c r="CF290" i="4"/>
  <c r="CE290" i="4"/>
  <c r="CD290" i="4"/>
  <c r="CC290" i="4"/>
  <c r="CB290" i="4"/>
  <c r="CA290" i="4"/>
  <c r="BZ290" i="4"/>
  <c r="BY290" i="4"/>
  <c r="BW290" i="4"/>
  <c r="BV290" i="4"/>
  <c r="BU290" i="4"/>
  <c r="BS290" i="4"/>
  <c r="BQ290" i="4"/>
  <c r="BP290" i="4"/>
  <c r="BO290" i="4"/>
  <c r="BN290" i="4"/>
  <c r="BM290" i="4"/>
  <c r="BL290" i="4"/>
  <c r="BK290" i="4"/>
  <c r="BJ290" i="4"/>
  <c r="BI290" i="4"/>
  <c r="BH290" i="4"/>
  <c r="BG290" i="4"/>
  <c r="BF290" i="4"/>
  <c r="BE290" i="4"/>
  <c r="BD290" i="4"/>
  <c r="BC290" i="4"/>
  <c r="BB290" i="4"/>
  <c r="BA290" i="4"/>
  <c r="AZ290" i="4"/>
  <c r="AY290" i="4"/>
  <c r="AX290" i="4"/>
  <c r="AV290" i="4"/>
  <c r="AW290" i="4" s="1"/>
  <c r="AU290" i="4"/>
  <c r="AT290" i="4"/>
  <c r="AS290" i="4"/>
  <c r="AR290" i="4"/>
  <c r="AQ290" i="4"/>
  <c r="AP290" i="4"/>
  <c r="AO290" i="4"/>
  <c r="DM289" i="4"/>
  <c r="DL289" i="4"/>
  <c r="DK289" i="4"/>
  <c r="DJ289" i="4"/>
  <c r="DI289" i="4"/>
  <c r="DH289" i="4"/>
  <c r="DG289" i="4"/>
  <c r="DF289" i="4"/>
  <c r="DE289" i="4"/>
  <c r="DC289" i="4"/>
  <c r="DB289" i="4"/>
  <c r="DA289" i="4"/>
  <c r="CZ289" i="4"/>
  <c r="CY289" i="4"/>
  <c r="CX289" i="4"/>
  <c r="CW289" i="4"/>
  <c r="CV289" i="4"/>
  <c r="CU289" i="4"/>
  <c r="CT289" i="4"/>
  <c r="CR289" i="4"/>
  <c r="CQ289" i="4"/>
  <c r="CO289" i="4"/>
  <c r="CN289" i="4"/>
  <c r="CM289" i="4"/>
  <c r="CL289" i="4"/>
  <c r="CI289" i="4"/>
  <c r="CH289" i="4"/>
  <c r="CG289" i="4"/>
  <c r="CF289" i="4"/>
  <c r="CE289" i="4"/>
  <c r="CD289" i="4"/>
  <c r="CC289" i="4"/>
  <c r="CB289" i="4"/>
  <c r="CA289" i="4"/>
  <c r="BZ289" i="4"/>
  <c r="BY289" i="4"/>
  <c r="BW289" i="4"/>
  <c r="BV289" i="4"/>
  <c r="BU289" i="4"/>
  <c r="BS289" i="4"/>
  <c r="BQ289" i="4"/>
  <c r="BP289" i="4"/>
  <c r="BO289" i="4"/>
  <c r="BN289" i="4"/>
  <c r="BM289" i="4"/>
  <c r="BL289" i="4"/>
  <c r="BK289" i="4"/>
  <c r="BJ289" i="4"/>
  <c r="BI289" i="4"/>
  <c r="BH289" i="4"/>
  <c r="BG289" i="4"/>
  <c r="BF289" i="4"/>
  <c r="BE289" i="4"/>
  <c r="BD289" i="4"/>
  <c r="BC289" i="4"/>
  <c r="BB289" i="4"/>
  <c r="BA289" i="4"/>
  <c r="AZ289" i="4"/>
  <c r="AY289" i="4"/>
  <c r="AX289" i="4"/>
  <c r="AV289" i="4"/>
  <c r="AW289" i="4" s="1"/>
  <c r="AT289" i="4"/>
  <c r="AU289" i="4" s="1"/>
  <c r="AS289" i="4"/>
  <c r="AR289" i="4"/>
  <c r="AQ289" i="4"/>
  <c r="AP289" i="4"/>
  <c r="AO289" i="4"/>
  <c r="DM288" i="4"/>
  <c r="DL288" i="4"/>
  <c r="DK288" i="4"/>
  <c r="DJ288" i="4"/>
  <c r="DI288" i="4"/>
  <c r="DH288" i="4"/>
  <c r="DG288" i="4"/>
  <c r="DF288" i="4"/>
  <c r="DE288" i="4"/>
  <c r="DC288" i="4"/>
  <c r="DB288" i="4"/>
  <c r="DA288" i="4"/>
  <c r="CZ288" i="4"/>
  <c r="CY288" i="4"/>
  <c r="CX288" i="4"/>
  <c r="CW288" i="4"/>
  <c r="CV288" i="4"/>
  <c r="CU288" i="4"/>
  <c r="CT288" i="4"/>
  <c r="CR288" i="4"/>
  <c r="CQ288" i="4"/>
  <c r="CO288" i="4"/>
  <c r="CN288" i="4"/>
  <c r="CM288" i="4"/>
  <c r="CL288" i="4"/>
  <c r="CI288" i="4"/>
  <c r="CH288" i="4"/>
  <c r="CG288" i="4"/>
  <c r="CF288" i="4"/>
  <c r="CE288" i="4"/>
  <c r="CD288" i="4"/>
  <c r="CC288" i="4"/>
  <c r="CB288" i="4"/>
  <c r="CA288" i="4"/>
  <c r="BZ288" i="4"/>
  <c r="BY288" i="4"/>
  <c r="BW288" i="4"/>
  <c r="BV288" i="4"/>
  <c r="BU288" i="4"/>
  <c r="BS288" i="4"/>
  <c r="BQ288" i="4"/>
  <c r="BP288" i="4"/>
  <c r="BO288" i="4"/>
  <c r="BN288" i="4"/>
  <c r="BM288" i="4"/>
  <c r="BL288" i="4"/>
  <c r="BK288" i="4"/>
  <c r="BJ288" i="4"/>
  <c r="BI288" i="4"/>
  <c r="BH288" i="4"/>
  <c r="BG288" i="4"/>
  <c r="BF288" i="4"/>
  <c r="BE288" i="4"/>
  <c r="BD288" i="4"/>
  <c r="BC288" i="4"/>
  <c r="BB288" i="4"/>
  <c r="BA288" i="4"/>
  <c r="AZ288" i="4"/>
  <c r="AY288" i="4"/>
  <c r="AX288" i="4"/>
  <c r="AV288" i="4"/>
  <c r="AW288" i="4" s="1"/>
  <c r="AT288" i="4"/>
  <c r="AU288" i="4" s="1"/>
  <c r="AS288" i="4"/>
  <c r="AR288" i="4"/>
  <c r="AQ288" i="4"/>
  <c r="AP288" i="4"/>
  <c r="AO288" i="4"/>
  <c r="DM287" i="4"/>
  <c r="DL287" i="4"/>
  <c r="DK287" i="4"/>
  <c r="DJ287" i="4"/>
  <c r="DI287" i="4"/>
  <c r="DH287" i="4"/>
  <c r="DG287" i="4"/>
  <c r="DF287" i="4"/>
  <c r="DE287" i="4"/>
  <c r="DC287" i="4"/>
  <c r="DB287" i="4"/>
  <c r="DA287" i="4"/>
  <c r="CZ287" i="4"/>
  <c r="CY287" i="4"/>
  <c r="CX287" i="4"/>
  <c r="CW287" i="4"/>
  <c r="CV287" i="4"/>
  <c r="CU287" i="4"/>
  <c r="CT287" i="4"/>
  <c r="CR287" i="4"/>
  <c r="CQ287" i="4"/>
  <c r="CO287" i="4"/>
  <c r="CN287" i="4"/>
  <c r="CM287" i="4"/>
  <c r="CL287" i="4"/>
  <c r="CI287" i="4"/>
  <c r="CH287" i="4"/>
  <c r="CG287" i="4"/>
  <c r="CF287" i="4"/>
  <c r="CE287" i="4"/>
  <c r="CD287" i="4"/>
  <c r="CC287" i="4"/>
  <c r="CB287" i="4"/>
  <c r="CA287" i="4"/>
  <c r="BZ287" i="4"/>
  <c r="BY287" i="4"/>
  <c r="BW287" i="4"/>
  <c r="BV287" i="4"/>
  <c r="BU287" i="4"/>
  <c r="BS287" i="4"/>
  <c r="BQ287" i="4"/>
  <c r="BP287" i="4"/>
  <c r="BO287" i="4"/>
  <c r="BN287" i="4"/>
  <c r="BM287" i="4"/>
  <c r="BL287" i="4"/>
  <c r="BK287" i="4"/>
  <c r="BJ287" i="4"/>
  <c r="BI287" i="4"/>
  <c r="BH287" i="4"/>
  <c r="BG287" i="4"/>
  <c r="BF287" i="4"/>
  <c r="BE287" i="4"/>
  <c r="BD287" i="4"/>
  <c r="BC287" i="4"/>
  <c r="BB287" i="4"/>
  <c r="BA287" i="4"/>
  <c r="AZ287" i="4"/>
  <c r="AY287" i="4"/>
  <c r="AX287" i="4"/>
  <c r="AW287" i="4"/>
  <c r="AV287" i="4"/>
  <c r="AT287" i="4"/>
  <c r="AU287" i="4" s="1"/>
  <c r="AS287" i="4"/>
  <c r="AR287" i="4"/>
  <c r="AQ287" i="4"/>
  <c r="AP287" i="4"/>
  <c r="AO287" i="4"/>
  <c r="DM286" i="4"/>
  <c r="DL286" i="4"/>
  <c r="DK286" i="4"/>
  <c r="DJ286" i="4"/>
  <c r="DI286" i="4"/>
  <c r="DH286" i="4"/>
  <c r="DG286" i="4"/>
  <c r="DF286" i="4"/>
  <c r="DE286" i="4"/>
  <c r="DC286" i="4"/>
  <c r="DB286" i="4"/>
  <c r="DA286" i="4"/>
  <c r="CZ286" i="4"/>
  <c r="CY286" i="4"/>
  <c r="CX286" i="4"/>
  <c r="CW286" i="4"/>
  <c r="CV286" i="4"/>
  <c r="CU286" i="4"/>
  <c r="CT286" i="4"/>
  <c r="CR286" i="4"/>
  <c r="CQ286" i="4"/>
  <c r="CO286" i="4"/>
  <c r="CN286" i="4"/>
  <c r="CM286" i="4"/>
  <c r="CL286" i="4"/>
  <c r="CI286" i="4"/>
  <c r="CH286" i="4"/>
  <c r="CG286" i="4"/>
  <c r="CF286" i="4"/>
  <c r="CE286" i="4"/>
  <c r="CD286" i="4"/>
  <c r="CC286" i="4"/>
  <c r="CB286" i="4"/>
  <c r="CA286" i="4"/>
  <c r="BZ286" i="4"/>
  <c r="BY286" i="4"/>
  <c r="BW286" i="4"/>
  <c r="BV286" i="4"/>
  <c r="BU286" i="4"/>
  <c r="BS286" i="4"/>
  <c r="BQ286" i="4"/>
  <c r="BP286" i="4"/>
  <c r="BO286" i="4"/>
  <c r="BN286" i="4"/>
  <c r="BM286" i="4"/>
  <c r="BL286" i="4"/>
  <c r="BK286" i="4"/>
  <c r="BJ286" i="4"/>
  <c r="BI286" i="4"/>
  <c r="BH286" i="4"/>
  <c r="BG286" i="4"/>
  <c r="BF286" i="4"/>
  <c r="BE286" i="4"/>
  <c r="BD286" i="4"/>
  <c r="BC286" i="4"/>
  <c r="BB286" i="4"/>
  <c r="BA286" i="4"/>
  <c r="AZ286" i="4"/>
  <c r="AY286" i="4"/>
  <c r="AX286" i="4"/>
  <c r="AV286" i="4"/>
  <c r="AW286" i="4" s="1"/>
  <c r="AU286" i="4"/>
  <c r="AT286" i="4"/>
  <c r="AS286" i="4"/>
  <c r="AR286" i="4"/>
  <c r="AQ286" i="4"/>
  <c r="AP286" i="4"/>
  <c r="AO286" i="4"/>
  <c r="DM285" i="4"/>
  <c r="DL285" i="4"/>
  <c r="DK285" i="4"/>
  <c r="DJ285" i="4"/>
  <c r="DI285" i="4"/>
  <c r="DH285" i="4"/>
  <c r="DG285" i="4"/>
  <c r="DF285" i="4"/>
  <c r="DE285" i="4"/>
  <c r="DC285" i="4"/>
  <c r="DB285" i="4"/>
  <c r="DA285" i="4"/>
  <c r="CZ285" i="4"/>
  <c r="CY285" i="4"/>
  <c r="CX285" i="4"/>
  <c r="CW285" i="4"/>
  <c r="CV285" i="4"/>
  <c r="CU285" i="4"/>
  <c r="CT285" i="4"/>
  <c r="CR285" i="4"/>
  <c r="CQ285" i="4"/>
  <c r="CO285" i="4"/>
  <c r="CN285" i="4"/>
  <c r="CM285" i="4"/>
  <c r="CL285" i="4"/>
  <c r="CI285" i="4"/>
  <c r="CH285" i="4"/>
  <c r="CG285" i="4"/>
  <c r="CF285" i="4"/>
  <c r="CE285" i="4"/>
  <c r="CD285" i="4"/>
  <c r="CC285" i="4"/>
  <c r="CB285" i="4"/>
  <c r="CA285" i="4"/>
  <c r="BZ285" i="4"/>
  <c r="BY285" i="4"/>
  <c r="BW285" i="4"/>
  <c r="BV285" i="4"/>
  <c r="BU285" i="4"/>
  <c r="BS285" i="4"/>
  <c r="BQ285" i="4"/>
  <c r="BP285" i="4"/>
  <c r="BO285" i="4"/>
  <c r="BN285" i="4"/>
  <c r="BM285" i="4"/>
  <c r="BL285" i="4"/>
  <c r="BK285" i="4"/>
  <c r="BJ285" i="4"/>
  <c r="BI285" i="4"/>
  <c r="BH285" i="4"/>
  <c r="BG285" i="4"/>
  <c r="BF285" i="4"/>
  <c r="BE285" i="4"/>
  <c r="BD285" i="4"/>
  <c r="BC285" i="4"/>
  <c r="BB285" i="4"/>
  <c r="BA285" i="4"/>
  <c r="AZ285" i="4"/>
  <c r="AY285" i="4"/>
  <c r="AX285" i="4"/>
  <c r="AV285" i="4"/>
  <c r="AW285" i="4" s="1"/>
  <c r="AT285" i="4"/>
  <c r="AU285" i="4" s="1"/>
  <c r="AS285" i="4"/>
  <c r="AR285" i="4"/>
  <c r="AQ285" i="4"/>
  <c r="AP285" i="4"/>
  <c r="AO285" i="4"/>
  <c r="DM284" i="4"/>
  <c r="DL284" i="4"/>
  <c r="DK284" i="4"/>
  <c r="DJ284" i="4"/>
  <c r="DI284" i="4"/>
  <c r="DH284" i="4"/>
  <c r="DG284" i="4"/>
  <c r="DF284" i="4"/>
  <c r="DE284" i="4"/>
  <c r="DC284" i="4"/>
  <c r="DB284" i="4"/>
  <c r="DA284" i="4"/>
  <c r="CZ284" i="4"/>
  <c r="CY284" i="4"/>
  <c r="CX284" i="4"/>
  <c r="CW284" i="4"/>
  <c r="CV284" i="4"/>
  <c r="CU284" i="4"/>
  <c r="CT284" i="4"/>
  <c r="CR284" i="4"/>
  <c r="CQ284" i="4"/>
  <c r="CO284" i="4"/>
  <c r="CN284" i="4"/>
  <c r="CM284" i="4"/>
  <c r="CL284" i="4"/>
  <c r="CI284" i="4"/>
  <c r="CH284" i="4"/>
  <c r="CG284" i="4"/>
  <c r="CF284" i="4"/>
  <c r="CE284" i="4"/>
  <c r="CD284" i="4"/>
  <c r="CC284" i="4"/>
  <c r="CB284" i="4"/>
  <c r="CA284" i="4"/>
  <c r="BZ284" i="4"/>
  <c r="BY284" i="4"/>
  <c r="BW284" i="4"/>
  <c r="BV284" i="4"/>
  <c r="BU284" i="4"/>
  <c r="BS284" i="4"/>
  <c r="BQ284" i="4"/>
  <c r="BP284" i="4"/>
  <c r="BO284" i="4"/>
  <c r="BN284" i="4"/>
  <c r="BM284" i="4"/>
  <c r="BL284" i="4"/>
  <c r="BK284" i="4"/>
  <c r="BJ284" i="4"/>
  <c r="BI284" i="4"/>
  <c r="BH284" i="4"/>
  <c r="BG284" i="4"/>
  <c r="BF284" i="4"/>
  <c r="BE284" i="4"/>
  <c r="BD284" i="4"/>
  <c r="BC284" i="4"/>
  <c r="BB284" i="4"/>
  <c r="BA284" i="4"/>
  <c r="AZ284" i="4"/>
  <c r="AY284" i="4"/>
  <c r="AX284" i="4"/>
  <c r="AV284" i="4"/>
  <c r="AW284" i="4" s="1"/>
  <c r="AT284" i="4"/>
  <c r="AU284" i="4" s="1"/>
  <c r="AS284" i="4"/>
  <c r="AR284" i="4"/>
  <c r="AQ284" i="4"/>
  <c r="AP284" i="4"/>
  <c r="AO284" i="4"/>
  <c r="DM283" i="4"/>
  <c r="DL283" i="4"/>
  <c r="DK283" i="4"/>
  <c r="DJ283" i="4"/>
  <c r="DI283" i="4"/>
  <c r="DH283" i="4"/>
  <c r="DG283" i="4"/>
  <c r="DF283" i="4"/>
  <c r="DE283" i="4"/>
  <c r="DC283" i="4"/>
  <c r="DB283" i="4"/>
  <c r="DA283" i="4"/>
  <c r="CZ283" i="4"/>
  <c r="CY283" i="4"/>
  <c r="CX283" i="4"/>
  <c r="CW283" i="4"/>
  <c r="CV283" i="4"/>
  <c r="CU283" i="4"/>
  <c r="CT283" i="4"/>
  <c r="CR283" i="4"/>
  <c r="CQ283" i="4"/>
  <c r="CO283" i="4"/>
  <c r="CN283" i="4"/>
  <c r="CM283" i="4"/>
  <c r="CL283" i="4"/>
  <c r="CI283" i="4"/>
  <c r="CH283" i="4"/>
  <c r="CG283" i="4"/>
  <c r="CF283" i="4"/>
  <c r="CE283" i="4"/>
  <c r="CD283" i="4"/>
  <c r="CC283" i="4"/>
  <c r="CB283" i="4"/>
  <c r="CA283" i="4"/>
  <c r="BZ283" i="4"/>
  <c r="BY283" i="4"/>
  <c r="BW283" i="4"/>
  <c r="BV283" i="4"/>
  <c r="BU283" i="4"/>
  <c r="BS283" i="4"/>
  <c r="BQ283" i="4"/>
  <c r="BP283" i="4"/>
  <c r="BO283" i="4"/>
  <c r="BN283" i="4"/>
  <c r="BM283" i="4"/>
  <c r="BL283" i="4"/>
  <c r="BK283" i="4"/>
  <c r="BJ283" i="4"/>
  <c r="BI283" i="4"/>
  <c r="BH283" i="4"/>
  <c r="BG283" i="4"/>
  <c r="BF283" i="4"/>
  <c r="BE283" i="4"/>
  <c r="BD283" i="4"/>
  <c r="BC283" i="4"/>
  <c r="BB283" i="4"/>
  <c r="BA283" i="4"/>
  <c r="AZ283" i="4"/>
  <c r="AY283" i="4"/>
  <c r="AX283" i="4"/>
  <c r="AW283" i="4"/>
  <c r="AV283" i="4"/>
  <c r="AT283" i="4"/>
  <c r="AU283" i="4" s="1"/>
  <c r="AS283" i="4"/>
  <c r="AR283" i="4"/>
  <c r="AQ283" i="4"/>
  <c r="AP283" i="4"/>
  <c r="AO283" i="4"/>
  <c r="DM282" i="4"/>
  <c r="DL282" i="4"/>
  <c r="DK282" i="4"/>
  <c r="DJ282" i="4"/>
  <c r="DI282" i="4"/>
  <c r="DH282" i="4"/>
  <c r="DG282" i="4"/>
  <c r="DF282" i="4"/>
  <c r="DE282" i="4"/>
  <c r="DC282" i="4"/>
  <c r="DB282" i="4"/>
  <c r="DA282" i="4"/>
  <c r="CZ282" i="4"/>
  <c r="CY282" i="4"/>
  <c r="CX282" i="4"/>
  <c r="CW282" i="4"/>
  <c r="CV282" i="4"/>
  <c r="CU282" i="4"/>
  <c r="CT282" i="4"/>
  <c r="CR282" i="4"/>
  <c r="CQ282" i="4"/>
  <c r="CO282" i="4"/>
  <c r="CN282" i="4"/>
  <c r="CM282" i="4"/>
  <c r="CL282" i="4"/>
  <c r="CI282" i="4"/>
  <c r="CH282" i="4"/>
  <c r="CG282" i="4"/>
  <c r="CF282" i="4"/>
  <c r="CE282" i="4"/>
  <c r="CD282" i="4"/>
  <c r="CC282" i="4"/>
  <c r="CB282" i="4"/>
  <c r="CA282" i="4"/>
  <c r="BZ282" i="4"/>
  <c r="BY282" i="4"/>
  <c r="BW282" i="4"/>
  <c r="BV282" i="4"/>
  <c r="BU282" i="4"/>
  <c r="BS282" i="4"/>
  <c r="BQ282" i="4"/>
  <c r="BP282" i="4"/>
  <c r="BO282" i="4"/>
  <c r="BN282" i="4"/>
  <c r="BM282" i="4"/>
  <c r="BL282" i="4"/>
  <c r="BK282" i="4"/>
  <c r="BJ282" i="4"/>
  <c r="BI282" i="4"/>
  <c r="BH282" i="4"/>
  <c r="BG282" i="4"/>
  <c r="BF282" i="4"/>
  <c r="BE282" i="4"/>
  <c r="BD282" i="4"/>
  <c r="BC282" i="4"/>
  <c r="BB282" i="4"/>
  <c r="BA282" i="4"/>
  <c r="AZ282" i="4"/>
  <c r="AY282" i="4"/>
  <c r="AX282" i="4"/>
  <c r="AV282" i="4"/>
  <c r="AW282" i="4" s="1"/>
  <c r="AU282" i="4"/>
  <c r="AT282" i="4"/>
  <c r="AS282" i="4"/>
  <c r="AR282" i="4"/>
  <c r="AQ282" i="4"/>
  <c r="AP282" i="4"/>
  <c r="AO282" i="4"/>
  <c r="DM281" i="4"/>
  <c r="DL281" i="4"/>
  <c r="DK281" i="4"/>
  <c r="DJ281" i="4"/>
  <c r="DI281" i="4"/>
  <c r="DH281" i="4"/>
  <c r="DG281" i="4"/>
  <c r="DF281" i="4"/>
  <c r="DE281" i="4"/>
  <c r="DC281" i="4"/>
  <c r="DB281" i="4"/>
  <c r="DA281" i="4"/>
  <c r="CZ281" i="4"/>
  <c r="CY281" i="4"/>
  <c r="CX281" i="4"/>
  <c r="CW281" i="4"/>
  <c r="CV281" i="4"/>
  <c r="CU281" i="4"/>
  <c r="CT281" i="4"/>
  <c r="CR281" i="4"/>
  <c r="CQ281" i="4"/>
  <c r="CO281" i="4"/>
  <c r="CN281" i="4"/>
  <c r="CM281" i="4"/>
  <c r="CL281" i="4"/>
  <c r="CI281" i="4"/>
  <c r="CH281" i="4"/>
  <c r="CG281" i="4"/>
  <c r="CF281" i="4"/>
  <c r="CE281" i="4"/>
  <c r="CD281" i="4"/>
  <c r="CC281" i="4"/>
  <c r="CB281" i="4"/>
  <c r="CA281" i="4"/>
  <c r="BZ281" i="4"/>
  <c r="BY281" i="4"/>
  <c r="BW281" i="4"/>
  <c r="BV281" i="4"/>
  <c r="BU281" i="4"/>
  <c r="BS281" i="4"/>
  <c r="BQ281" i="4"/>
  <c r="BP281" i="4"/>
  <c r="BO281" i="4"/>
  <c r="BN281" i="4"/>
  <c r="BM281" i="4"/>
  <c r="BL281" i="4"/>
  <c r="BK281" i="4"/>
  <c r="BJ281" i="4"/>
  <c r="BI281" i="4"/>
  <c r="BH281" i="4"/>
  <c r="BG281" i="4"/>
  <c r="BF281" i="4"/>
  <c r="BE281" i="4"/>
  <c r="BD281" i="4"/>
  <c r="BC281" i="4"/>
  <c r="BB281" i="4"/>
  <c r="BA281" i="4"/>
  <c r="AZ281" i="4"/>
  <c r="AY281" i="4"/>
  <c r="AX281" i="4"/>
  <c r="AV281" i="4"/>
  <c r="AW281" i="4" s="1"/>
  <c r="AT281" i="4"/>
  <c r="AU281" i="4" s="1"/>
  <c r="AS281" i="4"/>
  <c r="AR281" i="4"/>
  <c r="AQ281" i="4"/>
  <c r="AP281" i="4"/>
  <c r="AO281" i="4"/>
  <c r="DM280" i="4"/>
  <c r="DL280" i="4"/>
  <c r="DK280" i="4"/>
  <c r="DJ280" i="4"/>
  <c r="DI280" i="4"/>
  <c r="DH280" i="4"/>
  <c r="DG280" i="4"/>
  <c r="DF280" i="4"/>
  <c r="DE280" i="4"/>
  <c r="DC280" i="4"/>
  <c r="DB280" i="4"/>
  <c r="DA280" i="4"/>
  <c r="CZ280" i="4"/>
  <c r="CY280" i="4"/>
  <c r="CX280" i="4"/>
  <c r="CW280" i="4"/>
  <c r="CV280" i="4"/>
  <c r="CU280" i="4"/>
  <c r="CT280" i="4"/>
  <c r="CR280" i="4"/>
  <c r="CQ280" i="4"/>
  <c r="CO280" i="4"/>
  <c r="CN280" i="4"/>
  <c r="CM280" i="4"/>
  <c r="CL280" i="4"/>
  <c r="CI280" i="4"/>
  <c r="CH280" i="4"/>
  <c r="CG280" i="4"/>
  <c r="CF280" i="4"/>
  <c r="CE280" i="4"/>
  <c r="CD280" i="4"/>
  <c r="CC280" i="4"/>
  <c r="CB280" i="4"/>
  <c r="CA280" i="4"/>
  <c r="BZ280" i="4"/>
  <c r="BY280" i="4"/>
  <c r="BW280" i="4"/>
  <c r="BV280" i="4"/>
  <c r="BU280" i="4"/>
  <c r="BS280" i="4"/>
  <c r="BQ280" i="4"/>
  <c r="BP280" i="4"/>
  <c r="BO280" i="4"/>
  <c r="BN280" i="4"/>
  <c r="BM280" i="4"/>
  <c r="BL280" i="4"/>
  <c r="BK280" i="4"/>
  <c r="BJ280" i="4"/>
  <c r="BI280" i="4"/>
  <c r="BH280" i="4"/>
  <c r="BG280" i="4"/>
  <c r="BF280" i="4"/>
  <c r="BE280" i="4"/>
  <c r="BD280" i="4"/>
  <c r="BC280" i="4"/>
  <c r="BB280" i="4"/>
  <c r="BA280" i="4"/>
  <c r="AZ280" i="4"/>
  <c r="AY280" i="4"/>
  <c r="AX280" i="4"/>
  <c r="AV280" i="4"/>
  <c r="AW280" i="4" s="1"/>
  <c r="AT280" i="4"/>
  <c r="AU280" i="4" s="1"/>
  <c r="AS280" i="4"/>
  <c r="AR280" i="4"/>
  <c r="AQ280" i="4"/>
  <c r="AP280" i="4"/>
  <c r="AO280" i="4"/>
  <c r="DM279" i="4"/>
  <c r="DL279" i="4"/>
  <c r="DK279" i="4"/>
  <c r="DJ279" i="4"/>
  <c r="DI279" i="4"/>
  <c r="DH279" i="4"/>
  <c r="DG279" i="4"/>
  <c r="DF279" i="4"/>
  <c r="DE279" i="4"/>
  <c r="DC279" i="4"/>
  <c r="DB279" i="4"/>
  <c r="DA279" i="4"/>
  <c r="CZ279" i="4"/>
  <c r="CY279" i="4"/>
  <c r="CX279" i="4"/>
  <c r="CW279" i="4"/>
  <c r="CV279" i="4"/>
  <c r="CU279" i="4"/>
  <c r="CT279" i="4"/>
  <c r="CR279" i="4"/>
  <c r="CQ279" i="4"/>
  <c r="CO279" i="4"/>
  <c r="CN279" i="4"/>
  <c r="CM279" i="4"/>
  <c r="CL279" i="4"/>
  <c r="CI279" i="4"/>
  <c r="CH279" i="4"/>
  <c r="CG279" i="4"/>
  <c r="CF279" i="4"/>
  <c r="CE279" i="4"/>
  <c r="CD279" i="4"/>
  <c r="CC279" i="4"/>
  <c r="CB279" i="4"/>
  <c r="CA279" i="4"/>
  <c r="BZ279" i="4"/>
  <c r="BY279" i="4"/>
  <c r="BW279" i="4"/>
  <c r="BV279" i="4"/>
  <c r="BU279" i="4"/>
  <c r="BS279" i="4"/>
  <c r="BQ279" i="4"/>
  <c r="BP279" i="4"/>
  <c r="BO279" i="4"/>
  <c r="BN279" i="4"/>
  <c r="BM279" i="4"/>
  <c r="BL279" i="4"/>
  <c r="BK279" i="4"/>
  <c r="BJ279" i="4"/>
  <c r="BI279" i="4"/>
  <c r="BH279" i="4"/>
  <c r="BG279" i="4"/>
  <c r="BF279" i="4"/>
  <c r="BE279" i="4"/>
  <c r="BD279" i="4"/>
  <c r="BC279" i="4"/>
  <c r="BB279" i="4"/>
  <c r="BA279" i="4"/>
  <c r="AZ279" i="4"/>
  <c r="AY279" i="4"/>
  <c r="AX279" i="4"/>
  <c r="AW279" i="4"/>
  <c r="AV279" i="4"/>
  <c r="AT279" i="4"/>
  <c r="AU279" i="4" s="1"/>
  <c r="AS279" i="4"/>
  <c r="AR279" i="4"/>
  <c r="AQ279" i="4"/>
  <c r="AP279" i="4"/>
  <c r="AO279" i="4"/>
  <c r="DM278" i="4"/>
  <c r="DL278" i="4"/>
  <c r="DK278" i="4"/>
  <c r="DJ278" i="4"/>
  <c r="DI278" i="4"/>
  <c r="DH278" i="4"/>
  <c r="DG278" i="4"/>
  <c r="DF278" i="4"/>
  <c r="DE278" i="4"/>
  <c r="DC278" i="4"/>
  <c r="DB278" i="4"/>
  <c r="DA278" i="4"/>
  <c r="CZ278" i="4"/>
  <c r="CY278" i="4"/>
  <c r="CX278" i="4"/>
  <c r="CW278" i="4"/>
  <c r="CV278" i="4"/>
  <c r="CU278" i="4"/>
  <c r="CT278" i="4"/>
  <c r="CR278" i="4"/>
  <c r="CQ278" i="4"/>
  <c r="CO278" i="4"/>
  <c r="CN278" i="4"/>
  <c r="CM278" i="4"/>
  <c r="CL278" i="4"/>
  <c r="CI278" i="4"/>
  <c r="CH278" i="4"/>
  <c r="CG278" i="4"/>
  <c r="CF278" i="4"/>
  <c r="CE278" i="4"/>
  <c r="CD278" i="4"/>
  <c r="CC278" i="4"/>
  <c r="CB278" i="4"/>
  <c r="CA278" i="4"/>
  <c r="BZ278" i="4"/>
  <c r="BY278" i="4"/>
  <c r="BW278" i="4"/>
  <c r="BV278" i="4"/>
  <c r="BU278" i="4"/>
  <c r="BS278" i="4"/>
  <c r="BQ278" i="4"/>
  <c r="BP278" i="4"/>
  <c r="BO278" i="4"/>
  <c r="BN278" i="4"/>
  <c r="BM278" i="4"/>
  <c r="BL278" i="4"/>
  <c r="BK278" i="4"/>
  <c r="BJ278" i="4"/>
  <c r="BI278" i="4"/>
  <c r="BH278" i="4"/>
  <c r="BG278" i="4"/>
  <c r="BF278" i="4"/>
  <c r="BE278" i="4"/>
  <c r="BD278" i="4"/>
  <c r="BC278" i="4"/>
  <c r="BB278" i="4"/>
  <c r="BA278" i="4"/>
  <c r="AZ278" i="4"/>
  <c r="AY278" i="4"/>
  <c r="AX278" i="4"/>
  <c r="AV278" i="4"/>
  <c r="AW278" i="4" s="1"/>
  <c r="AU278" i="4"/>
  <c r="AT278" i="4"/>
  <c r="AS278" i="4"/>
  <c r="AR278" i="4"/>
  <c r="AQ278" i="4"/>
  <c r="AP278" i="4"/>
  <c r="AO278" i="4"/>
  <c r="DM277" i="4"/>
  <c r="DL277" i="4"/>
  <c r="DK277" i="4"/>
  <c r="DJ277" i="4"/>
  <c r="DI277" i="4"/>
  <c r="DH277" i="4"/>
  <c r="DG277" i="4"/>
  <c r="DF277" i="4"/>
  <c r="DE277" i="4"/>
  <c r="DC277" i="4"/>
  <c r="DB277" i="4"/>
  <c r="DA277" i="4"/>
  <c r="CZ277" i="4"/>
  <c r="CY277" i="4"/>
  <c r="CX277" i="4"/>
  <c r="CW277" i="4"/>
  <c r="CV277" i="4"/>
  <c r="CU277" i="4"/>
  <c r="CT277" i="4"/>
  <c r="CR277" i="4"/>
  <c r="CQ277" i="4"/>
  <c r="CO277" i="4"/>
  <c r="CN277" i="4"/>
  <c r="CM277" i="4"/>
  <c r="CL277" i="4"/>
  <c r="CI277" i="4"/>
  <c r="CH277" i="4"/>
  <c r="CG277" i="4"/>
  <c r="CF277" i="4"/>
  <c r="CE277" i="4"/>
  <c r="CD277" i="4"/>
  <c r="CC277" i="4"/>
  <c r="CB277" i="4"/>
  <c r="CA277" i="4"/>
  <c r="BZ277" i="4"/>
  <c r="BY277" i="4"/>
  <c r="BW277" i="4"/>
  <c r="BV277" i="4"/>
  <c r="BU277" i="4"/>
  <c r="BS277" i="4"/>
  <c r="BQ277" i="4"/>
  <c r="BP277" i="4"/>
  <c r="BO277" i="4"/>
  <c r="BN277" i="4"/>
  <c r="BM277" i="4"/>
  <c r="BL277" i="4"/>
  <c r="BK277" i="4"/>
  <c r="BJ277" i="4"/>
  <c r="BI277" i="4"/>
  <c r="BH277" i="4"/>
  <c r="BG277" i="4"/>
  <c r="BF277" i="4"/>
  <c r="BE277" i="4"/>
  <c r="BD277" i="4"/>
  <c r="BC277" i="4"/>
  <c r="BB277" i="4"/>
  <c r="BA277" i="4"/>
  <c r="AZ277" i="4"/>
  <c r="AY277" i="4"/>
  <c r="AX277" i="4"/>
  <c r="AV277" i="4"/>
  <c r="AW277" i="4" s="1"/>
  <c r="AT277" i="4"/>
  <c r="AU277" i="4" s="1"/>
  <c r="AS277" i="4"/>
  <c r="AR277" i="4"/>
  <c r="AQ277" i="4"/>
  <c r="AP277" i="4"/>
  <c r="AO277" i="4"/>
  <c r="DM276" i="4"/>
  <c r="DL276" i="4"/>
  <c r="DK276" i="4"/>
  <c r="DJ276" i="4"/>
  <c r="DI276" i="4"/>
  <c r="DH276" i="4"/>
  <c r="DG276" i="4"/>
  <c r="DF276" i="4"/>
  <c r="DE276" i="4"/>
  <c r="DC276" i="4"/>
  <c r="DB276" i="4"/>
  <c r="DA276" i="4"/>
  <c r="CZ276" i="4"/>
  <c r="CY276" i="4"/>
  <c r="CX276" i="4"/>
  <c r="CW276" i="4"/>
  <c r="CV276" i="4"/>
  <c r="CU276" i="4"/>
  <c r="CT276" i="4"/>
  <c r="CR276" i="4"/>
  <c r="CQ276" i="4"/>
  <c r="CO276" i="4"/>
  <c r="CN276" i="4"/>
  <c r="CM276" i="4"/>
  <c r="CL276" i="4"/>
  <c r="CI276" i="4"/>
  <c r="CH276" i="4"/>
  <c r="CG276" i="4"/>
  <c r="CF276" i="4"/>
  <c r="CE276" i="4"/>
  <c r="CD276" i="4"/>
  <c r="CC276" i="4"/>
  <c r="CB276" i="4"/>
  <c r="CA276" i="4"/>
  <c r="BZ276" i="4"/>
  <c r="BY276" i="4"/>
  <c r="BW276" i="4"/>
  <c r="BV276" i="4"/>
  <c r="BU276" i="4"/>
  <c r="BS276" i="4"/>
  <c r="BQ276" i="4"/>
  <c r="BP276" i="4"/>
  <c r="BO276" i="4"/>
  <c r="BN276" i="4"/>
  <c r="BM276" i="4"/>
  <c r="BL276" i="4"/>
  <c r="BK276" i="4"/>
  <c r="BJ276" i="4"/>
  <c r="BI276" i="4"/>
  <c r="BH276" i="4"/>
  <c r="BG276" i="4"/>
  <c r="BF276" i="4"/>
  <c r="BE276" i="4"/>
  <c r="BD276" i="4"/>
  <c r="BC276" i="4"/>
  <c r="BB276" i="4"/>
  <c r="BA276" i="4"/>
  <c r="AZ276" i="4"/>
  <c r="AY276" i="4"/>
  <c r="AX276" i="4"/>
  <c r="AV276" i="4"/>
  <c r="AW276" i="4" s="1"/>
  <c r="AT276" i="4"/>
  <c r="AU276" i="4" s="1"/>
  <c r="AS276" i="4"/>
  <c r="AR276" i="4"/>
  <c r="AQ276" i="4"/>
  <c r="AP276" i="4"/>
  <c r="AO276" i="4"/>
  <c r="DM275" i="4"/>
  <c r="DL275" i="4"/>
  <c r="DK275" i="4"/>
  <c r="DJ275" i="4"/>
  <c r="DI275" i="4"/>
  <c r="DH275" i="4"/>
  <c r="DG275" i="4"/>
  <c r="DF275" i="4"/>
  <c r="DE275" i="4"/>
  <c r="DC275" i="4"/>
  <c r="DB275" i="4"/>
  <c r="DA275" i="4"/>
  <c r="CZ275" i="4"/>
  <c r="CY275" i="4"/>
  <c r="CX275" i="4"/>
  <c r="CW275" i="4"/>
  <c r="CV275" i="4"/>
  <c r="CU275" i="4"/>
  <c r="CT275" i="4"/>
  <c r="CR275" i="4"/>
  <c r="CQ275" i="4"/>
  <c r="CO275" i="4"/>
  <c r="CN275" i="4"/>
  <c r="CM275" i="4"/>
  <c r="CL275" i="4"/>
  <c r="CI275" i="4"/>
  <c r="CH275" i="4"/>
  <c r="CG275" i="4"/>
  <c r="CF275" i="4"/>
  <c r="CE275" i="4"/>
  <c r="CD275" i="4"/>
  <c r="CC275" i="4"/>
  <c r="CB275" i="4"/>
  <c r="CA275" i="4"/>
  <c r="BZ275" i="4"/>
  <c r="BY275" i="4"/>
  <c r="BW275" i="4"/>
  <c r="BV275" i="4"/>
  <c r="BU275" i="4"/>
  <c r="BS275" i="4"/>
  <c r="BQ275" i="4"/>
  <c r="BP275" i="4"/>
  <c r="BO275" i="4"/>
  <c r="BN275" i="4"/>
  <c r="BM275" i="4"/>
  <c r="BL275" i="4"/>
  <c r="BK275" i="4"/>
  <c r="BJ275" i="4"/>
  <c r="BI275" i="4"/>
  <c r="BH275" i="4"/>
  <c r="BG275" i="4"/>
  <c r="BF275" i="4"/>
  <c r="BE275" i="4"/>
  <c r="BD275" i="4"/>
  <c r="BC275" i="4"/>
  <c r="BB275" i="4"/>
  <c r="BA275" i="4"/>
  <c r="AZ275" i="4"/>
  <c r="AY275" i="4"/>
  <c r="AX275" i="4"/>
  <c r="AW275" i="4"/>
  <c r="AV275" i="4"/>
  <c r="AT275" i="4"/>
  <c r="AU275" i="4" s="1"/>
  <c r="AS275" i="4"/>
  <c r="AR275" i="4"/>
  <c r="AQ275" i="4"/>
  <c r="AP275" i="4"/>
  <c r="AO275" i="4"/>
  <c r="DM274" i="4"/>
  <c r="DL274" i="4"/>
  <c r="DK274" i="4"/>
  <c r="DJ274" i="4"/>
  <c r="DI274" i="4"/>
  <c r="DH274" i="4"/>
  <c r="DG274" i="4"/>
  <c r="DF274" i="4"/>
  <c r="DE274" i="4"/>
  <c r="DC274" i="4"/>
  <c r="DB274" i="4"/>
  <c r="DA274" i="4"/>
  <c r="CZ274" i="4"/>
  <c r="CY274" i="4"/>
  <c r="CX274" i="4"/>
  <c r="CW274" i="4"/>
  <c r="CV274" i="4"/>
  <c r="CU274" i="4"/>
  <c r="CT274" i="4"/>
  <c r="CR274" i="4"/>
  <c r="CQ274" i="4"/>
  <c r="CO274" i="4"/>
  <c r="CN274" i="4"/>
  <c r="CM274" i="4"/>
  <c r="CL274" i="4"/>
  <c r="CI274" i="4"/>
  <c r="CH274" i="4"/>
  <c r="CG274" i="4"/>
  <c r="CF274" i="4"/>
  <c r="CE274" i="4"/>
  <c r="CD274" i="4"/>
  <c r="CC274" i="4"/>
  <c r="CB274" i="4"/>
  <c r="CA274" i="4"/>
  <c r="BZ274" i="4"/>
  <c r="BY274" i="4"/>
  <c r="BW274" i="4"/>
  <c r="BV274" i="4"/>
  <c r="BU274" i="4"/>
  <c r="BS274" i="4"/>
  <c r="BQ274" i="4"/>
  <c r="BP274" i="4"/>
  <c r="BO274" i="4"/>
  <c r="BN274" i="4"/>
  <c r="BM274" i="4"/>
  <c r="BL274" i="4"/>
  <c r="BK274" i="4"/>
  <c r="BJ274" i="4"/>
  <c r="BI274" i="4"/>
  <c r="BH274" i="4"/>
  <c r="BG274" i="4"/>
  <c r="BF274" i="4"/>
  <c r="BE274" i="4"/>
  <c r="BD274" i="4"/>
  <c r="BC274" i="4"/>
  <c r="BB274" i="4"/>
  <c r="BA274" i="4"/>
  <c r="AZ274" i="4"/>
  <c r="AY274" i="4"/>
  <c r="AX274" i="4"/>
  <c r="AV274" i="4"/>
  <c r="AW274" i="4" s="1"/>
  <c r="AU274" i="4"/>
  <c r="AT274" i="4"/>
  <c r="AS274" i="4"/>
  <c r="AR274" i="4"/>
  <c r="AQ274" i="4"/>
  <c r="AP274" i="4"/>
  <c r="AO274" i="4"/>
  <c r="DM273" i="4"/>
  <c r="DL273" i="4"/>
  <c r="DK273" i="4"/>
  <c r="DJ273" i="4"/>
  <c r="DI273" i="4"/>
  <c r="DH273" i="4"/>
  <c r="DG273" i="4"/>
  <c r="DF273" i="4"/>
  <c r="DE273" i="4"/>
  <c r="DC273" i="4"/>
  <c r="DB273" i="4"/>
  <c r="DA273" i="4"/>
  <c r="CZ273" i="4"/>
  <c r="CY273" i="4"/>
  <c r="CX273" i="4"/>
  <c r="CW273" i="4"/>
  <c r="CV273" i="4"/>
  <c r="CU273" i="4"/>
  <c r="CT273" i="4"/>
  <c r="CR273" i="4"/>
  <c r="CQ273" i="4"/>
  <c r="CO273" i="4"/>
  <c r="CN273" i="4"/>
  <c r="CM273" i="4"/>
  <c r="CL273" i="4"/>
  <c r="CI273" i="4"/>
  <c r="CH273" i="4"/>
  <c r="CG273" i="4"/>
  <c r="CF273" i="4"/>
  <c r="CE273" i="4"/>
  <c r="CD273" i="4"/>
  <c r="CC273" i="4"/>
  <c r="CB273" i="4"/>
  <c r="CA273" i="4"/>
  <c r="BZ273" i="4"/>
  <c r="BY273" i="4"/>
  <c r="BW273" i="4"/>
  <c r="BV273" i="4"/>
  <c r="BU273" i="4"/>
  <c r="BS273" i="4"/>
  <c r="BQ273" i="4"/>
  <c r="BP273" i="4"/>
  <c r="BO273" i="4"/>
  <c r="BN273" i="4"/>
  <c r="BM273" i="4"/>
  <c r="BL273" i="4"/>
  <c r="BK273" i="4"/>
  <c r="BJ273" i="4"/>
  <c r="BI273" i="4"/>
  <c r="BH273" i="4"/>
  <c r="BG273" i="4"/>
  <c r="BF273" i="4"/>
  <c r="BE273" i="4"/>
  <c r="BD273" i="4"/>
  <c r="BC273" i="4"/>
  <c r="BB273" i="4"/>
  <c r="BA273" i="4"/>
  <c r="AZ273" i="4"/>
  <c r="AY273" i="4"/>
  <c r="AX273" i="4"/>
  <c r="AV273" i="4"/>
  <c r="AW273" i="4" s="1"/>
  <c r="AT273" i="4"/>
  <c r="AU273" i="4" s="1"/>
  <c r="AS273" i="4"/>
  <c r="AR273" i="4"/>
  <c r="AQ273" i="4"/>
  <c r="AP273" i="4"/>
  <c r="AO273" i="4"/>
  <c r="DM272" i="4"/>
  <c r="DL272" i="4"/>
  <c r="DK272" i="4"/>
  <c r="DJ272" i="4"/>
  <c r="DI272" i="4"/>
  <c r="DH272" i="4"/>
  <c r="DG272" i="4"/>
  <c r="DF272" i="4"/>
  <c r="DE272" i="4"/>
  <c r="DC272" i="4"/>
  <c r="DB272" i="4"/>
  <c r="DA272" i="4"/>
  <c r="CZ272" i="4"/>
  <c r="CY272" i="4"/>
  <c r="CX272" i="4"/>
  <c r="CW272" i="4"/>
  <c r="CV272" i="4"/>
  <c r="CU272" i="4"/>
  <c r="CT272" i="4"/>
  <c r="CR272" i="4"/>
  <c r="CQ272" i="4"/>
  <c r="CO272" i="4"/>
  <c r="CN272" i="4"/>
  <c r="CM272" i="4"/>
  <c r="CL272" i="4"/>
  <c r="CI272" i="4"/>
  <c r="CH272" i="4"/>
  <c r="CG272" i="4"/>
  <c r="CF272" i="4"/>
  <c r="CE272" i="4"/>
  <c r="CD272" i="4"/>
  <c r="CC272" i="4"/>
  <c r="CB272" i="4"/>
  <c r="CA272" i="4"/>
  <c r="BZ272" i="4"/>
  <c r="BY272" i="4"/>
  <c r="BW272" i="4"/>
  <c r="BV272" i="4"/>
  <c r="BU272" i="4"/>
  <c r="BS272" i="4"/>
  <c r="BQ272" i="4"/>
  <c r="BP272" i="4"/>
  <c r="BO272" i="4"/>
  <c r="BN272" i="4"/>
  <c r="BM272" i="4"/>
  <c r="BL272" i="4"/>
  <c r="BK272" i="4"/>
  <c r="BJ272" i="4"/>
  <c r="BI272" i="4"/>
  <c r="BH272" i="4"/>
  <c r="BG272" i="4"/>
  <c r="BF272" i="4"/>
  <c r="BE272" i="4"/>
  <c r="BD272" i="4"/>
  <c r="BC272" i="4"/>
  <c r="BB272" i="4"/>
  <c r="BA272" i="4"/>
  <c r="AZ272" i="4"/>
  <c r="AY272" i="4"/>
  <c r="AX272" i="4"/>
  <c r="AV272" i="4"/>
  <c r="AW272" i="4" s="1"/>
  <c r="AT272" i="4"/>
  <c r="AU272" i="4" s="1"/>
  <c r="AS272" i="4"/>
  <c r="AR272" i="4"/>
  <c r="AQ272" i="4"/>
  <c r="AP272" i="4"/>
  <c r="AO272" i="4"/>
  <c r="DM271" i="4"/>
  <c r="DL271" i="4"/>
  <c r="DK271" i="4"/>
  <c r="DJ271" i="4"/>
  <c r="DI271" i="4"/>
  <c r="DH271" i="4"/>
  <c r="DG271" i="4"/>
  <c r="DF271" i="4"/>
  <c r="DE271" i="4"/>
  <c r="DC271" i="4"/>
  <c r="DB271" i="4"/>
  <c r="DA271" i="4"/>
  <c r="CZ271" i="4"/>
  <c r="CY271" i="4"/>
  <c r="CX271" i="4"/>
  <c r="CW271" i="4"/>
  <c r="CV271" i="4"/>
  <c r="CU271" i="4"/>
  <c r="CT271" i="4"/>
  <c r="CR271" i="4"/>
  <c r="CQ271" i="4"/>
  <c r="CO271" i="4"/>
  <c r="CN271" i="4"/>
  <c r="CM271" i="4"/>
  <c r="CL271" i="4"/>
  <c r="CI271" i="4"/>
  <c r="CH271" i="4"/>
  <c r="CG271" i="4"/>
  <c r="CF271" i="4"/>
  <c r="CE271" i="4"/>
  <c r="CD271" i="4"/>
  <c r="CC271" i="4"/>
  <c r="CB271" i="4"/>
  <c r="CA271" i="4"/>
  <c r="BZ271" i="4"/>
  <c r="BY271" i="4"/>
  <c r="BV271" i="4"/>
  <c r="BW271" i="4" s="1"/>
  <c r="BU271" i="4"/>
  <c r="BS271" i="4"/>
  <c r="BQ271" i="4"/>
  <c r="BP271" i="4"/>
  <c r="BO271" i="4"/>
  <c r="BN271" i="4"/>
  <c r="BM271" i="4"/>
  <c r="BL271" i="4"/>
  <c r="BK271" i="4"/>
  <c r="BJ271" i="4"/>
  <c r="BI271" i="4"/>
  <c r="BH271" i="4"/>
  <c r="BG271" i="4"/>
  <c r="BF271" i="4"/>
  <c r="BE271" i="4"/>
  <c r="BD271" i="4"/>
  <c r="BC271" i="4"/>
  <c r="BB271" i="4"/>
  <c r="BA271" i="4"/>
  <c r="AZ271" i="4"/>
  <c r="AY271" i="4"/>
  <c r="AX271" i="4"/>
  <c r="AV271" i="4"/>
  <c r="AW271" i="4" s="1"/>
  <c r="AT271" i="4"/>
  <c r="AU271" i="4" s="1"/>
  <c r="AS271" i="4"/>
  <c r="AR271" i="4"/>
  <c r="AQ271" i="4"/>
  <c r="AP271" i="4"/>
  <c r="AO271" i="4"/>
  <c r="DM270" i="4"/>
  <c r="DL270" i="4"/>
  <c r="DK270" i="4"/>
  <c r="DJ270" i="4"/>
  <c r="DI270" i="4"/>
  <c r="DH270" i="4"/>
  <c r="DG270" i="4"/>
  <c r="DF270" i="4"/>
  <c r="DE270" i="4"/>
  <c r="DC270" i="4"/>
  <c r="DB270" i="4"/>
  <c r="DA270" i="4"/>
  <c r="CZ270" i="4"/>
  <c r="CY270" i="4"/>
  <c r="CX270" i="4"/>
  <c r="CW270" i="4"/>
  <c r="CV270" i="4"/>
  <c r="CU270" i="4"/>
  <c r="CT270" i="4"/>
  <c r="CR270" i="4"/>
  <c r="CQ270" i="4"/>
  <c r="CO270" i="4"/>
  <c r="CN270" i="4"/>
  <c r="CM270" i="4"/>
  <c r="CL270" i="4"/>
  <c r="CI270" i="4"/>
  <c r="CH270" i="4"/>
  <c r="CG270" i="4"/>
  <c r="CF270" i="4"/>
  <c r="CE270" i="4"/>
  <c r="CC270" i="4"/>
  <c r="CD270" i="4" s="1"/>
  <c r="CB270" i="4"/>
  <c r="CA270" i="4"/>
  <c r="BZ270" i="4"/>
  <c r="BY270" i="4"/>
  <c r="BW270" i="4"/>
  <c r="BV270" i="4"/>
  <c r="BU270" i="4"/>
  <c r="BS270" i="4"/>
  <c r="BQ270" i="4"/>
  <c r="BP270" i="4"/>
  <c r="BO270" i="4"/>
  <c r="BN270" i="4"/>
  <c r="BM270" i="4"/>
  <c r="BL270" i="4"/>
  <c r="BK270" i="4"/>
  <c r="BJ270" i="4"/>
  <c r="BI270" i="4"/>
  <c r="BH270" i="4"/>
  <c r="BG270" i="4"/>
  <c r="BF270" i="4"/>
  <c r="BE270" i="4"/>
  <c r="BD270" i="4"/>
  <c r="BC270" i="4"/>
  <c r="BB270" i="4"/>
  <c r="BA270" i="4"/>
  <c r="AZ270" i="4"/>
  <c r="AY270" i="4"/>
  <c r="AX270" i="4"/>
  <c r="AV270" i="4"/>
  <c r="AW270" i="4" s="1"/>
  <c r="AT270" i="4"/>
  <c r="AU270" i="4" s="1"/>
  <c r="AS270" i="4"/>
  <c r="AR270" i="4"/>
  <c r="AQ270" i="4"/>
  <c r="AP270" i="4"/>
  <c r="AO270" i="4"/>
  <c r="DM269" i="4"/>
  <c r="DL269" i="4"/>
  <c r="DK269" i="4"/>
  <c r="DJ269" i="4"/>
  <c r="DI269" i="4"/>
  <c r="DH269" i="4"/>
  <c r="DG269" i="4"/>
  <c r="DF269" i="4"/>
  <c r="DE269" i="4"/>
  <c r="DC269" i="4"/>
  <c r="DB269" i="4"/>
  <c r="DA269" i="4"/>
  <c r="CZ269" i="4"/>
  <c r="CY269" i="4"/>
  <c r="CX269" i="4"/>
  <c r="CW269" i="4"/>
  <c r="CV269" i="4"/>
  <c r="CU269" i="4"/>
  <c r="CT269" i="4"/>
  <c r="CR269" i="4"/>
  <c r="CQ269" i="4"/>
  <c r="CO269" i="4"/>
  <c r="CN269" i="4"/>
  <c r="CM269" i="4"/>
  <c r="CL269" i="4"/>
  <c r="CI269" i="4"/>
  <c r="CH269" i="4"/>
  <c r="CG269" i="4"/>
  <c r="CF269" i="4"/>
  <c r="CE269" i="4"/>
  <c r="CD269" i="4"/>
  <c r="CC269" i="4"/>
  <c r="CB269" i="4"/>
  <c r="CA269" i="4"/>
  <c r="BZ269" i="4"/>
  <c r="BY269" i="4"/>
  <c r="BW269" i="4"/>
  <c r="BV269" i="4"/>
  <c r="BU269" i="4"/>
  <c r="BS269" i="4"/>
  <c r="BQ269" i="4"/>
  <c r="BP269" i="4"/>
  <c r="BO269" i="4"/>
  <c r="BN269" i="4"/>
  <c r="BM269" i="4"/>
  <c r="BL269" i="4"/>
  <c r="BK269" i="4"/>
  <c r="BJ269" i="4"/>
  <c r="BI269" i="4"/>
  <c r="BH269" i="4"/>
  <c r="BG269" i="4"/>
  <c r="BF269" i="4"/>
  <c r="BE269" i="4"/>
  <c r="BD269" i="4"/>
  <c r="BC269" i="4"/>
  <c r="BB269" i="4"/>
  <c r="BA269" i="4"/>
  <c r="AZ269" i="4"/>
  <c r="AY269" i="4"/>
  <c r="AX269" i="4"/>
  <c r="AV269" i="4"/>
  <c r="AW269" i="4" s="1"/>
  <c r="AT269" i="4"/>
  <c r="AU269" i="4" s="1"/>
  <c r="AS269" i="4"/>
  <c r="AR269" i="4"/>
  <c r="AQ269" i="4"/>
  <c r="AP269" i="4"/>
  <c r="AO269" i="4"/>
  <c r="DM268" i="4"/>
  <c r="DL268" i="4"/>
  <c r="DK268" i="4"/>
  <c r="DJ268" i="4"/>
  <c r="DI268" i="4"/>
  <c r="DH268" i="4"/>
  <c r="DG268" i="4"/>
  <c r="DF268" i="4"/>
  <c r="DE268" i="4"/>
  <c r="DC268" i="4"/>
  <c r="DB268" i="4"/>
  <c r="DA268" i="4"/>
  <c r="CZ268" i="4"/>
  <c r="CY268" i="4"/>
  <c r="CX268" i="4"/>
  <c r="CW268" i="4"/>
  <c r="CV268" i="4"/>
  <c r="CU268" i="4"/>
  <c r="CT268" i="4"/>
  <c r="CR268" i="4"/>
  <c r="CQ268" i="4"/>
  <c r="CO268" i="4"/>
  <c r="CN268" i="4"/>
  <c r="CM268" i="4"/>
  <c r="CL268" i="4"/>
  <c r="CI268" i="4"/>
  <c r="CH268" i="4"/>
  <c r="CG268" i="4"/>
  <c r="CF268" i="4"/>
  <c r="CE268" i="4"/>
  <c r="CD268" i="4"/>
  <c r="CC268" i="4"/>
  <c r="CB268" i="4"/>
  <c r="CA268" i="4"/>
  <c r="BZ268" i="4"/>
  <c r="BY268" i="4"/>
  <c r="BW268" i="4"/>
  <c r="BV268" i="4"/>
  <c r="BU268" i="4"/>
  <c r="BS268" i="4"/>
  <c r="BQ268" i="4"/>
  <c r="BP268" i="4"/>
  <c r="BO268" i="4"/>
  <c r="BN268" i="4"/>
  <c r="BM268" i="4"/>
  <c r="BL268" i="4"/>
  <c r="BK268" i="4"/>
  <c r="BJ268" i="4"/>
  <c r="BI268" i="4"/>
  <c r="BH268" i="4"/>
  <c r="BG268" i="4"/>
  <c r="BF268" i="4"/>
  <c r="BE268" i="4"/>
  <c r="BD268" i="4"/>
  <c r="BC268" i="4"/>
  <c r="BB268" i="4"/>
  <c r="BA268" i="4"/>
  <c r="AZ268" i="4"/>
  <c r="AY268" i="4"/>
  <c r="AX268" i="4"/>
  <c r="AV268" i="4"/>
  <c r="AW268" i="4" s="1"/>
  <c r="AT268" i="4"/>
  <c r="AU268" i="4" s="1"/>
  <c r="AS268" i="4"/>
  <c r="AR268" i="4"/>
  <c r="AQ268" i="4"/>
  <c r="AP268" i="4"/>
  <c r="AO268" i="4"/>
  <c r="DM267" i="4"/>
  <c r="DL267" i="4"/>
  <c r="DK267" i="4"/>
  <c r="DJ267" i="4"/>
  <c r="DI267" i="4"/>
  <c r="DH267" i="4"/>
  <c r="DG267" i="4"/>
  <c r="DF267" i="4"/>
  <c r="DE267" i="4"/>
  <c r="DC267" i="4"/>
  <c r="DB267" i="4"/>
  <c r="DA267" i="4"/>
  <c r="CZ267" i="4"/>
  <c r="CY267" i="4"/>
  <c r="CX267" i="4"/>
  <c r="CW267" i="4"/>
  <c r="CV267" i="4"/>
  <c r="CU267" i="4"/>
  <c r="CT267" i="4"/>
  <c r="CR267" i="4"/>
  <c r="CQ267" i="4"/>
  <c r="CO267" i="4"/>
  <c r="CN267" i="4"/>
  <c r="CM267" i="4"/>
  <c r="CL267" i="4"/>
  <c r="CI267" i="4"/>
  <c r="CH267" i="4"/>
  <c r="CG267" i="4"/>
  <c r="CF267" i="4"/>
  <c r="CE267" i="4"/>
  <c r="CD267" i="4"/>
  <c r="CC267" i="4"/>
  <c r="CB267" i="4"/>
  <c r="CA267" i="4"/>
  <c r="BZ267" i="4"/>
  <c r="BY267" i="4"/>
  <c r="BW267" i="4"/>
  <c r="BV267" i="4"/>
  <c r="BU267" i="4"/>
  <c r="BS267" i="4"/>
  <c r="BQ267" i="4"/>
  <c r="BP267" i="4"/>
  <c r="BO267" i="4"/>
  <c r="BN267" i="4"/>
  <c r="BM267" i="4"/>
  <c r="BL267" i="4"/>
  <c r="BK267" i="4"/>
  <c r="BJ267" i="4"/>
  <c r="BI267" i="4"/>
  <c r="BH267" i="4"/>
  <c r="BG267" i="4"/>
  <c r="BF267" i="4"/>
  <c r="BE267" i="4"/>
  <c r="BD267" i="4"/>
  <c r="BC267" i="4"/>
  <c r="BB267" i="4"/>
  <c r="BA267" i="4"/>
  <c r="AZ267" i="4"/>
  <c r="AY267" i="4"/>
  <c r="AX267" i="4"/>
  <c r="AW267" i="4"/>
  <c r="AV267" i="4"/>
  <c r="AT267" i="4"/>
  <c r="AU267" i="4" s="1"/>
  <c r="AS267" i="4"/>
  <c r="AR267" i="4"/>
  <c r="AQ267" i="4"/>
  <c r="AP267" i="4"/>
  <c r="AO267" i="4"/>
  <c r="DM266" i="4"/>
  <c r="DL266" i="4"/>
  <c r="DK266" i="4"/>
  <c r="DJ266" i="4"/>
  <c r="DI266" i="4"/>
  <c r="DH266" i="4"/>
  <c r="DG266" i="4"/>
  <c r="DF266" i="4"/>
  <c r="DE266" i="4"/>
  <c r="DC266" i="4"/>
  <c r="DB266" i="4"/>
  <c r="DA266" i="4"/>
  <c r="CZ266" i="4"/>
  <c r="CY266" i="4"/>
  <c r="CX266" i="4"/>
  <c r="CW266" i="4"/>
  <c r="CV266" i="4"/>
  <c r="CU266" i="4"/>
  <c r="CT266" i="4"/>
  <c r="CR266" i="4"/>
  <c r="CQ266" i="4"/>
  <c r="CO266" i="4"/>
  <c r="CN266" i="4"/>
  <c r="CM266" i="4"/>
  <c r="CL266" i="4"/>
  <c r="CI266" i="4"/>
  <c r="CH266" i="4"/>
  <c r="CG266" i="4"/>
  <c r="CF266" i="4"/>
  <c r="CE266" i="4"/>
  <c r="CC266" i="4"/>
  <c r="CD266" i="4" s="1"/>
  <c r="CB266" i="4"/>
  <c r="CA266" i="4"/>
  <c r="BZ266" i="4"/>
  <c r="BY266" i="4"/>
  <c r="BW266" i="4"/>
  <c r="BV266" i="4"/>
  <c r="BU266" i="4"/>
  <c r="BS266" i="4"/>
  <c r="BQ266" i="4"/>
  <c r="BP266" i="4"/>
  <c r="BO266" i="4"/>
  <c r="BN266" i="4"/>
  <c r="BM266" i="4"/>
  <c r="BL266" i="4"/>
  <c r="BK266" i="4"/>
  <c r="BJ266" i="4"/>
  <c r="BI266" i="4"/>
  <c r="BH266" i="4"/>
  <c r="BG266" i="4"/>
  <c r="BF266" i="4"/>
  <c r="BE266" i="4"/>
  <c r="BD266" i="4"/>
  <c r="BC266" i="4"/>
  <c r="BB266" i="4"/>
  <c r="BA266" i="4"/>
  <c r="AZ266" i="4"/>
  <c r="AY266" i="4"/>
  <c r="AX266" i="4"/>
  <c r="AV266" i="4"/>
  <c r="AW266" i="4" s="1"/>
  <c r="AT266" i="4"/>
  <c r="AU266" i="4" s="1"/>
  <c r="AS266" i="4"/>
  <c r="AR266" i="4"/>
  <c r="AQ266" i="4"/>
  <c r="AP266" i="4"/>
  <c r="AO266" i="4"/>
  <c r="DM265" i="4"/>
  <c r="DL265" i="4"/>
  <c r="DK265" i="4"/>
  <c r="DJ265" i="4"/>
  <c r="DI265" i="4"/>
  <c r="DH265" i="4"/>
  <c r="DG265" i="4"/>
  <c r="DF265" i="4"/>
  <c r="DE265" i="4"/>
  <c r="DC265" i="4"/>
  <c r="DB265" i="4"/>
  <c r="DA265" i="4"/>
  <c r="CZ265" i="4"/>
  <c r="CY265" i="4"/>
  <c r="CX265" i="4"/>
  <c r="CW265" i="4"/>
  <c r="CV265" i="4"/>
  <c r="CU265" i="4"/>
  <c r="CT265" i="4"/>
  <c r="CR265" i="4"/>
  <c r="CQ265" i="4"/>
  <c r="CO265" i="4"/>
  <c r="CN265" i="4"/>
  <c r="CM265" i="4"/>
  <c r="CL265" i="4"/>
  <c r="CI265" i="4"/>
  <c r="CH265" i="4"/>
  <c r="CG265" i="4"/>
  <c r="CF265" i="4"/>
  <c r="CE265" i="4"/>
  <c r="CD265" i="4"/>
  <c r="CC265" i="4"/>
  <c r="CB265" i="4"/>
  <c r="CA265" i="4"/>
  <c r="BZ265" i="4"/>
  <c r="BY265" i="4"/>
  <c r="BW265" i="4"/>
  <c r="BV265" i="4"/>
  <c r="BU265" i="4"/>
  <c r="BS265" i="4"/>
  <c r="BQ265" i="4"/>
  <c r="BP265" i="4"/>
  <c r="BO265" i="4"/>
  <c r="BN265" i="4"/>
  <c r="BM265" i="4"/>
  <c r="BL265" i="4"/>
  <c r="BK265" i="4"/>
  <c r="BJ265" i="4"/>
  <c r="BI265" i="4"/>
  <c r="BH265" i="4"/>
  <c r="BG265" i="4"/>
  <c r="BF265" i="4"/>
  <c r="BE265" i="4"/>
  <c r="BD265" i="4"/>
  <c r="BC265" i="4"/>
  <c r="BB265" i="4"/>
  <c r="BA265" i="4"/>
  <c r="AZ265" i="4"/>
  <c r="AY265" i="4"/>
  <c r="AX265" i="4"/>
  <c r="AV265" i="4"/>
  <c r="AW265" i="4" s="1"/>
  <c r="AT265" i="4"/>
  <c r="AU265" i="4" s="1"/>
  <c r="AS265" i="4"/>
  <c r="AR265" i="4"/>
  <c r="AQ265" i="4"/>
  <c r="AP265" i="4"/>
  <c r="AO265" i="4"/>
  <c r="DM264" i="4"/>
  <c r="DL264" i="4"/>
  <c r="DK264" i="4"/>
  <c r="DJ264" i="4"/>
  <c r="DI264" i="4"/>
  <c r="DH264" i="4"/>
  <c r="DG264" i="4"/>
  <c r="DF264" i="4"/>
  <c r="DE264" i="4"/>
  <c r="DC264" i="4"/>
  <c r="DB264" i="4"/>
  <c r="DA264" i="4"/>
  <c r="CZ264" i="4"/>
  <c r="CY264" i="4"/>
  <c r="CX264" i="4"/>
  <c r="CW264" i="4"/>
  <c r="CV264" i="4"/>
  <c r="CU264" i="4"/>
  <c r="CT264" i="4"/>
  <c r="CR264" i="4"/>
  <c r="CQ264" i="4"/>
  <c r="CO264" i="4"/>
  <c r="CN264" i="4"/>
  <c r="CM264" i="4"/>
  <c r="CL264" i="4"/>
  <c r="CI264" i="4"/>
  <c r="CH264" i="4"/>
  <c r="CG264" i="4"/>
  <c r="CF264" i="4"/>
  <c r="CE264" i="4"/>
  <c r="CD264" i="4"/>
  <c r="CC264" i="4"/>
  <c r="CB264" i="4"/>
  <c r="CA264" i="4"/>
  <c r="BZ264" i="4"/>
  <c r="BY264" i="4"/>
  <c r="BW264" i="4"/>
  <c r="BV264" i="4"/>
  <c r="BU264" i="4"/>
  <c r="BS264" i="4"/>
  <c r="BQ264" i="4"/>
  <c r="BP264" i="4"/>
  <c r="BO264" i="4"/>
  <c r="BN264" i="4"/>
  <c r="BM264" i="4"/>
  <c r="BL264" i="4"/>
  <c r="BK264" i="4"/>
  <c r="BJ264" i="4"/>
  <c r="BI264" i="4"/>
  <c r="BH264" i="4"/>
  <c r="BG264" i="4"/>
  <c r="BF264" i="4"/>
  <c r="BE264" i="4"/>
  <c r="BD264" i="4"/>
  <c r="BC264" i="4"/>
  <c r="BB264" i="4"/>
  <c r="BA264" i="4"/>
  <c r="AZ264" i="4"/>
  <c r="AY264" i="4"/>
  <c r="AX264" i="4"/>
  <c r="AV264" i="4"/>
  <c r="AW264" i="4" s="1"/>
  <c r="AT264" i="4"/>
  <c r="AU264" i="4" s="1"/>
  <c r="AS264" i="4"/>
  <c r="AR264" i="4"/>
  <c r="AQ264" i="4"/>
  <c r="AP264" i="4"/>
  <c r="AO264" i="4"/>
  <c r="DM263" i="4"/>
  <c r="DL263" i="4"/>
  <c r="DK263" i="4"/>
  <c r="DJ263" i="4"/>
  <c r="DI263" i="4"/>
  <c r="DH263" i="4"/>
  <c r="DG263" i="4"/>
  <c r="DF263" i="4"/>
  <c r="DE263" i="4"/>
  <c r="DC263" i="4"/>
  <c r="DB263" i="4"/>
  <c r="DA263" i="4"/>
  <c r="CZ263" i="4"/>
  <c r="CY263" i="4"/>
  <c r="CX263" i="4"/>
  <c r="CW263" i="4"/>
  <c r="CV263" i="4"/>
  <c r="CU263" i="4"/>
  <c r="CT263" i="4"/>
  <c r="CR263" i="4"/>
  <c r="CQ263" i="4"/>
  <c r="CO263" i="4"/>
  <c r="CN263" i="4"/>
  <c r="CM263" i="4"/>
  <c r="CL263" i="4"/>
  <c r="CI263" i="4"/>
  <c r="CH263" i="4"/>
  <c r="CG263" i="4"/>
  <c r="CF263" i="4"/>
  <c r="CE263" i="4"/>
  <c r="CD263" i="4"/>
  <c r="CC263" i="4"/>
  <c r="CB263" i="4"/>
  <c r="CA263" i="4"/>
  <c r="BZ263" i="4"/>
  <c r="BY263" i="4"/>
  <c r="BV263" i="4"/>
  <c r="BW263" i="4" s="1"/>
  <c r="BU263" i="4"/>
  <c r="BS263" i="4"/>
  <c r="BQ263" i="4"/>
  <c r="BP263" i="4"/>
  <c r="BO263" i="4"/>
  <c r="BN263" i="4"/>
  <c r="BM263" i="4"/>
  <c r="BL263" i="4"/>
  <c r="BK263" i="4"/>
  <c r="BJ263" i="4"/>
  <c r="BI263" i="4"/>
  <c r="BH263" i="4"/>
  <c r="BG263" i="4"/>
  <c r="BF263" i="4"/>
  <c r="BE263" i="4"/>
  <c r="BD263" i="4"/>
  <c r="BC263" i="4"/>
  <c r="BB263" i="4"/>
  <c r="BA263" i="4"/>
  <c r="AZ263" i="4"/>
  <c r="AY263" i="4"/>
  <c r="AX263" i="4"/>
  <c r="AV263" i="4"/>
  <c r="AW263" i="4" s="1"/>
  <c r="AT263" i="4"/>
  <c r="AU263" i="4" s="1"/>
  <c r="AS263" i="4"/>
  <c r="AR263" i="4"/>
  <c r="AQ263" i="4"/>
  <c r="AP263" i="4"/>
  <c r="AO263" i="4"/>
  <c r="DM262" i="4"/>
  <c r="DL262" i="4"/>
  <c r="DK262" i="4"/>
  <c r="DJ262" i="4"/>
  <c r="DI262" i="4"/>
  <c r="DH262" i="4"/>
  <c r="DG262" i="4"/>
  <c r="DF262" i="4"/>
  <c r="DE262" i="4"/>
  <c r="DC262" i="4"/>
  <c r="DB262" i="4"/>
  <c r="DA262" i="4"/>
  <c r="CZ262" i="4"/>
  <c r="CY262" i="4"/>
  <c r="CX262" i="4"/>
  <c r="CW262" i="4"/>
  <c r="CV262" i="4"/>
  <c r="CU262" i="4"/>
  <c r="CT262" i="4"/>
  <c r="CR262" i="4"/>
  <c r="CQ262" i="4"/>
  <c r="CO262" i="4"/>
  <c r="CN262" i="4"/>
  <c r="CM262" i="4"/>
  <c r="CL262" i="4"/>
  <c r="CI262" i="4"/>
  <c r="CH262" i="4"/>
  <c r="CG262" i="4"/>
  <c r="CF262" i="4"/>
  <c r="CE262" i="4"/>
  <c r="CC262" i="4"/>
  <c r="CD262" i="4" s="1"/>
  <c r="CB262" i="4"/>
  <c r="CA262" i="4"/>
  <c r="BZ262" i="4"/>
  <c r="BY262" i="4"/>
  <c r="BW262" i="4"/>
  <c r="BV262" i="4"/>
  <c r="BU262" i="4"/>
  <c r="BS262" i="4"/>
  <c r="BQ262" i="4"/>
  <c r="BP262" i="4"/>
  <c r="BO262" i="4"/>
  <c r="BN262" i="4"/>
  <c r="BM262" i="4"/>
  <c r="BL262" i="4"/>
  <c r="BK262" i="4"/>
  <c r="BJ262" i="4"/>
  <c r="BI262" i="4"/>
  <c r="BH262" i="4"/>
  <c r="BG262" i="4"/>
  <c r="BF262" i="4"/>
  <c r="BE262" i="4"/>
  <c r="BD262" i="4"/>
  <c r="BC262" i="4"/>
  <c r="BB262" i="4"/>
  <c r="BA262" i="4"/>
  <c r="AZ262" i="4"/>
  <c r="AY262" i="4"/>
  <c r="AX262" i="4"/>
  <c r="AV262" i="4"/>
  <c r="AW262" i="4" s="1"/>
  <c r="AT262" i="4"/>
  <c r="AU262" i="4" s="1"/>
  <c r="AS262" i="4"/>
  <c r="AR262" i="4"/>
  <c r="AQ262" i="4"/>
  <c r="AP262" i="4"/>
  <c r="AO262" i="4"/>
  <c r="DM261" i="4"/>
  <c r="DL261" i="4"/>
  <c r="DK261" i="4"/>
  <c r="DJ261" i="4"/>
  <c r="DI261" i="4"/>
  <c r="DH261" i="4"/>
  <c r="DG261" i="4"/>
  <c r="DF261" i="4"/>
  <c r="DE261" i="4"/>
  <c r="DC261" i="4"/>
  <c r="DB261" i="4"/>
  <c r="DA261" i="4"/>
  <c r="CZ261" i="4"/>
  <c r="CY261" i="4"/>
  <c r="CX261" i="4"/>
  <c r="CW261" i="4"/>
  <c r="CV261" i="4"/>
  <c r="CU261" i="4"/>
  <c r="CT261" i="4"/>
  <c r="CR261" i="4"/>
  <c r="CQ261" i="4"/>
  <c r="CO261" i="4"/>
  <c r="CN261" i="4"/>
  <c r="CM261" i="4"/>
  <c r="CL261" i="4"/>
  <c r="CI261" i="4"/>
  <c r="CH261" i="4"/>
  <c r="CG261" i="4"/>
  <c r="CF261" i="4"/>
  <c r="CE261" i="4"/>
  <c r="CD261" i="4"/>
  <c r="CC261" i="4"/>
  <c r="CB261" i="4"/>
  <c r="CA261" i="4"/>
  <c r="BZ261" i="4"/>
  <c r="BY261" i="4"/>
  <c r="BW261" i="4"/>
  <c r="BV261" i="4"/>
  <c r="BU261" i="4"/>
  <c r="BS261" i="4"/>
  <c r="BQ261" i="4"/>
  <c r="BP261" i="4"/>
  <c r="BO261" i="4"/>
  <c r="BN261" i="4"/>
  <c r="BM261" i="4"/>
  <c r="BL261" i="4"/>
  <c r="BK261" i="4"/>
  <c r="BJ261" i="4"/>
  <c r="BI261" i="4"/>
  <c r="BH261" i="4"/>
  <c r="BG261" i="4"/>
  <c r="BF261" i="4"/>
  <c r="BE261" i="4"/>
  <c r="BD261" i="4"/>
  <c r="BC261" i="4"/>
  <c r="BB261" i="4"/>
  <c r="BA261" i="4"/>
  <c r="AZ261" i="4"/>
  <c r="AY261" i="4"/>
  <c r="AX261" i="4"/>
  <c r="AV261" i="4"/>
  <c r="AW261" i="4" s="1"/>
  <c r="AT261" i="4"/>
  <c r="AU261" i="4" s="1"/>
  <c r="AS261" i="4"/>
  <c r="AR261" i="4"/>
  <c r="AQ261" i="4"/>
  <c r="AP261" i="4"/>
  <c r="AO261" i="4"/>
  <c r="DM260" i="4"/>
  <c r="DL260" i="4"/>
  <c r="DK260" i="4"/>
  <c r="DJ260" i="4"/>
  <c r="DI260" i="4"/>
  <c r="DH260" i="4"/>
  <c r="DG260" i="4"/>
  <c r="DF260" i="4"/>
  <c r="DE260" i="4"/>
  <c r="DC260" i="4"/>
  <c r="DB260" i="4"/>
  <c r="DA260" i="4"/>
  <c r="CZ260" i="4"/>
  <c r="CY260" i="4"/>
  <c r="CX260" i="4"/>
  <c r="CW260" i="4"/>
  <c r="CV260" i="4"/>
  <c r="CU260" i="4"/>
  <c r="CT260" i="4"/>
  <c r="CR260" i="4"/>
  <c r="CQ260" i="4"/>
  <c r="CO260" i="4"/>
  <c r="CN260" i="4"/>
  <c r="CM260" i="4"/>
  <c r="CL260" i="4"/>
  <c r="CI260" i="4"/>
  <c r="CH260" i="4"/>
  <c r="CG260" i="4"/>
  <c r="CF260" i="4"/>
  <c r="CE260" i="4"/>
  <c r="CD260" i="4"/>
  <c r="CC260" i="4"/>
  <c r="CB260" i="4"/>
  <c r="CA260" i="4"/>
  <c r="BZ260" i="4"/>
  <c r="BY260" i="4"/>
  <c r="BW260" i="4"/>
  <c r="BV260" i="4"/>
  <c r="BU260" i="4"/>
  <c r="BS260" i="4"/>
  <c r="BQ260" i="4"/>
  <c r="BP260" i="4"/>
  <c r="BO260" i="4"/>
  <c r="BN260" i="4"/>
  <c r="BM260" i="4"/>
  <c r="BL260" i="4"/>
  <c r="BK260" i="4"/>
  <c r="BJ260" i="4"/>
  <c r="BI260" i="4"/>
  <c r="BH260" i="4"/>
  <c r="BG260" i="4"/>
  <c r="BF260" i="4"/>
  <c r="BE260" i="4"/>
  <c r="BD260" i="4"/>
  <c r="BC260" i="4"/>
  <c r="BB260" i="4"/>
  <c r="BA260" i="4"/>
  <c r="AZ260" i="4"/>
  <c r="AY260" i="4"/>
  <c r="AX260" i="4"/>
  <c r="AV260" i="4"/>
  <c r="AW260" i="4" s="1"/>
  <c r="AT260" i="4"/>
  <c r="AU260" i="4" s="1"/>
  <c r="AS260" i="4"/>
  <c r="AR260" i="4"/>
  <c r="AQ260" i="4"/>
  <c r="AP260" i="4"/>
  <c r="AO260" i="4"/>
  <c r="DM259" i="4"/>
  <c r="DL259" i="4"/>
  <c r="DK259" i="4"/>
  <c r="DJ259" i="4"/>
  <c r="DI259" i="4"/>
  <c r="DH259" i="4"/>
  <c r="DG259" i="4"/>
  <c r="DF259" i="4"/>
  <c r="DE259" i="4"/>
  <c r="DC259" i="4"/>
  <c r="DB259" i="4"/>
  <c r="DA259" i="4"/>
  <c r="CZ259" i="4"/>
  <c r="CY259" i="4"/>
  <c r="CX259" i="4"/>
  <c r="CW259" i="4"/>
  <c r="CV259" i="4"/>
  <c r="CU259" i="4"/>
  <c r="CT259" i="4"/>
  <c r="CR259" i="4"/>
  <c r="CQ259" i="4"/>
  <c r="CO259" i="4"/>
  <c r="CN259" i="4"/>
  <c r="CM259" i="4"/>
  <c r="CL259" i="4"/>
  <c r="CI259" i="4"/>
  <c r="CH259" i="4"/>
  <c r="CG259" i="4"/>
  <c r="CF259" i="4"/>
  <c r="CE259" i="4"/>
  <c r="CD259" i="4"/>
  <c r="CC259" i="4"/>
  <c r="CB259" i="4"/>
  <c r="CA259" i="4"/>
  <c r="BZ259" i="4"/>
  <c r="BY259" i="4"/>
  <c r="BV259" i="4"/>
  <c r="BW259" i="4" s="1"/>
  <c r="BU259" i="4"/>
  <c r="BS259" i="4"/>
  <c r="BQ259" i="4"/>
  <c r="BP259" i="4"/>
  <c r="BO259" i="4"/>
  <c r="BN259" i="4"/>
  <c r="BM259" i="4"/>
  <c r="BL259" i="4"/>
  <c r="BK259" i="4"/>
  <c r="BJ259" i="4"/>
  <c r="BI259" i="4"/>
  <c r="BH259" i="4"/>
  <c r="BG259" i="4"/>
  <c r="BF259" i="4"/>
  <c r="BE259" i="4"/>
  <c r="BD259" i="4"/>
  <c r="BC259" i="4"/>
  <c r="BB259" i="4"/>
  <c r="BA259" i="4"/>
  <c r="AZ259" i="4"/>
  <c r="AY259" i="4"/>
  <c r="AX259" i="4"/>
  <c r="AV259" i="4"/>
  <c r="AW259" i="4" s="1"/>
  <c r="AT259" i="4"/>
  <c r="AU259" i="4" s="1"/>
  <c r="AS259" i="4"/>
  <c r="AR259" i="4"/>
  <c r="AQ259" i="4"/>
  <c r="AP259" i="4"/>
  <c r="AO259" i="4"/>
  <c r="DM258" i="4"/>
  <c r="DL258" i="4"/>
  <c r="DK258" i="4"/>
  <c r="DJ258" i="4"/>
  <c r="DI258" i="4"/>
  <c r="DH258" i="4"/>
  <c r="DG258" i="4"/>
  <c r="DF258" i="4"/>
  <c r="DE258" i="4"/>
  <c r="DC258" i="4"/>
  <c r="DB258" i="4"/>
  <c r="DA258" i="4"/>
  <c r="CZ258" i="4"/>
  <c r="CY258" i="4"/>
  <c r="CX258" i="4"/>
  <c r="CW258" i="4"/>
  <c r="CV258" i="4"/>
  <c r="CU258" i="4"/>
  <c r="CT258" i="4"/>
  <c r="CR258" i="4"/>
  <c r="CQ258" i="4"/>
  <c r="CO258" i="4"/>
  <c r="CN258" i="4"/>
  <c r="CM258" i="4"/>
  <c r="CL258" i="4"/>
  <c r="CI258" i="4"/>
  <c r="CH258" i="4"/>
  <c r="CG258" i="4"/>
  <c r="CF258" i="4"/>
  <c r="CE258" i="4"/>
  <c r="CC258" i="4"/>
  <c r="CD258" i="4" s="1"/>
  <c r="CB258" i="4"/>
  <c r="CA258" i="4"/>
  <c r="BZ258" i="4"/>
  <c r="BY258" i="4"/>
  <c r="BW258" i="4"/>
  <c r="BV258" i="4"/>
  <c r="BU258" i="4"/>
  <c r="BS258" i="4"/>
  <c r="BQ258" i="4"/>
  <c r="BP258" i="4"/>
  <c r="BO258" i="4"/>
  <c r="BN258" i="4"/>
  <c r="BM258" i="4"/>
  <c r="BL258" i="4"/>
  <c r="BK258" i="4"/>
  <c r="BJ258" i="4"/>
  <c r="BI258" i="4"/>
  <c r="BH258" i="4"/>
  <c r="BG258" i="4"/>
  <c r="BF258" i="4"/>
  <c r="BE258" i="4"/>
  <c r="BD258" i="4"/>
  <c r="BC258" i="4"/>
  <c r="BB258" i="4"/>
  <c r="BA258" i="4"/>
  <c r="AZ258" i="4"/>
  <c r="AY258" i="4"/>
  <c r="AX258" i="4"/>
  <c r="AV258" i="4"/>
  <c r="AW258" i="4" s="1"/>
  <c r="AT258" i="4"/>
  <c r="AU258" i="4" s="1"/>
  <c r="AS258" i="4"/>
  <c r="AR258" i="4"/>
  <c r="AQ258" i="4"/>
  <c r="AP258" i="4"/>
  <c r="AO258" i="4"/>
  <c r="DM257" i="4"/>
  <c r="DL257" i="4"/>
  <c r="DK257" i="4"/>
  <c r="DJ257" i="4"/>
  <c r="DI257" i="4"/>
  <c r="DH257" i="4"/>
  <c r="DG257" i="4"/>
  <c r="DF257" i="4"/>
  <c r="DE257" i="4"/>
  <c r="DC257" i="4"/>
  <c r="DB257" i="4"/>
  <c r="DA257" i="4"/>
  <c r="CZ257" i="4"/>
  <c r="CY257" i="4"/>
  <c r="CX257" i="4"/>
  <c r="CW257" i="4"/>
  <c r="CV257" i="4"/>
  <c r="CU257" i="4"/>
  <c r="CT257" i="4"/>
  <c r="CR257" i="4"/>
  <c r="CQ257" i="4"/>
  <c r="CO257" i="4"/>
  <c r="CN257" i="4"/>
  <c r="CM257" i="4"/>
  <c r="CL257" i="4"/>
  <c r="CI257" i="4"/>
  <c r="CH257" i="4"/>
  <c r="CG257" i="4"/>
  <c r="CF257" i="4"/>
  <c r="CE257" i="4"/>
  <c r="CD257" i="4"/>
  <c r="CC257" i="4"/>
  <c r="CB257" i="4"/>
  <c r="CA257" i="4"/>
  <c r="BZ257" i="4"/>
  <c r="BY257" i="4"/>
  <c r="BW257" i="4"/>
  <c r="BV257" i="4"/>
  <c r="BU257" i="4"/>
  <c r="BS257" i="4"/>
  <c r="BQ257" i="4"/>
  <c r="BP257" i="4"/>
  <c r="BO257" i="4"/>
  <c r="BN257" i="4"/>
  <c r="BM257" i="4"/>
  <c r="BL257" i="4"/>
  <c r="BK257" i="4"/>
  <c r="BJ257" i="4"/>
  <c r="BI257" i="4"/>
  <c r="BH257" i="4"/>
  <c r="BG257" i="4"/>
  <c r="BF257" i="4"/>
  <c r="BE257" i="4"/>
  <c r="BD257" i="4"/>
  <c r="BC257" i="4"/>
  <c r="BB257" i="4"/>
  <c r="BA257" i="4"/>
  <c r="AZ257" i="4"/>
  <c r="AY257" i="4"/>
  <c r="AX257" i="4"/>
  <c r="AV257" i="4"/>
  <c r="AW257" i="4" s="1"/>
  <c r="AT257" i="4"/>
  <c r="AU257" i="4" s="1"/>
  <c r="AS257" i="4"/>
  <c r="AR257" i="4"/>
  <c r="AQ257" i="4"/>
  <c r="AP257" i="4"/>
  <c r="AO257" i="4"/>
  <c r="DM256" i="4"/>
  <c r="DL256" i="4"/>
  <c r="DK256" i="4"/>
  <c r="DJ256" i="4"/>
  <c r="DI256" i="4"/>
  <c r="DH256" i="4"/>
  <c r="DG256" i="4"/>
  <c r="DF256" i="4"/>
  <c r="DE256" i="4"/>
  <c r="DC256" i="4"/>
  <c r="DB256" i="4"/>
  <c r="DA256" i="4"/>
  <c r="CZ256" i="4"/>
  <c r="CY256" i="4"/>
  <c r="CX256" i="4"/>
  <c r="CW256" i="4"/>
  <c r="CV256" i="4"/>
  <c r="CU256" i="4"/>
  <c r="CT256" i="4"/>
  <c r="CR256" i="4"/>
  <c r="CQ256" i="4"/>
  <c r="CO256" i="4"/>
  <c r="CN256" i="4"/>
  <c r="CM256" i="4"/>
  <c r="CL256" i="4"/>
  <c r="CI256" i="4"/>
  <c r="CH256" i="4"/>
  <c r="CG256" i="4"/>
  <c r="CF256" i="4"/>
  <c r="CE256" i="4"/>
  <c r="CD256" i="4"/>
  <c r="CC256" i="4"/>
  <c r="CB256" i="4"/>
  <c r="CA256" i="4"/>
  <c r="BZ256" i="4"/>
  <c r="BY256" i="4"/>
  <c r="BW256" i="4"/>
  <c r="BV256" i="4"/>
  <c r="BU256" i="4"/>
  <c r="BS256" i="4"/>
  <c r="BQ256" i="4"/>
  <c r="BP256" i="4"/>
  <c r="BO256" i="4"/>
  <c r="BN256" i="4"/>
  <c r="BM256" i="4"/>
  <c r="BL256" i="4"/>
  <c r="BK256" i="4"/>
  <c r="BJ256" i="4"/>
  <c r="BI256" i="4"/>
  <c r="BH256" i="4"/>
  <c r="BG256" i="4"/>
  <c r="BF256" i="4"/>
  <c r="BE256" i="4"/>
  <c r="BD256" i="4"/>
  <c r="BC256" i="4"/>
  <c r="BB256" i="4"/>
  <c r="BA256" i="4"/>
  <c r="AZ256" i="4"/>
  <c r="AY256" i="4"/>
  <c r="AX256" i="4"/>
  <c r="AV256" i="4"/>
  <c r="AW256" i="4" s="1"/>
  <c r="AT256" i="4"/>
  <c r="AU256" i="4" s="1"/>
  <c r="AS256" i="4"/>
  <c r="AR256" i="4"/>
  <c r="AQ256" i="4"/>
  <c r="AP256" i="4"/>
  <c r="AO256" i="4"/>
  <c r="DM255" i="4"/>
  <c r="DL255" i="4"/>
  <c r="DK255" i="4"/>
  <c r="DJ255" i="4"/>
  <c r="DI255" i="4"/>
  <c r="DH255" i="4"/>
  <c r="DG255" i="4"/>
  <c r="DF255" i="4"/>
  <c r="DE255" i="4"/>
  <c r="DC255" i="4"/>
  <c r="DB255" i="4"/>
  <c r="DA255" i="4"/>
  <c r="CZ255" i="4"/>
  <c r="CY255" i="4"/>
  <c r="CX255" i="4"/>
  <c r="CW255" i="4"/>
  <c r="CV255" i="4"/>
  <c r="CU255" i="4"/>
  <c r="CT255" i="4"/>
  <c r="CR255" i="4"/>
  <c r="CQ255" i="4"/>
  <c r="CO255" i="4"/>
  <c r="CN255" i="4"/>
  <c r="CM255" i="4"/>
  <c r="CL255" i="4"/>
  <c r="CI255" i="4"/>
  <c r="CH255" i="4"/>
  <c r="CG255" i="4"/>
  <c r="CF255" i="4"/>
  <c r="CE255" i="4"/>
  <c r="CD255" i="4"/>
  <c r="CC255" i="4"/>
  <c r="CB255" i="4"/>
  <c r="CA255" i="4"/>
  <c r="BZ255" i="4"/>
  <c r="BY255" i="4"/>
  <c r="BV255" i="4"/>
  <c r="BW255" i="4" s="1"/>
  <c r="BU255" i="4"/>
  <c r="BS255" i="4"/>
  <c r="BQ255" i="4"/>
  <c r="BP255" i="4"/>
  <c r="BO255" i="4"/>
  <c r="BN255" i="4"/>
  <c r="BM255" i="4"/>
  <c r="BL255" i="4"/>
  <c r="BK255" i="4"/>
  <c r="BJ255" i="4"/>
  <c r="BI255" i="4"/>
  <c r="BH255" i="4"/>
  <c r="BG255" i="4"/>
  <c r="BF255" i="4"/>
  <c r="BE255" i="4"/>
  <c r="BD255" i="4"/>
  <c r="BC255" i="4"/>
  <c r="BB255" i="4"/>
  <c r="BA255" i="4"/>
  <c r="AZ255" i="4"/>
  <c r="AY255" i="4"/>
  <c r="AX255" i="4"/>
  <c r="AV255" i="4"/>
  <c r="AW255" i="4" s="1"/>
  <c r="AT255" i="4"/>
  <c r="AU255" i="4" s="1"/>
  <c r="AS255" i="4"/>
  <c r="AR255" i="4"/>
  <c r="AQ255" i="4"/>
  <c r="AP255" i="4"/>
  <c r="AO255" i="4"/>
  <c r="DM254" i="4"/>
  <c r="DL254" i="4"/>
  <c r="DK254" i="4"/>
  <c r="DJ254" i="4"/>
  <c r="DI254" i="4"/>
  <c r="DH254" i="4"/>
  <c r="DG254" i="4"/>
  <c r="DF254" i="4"/>
  <c r="DE254" i="4"/>
  <c r="DC254" i="4"/>
  <c r="DB254" i="4"/>
  <c r="DA254" i="4"/>
  <c r="CZ254" i="4"/>
  <c r="CY254" i="4"/>
  <c r="CX254" i="4"/>
  <c r="CW254" i="4"/>
  <c r="CV254" i="4"/>
  <c r="CU254" i="4"/>
  <c r="CT254" i="4"/>
  <c r="CR254" i="4"/>
  <c r="CQ254" i="4"/>
  <c r="CO254" i="4"/>
  <c r="CN254" i="4"/>
  <c r="CM254" i="4"/>
  <c r="CL254" i="4"/>
  <c r="CI254" i="4"/>
  <c r="CH254" i="4"/>
  <c r="CG254" i="4"/>
  <c r="CF254" i="4"/>
  <c r="CE254" i="4"/>
  <c r="CC254" i="4"/>
  <c r="CD254" i="4" s="1"/>
  <c r="CB254" i="4"/>
  <c r="CA254" i="4"/>
  <c r="BZ254" i="4"/>
  <c r="BY254" i="4"/>
  <c r="BW254" i="4"/>
  <c r="BV254" i="4"/>
  <c r="BU254" i="4"/>
  <c r="BS254" i="4"/>
  <c r="BQ254" i="4"/>
  <c r="BP254" i="4"/>
  <c r="BO254" i="4"/>
  <c r="BN254" i="4"/>
  <c r="BM254" i="4"/>
  <c r="BL254" i="4"/>
  <c r="BK254" i="4"/>
  <c r="BJ254" i="4"/>
  <c r="BI254" i="4"/>
  <c r="BH254" i="4"/>
  <c r="BG254" i="4"/>
  <c r="BF254" i="4"/>
  <c r="BE254" i="4"/>
  <c r="BD254" i="4"/>
  <c r="BC254" i="4"/>
  <c r="BB254" i="4"/>
  <c r="BA254" i="4"/>
  <c r="AZ254" i="4"/>
  <c r="AY254" i="4"/>
  <c r="AX254" i="4"/>
  <c r="AV254" i="4"/>
  <c r="AW254" i="4" s="1"/>
  <c r="AT254" i="4"/>
  <c r="AU254" i="4" s="1"/>
  <c r="AS254" i="4"/>
  <c r="AR254" i="4"/>
  <c r="AQ254" i="4"/>
  <c r="AP254" i="4"/>
  <c r="AO254" i="4"/>
  <c r="DM253" i="4"/>
  <c r="DL253" i="4"/>
  <c r="DK253" i="4"/>
  <c r="DJ253" i="4"/>
  <c r="DI253" i="4"/>
  <c r="DH253" i="4"/>
  <c r="DG253" i="4"/>
  <c r="DF253" i="4"/>
  <c r="DE253" i="4"/>
  <c r="DC253" i="4"/>
  <c r="DB253" i="4"/>
  <c r="DA253" i="4"/>
  <c r="CZ253" i="4"/>
  <c r="CY253" i="4"/>
  <c r="CX253" i="4"/>
  <c r="CW253" i="4"/>
  <c r="CV253" i="4"/>
  <c r="CU253" i="4"/>
  <c r="CT253" i="4"/>
  <c r="CR253" i="4"/>
  <c r="CQ253" i="4"/>
  <c r="CO253" i="4"/>
  <c r="CN253" i="4"/>
  <c r="CM253" i="4"/>
  <c r="CL253" i="4"/>
  <c r="CI253" i="4"/>
  <c r="CH253" i="4"/>
  <c r="CG253" i="4"/>
  <c r="CF253" i="4"/>
  <c r="CE253" i="4"/>
  <c r="CD253" i="4"/>
  <c r="CC253" i="4"/>
  <c r="CB253" i="4"/>
  <c r="CA253" i="4"/>
  <c r="BZ253" i="4"/>
  <c r="BY253" i="4"/>
  <c r="BW253" i="4"/>
  <c r="BV253" i="4"/>
  <c r="BU253" i="4"/>
  <c r="BS253" i="4"/>
  <c r="BQ253" i="4"/>
  <c r="BP253" i="4"/>
  <c r="BO253" i="4"/>
  <c r="BN253" i="4"/>
  <c r="BM253" i="4"/>
  <c r="BL253" i="4"/>
  <c r="BK253" i="4"/>
  <c r="BJ253" i="4"/>
  <c r="BI253" i="4"/>
  <c r="BH253" i="4"/>
  <c r="BG253" i="4"/>
  <c r="BF253" i="4"/>
  <c r="BE253" i="4"/>
  <c r="BD253" i="4"/>
  <c r="BC253" i="4"/>
  <c r="BB253" i="4"/>
  <c r="BA253" i="4"/>
  <c r="AZ253" i="4"/>
  <c r="AY253" i="4"/>
  <c r="AX253" i="4"/>
  <c r="AV253" i="4"/>
  <c r="AW253" i="4" s="1"/>
  <c r="AT253" i="4"/>
  <c r="AU253" i="4" s="1"/>
  <c r="AS253" i="4"/>
  <c r="AR253" i="4"/>
  <c r="AQ253" i="4"/>
  <c r="AP253" i="4"/>
  <c r="AO253" i="4"/>
  <c r="DM252" i="4"/>
  <c r="DL252" i="4"/>
  <c r="DK252" i="4"/>
  <c r="DJ252" i="4"/>
  <c r="DI252" i="4"/>
  <c r="DH252" i="4"/>
  <c r="DG252" i="4"/>
  <c r="DF252" i="4"/>
  <c r="DE252" i="4"/>
  <c r="DC252" i="4"/>
  <c r="DB252" i="4"/>
  <c r="DA252" i="4"/>
  <c r="CZ252" i="4"/>
  <c r="CY252" i="4"/>
  <c r="CX252" i="4"/>
  <c r="CW252" i="4"/>
  <c r="CV252" i="4"/>
  <c r="CU252" i="4"/>
  <c r="CT252" i="4"/>
  <c r="CR252" i="4"/>
  <c r="CQ252" i="4"/>
  <c r="CO252" i="4"/>
  <c r="CN252" i="4"/>
  <c r="CM252" i="4"/>
  <c r="CL252" i="4"/>
  <c r="CI252" i="4"/>
  <c r="CH252" i="4"/>
  <c r="CG252" i="4"/>
  <c r="CF252" i="4"/>
  <c r="CE252" i="4"/>
  <c r="CD252" i="4"/>
  <c r="CC252" i="4"/>
  <c r="CB252" i="4"/>
  <c r="CA252" i="4"/>
  <c r="BZ252" i="4"/>
  <c r="BY252" i="4"/>
  <c r="BW252" i="4"/>
  <c r="BV252" i="4"/>
  <c r="BU252" i="4"/>
  <c r="BS252" i="4"/>
  <c r="BQ252" i="4"/>
  <c r="BP252" i="4"/>
  <c r="BO252" i="4"/>
  <c r="BN252" i="4"/>
  <c r="BM252" i="4"/>
  <c r="BL252" i="4"/>
  <c r="BK252" i="4"/>
  <c r="BJ252" i="4"/>
  <c r="BI252" i="4"/>
  <c r="BH252" i="4"/>
  <c r="BG252" i="4"/>
  <c r="BF252" i="4"/>
  <c r="BE252" i="4"/>
  <c r="BD252" i="4"/>
  <c r="BC252" i="4"/>
  <c r="BB252" i="4"/>
  <c r="BA252" i="4"/>
  <c r="AZ252" i="4"/>
  <c r="AY252" i="4"/>
  <c r="AX252" i="4"/>
  <c r="AV252" i="4"/>
  <c r="AW252" i="4" s="1"/>
  <c r="AT252" i="4"/>
  <c r="AU252" i="4" s="1"/>
  <c r="AS252" i="4"/>
  <c r="AR252" i="4"/>
  <c r="AQ252" i="4"/>
  <c r="AP252" i="4"/>
  <c r="AO252" i="4"/>
  <c r="DM251" i="4"/>
  <c r="DL251" i="4"/>
  <c r="DK251" i="4"/>
  <c r="DJ251" i="4"/>
  <c r="DI251" i="4"/>
  <c r="DH251" i="4"/>
  <c r="DG251" i="4"/>
  <c r="DF251" i="4"/>
  <c r="DE251" i="4"/>
  <c r="DC251" i="4"/>
  <c r="DB251" i="4"/>
  <c r="DA251" i="4"/>
  <c r="CZ251" i="4"/>
  <c r="CY251" i="4"/>
  <c r="CX251" i="4"/>
  <c r="CW251" i="4"/>
  <c r="CV251" i="4"/>
  <c r="CU251" i="4"/>
  <c r="CT251" i="4"/>
  <c r="CR251" i="4"/>
  <c r="CQ251" i="4"/>
  <c r="CO251" i="4"/>
  <c r="CN251" i="4"/>
  <c r="CM251" i="4"/>
  <c r="CL251" i="4"/>
  <c r="CI251" i="4"/>
  <c r="CH251" i="4"/>
  <c r="CG251" i="4"/>
  <c r="CF251" i="4"/>
  <c r="CE251" i="4"/>
  <c r="CD251" i="4"/>
  <c r="CC251" i="4"/>
  <c r="CB251" i="4"/>
  <c r="CA251" i="4"/>
  <c r="BZ251" i="4"/>
  <c r="BY251" i="4"/>
  <c r="BV251" i="4"/>
  <c r="BW251" i="4" s="1"/>
  <c r="BU251" i="4"/>
  <c r="BS251" i="4"/>
  <c r="BQ251" i="4"/>
  <c r="BP251" i="4"/>
  <c r="BO251" i="4"/>
  <c r="BN251" i="4"/>
  <c r="BM251" i="4"/>
  <c r="BL251" i="4"/>
  <c r="BK251" i="4"/>
  <c r="BJ251" i="4"/>
  <c r="BI251" i="4"/>
  <c r="BH251" i="4"/>
  <c r="BG251" i="4"/>
  <c r="BF251" i="4"/>
  <c r="BE251" i="4"/>
  <c r="BD251" i="4"/>
  <c r="BC251" i="4"/>
  <c r="BB251" i="4"/>
  <c r="BA251" i="4"/>
  <c r="AZ251" i="4"/>
  <c r="AY251" i="4"/>
  <c r="AX251" i="4"/>
  <c r="AV251" i="4"/>
  <c r="AW251" i="4" s="1"/>
  <c r="AT251" i="4"/>
  <c r="AU251" i="4" s="1"/>
  <c r="AS251" i="4"/>
  <c r="AR251" i="4"/>
  <c r="AQ251" i="4"/>
  <c r="AP251" i="4"/>
  <c r="AO251" i="4"/>
  <c r="DM250" i="4"/>
  <c r="DL250" i="4"/>
  <c r="DK250" i="4"/>
  <c r="DJ250" i="4"/>
  <c r="DI250" i="4"/>
  <c r="DH250" i="4"/>
  <c r="DG250" i="4"/>
  <c r="DF250" i="4"/>
  <c r="DE250" i="4"/>
  <c r="DC250" i="4"/>
  <c r="DB250" i="4"/>
  <c r="DA250" i="4"/>
  <c r="CZ250" i="4"/>
  <c r="CY250" i="4"/>
  <c r="CX250" i="4"/>
  <c r="CW250" i="4"/>
  <c r="CV250" i="4"/>
  <c r="CU250" i="4"/>
  <c r="CT250" i="4"/>
  <c r="CR250" i="4"/>
  <c r="CQ250" i="4"/>
  <c r="CO250" i="4"/>
  <c r="CN250" i="4"/>
  <c r="CM250" i="4"/>
  <c r="CL250" i="4"/>
  <c r="CI250" i="4"/>
  <c r="CH250" i="4"/>
  <c r="CG250" i="4"/>
  <c r="CF250" i="4"/>
  <c r="CE250" i="4"/>
  <c r="CC250" i="4"/>
  <c r="CD250" i="4" s="1"/>
  <c r="CB250" i="4"/>
  <c r="CA250" i="4"/>
  <c r="BZ250" i="4"/>
  <c r="BY250" i="4"/>
  <c r="BW250" i="4"/>
  <c r="BV250" i="4"/>
  <c r="BU250" i="4"/>
  <c r="BS250" i="4"/>
  <c r="BQ250" i="4"/>
  <c r="BP250" i="4"/>
  <c r="BO250" i="4"/>
  <c r="BN250" i="4"/>
  <c r="BM250" i="4"/>
  <c r="BL250" i="4"/>
  <c r="BK250" i="4"/>
  <c r="BJ250" i="4"/>
  <c r="BI250" i="4"/>
  <c r="BH250" i="4"/>
  <c r="BG250" i="4"/>
  <c r="BF250" i="4"/>
  <c r="BE250" i="4"/>
  <c r="BD250" i="4"/>
  <c r="BC250" i="4"/>
  <c r="BB250" i="4"/>
  <c r="BA250" i="4"/>
  <c r="AZ250" i="4"/>
  <c r="AY250" i="4"/>
  <c r="AX250" i="4"/>
  <c r="AV250" i="4"/>
  <c r="AW250" i="4" s="1"/>
  <c r="AT250" i="4"/>
  <c r="AU250" i="4" s="1"/>
  <c r="AS250" i="4"/>
  <c r="AR250" i="4"/>
  <c r="AQ250" i="4"/>
  <c r="AP250" i="4"/>
  <c r="AO250" i="4"/>
  <c r="DM249" i="4"/>
  <c r="DL249" i="4"/>
  <c r="DK249" i="4"/>
  <c r="DJ249" i="4"/>
  <c r="DI249" i="4"/>
  <c r="DH249" i="4"/>
  <c r="DG249" i="4"/>
  <c r="DF249" i="4"/>
  <c r="DE249" i="4"/>
  <c r="DC249" i="4"/>
  <c r="DB249" i="4"/>
  <c r="DA249" i="4"/>
  <c r="CZ249" i="4"/>
  <c r="CY249" i="4"/>
  <c r="CX249" i="4"/>
  <c r="CW249" i="4"/>
  <c r="CV249" i="4"/>
  <c r="CU249" i="4"/>
  <c r="CT249" i="4"/>
  <c r="CR249" i="4"/>
  <c r="CQ249" i="4"/>
  <c r="CO249" i="4"/>
  <c r="CN249" i="4"/>
  <c r="CM249" i="4"/>
  <c r="CL249" i="4"/>
  <c r="CI249" i="4"/>
  <c r="CH249" i="4"/>
  <c r="CG249" i="4"/>
  <c r="CF249" i="4"/>
  <c r="CE249" i="4"/>
  <c r="CD249" i="4"/>
  <c r="CC249" i="4"/>
  <c r="CB249" i="4"/>
  <c r="CA249" i="4"/>
  <c r="BZ249" i="4"/>
  <c r="BY249" i="4"/>
  <c r="BW249" i="4"/>
  <c r="BV249" i="4"/>
  <c r="BU249" i="4"/>
  <c r="BS249" i="4"/>
  <c r="BQ249" i="4"/>
  <c r="BP249" i="4"/>
  <c r="BO249" i="4"/>
  <c r="BN249" i="4"/>
  <c r="BM249" i="4"/>
  <c r="BL249" i="4"/>
  <c r="BK249" i="4"/>
  <c r="BJ249" i="4"/>
  <c r="BI249" i="4"/>
  <c r="BH249" i="4"/>
  <c r="BG249" i="4"/>
  <c r="BF249" i="4"/>
  <c r="BE249" i="4"/>
  <c r="BD249" i="4"/>
  <c r="BC249" i="4"/>
  <c r="BB249" i="4"/>
  <c r="BA249" i="4"/>
  <c r="AZ249" i="4"/>
  <c r="AY249" i="4"/>
  <c r="AX249" i="4"/>
  <c r="AV249" i="4"/>
  <c r="AW249" i="4" s="1"/>
  <c r="AT249" i="4"/>
  <c r="AU249" i="4" s="1"/>
  <c r="AS249" i="4"/>
  <c r="AR249" i="4"/>
  <c r="AQ249" i="4"/>
  <c r="AP249" i="4"/>
  <c r="AO249" i="4"/>
  <c r="DM248" i="4"/>
  <c r="DL248" i="4"/>
  <c r="DK248" i="4"/>
  <c r="DJ248" i="4"/>
  <c r="DI248" i="4"/>
  <c r="DH248" i="4"/>
  <c r="DG248" i="4"/>
  <c r="DF248" i="4"/>
  <c r="DE248" i="4"/>
  <c r="DC248" i="4"/>
  <c r="DB248" i="4"/>
  <c r="DA248" i="4"/>
  <c r="CZ248" i="4"/>
  <c r="CY248" i="4"/>
  <c r="CX248" i="4"/>
  <c r="CW248" i="4"/>
  <c r="CV248" i="4"/>
  <c r="CU248" i="4"/>
  <c r="CT248" i="4"/>
  <c r="CR248" i="4"/>
  <c r="CQ248" i="4"/>
  <c r="CO248" i="4"/>
  <c r="CN248" i="4"/>
  <c r="CM248" i="4"/>
  <c r="CL248" i="4"/>
  <c r="CI248" i="4"/>
  <c r="CH248" i="4"/>
  <c r="CG248" i="4"/>
  <c r="CF248" i="4"/>
  <c r="CE248" i="4"/>
  <c r="CD248" i="4"/>
  <c r="CC248" i="4"/>
  <c r="CB248" i="4"/>
  <c r="CA248" i="4"/>
  <c r="BZ248" i="4"/>
  <c r="BY248" i="4"/>
  <c r="BW248" i="4"/>
  <c r="BV248" i="4"/>
  <c r="BU248" i="4"/>
  <c r="BS248" i="4"/>
  <c r="BQ248" i="4"/>
  <c r="BP248" i="4"/>
  <c r="BO248" i="4"/>
  <c r="BN248" i="4"/>
  <c r="BM248" i="4"/>
  <c r="BL248" i="4"/>
  <c r="BK248" i="4"/>
  <c r="BJ248" i="4"/>
  <c r="BI248" i="4"/>
  <c r="BH248" i="4"/>
  <c r="BG248" i="4"/>
  <c r="BF248" i="4"/>
  <c r="BE248" i="4"/>
  <c r="BD248" i="4"/>
  <c r="BC248" i="4"/>
  <c r="BB248" i="4"/>
  <c r="BA248" i="4"/>
  <c r="AZ248" i="4"/>
  <c r="AY248" i="4"/>
  <c r="AX248" i="4"/>
  <c r="AV248" i="4"/>
  <c r="AW248" i="4" s="1"/>
  <c r="AT248" i="4"/>
  <c r="AU248" i="4" s="1"/>
  <c r="AS248" i="4"/>
  <c r="AR248" i="4"/>
  <c r="AQ248" i="4"/>
  <c r="AP248" i="4"/>
  <c r="AO248" i="4"/>
  <c r="DM247" i="4"/>
  <c r="DL247" i="4"/>
  <c r="DK247" i="4"/>
  <c r="DJ247" i="4"/>
  <c r="DI247" i="4"/>
  <c r="DH247" i="4"/>
  <c r="DG247" i="4"/>
  <c r="DF247" i="4"/>
  <c r="DE247" i="4"/>
  <c r="DC247" i="4"/>
  <c r="DB247" i="4"/>
  <c r="DA247" i="4"/>
  <c r="CZ247" i="4"/>
  <c r="CY247" i="4"/>
  <c r="CX247" i="4"/>
  <c r="CW247" i="4"/>
  <c r="CV247" i="4"/>
  <c r="CU247" i="4"/>
  <c r="CT247" i="4"/>
  <c r="CR247" i="4"/>
  <c r="CQ247" i="4"/>
  <c r="CO247" i="4"/>
  <c r="CN247" i="4"/>
  <c r="CM247" i="4"/>
  <c r="CL247" i="4"/>
  <c r="CI247" i="4"/>
  <c r="CH247" i="4"/>
  <c r="CG247" i="4"/>
  <c r="CF247" i="4"/>
  <c r="CE247" i="4"/>
  <c r="CD247" i="4"/>
  <c r="CC247" i="4"/>
  <c r="CB247" i="4"/>
  <c r="CA247" i="4"/>
  <c r="BZ247" i="4"/>
  <c r="BY247" i="4"/>
  <c r="BV247" i="4"/>
  <c r="BW247" i="4" s="1"/>
  <c r="BU247" i="4"/>
  <c r="BS247" i="4"/>
  <c r="BQ247" i="4"/>
  <c r="BP247" i="4"/>
  <c r="BO247" i="4"/>
  <c r="BN247" i="4"/>
  <c r="BM247" i="4"/>
  <c r="BL247" i="4"/>
  <c r="BK247" i="4"/>
  <c r="BJ247" i="4"/>
  <c r="BI247" i="4"/>
  <c r="BH247" i="4"/>
  <c r="BG247" i="4"/>
  <c r="BF247" i="4"/>
  <c r="BE247" i="4"/>
  <c r="BD247" i="4"/>
  <c r="BC247" i="4"/>
  <c r="BB247" i="4"/>
  <c r="BA247" i="4"/>
  <c r="AZ247" i="4"/>
  <c r="AY247" i="4"/>
  <c r="AX247" i="4"/>
  <c r="AV247" i="4"/>
  <c r="AW247" i="4" s="1"/>
  <c r="AT247" i="4"/>
  <c r="AU247" i="4" s="1"/>
  <c r="AS247" i="4"/>
  <c r="AR247" i="4"/>
  <c r="AQ247" i="4"/>
  <c r="AP247" i="4"/>
  <c r="AO247" i="4"/>
  <c r="DM246" i="4"/>
  <c r="DL246" i="4"/>
  <c r="DK246" i="4"/>
  <c r="DJ246" i="4"/>
  <c r="DI246" i="4"/>
  <c r="DH246" i="4"/>
  <c r="DG246" i="4"/>
  <c r="DF246" i="4"/>
  <c r="DE246" i="4"/>
  <c r="DC246" i="4"/>
  <c r="DB246" i="4"/>
  <c r="DA246" i="4"/>
  <c r="CZ246" i="4"/>
  <c r="CY246" i="4"/>
  <c r="CX246" i="4"/>
  <c r="CW246" i="4"/>
  <c r="CV246" i="4"/>
  <c r="CU246" i="4"/>
  <c r="CT246" i="4"/>
  <c r="CR246" i="4"/>
  <c r="CQ246" i="4"/>
  <c r="CO246" i="4"/>
  <c r="CN246" i="4"/>
  <c r="CM246" i="4"/>
  <c r="CL246" i="4"/>
  <c r="CI246" i="4"/>
  <c r="CH246" i="4"/>
  <c r="CG246" i="4"/>
  <c r="CF246" i="4"/>
  <c r="CE246" i="4"/>
  <c r="CC246" i="4"/>
  <c r="CD246" i="4" s="1"/>
  <c r="CB246" i="4"/>
  <c r="CA246" i="4"/>
  <c r="BZ246" i="4"/>
  <c r="BY246" i="4"/>
  <c r="BW246" i="4"/>
  <c r="BV246" i="4"/>
  <c r="BU246" i="4"/>
  <c r="BS246" i="4"/>
  <c r="BQ246" i="4"/>
  <c r="BP246" i="4"/>
  <c r="BO246" i="4"/>
  <c r="BN246" i="4"/>
  <c r="BM246" i="4"/>
  <c r="BL246" i="4"/>
  <c r="BK246" i="4"/>
  <c r="BJ246" i="4"/>
  <c r="BI246" i="4"/>
  <c r="BH246" i="4"/>
  <c r="BG246" i="4"/>
  <c r="BF246" i="4"/>
  <c r="BE246" i="4"/>
  <c r="BD246" i="4"/>
  <c r="BC246" i="4"/>
  <c r="BB246" i="4"/>
  <c r="BA246" i="4"/>
  <c r="AZ246" i="4"/>
  <c r="AY246" i="4"/>
  <c r="AX246" i="4"/>
  <c r="AV246" i="4"/>
  <c r="AW246" i="4" s="1"/>
  <c r="AT246" i="4"/>
  <c r="AU246" i="4" s="1"/>
  <c r="AS246" i="4"/>
  <c r="AR246" i="4"/>
  <c r="AQ246" i="4"/>
  <c r="AP246" i="4"/>
  <c r="AO246" i="4"/>
  <c r="DM245" i="4"/>
  <c r="DL245" i="4"/>
  <c r="DK245" i="4"/>
  <c r="DJ245" i="4"/>
  <c r="DI245" i="4"/>
  <c r="DH245" i="4"/>
  <c r="DG245" i="4"/>
  <c r="DF245" i="4"/>
  <c r="DE245" i="4"/>
  <c r="DC245" i="4"/>
  <c r="DB245" i="4"/>
  <c r="DA245" i="4"/>
  <c r="CZ245" i="4"/>
  <c r="CY245" i="4"/>
  <c r="CX245" i="4"/>
  <c r="CW245" i="4"/>
  <c r="CV245" i="4"/>
  <c r="CU245" i="4"/>
  <c r="CT245" i="4"/>
  <c r="CR245" i="4"/>
  <c r="CQ245" i="4"/>
  <c r="CO245" i="4"/>
  <c r="CN245" i="4"/>
  <c r="CM245" i="4"/>
  <c r="CL245" i="4"/>
  <c r="CI245" i="4"/>
  <c r="CH245" i="4"/>
  <c r="CG245" i="4"/>
  <c r="CF245" i="4"/>
  <c r="CE245" i="4"/>
  <c r="CD245" i="4"/>
  <c r="CC245" i="4"/>
  <c r="CB245" i="4"/>
  <c r="CA245" i="4"/>
  <c r="BZ245" i="4"/>
  <c r="BY245" i="4"/>
  <c r="BW245" i="4"/>
  <c r="BV245" i="4"/>
  <c r="BU245" i="4"/>
  <c r="BS245" i="4"/>
  <c r="BQ245" i="4"/>
  <c r="BP245" i="4"/>
  <c r="BO245" i="4"/>
  <c r="BN245" i="4"/>
  <c r="BM245" i="4"/>
  <c r="BL245" i="4"/>
  <c r="BK245" i="4"/>
  <c r="BJ245" i="4"/>
  <c r="BI245" i="4"/>
  <c r="BH245" i="4"/>
  <c r="BG245" i="4"/>
  <c r="BF245" i="4"/>
  <c r="BE245" i="4"/>
  <c r="BD245" i="4"/>
  <c r="BC245" i="4"/>
  <c r="BB245" i="4"/>
  <c r="BA245" i="4"/>
  <c r="AZ245" i="4"/>
  <c r="AY245" i="4"/>
  <c r="AX245" i="4"/>
  <c r="AV245" i="4"/>
  <c r="AW245" i="4" s="1"/>
  <c r="AT245" i="4"/>
  <c r="AU245" i="4" s="1"/>
  <c r="AS245" i="4"/>
  <c r="AR245" i="4"/>
  <c r="AQ245" i="4"/>
  <c r="AP245" i="4"/>
  <c r="AO245" i="4"/>
  <c r="DM244" i="4"/>
  <c r="DL244" i="4"/>
  <c r="DK244" i="4"/>
  <c r="DJ244" i="4"/>
  <c r="DI244" i="4"/>
  <c r="DH244" i="4"/>
  <c r="DG244" i="4"/>
  <c r="DF244" i="4"/>
  <c r="DE244" i="4"/>
  <c r="DC244" i="4"/>
  <c r="DB244" i="4"/>
  <c r="DA244" i="4"/>
  <c r="CZ244" i="4"/>
  <c r="CY244" i="4"/>
  <c r="CX244" i="4"/>
  <c r="CW244" i="4"/>
  <c r="CV244" i="4"/>
  <c r="CU244" i="4"/>
  <c r="CT244" i="4"/>
  <c r="CR244" i="4"/>
  <c r="CQ244" i="4"/>
  <c r="CO244" i="4"/>
  <c r="CN244" i="4"/>
  <c r="CM244" i="4"/>
  <c r="CL244" i="4"/>
  <c r="CI244" i="4"/>
  <c r="CH244" i="4"/>
  <c r="CG244" i="4"/>
  <c r="CF244" i="4"/>
  <c r="CE244" i="4"/>
  <c r="CD244" i="4"/>
  <c r="CC244" i="4"/>
  <c r="CB244" i="4"/>
  <c r="CA244" i="4"/>
  <c r="BZ244" i="4"/>
  <c r="BY244" i="4"/>
  <c r="BW244" i="4"/>
  <c r="BV244" i="4"/>
  <c r="BU244" i="4"/>
  <c r="BS244" i="4"/>
  <c r="BQ244" i="4"/>
  <c r="BP244" i="4"/>
  <c r="BO244" i="4"/>
  <c r="BN244" i="4"/>
  <c r="BM244" i="4"/>
  <c r="BL244" i="4"/>
  <c r="BK244" i="4"/>
  <c r="BJ244" i="4"/>
  <c r="BI244" i="4"/>
  <c r="BH244" i="4"/>
  <c r="BG244" i="4"/>
  <c r="BF244" i="4"/>
  <c r="BE244" i="4"/>
  <c r="BD244" i="4"/>
  <c r="BC244" i="4"/>
  <c r="BB244" i="4"/>
  <c r="BA244" i="4"/>
  <c r="AZ244" i="4"/>
  <c r="AY244" i="4"/>
  <c r="AX244" i="4"/>
  <c r="AV244" i="4"/>
  <c r="AW244" i="4" s="1"/>
  <c r="AT244" i="4"/>
  <c r="AU244" i="4" s="1"/>
  <c r="AS244" i="4"/>
  <c r="AR244" i="4"/>
  <c r="AQ244" i="4"/>
  <c r="AP244" i="4"/>
  <c r="AO244" i="4"/>
  <c r="DM243" i="4"/>
  <c r="DL243" i="4"/>
  <c r="DK243" i="4"/>
  <c r="DJ243" i="4"/>
  <c r="DI243" i="4"/>
  <c r="DH243" i="4"/>
  <c r="DG243" i="4"/>
  <c r="DF243" i="4"/>
  <c r="DE243" i="4"/>
  <c r="DC243" i="4"/>
  <c r="DB243" i="4"/>
  <c r="DA243" i="4"/>
  <c r="CZ243" i="4"/>
  <c r="CY243" i="4"/>
  <c r="CX243" i="4"/>
  <c r="CW243" i="4"/>
  <c r="CV243" i="4"/>
  <c r="CU243" i="4"/>
  <c r="CT243" i="4"/>
  <c r="CR243" i="4"/>
  <c r="CQ243" i="4"/>
  <c r="CO243" i="4"/>
  <c r="CN243" i="4"/>
  <c r="CM243" i="4"/>
  <c r="CL243" i="4"/>
  <c r="CI243" i="4"/>
  <c r="CH243" i="4"/>
  <c r="CG243" i="4"/>
  <c r="CF243" i="4"/>
  <c r="CE243" i="4"/>
  <c r="CD243" i="4"/>
  <c r="CC243" i="4"/>
  <c r="CB243" i="4"/>
  <c r="CA243" i="4"/>
  <c r="BZ243" i="4"/>
  <c r="BY243" i="4"/>
  <c r="BV243" i="4"/>
  <c r="BW243" i="4" s="1"/>
  <c r="BU243" i="4"/>
  <c r="BS243" i="4"/>
  <c r="BQ243" i="4"/>
  <c r="BP243" i="4"/>
  <c r="BO243" i="4"/>
  <c r="BN243" i="4"/>
  <c r="BM243" i="4"/>
  <c r="BL243" i="4"/>
  <c r="BK243" i="4"/>
  <c r="BJ243" i="4"/>
  <c r="BI243" i="4"/>
  <c r="BH243" i="4"/>
  <c r="BG243" i="4"/>
  <c r="BF243" i="4"/>
  <c r="BE243" i="4"/>
  <c r="BD243" i="4"/>
  <c r="BC243" i="4"/>
  <c r="BB243" i="4"/>
  <c r="BA243" i="4"/>
  <c r="AZ243" i="4"/>
  <c r="AY243" i="4"/>
  <c r="AX243" i="4"/>
  <c r="AV243" i="4"/>
  <c r="AW243" i="4" s="1"/>
  <c r="AT243" i="4"/>
  <c r="AU243" i="4" s="1"/>
  <c r="AS243" i="4"/>
  <c r="AR243" i="4"/>
  <c r="AQ243" i="4"/>
  <c r="AP243" i="4"/>
  <c r="AO243" i="4"/>
  <c r="DM242" i="4"/>
  <c r="DL242" i="4"/>
  <c r="DK242" i="4"/>
  <c r="DJ242" i="4"/>
  <c r="DI242" i="4"/>
  <c r="DH242" i="4"/>
  <c r="DG242" i="4"/>
  <c r="DF242" i="4"/>
  <c r="DE242" i="4"/>
  <c r="DC242" i="4"/>
  <c r="DB242" i="4"/>
  <c r="DA242" i="4"/>
  <c r="CZ242" i="4"/>
  <c r="CY242" i="4"/>
  <c r="CX242" i="4"/>
  <c r="CW242" i="4"/>
  <c r="CV242" i="4"/>
  <c r="CU242" i="4"/>
  <c r="CT242" i="4"/>
  <c r="CR242" i="4"/>
  <c r="CQ242" i="4"/>
  <c r="CO242" i="4"/>
  <c r="CN242" i="4"/>
  <c r="CM242" i="4"/>
  <c r="CL242" i="4"/>
  <c r="CI242" i="4"/>
  <c r="CH242" i="4"/>
  <c r="CG242" i="4"/>
  <c r="CF242" i="4"/>
  <c r="CE242" i="4"/>
  <c r="CC242" i="4"/>
  <c r="CD242" i="4" s="1"/>
  <c r="CB242" i="4"/>
  <c r="CA242" i="4"/>
  <c r="BZ242" i="4"/>
  <c r="BY242" i="4"/>
  <c r="BW242" i="4"/>
  <c r="BV242" i="4"/>
  <c r="BU242" i="4"/>
  <c r="BS242" i="4"/>
  <c r="BQ242" i="4"/>
  <c r="BP242" i="4"/>
  <c r="BO242" i="4"/>
  <c r="BN242" i="4"/>
  <c r="BM242" i="4"/>
  <c r="BL242" i="4"/>
  <c r="BK242" i="4"/>
  <c r="BJ242" i="4"/>
  <c r="BI242" i="4"/>
  <c r="BH242" i="4"/>
  <c r="BG242" i="4"/>
  <c r="BF242" i="4"/>
  <c r="BE242" i="4"/>
  <c r="BD242" i="4"/>
  <c r="BC242" i="4"/>
  <c r="BB242" i="4"/>
  <c r="BA242" i="4"/>
  <c r="AZ242" i="4"/>
  <c r="AY242" i="4"/>
  <c r="AX242" i="4"/>
  <c r="AV242" i="4"/>
  <c r="AW242" i="4" s="1"/>
  <c r="AT242" i="4"/>
  <c r="AU242" i="4" s="1"/>
  <c r="AS242" i="4"/>
  <c r="AR242" i="4"/>
  <c r="AQ242" i="4"/>
  <c r="AP242" i="4"/>
  <c r="AO242" i="4"/>
  <c r="DM241" i="4"/>
  <c r="DL241" i="4"/>
  <c r="DK241" i="4"/>
  <c r="DJ241" i="4"/>
  <c r="DI241" i="4"/>
  <c r="DH241" i="4"/>
  <c r="DG241" i="4"/>
  <c r="DF241" i="4"/>
  <c r="DE241" i="4"/>
  <c r="DC241" i="4"/>
  <c r="DB241" i="4"/>
  <c r="DA241" i="4"/>
  <c r="CZ241" i="4"/>
  <c r="CY241" i="4"/>
  <c r="CX241" i="4"/>
  <c r="CW241" i="4"/>
  <c r="CV241" i="4"/>
  <c r="CU241" i="4"/>
  <c r="CT241" i="4"/>
  <c r="CR241" i="4"/>
  <c r="CQ241" i="4"/>
  <c r="CO241" i="4"/>
  <c r="CN241" i="4"/>
  <c r="CM241" i="4"/>
  <c r="CL241" i="4"/>
  <c r="CI241" i="4"/>
  <c r="CH241" i="4"/>
  <c r="CG241" i="4"/>
  <c r="CF241" i="4"/>
  <c r="CE241" i="4"/>
  <c r="CD241" i="4"/>
  <c r="CC241" i="4"/>
  <c r="CB241" i="4"/>
  <c r="CA241" i="4"/>
  <c r="BZ241" i="4"/>
  <c r="BY241" i="4"/>
  <c r="BW241" i="4"/>
  <c r="BV241" i="4"/>
  <c r="BU241" i="4"/>
  <c r="BS241" i="4"/>
  <c r="BQ241" i="4"/>
  <c r="BP241" i="4"/>
  <c r="BO241" i="4"/>
  <c r="BN241" i="4"/>
  <c r="BM241" i="4"/>
  <c r="BL241" i="4"/>
  <c r="BK241" i="4"/>
  <c r="BJ241" i="4"/>
  <c r="BI241" i="4"/>
  <c r="BH241" i="4"/>
  <c r="BG241" i="4"/>
  <c r="BF241" i="4"/>
  <c r="BE241" i="4"/>
  <c r="BD241" i="4"/>
  <c r="BC241" i="4"/>
  <c r="BB241" i="4"/>
  <c r="BA241" i="4"/>
  <c r="AZ241" i="4"/>
  <c r="AY241" i="4"/>
  <c r="AX241" i="4"/>
  <c r="AV241" i="4"/>
  <c r="AW241" i="4" s="1"/>
  <c r="AT241" i="4"/>
  <c r="AU241" i="4" s="1"/>
  <c r="AS241" i="4"/>
  <c r="AR241" i="4"/>
  <c r="AQ241" i="4"/>
  <c r="AP241" i="4"/>
  <c r="AO241" i="4"/>
  <c r="DM240" i="4"/>
  <c r="DL240" i="4"/>
  <c r="DK240" i="4"/>
  <c r="DJ240" i="4"/>
  <c r="DI240" i="4"/>
  <c r="DH240" i="4"/>
  <c r="DG240" i="4"/>
  <c r="DF240" i="4"/>
  <c r="DE240" i="4"/>
  <c r="DC240" i="4"/>
  <c r="DB240" i="4"/>
  <c r="DA240" i="4"/>
  <c r="CZ240" i="4"/>
  <c r="CY240" i="4"/>
  <c r="CX240" i="4"/>
  <c r="CW240" i="4"/>
  <c r="CV240" i="4"/>
  <c r="CU240" i="4"/>
  <c r="CT240" i="4"/>
  <c r="CR240" i="4"/>
  <c r="CQ240" i="4"/>
  <c r="CO240" i="4"/>
  <c r="CN240" i="4"/>
  <c r="CM240" i="4"/>
  <c r="CL240" i="4"/>
  <c r="CI240" i="4"/>
  <c r="CH240" i="4"/>
  <c r="CG240" i="4"/>
  <c r="CF240" i="4"/>
  <c r="CE240" i="4"/>
  <c r="CD240" i="4"/>
  <c r="CC240" i="4"/>
  <c r="CB240" i="4"/>
  <c r="CA240" i="4"/>
  <c r="BZ240" i="4"/>
  <c r="BY240" i="4"/>
  <c r="BW240" i="4"/>
  <c r="BV240" i="4"/>
  <c r="BU240" i="4"/>
  <c r="BS240" i="4"/>
  <c r="BQ240" i="4"/>
  <c r="BP240" i="4"/>
  <c r="BO240" i="4"/>
  <c r="BN240" i="4"/>
  <c r="BM240" i="4"/>
  <c r="BL240" i="4"/>
  <c r="BK240" i="4"/>
  <c r="BJ240" i="4"/>
  <c r="BI240" i="4"/>
  <c r="BH240" i="4"/>
  <c r="BG240" i="4"/>
  <c r="BF240" i="4"/>
  <c r="BE240" i="4"/>
  <c r="BD240" i="4"/>
  <c r="BC240" i="4"/>
  <c r="BB240" i="4"/>
  <c r="BA240" i="4"/>
  <c r="AZ240" i="4"/>
  <c r="AY240" i="4"/>
  <c r="AX240" i="4"/>
  <c r="AV240" i="4"/>
  <c r="AW240" i="4" s="1"/>
  <c r="AT240" i="4"/>
  <c r="AU240" i="4" s="1"/>
  <c r="AS240" i="4"/>
  <c r="AR240" i="4"/>
  <c r="AQ240" i="4"/>
  <c r="AP240" i="4"/>
  <c r="AO240" i="4"/>
  <c r="DM239" i="4"/>
  <c r="DL239" i="4"/>
  <c r="DK239" i="4"/>
  <c r="DJ239" i="4"/>
  <c r="DI239" i="4"/>
  <c r="DH239" i="4"/>
  <c r="DG239" i="4"/>
  <c r="DF239" i="4"/>
  <c r="DE239" i="4"/>
  <c r="DC239" i="4"/>
  <c r="DB239" i="4"/>
  <c r="DA239" i="4"/>
  <c r="CZ239" i="4"/>
  <c r="CY239" i="4"/>
  <c r="CX239" i="4"/>
  <c r="CW239" i="4"/>
  <c r="CV239" i="4"/>
  <c r="CU239" i="4"/>
  <c r="CT239" i="4"/>
  <c r="CR239" i="4"/>
  <c r="CQ239" i="4"/>
  <c r="CO239" i="4"/>
  <c r="CN239" i="4"/>
  <c r="CM239" i="4"/>
  <c r="CL239" i="4"/>
  <c r="CI239" i="4"/>
  <c r="CH239" i="4"/>
  <c r="CG239" i="4"/>
  <c r="CF239" i="4"/>
  <c r="CE239" i="4"/>
  <c r="CD239" i="4"/>
  <c r="CC239" i="4"/>
  <c r="CB239" i="4"/>
  <c r="CA239" i="4"/>
  <c r="BZ239" i="4"/>
  <c r="BY239" i="4"/>
  <c r="BV239" i="4"/>
  <c r="BW239" i="4" s="1"/>
  <c r="BU239" i="4"/>
  <c r="BS239" i="4"/>
  <c r="BQ239" i="4"/>
  <c r="BP239" i="4"/>
  <c r="BO239" i="4"/>
  <c r="BN239" i="4"/>
  <c r="BM239" i="4"/>
  <c r="BL239" i="4"/>
  <c r="BK239" i="4"/>
  <c r="BJ239" i="4"/>
  <c r="BI239" i="4"/>
  <c r="BH239" i="4"/>
  <c r="BG239" i="4"/>
  <c r="BF239" i="4"/>
  <c r="BE239" i="4"/>
  <c r="BD239" i="4"/>
  <c r="BC239" i="4"/>
  <c r="BB239" i="4"/>
  <c r="BA239" i="4"/>
  <c r="AZ239" i="4"/>
  <c r="AY239" i="4"/>
  <c r="AX239" i="4"/>
  <c r="AV239" i="4"/>
  <c r="AW239" i="4" s="1"/>
  <c r="AT239" i="4"/>
  <c r="AU239" i="4" s="1"/>
  <c r="AS239" i="4"/>
  <c r="AR239" i="4"/>
  <c r="AQ239" i="4"/>
  <c r="AP239" i="4"/>
  <c r="AO239" i="4"/>
  <c r="DM238" i="4"/>
  <c r="DL238" i="4"/>
  <c r="DK238" i="4"/>
  <c r="DJ238" i="4"/>
  <c r="DI238" i="4"/>
  <c r="DH238" i="4"/>
  <c r="DG238" i="4"/>
  <c r="DF238" i="4"/>
  <c r="DE238" i="4"/>
  <c r="DC238" i="4"/>
  <c r="DB238" i="4"/>
  <c r="DA238" i="4"/>
  <c r="CZ238" i="4"/>
  <c r="CY238" i="4"/>
  <c r="CX238" i="4"/>
  <c r="CW238" i="4"/>
  <c r="CV238" i="4"/>
  <c r="CU238" i="4"/>
  <c r="CT238" i="4"/>
  <c r="CR238" i="4"/>
  <c r="CQ238" i="4"/>
  <c r="CO238" i="4"/>
  <c r="CN238" i="4"/>
  <c r="CM238" i="4"/>
  <c r="CL238" i="4"/>
  <c r="CI238" i="4"/>
  <c r="CH238" i="4"/>
  <c r="CG238" i="4"/>
  <c r="CF238" i="4"/>
  <c r="CE238" i="4"/>
  <c r="CC238" i="4"/>
  <c r="CD238" i="4" s="1"/>
  <c r="CB238" i="4"/>
  <c r="CA238" i="4"/>
  <c r="BZ238" i="4"/>
  <c r="BY238" i="4"/>
  <c r="BW238" i="4"/>
  <c r="BV238" i="4"/>
  <c r="BU238" i="4"/>
  <c r="BS238" i="4"/>
  <c r="BQ238" i="4"/>
  <c r="BP238" i="4"/>
  <c r="BO238" i="4"/>
  <c r="BN238" i="4"/>
  <c r="BM238" i="4"/>
  <c r="BL238" i="4"/>
  <c r="BK238" i="4"/>
  <c r="BJ238" i="4"/>
  <c r="BI238" i="4"/>
  <c r="BH238" i="4"/>
  <c r="BG238" i="4"/>
  <c r="BF238" i="4"/>
  <c r="BE238" i="4"/>
  <c r="BD238" i="4"/>
  <c r="BC238" i="4"/>
  <c r="BB238" i="4"/>
  <c r="BA238" i="4"/>
  <c r="AZ238" i="4"/>
  <c r="AY238" i="4"/>
  <c r="AX238" i="4"/>
  <c r="AV238" i="4"/>
  <c r="AW238" i="4" s="1"/>
  <c r="AT238" i="4"/>
  <c r="AU238" i="4" s="1"/>
  <c r="AS238" i="4"/>
  <c r="AR238" i="4"/>
  <c r="AQ238" i="4"/>
  <c r="AP238" i="4"/>
  <c r="AO238" i="4"/>
  <c r="DM237" i="4"/>
  <c r="DL237" i="4"/>
  <c r="DK237" i="4"/>
  <c r="DJ237" i="4"/>
  <c r="DI237" i="4"/>
  <c r="DH237" i="4"/>
  <c r="DG237" i="4"/>
  <c r="DF237" i="4"/>
  <c r="DE237" i="4"/>
  <c r="DC237" i="4"/>
  <c r="DB237" i="4"/>
  <c r="DA237" i="4"/>
  <c r="CZ237" i="4"/>
  <c r="CY237" i="4"/>
  <c r="CX237" i="4"/>
  <c r="CW237" i="4"/>
  <c r="CV237" i="4"/>
  <c r="CU237" i="4"/>
  <c r="CT237" i="4"/>
  <c r="CR237" i="4"/>
  <c r="CQ237" i="4"/>
  <c r="CO237" i="4"/>
  <c r="CN237" i="4"/>
  <c r="CM237" i="4"/>
  <c r="CL237" i="4"/>
  <c r="CI237" i="4"/>
  <c r="CH237" i="4"/>
  <c r="CG237" i="4"/>
  <c r="CF237" i="4"/>
  <c r="CE237" i="4"/>
  <c r="CD237" i="4"/>
  <c r="CC237" i="4"/>
  <c r="CB237" i="4"/>
  <c r="CA237" i="4"/>
  <c r="BZ237" i="4"/>
  <c r="BY237" i="4"/>
  <c r="BW237" i="4"/>
  <c r="BV237" i="4"/>
  <c r="BU237" i="4"/>
  <c r="BS237" i="4"/>
  <c r="BQ237" i="4"/>
  <c r="BP237" i="4"/>
  <c r="BO237" i="4"/>
  <c r="BN237" i="4"/>
  <c r="BM237" i="4"/>
  <c r="BL237" i="4"/>
  <c r="BK237" i="4"/>
  <c r="BJ237" i="4"/>
  <c r="BI237" i="4"/>
  <c r="BH237" i="4"/>
  <c r="BG237" i="4"/>
  <c r="BF237" i="4"/>
  <c r="BE237" i="4"/>
  <c r="BD237" i="4"/>
  <c r="BC237" i="4"/>
  <c r="BB237" i="4"/>
  <c r="BA237" i="4"/>
  <c r="AZ237" i="4"/>
  <c r="AY237" i="4"/>
  <c r="AX237" i="4"/>
  <c r="AV237" i="4"/>
  <c r="AW237" i="4" s="1"/>
  <c r="AT237" i="4"/>
  <c r="AU237" i="4" s="1"/>
  <c r="AS237" i="4"/>
  <c r="AR237" i="4"/>
  <c r="AQ237" i="4"/>
  <c r="AP237" i="4"/>
  <c r="AO237" i="4"/>
  <c r="DM236" i="4"/>
  <c r="DL236" i="4"/>
  <c r="DK236" i="4"/>
  <c r="DJ236" i="4"/>
  <c r="DI236" i="4"/>
  <c r="DH236" i="4"/>
  <c r="DG236" i="4"/>
  <c r="DF236" i="4"/>
  <c r="DE236" i="4"/>
  <c r="DC236" i="4"/>
  <c r="DB236" i="4"/>
  <c r="DA236" i="4"/>
  <c r="CZ236" i="4"/>
  <c r="CY236" i="4"/>
  <c r="CX236" i="4"/>
  <c r="CW236" i="4"/>
  <c r="CV236" i="4"/>
  <c r="CU236" i="4"/>
  <c r="CT236" i="4"/>
  <c r="CR236" i="4"/>
  <c r="CQ236" i="4"/>
  <c r="CO236" i="4"/>
  <c r="CN236" i="4"/>
  <c r="CM236" i="4"/>
  <c r="CL236" i="4"/>
  <c r="CI236" i="4"/>
  <c r="CH236" i="4"/>
  <c r="CG236" i="4"/>
  <c r="CF236" i="4"/>
  <c r="CE236" i="4"/>
  <c r="CD236" i="4"/>
  <c r="CC236" i="4"/>
  <c r="CB236" i="4"/>
  <c r="CA236" i="4"/>
  <c r="BZ236" i="4"/>
  <c r="BY236" i="4"/>
  <c r="BW236" i="4"/>
  <c r="BV236" i="4"/>
  <c r="BU236" i="4"/>
  <c r="BS236" i="4"/>
  <c r="BQ236" i="4"/>
  <c r="BP236" i="4"/>
  <c r="BO236" i="4"/>
  <c r="BN236" i="4"/>
  <c r="BM236" i="4"/>
  <c r="BL236" i="4"/>
  <c r="BK236" i="4"/>
  <c r="BJ236" i="4"/>
  <c r="BI236" i="4"/>
  <c r="BH236" i="4"/>
  <c r="BG236" i="4"/>
  <c r="BF236" i="4"/>
  <c r="BE236" i="4"/>
  <c r="BD236" i="4"/>
  <c r="BC236" i="4"/>
  <c r="BB236" i="4"/>
  <c r="BA236" i="4"/>
  <c r="AZ236" i="4"/>
  <c r="AY236" i="4"/>
  <c r="AX236" i="4"/>
  <c r="AV236" i="4"/>
  <c r="AW236" i="4" s="1"/>
  <c r="AT236" i="4"/>
  <c r="AU236" i="4" s="1"/>
  <c r="AS236" i="4"/>
  <c r="AR236" i="4"/>
  <c r="AQ236" i="4"/>
  <c r="AP236" i="4"/>
  <c r="AO236" i="4"/>
  <c r="DM235" i="4"/>
  <c r="DL235" i="4"/>
  <c r="DK235" i="4"/>
  <c r="DJ235" i="4"/>
  <c r="DI235" i="4"/>
  <c r="DH235" i="4"/>
  <c r="DG235" i="4"/>
  <c r="DF235" i="4"/>
  <c r="DE235" i="4"/>
  <c r="DC235" i="4"/>
  <c r="DB235" i="4"/>
  <c r="DA235" i="4"/>
  <c r="CZ235" i="4"/>
  <c r="CY235" i="4"/>
  <c r="CX235" i="4"/>
  <c r="CW235" i="4"/>
  <c r="CV235" i="4"/>
  <c r="CU235" i="4"/>
  <c r="CT235" i="4"/>
  <c r="CR235" i="4"/>
  <c r="CQ235" i="4"/>
  <c r="CO235" i="4"/>
  <c r="CN235" i="4"/>
  <c r="CM235" i="4"/>
  <c r="CL235" i="4"/>
  <c r="CI235" i="4"/>
  <c r="CH235" i="4"/>
  <c r="CG235" i="4"/>
  <c r="CF235" i="4"/>
  <c r="CE235" i="4"/>
  <c r="CD235" i="4"/>
  <c r="CC235" i="4"/>
  <c r="CB235" i="4"/>
  <c r="CA235" i="4"/>
  <c r="BZ235" i="4"/>
  <c r="BY235" i="4"/>
  <c r="BV235" i="4"/>
  <c r="BW235" i="4" s="1"/>
  <c r="BU235" i="4"/>
  <c r="BS235" i="4"/>
  <c r="BQ235" i="4"/>
  <c r="BP235" i="4"/>
  <c r="BO235" i="4"/>
  <c r="BN235" i="4"/>
  <c r="BM235" i="4"/>
  <c r="BL235" i="4"/>
  <c r="BK235" i="4"/>
  <c r="BJ235" i="4"/>
  <c r="BI235" i="4"/>
  <c r="BH235" i="4"/>
  <c r="BG235" i="4"/>
  <c r="BF235" i="4"/>
  <c r="BE235" i="4"/>
  <c r="BD235" i="4"/>
  <c r="BC235" i="4"/>
  <c r="BB235" i="4"/>
  <c r="BA235" i="4"/>
  <c r="AZ235" i="4"/>
  <c r="AY235" i="4"/>
  <c r="AX235" i="4"/>
  <c r="AV235" i="4"/>
  <c r="AW235" i="4" s="1"/>
  <c r="AT235" i="4"/>
  <c r="AU235" i="4" s="1"/>
  <c r="AS235" i="4"/>
  <c r="AR235" i="4"/>
  <c r="AQ235" i="4"/>
  <c r="AP235" i="4"/>
  <c r="AO235" i="4"/>
  <c r="DM234" i="4"/>
  <c r="DL234" i="4"/>
  <c r="DK234" i="4"/>
  <c r="DJ234" i="4"/>
  <c r="DI234" i="4"/>
  <c r="DH234" i="4"/>
  <c r="DG234" i="4"/>
  <c r="DF234" i="4"/>
  <c r="DE234" i="4"/>
  <c r="DC234" i="4"/>
  <c r="DB234" i="4"/>
  <c r="DA234" i="4"/>
  <c r="CZ234" i="4"/>
  <c r="CY234" i="4"/>
  <c r="CX234" i="4"/>
  <c r="CW234" i="4"/>
  <c r="CV234" i="4"/>
  <c r="CU234" i="4"/>
  <c r="CT234" i="4"/>
  <c r="CR234" i="4"/>
  <c r="CQ234" i="4"/>
  <c r="CO234" i="4"/>
  <c r="CN234" i="4"/>
  <c r="CM234" i="4"/>
  <c r="CL234" i="4"/>
  <c r="CI234" i="4"/>
  <c r="CH234" i="4"/>
  <c r="CG234" i="4"/>
  <c r="CF234" i="4"/>
  <c r="CE234" i="4"/>
  <c r="CC234" i="4"/>
  <c r="CD234" i="4" s="1"/>
  <c r="CB234" i="4"/>
  <c r="CA234" i="4"/>
  <c r="BZ234" i="4"/>
  <c r="BY234" i="4"/>
  <c r="BW234" i="4"/>
  <c r="BV234" i="4"/>
  <c r="BU234" i="4"/>
  <c r="BS234" i="4"/>
  <c r="BQ234" i="4"/>
  <c r="BP234" i="4"/>
  <c r="BO234" i="4"/>
  <c r="BN234" i="4"/>
  <c r="BM234" i="4"/>
  <c r="BL234" i="4"/>
  <c r="BK234" i="4"/>
  <c r="BJ234" i="4"/>
  <c r="BI234" i="4"/>
  <c r="BH234" i="4"/>
  <c r="BG234" i="4"/>
  <c r="BF234" i="4"/>
  <c r="BE234" i="4"/>
  <c r="BD234" i="4"/>
  <c r="BC234" i="4"/>
  <c r="BB234" i="4"/>
  <c r="BA234" i="4"/>
  <c r="AZ234" i="4"/>
  <c r="AY234" i="4"/>
  <c r="AX234" i="4"/>
  <c r="AW234" i="4"/>
  <c r="AV234" i="4"/>
  <c r="AT234" i="4"/>
  <c r="AU234" i="4" s="1"/>
  <c r="AS234" i="4"/>
  <c r="AR234" i="4"/>
  <c r="AQ234" i="4"/>
  <c r="AP234" i="4"/>
  <c r="AO234" i="4"/>
  <c r="DM233" i="4"/>
  <c r="DL233" i="4"/>
  <c r="DK233" i="4"/>
  <c r="DJ233" i="4"/>
  <c r="DI233" i="4"/>
  <c r="DH233" i="4"/>
  <c r="DG233" i="4"/>
  <c r="DF233" i="4"/>
  <c r="DE233" i="4"/>
  <c r="DC233" i="4"/>
  <c r="DB233" i="4"/>
  <c r="DA233" i="4"/>
  <c r="CZ233" i="4"/>
  <c r="CY233" i="4"/>
  <c r="CX233" i="4"/>
  <c r="CW233" i="4"/>
  <c r="CV233" i="4"/>
  <c r="CU233" i="4"/>
  <c r="CT233" i="4"/>
  <c r="CR233" i="4"/>
  <c r="CQ233" i="4"/>
  <c r="CO233" i="4"/>
  <c r="CN233" i="4"/>
  <c r="CM233" i="4"/>
  <c r="CL233" i="4"/>
  <c r="CI233" i="4"/>
  <c r="CH233" i="4"/>
  <c r="CG233" i="4"/>
  <c r="CF233" i="4"/>
  <c r="CE233" i="4"/>
  <c r="CD233" i="4"/>
  <c r="CC233" i="4"/>
  <c r="CB233" i="4"/>
  <c r="CA233" i="4"/>
  <c r="BZ233" i="4"/>
  <c r="BY233" i="4"/>
  <c r="BW233" i="4"/>
  <c r="BV233" i="4"/>
  <c r="BU233" i="4"/>
  <c r="BS233" i="4"/>
  <c r="BQ233" i="4"/>
  <c r="BP233" i="4"/>
  <c r="BO233" i="4"/>
  <c r="BN233" i="4"/>
  <c r="BM233" i="4"/>
  <c r="BL233" i="4"/>
  <c r="BK233" i="4"/>
  <c r="BJ233" i="4"/>
  <c r="BI233" i="4"/>
  <c r="BH233" i="4"/>
  <c r="BG233" i="4"/>
  <c r="BF233" i="4"/>
  <c r="BE233" i="4"/>
  <c r="BD233" i="4"/>
  <c r="BC233" i="4"/>
  <c r="BB233" i="4"/>
  <c r="BA233" i="4"/>
  <c r="AZ233" i="4"/>
  <c r="AY233" i="4"/>
  <c r="AX233" i="4"/>
  <c r="AV233" i="4"/>
  <c r="AW233" i="4" s="1"/>
  <c r="AU233" i="4"/>
  <c r="AT233" i="4"/>
  <c r="AS233" i="4"/>
  <c r="AR233" i="4"/>
  <c r="AQ233" i="4"/>
  <c r="AP233" i="4"/>
  <c r="AO233" i="4"/>
  <c r="DM232" i="4"/>
  <c r="DL232" i="4"/>
  <c r="DK232" i="4"/>
  <c r="DJ232" i="4"/>
  <c r="DI232" i="4"/>
  <c r="DH232" i="4"/>
  <c r="DG232" i="4"/>
  <c r="DF232" i="4"/>
  <c r="DE232" i="4"/>
  <c r="DC232" i="4"/>
  <c r="DB232" i="4"/>
  <c r="DA232" i="4"/>
  <c r="CZ232" i="4"/>
  <c r="CY232" i="4"/>
  <c r="CX232" i="4"/>
  <c r="CW232" i="4"/>
  <c r="CV232" i="4"/>
  <c r="CU232" i="4"/>
  <c r="CT232" i="4"/>
  <c r="CR232" i="4"/>
  <c r="CQ232" i="4"/>
  <c r="CO232" i="4"/>
  <c r="CN232" i="4"/>
  <c r="CM232" i="4"/>
  <c r="CL232" i="4"/>
  <c r="CI232" i="4"/>
  <c r="CH232" i="4"/>
  <c r="CG232" i="4"/>
  <c r="CF232" i="4"/>
  <c r="CE232" i="4"/>
  <c r="CD232" i="4"/>
  <c r="CC232" i="4"/>
  <c r="CB232" i="4"/>
  <c r="CA232" i="4"/>
  <c r="BZ232" i="4"/>
  <c r="BY232" i="4"/>
  <c r="BW232" i="4"/>
  <c r="BV232" i="4"/>
  <c r="BU232" i="4"/>
  <c r="BS232" i="4"/>
  <c r="BQ232" i="4"/>
  <c r="BP232" i="4"/>
  <c r="BO232" i="4"/>
  <c r="BN232" i="4"/>
  <c r="BM232" i="4"/>
  <c r="BL232" i="4"/>
  <c r="BK232" i="4"/>
  <c r="BJ232" i="4"/>
  <c r="BI232" i="4"/>
  <c r="BH232" i="4"/>
  <c r="BG232" i="4"/>
  <c r="BF232" i="4"/>
  <c r="BE232" i="4"/>
  <c r="BD232" i="4"/>
  <c r="BC232" i="4"/>
  <c r="BB232" i="4"/>
  <c r="BA232" i="4"/>
  <c r="AZ232" i="4"/>
  <c r="AY232" i="4"/>
  <c r="AX232" i="4"/>
  <c r="AV232" i="4"/>
  <c r="AW232" i="4" s="1"/>
  <c r="AT232" i="4"/>
  <c r="AU232" i="4" s="1"/>
  <c r="AS232" i="4"/>
  <c r="AR232" i="4"/>
  <c r="AQ232" i="4"/>
  <c r="AP232" i="4"/>
  <c r="AO232" i="4"/>
  <c r="DM231" i="4"/>
  <c r="DL231" i="4"/>
  <c r="DK231" i="4"/>
  <c r="DJ231" i="4"/>
  <c r="DI231" i="4"/>
  <c r="DH231" i="4"/>
  <c r="DG231" i="4"/>
  <c r="DF231" i="4"/>
  <c r="DE231" i="4"/>
  <c r="DC231" i="4"/>
  <c r="DB231" i="4"/>
  <c r="DA231" i="4"/>
  <c r="CZ231" i="4"/>
  <c r="CY231" i="4"/>
  <c r="CX231" i="4"/>
  <c r="CW231" i="4"/>
  <c r="CV231" i="4"/>
  <c r="CU231" i="4"/>
  <c r="CT231" i="4"/>
  <c r="CR231" i="4"/>
  <c r="CQ231" i="4"/>
  <c r="CO231" i="4"/>
  <c r="CN231" i="4"/>
  <c r="CM231" i="4"/>
  <c r="CL231" i="4"/>
  <c r="CI231" i="4"/>
  <c r="CH231" i="4"/>
  <c r="CG231" i="4"/>
  <c r="CF231" i="4"/>
  <c r="CE231" i="4"/>
  <c r="CD231" i="4"/>
  <c r="CC231" i="4"/>
  <c r="CB231" i="4"/>
  <c r="CA231" i="4"/>
  <c r="BZ231" i="4"/>
  <c r="BY231" i="4"/>
  <c r="BV231" i="4"/>
  <c r="BW231" i="4" s="1"/>
  <c r="BU231" i="4"/>
  <c r="BS231" i="4"/>
  <c r="BQ231" i="4"/>
  <c r="BP231" i="4"/>
  <c r="BO231" i="4"/>
  <c r="BN231" i="4"/>
  <c r="BM231" i="4"/>
  <c r="BL231" i="4"/>
  <c r="BK231" i="4"/>
  <c r="BJ231" i="4"/>
  <c r="BI231" i="4"/>
  <c r="BH231" i="4"/>
  <c r="BG231" i="4"/>
  <c r="BF231" i="4"/>
  <c r="BE231" i="4"/>
  <c r="BD231" i="4"/>
  <c r="BC231" i="4"/>
  <c r="BB231" i="4"/>
  <c r="BA231" i="4"/>
  <c r="AZ231" i="4"/>
  <c r="AY231" i="4"/>
  <c r="AX231" i="4"/>
  <c r="AV231" i="4"/>
  <c r="AW231" i="4" s="1"/>
  <c r="AT231" i="4"/>
  <c r="AU231" i="4" s="1"/>
  <c r="AS231" i="4"/>
  <c r="AR231" i="4"/>
  <c r="AQ231" i="4"/>
  <c r="AP231" i="4"/>
  <c r="AO231" i="4"/>
  <c r="DM230" i="4"/>
  <c r="DL230" i="4"/>
  <c r="DK230" i="4"/>
  <c r="DJ230" i="4"/>
  <c r="DI230" i="4"/>
  <c r="DH230" i="4"/>
  <c r="DG230" i="4"/>
  <c r="DF230" i="4"/>
  <c r="DE230" i="4"/>
  <c r="DC230" i="4"/>
  <c r="DB230" i="4"/>
  <c r="DA230" i="4"/>
  <c r="CZ230" i="4"/>
  <c r="CY230" i="4"/>
  <c r="CX230" i="4"/>
  <c r="CW230" i="4"/>
  <c r="CV230" i="4"/>
  <c r="CU230" i="4"/>
  <c r="CT230" i="4"/>
  <c r="CR230" i="4"/>
  <c r="CQ230" i="4"/>
  <c r="CO230" i="4"/>
  <c r="CN230" i="4"/>
  <c r="CM230" i="4"/>
  <c r="CL230" i="4"/>
  <c r="CI230" i="4"/>
  <c r="CH230" i="4"/>
  <c r="CG230" i="4"/>
  <c r="CF230" i="4"/>
  <c r="CE230" i="4"/>
  <c r="CC230" i="4"/>
  <c r="CD230" i="4" s="1"/>
  <c r="CB230" i="4"/>
  <c r="CA230" i="4"/>
  <c r="BZ230" i="4"/>
  <c r="BY230" i="4"/>
  <c r="BW230" i="4"/>
  <c r="BV230" i="4"/>
  <c r="BU230" i="4"/>
  <c r="BS230" i="4"/>
  <c r="BQ230" i="4"/>
  <c r="BP230" i="4"/>
  <c r="BO230" i="4"/>
  <c r="BN230" i="4"/>
  <c r="BM230" i="4"/>
  <c r="BL230" i="4"/>
  <c r="BK230" i="4"/>
  <c r="BJ230" i="4"/>
  <c r="BI230" i="4"/>
  <c r="BH230" i="4"/>
  <c r="BG230" i="4"/>
  <c r="BF230" i="4"/>
  <c r="BE230" i="4"/>
  <c r="BD230" i="4"/>
  <c r="BC230" i="4"/>
  <c r="BB230" i="4"/>
  <c r="BA230" i="4"/>
  <c r="AZ230" i="4"/>
  <c r="AY230" i="4"/>
  <c r="AX230" i="4"/>
  <c r="AW230" i="4"/>
  <c r="AV230" i="4"/>
  <c r="AT230" i="4"/>
  <c r="AU230" i="4" s="1"/>
  <c r="AS230" i="4"/>
  <c r="AR230" i="4"/>
  <c r="AQ230" i="4"/>
  <c r="AP230" i="4"/>
  <c r="AO230" i="4"/>
  <c r="DM229" i="4"/>
  <c r="DL229" i="4"/>
  <c r="DK229" i="4"/>
  <c r="DJ229" i="4"/>
  <c r="DI229" i="4"/>
  <c r="DH229" i="4"/>
  <c r="DG229" i="4"/>
  <c r="DF229" i="4"/>
  <c r="DE229" i="4"/>
  <c r="DC229" i="4"/>
  <c r="DB229" i="4"/>
  <c r="DA229" i="4"/>
  <c r="CZ229" i="4"/>
  <c r="CY229" i="4"/>
  <c r="CX229" i="4"/>
  <c r="CW229" i="4"/>
  <c r="CV229" i="4"/>
  <c r="CU229" i="4"/>
  <c r="CT229" i="4"/>
  <c r="CR229" i="4"/>
  <c r="CQ229" i="4"/>
  <c r="CO229" i="4"/>
  <c r="CN229" i="4"/>
  <c r="CM229" i="4"/>
  <c r="CL229" i="4"/>
  <c r="CI229" i="4"/>
  <c r="CH229" i="4"/>
  <c r="CG229" i="4"/>
  <c r="CF229" i="4"/>
  <c r="CE229" i="4"/>
  <c r="CD229" i="4"/>
  <c r="CC229" i="4"/>
  <c r="CB229" i="4"/>
  <c r="CA229" i="4"/>
  <c r="BZ229" i="4"/>
  <c r="BY229" i="4"/>
  <c r="BW229" i="4"/>
  <c r="BV229" i="4"/>
  <c r="BU229" i="4"/>
  <c r="BS229" i="4"/>
  <c r="BQ229" i="4"/>
  <c r="BP229" i="4"/>
  <c r="BO229" i="4"/>
  <c r="BN229" i="4"/>
  <c r="BM229" i="4"/>
  <c r="BL229" i="4"/>
  <c r="BK229" i="4"/>
  <c r="BJ229" i="4"/>
  <c r="BI229" i="4"/>
  <c r="BH229" i="4"/>
  <c r="BG229" i="4"/>
  <c r="BF229" i="4"/>
  <c r="BE229" i="4"/>
  <c r="BD229" i="4"/>
  <c r="BC229" i="4"/>
  <c r="BB229" i="4"/>
  <c r="BA229" i="4"/>
  <c r="AZ229" i="4"/>
  <c r="AY229" i="4"/>
  <c r="AX229" i="4"/>
  <c r="AV229" i="4"/>
  <c r="AW229" i="4" s="1"/>
  <c r="AU229" i="4"/>
  <c r="AT229" i="4"/>
  <c r="AS229" i="4"/>
  <c r="AR229" i="4"/>
  <c r="AQ229" i="4"/>
  <c r="AP229" i="4"/>
  <c r="AO229" i="4"/>
  <c r="DM228" i="4"/>
  <c r="DL228" i="4"/>
  <c r="DK228" i="4"/>
  <c r="DJ228" i="4"/>
  <c r="DI228" i="4"/>
  <c r="DH228" i="4"/>
  <c r="DG228" i="4"/>
  <c r="DF228" i="4"/>
  <c r="DE228" i="4"/>
  <c r="DC228" i="4"/>
  <c r="DB228" i="4"/>
  <c r="DA228" i="4"/>
  <c r="CZ228" i="4"/>
  <c r="CY228" i="4"/>
  <c r="CX228" i="4"/>
  <c r="CW228" i="4"/>
  <c r="CV228" i="4"/>
  <c r="CU228" i="4"/>
  <c r="CT228" i="4"/>
  <c r="CR228" i="4"/>
  <c r="CQ228" i="4"/>
  <c r="CO228" i="4"/>
  <c r="CN228" i="4"/>
  <c r="CM228" i="4"/>
  <c r="CL228" i="4"/>
  <c r="CI228" i="4"/>
  <c r="CH228" i="4"/>
  <c r="CG228" i="4"/>
  <c r="CF228" i="4"/>
  <c r="CE228" i="4"/>
  <c r="CD228" i="4"/>
  <c r="CC228" i="4"/>
  <c r="CB228" i="4"/>
  <c r="CA228" i="4"/>
  <c r="BZ228" i="4"/>
  <c r="BY228" i="4"/>
  <c r="BW228" i="4"/>
  <c r="BV228" i="4"/>
  <c r="BU228" i="4"/>
  <c r="BS228" i="4"/>
  <c r="BQ228" i="4"/>
  <c r="BP228" i="4"/>
  <c r="BO228" i="4"/>
  <c r="BN228" i="4"/>
  <c r="BM228" i="4"/>
  <c r="BL228" i="4"/>
  <c r="BK228" i="4"/>
  <c r="BJ228" i="4"/>
  <c r="BI228" i="4"/>
  <c r="BH228" i="4"/>
  <c r="BG228" i="4"/>
  <c r="BF228" i="4"/>
  <c r="BE228" i="4"/>
  <c r="BD228" i="4"/>
  <c r="BC228" i="4"/>
  <c r="BB228" i="4"/>
  <c r="BA228" i="4"/>
  <c r="AZ228" i="4"/>
  <c r="AY228" i="4"/>
  <c r="AX228" i="4"/>
  <c r="AV228" i="4"/>
  <c r="AW228" i="4" s="1"/>
  <c r="AT228" i="4"/>
  <c r="AU228" i="4" s="1"/>
  <c r="AS228" i="4"/>
  <c r="AR228" i="4"/>
  <c r="AQ228" i="4"/>
  <c r="AP228" i="4"/>
  <c r="AO228" i="4"/>
  <c r="DM227" i="4"/>
  <c r="DL227" i="4"/>
  <c r="DK227" i="4"/>
  <c r="DJ227" i="4"/>
  <c r="DI227" i="4"/>
  <c r="DH227" i="4"/>
  <c r="DG227" i="4"/>
  <c r="DF227" i="4"/>
  <c r="DE227" i="4"/>
  <c r="DC227" i="4"/>
  <c r="DB227" i="4"/>
  <c r="DA227" i="4"/>
  <c r="CZ227" i="4"/>
  <c r="CY227" i="4"/>
  <c r="CX227" i="4"/>
  <c r="CW227" i="4"/>
  <c r="CV227" i="4"/>
  <c r="CU227" i="4"/>
  <c r="CT227" i="4"/>
  <c r="CR227" i="4"/>
  <c r="CQ227" i="4"/>
  <c r="CO227" i="4"/>
  <c r="CN227" i="4"/>
  <c r="CM227" i="4"/>
  <c r="CL227" i="4"/>
  <c r="CI227" i="4"/>
  <c r="CH227" i="4"/>
  <c r="CG227" i="4"/>
  <c r="CF227" i="4"/>
  <c r="CE227" i="4"/>
  <c r="CD227" i="4"/>
  <c r="CC227" i="4"/>
  <c r="CB227" i="4"/>
  <c r="CA227" i="4"/>
  <c r="BZ227" i="4"/>
  <c r="BY227" i="4"/>
  <c r="BV227" i="4"/>
  <c r="BW227" i="4" s="1"/>
  <c r="BU227" i="4"/>
  <c r="BS227" i="4"/>
  <c r="BQ227" i="4"/>
  <c r="BP227" i="4"/>
  <c r="BO227" i="4"/>
  <c r="BN227" i="4"/>
  <c r="BM227" i="4"/>
  <c r="BL227" i="4"/>
  <c r="BK227" i="4"/>
  <c r="BJ227" i="4"/>
  <c r="BI227" i="4"/>
  <c r="BH227" i="4"/>
  <c r="BG227" i="4"/>
  <c r="BF227" i="4"/>
  <c r="BE227" i="4"/>
  <c r="BD227" i="4"/>
  <c r="BC227" i="4"/>
  <c r="BB227" i="4"/>
  <c r="BA227" i="4"/>
  <c r="AZ227" i="4"/>
  <c r="AY227" i="4"/>
  <c r="AX227" i="4"/>
  <c r="AV227" i="4"/>
  <c r="AW227" i="4" s="1"/>
  <c r="AT227" i="4"/>
  <c r="AU227" i="4" s="1"/>
  <c r="AS227" i="4"/>
  <c r="AR227" i="4"/>
  <c r="AQ227" i="4"/>
  <c r="AP227" i="4"/>
  <c r="AO227" i="4"/>
  <c r="DM226" i="4"/>
  <c r="DL226" i="4"/>
  <c r="DK226" i="4"/>
  <c r="DJ226" i="4"/>
  <c r="DI226" i="4"/>
  <c r="DH226" i="4"/>
  <c r="DG226" i="4"/>
  <c r="DF226" i="4"/>
  <c r="DE226" i="4"/>
  <c r="DC226" i="4"/>
  <c r="DB226" i="4"/>
  <c r="DA226" i="4"/>
  <c r="CZ226" i="4"/>
  <c r="CY226" i="4"/>
  <c r="CX226" i="4"/>
  <c r="CW226" i="4"/>
  <c r="CV226" i="4"/>
  <c r="CU226" i="4"/>
  <c r="CT226" i="4"/>
  <c r="CR226" i="4"/>
  <c r="CQ226" i="4"/>
  <c r="CO226" i="4"/>
  <c r="CN226" i="4"/>
  <c r="CM226" i="4"/>
  <c r="CL226" i="4"/>
  <c r="CI226" i="4"/>
  <c r="CH226" i="4"/>
  <c r="CG226" i="4"/>
  <c r="CF226" i="4"/>
  <c r="CE226" i="4"/>
  <c r="CC226" i="4"/>
  <c r="CD226" i="4" s="1"/>
  <c r="CB226" i="4"/>
  <c r="CA226" i="4"/>
  <c r="BZ226" i="4"/>
  <c r="BY226" i="4"/>
  <c r="BW226" i="4"/>
  <c r="BV226" i="4"/>
  <c r="BU226" i="4"/>
  <c r="BS226" i="4"/>
  <c r="BQ226" i="4"/>
  <c r="BP226" i="4"/>
  <c r="BO226" i="4"/>
  <c r="BN226" i="4"/>
  <c r="BM226" i="4"/>
  <c r="BL226" i="4"/>
  <c r="BK226" i="4"/>
  <c r="BJ226" i="4"/>
  <c r="BI226" i="4"/>
  <c r="BH226" i="4"/>
  <c r="BG226" i="4"/>
  <c r="BF226" i="4"/>
  <c r="BE226" i="4"/>
  <c r="BD226" i="4"/>
  <c r="BC226" i="4"/>
  <c r="BB226" i="4"/>
  <c r="BA226" i="4"/>
  <c r="AZ226" i="4"/>
  <c r="AY226" i="4"/>
  <c r="AX226" i="4"/>
  <c r="AW226" i="4"/>
  <c r="AV226" i="4"/>
  <c r="AT226" i="4"/>
  <c r="AU226" i="4" s="1"/>
  <c r="AS226" i="4"/>
  <c r="AR226" i="4"/>
  <c r="AQ226" i="4"/>
  <c r="AP226" i="4"/>
  <c r="AO226" i="4"/>
  <c r="DM225" i="4"/>
  <c r="DL225" i="4"/>
  <c r="DK225" i="4"/>
  <c r="DJ225" i="4"/>
  <c r="DI225" i="4"/>
  <c r="DH225" i="4"/>
  <c r="DG225" i="4"/>
  <c r="DF225" i="4"/>
  <c r="DE225" i="4"/>
  <c r="DC225" i="4"/>
  <c r="DB225" i="4"/>
  <c r="DA225" i="4"/>
  <c r="CZ225" i="4"/>
  <c r="CY225" i="4"/>
  <c r="CX225" i="4"/>
  <c r="CW225" i="4"/>
  <c r="CV225" i="4"/>
  <c r="CU225" i="4"/>
  <c r="CT225" i="4"/>
  <c r="CR225" i="4"/>
  <c r="CQ225" i="4"/>
  <c r="CO225" i="4"/>
  <c r="CN225" i="4"/>
  <c r="CM225" i="4"/>
  <c r="CL225" i="4"/>
  <c r="CI225" i="4"/>
  <c r="CH225" i="4"/>
  <c r="CG225" i="4"/>
  <c r="CF225" i="4"/>
  <c r="CE225" i="4"/>
  <c r="CD225" i="4"/>
  <c r="CC225" i="4"/>
  <c r="CB225" i="4"/>
  <c r="CA225" i="4"/>
  <c r="BZ225" i="4"/>
  <c r="BY225" i="4"/>
  <c r="BW225" i="4"/>
  <c r="BV225" i="4"/>
  <c r="BU225" i="4"/>
  <c r="BS225" i="4"/>
  <c r="BQ225" i="4"/>
  <c r="BP225" i="4"/>
  <c r="BO225" i="4"/>
  <c r="BN225" i="4"/>
  <c r="BM225" i="4"/>
  <c r="BL225" i="4"/>
  <c r="BK225" i="4"/>
  <c r="BJ225" i="4"/>
  <c r="BI225" i="4"/>
  <c r="BH225" i="4"/>
  <c r="BG225" i="4"/>
  <c r="BF225" i="4"/>
  <c r="BE225" i="4"/>
  <c r="BD225" i="4"/>
  <c r="BC225" i="4"/>
  <c r="BB225" i="4"/>
  <c r="BA225" i="4"/>
  <c r="AZ225" i="4"/>
  <c r="AY225" i="4"/>
  <c r="AX225" i="4"/>
  <c r="AV225" i="4"/>
  <c r="AW225" i="4" s="1"/>
  <c r="AU225" i="4"/>
  <c r="AT225" i="4"/>
  <c r="AS225" i="4"/>
  <c r="AR225" i="4"/>
  <c r="AQ225" i="4"/>
  <c r="AP225" i="4"/>
  <c r="AO225" i="4"/>
  <c r="DM224" i="4"/>
  <c r="DL224" i="4"/>
  <c r="DK224" i="4"/>
  <c r="DJ224" i="4"/>
  <c r="DI224" i="4"/>
  <c r="DH224" i="4"/>
  <c r="DG224" i="4"/>
  <c r="DF224" i="4"/>
  <c r="DE224" i="4"/>
  <c r="DC224" i="4"/>
  <c r="DB224" i="4"/>
  <c r="DA224" i="4"/>
  <c r="CZ224" i="4"/>
  <c r="CY224" i="4"/>
  <c r="CX224" i="4"/>
  <c r="CW224" i="4"/>
  <c r="CV224" i="4"/>
  <c r="CU224" i="4"/>
  <c r="CT224" i="4"/>
  <c r="CR224" i="4"/>
  <c r="CQ224" i="4"/>
  <c r="CO224" i="4"/>
  <c r="CN224" i="4"/>
  <c r="CM224" i="4"/>
  <c r="CL224" i="4"/>
  <c r="CI224" i="4"/>
  <c r="CH224" i="4"/>
  <c r="CG224" i="4"/>
  <c r="CF224" i="4"/>
  <c r="CE224" i="4"/>
  <c r="CD224" i="4"/>
  <c r="CC224" i="4"/>
  <c r="CB224" i="4"/>
  <c r="CA224" i="4"/>
  <c r="BZ224" i="4"/>
  <c r="BY224" i="4"/>
  <c r="BW224" i="4"/>
  <c r="BV224" i="4"/>
  <c r="BU224" i="4"/>
  <c r="BS224" i="4"/>
  <c r="BQ224" i="4"/>
  <c r="BP224" i="4"/>
  <c r="BO224" i="4"/>
  <c r="BN224" i="4"/>
  <c r="BM224" i="4"/>
  <c r="BL224" i="4"/>
  <c r="BK224" i="4"/>
  <c r="BJ224" i="4"/>
  <c r="BI224" i="4"/>
  <c r="BH224" i="4"/>
  <c r="BG224" i="4"/>
  <c r="BF224" i="4"/>
  <c r="BE224" i="4"/>
  <c r="BD224" i="4"/>
  <c r="BC224" i="4"/>
  <c r="BB224" i="4"/>
  <c r="BA224" i="4"/>
  <c r="AZ224" i="4"/>
  <c r="AY224" i="4"/>
  <c r="AX224" i="4"/>
  <c r="AV224" i="4"/>
  <c r="AW224" i="4" s="1"/>
  <c r="AT224" i="4"/>
  <c r="AU224" i="4" s="1"/>
  <c r="AS224" i="4"/>
  <c r="AR224" i="4"/>
  <c r="AQ224" i="4"/>
  <c r="AP224" i="4"/>
  <c r="AO224" i="4"/>
  <c r="DM223" i="4"/>
  <c r="DL223" i="4"/>
  <c r="DK223" i="4"/>
  <c r="DJ223" i="4"/>
  <c r="DI223" i="4"/>
  <c r="DH223" i="4"/>
  <c r="DG223" i="4"/>
  <c r="DF223" i="4"/>
  <c r="DE223" i="4"/>
  <c r="DC223" i="4"/>
  <c r="DB223" i="4"/>
  <c r="DA223" i="4"/>
  <c r="CZ223" i="4"/>
  <c r="CY223" i="4"/>
  <c r="CX223" i="4"/>
  <c r="CW223" i="4"/>
  <c r="CV223" i="4"/>
  <c r="CU223" i="4"/>
  <c r="CT223" i="4"/>
  <c r="CR223" i="4"/>
  <c r="CQ223" i="4"/>
  <c r="CO223" i="4"/>
  <c r="CN223" i="4"/>
  <c r="CM223" i="4"/>
  <c r="CL223" i="4"/>
  <c r="CI223" i="4"/>
  <c r="CH223" i="4"/>
  <c r="CG223" i="4"/>
  <c r="CF223" i="4"/>
  <c r="CE223" i="4"/>
  <c r="CD223" i="4"/>
  <c r="CC223" i="4"/>
  <c r="CB223" i="4"/>
  <c r="CA223" i="4"/>
  <c r="BZ223" i="4"/>
  <c r="BY223" i="4"/>
  <c r="BV223" i="4"/>
  <c r="BW223" i="4" s="1"/>
  <c r="BU223" i="4"/>
  <c r="BS223" i="4"/>
  <c r="BQ223" i="4"/>
  <c r="BP223" i="4"/>
  <c r="BO223" i="4"/>
  <c r="BN223" i="4"/>
  <c r="BM223" i="4"/>
  <c r="BL223" i="4"/>
  <c r="BK223" i="4"/>
  <c r="BJ223" i="4"/>
  <c r="BI223" i="4"/>
  <c r="BH223" i="4"/>
  <c r="BG223" i="4"/>
  <c r="BF223" i="4"/>
  <c r="BE223" i="4"/>
  <c r="BD223" i="4"/>
  <c r="BC223" i="4"/>
  <c r="BB223" i="4"/>
  <c r="BA223" i="4"/>
  <c r="AZ223" i="4"/>
  <c r="AY223" i="4"/>
  <c r="AX223" i="4"/>
  <c r="AV223" i="4"/>
  <c r="AW223" i="4" s="1"/>
  <c r="AT223" i="4"/>
  <c r="AU223" i="4" s="1"/>
  <c r="AS223" i="4"/>
  <c r="AR223" i="4"/>
  <c r="AQ223" i="4"/>
  <c r="AP223" i="4"/>
  <c r="AO223" i="4"/>
  <c r="DM222" i="4"/>
  <c r="DL222" i="4"/>
  <c r="DK222" i="4"/>
  <c r="DJ222" i="4"/>
  <c r="DI222" i="4"/>
  <c r="DH222" i="4"/>
  <c r="DG222" i="4"/>
  <c r="DF222" i="4"/>
  <c r="DE222" i="4"/>
  <c r="DC222" i="4"/>
  <c r="DB222" i="4"/>
  <c r="DA222" i="4"/>
  <c r="CZ222" i="4"/>
  <c r="CY222" i="4"/>
  <c r="CX222" i="4"/>
  <c r="CW222" i="4"/>
  <c r="CV222" i="4"/>
  <c r="CU222" i="4"/>
  <c r="CT222" i="4"/>
  <c r="CR222" i="4"/>
  <c r="CQ222" i="4"/>
  <c r="CO222" i="4"/>
  <c r="CN222" i="4"/>
  <c r="CM222" i="4"/>
  <c r="CL222" i="4"/>
  <c r="CI222" i="4"/>
  <c r="CH222" i="4"/>
  <c r="CG222" i="4"/>
  <c r="CF222" i="4"/>
  <c r="CE222" i="4"/>
  <c r="CC222" i="4"/>
  <c r="CD222" i="4" s="1"/>
  <c r="CB222" i="4"/>
  <c r="CA222" i="4"/>
  <c r="BZ222" i="4"/>
  <c r="BY222" i="4"/>
  <c r="BW222" i="4"/>
  <c r="BV222" i="4"/>
  <c r="BU222" i="4"/>
  <c r="BS222" i="4"/>
  <c r="BQ222" i="4"/>
  <c r="BP222" i="4"/>
  <c r="BO222" i="4"/>
  <c r="BN222" i="4"/>
  <c r="BM222" i="4"/>
  <c r="BL222" i="4"/>
  <c r="BK222" i="4"/>
  <c r="BJ222" i="4"/>
  <c r="BI222" i="4"/>
  <c r="BH222" i="4"/>
  <c r="BG222" i="4"/>
  <c r="BF222" i="4"/>
  <c r="BE222" i="4"/>
  <c r="BD222" i="4"/>
  <c r="BC222" i="4"/>
  <c r="BB222" i="4"/>
  <c r="BA222" i="4"/>
  <c r="AZ222" i="4"/>
  <c r="AY222" i="4"/>
  <c r="AX222" i="4"/>
  <c r="AW222" i="4"/>
  <c r="AV222" i="4"/>
  <c r="AT222" i="4"/>
  <c r="AU222" i="4" s="1"/>
  <c r="AS222" i="4"/>
  <c r="AR222" i="4"/>
  <c r="AQ222" i="4"/>
  <c r="AP222" i="4"/>
  <c r="AO222" i="4"/>
  <c r="DM221" i="4"/>
  <c r="DL221" i="4"/>
  <c r="DK221" i="4"/>
  <c r="DJ221" i="4"/>
  <c r="DI221" i="4"/>
  <c r="DH221" i="4"/>
  <c r="DG221" i="4"/>
  <c r="DF221" i="4"/>
  <c r="DE221" i="4"/>
  <c r="DC221" i="4"/>
  <c r="DB221" i="4"/>
  <c r="DA221" i="4"/>
  <c r="CZ221" i="4"/>
  <c r="CY221" i="4"/>
  <c r="CX221" i="4"/>
  <c r="CW221" i="4"/>
  <c r="CV221" i="4"/>
  <c r="CU221" i="4"/>
  <c r="CT221" i="4"/>
  <c r="CR221" i="4"/>
  <c r="CQ221" i="4"/>
  <c r="CO221" i="4"/>
  <c r="CN221" i="4"/>
  <c r="CM221" i="4"/>
  <c r="CL221" i="4"/>
  <c r="CI221" i="4"/>
  <c r="CH221" i="4"/>
  <c r="CG221" i="4"/>
  <c r="CF221" i="4"/>
  <c r="CE221" i="4"/>
  <c r="CD221" i="4"/>
  <c r="CC221" i="4"/>
  <c r="CB221" i="4"/>
  <c r="CA221" i="4"/>
  <c r="BZ221" i="4"/>
  <c r="BY221" i="4"/>
  <c r="BW221" i="4"/>
  <c r="BV221" i="4"/>
  <c r="BU221" i="4"/>
  <c r="BS221" i="4"/>
  <c r="BQ221" i="4"/>
  <c r="BP221" i="4"/>
  <c r="BO221" i="4"/>
  <c r="BN221" i="4"/>
  <c r="BM221" i="4"/>
  <c r="BL221" i="4"/>
  <c r="BK221" i="4"/>
  <c r="BJ221" i="4"/>
  <c r="BI221" i="4"/>
  <c r="BH221" i="4"/>
  <c r="BG221" i="4"/>
  <c r="BF221" i="4"/>
  <c r="BE221" i="4"/>
  <c r="BD221" i="4"/>
  <c r="BC221" i="4"/>
  <c r="BB221" i="4"/>
  <c r="BA221" i="4"/>
  <c r="AZ221" i="4"/>
  <c r="AY221" i="4"/>
  <c r="AX221" i="4"/>
  <c r="AV221" i="4"/>
  <c r="AW221" i="4" s="1"/>
  <c r="AU221" i="4"/>
  <c r="AT221" i="4"/>
  <c r="AS221" i="4"/>
  <c r="AR221" i="4"/>
  <c r="AQ221" i="4"/>
  <c r="AP221" i="4"/>
  <c r="AO221" i="4"/>
  <c r="DM220" i="4"/>
  <c r="DL220" i="4"/>
  <c r="DK220" i="4"/>
  <c r="DJ220" i="4"/>
  <c r="DI220" i="4"/>
  <c r="DH220" i="4"/>
  <c r="DG220" i="4"/>
  <c r="DF220" i="4"/>
  <c r="DE220" i="4"/>
  <c r="DC220" i="4"/>
  <c r="DB220" i="4"/>
  <c r="DA220" i="4"/>
  <c r="CZ220" i="4"/>
  <c r="CY220" i="4"/>
  <c r="CX220" i="4"/>
  <c r="CW220" i="4"/>
  <c r="CV220" i="4"/>
  <c r="CU220" i="4"/>
  <c r="CT220" i="4"/>
  <c r="CR220" i="4"/>
  <c r="CQ220" i="4"/>
  <c r="CO220" i="4"/>
  <c r="CN220" i="4"/>
  <c r="CM220" i="4"/>
  <c r="CL220" i="4"/>
  <c r="CI220" i="4"/>
  <c r="CH220" i="4"/>
  <c r="CG220" i="4"/>
  <c r="CF220" i="4"/>
  <c r="CE220" i="4"/>
  <c r="CD220" i="4"/>
  <c r="CC220" i="4"/>
  <c r="CB220" i="4"/>
  <c r="CA220" i="4"/>
  <c r="BZ220" i="4"/>
  <c r="BY220" i="4"/>
  <c r="BW220" i="4"/>
  <c r="BV220" i="4"/>
  <c r="BU220" i="4"/>
  <c r="BS220" i="4"/>
  <c r="BQ220" i="4"/>
  <c r="BP220" i="4"/>
  <c r="BO220" i="4"/>
  <c r="BN220" i="4"/>
  <c r="BM220" i="4"/>
  <c r="BL220" i="4"/>
  <c r="BK220" i="4"/>
  <c r="BJ220" i="4"/>
  <c r="BI220" i="4"/>
  <c r="BH220" i="4"/>
  <c r="BG220" i="4"/>
  <c r="BF220" i="4"/>
  <c r="BE220" i="4"/>
  <c r="BD220" i="4"/>
  <c r="BC220" i="4"/>
  <c r="BB220" i="4"/>
  <c r="BA220" i="4"/>
  <c r="AZ220" i="4"/>
  <c r="AY220" i="4"/>
  <c r="AX220" i="4"/>
  <c r="AV220" i="4"/>
  <c r="AW220" i="4" s="1"/>
  <c r="AT220" i="4"/>
  <c r="AU220" i="4" s="1"/>
  <c r="AS220" i="4"/>
  <c r="AR220" i="4"/>
  <c r="AQ220" i="4"/>
  <c r="AP220" i="4"/>
  <c r="AO220" i="4"/>
  <c r="DM219" i="4"/>
  <c r="DL219" i="4"/>
  <c r="DK219" i="4"/>
  <c r="DJ219" i="4"/>
  <c r="DI219" i="4"/>
  <c r="DH219" i="4"/>
  <c r="DG219" i="4"/>
  <c r="DF219" i="4"/>
  <c r="DE219" i="4"/>
  <c r="DC219" i="4"/>
  <c r="DB219" i="4"/>
  <c r="DA219" i="4"/>
  <c r="CZ219" i="4"/>
  <c r="CY219" i="4"/>
  <c r="CX219" i="4"/>
  <c r="CW219" i="4"/>
  <c r="CV219" i="4"/>
  <c r="CU219" i="4"/>
  <c r="CT219" i="4"/>
  <c r="CR219" i="4"/>
  <c r="CQ219" i="4"/>
  <c r="CO219" i="4"/>
  <c r="CN219" i="4"/>
  <c r="CM219" i="4"/>
  <c r="CL219" i="4"/>
  <c r="CI219" i="4"/>
  <c r="CH219" i="4"/>
  <c r="CG219" i="4"/>
  <c r="CF219" i="4"/>
  <c r="CE219" i="4"/>
  <c r="CD219" i="4"/>
  <c r="CC219" i="4"/>
  <c r="CB219" i="4"/>
  <c r="CA219" i="4"/>
  <c r="BZ219" i="4"/>
  <c r="BY219" i="4"/>
  <c r="BV219" i="4"/>
  <c r="BW219" i="4" s="1"/>
  <c r="BU219" i="4"/>
  <c r="BS219" i="4"/>
  <c r="BQ219" i="4"/>
  <c r="BP219" i="4"/>
  <c r="BO219" i="4"/>
  <c r="BN219" i="4"/>
  <c r="BM219" i="4"/>
  <c r="BL219" i="4"/>
  <c r="BK219" i="4"/>
  <c r="BJ219" i="4"/>
  <c r="BI219" i="4"/>
  <c r="BH219" i="4"/>
  <c r="BG219" i="4"/>
  <c r="BF219" i="4"/>
  <c r="BE219" i="4"/>
  <c r="BD219" i="4"/>
  <c r="BC219" i="4"/>
  <c r="BB219" i="4"/>
  <c r="BA219" i="4"/>
  <c r="AZ219" i="4"/>
  <c r="AY219" i="4"/>
  <c r="AX219" i="4"/>
  <c r="AV219" i="4"/>
  <c r="AW219" i="4" s="1"/>
  <c r="AT219" i="4"/>
  <c r="AU219" i="4" s="1"/>
  <c r="AS219" i="4"/>
  <c r="AR219" i="4"/>
  <c r="AQ219" i="4"/>
  <c r="AP219" i="4"/>
  <c r="AO219" i="4"/>
  <c r="DM218" i="4"/>
  <c r="DL218" i="4"/>
  <c r="DK218" i="4"/>
  <c r="DJ218" i="4"/>
  <c r="DI218" i="4"/>
  <c r="DH218" i="4"/>
  <c r="DG218" i="4"/>
  <c r="DF218" i="4"/>
  <c r="DE218" i="4"/>
  <c r="DC218" i="4"/>
  <c r="DB218" i="4"/>
  <c r="DA218" i="4"/>
  <c r="CZ218" i="4"/>
  <c r="CY218" i="4"/>
  <c r="CX218" i="4"/>
  <c r="CW218" i="4"/>
  <c r="CV218" i="4"/>
  <c r="CU218" i="4"/>
  <c r="CT218" i="4"/>
  <c r="CR218" i="4"/>
  <c r="CQ218" i="4"/>
  <c r="CO218" i="4"/>
  <c r="CN218" i="4"/>
  <c r="CM218" i="4"/>
  <c r="CL218" i="4"/>
  <c r="CI218" i="4"/>
  <c r="CH218" i="4"/>
  <c r="CG218" i="4"/>
  <c r="CF218" i="4"/>
  <c r="CE218" i="4"/>
  <c r="CC218" i="4"/>
  <c r="CD218" i="4" s="1"/>
  <c r="CB218" i="4"/>
  <c r="CA218" i="4"/>
  <c r="BZ218" i="4"/>
  <c r="BY218" i="4"/>
  <c r="BW218" i="4"/>
  <c r="BV218" i="4"/>
  <c r="BU218" i="4"/>
  <c r="BS218" i="4"/>
  <c r="BQ218" i="4"/>
  <c r="BP218" i="4"/>
  <c r="BO218" i="4"/>
  <c r="BN218" i="4"/>
  <c r="BM218" i="4"/>
  <c r="BL218" i="4"/>
  <c r="BK218" i="4"/>
  <c r="BJ218" i="4"/>
  <c r="BI218" i="4"/>
  <c r="BH218" i="4"/>
  <c r="BG218" i="4"/>
  <c r="BF218" i="4"/>
  <c r="BE218" i="4"/>
  <c r="BD218" i="4"/>
  <c r="BC218" i="4"/>
  <c r="BB218" i="4"/>
  <c r="BA218" i="4"/>
  <c r="AZ218" i="4"/>
  <c r="AY218" i="4"/>
  <c r="AX218" i="4"/>
  <c r="AW218" i="4"/>
  <c r="AV218" i="4"/>
  <c r="AT218" i="4"/>
  <c r="AU218" i="4" s="1"/>
  <c r="AS218" i="4"/>
  <c r="AR218" i="4"/>
  <c r="AQ218" i="4"/>
  <c r="AP218" i="4"/>
  <c r="AO218" i="4"/>
  <c r="DM217" i="4"/>
  <c r="DL217" i="4"/>
  <c r="DK217" i="4"/>
  <c r="DJ217" i="4"/>
  <c r="DI217" i="4"/>
  <c r="DH217" i="4"/>
  <c r="DG217" i="4"/>
  <c r="DF217" i="4"/>
  <c r="DE217" i="4"/>
  <c r="DC217" i="4"/>
  <c r="DB217" i="4"/>
  <c r="DA217" i="4"/>
  <c r="CZ217" i="4"/>
  <c r="CY217" i="4"/>
  <c r="CX217" i="4"/>
  <c r="CW217" i="4"/>
  <c r="CV217" i="4"/>
  <c r="CU217" i="4"/>
  <c r="CT217" i="4"/>
  <c r="CR217" i="4"/>
  <c r="CQ217" i="4"/>
  <c r="CO217" i="4"/>
  <c r="CN217" i="4"/>
  <c r="CM217" i="4"/>
  <c r="CL217" i="4"/>
  <c r="CI217" i="4"/>
  <c r="CH217" i="4"/>
  <c r="CG217" i="4"/>
  <c r="CF217" i="4"/>
  <c r="CE217" i="4"/>
  <c r="CD217" i="4"/>
  <c r="CC217" i="4"/>
  <c r="CB217" i="4"/>
  <c r="CA217" i="4"/>
  <c r="BZ217" i="4"/>
  <c r="BY217" i="4"/>
  <c r="BW217" i="4"/>
  <c r="BV217" i="4"/>
  <c r="BU217" i="4"/>
  <c r="BS217" i="4"/>
  <c r="BQ217" i="4"/>
  <c r="BP217" i="4"/>
  <c r="BO217" i="4"/>
  <c r="BN217" i="4"/>
  <c r="BM217" i="4"/>
  <c r="BL217" i="4"/>
  <c r="BK217" i="4"/>
  <c r="BJ217" i="4"/>
  <c r="BI217" i="4"/>
  <c r="BH217" i="4"/>
  <c r="BG217" i="4"/>
  <c r="BF217" i="4"/>
  <c r="BE217" i="4"/>
  <c r="BD217" i="4"/>
  <c r="BC217" i="4"/>
  <c r="BB217" i="4"/>
  <c r="BA217" i="4"/>
  <c r="AZ217" i="4"/>
  <c r="AY217" i="4"/>
  <c r="AX217" i="4"/>
  <c r="AV217" i="4"/>
  <c r="AW217" i="4" s="1"/>
  <c r="AU217" i="4"/>
  <c r="AT217" i="4"/>
  <c r="AS217" i="4"/>
  <c r="AR217" i="4"/>
  <c r="AQ217" i="4"/>
  <c r="AP217" i="4"/>
  <c r="AO217" i="4"/>
  <c r="DM216" i="4"/>
  <c r="DL216" i="4"/>
  <c r="DK216" i="4"/>
  <c r="DJ216" i="4"/>
  <c r="DI216" i="4"/>
  <c r="DH216" i="4"/>
  <c r="DG216" i="4"/>
  <c r="DF216" i="4"/>
  <c r="DE216" i="4"/>
  <c r="DC216" i="4"/>
  <c r="DB216" i="4"/>
  <c r="DA216" i="4"/>
  <c r="CZ216" i="4"/>
  <c r="CY216" i="4"/>
  <c r="CX216" i="4"/>
  <c r="CW216" i="4"/>
  <c r="CV216" i="4"/>
  <c r="CU216" i="4"/>
  <c r="CT216" i="4"/>
  <c r="CR216" i="4"/>
  <c r="CQ216" i="4"/>
  <c r="CO216" i="4"/>
  <c r="CN216" i="4"/>
  <c r="CM216" i="4"/>
  <c r="CL216" i="4"/>
  <c r="CI216" i="4"/>
  <c r="CH216" i="4"/>
  <c r="CG216" i="4"/>
  <c r="CF216" i="4"/>
  <c r="CE216" i="4"/>
  <c r="CD216" i="4"/>
  <c r="CC216" i="4"/>
  <c r="CB216" i="4"/>
  <c r="CA216" i="4"/>
  <c r="BZ216" i="4"/>
  <c r="BY216" i="4"/>
  <c r="BW216" i="4"/>
  <c r="BV216" i="4"/>
  <c r="BU216" i="4"/>
  <c r="BS216" i="4"/>
  <c r="BQ216" i="4"/>
  <c r="BP216" i="4"/>
  <c r="BO216" i="4"/>
  <c r="BN216" i="4"/>
  <c r="BM216" i="4"/>
  <c r="BL216" i="4"/>
  <c r="BK216" i="4"/>
  <c r="BJ216" i="4"/>
  <c r="BI216" i="4"/>
  <c r="BH216" i="4"/>
  <c r="BG216" i="4"/>
  <c r="BF216" i="4"/>
  <c r="BE216" i="4"/>
  <c r="BD216" i="4"/>
  <c r="BC216" i="4"/>
  <c r="BB216" i="4"/>
  <c r="BA216" i="4"/>
  <c r="AZ216" i="4"/>
  <c r="AY216" i="4"/>
  <c r="AX216" i="4"/>
  <c r="AW216" i="4"/>
  <c r="AV216" i="4"/>
  <c r="AT216" i="4"/>
  <c r="AU216" i="4" s="1"/>
  <c r="AS216" i="4"/>
  <c r="AR216" i="4"/>
  <c r="AQ216" i="4"/>
  <c r="AP216" i="4"/>
  <c r="AO216" i="4"/>
  <c r="DM215" i="4"/>
  <c r="DL215" i="4"/>
  <c r="DK215" i="4"/>
  <c r="DJ215" i="4"/>
  <c r="DI215" i="4"/>
  <c r="DH215" i="4"/>
  <c r="DG215" i="4"/>
  <c r="DF215" i="4"/>
  <c r="DE215" i="4"/>
  <c r="DC215" i="4"/>
  <c r="DB215" i="4"/>
  <c r="DA215" i="4"/>
  <c r="CZ215" i="4"/>
  <c r="CY215" i="4"/>
  <c r="CX215" i="4"/>
  <c r="CW215" i="4"/>
  <c r="CV215" i="4"/>
  <c r="CU215" i="4"/>
  <c r="CT215" i="4"/>
  <c r="CR215" i="4"/>
  <c r="CQ215" i="4"/>
  <c r="CO215" i="4"/>
  <c r="CN215" i="4"/>
  <c r="CM215" i="4"/>
  <c r="CL215" i="4"/>
  <c r="CI215" i="4"/>
  <c r="CH215" i="4"/>
  <c r="CG215" i="4"/>
  <c r="CF215" i="4"/>
  <c r="CE215" i="4"/>
  <c r="CD215" i="4"/>
  <c r="CC215" i="4"/>
  <c r="CB215" i="4"/>
  <c r="CA215" i="4"/>
  <c r="BZ215" i="4"/>
  <c r="BY215" i="4"/>
  <c r="BV215" i="4"/>
  <c r="BW215" i="4" s="1"/>
  <c r="BU215" i="4"/>
  <c r="BS215" i="4"/>
  <c r="BQ215" i="4"/>
  <c r="BP215" i="4"/>
  <c r="BO215" i="4"/>
  <c r="BN215" i="4"/>
  <c r="BM215" i="4"/>
  <c r="BL215" i="4"/>
  <c r="BK215" i="4"/>
  <c r="BJ215" i="4"/>
  <c r="BI215" i="4"/>
  <c r="BH215" i="4"/>
  <c r="BG215" i="4"/>
  <c r="BF215" i="4"/>
  <c r="BE215" i="4"/>
  <c r="BD215" i="4"/>
  <c r="BC215" i="4"/>
  <c r="BB215" i="4"/>
  <c r="BA215" i="4"/>
  <c r="AZ215" i="4"/>
  <c r="AY215" i="4"/>
  <c r="AX215" i="4"/>
  <c r="AV215" i="4"/>
  <c r="AW215" i="4" s="1"/>
  <c r="AU215" i="4"/>
  <c r="AT215" i="4"/>
  <c r="AS215" i="4"/>
  <c r="AR215" i="4"/>
  <c r="AQ215" i="4"/>
  <c r="AP215" i="4"/>
  <c r="AO215" i="4"/>
  <c r="DM214" i="4"/>
  <c r="DL214" i="4"/>
  <c r="DK214" i="4"/>
  <c r="DJ214" i="4"/>
  <c r="DI214" i="4"/>
  <c r="DH214" i="4"/>
  <c r="DG214" i="4"/>
  <c r="DF214" i="4"/>
  <c r="DE214" i="4"/>
  <c r="DC214" i="4"/>
  <c r="DB214" i="4"/>
  <c r="DA214" i="4"/>
  <c r="CZ214" i="4"/>
  <c r="CY214" i="4"/>
  <c r="CX214" i="4"/>
  <c r="CW214" i="4"/>
  <c r="CV214" i="4"/>
  <c r="CU214" i="4"/>
  <c r="CT214" i="4"/>
  <c r="CR214" i="4"/>
  <c r="CQ214" i="4"/>
  <c r="CO214" i="4"/>
  <c r="CN214" i="4"/>
  <c r="CM214" i="4"/>
  <c r="CL214" i="4"/>
  <c r="CI214" i="4"/>
  <c r="CH214" i="4"/>
  <c r="CG214" i="4"/>
  <c r="CF214" i="4"/>
  <c r="CE214" i="4"/>
  <c r="CC214" i="4"/>
  <c r="CD214" i="4" s="1"/>
  <c r="CB214" i="4"/>
  <c r="CA214" i="4"/>
  <c r="BZ214" i="4"/>
  <c r="BY214" i="4"/>
  <c r="BW214" i="4"/>
  <c r="BV214" i="4"/>
  <c r="BU214" i="4"/>
  <c r="BS214" i="4"/>
  <c r="BQ214" i="4"/>
  <c r="BP214" i="4"/>
  <c r="BO214" i="4"/>
  <c r="BN214" i="4"/>
  <c r="BM214" i="4"/>
  <c r="BL214" i="4"/>
  <c r="BK214" i="4"/>
  <c r="BJ214" i="4"/>
  <c r="BI214" i="4"/>
  <c r="BH214" i="4"/>
  <c r="BG214" i="4"/>
  <c r="BF214" i="4"/>
  <c r="BE214" i="4"/>
  <c r="BD214" i="4"/>
  <c r="BC214" i="4"/>
  <c r="BB214" i="4"/>
  <c r="BA214" i="4"/>
  <c r="AZ214" i="4"/>
  <c r="AY214" i="4"/>
  <c r="AX214" i="4"/>
  <c r="AW214" i="4"/>
  <c r="AV214" i="4"/>
  <c r="AT214" i="4"/>
  <c r="AU214" i="4" s="1"/>
  <c r="AS214" i="4"/>
  <c r="AR214" i="4"/>
  <c r="AQ214" i="4"/>
  <c r="AP214" i="4"/>
  <c r="AO214" i="4"/>
  <c r="DM213" i="4"/>
  <c r="DL213" i="4"/>
  <c r="DK213" i="4"/>
  <c r="DJ213" i="4"/>
  <c r="DI213" i="4"/>
  <c r="DH213" i="4"/>
  <c r="DG213" i="4"/>
  <c r="DF213" i="4"/>
  <c r="DE213" i="4"/>
  <c r="DC213" i="4"/>
  <c r="DB213" i="4"/>
  <c r="DA213" i="4"/>
  <c r="CZ213" i="4"/>
  <c r="CY213" i="4"/>
  <c r="CX213" i="4"/>
  <c r="CW213" i="4"/>
  <c r="CV213" i="4"/>
  <c r="CU213" i="4"/>
  <c r="CT213" i="4"/>
  <c r="CR213" i="4"/>
  <c r="CQ213" i="4"/>
  <c r="CO213" i="4"/>
  <c r="CN213" i="4"/>
  <c r="CM213" i="4"/>
  <c r="CL213" i="4"/>
  <c r="CI213" i="4"/>
  <c r="CH213" i="4"/>
  <c r="CG213" i="4"/>
  <c r="CF213" i="4"/>
  <c r="CE213" i="4"/>
  <c r="CD213" i="4"/>
  <c r="CC213" i="4"/>
  <c r="CB213" i="4"/>
  <c r="CA213" i="4"/>
  <c r="BZ213" i="4"/>
  <c r="BY213" i="4"/>
  <c r="BW213" i="4"/>
  <c r="BV213" i="4"/>
  <c r="BU213" i="4"/>
  <c r="BS213" i="4"/>
  <c r="BQ213" i="4"/>
  <c r="BP213" i="4"/>
  <c r="BO213" i="4"/>
  <c r="BN213" i="4"/>
  <c r="BM213" i="4"/>
  <c r="BL213" i="4"/>
  <c r="BK213" i="4"/>
  <c r="BJ213" i="4"/>
  <c r="BI213" i="4"/>
  <c r="BH213" i="4"/>
  <c r="BG213" i="4"/>
  <c r="BF213" i="4"/>
  <c r="BE213" i="4"/>
  <c r="BD213" i="4"/>
  <c r="BC213" i="4"/>
  <c r="BB213" i="4"/>
  <c r="BA213" i="4"/>
  <c r="AZ213" i="4"/>
  <c r="AY213" i="4"/>
  <c r="AX213" i="4"/>
  <c r="AV213" i="4"/>
  <c r="AW213" i="4" s="1"/>
  <c r="AU213" i="4"/>
  <c r="AT213" i="4"/>
  <c r="AS213" i="4"/>
  <c r="AR213" i="4"/>
  <c r="AQ213" i="4"/>
  <c r="AP213" i="4"/>
  <c r="AO213" i="4"/>
  <c r="DM212" i="4"/>
  <c r="DL212" i="4"/>
  <c r="DK212" i="4"/>
  <c r="DJ212" i="4"/>
  <c r="DI212" i="4"/>
  <c r="DH212" i="4"/>
  <c r="DG212" i="4"/>
  <c r="DF212" i="4"/>
  <c r="DE212" i="4"/>
  <c r="DC212" i="4"/>
  <c r="DB212" i="4"/>
  <c r="DA212" i="4"/>
  <c r="CZ212" i="4"/>
  <c r="CY212" i="4"/>
  <c r="CX212" i="4"/>
  <c r="CW212" i="4"/>
  <c r="CV212" i="4"/>
  <c r="CU212" i="4"/>
  <c r="CT212" i="4"/>
  <c r="CR212" i="4"/>
  <c r="CQ212" i="4"/>
  <c r="CO212" i="4"/>
  <c r="CN212" i="4"/>
  <c r="CM212" i="4"/>
  <c r="CL212" i="4"/>
  <c r="CI212" i="4"/>
  <c r="CH212" i="4"/>
  <c r="CG212" i="4"/>
  <c r="CF212" i="4"/>
  <c r="CE212" i="4"/>
  <c r="CD212" i="4"/>
  <c r="CC212" i="4"/>
  <c r="CB212" i="4"/>
  <c r="CA212" i="4"/>
  <c r="BZ212" i="4"/>
  <c r="BY212" i="4"/>
  <c r="BW212" i="4"/>
  <c r="BV212" i="4"/>
  <c r="BU212" i="4"/>
  <c r="BS212" i="4"/>
  <c r="BQ212" i="4"/>
  <c r="BP212" i="4"/>
  <c r="BO212" i="4"/>
  <c r="BN212" i="4"/>
  <c r="BM212" i="4"/>
  <c r="BL212" i="4"/>
  <c r="BK212" i="4"/>
  <c r="BJ212" i="4"/>
  <c r="BI212" i="4"/>
  <c r="BH212" i="4"/>
  <c r="BG212" i="4"/>
  <c r="BF212" i="4"/>
  <c r="BE212" i="4"/>
  <c r="BD212" i="4"/>
  <c r="BC212" i="4"/>
  <c r="BB212" i="4"/>
  <c r="BA212" i="4"/>
  <c r="AZ212" i="4"/>
  <c r="AY212" i="4"/>
  <c r="AX212" i="4"/>
  <c r="AW212" i="4"/>
  <c r="AV212" i="4"/>
  <c r="AT212" i="4"/>
  <c r="AU212" i="4" s="1"/>
  <c r="AS212" i="4"/>
  <c r="AR212" i="4"/>
  <c r="AQ212" i="4"/>
  <c r="AP212" i="4"/>
  <c r="AO212" i="4"/>
  <c r="DM211" i="4"/>
  <c r="DL211" i="4"/>
  <c r="DK211" i="4"/>
  <c r="DJ211" i="4"/>
  <c r="DI211" i="4"/>
  <c r="DH211" i="4"/>
  <c r="DG211" i="4"/>
  <c r="DF211" i="4"/>
  <c r="DE211" i="4"/>
  <c r="DC211" i="4"/>
  <c r="DB211" i="4"/>
  <c r="DA211" i="4"/>
  <c r="CZ211" i="4"/>
  <c r="CY211" i="4"/>
  <c r="CX211" i="4"/>
  <c r="CW211" i="4"/>
  <c r="CV211" i="4"/>
  <c r="CU211" i="4"/>
  <c r="CT211" i="4"/>
  <c r="CR211" i="4"/>
  <c r="CQ211" i="4"/>
  <c r="CO211" i="4"/>
  <c r="CN211" i="4"/>
  <c r="CM211" i="4"/>
  <c r="CL211" i="4"/>
  <c r="CI211" i="4"/>
  <c r="CH211" i="4"/>
  <c r="CG211" i="4"/>
  <c r="CF211" i="4"/>
  <c r="CE211" i="4"/>
  <c r="CD211" i="4"/>
  <c r="CC211" i="4"/>
  <c r="CB211" i="4"/>
  <c r="CA211" i="4"/>
  <c r="BZ211" i="4"/>
  <c r="BY211" i="4"/>
  <c r="BV211" i="4"/>
  <c r="BW211" i="4" s="1"/>
  <c r="BU211" i="4"/>
  <c r="BS211" i="4"/>
  <c r="BQ211" i="4"/>
  <c r="BP211" i="4"/>
  <c r="BO211" i="4"/>
  <c r="BN211" i="4"/>
  <c r="BM211" i="4"/>
  <c r="BL211" i="4"/>
  <c r="BK211" i="4"/>
  <c r="BJ211" i="4"/>
  <c r="BI211" i="4"/>
  <c r="BH211" i="4"/>
  <c r="BG211" i="4"/>
  <c r="BF211" i="4"/>
  <c r="BE211" i="4"/>
  <c r="BD211" i="4"/>
  <c r="BC211" i="4"/>
  <c r="BB211" i="4"/>
  <c r="BA211" i="4"/>
  <c r="AZ211" i="4"/>
  <c r="AY211" i="4"/>
  <c r="AX211" i="4"/>
  <c r="AV211" i="4"/>
  <c r="AW211" i="4" s="1"/>
  <c r="AU211" i="4"/>
  <c r="AT211" i="4"/>
  <c r="AS211" i="4"/>
  <c r="AR211" i="4"/>
  <c r="AQ211" i="4"/>
  <c r="AP211" i="4"/>
  <c r="AO211" i="4"/>
  <c r="DM210" i="4"/>
  <c r="DL210" i="4"/>
  <c r="DK210" i="4"/>
  <c r="DJ210" i="4"/>
  <c r="DI210" i="4"/>
  <c r="DH210" i="4"/>
  <c r="DG210" i="4"/>
  <c r="DF210" i="4"/>
  <c r="DE210" i="4"/>
  <c r="DC210" i="4"/>
  <c r="DB210" i="4"/>
  <c r="DA210" i="4"/>
  <c r="CZ210" i="4"/>
  <c r="CY210" i="4"/>
  <c r="CX210" i="4"/>
  <c r="CW210" i="4"/>
  <c r="CV210" i="4"/>
  <c r="CU210" i="4"/>
  <c r="CT210" i="4"/>
  <c r="CR210" i="4"/>
  <c r="CQ210" i="4"/>
  <c r="CO210" i="4"/>
  <c r="CN210" i="4"/>
  <c r="CM210" i="4"/>
  <c r="CL210" i="4"/>
  <c r="CI210" i="4"/>
  <c r="CH210" i="4"/>
  <c r="CG210" i="4"/>
  <c r="CF210" i="4"/>
  <c r="CE210" i="4"/>
  <c r="CC210" i="4"/>
  <c r="CD210" i="4" s="1"/>
  <c r="CB210" i="4"/>
  <c r="CA210" i="4"/>
  <c r="BZ210" i="4"/>
  <c r="BY210" i="4"/>
  <c r="BW210" i="4"/>
  <c r="BV210" i="4"/>
  <c r="BU210" i="4"/>
  <c r="BS210" i="4"/>
  <c r="BQ210" i="4"/>
  <c r="BP210" i="4"/>
  <c r="BO210" i="4"/>
  <c r="BN210" i="4"/>
  <c r="BM210" i="4"/>
  <c r="BL210" i="4"/>
  <c r="BK210" i="4"/>
  <c r="BJ210" i="4"/>
  <c r="BI210" i="4"/>
  <c r="BH210" i="4"/>
  <c r="BG210" i="4"/>
  <c r="BF210" i="4"/>
  <c r="BE210" i="4"/>
  <c r="BD210" i="4"/>
  <c r="BC210" i="4"/>
  <c r="BB210" i="4"/>
  <c r="BA210" i="4"/>
  <c r="AZ210" i="4"/>
  <c r="AY210" i="4"/>
  <c r="AX210" i="4"/>
  <c r="AW210" i="4"/>
  <c r="AV210" i="4"/>
  <c r="AT210" i="4"/>
  <c r="AU210" i="4" s="1"/>
  <c r="AS210" i="4"/>
  <c r="AR210" i="4"/>
  <c r="AQ210" i="4"/>
  <c r="AP210" i="4"/>
  <c r="AO210" i="4"/>
  <c r="DM209" i="4"/>
  <c r="DL209" i="4"/>
  <c r="DK209" i="4"/>
  <c r="DJ209" i="4"/>
  <c r="DI209" i="4"/>
  <c r="DH209" i="4"/>
  <c r="DG209" i="4"/>
  <c r="DF209" i="4"/>
  <c r="DE209" i="4"/>
  <c r="DC209" i="4"/>
  <c r="DB209" i="4"/>
  <c r="DA209" i="4"/>
  <c r="CZ209" i="4"/>
  <c r="CY209" i="4"/>
  <c r="CX209" i="4"/>
  <c r="CW209" i="4"/>
  <c r="CV209" i="4"/>
  <c r="CU209" i="4"/>
  <c r="CT209" i="4"/>
  <c r="CR209" i="4"/>
  <c r="CQ209" i="4"/>
  <c r="CO209" i="4"/>
  <c r="CN209" i="4"/>
  <c r="CM209" i="4"/>
  <c r="CL209" i="4"/>
  <c r="CI209" i="4"/>
  <c r="CH209" i="4"/>
  <c r="CG209" i="4"/>
  <c r="CF209" i="4"/>
  <c r="CE209" i="4"/>
  <c r="CD209" i="4"/>
  <c r="CC209" i="4"/>
  <c r="CB209" i="4"/>
  <c r="CA209" i="4"/>
  <c r="BZ209" i="4"/>
  <c r="BY209" i="4"/>
  <c r="BW209" i="4"/>
  <c r="BV209" i="4"/>
  <c r="BU209" i="4"/>
  <c r="BS209" i="4"/>
  <c r="BQ209" i="4"/>
  <c r="BP209" i="4"/>
  <c r="BO209" i="4"/>
  <c r="BN209" i="4"/>
  <c r="BM209" i="4"/>
  <c r="BL209" i="4"/>
  <c r="BK209" i="4"/>
  <c r="BJ209" i="4"/>
  <c r="BI209" i="4"/>
  <c r="BH209" i="4"/>
  <c r="BG209" i="4"/>
  <c r="BF209" i="4"/>
  <c r="BE209" i="4"/>
  <c r="BD209" i="4"/>
  <c r="BC209" i="4"/>
  <c r="BB209" i="4"/>
  <c r="BA209" i="4"/>
  <c r="AZ209" i="4"/>
  <c r="AY209" i="4"/>
  <c r="AX209" i="4"/>
  <c r="AV209" i="4"/>
  <c r="AW209" i="4" s="1"/>
  <c r="AU209" i="4"/>
  <c r="AT209" i="4"/>
  <c r="AS209" i="4"/>
  <c r="AR209" i="4"/>
  <c r="AQ209" i="4"/>
  <c r="AP209" i="4"/>
  <c r="AO209" i="4"/>
  <c r="DM208" i="4"/>
  <c r="DL208" i="4"/>
  <c r="DK208" i="4"/>
  <c r="DJ208" i="4"/>
  <c r="DI208" i="4"/>
  <c r="DH208" i="4"/>
  <c r="DG208" i="4"/>
  <c r="DF208" i="4"/>
  <c r="DE208" i="4"/>
  <c r="DC208" i="4"/>
  <c r="DB208" i="4"/>
  <c r="DA208" i="4"/>
  <c r="CZ208" i="4"/>
  <c r="CY208" i="4"/>
  <c r="CX208" i="4"/>
  <c r="CW208" i="4"/>
  <c r="CV208" i="4"/>
  <c r="CU208" i="4"/>
  <c r="CT208" i="4"/>
  <c r="CR208" i="4"/>
  <c r="CQ208" i="4"/>
  <c r="CO208" i="4"/>
  <c r="CN208" i="4"/>
  <c r="CM208" i="4"/>
  <c r="CL208" i="4"/>
  <c r="CI208" i="4"/>
  <c r="CH208" i="4"/>
  <c r="CG208" i="4"/>
  <c r="CF208" i="4"/>
  <c r="CE208" i="4"/>
  <c r="CD208" i="4"/>
  <c r="CC208" i="4"/>
  <c r="CB208" i="4"/>
  <c r="CA208" i="4"/>
  <c r="BZ208" i="4"/>
  <c r="BY208" i="4"/>
  <c r="BW208" i="4"/>
  <c r="BV208" i="4"/>
  <c r="BU208" i="4"/>
  <c r="BS208" i="4"/>
  <c r="BQ208" i="4"/>
  <c r="BP208" i="4"/>
  <c r="BO208" i="4"/>
  <c r="BN208" i="4"/>
  <c r="BM208" i="4"/>
  <c r="BL208" i="4"/>
  <c r="BK208" i="4"/>
  <c r="BJ208" i="4"/>
  <c r="BI208" i="4"/>
  <c r="BH208" i="4"/>
  <c r="BG208" i="4"/>
  <c r="BF208" i="4"/>
  <c r="BE208" i="4"/>
  <c r="BD208" i="4"/>
  <c r="BC208" i="4"/>
  <c r="BB208" i="4"/>
  <c r="BA208" i="4"/>
  <c r="AZ208" i="4"/>
  <c r="AY208" i="4"/>
  <c r="AX208" i="4"/>
  <c r="AV208" i="4"/>
  <c r="AW208" i="4" s="1"/>
  <c r="AT208" i="4"/>
  <c r="AU208" i="4" s="1"/>
  <c r="AS208" i="4"/>
  <c r="AR208" i="4"/>
  <c r="AQ208" i="4"/>
  <c r="AP208" i="4"/>
  <c r="AO208" i="4"/>
  <c r="DM207" i="4"/>
  <c r="DL207" i="4"/>
  <c r="DK207" i="4"/>
  <c r="DJ207" i="4"/>
  <c r="DI207" i="4"/>
  <c r="DH207" i="4"/>
  <c r="DG207" i="4"/>
  <c r="DF207" i="4"/>
  <c r="DE207" i="4"/>
  <c r="DC207" i="4"/>
  <c r="DB207" i="4"/>
  <c r="DA207" i="4"/>
  <c r="CZ207" i="4"/>
  <c r="CY207" i="4"/>
  <c r="CX207" i="4"/>
  <c r="CW207" i="4"/>
  <c r="CV207" i="4"/>
  <c r="CU207" i="4"/>
  <c r="CT207" i="4"/>
  <c r="CR207" i="4"/>
  <c r="CQ207" i="4"/>
  <c r="CO207" i="4"/>
  <c r="CN207" i="4"/>
  <c r="CM207" i="4"/>
  <c r="CL207" i="4"/>
  <c r="CI207" i="4"/>
  <c r="CH207" i="4"/>
  <c r="CG207" i="4"/>
  <c r="CF207" i="4"/>
  <c r="CE207" i="4"/>
  <c r="CD207" i="4"/>
  <c r="CC207" i="4"/>
  <c r="CB207" i="4"/>
  <c r="CA207" i="4"/>
  <c r="BZ207" i="4"/>
  <c r="BY207" i="4"/>
  <c r="BV207" i="4"/>
  <c r="BW207" i="4" s="1"/>
  <c r="BU207" i="4"/>
  <c r="BS207" i="4"/>
  <c r="BQ207" i="4"/>
  <c r="BP207" i="4"/>
  <c r="BO207" i="4"/>
  <c r="BN207" i="4"/>
  <c r="BM207" i="4"/>
  <c r="BL207" i="4"/>
  <c r="BK207" i="4"/>
  <c r="BJ207" i="4"/>
  <c r="BI207" i="4"/>
  <c r="BH207" i="4"/>
  <c r="BG207" i="4"/>
  <c r="BF207" i="4"/>
  <c r="BE207" i="4"/>
  <c r="BD207" i="4"/>
  <c r="BC207" i="4"/>
  <c r="BB207" i="4"/>
  <c r="BA207" i="4"/>
  <c r="AZ207" i="4"/>
  <c r="AY207" i="4"/>
  <c r="AX207" i="4"/>
  <c r="AV207" i="4"/>
  <c r="AW207" i="4" s="1"/>
  <c r="AT207" i="4"/>
  <c r="AU207" i="4" s="1"/>
  <c r="AS207" i="4"/>
  <c r="AR207" i="4"/>
  <c r="AQ207" i="4"/>
  <c r="AP207" i="4"/>
  <c r="AO207" i="4"/>
  <c r="DM206" i="4"/>
  <c r="DL206" i="4"/>
  <c r="DK206" i="4"/>
  <c r="DJ206" i="4"/>
  <c r="DI206" i="4"/>
  <c r="DH206" i="4"/>
  <c r="DG206" i="4"/>
  <c r="DF206" i="4"/>
  <c r="DE206" i="4"/>
  <c r="DC206" i="4"/>
  <c r="DB206" i="4"/>
  <c r="DA206" i="4"/>
  <c r="CZ206" i="4"/>
  <c r="CY206" i="4"/>
  <c r="CX206" i="4"/>
  <c r="CW206" i="4"/>
  <c r="CV206" i="4"/>
  <c r="CU206" i="4"/>
  <c r="CT206" i="4"/>
  <c r="CR206" i="4"/>
  <c r="CQ206" i="4"/>
  <c r="CO206" i="4"/>
  <c r="CN206" i="4"/>
  <c r="CM206" i="4"/>
  <c r="CL206" i="4"/>
  <c r="CI206" i="4"/>
  <c r="CH206" i="4"/>
  <c r="CG206" i="4"/>
  <c r="CF206" i="4"/>
  <c r="CE206" i="4"/>
  <c r="CC206" i="4"/>
  <c r="CD206" i="4" s="1"/>
  <c r="CB206" i="4"/>
  <c r="CA206" i="4"/>
  <c r="BZ206" i="4"/>
  <c r="BY206" i="4"/>
  <c r="BW206" i="4"/>
  <c r="BV206" i="4"/>
  <c r="BU206" i="4"/>
  <c r="BS206" i="4"/>
  <c r="BQ206" i="4"/>
  <c r="BP206" i="4"/>
  <c r="BO206" i="4"/>
  <c r="BN206" i="4"/>
  <c r="BM206" i="4"/>
  <c r="BL206" i="4"/>
  <c r="BK206" i="4"/>
  <c r="BJ206" i="4"/>
  <c r="BI206" i="4"/>
  <c r="BH206" i="4"/>
  <c r="BG206" i="4"/>
  <c r="BF206" i="4"/>
  <c r="BE206" i="4"/>
  <c r="BD206" i="4"/>
  <c r="BC206" i="4"/>
  <c r="BB206" i="4"/>
  <c r="BA206" i="4"/>
  <c r="AZ206" i="4"/>
  <c r="AY206" i="4"/>
  <c r="AX206" i="4"/>
  <c r="AW206" i="4"/>
  <c r="AV206" i="4"/>
  <c r="AT206" i="4"/>
  <c r="AU206" i="4" s="1"/>
  <c r="AS206" i="4"/>
  <c r="AR206" i="4"/>
  <c r="AQ206" i="4"/>
  <c r="AP206" i="4"/>
  <c r="AO206" i="4"/>
  <c r="DM205" i="4"/>
  <c r="DL205" i="4"/>
  <c r="DK205" i="4"/>
  <c r="DJ205" i="4"/>
  <c r="DI205" i="4"/>
  <c r="DH205" i="4"/>
  <c r="DG205" i="4"/>
  <c r="DF205" i="4"/>
  <c r="DE205" i="4"/>
  <c r="DC205" i="4"/>
  <c r="DB205" i="4"/>
  <c r="DA205" i="4"/>
  <c r="CZ205" i="4"/>
  <c r="CY205" i="4"/>
  <c r="CX205" i="4"/>
  <c r="CW205" i="4"/>
  <c r="CV205" i="4"/>
  <c r="CU205" i="4"/>
  <c r="CT205" i="4"/>
  <c r="CR205" i="4"/>
  <c r="CQ205" i="4"/>
  <c r="CO205" i="4"/>
  <c r="CN205" i="4"/>
  <c r="CM205" i="4"/>
  <c r="CL205" i="4"/>
  <c r="CI205" i="4"/>
  <c r="CH205" i="4"/>
  <c r="CG205" i="4"/>
  <c r="CF205" i="4"/>
  <c r="CE205" i="4"/>
  <c r="CD205" i="4"/>
  <c r="CC205" i="4"/>
  <c r="CB205" i="4"/>
  <c r="CA205" i="4"/>
  <c r="BZ205" i="4"/>
  <c r="BY205" i="4"/>
  <c r="BW205" i="4"/>
  <c r="BV205" i="4"/>
  <c r="BU205" i="4"/>
  <c r="BS205" i="4"/>
  <c r="BQ205" i="4"/>
  <c r="BP205" i="4"/>
  <c r="BO205" i="4"/>
  <c r="BN205" i="4"/>
  <c r="BM205" i="4"/>
  <c r="BL205" i="4"/>
  <c r="BK205" i="4"/>
  <c r="BJ205" i="4"/>
  <c r="BI205" i="4"/>
  <c r="BH205" i="4"/>
  <c r="BG205" i="4"/>
  <c r="BF205" i="4"/>
  <c r="BE205" i="4"/>
  <c r="BD205" i="4"/>
  <c r="BC205" i="4"/>
  <c r="BB205" i="4"/>
  <c r="BA205" i="4"/>
  <c r="AZ205" i="4"/>
  <c r="AY205" i="4"/>
  <c r="AX205" i="4"/>
  <c r="AV205" i="4"/>
  <c r="AW205" i="4" s="1"/>
  <c r="AU205" i="4"/>
  <c r="AT205" i="4"/>
  <c r="AS205" i="4"/>
  <c r="AR205" i="4"/>
  <c r="AQ205" i="4"/>
  <c r="AP205" i="4"/>
  <c r="AO205" i="4"/>
  <c r="DM204" i="4"/>
  <c r="DL204" i="4"/>
  <c r="DK204" i="4"/>
  <c r="DJ204" i="4"/>
  <c r="DI204" i="4"/>
  <c r="DH204" i="4"/>
  <c r="DG204" i="4"/>
  <c r="DF204" i="4"/>
  <c r="DE204" i="4"/>
  <c r="DC204" i="4"/>
  <c r="DB204" i="4"/>
  <c r="DA204" i="4"/>
  <c r="CZ204" i="4"/>
  <c r="CY204" i="4"/>
  <c r="CX204" i="4"/>
  <c r="CW204" i="4"/>
  <c r="CV204" i="4"/>
  <c r="CU204" i="4"/>
  <c r="CT204" i="4"/>
  <c r="CR204" i="4"/>
  <c r="CQ204" i="4"/>
  <c r="CO204" i="4"/>
  <c r="CN204" i="4"/>
  <c r="CM204" i="4"/>
  <c r="CL204" i="4"/>
  <c r="CI204" i="4"/>
  <c r="CH204" i="4"/>
  <c r="CG204" i="4"/>
  <c r="CF204" i="4"/>
  <c r="CE204" i="4"/>
  <c r="CD204" i="4"/>
  <c r="CC204" i="4"/>
  <c r="CB204" i="4"/>
  <c r="CA204" i="4"/>
  <c r="BZ204" i="4"/>
  <c r="BY204" i="4"/>
  <c r="BW204" i="4"/>
  <c r="BV204" i="4"/>
  <c r="BU204" i="4"/>
  <c r="BS204" i="4"/>
  <c r="BQ204" i="4"/>
  <c r="BP204" i="4"/>
  <c r="BO204" i="4"/>
  <c r="BN204" i="4"/>
  <c r="BM204" i="4"/>
  <c r="BL204" i="4"/>
  <c r="BK204" i="4"/>
  <c r="BJ204" i="4"/>
  <c r="BI204" i="4"/>
  <c r="BH204" i="4"/>
  <c r="BG204" i="4"/>
  <c r="BF204" i="4"/>
  <c r="BE204" i="4"/>
  <c r="BD204" i="4"/>
  <c r="BC204" i="4"/>
  <c r="BB204" i="4"/>
  <c r="BA204" i="4"/>
  <c r="AZ204" i="4"/>
  <c r="AY204" i="4"/>
  <c r="AX204" i="4"/>
  <c r="AV204" i="4"/>
  <c r="AW204" i="4" s="1"/>
  <c r="AT204" i="4"/>
  <c r="AU204" i="4" s="1"/>
  <c r="AS204" i="4"/>
  <c r="AR204" i="4"/>
  <c r="AQ204" i="4"/>
  <c r="AP204" i="4"/>
  <c r="AO204" i="4"/>
  <c r="DM203" i="4"/>
  <c r="DL203" i="4"/>
  <c r="DK203" i="4"/>
  <c r="DJ203" i="4"/>
  <c r="DI203" i="4"/>
  <c r="DH203" i="4"/>
  <c r="DG203" i="4"/>
  <c r="DF203" i="4"/>
  <c r="DE203" i="4"/>
  <c r="DC203" i="4"/>
  <c r="DB203" i="4"/>
  <c r="DA203" i="4"/>
  <c r="CZ203" i="4"/>
  <c r="CY203" i="4"/>
  <c r="CX203" i="4"/>
  <c r="CW203" i="4"/>
  <c r="CV203" i="4"/>
  <c r="CU203" i="4"/>
  <c r="CT203" i="4"/>
  <c r="CR203" i="4"/>
  <c r="CQ203" i="4"/>
  <c r="CO203" i="4"/>
  <c r="CN203" i="4"/>
  <c r="CM203" i="4"/>
  <c r="CL203" i="4"/>
  <c r="CI203" i="4"/>
  <c r="CH203" i="4"/>
  <c r="CG203" i="4"/>
  <c r="CF203" i="4"/>
  <c r="CE203" i="4"/>
  <c r="CD203" i="4"/>
  <c r="CC203" i="4"/>
  <c r="CB203" i="4"/>
  <c r="CA203" i="4"/>
  <c r="BZ203" i="4"/>
  <c r="BY203" i="4"/>
  <c r="BV203" i="4"/>
  <c r="BW203" i="4" s="1"/>
  <c r="BU203" i="4"/>
  <c r="BS203" i="4"/>
  <c r="BQ203" i="4"/>
  <c r="BP203" i="4"/>
  <c r="BO203" i="4"/>
  <c r="BN203" i="4"/>
  <c r="BM203" i="4"/>
  <c r="BL203" i="4"/>
  <c r="BK203" i="4"/>
  <c r="BJ203" i="4"/>
  <c r="BI203" i="4"/>
  <c r="BH203" i="4"/>
  <c r="BG203" i="4"/>
  <c r="BF203" i="4"/>
  <c r="BE203" i="4"/>
  <c r="BD203" i="4"/>
  <c r="BC203" i="4"/>
  <c r="BB203" i="4"/>
  <c r="BA203" i="4"/>
  <c r="AZ203" i="4"/>
  <c r="AY203" i="4"/>
  <c r="AX203" i="4"/>
  <c r="AV203" i="4"/>
  <c r="AW203" i="4" s="1"/>
  <c r="AT203" i="4"/>
  <c r="AU203" i="4" s="1"/>
  <c r="AS203" i="4"/>
  <c r="AR203" i="4"/>
  <c r="AQ203" i="4"/>
  <c r="AP203" i="4"/>
  <c r="AO203" i="4"/>
  <c r="DM202" i="4"/>
  <c r="DL202" i="4"/>
  <c r="DK202" i="4"/>
  <c r="DJ202" i="4"/>
  <c r="DI202" i="4"/>
  <c r="DH202" i="4"/>
  <c r="DG202" i="4"/>
  <c r="DF202" i="4"/>
  <c r="DE202" i="4"/>
  <c r="DC202" i="4"/>
  <c r="DB202" i="4"/>
  <c r="DA202" i="4"/>
  <c r="CZ202" i="4"/>
  <c r="CY202" i="4"/>
  <c r="CX202" i="4"/>
  <c r="CW202" i="4"/>
  <c r="CV202" i="4"/>
  <c r="CU202" i="4"/>
  <c r="CT202" i="4"/>
  <c r="CR202" i="4"/>
  <c r="CQ202" i="4"/>
  <c r="CO202" i="4"/>
  <c r="CN202" i="4"/>
  <c r="CM202" i="4"/>
  <c r="CL202" i="4"/>
  <c r="CI202" i="4"/>
  <c r="CH202" i="4"/>
  <c r="CG202" i="4"/>
  <c r="CF202" i="4"/>
  <c r="CE202" i="4"/>
  <c r="CC202" i="4"/>
  <c r="CD202" i="4" s="1"/>
  <c r="CB202" i="4"/>
  <c r="CA202" i="4"/>
  <c r="BZ202" i="4"/>
  <c r="BY202" i="4"/>
  <c r="BW202" i="4"/>
  <c r="BV202" i="4"/>
  <c r="BU202" i="4"/>
  <c r="BS202" i="4"/>
  <c r="BQ202" i="4"/>
  <c r="BP202" i="4"/>
  <c r="BO202" i="4"/>
  <c r="BN202" i="4"/>
  <c r="BM202" i="4"/>
  <c r="BL202" i="4"/>
  <c r="BK202" i="4"/>
  <c r="BJ202" i="4"/>
  <c r="BI202" i="4"/>
  <c r="BH202" i="4"/>
  <c r="BG202" i="4"/>
  <c r="BF202" i="4"/>
  <c r="BE202" i="4"/>
  <c r="BD202" i="4"/>
  <c r="BC202" i="4"/>
  <c r="BB202" i="4"/>
  <c r="BA202" i="4"/>
  <c r="AZ202" i="4"/>
  <c r="AY202" i="4"/>
  <c r="AX202" i="4"/>
  <c r="AW202" i="4"/>
  <c r="AV202" i="4"/>
  <c r="AT202" i="4"/>
  <c r="AU202" i="4" s="1"/>
  <c r="AS202" i="4"/>
  <c r="AR202" i="4"/>
  <c r="AQ202" i="4"/>
  <c r="AP202" i="4"/>
  <c r="AO202" i="4"/>
  <c r="DM201" i="4"/>
  <c r="DL201" i="4"/>
  <c r="DK201" i="4"/>
  <c r="DJ201" i="4"/>
  <c r="DI201" i="4"/>
  <c r="DH201" i="4"/>
  <c r="DG201" i="4"/>
  <c r="DF201" i="4"/>
  <c r="DE201" i="4"/>
  <c r="DC201" i="4"/>
  <c r="DB201" i="4"/>
  <c r="DA201" i="4"/>
  <c r="CZ201" i="4"/>
  <c r="CY201" i="4"/>
  <c r="CX201" i="4"/>
  <c r="CW201" i="4"/>
  <c r="CV201" i="4"/>
  <c r="CU201" i="4"/>
  <c r="CT201" i="4"/>
  <c r="CR201" i="4"/>
  <c r="CQ201" i="4"/>
  <c r="CO201" i="4"/>
  <c r="CN201" i="4"/>
  <c r="CM201" i="4"/>
  <c r="CL201" i="4"/>
  <c r="CI201" i="4"/>
  <c r="CH201" i="4"/>
  <c r="CG201" i="4"/>
  <c r="CF201" i="4"/>
  <c r="CE201" i="4"/>
  <c r="CD201" i="4"/>
  <c r="CC201" i="4"/>
  <c r="CB201" i="4"/>
  <c r="CA201" i="4"/>
  <c r="BZ201" i="4"/>
  <c r="BY201" i="4"/>
  <c r="BW201" i="4"/>
  <c r="BV201" i="4"/>
  <c r="BU201" i="4"/>
  <c r="BS201" i="4"/>
  <c r="BQ201" i="4"/>
  <c r="BP201" i="4"/>
  <c r="BO201" i="4"/>
  <c r="BN201" i="4"/>
  <c r="BM201" i="4"/>
  <c r="BL201" i="4"/>
  <c r="BK201" i="4"/>
  <c r="BJ201" i="4"/>
  <c r="BI201" i="4"/>
  <c r="BH201" i="4"/>
  <c r="BG201" i="4"/>
  <c r="BF201" i="4"/>
  <c r="BE201" i="4"/>
  <c r="BD201" i="4"/>
  <c r="BC201" i="4"/>
  <c r="BB201" i="4"/>
  <c r="BA201" i="4"/>
  <c r="AZ201" i="4"/>
  <c r="AY201" i="4"/>
  <c r="AX201" i="4"/>
  <c r="AV201" i="4"/>
  <c r="AW201" i="4" s="1"/>
  <c r="AU201" i="4"/>
  <c r="AT201" i="4"/>
  <c r="AS201" i="4"/>
  <c r="AR201" i="4"/>
  <c r="AQ201" i="4"/>
  <c r="AP201" i="4"/>
  <c r="AO201" i="4"/>
  <c r="DM200" i="4"/>
  <c r="DL200" i="4"/>
  <c r="DK200" i="4"/>
  <c r="DJ200" i="4"/>
  <c r="DI200" i="4"/>
  <c r="DH200" i="4"/>
  <c r="DG200" i="4"/>
  <c r="DF200" i="4"/>
  <c r="DE200" i="4"/>
  <c r="DC200" i="4"/>
  <c r="DB200" i="4"/>
  <c r="DA200" i="4"/>
  <c r="CZ200" i="4"/>
  <c r="CY200" i="4"/>
  <c r="CX200" i="4"/>
  <c r="CW200" i="4"/>
  <c r="CV200" i="4"/>
  <c r="CU200" i="4"/>
  <c r="CT200" i="4"/>
  <c r="CR200" i="4"/>
  <c r="CQ200" i="4"/>
  <c r="CO200" i="4"/>
  <c r="CN200" i="4"/>
  <c r="CM200" i="4"/>
  <c r="CL200" i="4"/>
  <c r="CI200" i="4"/>
  <c r="CH200" i="4"/>
  <c r="CG200" i="4"/>
  <c r="CF200" i="4"/>
  <c r="CE200" i="4"/>
  <c r="CD200" i="4"/>
  <c r="CC200" i="4"/>
  <c r="CB200" i="4"/>
  <c r="CA200" i="4"/>
  <c r="BZ200" i="4"/>
  <c r="BY200" i="4"/>
  <c r="BW200" i="4"/>
  <c r="BV200" i="4"/>
  <c r="BU200" i="4"/>
  <c r="BS200" i="4"/>
  <c r="BQ200" i="4"/>
  <c r="BP200" i="4"/>
  <c r="BO200" i="4"/>
  <c r="BN200" i="4"/>
  <c r="BM200" i="4"/>
  <c r="BL200" i="4"/>
  <c r="BK200" i="4"/>
  <c r="BJ200" i="4"/>
  <c r="BI200" i="4"/>
  <c r="BH200" i="4"/>
  <c r="BG200" i="4"/>
  <c r="BF200" i="4"/>
  <c r="BE200" i="4"/>
  <c r="BD200" i="4"/>
  <c r="BC200" i="4"/>
  <c r="BB200" i="4"/>
  <c r="BA200" i="4"/>
  <c r="AZ200" i="4"/>
  <c r="AY200" i="4"/>
  <c r="AX200" i="4"/>
  <c r="AV200" i="4"/>
  <c r="AW200" i="4" s="1"/>
  <c r="AT200" i="4"/>
  <c r="AU200" i="4" s="1"/>
  <c r="AS200" i="4"/>
  <c r="AR200" i="4"/>
  <c r="AQ200" i="4"/>
  <c r="AP200" i="4"/>
  <c r="AO200" i="4"/>
  <c r="DM199" i="4"/>
  <c r="DL199" i="4"/>
  <c r="DK199" i="4"/>
  <c r="DJ199" i="4"/>
  <c r="DI199" i="4"/>
  <c r="DH199" i="4"/>
  <c r="DG199" i="4"/>
  <c r="DF199" i="4"/>
  <c r="DE199" i="4"/>
  <c r="DC199" i="4"/>
  <c r="DB199" i="4"/>
  <c r="DA199" i="4"/>
  <c r="CZ199" i="4"/>
  <c r="CY199" i="4"/>
  <c r="CX199" i="4"/>
  <c r="CW199" i="4"/>
  <c r="CV199" i="4"/>
  <c r="CU199" i="4"/>
  <c r="CT199" i="4"/>
  <c r="CR199" i="4"/>
  <c r="CQ199" i="4"/>
  <c r="CO199" i="4"/>
  <c r="CN199" i="4"/>
  <c r="CM199" i="4"/>
  <c r="CL199" i="4"/>
  <c r="CI199" i="4"/>
  <c r="CH199" i="4"/>
  <c r="CG199" i="4"/>
  <c r="CF199" i="4"/>
  <c r="CE199" i="4"/>
  <c r="CD199" i="4"/>
  <c r="CC199" i="4"/>
  <c r="CB199" i="4"/>
  <c r="CA199" i="4"/>
  <c r="BZ199" i="4"/>
  <c r="BY199" i="4"/>
  <c r="BV199" i="4"/>
  <c r="BW199" i="4" s="1"/>
  <c r="BU199" i="4"/>
  <c r="BS199" i="4"/>
  <c r="BQ199" i="4"/>
  <c r="BP199" i="4"/>
  <c r="BO199" i="4"/>
  <c r="BN199" i="4"/>
  <c r="BM199" i="4"/>
  <c r="BL199" i="4"/>
  <c r="BK199" i="4"/>
  <c r="BJ199" i="4"/>
  <c r="BI199" i="4"/>
  <c r="BH199" i="4"/>
  <c r="BG199" i="4"/>
  <c r="BF199" i="4"/>
  <c r="BE199" i="4"/>
  <c r="BD199" i="4"/>
  <c r="BC199" i="4"/>
  <c r="BB199" i="4"/>
  <c r="BA199" i="4"/>
  <c r="AZ199" i="4"/>
  <c r="AY199" i="4"/>
  <c r="AX199" i="4"/>
  <c r="AV199" i="4"/>
  <c r="AW199" i="4" s="1"/>
  <c r="AT199" i="4"/>
  <c r="AU199" i="4" s="1"/>
  <c r="AS199" i="4"/>
  <c r="AR199" i="4"/>
  <c r="AQ199" i="4"/>
  <c r="AP199" i="4"/>
  <c r="AO199" i="4"/>
  <c r="DM198" i="4"/>
  <c r="DL198" i="4"/>
  <c r="DK198" i="4"/>
  <c r="DJ198" i="4"/>
  <c r="DI198" i="4"/>
  <c r="DH198" i="4"/>
  <c r="DG198" i="4"/>
  <c r="DF198" i="4"/>
  <c r="DE198" i="4"/>
  <c r="DC198" i="4"/>
  <c r="DB198" i="4"/>
  <c r="DA198" i="4"/>
  <c r="CZ198" i="4"/>
  <c r="CY198" i="4"/>
  <c r="CX198" i="4"/>
  <c r="CW198" i="4"/>
  <c r="CV198" i="4"/>
  <c r="CU198" i="4"/>
  <c r="CT198" i="4"/>
  <c r="CR198" i="4"/>
  <c r="CQ198" i="4"/>
  <c r="CO198" i="4"/>
  <c r="CN198" i="4"/>
  <c r="CM198" i="4"/>
  <c r="CL198" i="4"/>
  <c r="CI198" i="4"/>
  <c r="CH198" i="4"/>
  <c r="CG198" i="4"/>
  <c r="CF198" i="4"/>
  <c r="CE198" i="4"/>
  <c r="CC198" i="4"/>
  <c r="CD198" i="4" s="1"/>
  <c r="CB198" i="4"/>
  <c r="CA198" i="4"/>
  <c r="BZ198" i="4"/>
  <c r="BY198" i="4"/>
  <c r="BW198" i="4"/>
  <c r="BV198" i="4"/>
  <c r="BU198" i="4"/>
  <c r="BS198" i="4"/>
  <c r="BQ198" i="4"/>
  <c r="BP198" i="4"/>
  <c r="BO198" i="4"/>
  <c r="BN198" i="4"/>
  <c r="BM198" i="4"/>
  <c r="BL198" i="4"/>
  <c r="BK198" i="4"/>
  <c r="BJ198" i="4"/>
  <c r="BI198" i="4"/>
  <c r="BH198" i="4"/>
  <c r="BG198" i="4"/>
  <c r="BF198" i="4"/>
  <c r="BE198" i="4"/>
  <c r="BD198" i="4"/>
  <c r="BC198" i="4"/>
  <c r="BB198" i="4"/>
  <c r="BA198" i="4"/>
  <c r="AZ198" i="4"/>
  <c r="AY198" i="4"/>
  <c r="AX198" i="4"/>
  <c r="AW198" i="4"/>
  <c r="AV198" i="4"/>
  <c r="AT198" i="4"/>
  <c r="AU198" i="4" s="1"/>
  <c r="AS198" i="4"/>
  <c r="AR198" i="4"/>
  <c r="AQ198" i="4"/>
  <c r="AP198" i="4"/>
  <c r="AO198" i="4"/>
  <c r="DM197" i="4"/>
  <c r="DL197" i="4"/>
  <c r="DK197" i="4"/>
  <c r="DJ197" i="4"/>
  <c r="DI197" i="4"/>
  <c r="DH197" i="4"/>
  <c r="DG197" i="4"/>
  <c r="DF197" i="4"/>
  <c r="DE197" i="4"/>
  <c r="DC197" i="4"/>
  <c r="DB197" i="4"/>
  <c r="DA197" i="4"/>
  <c r="CZ197" i="4"/>
  <c r="CY197" i="4"/>
  <c r="CX197" i="4"/>
  <c r="CW197" i="4"/>
  <c r="CV197" i="4"/>
  <c r="CU197" i="4"/>
  <c r="CT197" i="4"/>
  <c r="CR197" i="4"/>
  <c r="CQ197" i="4"/>
  <c r="CO197" i="4"/>
  <c r="CN197" i="4"/>
  <c r="CM197" i="4"/>
  <c r="CL197" i="4"/>
  <c r="CI197" i="4"/>
  <c r="CH197" i="4"/>
  <c r="CG197" i="4"/>
  <c r="CF197" i="4"/>
  <c r="CE197" i="4"/>
  <c r="CD197" i="4"/>
  <c r="CC197" i="4"/>
  <c r="CB197" i="4"/>
  <c r="CA197" i="4"/>
  <c r="BZ197" i="4"/>
  <c r="BY197" i="4"/>
  <c r="BW197" i="4"/>
  <c r="BV197" i="4"/>
  <c r="BU197" i="4"/>
  <c r="BS197" i="4"/>
  <c r="BQ197" i="4"/>
  <c r="BP197" i="4"/>
  <c r="BO197" i="4"/>
  <c r="BN197" i="4"/>
  <c r="BM197" i="4"/>
  <c r="BL197" i="4"/>
  <c r="BK197" i="4"/>
  <c r="BJ197" i="4"/>
  <c r="BI197" i="4"/>
  <c r="BH197" i="4"/>
  <c r="BG197" i="4"/>
  <c r="BF197" i="4"/>
  <c r="BE197" i="4"/>
  <c r="BD197" i="4"/>
  <c r="BC197" i="4"/>
  <c r="BB197" i="4"/>
  <c r="BA197" i="4"/>
  <c r="AZ197" i="4"/>
  <c r="AY197" i="4"/>
  <c r="AX197" i="4"/>
  <c r="AV197" i="4"/>
  <c r="AW197" i="4" s="1"/>
  <c r="AU197" i="4"/>
  <c r="AT197" i="4"/>
  <c r="AS197" i="4"/>
  <c r="AR197" i="4"/>
  <c r="AQ197" i="4"/>
  <c r="AP197" i="4"/>
  <c r="AO197" i="4"/>
  <c r="DM196" i="4"/>
  <c r="DL196" i="4"/>
  <c r="DK196" i="4"/>
  <c r="DJ196" i="4"/>
  <c r="DI196" i="4"/>
  <c r="DH196" i="4"/>
  <c r="DG196" i="4"/>
  <c r="DF196" i="4"/>
  <c r="DE196" i="4"/>
  <c r="DC196" i="4"/>
  <c r="DB196" i="4"/>
  <c r="DA196" i="4"/>
  <c r="CZ196" i="4"/>
  <c r="CY196" i="4"/>
  <c r="CX196" i="4"/>
  <c r="CW196" i="4"/>
  <c r="CV196" i="4"/>
  <c r="CU196" i="4"/>
  <c r="CT196" i="4"/>
  <c r="CR196" i="4"/>
  <c r="CQ196" i="4"/>
  <c r="CO196" i="4"/>
  <c r="CN196" i="4"/>
  <c r="CM196" i="4"/>
  <c r="CL196" i="4"/>
  <c r="CI196" i="4"/>
  <c r="CH196" i="4"/>
  <c r="CG196" i="4"/>
  <c r="CF196" i="4"/>
  <c r="CE196" i="4"/>
  <c r="CD196" i="4"/>
  <c r="CC196" i="4"/>
  <c r="CB196" i="4"/>
  <c r="CA196" i="4"/>
  <c r="BZ196" i="4"/>
  <c r="BY196" i="4"/>
  <c r="BW196" i="4"/>
  <c r="BV196" i="4"/>
  <c r="BU196" i="4"/>
  <c r="BS196" i="4"/>
  <c r="BQ196" i="4"/>
  <c r="BP196" i="4"/>
  <c r="BO196" i="4"/>
  <c r="BN196" i="4"/>
  <c r="BM196" i="4"/>
  <c r="BL196" i="4"/>
  <c r="BK196" i="4"/>
  <c r="BJ196" i="4"/>
  <c r="BI196" i="4"/>
  <c r="BH196" i="4"/>
  <c r="BG196" i="4"/>
  <c r="BF196" i="4"/>
  <c r="BE196" i="4"/>
  <c r="BD196" i="4"/>
  <c r="BC196" i="4"/>
  <c r="BB196" i="4"/>
  <c r="BA196" i="4"/>
  <c r="AZ196" i="4"/>
  <c r="AY196" i="4"/>
  <c r="AX196" i="4"/>
  <c r="AV196" i="4"/>
  <c r="AW196" i="4" s="1"/>
  <c r="AT196" i="4"/>
  <c r="AU196" i="4" s="1"/>
  <c r="AS196" i="4"/>
  <c r="AR196" i="4"/>
  <c r="AQ196" i="4"/>
  <c r="AP196" i="4"/>
  <c r="AO196" i="4"/>
  <c r="DM195" i="4"/>
  <c r="DL195" i="4"/>
  <c r="DK195" i="4"/>
  <c r="DJ195" i="4"/>
  <c r="DI195" i="4"/>
  <c r="DH195" i="4"/>
  <c r="DG195" i="4"/>
  <c r="DF195" i="4"/>
  <c r="DE195" i="4"/>
  <c r="DC195" i="4"/>
  <c r="DB195" i="4"/>
  <c r="DA195" i="4"/>
  <c r="CZ195" i="4"/>
  <c r="CY195" i="4"/>
  <c r="CX195" i="4"/>
  <c r="CW195" i="4"/>
  <c r="CV195" i="4"/>
  <c r="CU195" i="4"/>
  <c r="CT195" i="4"/>
  <c r="CR195" i="4"/>
  <c r="CQ195" i="4"/>
  <c r="CO195" i="4"/>
  <c r="CN195" i="4"/>
  <c r="CM195" i="4"/>
  <c r="CL195" i="4"/>
  <c r="CI195" i="4"/>
  <c r="CH195" i="4"/>
  <c r="CG195" i="4"/>
  <c r="CF195" i="4"/>
  <c r="CE195" i="4"/>
  <c r="CD195" i="4"/>
  <c r="CC195" i="4"/>
  <c r="CB195" i="4"/>
  <c r="CA195" i="4"/>
  <c r="BZ195" i="4"/>
  <c r="BY195" i="4"/>
  <c r="BV195" i="4"/>
  <c r="BW195" i="4" s="1"/>
  <c r="BU195" i="4"/>
  <c r="BS195" i="4"/>
  <c r="BQ195" i="4"/>
  <c r="BP195" i="4"/>
  <c r="BO195" i="4"/>
  <c r="BN195" i="4"/>
  <c r="BM195" i="4"/>
  <c r="BL195" i="4"/>
  <c r="BK195" i="4"/>
  <c r="BJ195" i="4"/>
  <c r="BI195" i="4"/>
  <c r="BH195" i="4"/>
  <c r="BG195" i="4"/>
  <c r="BF195" i="4"/>
  <c r="BE195" i="4"/>
  <c r="BD195" i="4"/>
  <c r="BC195" i="4"/>
  <c r="BB195" i="4"/>
  <c r="BA195" i="4"/>
  <c r="AZ195" i="4"/>
  <c r="AY195" i="4"/>
  <c r="AX195" i="4"/>
  <c r="AV195" i="4"/>
  <c r="AW195" i="4" s="1"/>
  <c r="AT195" i="4"/>
  <c r="AU195" i="4" s="1"/>
  <c r="AS195" i="4"/>
  <c r="AR195" i="4"/>
  <c r="AQ195" i="4"/>
  <c r="AP195" i="4"/>
  <c r="AO195" i="4"/>
  <c r="DM194" i="4"/>
  <c r="DL194" i="4"/>
  <c r="DK194" i="4"/>
  <c r="DJ194" i="4"/>
  <c r="DI194" i="4"/>
  <c r="DH194" i="4"/>
  <c r="DG194" i="4"/>
  <c r="DF194" i="4"/>
  <c r="DE194" i="4"/>
  <c r="DC194" i="4"/>
  <c r="DB194" i="4"/>
  <c r="DA194" i="4"/>
  <c r="CZ194" i="4"/>
  <c r="CY194" i="4"/>
  <c r="CX194" i="4"/>
  <c r="CW194" i="4"/>
  <c r="CV194" i="4"/>
  <c r="CU194" i="4"/>
  <c r="CT194" i="4"/>
  <c r="CR194" i="4"/>
  <c r="CQ194" i="4"/>
  <c r="CO194" i="4"/>
  <c r="CN194" i="4"/>
  <c r="CM194" i="4"/>
  <c r="CL194" i="4"/>
  <c r="CI194" i="4"/>
  <c r="CH194" i="4"/>
  <c r="CG194" i="4"/>
  <c r="CF194" i="4"/>
  <c r="CE194" i="4"/>
  <c r="CC194" i="4"/>
  <c r="CD194" i="4" s="1"/>
  <c r="CB194" i="4"/>
  <c r="CA194" i="4"/>
  <c r="BZ194" i="4"/>
  <c r="BY194" i="4"/>
  <c r="BW194" i="4"/>
  <c r="BV194" i="4"/>
  <c r="BU194" i="4"/>
  <c r="BS194" i="4"/>
  <c r="BQ194" i="4"/>
  <c r="BP194" i="4"/>
  <c r="BO194" i="4"/>
  <c r="BN194" i="4"/>
  <c r="BM194" i="4"/>
  <c r="BL194" i="4"/>
  <c r="BK194" i="4"/>
  <c r="BJ194" i="4"/>
  <c r="BI194" i="4"/>
  <c r="BH194" i="4"/>
  <c r="BG194" i="4"/>
  <c r="BF194" i="4"/>
  <c r="BE194" i="4"/>
  <c r="BD194" i="4"/>
  <c r="BC194" i="4"/>
  <c r="BB194" i="4"/>
  <c r="BA194" i="4"/>
  <c r="AZ194" i="4"/>
  <c r="AY194" i="4"/>
  <c r="AX194" i="4"/>
  <c r="AW194" i="4"/>
  <c r="AV194" i="4"/>
  <c r="AT194" i="4"/>
  <c r="AU194" i="4" s="1"/>
  <c r="AS194" i="4"/>
  <c r="AR194" i="4"/>
  <c r="AQ194" i="4"/>
  <c r="AP194" i="4"/>
  <c r="AO194" i="4"/>
  <c r="DM193" i="4"/>
  <c r="DL193" i="4"/>
  <c r="DK193" i="4"/>
  <c r="DJ193" i="4"/>
  <c r="DI193" i="4"/>
  <c r="DH193" i="4"/>
  <c r="DG193" i="4"/>
  <c r="DF193" i="4"/>
  <c r="DE193" i="4"/>
  <c r="DC193" i="4"/>
  <c r="DB193" i="4"/>
  <c r="DA193" i="4"/>
  <c r="CZ193" i="4"/>
  <c r="CY193" i="4"/>
  <c r="CX193" i="4"/>
  <c r="CW193" i="4"/>
  <c r="CV193" i="4"/>
  <c r="CU193" i="4"/>
  <c r="CT193" i="4"/>
  <c r="CR193" i="4"/>
  <c r="CQ193" i="4"/>
  <c r="CO193" i="4"/>
  <c r="CN193" i="4"/>
  <c r="CM193" i="4"/>
  <c r="CL193" i="4"/>
  <c r="CI193" i="4"/>
  <c r="CH193" i="4"/>
  <c r="CG193" i="4"/>
  <c r="CF193" i="4"/>
  <c r="CE193" i="4"/>
  <c r="CD193" i="4"/>
  <c r="CC193" i="4"/>
  <c r="CB193" i="4"/>
  <c r="CA193" i="4"/>
  <c r="BZ193" i="4"/>
  <c r="BY193" i="4"/>
  <c r="BW193" i="4"/>
  <c r="BV193" i="4"/>
  <c r="BU193" i="4"/>
  <c r="BS193" i="4"/>
  <c r="BQ193" i="4"/>
  <c r="BP193" i="4"/>
  <c r="BO193" i="4"/>
  <c r="BN193" i="4"/>
  <c r="BM193" i="4"/>
  <c r="BL193" i="4"/>
  <c r="BK193" i="4"/>
  <c r="BJ193" i="4"/>
  <c r="BI193" i="4"/>
  <c r="BH193" i="4"/>
  <c r="BG193" i="4"/>
  <c r="BF193" i="4"/>
  <c r="BE193" i="4"/>
  <c r="BD193" i="4"/>
  <c r="BC193" i="4"/>
  <c r="BB193" i="4"/>
  <c r="BA193" i="4"/>
  <c r="AZ193" i="4"/>
  <c r="AY193" i="4"/>
  <c r="AX193" i="4"/>
  <c r="AV193" i="4"/>
  <c r="AW193" i="4" s="1"/>
  <c r="AU193" i="4"/>
  <c r="AT193" i="4"/>
  <c r="AS193" i="4"/>
  <c r="AR193" i="4"/>
  <c r="AQ193" i="4"/>
  <c r="AP193" i="4"/>
  <c r="AO193" i="4"/>
  <c r="DM192" i="4"/>
  <c r="DL192" i="4"/>
  <c r="DK192" i="4"/>
  <c r="DJ192" i="4"/>
  <c r="DI192" i="4"/>
  <c r="DH192" i="4"/>
  <c r="DG192" i="4"/>
  <c r="DF192" i="4"/>
  <c r="DE192" i="4"/>
  <c r="DC192" i="4"/>
  <c r="DB192" i="4"/>
  <c r="DA192" i="4"/>
  <c r="CZ192" i="4"/>
  <c r="CY192" i="4"/>
  <c r="CX192" i="4"/>
  <c r="CW192" i="4"/>
  <c r="CV192" i="4"/>
  <c r="CU192" i="4"/>
  <c r="CT192" i="4"/>
  <c r="CR192" i="4"/>
  <c r="CQ192" i="4"/>
  <c r="CO192" i="4"/>
  <c r="CN192" i="4"/>
  <c r="CM192" i="4"/>
  <c r="CL192" i="4"/>
  <c r="CI192" i="4"/>
  <c r="CH192" i="4"/>
  <c r="CG192" i="4"/>
  <c r="CF192" i="4"/>
  <c r="CE192" i="4"/>
  <c r="CD192" i="4"/>
  <c r="CC192" i="4"/>
  <c r="CB192" i="4"/>
  <c r="CA192" i="4"/>
  <c r="BZ192" i="4"/>
  <c r="BY192" i="4"/>
  <c r="BW192" i="4"/>
  <c r="BV192" i="4"/>
  <c r="BU192" i="4"/>
  <c r="BS192" i="4"/>
  <c r="BQ192" i="4"/>
  <c r="BP192" i="4"/>
  <c r="BO192" i="4"/>
  <c r="BN192" i="4"/>
  <c r="BM192" i="4"/>
  <c r="BL192" i="4"/>
  <c r="BK192" i="4"/>
  <c r="BJ192" i="4"/>
  <c r="BI192" i="4"/>
  <c r="BH192" i="4"/>
  <c r="BG192" i="4"/>
  <c r="BF192" i="4"/>
  <c r="BE192" i="4"/>
  <c r="BD192" i="4"/>
  <c r="BC192" i="4"/>
  <c r="BB192" i="4"/>
  <c r="BA192" i="4"/>
  <c r="AZ192" i="4"/>
  <c r="AY192" i="4"/>
  <c r="AX192" i="4"/>
  <c r="AV192" i="4"/>
  <c r="AW192" i="4" s="1"/>
  <c r="AT192" i="4"/>
  <c r="AU192" i="4" s="1"/>
  <c r="AS192" i="4"/>
  <c r="AR192" i="4"/>
  <c r="AQ192" i="4"/>
  <c r="AP192" i="4"/>
  <c r="AO192" i="4"/>
  <c r="DM191" i="4"/>
  <c r="DL191" i="4"/>
  <c r="DK191" i="4"/>
  <c r="DJ191" i="4"/>
  <c r="DI191" i="4"/>
  <c r="DH191" i="4"/>
  <c r="DG191" i="4"/>
  <c r="DF191" i="4"/>
  <c r="DE191" i="4"/>
  <c r="DC191" i="4"/>
  <c r="DB191" i="4"/>
  <c r="DA191" i="4"/>
  <c r="CZ191" i="4"/>
  <c r="CY191" i="4"/>
  <c r="CX191" i="4"/>
  <c r="CW191" i="4"/>
  <c r="CV191" i="4"/>
  <c r="CU191" i="4"/>
  <c r="CT191" i="4"/>
  <c r="CR191" i="4"/>
  <c r="CQ191" i="4"/>
  <c r="CO191" i="4"/>
  <c r="CN191" i="4"/>
  <c r="CM191" i="4"/>
  <c r="CL191" i="4"/>
  <c r="CI191" i="4"/>
  <c r="CH191" i="4"/>
  <c r="CG191" i="4"/>
  <c r="CF191" i="4"/>
  <c r="CE191" i="4"/>
  <c r="CD191" i="4"/>
  <c r="CC191" i="4"/>
  <c r="CB191" i="4"/>
  <c r="CA191" i="4"/>
  <c r="BZ191" i="4"/>
  <c r="BY191" i="4"/>
  <c r="BV191" i="4"/>
  <c r="BW191" i="4" s="1"/>
  <c r="BU191" i="4"/>
  <c r="BS191" i="4"/>
  <c r="BQ191" i="4"/>
  <c r="BP191" i="4"/>
  <c r="BO191" i="4"/>
  <c r="BN191" i="4"/>
  <c r="BM191" i="4"/>
  <c r="BL191" i="4"/>
  <c r="BK191" i="4"/>
  <c r="BJ191" i="4"/>
  <c r="BI191" i="4"/>
  <c r="BH191" i="4"/>
  <c r="BG191" i="4"/>
  <c r="BF191" i="4"/>
  <c r="BE191" i="4"/>
  <c r="BD191" i="4"/>
  <c r="BC191" i="4"/>
  <c r="BB191" i="4"/>
  <c r="BA191" i="4"/>
  <c r="AZ191" i="4"/>
  <c r="AY191" i="4"/>
  <c r="AX191" i="4"/>
  <c r="AV191" i="4"/>
  <c r="AW191" i="4" s="1"/>
  <c r="AT191" i="4"/>
  <c r="AU191" i="4" s="1"/>
  <c r="AS191" i="4"/>
  <c r="AR191" i="4"/>
  <c r="AQ191" i="4"/>
  <c r="AP191" i="4"/>
  <c r="AO191" i="4"/>
  <c r="DM190" i="4"/>
  <c r="DL190" i="4"/>
  <c r="DK190" i="4"/>
  <c r="DJ190" i="4"/>
  <c r="DI190" i="4"/>
  <c r="DH190" i="4"/>
  <c r="DG190" i="4"/>
  <c r="DF190" i="4"/>
  <c r="DE190" i="4"/>
  <c r="DC190" i="4"/>
  <c r="DB190" i="4"/>
  <c r="DA190" i="4"/>
  <c r="CZ190" i="4"/>
  <c r="CY190" i="4"/>
  <c r="CX190" i="4"/>
  <c r="CW190" i="4"/>
  <c r="CV190" i="4"/>
  <c r="CU190" i="4"/>
  <c r="CT190" i="4"/>
  <c r="CR190" i="4"/>
  <c r="CQ190" i="4"/>
  <c r="CO190" i="4"/>
  <c r="CN190" i="4"/>
  <c r="CM190" i="4"/>
  <c r="CL190" i="4"/>
  <c r="CI190" i="4"/>
  <c r="CH190" i="4"/>
  <c r="CG190" i="4"/>
  <c r="CF190" i="4"/>
  <c r="CE190" i="4"/>
  <c r="CC190" i="4"/>
  <c r="CD190" i="4" s="1"/>
  <c r="CB190" i="4"/>
  <c r="CA190" i="4"/>
  <c r="BZ190" i="4"/>
  <c r="BY190" i="4"/>
  <c r="BW190" i="4"/>
  <c r="BV190" i="4"/>
  <c r="BU190" i="4"/>
  <c r="BS190" i="4"/>
  <c r="BQ190" i="4"/>
  <c r="BP190" i="4"/>
  <c r="BO190" i="4"/>
  <c r="BN190" i="4"/>
  <c r="BM190" i="4"/>
  <c r="BL190" i="4"/>
  <c r="BK190" i="4"/>
  <c r="BJ190" i="4"/>
  <c r="BI190" i="4"/>
  <c r="BH190" i="4"/>
  <c r="BG190" i="4"/>
  <c r="BF190" i="4"/>
  <c r="BE190" i="4"/>
  <c r="BD190" i="4"/>
  <c r="BC190" i="4"/>
  <c r="BB190" i="4"/>
  <c r="BA190" i="4"/>
  <c r="AZ190" i="4"/>
  <c r="AY190" i="4"/>
  <c r="AX190" i="4"/>
  <c r="AW190" i="4"/>
  <c r="AV190" i="4"/>
  <c r="AT190" i="4"/>
  <c r="AU190" i="4" s="1"/>
  <c r="AS190" i="4"/>
  <c r="AR190" i="4"/>
  <c r="AQ190" i="4"/>
  <c r="AP190" i="4"/>
  <c r="AO190" i="4"/>
  <c r="DM189" i="4"/>
  <c r="DL189" i="4"/>
  <c r="DK189" i="4"/>
  <c r="DJ189" i="4"/>
  <c r="DI189" i="4"/>
  <c r="DH189" i="4"/>
  <c r="DG189" i="4"/>
  <c r="DF189" i="4"/>
  <c r="DE189" i="4"/>
  <c r="DC189" i="4"/>
  <c r="DB189" i="4"/>
  <c r="DA189" i="4"/>
  <c r="CZ189" i="4"/>
  <c r="CY189" i="4"/>
  <c r="CX189" i="4"/>
  <c r="CW189" i="4"/>
  <c r="CV189" i="4"/>
  <c r="CU189" i="4"/>
  <c r="CT189" i="4"/>
  <c r="CR189" i="4"/>
  <c r="CQ189" i="4"/>
  <c r="CO189" i="4"/>
  <c r="CN189" i="4"/>
  <c r="CM189" i="4"/>
  <c r="CL189" i="4"/>
  <c r="CI189" i="4"/>
  <c r="CH189" i="4"/>
  <c r="CG189" i="4"/>
  <c r="CF189" i="4"/>
  <c r="CE189" i="4"/>
  <c r="CD189" i="4"/>
  <c r="CC189" i="4"/>
  <c r="CB189" i="4"/>
  <c r="CA189" i="4"/>
  <c r="BZ189" i="4"/>
  <c r="BY189" i="4"/>
  <c r="BW189" i="4"/>
  <c r="BV189" i="4"/>
  <c r="BU189" i="4"/>
  <c r="BS189" i="4"/>
  <c r="BQ189" i="4"/>
  <c r="BP189" i="4"/>
  <c r="BO189" i="4"/>
  <c r="BN189" i="4"/>
  <c r="BM189" i="4"/>
  <c r="BL189" i="4"/>
  <c r="BK189" i="4"/>
  <c r="BJ189" i="4"/>
  <c r="BI189" i="4"/>
  <c r="BH189" i="4"/>
  <c r="BG189" i="4"/>
  <c r="BF189" i="4"/>
  <c r="BE189" i="4"/>
  <c r="BD189" i="4"/>
  <c r="BC189" i="4"/>
  <c r="BB189" i="4"/>
  <c r="BA189" i="4"/>
  <c r="AZ189" i="4"/>
  <c r="AY189" i="4"/>
  <c r="AX189" i="4"/>
  <c r="AV189" i="4"/>
  <c r="AW189" i="4" s="1"/>
  <c r="AU189" i="4"/>
  <c r="AT189" i="4"/>
  <c r="AS189" i="4"/>
  <c r="AR189" i="4"/>
  <c r="AQ189" i="4"/>
  <c r="AP189" i="4"/>
  <c r="AO189" i="4"/>
  <c r="DM188" i="4"/>
  <c r="DL188" i="4"/>
  <c r="DK188" i="4"/>
  <c r="DJ188" i="4"/>
  <c r="DI188" i="4"/>
  <c r="DH188" i="4"/>
  <c r="DG188" i="4"/>
  <c r="DF188" i="4"/>
  <c r="DE188" i="4"/>
  <c r="DC188" i="4"/>
  <c r="DB188" i="4"/>
  <c r="DA188" i="4"/>
  <c r="CZ188" i="4"/>
  <c r="CY188" i="4"/>
  <c r="CX188" i="4"/>
  <c r="CW188" i="4"/>
  <c r="CV188" i="4"/>
  <c r="CU188" i="4"/>
  <c r="CT188" i="4"/>
  <c r="CR188" i="4"/>
  <c r="CQ188" i="4"/>
  <c r="CO188" i="4"/>
  <c r="CN188" i="4"/>
  <c r="CM188" i="4"/>
  <c r="CL188" i="4"/>
  <c r="CI188" i="4"/>
  <c r="CH188" i="4"/>
  <c r="CG188" i="4"/>
  <c r="CF188" i="4"/>
  <c r="CE188" i="4"/>
  <c r="CD188" i="4"/>
  <c r="CC188" i="4"/>
  <c r="CB188" i="4"/>
  <c r="CA188" i="4"/>
  <c r="BZ188" i="4"/>
  <c r="BY188" i="4"/>
  <c r="BW188" i="4"/>
  <c r="BV188" i="4"/>
  <c r="BU188" i="4"/>
  <c r="BS188" i="4"/>
  <c r="BQ188" i="4"/>
  <c r="BP188" i="4"/>
  <c r="BO188" i="4"/>
  <c r="BN188" i="4"/>
  <c r="BM188" i="4"/>
  <c r="BL188" i="4"/>
  <c r="BK188" i="4"/>
  <c r="BJ188" i="4"/>
  <c r="BI188" i="4"/>
  <c r="BH188" i="4"/>
  <c r="BG188" i="4"/>
  <c r="BF188" i="4"/>
  <c r="BE188" i="4"/>
  <c r="BD188" i="4"/>
  <c r="BC188" i="4"/>
  <c r="BB188" i="4"/>
  <c r="BA188" i="4"/>
  <c r="AZ188" i="4"/>
  <c r="AY188" i="4"/>
  <c r="AX188" i="4"/>
  <c r="AV188" i="4"/>
  <c r="AW188" i="4" s="1"/>
  <c r="AT188" i="4"/>
  <c r="AU188" i="4" s="1"/>
  <c r="AS188" i="4"/>
  <c r="AR188" i="4"/>
  <c r="AQ188" i="4"/>
  <c r="AP188" i="4"/>
  <c r="AO188" i="4"/>
  <c r="DM187" i="4"/>
  <c r="DL187" i="4"/>
  <c r="DK187" i="4"/>
  <c r="DJ187" i="4"/>
  <c r="DI187" i="4"/>
  <c r="DH187" i="4"/>
  <c r="DG187" i="4"/>
  <c r="DF187" i="4"/>
  <c r="DE187" i="4"/>
  <c r="DC187" i="4"/>
  <c r="DB187" i="4"/>
  <c r="DA187" i="4"/>
  <c r="CZ187" i="4"/>
  <c r="CY187" i="4"/>
  <c r="CX187" i="4"/>
  <c r="CW187" i="4"/>
  <c r="CV187" i="4"/>
  <c r="CU187" i="4"/>
  <c r="CT187" i="4"/>
  <c r="CR187" i="4"/>
  <c r="CQ187" i="4"/>
  <c r="CO187" i="4"/>
  <c r="CN187" i="4"/>
  <c r="CM187" i="4"/>
  <c r="CL187" i="4"/>
  <c r="CI187" i="4"/>
  <c r="CH187" i="4"/>
  <c r="CG187" i="4"/>
  <c r="CF187" i="4"/>
  <c r="CE187" i="4"/>
  <c r="CD187" i="4"/>
  <c r="CC187" i="4"/>
  <c r="CB187" i="4"/>
  <c r="CA187" i="4"/>
  <c r="BZ187" i="4"/>
  <c r="BY187" i="4"/>
  <c r="BV187" i="4"/>
  <c r="BW187" i="4" s="1"/>
  <c r="BU187" i="4"/>
  <c r="BS187" i="4"/>
  <c r="BQ187" i="4"/>
  <c r="BP187" i="4"/>
  <c r="BO187" i="4"/>
  <c r="BN187" i="4"/>
  <c r="BM187" i="4"/>
  <c r="BL187" i="4"/>
  <c r="BK187" i="4"/>
  <c r="BJ187" i="4"/>
  <c r="BI187" i="4"/>
  <c r="BH187" i="4"/>
  <c r="BG187" i="4"/>
  <c r="BF187" i="4"/>
  <c r="BE187" i="4"/>
  <c r="BD187" i="4"/>
  <c r="BC187" i="4"/>
  <c r="BB187" i="4"/>
  <c r="BA187" i="4"/>
  <c r="AZ187" i="4"/>
  <c r="AY187" i="4"/>
  <c r="AX187" i="4"/>
  <c r="AV187" i="4"/>
  <c r="AW187" i="4" s="1"/>
  <c r="AT187" i="4"/>
  <c r="AU187" i="4" s="1"/>
  <c r="AS187" i="4"/>
  <c r="AR187" i="4"/>
  <c r="AQ187" i="4"/>
  <c r="AP187" i="4"/>
  <c r="AO187" i="4"/>
  <c r="DM186" i="4"/>
  <c r="DL186" i="4"/>
  <c r="DK186" i="4"/>
  <c r="DJ186" i="4"/>
  <c r="DI186" i="4"/>
  <c r="DH186" i="4"/>
  <c r="DG186" i="4"/>
  <c r="DF186" i="4"/>
  <c r="DE186" i="4"/>
  <c r="DC186" i="4"/>
  <c r="DB186" i="4"/>
  <c r="DA186" i="4"/>
  <c r="CZ186" i="4"/>
  <c r="CY186" i="4"/>
  <c r="CX186" i="4"/>
  <c r="CW186" i="4"/>
  <c r="CV186" i="4"/>
  <c r="CU186" i="4"/>
  <c r="CT186" i="4"/>
  <c r="CR186" i="4"/>
  <c r="CQ186" i="4"/>
  <c r="CO186" i="4"/>
  <c r="CN186" i="4"/>
  <c r="CM186" i="4"/>
  <c r="CL186" i="4"/>
  <c r="CI186" i="4"/>
  <c r="CH186" i="4"/>
  <c r="CG186" i="4"/>
  <c r="CF186" i="4"/>
  <c r="CE186" i="4"/>
  <c r="CC186" i="4"/>
  <c r="CD186" i="4" s="1"/>
  <c r="CB186" i="4"/>
  <c r="CA186" i="4"/>
  <c r="BZ186" i="4"/>
  <c r="BY186" i="4"/>
  <c r="BW186" i="4"/>
  <c r="BV186" i="4"/>
  <c r="BU186" i="4"/>
  <c r="BS186" i="4"/>
  <c r="BQ186" i="4"/>
  <c r="BP186" i="4"/>
  <c r="BO186" i="4"/>
  <c r="BN186" i="4"/>
  <c r="BM186" i="4"/>
  <c r="BL186" i="4"/>
  <c r="BK186" i="4"/>
  <c r="BJ186" i="4"/>
  <c r="BI186" i="4"/>
  <c r="BH186" i="4"/>
  <c r="BG186" i="4"/>
  <c r="BF186" i="4"/>
  <c r="BE186" i="4"/>
  <c r="BD186" i="4"/>
  <c r="BC186" i="4"/>
  <c r="BB186" i="4"/>
  <c r="BA186" i="4"/>
  <c r="AZ186" i="4"/>
  <c r="AY186" i="4"/>
  <c r="AX186" i="4"/>
  <c r="AW186" i="4"/>
  <c r="AV186" i="4"/>
  <c r="AT186" i="4"/>
  <c r="AU186" i="4" s="1"/>
  <c r="AS186" i="4"/>
  <c r="AR186" i="4"/>
  <c r="AQ186" i="4"/>
  <c r="AP186" i="4"/>
  <c r="AO186" i="4"/>
  <c r="DM185" i="4"/>
  <c r="DL185" i="4"/>
  <c r="DK185" i="4"/>
  <c r="DJ185" i="4"/>
  <c r="DI185" i="4"/>
  <c r="DH185" i="4"/>
  <c r="DG185" i="4"/>
  <c r="DF185" i="4"/>
  <c r="DE185" i="4"/>
  <c r="DC185" i="4"/>
  <c r="DB185" i="4"/>
  <c r="DA185" i="4"/>
  <c r="CZ185" i="4"/>
  <c r="CY185" i="4"/>
  <c r="CX185" i="4"/>
  <c r="CW185" i="4"/>
  <c r="CV185" i="4"/>
  <c r="CU185" i="4"/>
  <c r="CT185" i="4"/>
  <c r="CR185" i="4"/>
  <c r="CQ185" i="4"/>
  <c r="CO185" i="4"/>
  <c r="CN185" i="4"/>
  <c r="CM185" i="4"/>
  <c r="CL185" i="4"/>
  <c r="CI185" i="4"/>
  <c r="CH185" i="4"/>
  <c r="CG185" i="4"/>
  <c r="CF185" i="4"/>
  <c r="CE185" i="4"/>
  <c r="CD185" i="4"/>
  <c r="CC185" i="4"/>
  <c r="CB185" i="4"/>
  <c r="CA185" i="4"/>
  <c r="BZ185" i="4"/>
  <c r="BY185" i="4"/>
  <c r="BW185" i="4"/>
  <c r="BV185" i="4"/>
  <c r="BU185" i="4"/>
  <c r="BS185" i="4"/>
  <c r="BQ185" i="4"/>
  <c r="BP185" i="4"/>
  <c r="BO185" i="4"/>
  <c r="BN185" i="4"/>
  <c r="BM185" i="4"/>
  <c r="BL185" i="4"/>
  <c r="BK185" i="4"/>
  <c r="BJ185" i="4"/>
  <c r="BI185" i="4"/>
  <c r="BH185" i="4"/>
  <c r="BG185" i="4"/>
  <c r="BF185" i="4"/>
  <c r="BE185" i="4"/>
  <c r="BD185" i="4"/>
  <c r="BC185" i="4"/>
  <c r="BB185" i="4"/>
  <c r="BA185" i="4"/>
  <c r="AZ185" i="4"/>
  <c r="AY185" i="4"/>
  <c r="AX185" i="4"/>
  <c r="AV185" i="4"/>
  <c r="AW185" i="4" s="1"/>
  <c r="AU185" i="4"/>
  <c r="AT185" i="4"/>
  <c r="AS185" i="4"/>
  <c r="AR185" i="4"/>
  <c r="AQ185" i="4"/>
  <c r="AP185" i="4"/>
  <c r="AO185" i="4"/>
  <c r="DM184" i="4"/>
  <c r="DL184" i="4"/>
  <c r="DK184" i="4"/>
  <c r="DJ184" i="4"/>
  <c r="DI184" i="4"/>
  <c r="DH184" i="4"/>
  <c r="DG184" i="4"/>
  <c r="DF184" i="4"/>
  <c r="DE184" i="4"/>
  <c r="DC184" i="4"/>
  <c r="DB184" i="4"/>
  <c r="DA184" i="4"/>
  <c r="CZ184" i="4"/>
  <c r="CY184" i="4"/>
  <c r="CX184" i="4"/>
  <c r="CW184" i="4"/>
  <c r="CV184" i="4"/>
  <c r="CU184" i="4"/>
  <c r="CT184" i="4"/>
  <c r="CR184" i="4"/>
  <c r="CQ184" i="4"/>
  <c r="CO184" i="4"/>
  <c r="CN184" i="4"/>
  <c r="CM184" i="4"/>
  <c r="CL184" i="4"/>
  <c r="CI184" i="4"/>
  <c r="CH184" i="4"/>
  <c r="CG184" i="4"/>
  <c r="CF184" i="4"/>
  <c r="CE184" i="4"/>
  <c r="CD184" i="4"/>
  <c r="CC184" i="4"/>
  <c r="CB184" i="4"/>
  <c r="CA184" i="4"/>
  <c r="BZ184" i="4"/>
  <c r="BY184" i="4"/>
  <c r="BW184" i="4"/>
  <c r="BV184" i="4"/>
  <c r="BU184" i="4"/>
  <c r="BS184" i="4"/>
  <c r="BQ184" i="4"/>
  <c r="BP184" i="4"/>
  <c r="BO184" i="4"/>
  <c r="BN184" i="4"/>
  <c r="BM184" i="4"/>
  <c r="BL184" i="4"/>
  <c r="BK184" i="4"/>
  <c r="BJ184" i="4"/>
  <c r="BI184" i="4"/>
  <c r="BH184" i="4"/>
  <c r="BG184" i="4"/>
  <c r="BF184" i="4"/>
  <c r="BE184" i="4"/>
  <c r="BD184" i="4"/>
  <c r="BC184" i="4"/>
  <c r="BB184" i="4"/>
  <c r="BA184" i="4"/>
  <c r="AZ184" i="4"/>
  <c r="AY184" i="4"/>
  <c r="AX184" i="4"/>
  <c r="AV184" i="4"/>
  <c r="AW184" i="4" s="1"/>
  <c r="AT184" i="4"/>
  <c r="AU184" i="4" s="1"/>
  <c r="AS184" i="4"/>
  <c r="AR184" i="4"/>
  <c r="AQ184" i="4"/>
  <c r="AP184" i="4"/>
  <c r="AO184" i="4"/>
  <c r="DM183" i="4"/>
  <c r="DL183" i="4"/>
  <c r="DK183" i="4"/>
  <c r="DJ183" i="4"/>
  <c r="DI183" i="4"/>
  <c r="DH183" i="4"/>
  <c r="DG183" i="4"/>
  <c r="DF183" i="4"/>
  <c r="DE183" i="4"/>
  <c r="DC183" i="4"/>
  <c r="DB183" i="4"/>
  <c r="DA183" i="4"/>
  <c r="CZ183" i="4"/>
  <c r="CY183" i="4"/>
  <c r="CX183" i="4"/>
  <c r="CW183" i="4"/>
  <c r="CV183" i="4"/>
  <c r="CU183" i="4"/>
  <c r="CT183" i="4"/>
  <c r="CR183" i="4"/>
  <c r="CQ183" i="4"/>
  <c r="CO183" i="4"/>
  <c r="CN183" i="4"/>
  <c r="CM183" i="4"/>
  <c r="CL183" i="4"/>
  <c r="CI183" i="4"/>
  <c r="CH183" i="4"/>
  <c r="CG183" i="4"/>
  <c r="CF183" i="4"/>
  <c r="CE183" i="4"/>
  <c r="CD183" i="4"/>
  <c r="CC183" i="4"/>
  <c r="CB183" i="4"/>
  <c r="CA183" i="4"/>
  <c r="BZ183" i="4"/>
  <c r="BY183" i="4"/>
  <c r="BV183" i="4"/>
  <c r="BW183" i="4" s="1"/>
  <c r="BU183" i="4"/>
  <c r="BS183" i="4"/>
  <c r="BQ183" i="4"/>
  <c r="BP183" i="4"/>
  <c r="BO183" i="4"/>
  <c r="BN183" i="4"/>
  <c r="BM183" i="4"/>
  <c r="BL183" i="4"/>
  <c r="BK183" i="4"/>
  <c r="BJ183" i="4"/>
  <c r="BI183" i="4"/>
  <c r="BH183" i="4"/>
  <c r="BG183" i="4"/>
  <c r="BF183" i="4"/>
  <c r="BE183" i="4"/>
  <c r="BD183" i="4"/>
  <c r="BC183" i="4"/>
  <c r="BB183" i="4"/>
  <c r="BA183" i="4"/>
  <c r="AZ183" i="4"/>
  <c r="AY183" i="4"/>
  <c r="AX183" i="4"/>
  <c r="AV183" i="4"/>
  <c r="AW183" i="4" s="1"/>
  <c r="AT183" i="4"/>
  <c r="AU183" i="4" s="1"/>
  <c r="AS183" i="4"/>
  <c r="AR183" i="4"/>
  <c r="AQ183" i="4"/>
  <c r="AP183" i="4"/>
  <c r="AO183" i="4"/>
  <c r="DM182" i="4"/>
  <c r="DL182" i="4"/>
  <c r="DK182" i="4"/>
  <c r="DJ182" i="4"/>
  <c r="DI182" i="4"/>
  <c r="DH182" i="4"/>
  <c r="DG182" i="4"/>
  <c r="DF182" i="4"/>
  <c r="DE182" i="4"/>
  <c r="DC182" i="4"/>
  <c r="DB182" i="4"/>
  <c r="DA182" i="4"/>
  <c r="CZ182" i="4"/>
  <c r="CY182" i="4"/>
  <c r="CX182" i="4"/>
  <c r="CW182" i="4"/>
  <c r="CV182" i="4"/>
  <c r="CU182" i="4"/>
  <c r="CT182" i="4"/>
  <c r="CR182" i="4"/>
  <c r="CQ182" i="4"/>
  <c r="CO182" i="4"/>
  <c r="CN182" i="4"/>
  <c r="CM182" i="4"/>
  <c r="CL182" i="4"/>
  <c r="CI182" i="4"/>
  <c r="CH182" i="4"/>
  <c r="CG182" i="4"/>
  <c r="CF182" i="4"/>
  <c r="CE182" i="4"/>
  <c r="CC182" i="4"/>
  <c r="CD182" i="4" s="1"/>
  <c r="CB182" i="4"/>
  <c r="CA182" i="4"/>
  <c r="BZ182" i="4"/>
  <c r="BY182" i="4"/>
  <c r="BW182" i="4"/>
  <c r="BV182" i="4"/>
  <c r="BU182" i="4"/>
  <c r="BS182" i="4"/>
  <c r="BQ182" i="4"/>
  <c r="BP182" i="4"/>
  <c r="BO182" i="4"/>
  <c r="BN182" i="4"/>
  <c r="BM182" i="4"/>
  <c r="BL182" i="4"/>
  <c r="BK182" i="4"/>
  <c r="BJ182" i="4"/>
  <c r="BI182" i="4"/>
  <c r="BH182" i="4"/>
  <c r="BG182" i="4"/>
  <c r="BF182" i="4"/>
  <c r="BE182" i="4"/>
  <c r="BD182" i="4"/>
  <c r="BC182" i="4"/>
  <c r="BB182" i="4"/>
  <c r="BA182" i="4"/>
  <c r="AZ182" i="4"/>
  <c r="AY182" i="4"/>
  <c r="AX182" i="4"/>
  <c r="AW182" i="4"/>
  <c r="AV182" i="4"/>
  <c r="AT182" i="4"/>
  <c r="AU182" i="4" s="1"/>
  <c r="AS182" i="4"/>
  <c r="AR182" i="4"/>
  <c r="AQ182" i="4"/>
  <c r="AP182" i="4"/>
  <c r="AO182" i="4"/>
  <c r="DM181" i="4"/>
  <c r="DL181" i="4"/>
  <c r="DK181" i="4"/>
  <c r="DJ181" i="4"/>
  <c r="DI181" i="4"/>
  <c r="DH181" i="4"/>
  <c r="DG181" i="4"/>
  <c r="DF181" i="4"/>
  <c r="DE181" i="4"/>
  <c r="DC181" i="4"/>
  <c r="DB181" i="4"/>
  <c r="DA181" i="4"/>
  <c r="CZ181" i="4"/>
  <c r="CY181" i="4"/>
  <c r="CX181" i="4"/>
  <c r="CW181" i="4"/>
  <c r="CV181" i="4"/>
  <c r="CU181" i="4"/>
  <c r="CT181" i="4"/>
  <c r="CR181" i="4"/>
  <c r="CQ181" i="4"/>
  <c r="CO181" i="4"/>
  <c r="CN181" i="4"/>
  <c r="CM181" i="4"/>
  <c r="CL181" i="4"/>
  <c r="CI181" i="4"/>
  <c r="CH181" i="4"/>
  <c r="CG181" i="4"/>
  <c r="CF181" i="4"/>
  <c r="CE181" i="4"/>
  <c r="CD181" i="4"/>
  <c r="CC181" i="4"/>
  <c r="CB181" i="4"/>
  <c r="CA181" i="4"/>
  <c r="BZ181" i="4"/>
  <c r="BY181" i="4"/>
  <c r="BW181" i="4"/>
  <c r="BV181" i="4"/>
  <c r="BU181" i="4"/>
  <c r="BS181" i="4"/>
  <c r="BQ181" i="4"/>
  <c r="BP181" i="4"/>
  <c r="BO181" i="4"/>
  <c r="BN181" i="4"/>
  <c r="BM181" i="4"/>
  <c r="BL181" i="4"/>
  <c r="BK181" i="4"/>
  <c r="BJ181" i="4"/>
  <c r="BI181" i="4"/>
  <c r="BH181" i="4"/>
  <c r="BG181" i="4"/>
  <c r="BF181" i="4"/>
  <c r="BE181" i="4"/>
  <c r="BD181" i="4"/>
  <c r="BC181" i="4"/>
  <c r="BB181" i="4"/>
  <c r="BA181" i="4"/>
  <c r="AZ181" i="4"/>
  <c r="AY181" i="4"/>
  <c r="AX181" i="4"/>
  <c r="AV181" i="4"/>
  <c r="AW181" i="4" s="1"/>
  <c r="AU181" i="4"/>
  <c r="AT181" i="4"/>
  <c r="AS181" i="4"/>
  <c r="AR181" i="4"/>
  <c r="AQ181" i="4"/>
  <c r="AP181" i="4"/>
  <c r="AO181" i="4"/>
  <c r="DM180" i="4"/>
  <c r="DL180" i="4"/>
  <c r="DK180" i="4"/>
  <c r="DJ180" i="4"/>
  <c r="DI180" i="4"/>
  <c r="DH180" i="4"/>
  <c r="DG180" i="4"/>
  <c r="DF180" i="4"/>
  <c r="DE180" i="4"/>
  <c r="DC180" i="4"/>
  <c r="DB180" i="4"/>
  <c r="DA180" i="4"/>
  <c r="CZ180" i="4"/>
  <c r="CY180" i="4"/>
  <c r="CX180" i="4"/>
  <c r="CW180" i="4"/>
  <c r="CV180" i="4"/>
  <c r="CU180" i="4"/>
  <c r="CT180" i="4"/>
  <c r="CR180" i="4"/>
  <c r="CQ180" i="4"/>
  <c r="CO180" i="4"/>
  <c r="CN180" i="4"/>
  <c r="CM180" i="4"/>
  <c r="CL180" i="4"/>
  <c r="CI180" i="4"/>
  <c r="CH180" i="4"/>
  <c r="CG180" i="4"/>
  <c r="CF180" i="4"/>
  <c r="CE180" i="4"/>
  <c r="CD180" i="4"/>
  <c r="CC180" i="4"/>
  <c r="CB180" i="4"/>
  <c r="CA180" i="4"/>
  <c r="BZ180" i="4"/>
  <c r="BY180" i="4"/>
  <c r="BW180" i="4"/>
  <c r="BV180" i="4"/>
  <c r="BU180" i="4"/>
  <c r="BS180" i="4"/>
  <c r="BQ180" i="4"/>
  <c r="BP180" i="4"/>
  <c r="BO180" i="4"/>
  <c r="BN180" i="4"/>
  <c r="BM180" i="4"/>
  <c r="BL180" i="4"/>
  <c r="BK180" i="4"/>
  <c r="BJ180" i="4"/>
  <c r="BI180" i="4"/>
  <c r="BH180" i="4"/>
  <c r="BG180" i="4"/>
  <c r="BF180" i="4"/>
  <c r="BE180" i="4"/>
  <c r="BD180" i="4"/>
  <c r="BC180" i="4"/>
  <c r="BB180" i="4"/>
  <c r="BA180" i="4"/>
  <c r="AZ180" i="4"/>
  <c r="AY180" i="4"/>
  <c r="AX180" i="4"/>
  <c r="AV180" i="4"/>
  <c r="AW180" i="4" s="1"/>
  <c r="AT180" i="4"/>
  <c r="AU180" i="4" s="1"/>
  <c r="AS180" i="4"/>
  <c r="AR180" i="4"/>
  <c r="AQ180" i="4"/>
  <c r="AP180" i="4"/>
  <c r="AO180" i="4"/>
  <c r="DM179" i="4"/>
  <c r="DL179" i="4"/>
  <c r="DK179" i="4"/>
  <c r="DJ179" i="4"/>
  <c r="DI179" i="4"/>
  <c r="DH179" i="4"/>
  <c r="DG179" i="4"/>
  <c r="DF179" i="4"/>
  <c r="DE179" i="4"/>
  <c r="DC179" i="4"/>
  <c r="DB179" i="4"/>
  <c r="DA179" i="4"/>
  <c r="CZ179" i="4"/>
  <c r="CY179" i="4"/>
  <c r="CX179" i="4"/>
  <c r="CW179" i="4"/>
  <c r="CV179" i="4"/>
  <c r="CU179" i="4"/>
  <c r="CT179" i="4"/>
  <c r="CR179" i="4"/>
  <c r="CQ179" i="4"/>
  <c r="CO179" i="4"/>
  <c r="CN179" i="4"/>
  <c r="CM179" i="4"/>
  <c r="CL179" i="4"/>
  <c r="CI179" i="4"/>
  <c r="CH179" i="4"/>
  <c r="CG179" i="4"/>
  <c r="CF179" i="4"/>
  <c r="CE179" i="4"/>
  <c r="CD179" i="4"/>
  <c r="CC179" i="4"/>
  <c r="CB179" i="4"/>
  <c r="CA179" i="4"/>
  <c r="BZ179" i="4"/>
  <c r="BY179" i="4"/>
  <c r="BV179" i="4"/>
  <c r="BW179" i="4" s="1"/>
  <c r="BU179" i="4"/>
  <c r="BS179" i="4"/>
  <c r="BQ179" i="4"/>
  <c r="BP179" i="4"/>
  <c r="BO179" i="4"/>
  <c r="BN179" i="4"/>
  <c r="BM179" i="4"/>
  <c r="BL179" i="4"/>
  <c r="BK179" i="4"/>
  <c r="BJ179" i="4"/>
  <c r="BI179" i="4"/>
  <c r="BH179" i="4"/>
  <c r="BG179" i="4"/>
  <c r="BF179" i="4"/>
  <c r="BE179" i="4"/>
  <c r="BD179" i="4"/>
  <c r="BC179" i="4"/>
  <c r="BB179" i="4"/>
  <c r="BA179" i="4"/>
  <c r="AZ179" i="4"/>
  <c r="AY179" i="4"/>
  <c r="AX179" i="4"/>
  <c r="AV179" i="4"/>
  <c r="AW179" i="4" s="1"/>
  <c r="AT179" i="4"/>
  <c r="AU179" i="4" s="1"/>
  <c r="AS179" i="4"/>
  <c r="AR179" i="4"/>
  <c r="AQ179" i="4"/>
  <c r="AP179" i="4"/>
  <c r="AO179" i="4"/>
  <c r="DM178" i="4"/>
  <c r="DL178" i="4"/>
  <c r="DK178" i="4"/>
  <c r="DJ178" i="4"/>
  <c r="DI178" i="4"/>
  <c r="DH178" i="4"/>
  <c r="DG178" i="4"/>
  <c r="DF178" i="4"/>
  <c r="DE178" i="4"/>
  <c r="DC178" i="4"/>
  <c r="DB178" i="4"/>
  <c r="DA178" i="4"/>
  <c r="CZ178" i="4"/>
  <c r="CY178" i="4"/>
  <c r="CX178" i="4"/>
  <c r="CW178" i="4"/>
  <c r="CV178" i="4"/>
  <c r="CU178" i="4"/>
  <c r="CT178" i="4"/>
  <c r="CR178" i="4"/>
  <c r="CQ178" i="4"/>
  <c r="CO178" i="4"/>
  <c r="CN178" i="4"/>
  <c r="CM178" i="4"/>
  <c r="CL178" i="4"/>
  <c r="CI178" i="4"/>
  <c r="CH178" i="4"/>
  <c r="CG178" i="4"/>
  <c r="CF178" i="4"/>
  <c r="CE178" i="4"/>
  <c r="CC178" i="4"/>
  <c r="CD178" i="4" s="1"/>
  <c r="CB178" i="4"/>
  <c r="CA178" i="4"/>
  <c r="BZ178" i="4"/>
  <c r="BY178" i="4"/>
  <c r="BW178" i="4"/>
  <c r="BV178" i="4"/>
  <c r="BU178" i="4"/>
  <c r="BS178" i="4"/>
  <c r="BQ178" i="4"/>
  <c r="BP178" i="4"/>
  <c r="BO178" i="4"/>
  <c r="BN178" i="4"/>
  <c r="BM178" i="4"/>
  <c r="BL178" i="4"/>
  <c r="BK178" i="4"/>
  <c r="BJ178" i="4"/>
  <c r="BI178" i="4"/>
  <c r="BH178" i="4"/>
  <c r="BG178" i="4"/>
  <c r="BF178" i="4"/>
  <c r="BE178" i="4"/>
  <c r="BD178" i="4"/>
  <c r="BC178" i="4"/>
  <c r="BB178" i="4"/>
  <c r="BA178" i="4"/>
  <c r="AZ178" i="4"/>
  <c r="AY178" i="4"/>
  <c r="AX178" i="4"/>
  <c r="AW178" i="4"/>
  <c r="AV178" i="4"/>
  <c r="AT178" i="4"/>
  <c r="AU178" i="4" s="1"/>
  <c r="AS178" i="4"/>
  <c r="AR178" i="4"/>
  <c r="AQ178" i="4"/>
  <c r="AP178" i="4"/>
  <c r="AO178" i="4"/>
  <c r="DM177" i="4"/>
  <c r="DL177" i="4"/>
  <c r="DK177" i="4"/>
  <c r="DJ177" i="4"/>
  <c r="DI177" i="4"/>
  <c r="DH177" i="4"/>
  <c r="DG177" i="4"/>
  <c r="DF177" i="4"/>
  <c r="DE177" i="4"/>
  <c r="DC177" i="4"/>
  <c r="DB177" i="4"/>
  <c r="DA177" i="4"/>
  <c r="CZ177" i="4"/>
  <c r="CY177" i="4"/>
  <c r="CX177" i="4"/>
  <c r="CW177" i="4"/>
  <c r="CV177" i="4"/>
  <c r="CU177" i="4"/>
  <c r="CT177" i="4"/>
  <c r="CR177" i="4"/>
  <c r="CQ177" i="4"/>
  <c r="CO177" i="4"/>
  <c r="CN177" i="4"/>
  <c r="CM177" i="4"/>
  <c r="CL177" i="4"/>
  <c r="CI177" i="4"/>
  <c r="CH177" i="4"/>
  <c r="CG177" i="4"/>
  <c r="CF177" i="4"/>
  <c r="CE177" i="4"/>
  <c r="CD177" i="4"/>
  <c r="CC177" i="4"/>
  <c r="CB177" i="4"/>
  <c r="CA177" i="4"/>
  <c r="BZ177" i="4"/>
  <c r="BY177" i="4"/>
  <c r="BW177" i="4"/>
  <c r="BV177" i="4"/>
  <c r="BU177" i="4"/>
  <c r="BS177" i="4"/>
  <c r="BQ177" i="4"/>
  <c r="BP177" i="4"/>
  <c r="BO177" i="4"/>
  <c r="BN177" i="4"/>
  <c r="BM177" i="4"/>
  <c r="BL177" i="4"/>
  <c r="BK177" i="4"/>
  <c r="BJ177" i="4"/>
  <c r="BI177" i="4"/>
  <c r="BH177" i="4"/>
  <c r="BG177" i="4"/>
  <c r="BF177" i="4"/>
  <c r="BE177" i="4"/>
  <c r="BD177" i="4"/>
  <c r="BC177" i="4"/>
  <c r="BB177" i="4"/>
  <c r="BA177" i="4"/>
  <c r="AZ177" i="4"/>
  <c r="AY177" i="4"/>
  <c r="AX177" i="4"/>
  <c r="AV177" i="4"/>
  <c r="AW177" i="4" s="1"/>
  <c r="AU177" i="4"/>
  <c r="AT177" i="4"/>
  <c r="AS177" i="4"/>
  <c r="AR177" i="4"/>
  <c r="AQ177" i="4"/>
  <c r="AP177" i="4"/>
  <c r="AO177" i="4"/>
  <c r="DM176" i="4"/>
  <c r="DL176" i="4"/>
  <c r="DK176" i="4"/>
  <c r="DJ176" i="4"/>
  <c r="DI176" i="4"/>
  <c r="DH176" i="4"/>
  <c r="DG176" i="4"/>
  <c r="DF176" i="4"/>
  <c r="DE176" i="4"/>
  <c r="DC176" i="4"/>
  <c r="DB176" i="4"/>
  <c r="DA176" i="4"/>
  <c r="CZ176" i="4"/>
  <c r="CY176" i="4"/>
  <c r="CX176" i="4"/>
  <c r="CW176" i="4"/>
  <c r="CV176" i="4"/>
  <c r="CU176" i="4"/>
  <c r="CT176" i="4"/>
  <c r="CR176" i="4"/>
  <c r="CQ176" i="4"/>
  <c r="CO176" i="4"/>
  <c r="CN176" i="4"/>
  <c r="CM176" i="4"/>
  <c r="CL176" i="4"/>
  <c r="CI176" i="4"/>
  <c r="CH176" i="4"/>
  <c r="CG176" i="4"/>
  <c r="CF176" i="4"/>
  <c r="CE176" i="4"/>
  <c r="CD176" i="4"/>
  <c r="CC176" i="4"/>
  <c r="CB176" i="4"/>
  <c r="CA176" i="4"/>
  <c r="BZ176" i="4"/>
  <c r="BY176" i="4"/>
  <c r="BW176" i="4"/>
  <c r="BV176" i="4"/>
  <c r="BU176" i="4"/>
  <c r="BS176" i="4"/>
  <c r="BQ176" i="4"/>
  <c r="BP176" i="4"/>
  <c r="BO176" i="4"/>
  <c r="BN176" i="4"/>
  <c r="BM176" i="4"/>
  <c r="BL176" i="4"/>
  <c r="BK176" i="4"/>
  <c r="BJ176" i="4"/>
  <c r="BI176" i="4"/>
  <c r="BH176" i="4"/>
  <c r="BG176" i="4"/>
  <c r="BF176" i="4"/>
  <c r="BE176" i="4"/>
  <c r="BD176" i="4"/>
  <c r="BC176" i="4"/>
  <c r="BB176" i="4"/>
  <c r="BA176" i="4"/>
  <c r="AZ176" i="4"/>
  <c r="AY176" i="4"/>
  <c r="AX176" i="4"/>
  <c r="AV176" i="4"/>
  <c r="AW176" i="4" s="1"/>
  <c r="AT176" i="4"/>
  <c r="AU176" i="4" s="1"/>
  <c r="AS176" i="4"/>
  <c r="AR176" i="4"/>
  <c r="AQ176" i="4"/>
  <c r="AP176" i="4"/>
  <c r="AO176" i="4"/>
  <c r="DM175" i="4"/>
  <c r="DL175" i="4"/>
  <c r="DK175" i="4"/>
  <c r="DJ175" i="4"/>
  <c r="DI175" i="4"/>
  <c r="DH175" i="4"/>
  <c r="DG175" i="4"/>
  <c r="DF175" i="4"/>
  <c r="DE175" i="4"/>
  <c r="DC175" i="4"/>
  <c r="DB175" i="4"/>
  <c r="DA175" i="4"/>
  <c r="CZ175" i="4"/>
  <c r="CY175" i="4"/>
  <c r="CX175" i="4"/>
  <c r="CW175" i="4"/>
  <c r="CV175" i="4"/>
  <c r="CU175" i="4"/>
  <c r="CT175" i="4"/>
  <c r="CR175" i="4"/>
  <c r="CQ175" i="4"/>
  <c r="CO175" i="4"/>
  <c r="CN175" i="4"/>
  <c r="CM175" i="4"/>
  <c r="CL175" i="4"/>
  <c r="CI175" i="4"/>
  <c r="CH175" i="4"/>
  <c r="CG175" i="4"/>
  <c r="CF175" i="4"/>
  <c r="CE175" i="4"/>
  <c r="CD175" i="4"/>
  <c r="CC175" i="4"/>
  <c r="CB175" i="4"/>
  <c r="CA175" i="4"/>
  <c r="BZ175" i="4"/>
  <c r="BY175" i="4"/>
  <c r="BV175" i="4"/>
  <c r="BW175" i="4" s="1"/>
  <c r="BU175" i="4"/>
  <c r="BS175" i="4"/>
  <c r="BQ175" i="4"/>
  <c r="BP175" i="4"/>
  <c r="BO175" i="4"/>
  <c r="BN175" i="4"/>
  <c r="BM175" i="4"/>
  <c r="BL175" i="4"/>
  <c r="BK175" i="4"/>
  <c r="BJ175" i="4"/>
  <c r="BI175" i="4"/>
  <c r="BH175" i="4"/>
  <c r="BG175" i="4"/>
  <c r="BF175" i="4"/>
  <c r="BE175" i="4"/>
  <c r="BD175" i="4"/>
  <c r="BC175" i="4"/>
  <c r="BB175" i="4"/>
  <c r="BA175" i="4"/>
  <c r="AZ175" i="4"/>
  <c r="AY175" i="4"/>
  <c r="AX175" i="4"/>
  <c r="AV175" i="4"/>
  <c r="AW175" i="4" s="1"/>
  <c r="AT175" i="4"/>
  <c r="AU175" i="4" s="1"/>
  <c r="AS175" i="4"/>
  <c r="AR175" i="4"/>
  <c r="AQ175" i="4"/>
  <c r="AP175" i="4"/>
  <c r="AO175" i="4"/>
  <c r="DM174" i="4"/>
  <c r="DL174" i="4"/>
  <c r="DK174" i="4"/>
  <c r="DJ174" i="4"/>
  <c r="DI174" i="4"/>
  <c r="DH174" i="4"/>
  <c r="DG174" i="4"/>
  <c r="DF174" i="4"/>
  <c r="DE174" i="4"/>
  <c r="DC174" i="4"/>
  <c r="DB174" i="4"/>
  <c r="DA174" i="4"/>
  <c r="CZ174" i="4"/>
  <c r="CY174" i="4"/>
  <c r="CX174" i="4"/>
  <c r="CW174" i="4"/>
  <c r="CV174" i="4"/>
  <c r="CU174" i="4"/>
  <c r="CT174" i="4"/>
  <c r="CR174" i="4"/>
  <c r="CQ174" i="4"/>
  <c r="CO174" i="4"/>
  <c r="CN174" i="4"/>
  <c r="CM174" i="4"/>
  <c r="CL174" i="4"/>
  <c r="CI174" i="4"/>
  <c r="CH174" i="4"/>
  <c r="CG174" i="4"/>
  <c r="CF174" i="4"/>
  <c r="CE174" i="4"/>
  <c r="CC174" i="4"/>
  <c r="CD174" i="4" s="1"/>
  <c r="CB174" i="4"/>
  <c r="CA174" i="4"/>
  <c r="BZ174" i="4"/>
  <c r="BY174" i="4"/>
  <c r="BW174" i="4"/>
  <c r="BV174" i="4"/>
  <c r="BU174" i="4"/>
  <c r="BS174" i="4"/>
  <c r="BQ174" i="4"/>
  <c r="BP174" i="4"/>
  <c r="BO174" i="4"/>
  <c r="BN174" i="4"/>
  <c r="BM174" i="4"/>
  <c r="BL174" i="4"/>
  <c r="BK174" i="4"/>
  <c r="BJ174" i="4"/>
  <c r="BI174" i="4"/>
  <c r="BH174" i="4"/>
  <c r="BG174" i="4"/>
  <c r="BF174" i="4"/>
  <c r="BE174" i="4"/>
  <c r="BD174" i="4"/>
  <c r="BC174" i="4"/>
  <c r="BB174" i="4"/>
  <c r="BA174" i="4"/>
  <c r="AZ174" i="4"/>
  <c r="AY174" i="4"/>
  <c r="AX174" i="4"/>
  <c r="AW174" i="4"/>
  <c r="AV174" i="4"/>
  <c r="AT174" i="4"/>
  <c r="AU174" i="4" s="1"/>
  <c r="AS174" i="4"/>
  <c r="AR174" i="4"/>
  <c r="AQ174" i="4"/>
  <c r="AP174" i="4"/>
  <c r="AO174" i="4"/>
  <c r="DM173" i="4"/>
  <c r="DL173" i="4"/>
  <c r="DK173" i="4"/>
  <c r="DJ173" i="4"/>
  <c r="DI173" i="4"/>
  <c r="DH173" i="4"/>
  <c r="DG173" i="4"/>
  <c r="DF173" i="4"/>
  <c r="DE173" i="4"/>
  <c r="DC173" i="4"/>
  <c r="DB173" i="4"/>
  <c r="DA173" i="4"/>
  <c r="CZ173" i="4"/>
  <c r="CY173" i="4"/>
  <c r="CX173" i="4"/>
  <c r="CW173" i="4"/>
  <c r="CV173" i="4"/>
  <c r="CU173" i="4"/>
  <c r="CT173" i="4"/>
  <c r="CR173" i="4"/>
  <c r="CQ173" i="4"/>
  <c r="CO173" i="4"/>
  <c r="CN173" i="4"/>
  <c r="CM173" i="4"/>
  <c r="CL173" i="4"/>
  <c r="CI173" i="4"/>
  <c r="CH173" i="4"/>
  <c r="CG173" i="4"/>
  <c r="CF173" i="4"/>
  <c r="CE173" i="4"/>
  <c r="CD173" i="4"/>
  <c r="CC173" i="4"/>
  <c r="CB173" i="4"/>
  <c r="CA173" i="4"/>
  <c r="BZ173" i="4"/>
  <c r="BY173" i="4"/>
  <c r="BW173" i="4"/>
  <c r="BV173" i="4"/>
  <c r="BU173" i="4"/>
  <c r="BS173" i="4"/>
  <c r="BQ173" i="4"/>
  <c r="BP173" i="4"/>
  <c r="BO173" i="4"/>
  <c r="BN173" i="4"/>
  <c r="BM173" i="4"/>
  <c r="BL173" i="4"/>
  <c r="BK173" i="4"/>
  <c r="BJ173" i="4"/>
  <c r="BI173" i="4"/>
  <c r="BH173" i="4"/>
  <c r="BG173" i="4"/>
  <c r="BF173" i="4"/>
  <c r="BE173" i="4"/>
  <c r="BD173" i="4"/>
  <c r="BC173" i="4"/>
  <c r="BB173" i="4"/>
  <c r="BA173" i="4"/>
  <c r="AZ173" i="4"/>
  <c r="AY173" i="4"/>
  <c r="AX173" i="4"/>
  <c r="AV173" i="4"/>
  <c r="AW173" i="4" s="1"/>
  <c r="AU173" i="4"/>
  <c r="AT173" i="4"/>
  <c r="AS173" i="4"/>
  <c r="AR173" i="4"/>
  <c r="AQ173" i="4"/>
  <c r="AP173" i="4"/>
  <c r="AO173" i="4"/>
  <c r="DM172" i="4"/>
  <c r="DL172" i="4"/>
  <c r="DK172" i="4"/>
  <c r="DJ172" i="4"/>
  <c r="DI172" i="4"/>
  <c r="DH172" i="4"/>
  <c r="DG172" i="4"/>
  <c r="DF172" i="4"/>
  <c r="DE172" i="4"/>
  <c r="DC172" i="4"/>
  <c r="DB172" i="4"/>
  <c r="DA172" i="4"/>
  <c r="CZ172" i="4"/>
  <c r="CY172" i="4"/>
  <c r="CX172" i="4"/>
  <c r="CW172" i="4"/>
  <c r="CV172" i="4"/>
  <c r="CU172" i="4"/>
  <c r="CT172" i="4"/>
  <c r="CR172" i="4"/>
  <c r="CQ172" i="4"/>
  <c r="CO172" i="4"/>
  <c r="CN172" i="4"/>
  <c r="CM172" i="4"/>
  <c r="CL172" i="4"/>
  <c r="CI172" i="4"/>
  <c r="CH172" i="4"/>
  <c r="CG172" i="4"/>
  <c r="CF172" i="4"/>
  <c r="CE172" i="4"/>
  <c r="CD172" i="4"/>
  <c r="CC172" i="4"/>
  <c r="CB172" i="4"/>
  <c r="CA172" i="4"/>
  <c r="BZ172" i="4"/>
  <c r="BY172" i="4"/>
  <c r="BW172" i="4"/>
  <c r="BV172" i="4"/>
  <c r="BU172" i="4"/>
  <c r="BS172" i="4"/>
  <c r="BQ172" i="4"/>
  <c r="BP172" i="4"/>
  <c r="BO172" i="4"/>
  <c r="BN172" i="4"/>
  <c r="BM172" i="4"/>
  <c r="BL172" i="4"/>
  <c r="BK172" i="4"/>
  <c r="BJ172" i="4"/>
  <c r="BI172" i="4"/>
  <c r="BH172" i="4"/>
  <c r="BG172" i="4"/>
  <c r="BF172" i="4"/>
  <c r="BE172" i="4"/>
  <c r="BD172" i="4"/>
  <c r="BC172" i="4"/>
  <c r="BB172" i="4"/>
  <c r="BA172" i="4"/>
  <c r="AZ172" i="4"/>
  <c r="AY172" i="4"/>
  <c r="AX172" i="4"/>
  <c r="AV172" i="4"/>
  <c r="AW172" i="4" s="1"/>
  <c r="AT172" i="4"/>
  <c r="AU172" i="4" s="1"/>
  <c r="AS172" i="4"/>
  <c r="AR172" i="4"/>
  <c r="AQ172" i="4"/>
  <c r="AP172" i="4"/>
  <c r="AO172" i="4"/>
  <c r="DM171" i="4"/>
  <c r="DL171" i="4"/>
  <c r="DK171" i="4"/>
  <c r="DJ171" i="4"/>
  <c r="DI171" i="4"/>
  <c r="DH171" i="4"/>
  <c r="DG171" i="4"/>
  <c r="DF171" i="4"/>
  <c r="DE171" i="4"/>
  <c r="DC171" i="4"/>
  <c r="DB171" i="4"/>
  <c r="DA171" i="4"/>
  <c r="CZ171" i="4"/>
  <c r="CY171" i="4"/>
  <c r="CX171" i="4"/>
  <c r="CW171" i="4"/>
  <c r="CV171" i="4"/>
  <c r="CU171" i="4"/>
  <c r="CT171" i="4"/>
  <c r="CR171" i="4"/>
  <c r="CQ171" i="4"/>
  <c r="CO171" i="4"/>
  <c r="CN171" i="4"/>
  <c r="CM171" i="4"/>
  <c r="CL171" i="4"/>
  <c r="CI171" i="4"/>
  <c r="CH171" i="4"/>
  <c r="CG171" i="4"/>
  <c r="CF171" i="4"/>
  <c r="CE171" i="4"/>
  <c r="CD171" i="4"/>
  <c r="CC171" i="4"/>
  <c r="CB171" i="4"/>
  <c r="CA171" i="4"/>
  <c r="BZ171" i="4"/>
  <c r="BY171" i="4"/>
  <c r="BV171" i="4"/>
  <c r="BW171" i="4" s="1"/>
  <c r="BU171" i="4"/>
  <c r="BS171" i="4"/>
  <c r="BQ171" i="4"/>
  <c r="BP171" i="4"/>
  <c r="BO171" i="4"/>
  <c r="BN171" i="4"/>
  <c r="BM171" i="4"/>
  <c r="BL171" i="4"/>
  <c r="BK171" i="4"/>
  <c r="BJ171" i="4"/>
  <c r="BI171" i="4"/>
  <c r="BH171" i="4"/>
  <c r="BG171" i="4"/>
  <c r="BF171" i="4"/>
  <c r="BE171" i="4"/>
  <c r="BD171" i="4"/>
  <c r="BC171" i="4"/>
  <c r="BB171" i="4"/>
  <c r="BA171" i="4"/>
  <c r="AZ171" i="4"/>
  <c r="AY171" i="4"/>
  <c r="AX171" i="4"/>
  <c r="AV171" i="4"/>
  <c r="AW171" i="4" s="1"/>
  <c r="AT171" i="4"/>
  <c r="AU171" i="4" s="1"/>
  <c r="AS171" i="4"/>
  <c r="AR171" i="4"/>
  <c r="AQ171" i="4"/>
  <c r="AP171" i="4"/>
  <c r="AO171" i="4"/>
  <c r="DM170" i="4"/>
  <c r="DL170" i="4"/>
  <c r="DK170" i="4"/>
  <c r="DJ170" i="4"/>
  <c r="DI170" i="4"/>
  <c r="DH170" i="4"/>
  <c r="DG170" i="4"/>
  <c r="DF170" i="4"/>
  <c r="DE170" i="4"/>
  <c r="DC170" i="4"/>
  <c r="DB170" i="4"/>
  <c r="DA170" i="4"/>
  <c r="CZ170" i="4"/>
  <c r="CY170" i="4"/>
  <c r="CX170" i="4"/>
  <c r="CW170" i="4"/>
  <c r="CV170" i="4"/>
  <c r="CU170" i="4"/>
  <c r="CT170" i="4"/>
  <c r="CR170" i="4"/>
  <c r="CQ170" i="4"/>
  <c r="CO170" i="4"/>
  <c r="CN170" i="4"/>
  <c r="CM170" i="4"/>
  <c r="CL170" i="4"/>
  <c r="CI170" i="4"/>
  <c r="CH170" i="4"/>
  <c r="CG170" i="4"/>
  <c r="CF170" i="4"/>
  <c r="CE170" i="4"/>
  <c r="CC170" i="4"/>
  <c r="CD170" i="4" s="1"/>
  <c r="CB170" i="4"/>
  <c r="CA170" i="4"/>
  <c r="BZ170" i="4"/>
  <c r="BY170" i="4"/>
  <c r="BW170" i="4"/>
  <c r="BV170" i="4"/>
  <c r="BU170" i="4"/>
  <c r="BS170" i="4"/>
  <c r="BQ170" i="4"/>
  <c r="BP170" i="4"/>
  <c r="BO170" i="4"/>
  <c r="BN170" i="4"/>
  <c r="BM170" i="4"/>
  <c r="BL170" i="4"/>
  <c r="BK170" i="4"/>
  <c r="BJ170" i="4"/>
  <c r="BI170" i="4"/>
  <c r="BH170" i="4"/>
  <c r="BG170" i="4"/>
  <c r="BF170" i="4"/>
  <c r="BE170" i="4"/>
  <c r="BD170" i="4"/>
  <c r="BC170" i="4"/>
  <c r="BB170" i="4"/>
  <c r="BA170" i="4"/>
  <c r="AZ170" i="4"/>
  <c r="AY170" i="4"/>
  <c r="AX170" i="4"/>
  <c r="AW170" i="4"/>
  <c r="AV170" i="4"/>
  <c r="AT170" i="4"/>
  <c r="AU170" i="4" s="1"/>
  <c r="AS170" i="4"/>
  <c r="AR170" i="4"/>
  <c r="AQ170" i="4"/>
  <c r="AP170" i="4"/>
  <c r="AO170" i="4"/>
  <c r="DM169" i="4"/>
  <c r="DL169" i="4"/>
  <c r="DK169" i="4"/>
  <c r="DJ169" i="4"/>
  <c r="DI169" i="4"/>
  <c r="DH169" i="4"/>
  <c r="DG169" i="4"/>
  <c r="DF169" i="4"/>
  <c r="DE169" i="4"/>
  <c r="DC169" i="4"/>
  <c r="DB169" i="4"/>
  <c r="DA169" i="4"/>
  <c r="CZ169" i="4"/>
  <c r="CY169" i="4"/>
  <c r="CX169" i="4"/>
  <c r="CW169" i="4"/>
  <c r="CV169" i="4"/>
  <c r="CU169" i="4"/>
  <c r="CT169" i="4"/>
  <c r="CR169" i="4"/>
  <c r="CQ169" i="4"/>
  <c r="CO169" i="4"/>
  <c r="CN169" i="4"/>
  <c r="CM169" i="4"/>
  <c r="CL169" i="4"/>
  <c r="CI169" i="4"/>
  <c r="CH169" i="4"/>
  <c r="CG169" i="4"/>
  <c r="CF169" i="4"/>
  <c r="CE169" i="4"/>
  <c r="CD169" i="4"/>
  <c r="CC169" i="4"/>
  <c r="CB169" i="4"/>
  <c r="CA169" i="4"/>
  <c r="BZ169" i="4"/>
  <c r="BY169" i="4"/>
  <c r="BW169" i="4"/>
  <c r="BV169" i="4"/>
  <c r="BU169" i="4"/>
  <c r="BS169" i="4"/>
  <c r="BQ169" i="4"/>
  <c r="BP169" i="4"/>
  <c r="BO169" i="4"/>
  <c r="BN169" i="4"/>
  <c r="BM169" i="4"/>
  <c r="BL169" i="4"/>
  <c r="BK169" i="4"/>
  <c r="BJ169" i="4"/>
  <c r="BI169" i="4"/>
  <c r="BH169" i="4"/>
  <c r="BG169" i="4"/>
  <c r="BF169" i="4"/>
  <c r="BE169" i="4"/>
  <c r="BD169" i="4"/>
  <c r="BC169" i="4"/>
  <c r="BB169" i="4"/>
  <c r="BA169" i="4"/>
  <c r="AZ169" i="4"/>
  <c r="AY169" i="4"/>
  <c r="AX169" i="4"/>
  <c r="AV169" i="4"/>
  <c r="AW169" i="4" s="1"/>
  <c r="AU169" i="4"/>
  <c r="AT169" i="4"/>
  <c r="AS169" i="4"/>
  <c r="AR169" i="4"/>
  <c r="AQ169" i="4"/>
  <c r="AP169" i="4"/>
  <c r="AO169" i="4"/>
  <c r="DM168" i="4"/>
  <c r="DL168" i="4"/>
  <c r="DK168" i="4"/>
  <c r="DJ168" i="4"/>
  <c r="DI168" i="4"/>
  <c r="DH168" i="4"/>
  <c r="DG168" i="4"/>
  <c r="DF168" i="4"/>
  <c r="DE168" i="4"/>
  <c r="DC168" i="4"/>
  <c r="DB168" i="4"/>
  <c r="DA168" i="4"/>
  <c r="CZ168" i="4"/>
  <c r="CY168" i="4"/>
  <c r="CX168" i="4"/>
  <c r="CW168" i="4"/>
  <c r="CV168" i="4"/>
  <c r="CU168" i="4"/>
  <c r="CT168" i="4"/>
  <c r="CR168" i="4"/>
  <c r="CQ168" i="4"/>
  <c r="CO168" i="4"/>
  <c r="CN168" i="4"/>
  <c r="CM168" i="4"/>
  <c r="CL168" i="4"/>
  <c r="CI168" i="4"/>
  <c r="CH168" i="4"/>
  <c r="CG168" i="4"/>
  <c r="CF168" i="4"/>
  <c r="CE168" i="4"/>
  <c r="CD168" i="4"/>
  <c r="CC168" i="4"/>
  <c r="CB168" i="4"/>
  <c r="CA168" i="4"/>
  <c r="BZ168" i="4"/>
  <c r="BY168" i="4"/>
  <c r="BW168" i="4"/>
  <c r="BV168" i="4"/>
  <c r="BU168" i="4"/>
  <c r="BS168" i="4"/>
  <c r="BQ168" i="4"/>
  <c r="BP168" i="4"/>
  <c r="BO168" i="4"/>
  <c r="BN168" i="4"/>
  <c r="BM168" i="4"/>
  <c r="BL168" i="4"/>
  <c r="BK168" i="4"/>
  <c r="BJ168" i="4"/>
  <c r="BI168" i="4"/>
  <c r="BH168" i="4"/>
  <c r="BG168" i="4"/>
  <c r="BF168" i="4"/>
  <c r="BE168" i="4"/>
  <c r="BD168" i="4"/>
  <c r="BC168" i="4"/>
  <c r="BB168" i="4"/>
  <c r="BA168" i="4"/>
  <c r="AZ168" i="4"/>
  <c r="AY168" i="4"/>
  <c r="AX168" i="4"/>
  <c r="AV168" i="4"/>
  <c r="AW168" i="4" s="1"/>
  <c r="AT168" i="4"/>
  <c r="AU168" i="4" s="1"/>
  <c r="AS168" i="4"/>
  <c r="AR168" i="4"/>
  <c r="AQ168" i="4"/>
  <c r="AP168" i="4"/>
  <c r="AO168" i="4"/>
  <c r="DM167" i="4"/>
  <c r="DL167" i="4"/>
  <c r="DK167" i="4"/>
  <c r="DJ167" i="4"/>
  <c r="DI167" i="4"/>
  <c r="DH167" i="4"/>
  <c r="DG167" i="4"/>
  <c r="DF167" i="4"/>
  <c r="DE167" i="4"/>
  <c r="DC167" i="4"/>
  <c r="DB167" i="4"/>
  <c r="DA167" i="4"/>
  <c r="CZ167" i="4"/>
  <c r="CY167" i="4"/>
  <c r="CX167" i="4"/>
  <c r="CW167" i="4"/>
  <c r="CV167" i="4"/>
  <c r="CU167" i="4"/>
  <c r="CT167" i="4"/>
  <c r="CR167" i="4"/>
  <c r="CQ167" i="4"/>
  <c r="CO167" i="4"/>
  <c r="CN167" i="4"/>
  <c r="CM167" i="4"/>
  <c r="CL167" i="4"/>
  <c r="CI167" i="4"/>
  <c r="CH167" i="4"/>
  <c r="CG167" i="4"/>
  <c r="CF167" i="4"/>
  <c r="CE167" i="4"/>
  <c r="CD167" i="4"/>
  <c r="CC167" i="4"/>
  <c r="CB167" i="4"/>
  <c r="CA167" i="4"/>
  <c r="BZ167" i="4"/>
  <c r="BY167" i="4"/>
  <c r="BV167" i="4"/>
  <c r="BW167" i="4" s="1"/>
  <c r="BU167" i="4"/>
  <c r="BS167" i="4"/>
  <c r="BQ167" i="4"/>
  <c r="BP167" i="4"/>
  <c r="BO167" i="4"/>
  <c r="BN167" i="4"/>
  <c r="BM167" i="4"/>
  <c r="BL167" i="4"/>
  <c r="BK167" i="4"/>
  <c r="BJ167" i="4"/>
  <c r="BI167" i="4"/>
  <c r="BH167" i="4"/>
  <c r="BG167" i="4"/>
  <c r="BF167" i="4"/>
  <c r="BE167" i="4"/>
  <c r="BD167" i="4"/>
  <c r="BC167" i="4"/>
  <c r="BB167" i="4"/>
  <c r="BA167" i="4"/>
  <c r="AZ167" i="4"/>
  <c r="AY167" i="4"/>
  <c r="AX167" i="4"/>
  <c r="AV167" i="4"/>
  <c r="AW167" i="4" s="1"/>
  <c r="AT167" i="4"/>
  <c r="AU167" i="4" s="1"/>
  <c r="AS167" i="4"/>
  <c r="AR167" i="4"/>
  <c r="AQ167" i="4"/>
  <c r="AP167" i="4"/>
  <c r="AO167" i="4"/>
  <c r="DM166" i="4"/>
  <c r="DL166" i="4"/>
  <c r="DK166" i="4"/>
  <c r="DJ166" i="4"/>
  <c r="DI166" i="4"/>
  <c r="DH166" i="4"/>
  <c r="DG166" i="4"/>
  <c r="DF166" i="4"/>
  <c r="DE166" i="4"/>
  <c r="DC166" i="4"/>
  <c r="DB166" i="4"/>
  <c r="DA166" i="4"/>
  <c r="CZ166" i="4"/>
  <c r="CY166" i="4"/>
  <c r="CX166" i="4"/>
  <c r="CW166" i="4"/>
  <c r="CV166" i="4"/>
  <c r="CU166" i="4"/>
  <c r="CT166" i="4"/>
  <c r="CR166" i="4"/>
  <c r="CQ166" i="4"/>
  <c r="CO166" i="4"/>
  <c r="CN166" i="4"/>
  <c r="CM166" i="4"/>
  <c r="CL166" i="4"/>
  <c r="CI166" i="4"/>
  <c r="CH166" i="4"/>
  <c r="CG166" i="4"/>
  <c r="CF166" i="4"/>
  <c r="CE166" i="4"/>
  <c r="CC166" i="4"/>
  <c r="CD166" i="4" s="1"/>
  <c r="CB166" i="4"/>
  <c r="CA166" i="4"/>
  <c r="BZ166" i="4"/>
  <c r="BY166" i="4"/>
  <c r="BW166" i="4"/>
  <c r="BV166" i="4"/>
  <c r="BU166" i="4"/>
  <c r="BS166" i="4"/>
  <c r="BQ166" i="4"/>
  <c r="BP166" i="4"/>
  <c r="BO166" i="4"/>
  <c r="BN166" i="4"/>
  <c r="BM166" i="4"/>
  <c r="BL166" i="4"/>
  <c r="BK166" i="4"/>
  <c r="BJ166" i="4"/>
  <c r="BI166" i="4"/>
  <c r="BH166" i="4"/>
  <c r="BG166" i="4"/>
  <c r="BF166" i="4"/>
  <c r="BE166" i="4"/>
  <c r="BD166" i="4"/>
  <c r="BC166" i="4"/>
  <c r="BB166" i="4"/>
  <c r="BA166" i="4"/>
  <c r="AZ166" i="4"/>
  <c r="AY166" i="4"/>
  <c r="AX166" i="4"/>
  <c r="AW166" i="4"/>
  <c r="AV166" i="4"/>
  <c r="AT166" i="4"/>
  <c r="AU166" i="4" s="1"/>
  <c r="AS166" i="4"/>
  <c r="AR166" i="4"/>
  <c r="AQ166" i="4"/>
  <c r="AP166" i="4"/>
  <c r="AO166" i="4"/>
  <c r="DM165" i="4"/>
  <c r="DL165" i="4"/>
  <c r="DK165" i="4"/>
  <c r="DJ165" i="4"/>
  <c r="DI165" i="4"/>
  <c r="DH165" i="4"/>
  <c r="DG165" i="4"/>
  <c r="DF165" i="4"/>
  <c r="DE165" i="4"/>
  <c r="DC165" i="4"/>
  <c r="DB165" i="4"/>
  <c r="DA165" i="4"/>
  <c r="CZ165" i="4"/>
  <c r="CY165" i="4"/>
  <c r="CX165" i="4"/>
  <c r="CW165" i="4"/>
  <c r="CV165" i="4"/>
  <c r="CU165" i="4"/>
  <c r="CT165" i="4"/>
  <c r="CR165" i="4"/>
  <c r="CQ165" i="4"/>
  <c r="CO165" i="4"/>
  <c r="CN165" i="4"/>
  <c r="CM165" i="4"/>
  <c r="CL165" i="4"/>
  <c r="CI165" i="4"/>
  <c r="CH165" i="4"/>
  <c r="CG165" i="4"/>
  <c r="CF165" i="4"/>
  <c r="CE165" i="4"/>
  <c r="CD165" i="4"/>
  <c r="CC165" i="4"/>
  <c r="CB165" i="4"/>
  <c r="CA165" i="4"/>
  <c r="BZ165" i="4"/>
  <c r="BY165" i="4"/>
  <c r="BW165" i="4"/>
  <c r="BV165" i="4"/>
  <c r="BU165" i="4"/>
  <c r="BS165" i="4"/>
  <c r="BQ165" i="4"/>
  <c r="BP165" i="4"/>
  <c r="BO165" i="4"/>
  <c r="BN165" i="4"/>
  <c r="BM165" i="4"/>
  <c r="BL165" i="4"/>
  <c r="BK165" i="4"/>
  <c r="BJ165" i="4"/>
  <c r="BI165" i="4"/>
  <c r="BH165" i="4"/>
  <c r="BG165" i="4"/>
  <c r="BF165" i="4"/>
  <c r="BE165" i="4"/>
  <c r="BD165" i="4"/>
  <c r="BC165" i="4"/>
  <c r="BB165" i="4"/>
  <c r="BA165" i="4"/>
  <c r="AZ165" i="4"/>
  <c r="AY165" i="4"/>
  <c r="AX165" i="4"/>
  <c r="AV165" i="4"/>
  <c r="AW165" i="4" s="1"/>
  <c r="AU165" i="4"/>
  <c r="AT165" i="4"/>
  <c r="AS165" i="4"/>
  <c r="AR165" i="4"/>
  <c r="AQ165" i="4"/>
  <c r="AP165" i="4"/>
  <c r="AO165" i="4"/>
  <c r="DM164" i="4"/>
  <c r="DL164" i="4"/>
  <c r="DK164" i="4"/>
  <c r="DJ164" i="4"/>
  <c r="DI164" i="4"/>
  <c r="DH164" i="4"/>
  <c r="DG164" i="4"/>
  <c r="DF164" i="4"/>
  <c r="DE164" i="4"/>
  <c r="DC164" i="4"/>
  <c r="DB164" i="4"/>
  <c r="DA164" i="4"/>
  <c r="CZ164" i="4"/>
  <c r="CY164" i="4"/>
  <c r="CX164" i="4"/>
  <c r="CW164" i="4"/>
  <c r="CV164" i="4"/>
  <c r="CU164" i="4"/>
  <c r="CT164" i="4"/>
  <c r="CR164" i="4"/>
  <c r="CQ164" i="4"/>
  <c r="CO164" i="4"/>
  <c r="CN164" i="4"/>
  <c r="CM164" i="4"/>
  <c r="CL164" i="4"/>
  <c r="CI164" i="4"/>
  <c r="CH164" i="4"/>
  <c r="CG164" i="4"/>
  <c r="CF164" i="4"/>
  <c r="CE164" i="4"/>
  <c r="CD164" i="4"/>
  <c r="CC164" i="4"/>
  <c r="CB164" i="4"/>
  <c r="CA164" i="4"/>
  <c r="BZ164" i="4"/>
  <c r="BY164" i="4"/>
  <c r="BW164" i="4"/>
  <c r="BV164" i="4"/>
  <c r="BU164" i="4"/>
  <c r="BS164" i="4"/>
  <c r="BQ164" i="4"/>
  <c r="BP164" i="4"/>
  <c r="BO164" i="4"/>
  <c r="BN164" i="4"/>
  <c r="BM164" i="4"/>
  <c r="BL164" i="4"/>
  <c r="BK164" i="4"/>
  <c r="BJ164" i="4"/>
  <c r="BI164" i="4"/>
  <c r="BH164" i="4"/>
  <c r="BG164" i="4"/>
  <c r="BF164" i="4"/>
  <c r="BE164" i="4"/>
  <c r="BD164" i="4"/>
  <c r="BC164" i="4"/>
  <c r="BB164" i="4"/>
  <c r="BA164" i="4"/>
  <c r="AZ164" i="4"/>
  <c r="AY164" i="4"/>
  <c r="AX164" i="4"/>
  <c r="AV164" i="4"/>
  <c r="AW164" i="4" s="1"/>
  <c r="AT164" i="4"/>
  <c r="AU164" i="4" s="1"/>
  <c r="AS164" i="4"/>
  <c r="AR164" i="4"/>
  <c r="AQ164" i="4"/>
  <c r="AP164" i="4"/>
  <c r="AO164" i="4"/>
  <c r="DM163" i="4"/>
  <c r="DL163" i="4"/>
  <c r="DK163" i="4"/>
  <c r="DJ163" i="4"/>
  <c r="DI163" i="4"/>
  <c r="DH163" i="4"/>
  <c r="DG163" i="4"/>
  <c r="DF163" i="4"/>
  <c r="DE163" i="4"/>
  <c r="DC163" i="4"/>
  <c r="DB163" i="4"/>
  <c r="DA163" i="4"/>
  <c r="CZ163" i="4"/>
  <c r="CY163" i="4"/>
  <c r="CX163" i="4"/>
  <c r="CW163" i="4"/>
  <c r="CV163" i="4"/>
  <c r="CU163" i="4"/>
  <c r="CT163" i="4"/>
  <c r="CR163" i="4"/>
  <c r="CQ163" i="4"/>
  <c r="CO163" i="4"/>
  <c r="CN163" i="4"/>
  <c r="CM163" i="4"/>
  <c r="CL163" i="4"/>
  <c r="CI163" i="4"/>
  <c r="CH163" i="4"/>
  <c r="CG163" i="4"/>
  <c r="CF163" i="4"/>
  <c r="CE163" i="4"/>
  <c r="CD163" i="4"/>
  <c r="CC163" i="4"/>
  <c r="CB163" i="4"/>
  <c r="CA163" i="4"/>
  <c r="BZ163" i="4"/>
  <c r="BY163" i="4"/>
  <c r="BV163" i="4"/>
  <c r="BW163" i="4" s="1"/>
  <c r="BU163" i="4"/>
  <c r="BS163" i="4"/>
  <c r="BQ163" i="4"/>
  <c r="BP163" i="4"/>
  <c r="BO163" i="4"/>
  <c r="BN163" i="4"/>
  <c r="BM163" i="4"/>
  <c r="BL163" i="4"/>
  <c r="BK163" i="4"/>
  <c r="BJ163" i="4"/>
  <c r="BI163" i="4"/>
  <c r="BH163" i="4"/>
  <c r="BG163" i="4"/>
  <c r="BF163" i="4"/>
  <c r="BE163" i="4"/>
  <c r="BD163" i="4"/>
  <c r="BC163" i="4"/>
  <c r="BB163" i="4"/>
  <c r="BA163" i="4"/>
  <c r="AZ163" i="4"/>
  <c r="AY163" i="4"/>
  <c r="AX163" i="4"/>
  <c r="AV163" i="4"/>
  <c r="AW163" i="4" s="1"/>
  <c r="AT163" i="4"/>
  <c r="AU163" i="4" s="1"/>
  <c r="AS163" i="4"/>
  <c r="AR163" i="4"/>
  <c r="AQ163" i="4"/>
  <c r="AP163" i="4"/>
  <c r="AO163" i="4"/>
  <c r="DM162" i="4"/>
  <c r="DL162" i="4"/>
  <c r="DK162" i="4"/>
  <c r="DJ162" i="4"/>
  <c r="DI162" i="4"/>
  <c r="DH162" i="4"/>
  <c r="DG162" i="4"/>
  <c r="DF162" i="4"/>
  <c r="DE162" i="4"/>
  <c r="DC162" i="4"/>
  <c r="DB162" i="4"/>
  <c r="DA162" i="4"/>
  <c r="CZ162" i="4"/>
  <c r="CY162" i="4"/>
  <c r="CX162" i="4"/>
  <c r="CW162" i="4"/>
  <c r="CV162" i="4"/>
  <c r="CU162" i="4"/>
  <c r="CT162" i="4"/>
  <c r="CR162" i="4"/>
  <c r="CQ162" i="4"/>
  <c r="CO162" i="4"/>
  <c r="CN162" i="4"/>
  <c r="CM162" i="4"/>
  <c r="CL162" i="4"/>
  <c r="CI162" i="4"/>
  <c r="CH162" i="4"/>
  <c r="CG162" i="4"/>
  <c r="CF162" i="4"/>
  <c r="CE162" i="4"/>
  <c r="CC162" i="4"/>
  <c r="CD162" i="4" s="1"/>
  <c r="CB162" i="4"/>
  <c r="CA162" i="4"/>
  <c r="BZ162" i="4"/>
  <c r="BY162" i="4"/>
  <c r="BW162" i="4"/>
  <c r="BV162" i="4"/>
  <c r="BU162" i="4"/>
  <c r="BS162" i="4"/>
  <c r="BQ162" i="4"/>
  <c r="BP162" i="4"/>
  <c r="BO162" i="4"/>
  <c r="BN162" i="4"/>
  <c r="BM162" i="4"/>
  <c r="BL162" i="4"/>
  <c r="BK162" i="4"/>
  <c r="BJ162" i="4"/>
  <c r="BI162" i="4"/>
  <c r="BH162" i="4"/>
  <c r="BG162" i="4"/>
  <c r="BF162" i="4"/>
  <c r="BE162" i="4"/>
  <c r="BD162" i="4"/>
  <c r="BC162" i="4"/>
  <c r="BB162" i="4"/>
  <c r="BA162" i="4"/>
  <c r="AZ162" i="4"/>
  <c r="AY162" i="4"/>
  <c r="AX162" i="4"/>
  <c r="AW162" i="4"/>
  <c r="AV162" i="4"/>
  <c r="AT162" i="4"/>
  <c r="AU162" i="4" s="1"/>
  <c r="AS162" i="4"/>
  <c r="AR162" i="4"/>
  <c r="AQ162" i="4"/>
  <c r="AP162" i="4"/>
  <c r="AO162" i="4"/>
  <c r="DM161" i="4"/>
  <c r="DL161" i="4"/>
  <c r="DK161" i="4"/>
  <c r="DJ161" i="4"/>
  <c r="DI161" i="4"/>
  <c r="DH161" i="4"/>
  <c r="DG161" i="4"/>
  <c r="DF161" i="4"/>
  <c r="DE161" i="4"/>
  <c r="DC161" i="4"/>
  <c r="DB161" i="4"/>
  <c r="DA161" i="4"/>
  <c r="CZ161" i="4"/>
  <c r="CY161" i="4"/>
  <c r="CX161" i="4"/>
  <c r="CW161" i="4"/>
  <c r="CV161" i="4"/>
  <c r="CU161" i="4"/>
  <c r="CT161" i="4"/>
  <c r="CR161" i="4"/>
  <c r="CQ161" i="4"/>
  <c r="CO161" i="4"/>
  <c r="CN161" i="4"/>
  <c r="CM161" i="4"/>
  <c r="CL161" i="4"/>
  <c r="CI161" i="4"/>
  <c r="CH161" i="4"/>
  <c r="CG161" i="4"/>
  <c r="CF161" i="4"/>
  <c r="CE161" i="4"/>
  <c r="CD161" i="4"/>
  <c r="CC161" i="4"/>
  <c r="CB161" i="4"/>
  <c r="CA161" i="4"/>
  <c r="BZ161" i="4"/>
  <c r="BY161" i="4"/>
  <c r="BV161" i="4"/>
  <c r="BW161" i="4" s="1"/>
  <c r="BU161" i="4"/>
  <c r="BS161" i="4"/>
  <c r="BQ161" i="4"/>
  <c r="BP161" i="4"/>
  <c r="BO161" i="4"/>
  <c r="BN161" i="4"/>
  <c r="BM161" i="4"/>
  <c r="BL161" i="4"/>
  <c r="BK161" i="4"/>
  <c r="BJ161" i="4"/>
  <c r="BI161" i="4"/>
  <c r="BH161" i="4"/>
  <c r="BG161" i="4"/>
  <c r="BF161" i="4"/>
  <c r="BE161" i="4"/>
  <c r="BD161" i="4"/>
  <c r="BC161" i="4"/>
  <c r="BB161" i="4"/>
  <c r="BA161" i="4"/>
  <c r="AZ161" i="4"/>
  <c r="AY161" i="4"/>
  <c r="AX161" i="4"/>
  <c r="AV161" i="4"/>
  <c r="AW161" i="4" s="1"/>
  <c r="AU161" i="4"/>
  <c r="AT161" i="4"/>
  <c r="AS161" i="4"/>
  <c r="AR161" i="4"/>
  <c r="AQ161" i="4"/>
  <c r="AP161" i="4"/>
  <c r="AO161" i="4"/>
  <c r="DM160" i="4"/>
  <c r="DL160" i="4"/>
  <c r="DK160" i="4"/>
  <c r="DJ160" i="4"/>
  <c r="DI160" i="4"/>
  <c r="DH160" i="4"/>
  <c r="DG160" i="4"/>
  <c r="DF160" i="4"/>
  <c r="DE160" i="4"/>
  <c r="DC160" i="4"/>
  <c r="DB160" i="4"/>
  <c r="DA160" i="4"/>
  <c r="CZ160" i="4"/>
  <c r="CY160" i="4"/>
  <c r="CX160" i="4"/>
  <c r="CW160" i="4"/>
  <c r="CV160" i="4"/>
  <c r="CU160" i="4"/>
  <c r="CT160" i="4"/>
  <c r="CR160" i="4"/>
  <c r="CQ160" i="4"/>
  <c r="CO160" i="4"/>
  <c r="CN160" i="4"/>
  <c r="CM160" i="4"/>
  <c r="CL160" i="4"/>
  <c r="CI160" i="4"/>
  <c r="CH160" i="4"/>
  <c r="CG160" i="4"/>
  <c r="CF160" i="4"/>
  <c r="CE160" i="4"/>
  <c r="CC160" i="4"/>
  <c r="CD160" i="4" s="1"/>
  <c r="CB160" i="4"/>
  <c r="CA160" i="4"/>
  <c r="BZ160" i="4"/>
  <c r="BY160" i="4"/>
  <c r="BW160" i="4"/>
  <c r="BV160" i="4"/>
  <c r="BU160" i="4"/>
  <c r="BS160" i="4"/>
  <c r="BQ160" i="4"/>
  <c r="BP160" i="4"/>
  <c r="BO160" i="4"/>
  <c r="BN160" i="4"/>
  <c r="BM160" i="4"/>
  <c r="BL160" i="4"/>
  <c r="BK160" i="4"/>
  <c r="BJ160" i="4"/>
  <c r="BI160" i="4"/>
  <c r="BH160" i="4"/>
  <c r="BG160" i="4"/>
  <c r="BF160" i="4"/>
  <c r="BE160" i="4"/>
  <c r="BD160" i="4"/>
  <c r="BC160" i="4"/>
  <c r="BB160" i="4"/>
  <c r="BA160" i="4"/>
  <c r="AZ160" i="4"/>
  <c r="AY160" i="4"/>
  <c r="AX160" i="4"/>
  <c r="AW160" i="4"/>
  <c r="AV160" i="4"/>
  <c r="AT160" i="4"/>
  <c r="AU160" i="4" s="1"/>
  <c r="AS160" i="4"/>
  <c r="AR160" i="4"/>
  <c r="AQ160" i="4"/>
  <c r="AP160" i="4"/>
  <c r="AO160" i="4"/>
  <c r="DM159" i="4"/>
  <c r="DL159" i="4"/>
  <c r="DK159" i="4"/>
  <c r="DJ159" i="4"/>
  <c r="DI159" i="4"/>
  <c r="DH159" i="4"/>
  <c r="DG159" i="4"/>
  <c r="DF159" i="4"/>
  <c r="DE159" i="4"/>
  <c r="DC159" i="4"/>
  <c r="DB159" i="4"/>
  <c r="DA159" i="4"/>
  <c r="CZ159" i="4"/>
  <c r="CY159" i="4"/>
  <c r="CX159" i="4"/>
  <c r="CW159" i="4"/>
  <c r="CV159" i="4"/>
  <c r="CU159" i="4"/>
  <c r="CT159" i="4"/>
  <c r="CR159" i="4"/>
  <c r="CQ159" i="4"/>
  <c r="CO159" i="4"/>
  <c r="CN159" i="4"/>
  <c r="CM159" i="4"/>
  <c r="CL159" i="4"/>
  <c r="CI159" i="4"/>
  <c r="CH159" i="4"/>
  <c r="CG159" i="4"/>
  <c r="CF159" i="4"/>
  <c r="CE159" i="4"/>
  <c r="CD159" i="4"/>
  <c r="CC159" i="4"/>
  <c r="CB159" i="4"/>
  <c r="CA159" i="4"/>
  <c r="BZ159" i="4"/>
  <c r="BY159" i="4"/>
  <c r="BV159" i="4"/>
  <c r="BW159" i="4" s="1"/>
  <c r="BU159" i="4"/>
  <c r="BS159" i="4"/>
  <c r="BQ159" i="4"/>
  <c r="BP159" i="4"/>
  <c r="BO159" i="4"/>
  <c r="BN159" i="4"/>
  <c r="BM159" i="4"/>
  <c r="BL159" i="4"/>
  <c r="BK159" i="4"/>
  <c r="BJ159" i="4"/>
  <c r="BI159" i="4"/>
  <c r="BH159" i="4"/>
  <c r="BG159" i="4"/>
  <c r="BF159" i="4"/>
  <c r="BE159" i="4"/>
  <c r="BD159" i="4"/>
  <c r="BC159" i="4"/>
  <c r="BB159" i="4"/>
  <c r="BA159" i="4"/>
  <c r="AZ159" i="4"/>
  <c r="AY159" i="4"/>
  <c r="AX159" i="4"/>
  <c r="AV159" i="4"/>
  <c r="AW159" i="4" s="1"/>
  <c r="AU159" i="4"/>
  <c r="AT159" i="4"/>
  <c r="AS159" i="4"/>
  <c r="AR159" i="4"/>
  <c r="AQ159" i="4"/>
  <c r="AP159" i="4"/>
  <c r="AO159" i="4"/>
  <c r="DM158" i="4"/>
  <c r="DL158" i="4"/>
  <c r="DK158" i="4"/>
  <c r="DJ158" i="4"/>
  <c r="DI158" i="4"/>
  <c r="DH158" i="4"/>
  <c r="DG158" i="4"/>
  <c r="DF158" i="4"/>
  <c r="DE158" i="4"/>
  <c r="DC158" i="4"/>
  <c r="DB158" i="4"/>
  <c r="DA158" i="4"/>
  <c r="CZ158" i="4"/>
  <c r="CY158" i="4"/>
  <c r="CX158" i="4"/>
  <c r="CW158" i="4"/>
  <c r="CV158" i="4"/>
  <c r="CU158" i="4"/>
  <c r="CT158" i="4"/>
  <c r="CR158" i="4"/>
  <c r="CQ158" i="4"/>
  <c r="CO158" i="4"/>
  <c r="CN158" i="4"/>
  <c r="CM158" i="4"/>
  <c r="CL158" i="4"/>
  <c r="CI158" i="4"/>
  <c r="CH158" i="4"/>
  <c r="CG158" i="4"/>
  <c r="CF158" i="4"/>
  <c r="CE158" i="4"/>
  <c r="CC158" i="4"/>
  <c r="CD158" i="4" s="1"/>
  <c r="CB158" i="4"/>
  <c r="CA158" i="4"/>
  <c r="BZ158" i="4"/>
  <c r="BY158" i="4"/>
  <c r="BW158" i="4"/>
  <c r="BV158" i="4"/>
  <c r="BU158" i="4"/>
  <c r="BS158" i="4"/>
  <c r="BQ158" i="4"/>
  <c r="BP158" i="4"/>
  <c r="BO158" i="4"/>
  <c r="BN158" i="4"/>
  <c r="BM158" i="4"/>
  <c r="BL158" i="4"/>
  <c r="BK158" i="4"/>
  <c r="BJ158" i="4"/>
  <c r="BI158" i="4"/>
  <c r="BH158" i="4"/>
  <c r="BG158" i="4"/>
  <c r="BF158" i="4"/>
  <c r="BE158" i="4"/>
  <c r="BD158" i="4"/>
  <c r="BC158" i="4"/>
  <c r="BB158" i="4"/>
  <c r="BA158" i="4"/>
  <c r="AZ158" i="4"/>
  <c r="AY158" i="4"/>
  <c r="AX158" i="4"/>
  <c r="AW158" i="4"/>
  <c r="AV158" i="4"/>
  <c r="AT158" i="4"/>
  <c r="AU158" i="4" s="1"/>
  <c r="AS158" i="4"/>
  <c r="AR158" i="4"/>
  <c r="AQ158" i="4"/>
  <c r="AP158" i="4"/>
  <c r="AO158" i="4"/>
  <c r="DM157" i="4"/>
  <c r="DL157" i="4"/>
  <c r="DK157" i="4"/>
  <c r="DJ157" i="4"/>
  <c r="DI157" i="4"/>
  <c r="DH157" i="4"/>
  <c r="DG157" i="4"/>
  <c r="DF157" i="4"/>
  <c r="DE157" i="4"/>
  <c r="DC157" i="4"/>
  <c r="DB157" i="4"/>
  <c r="DA157" i="4"/>
  <c r="CZ157" i="4"/>
  <c r="CY157" i="4"/>
  <c r="CX157" i="4"/>
  <c r="CW157" i="4"/>
  <c r="CV157" i="4"/>
  <c r="CU157" i="4"/>
  <c r="CT157" i="4"/>
  <c r="CR157" i="4"/>
  <c r="CQ157" i="4"/>
  <c r="CO157" i="4"/>
  <c r="CN157" i="4"/>
  <c r="CM157" i="4"/>
  <c r="CL157" i="4"/>
  <c r="CI157" i="4"/>
  <c r="CH157" i="4"/>
  <c r="CG157" i="4"/>
  <c r="CF157" i="4"/>
  <c r="CE157" i="4"/>
  <c r="CC157" i="4"/>
  <c r="CD157" i="4" s="1"/>
  <c r="CB157" i="4"/>
  <c r="CA157" i="4"/>
  <c r="BZ157" i="4"/>
  <c r="BY157" i="4"/>
  <c r="BV157" i="4"/>
  <c r="BW157" i="4" s="1"/>
  <c r="BU157" i="4"/>
  <c r="BS157" i="4"/>
  <c r="BQ157" i="4"/>
  <c r="BP157" i="4"/>
  <c r="BO157" i="4"/>
  <c r="BN157" i="4"/>
  <c r="BM157" i="4"/>
  <c r="BL157" i="4"/>
  <c r="BK157" i="4"/>
  <c r="BJ157" i="4"/>
  <c r="BI157" i="4"/>
  <c r="BH157" i="4"/>
  <c r="BG157" i="4"/>
  <c r="BF157" i="4"/>
  <c r="BE157" i="4"/>
  <c r="BD157" i="4"/>
  <c r="BC157" i="4"/>
  <c r="BB157" i="4"/>
  <c r="BA157" i="4"/>
  <c r="AZ157" i="4"/>
  <c r="AY157" i="4"/>
  <c r="AX157" i="4"/>
  <c r="AV157" i="4"/>
  <c r="AW157" i="4" s="1"/>
  <c r="AU157" i="4"/>
  <c r="AT157" i="4"/>
  <c r="AS157" i="4"/>
  <c r="AR157" i="4"/>
  <c r="AQ157" i="4"/>
  <c r="AP157" i="4"/>
  <c r="AO157" i="4"/>
  <c r="DM156" i="4"/>
  <c r="DL156" i="4"/>
  <c r="DK156" i="4"/>
  <c r="DJ156" i="4"/>
  <c r="DI156" i="4"/>
  <c r="DH156" i="4"/>
  <c r="DG156" i="4"/>
  <c r="DF156" i="4"/>
  <c r="DE156" i="4"/>
  <c r="DC156" i="4"/>
  <c r="DB156" i="4"/>
  <c r="DA156" i="4"/>
  <c r="CZ156" i="4"/>
  <c r="CY156" i="4"/>
  <c r="CX156" i="4"/>
  <c r="CW156" i="4"/>
  <c r="CV156" i="4"/>
  <c r="CU156" i="4"/>
  <c r="CT156" i="4"/>
  <c r="CR156" i="4"/>
  <c r="CQ156" i="4"/>
  <c r="CO156" i="4"/>
  <c r="CN156" i="4"/>
  <c r="CM156" i="4"/>
  <c r="CL156" i="4"/>
  <c r="CI156" i="4"/>
  <c r="CH156" i="4"/>
  <c r="CG156" i="4"/>
  <c r="CF156" i="4"/>
  <c r="CE156" i="4"/>
  <c r="CC156" i="4"/>
  <c r="CD156" i="4" s="1"/>
  <c r="CB156" i="4"/>
  <c r="CA156" i="4"/>
  <c r="BZ156" i="4"/>
  <c r="BY156" i="4"/>
  <c r="BW156" i="4"/>
  <c r="BV156" i="4"/>
  <c r="BU156" i="4"/>
  <c r="BS156" i="4"/>
  <c r="BQ156" i="4"/>
  <c r="BP156" i="4"/>
  <c r="BO156" i="4"/>
  <c r="BN156" i="4"/>
  <c r="BM156" i="4"/>
  <c r="BL156" i="4"/>
  <c r="BK156" i="4"/>
  <c r="BJ156" i="4"/>
  <c r="BI156" i="4"/>
  <c r="BH156" i="4"/>
  <c r="BG156" i="4"/>
  <c r="BF156" i="4"/>
  <c r="BE156" i="4"/>
  <c r="BD156" i="4"/>
  <c r="BC156" i="4"/>
  <c r="BB156" i="4"/>
  <c r="BA156" i="4"/>
  <c r="AZ156" i="4"/>
  <c r="AY156" i="4"/>
  <c r="AX156" i="4"/>
  <c r="AW156" i="4"/>
  <c r="AV156" i="4"/>
  <c r="AT156" i="4"/>
  <c r="AU156" i="4" s="1"/>
  <c r="AS156" i="4"/>
  <c r="AR156" i="4"/>
  <c r="AQ156" i="4"/>
  <c r="AP156" i="4"/>
  <c r="AO156" i="4"/>
  <c r="DM155" i="4"/>
  <c r="DL155" i="4"/>
  <c r="DK155" i="4"/>
  <c r="DJ155" i="4"/>
  <c r="DI155" i="4"/>
  <c r="DH155" i="4"/>
  <c r="DG155" i="4"/>
  <c r="DF155" i="4"/>
  <c r="DE155" i="4"/>
  <c r="DC155" i="4"/>
  <c r="DB155" i="4"/>
  <c r="DA155" i="4"/>
  <c r="CZ155" i="4"/>
  <c r="CY155" i="4"/>
  <c r="CX155" i="4"/>
  <c r="CW155" i="4"/>
  <c r="CV155" i="4"/>
  <c r="CU155" i="4"/>
  <c r="CT155" i="4"/>
  <c r="CR155" i="4"/>
  <c r="CQ155" i="4"/>
  <c r="CO155" i="4"/>
  <c r="CN155" i="4"/>
  <c r="CM155" i="4"/>
  <c r="CL155" i="4"/>
  <c r="CI155" i="4"/>
  <c r="CH155" i="4"/>
  <c r="CG155" i="4"/>
  <c r="CF155" i="4"/>
  <c r="CE155" i="4"/>
  <c r="CD155" i="4"/>
  <c r="CC155" i="4"/>
  <c r="CB155" i="4"/>
  <c r="CA155" i="4"/>
  <c r="BZ155" i="4"/>
  <c r="BY155" i="4"/>
  <c r="BW155" i="4"/>
  <c r="BV155" i="4"/>
  <c r="BU155" i="4"/>
  <c r="BS155" i="4"/>
  <c r="BQ155" i="4"/>
  <c r="BP155" i="4"/>
  <c r="BO155" i="4"/>
  <c r="BN155" i="4"/>
  <c r="BM155" i="4"/>
  <c r="BL155" i="4"/>
  <c r="BK155" i="4"/>
  <c r="BJ155" i="4"/>
  <c r="BI155" i="4"/>
  <c r="BH155" i="4"/>
  <c r="BG155" i="4"/>
  <c r="BF155" i="4"/>
  <c r="BE155" i="4"/>
  <c r="BD155" i="4"/>
  <c r="BC155" i="4"/>
  <c r="BB155" i="4"/>
  <c r="BA155" i="4"/>
  <c r="AZ155" i="4"/>
  <c r="AY155" i="4"/>
  <c r="AX155" i="4"/>
  <c r="AV155" i="4"/>
  <c r="AW155" i="4" s="1"/>
  <c r="AU155" i="4"/>
  <c r="AT155" i="4"/>
  <c r="AS155" i="4"/>
  <c r="AR155" i="4"/>
  <c r="AQ155" i="4"/>
  <c r="AP155" i="4"/>
  <c r="AO155" i="4"/>
  <c r="DM154" i="4"/>
  <c r="DL154" i="4"/>
  <c r="DK154" i="4"/>
  <c r="DJ154" i="4"/>
  <c r="DI154" i="4"/>
  <c r="DH154" i="4"/>
  <c r="DG154" i="4"/>
  <c r="DF154" i="4"/>
  <c r="DE154" i="4"/>
  <c r="DC154" i="4"/>
  <c r="DB154" i="4"/>
  <c r="DA154" i="4"/>
  <c r="CZ154" i="4"/>
  <c r="CY154" i="4"/>
  <c r="CX154" i="4"/>
  <c r="CW154" i="4"/>
  <c r="CV154" i="4"/>
  <c r="CU154" i="4"/>
  <c r="CT154" i="4"/>
  <c r="CR154" i="4"/>
  <c r="CQ154" i="4"/>
  <c r="CO154" i="4"/>
  <c r="CN154" i="4"/>
  <c r="CM154" i="4"/>
  <c r="CL154" i="4"/>
  <c r="CI154" i="4"/>
  <c r="CH154" i="4"/>
  <c r="CG154" i="4"/>
  <c r="CF154" i="4"/>
  <c r="CE154" i="4"/>
  <c r="CD154" i="4"/>
  <c r="CC154" i="4"/>
  <c r="CB154" i="4"/>
  <c r="CA154" i="4"/>
  <c r="BZ154" i="4"/>
  <c r="BY154" i="4"/>
  <c r="BW154" i="4"/>
  <c r="BV154" i="4"/>
  <c r="BU154" i="4"/>
  <c r="BS154" i="4"/>
  <c r="BQ154" i="4"/>
  <c r="BP154" i="4"/>
  <c r="BO154" i="4"/>
  <c r="BN154" i="4"/>
  <c r="BM154" i="4"/>
  <c r="BL154" i="4"/>
  <c r="BK154" i="4"/>
  <c r="BJ154" i="4"/>
  <c r="BI154" i="4"/>
  <c r="BH154" i="4"/>
  <c r="BG154" i="4"/>
  <c r="BF154" i="4"/>
  <c r="BE154" i="4"/>
  <c r="BD154" i="4"/>
  <c r="BC154" i="4"/>
  <c r="BB154" i="4"/>
  <c r="BA154" i="4"/>
  <c r="AZ154" i="4"/>
  <c r="AY154" i="4"/>
  <c r="AX154" i="4"/>
  <c r="AV154" i="4"/>
  <c r="AW154" i="4" s="1"/>
  <c r="AT154" i="4"/>
  <c r="AU154" i="4" s="1"/>
  <c r="AS154" i="4"/>
  <c r="AR154" i="4"/>
  <c r="AQ154" i="4"/>
  <c r="AP154" i="4"/>
  <c r="AO154" i="4"/>
  <c r="DM153" i="4"/>
  <c r="DL153" i="4"/>
  <c r="DK153" i="4"/>
  <c r="DJ153" i="4"/>
  <c r="DI153" i="4"/>
  <c r="DH153" i="4"/>
  <c r="DG153" i="4"/>
  <c r="DF153" i="4"/>
  <c r="DE153" i="4"/>
  <c r="DC153" i="4"/>
  <c r="DB153" i="4"/>
  <c r="DA153" i="4"/>
  <c r="CZ153" i="4"/>
  <c r="CY153" i="4"/>
  <c r="CX153" i="4"/>
  <c r="CW153" i="4"/>
  <c r="CV153" i="4"/>
  <c r="CU153" i="4"/>
  <c r="CT153" i="4"/>
  <c r="CR153" i="4"/>
  <c r="CQ153" i="4"/>
  <c r="CO153" i="4"/>
  <c r="CN153" i="4"/>
  <c r="CM153" i="4"/>
  <c r="CL153" i="4"/>
  <c r="CI153" i="4"/>
  <c r="CH153" i="4"/>
  <c r="CG153" i="4"/>
  <c r="CF153" i="4"/>
  <c r="CE153" i="4"/>
  <c r="CD153" i="4"/>
  <c r="CC153" i="4"/>
  <c r="CB153" i="4"/>
  <c r="CA153" i="4"/>
  <c r="BZ153" i="4"/>
  <c r="BY153" i="4"/>
  <c r="BV153" i="4"/>
  <c r="BW153" i="4" s="1"/>
  <c r="BU153" i="4"/>
  <c r="BS153" i="4"/>
  <c r="BQ153" i="4"/>
  <c r="BP153" i="4"/>
  <c r="BO153" i="4"/>
  <c r="BN153" i="4"/>
  <c r="BM153" i="4"/>
  <c r="BL153" i="4"/>
  <c r="BK153" i="4"/>
  <c r="BJ153" i="4"/>
  <c r="BI153" i="4"/>
  <c r="BH153" i="4"/>
  <c r="BG153" i="4"/>
  <c r="BF153" i="4"/>
  <c r="BE153" i="4"/>
  <c r="BD153" i="4"/>
  <c r="BC153" i="4"/>
  <c r="BB153" i="4"/>
  <c r="BA153" i="4"/>
  <c r="AZ153" i="4"/>
  <c r="AY153" i="4"/>
  <c r="AX153" i="4"/>
  <c r="AV153" i="4"/>
  <c r="AW153" i="4" s="1"/>
  <c r="AT153" i="4"/>
  <c r="AU153" i="4" s="1"/>
  <c r="AS153" i="4"/>
  <c r="AR153" i="4"/>
  <c r="AQ153" i="4"/>
  <c r="AP153" i="4"/>
  <c r="AO153" i="4"/>
  <c r="DM152" i="4"/>
  <c r="DL152" i="4"/>
  <c r="DK152" i="4"/>
  <c r="DJ152" i="4"/>
  <c r="DI152" i="4"/>
  <c r="DH152" i="4"/>
  <c r="DG152" i="4"/>
  <c r="DF152" i="4"/>
  <c r="DE152" i="4"/>
  <c r="DC152" i="4"/>
  <c r="DB152" i="4"/>
  <c r="DA152" i="4"/>
  <c r="CZ152" i="4"/>
  <c r="CY152" i="4"/>
  <c r="CX152" i="4"/>
  <c r="CW152" i="4"/>
  <c r="CV152" i="4"/>
  <c r="CU152" i="4"/>
  <c r="CT152" i="4"/>
  <c r="CR152" i="4"/>
  <c r="CQ152" i="4"/>
  <c r="CO152" i="4"/>
  <c r="CN152" i="4"/>
  <c r="CM152" i="4"/>
  <c r="CL152" i="4"/>
  <c r="CI152" i="4"/>
  <c r="CH152" i="4"/>
  <c r="CG152" i="4"/>
  <c r="CF152" i="4"/>
  <c r="CE152" i="4"/>
  <c r="CC152" i="4"/>
  <c r="CD152" i="4" s="1"/>
  <c r="CB152" i="4"/>
  <c r="CA152" i="4"/>
  <c r="BZ152" i="4"/>
  <c r="BY152" i="4"/>
  <c r="BW152" i="4"/>
  <c r="BV152" i="4"/>
  <c r="BU152" i="4"/>
  <c r="BS152" i="4"/>
  <c r="BQ152" i="4"/>
  <c r="BP152" i="4"/>
  <c r="BO152" i="4"/>
  <c r="BN152" i="4"/>
  <c r="BM152" i="4"/>
  <c r="BL152" i="4"/>
  <c r="BK152" i="4"/>
  <c r="BJ152" i="4"/>
  <c r="BI152" i="4"/>
  <c r="BH152" i="4"/>
  <c r="BG152" i="4"/>
  <c r="BF152" i="4"/>
  <c r="BE152" i="4"/>
  <c r="BD152" i="4"/>
  <c r="BC152" i="4"/>
  <c r="BB152" i="4"/>
  <c r="BA152" i="4"/>
  <c r="AZ152" i="4"/>
  <c r="AY152" i="4"/>
  <c r="AX152" i="4"/>
  <c r="AW152" i="4"/>
  <c r="AV152" i="4"/>
  <c r="AT152" i="4"/>
  <c r="AU152" i="4" s="1"/>
  <c r="AS152" i="4"/>
  <c r="AR152" i="4"/>
  <c r="AQ152" i="4"/>
  <c r="AP152" i="4"/>
  <c r="AO152" i="4"/>
  <c r="DM151" i="4"/>
  <c r="DL151" i="4"/>
  <c r="DK151" i="4"/>
  <c r="DJ151" i="4"/>
  <c r="DI151" i="4"/>
  <c r="DH151" i="4"/>
  <c r="DG151" i="4"/>
  <c r="DF151" i="4"/>
  <c r="DE151" i="4"/>
  <c r="DC151" i="4"/>
  <c r="DB151" i="4"/>
  <c r="DA151" i="4"/>
  <c r="CZ151" i="4"/>
  <c r="CY151" i="4"/>
  <c r="CX151" i="4"/>
  <c r="CW151" i="4"/>
  <c r="CV151" i="4"/>
  <c r="CU151" i="4"/>
  <c r="CT151" i="4"/>
  <c r="CR151" i="4"/>
  <c r="CQ151" i="4"/>
  <c r="CO151" i="4"/>
  <c r="CN151" i="4"/>
  <c r="CM151" i="4"/>
  <c r="CL151" i="4"/>
  <c r="CI151" i="4"/>
  <c r="CH151" i="4"/>
  <c r="CG151" i="4"/>
  <c r="CF151" i="4"/>
  <c r="CE151" i="4"/>
  <c r="CD151" i="4"/>
  <c r="CC151" i="4"/>
  <c r="CB151" i="4"/>
  <c r="CA151" i="4"/>
  <c r="BZ151" i="4"/>
  <c r="BY151" i="4"/>
  <c r="BW151" i="4"/>
  <c r="BV151" i="4"/>
  <c r="BU151" i="4"/>
  <c r="BS151" i="4"/>
  <c r="BQ151" i="4"/>
  <c r="BP151" i="4"/>
  <c r="BO151" i="4"/>
  <c r="BN151" i="4"/>
  <c r="BM151" i="4"/>
  <c r="BL151" i="4"/>
  <c r="BK151" i="4"/>
  <c r="BJ151" i="4"/>
  <c r="BI151" i="4"/>
  <c r="BH151" i="4"/>
  <c r="BG151" i="4"/>
  <c r="BF151" i="4"/>
  <c r="BE151" i="4"/>
  <c r="BD151" i="4"/>
  <c r="BC151" i="4"/>
  <c r="BB151" i="4"/>
  <c r="BA151" i="4"/>
  <c r="AZ151" i="4"/>
  <c r="AY151" i="4"/>
  <c r="AX151" i="4"/>
  <c r="AV151" i="4"/>
  <c r="AW151" i="4" s="1"/>
  <c r="AU151" i="4"/>
  <c r="AT151" i="4"/>
  <c r="AS151" i="4"/>
  <c r="AR151" i="4"/>
  <c r="AQ151" i="4"/>
  <c r="AP151" i="4"/>
  <c r="AO151" i="4"/>
  <c r="DM150" i="4"/>
  <c r="DL150" i="4"/>
  <c r="DK150" i="4"/>
  <c r="DJ150" i="4"/>
  <c r="DI150" i="4"/>
  <c r="DH150" i="4"/>
  <c r="DG150" i="4"/>
  <c r="DF150" i="4"/>
  <c r="DE150" i="4"/>
  <c r="DC150" i="4"/>
  <c r="DB150" i="4"/>
  <c r="DA150" i="4"/>
  <c r="CZ150" i="4"/>
  <c r="CY150" i="4"/>
  <c r="CX150" i="4"/>
  <c r="CW150" i="4"/>
  <c r="CV150" i="4"/>
  <c r="CU150" i="4"/>
  <c r="CT150" i="4"/>
  <c r="CR150" i="4"/>
  <c r="CQ150" i="4"/>
  <c r="CO150" i="4"/>
  <c r="CN150" i="4"/>
  <c r="CM150" i="4"/>
  <c r="CL150" i="4"/>
  <c r="CI150" i="4"/>
  <c r="CH150" i="4"/>
  <c r="CG150" i="4"/>
  <c r="CF150" i="4"/>
  <c r="CE150" i="4"/>
  <c r="CD150" i="4"/>
  <c r="CC150" i="4"/>
  <c r="CB150" i="4"/>
  <c r="CA150" i="4"/>
  <c r="BZ150" i="4"/>
  <c r="BY150" i="4"/>
  <c r="BW150" i="4"/>
  <c r="BV150" i="4"/>
  <c r="BU150" i="4"/>
  <c r="BS150" i="4"/>
  <c r="BQ150" i="4"/>
  <c r="BP150" i="4"/>
  <c r="BO150" i="4"/>
  <c r="BN150" i="4"/>
  <c r="BM150" i="4"/>
  <c r="BL150" i="4"/>
  <c r="BK150" i="4"/>
  <c r="BJ150" i="4"/>
  <c r="BI150" i="4"/>
  <c r="BH150" i="4"/>
  <c r="BG150" i="4"/>
  <c r="BF150" i="4"/>
  <c r="BE150" i="4"/>
  <c r="BD150" i="4"/>
  <c r="BC150" i="4"/>
  <c r="BB150" i="4"/>
  <c r="BA150" i="4"/>
  <c r="AZ150" i="4"/>
  <c r="AY150" i="4"/>
  <c r="AX150" i="4"/>
  <c r="AV150" i="4"/>
  <c r="AW150" i="4" s="1"/>
  <c r="AT150" i="4"/>
  <c r="AU150" i="4" s="1"/>
  <c r="AS150" i="4"/>
  <c r="AR150" i="4"/>
  <c r="AQ150" i="4"/>
  <c r="AP150" i="4"/>
  <c r="AO150" i="4"/>
  <c r="DM149" i="4"/>
  <c r="DL149" i="4"/>
  <c r="DK149" i="4"/>
  <c r="DJ149" i="4"/>
  <c r="DI149" i="4"/>
  <c r="DH149" i="4"/>
  <c r="DG149" i="4"/>
  <c r="DF149" i="4"/>
  <c r="DE149" i="4"/>
  <c r="DC149" i="4"/>
  <c r="DB149" i="4"/>
  <c r="DA149" i="4"/>
  <c r="CZ149" i="4"/>
  <c r="CY149" i="4"/>
  <c r="CX149" i="4"/>
  <c r="CW149" i="4"/>
  <c r="CV149" i="4"/>
  <c r="CU149" i="4"/>
  <c r="CT149" i="4"/>
  <c r="CR149" i="4"/>
  <c r="CQ149" i="4"/>
  <c r="CO149" i="4"/>
  <c r="CN149" i="4"/>
  <c r="CM149" i="4"/>
  <c r="CL149" i="4"/>
  <c r="CI149" i="4"/>
  <c r="CH149" i="4"/>
  <c r="CG149" i="4"/>
  <c r="CF149" i="4"/>
  <c r="CE149" i="4"/>
  <c r="CD149" i="4"/>
  <c r="CC149" i="4"/>
  <c r="CB149" i="4"/>
  <c r="CA149" i="4"/>
  <c r="BZ149" i="4"/>
  <c r="BY149" i="4"/>
  <c r="BV149" i="4"/>
  <c r="BW149" i="4" s="1"/>
  <c r="BU149" i="4"/>
  <c r="BS149" i="4"/>
  <c r="BQ149" i="4"/>
  <c r="BP149" i="4"/>
  <c r="BO149" i="4"/>
  <c r="BN149" i="4"/>
  <c r="BM149" i="4"/>
  <c r="BL149" i="4"/>
  <c r="BK149" i="4"/>
  <c r="BJ149" i="4"/>
  <c r="BI149" i="4"/>
  <c r="BH149" i="4"/>
  <c r="BG149" i="4"/>
  <c r="BF149" i="4"/>
  <c r="BE149" i="4"/>
  <c r="BD149" i="4"/>
  <c r="BC149" i="4"/>
  <c r="BB149" i="4"/>
  <c r="BA149" i="4"/>
  <c r="AZ149" i="4"/>
  <c r="AY149" i="4"/>
  <c r="AX149" i="4"/>
  <c r="AV149" i="4"/>
  <c r="AW149" i="4" s="1"/>
  <c r="AT149" i="4"/>
  <c r="AU149" i="4" s="1"/>
  <c r="AS149" i="4"/>
  <c r="AR149" i="4"/>
  <c r="AQ149" i="4"/>
  <c r="AP149" i="4"/>
  <c r="AO149" i="4"/>
  <c r="DM148" i="4"/>
  <c r="DL148" i="4"/>
  <c r="DK148" i="4"/>
  <c r="DJ148" i="4"/>
  <c r="DI148" i="4"/>
  <c r="DH148" i="4"/>
  <c r="DG148" i="4"/>
  <c r="DF148" i="4"/>
  <c r="DE148" i="4"/>
  <c r="DC148" i="4"/>
  <c r="DB148" i="4"/>
  <c r="DA148" i="4"/>
  <c r="CZ148" i="4"/>
  <c r="CY148" i="4"/>
  <c r="CX148" i="4"/>
  <c r="CW148" i="4"/>
  <c r="CV148" i="4"/>
  <c r="CU148" i="4"/>
  <c r="CT148" i="4"/>
  <c r="CR148" i="4"/>
  <c r="CQ148" i="4"/>
  <c r="CO148" i="4"/>
  <c r="CN148" i="4"/>
  <c r="CM148" i="4"/>
  <c r="CL148" i="4"/>
  <c r="CI148" i="4"/>
  <c r="CH148" i="4"/>
  <c r="CG148" i="4"/>
  <c r="CF148" i="4"/>
  <c r="CE148" i="4"/>
  <c r="CC148" i="4"/>
  <c r="CD148" i="4" s="1"/>
  <c r="CB148" i="4"/>
  <c r="CA148" i="4"/>
  <c r="BZ148" i="4"/>
  <c r="BY148" i="4"/>
  <c r="BW148" i="4"/>
  <c r="BV148" i="4"/>
  <c r="BU148" i="4"/>
  <c r="BS148" i="4"/>
  <c r="BQ148" i="4"/>
  <c r="BP148" i="4"/>
  <c r="BO148" i="4"/>
  <c r="BN148" i="4"/>
  <c r="BM148" i="4"/>
  <c r="BL148" i="4"/>
  <c r="BK148" i="4"/>
  <c r="BJ148" i="4"/>
  <c r="BI148" i="4"/>
  <c r="BH148" i="4"/>
  <c r="BG148" i="4"/>
  <c r="BF148" i="4"/>
  <c r="BE148" i="4"/>
  <c r="BD148" i="4"/>
  <c r="BC148" i="4"/>
  <c r="BB148" i="4"/>
  <c r="BA148" i="4"/>
  <c r="AZ148" i="4"/>
  <c r="AY148" i="4"/>
  <c r="AX148" i="4"/>
  <c r="AW148" i="4"/>
  <c r="AV148" i="4"/>
  <c r="AT148" i="4"/>
  <c r="AU148" i="4" s="1"/>
  <c r="AS148" i="4"/>
  <c r="AR148" i="4"/>
  <c r="AQ148" i="4"/>
  <c r="AP148" i="4"/>
  <c r="AO148" i="4"/>
  <c r="DM147" i="4"/>
  <c r="DL147" i="4"/>
  <c r="DK147" i="4"/>
  <c r="DJ147" i="4"/>
  <c r="DI147" i="4"/>
  <c r="DH147" i="4"/>
  <c r="DG147" i="4"/>
  <c r="DF147" i="4"/>
  <c r="DE147" i="4"/>
  <c r="DC147" i="4"/>
  <c r="DB147" i="4"/>
  <c r="DA147" i="4"/>
  <c r="CZ147" i="4"/>
  <c r="CY147" i="4"/>
  <c r="CX147" i="4"/>
  <c r="CW147" i="4"/>
  <c r="CV147" i="4"/>
  <c r="CU147" i="4"/>
  <c r="CT147" i="4"/>
  <c r="CR147" i="4"/>
  <c r="CQ147" i="4"/>
  <c r="CO147" i="4"/>
  <c r="CN147" i="4"/>
  <c r="CM147" i="4"/>
  <c r="CL147" i="4"/>
  <c r="CI147" i="4"/>
  <c r="CH147" i="4"/>
  <c r="CG147" i="4"/>
  <c r="CF147" i="4"/>
  <c r="CE147" i="4"/>
  <c r="CD147" i="4"/>
  <c r="CC147" i="4"/>
  <c r="CB147" i="4"/>
  <c r="CA147" i="4"/>
  <c r="BZ147" i="4"/>
  <c r="BY147" i="4"/>
  <c r="BW147" i="4"/>
  <c r="BV147" i="4"/>
  <c r="BU147" i="4"/>
  <c r="BS147" i="4"/>
  <c r="BQ147" i="4"/>
  <c r="BP147" i="4"/>
  <c r="BO147" i="4"/>
  <c r="BN147" i="4"/>
  <c r="BM147" i="4"/>
  <c r="BL147" i="4"/>
  <c r="BK147" i="4"/>
  <c r="BJ147" i="4"/>
  <c r="BI147" i="4"/>
  <c r="BH147" i="4"/>
  <c r="BG147" i="4"/>
  <c r="BF147" i="4"/>
  <c r="BE147" i="4"/>
  <c r="BD147" i="4"/>
  <c r="BC147" i="4"/>
  <c r="BB147" i="4"/>
  <c r="BA147" i="4"/>
  <c r="AZ147" i="4"/>
  <c r="AY147" i="4"/>
  <c r="AX147" i="4"/>
  <c r="AV147" i="4"/>
  <c r="AW147" i="4" s="1"/>
  <c r="AU147" i="4"/>
  <c r="AT147" i="4"/>
  <c r="AS147" i="4"/>
  <c r="AR147" i="4"/>
  <c r="AQ147" i="4"/>
  <c r="AP147" i="4"/>
  <c r="AO147" i="4"/>
  <c r="DM146" i="4"/>
  <c r="DL146" i="4"/>
  <c r="DK146" i="4"/>
  <c r="DJ146" i="4"/>
  <c r="DI146" i="4"/>
  <c r="DH146" i="4"/>
  <c r="DG146" i="4"/>
  <c r="DF146" i="4"/>
  <c r="DE146" i="4"/>
  <c r="DC146" i="4"/>
  <c r="DB146" i="4"/>
  <c r="DA146" i="4"/>
  <c r="CZ146" i="4"/>
  <c r="CY146" i="4"/>
  <c r="CX146" i="4"/>
  <c r="CW146" i="4"/>
  <c r="CV146" i="4"/>
  <c r="CU146" i="4"/>
  <c r="CT146" i="4"/>
  <c r="CR146" i="4"/>
  <c r="CQ146" i="4"/>
  <c r="CO146" i="4"/>
  <c r="CN146" i="4"/>
  <c r="CM146" i="4"/>
  <c r="CL146" i="4"/>
  <c r="CI146" i="4"/>
  <c r="CH146" i="4"/>
  <c r="CG146" i="4"/>
  <c r="CF146" i="4"/>
  <c r="CE146" i="4"/>
  <c r="CD146" i="4"/>
  <c r="CC146" i="4"/>
  <c r="CB146" i="4"/>
  <c r="CA146" i="4"/>
  <c r="BZ146" i="4"/>
  <c r="BY146" i="4"/>
  <c r="BW146" i="4"/>
  <c r="BV146" i="4"/>
  <c r="BU146" i="4"/>
  <c r="BS146" i="4"/>
  <c r="BQ146" i="4"/>
  <c r="BP146" i="4"/>
  <c r="BO146" i="4"/>
  <c r="BN146" i="4"/>
  <c r="BM146" i="4"/>
  <c r="BL146" i="4"/>
  <c r="BK146" i="4"/>
  <c r="BJ146" i="4"/>
  <c r="BI146" i="4"/>
  <c r="BH146" i="4"/>
  <c r="BG146" i="4"/>
  <c r="BF146" i="4"/>
  <c r="BE146" i="4"/>
  <c r="BD146" i="4"/>
  <c r="BC146" i="4"/>
  <c r="BB146" i="4"/>
  <c r="BA146" i="4"/>
  <c r="AZ146" i="4"/>
  <c r="AY146" i="4"/>
  <c r="AX146" i="4"/>
  <c r="AV146" i="4"/>
  <c r="AW146" i="4" s="1"/>
  <c r="AT146" i="4"/>
  <c r="AU146" i="4" s="1"/>
  <c r="AS146" i="4"/>
  <c r="AR146" i="4"/>
  <c r="AQ146" i="4"/>
  <c r="AP146" i="4"/>
  <c r="AO146" i="4"/>
  <c r="DM145" i="4"/>
  <c r="DL145" i="4"/>
  <c r="DK145" i="4"/>
  <c r="DJ145" i="4"/>
  <c r="DI145" i="4"/>
  <c r="DH145" i="4"/>
  <c r="DG145" i="4"/>
  <c r="DF145" i="4"/>
  <c r="DE145" i="4"/>
  <c r="DC145" i="4"/>
  <c r="DB145" i="4"/>
  <c r="DA145" i="4"/>
  <c r="CZ145" i="4"/>
  <c r="CY145" i="4"/>
  <c r="CX145" i="4"/>
  <c r="CW145" i="4"/>
  <c r="CV145" i="4"/>
  <c r="CU145" i="4"/>
  <c r="CT145" i="4"/>
  <c r="CR145" i="4"/>
  <c r="CQ145" i="4"/>
  <c r="CO145" i="4"/>
  <c r="CN145" i="4"/>
  <c r="CM145" i="4"/>
  <c r="CL145" i="4"/>
  <c r="CI145" i="4"/>
  <c r="CH145" i="4"/>
  <c r="CG145" i="4"/>
  <c r="CF145" i="4"/>
  <c r="CE145" i="4"/>
  <c r="CD145" i="4"/>
  <c r="CC145" i="4"/>
  <c r="CB145" i="4"/>
  <c r="CA145" i="4"/>
  <c r="BZ145" i="4"/>
  <c r="BY145" i="4"/>
  <c r="BV145" i="4"/>
  <c r="BW145" i="4" s="1"/>
  <c r="BU145" i="4"/>
  <c r="BS145" i="4"/>
  <c r="BQ145" i="4"/>
  <c r="BP145" i="4"/>
  <c r="BO145" i="4"/>
  <c r="BN145" i="4"/>
  <c r="BM145" i="4"/>
  <c r="BL145" i="4"/>
  <c r="BK145" i="4"/>
  <c r="BJ145" i="4"/>
  <c r="BI145" i="4"/>
  <c r="BH145" i="4"/>
  <c r="BG145" i="4"/>
  <c r="BF145" i="4"/>
  <c r="BE145" i="4"/>
  <c r="BD145" i="4"/>
  <c r="BC145" i="4"/>
  <c r="BB145" i="4"/>
  <c r="BA145" i="4"/>
  <c r="AZ145" i="4"/>
  <c r="AY145" i="4"/>
  <c r="AX145" i="4"/>
  <c r="AV145" i="4"/>
  <c r="AW145" i="4" s="1"/>
  <c r="AT145" i="4"/>
  <c r="AU145" i="4" s="1"/>
  <c r="AS145" i="4"/>
  <c r="AR145" i="4"/>
  <c r="AQ145" i="4"/>
  <c r="AP145" i="4"/>
  <c r="AO145" i="4"/>
  <c r="DM144" i="4"/>
  <c r="DL144" i="4"/>
  <c r="DK144" i="4"/>
  <c r="DJ144" i="4"/>
  <c r="DI144" i="4"/>
  <c r="DH144" i="4"/>
  <c r="DG144" i="4"/>
  <c r="DF144" i="4"/>
  <c r="DE144" i="4"/>
  <c r="DC144" i="4"/>
  <c r="DB144" i="4"/>
  <c r="DA144" i="4"/>
  <c r="CZ144" i="4"/>
  <c r="CY144" i="4"/>
  <c r="CX144" i="4"/>
  <c r="CW144" i="4"/>
  <c r="CV144" i="4"/>
  <c r="CU144" i="4"/>
  <c r="CT144" i="4"/>
  <c r="CR144" i="4"/>
  <c r="CQ144" i="4"/>
  <c r="CO144" i="4"/>
  <c r="CN144" i="4"/>
  <c r="CM144" i="4"/>
  <c r="CL144" i="4"/>
  <c r="CI144" i="4"/>
  <c r="CH144" i="4"/>
  <c r="CG144" i="4"/>
  <c r="CF144" i="4"/>
  <c r="CE144" i="4"/>
  <c r="CC144" i="4"/>
  <c r="CD144" i="4" s="1"/>
  <c r="CB144" i="4"/>
  <c r="CA144" i="4"/>
  <c r="BZ144" i="4"/>
  <c r="BY144" i="4"/>
  <c r="BW144" i="4"/>
  <c r="BV144" i="4"/>
  <c r="BU144" i="4"/>
  <c r="BS144" i="4"/>
  <c r="BQ144" i="4"/>
  <c r="BP144" i="4"/>
  <c r="BO144" i="4"/>
  <c r="BN144" i="4"/>
  <c r="BM144" i="4"/>
  <c r="BL144" i="4"/>
  <c r="BK144" i="4"/>
  <c r="BJ144" i="4"/>
  <c r="BI144" i="4"/>
  <c r="BH144" i="4"/>
  <c r="BG144" i="4"/>
  <c r="BF144" i="4"/>
  <c r="BE144" i="4"/>
  <c r="BD144" i="4"/>
  <c r="BC144" i="4"/>
  <c r="BB144" i="4"/>
  <c r="BA144" i="4"/>
  <c r="AZ144" i="4"/>
  <c r="AY144" i="4"/>
  <c r="AX144" i="4"/>
  <c r="AW144" i="4"/>
  <c r="AV144" i="4"/>
  <c r="AT144" i="4"/>
  <c r="AU144" i="4" s="1"/>
  <c r="AS144" i="4"/>
  <c r="AR144" i="4"/>
  <c r="AQ144" i="4"/>
  <c r="AP144" i="4"/>
  <c r="AO144" i="4"/>
  <c r="DM143" i="4"/>
  <c r="DL143" i="4"/>
  <c r="DK143" i="4"/>
  <c r="DJ143" i="4"/>
  <c r="DI143" i="4"/>
  <c r="DH143" i="4"/>
  <c r="DG143" i="4"/>
  <c r="DF143" i="4"/>
  <c r="DE143" i="4"/>
  <c r="DC143" i="4"/>
  <c r="DB143" i="4"/>
  <c r="DA143" i="4"/>
  <c r="CZ143" i="4"/>
  <c r="CY143" i="4"/>
  <c r="CX143" i="4"/>
  <c r="CW143" i="4"/>
  <c r="CV143" i="4"/>
  <c r="CU143" i="4"/>
  <c r="CT143" i="4"/>
  <c r="CR143" i="4"/>
  <c r="CQ143" i="4"/>
  <c r="CO143" i="4"/>
  <c r="CN143" i="4"/>
  <c r="CM143" i="4"/>
  <c r="CL143" i="4"/>
  <c r="CI143" i="4"/>
  <c r="CH143" i="4"/>
  <c r="CG143" i="4"/>
  <c r="CF143" i="4"/>
  <c r="CE143" i="4"/>
  <c r="CD143" i="4"/>
  <c r="CC143" i="4"/>
  <c r="CB143" i="4"/>
  <c r="CA143" i="4"/>
  <c r="BZ143" i="4"/>
  <c r="BY143" i="4"/>
  <c r="BW143" i="4"/>
  <c r="BV143" i="4"/>
  <c r="BU143" i="4"/>
  <c r="BS143" i="4"/>
  <c r="BQ143" i="4"/>
  <c r="BP143" i="4"/>
  <c r="BO143" i="4"/>
  <c r="BN143" i="4"/>
  <c r="BM143" i="4"/>
  <c r="BL143" i="4"/>
  <c r="BK143" i="4"/>
  <c r="BJ143" i="4"/>
  <c r="BI143" i="4"/>
  <c r="BH143" i="4"/>
  <c r="BG143" i="4"/>
  <c r="BF143" i="4"/>
  <c r="BE143" i="4"/>
  <c r="BD143" i="4"/>
  <c r="BC143" i="4"/>
  <c r="BB143" i="4"/>
  <c r="BA143" i="4"/>
  <c r="AZ143" i="4"/>
  <c r="AY143" i="4"/>
  <c r="AX143" i="4"/>
  <c r="AV143" i="4"/>
  <c r="AW143" i="4" s="1"/>
  <c r="AU143" i="4"/>
  <c r="AT143" i="4"/>
  <c r="AS143" i="4"/>
  <c r="AR143" i="4"/>
  <c r="AQ143" i="4"/>
  <c r="AP143" i="4"/>
  <c r="AO143" i="4"/>
  <c r="DM142" i="4"/>
  <c r="DL142" i="4"/>
  <c r="DK142" i="4"/>
  <c r="DJ142" i="4"/>
  <c r="DI142" i="4"/>
  <c r="DH142" i="4"/>
  <c r="DG142" i="4"/>
  <c r="DF142" i="4"/>
  <c r="DE142" i="4"/>
  <c r="DC142" i="4"/>
  <c r="DB142" i="4"/>
  <c r="DA142" i="4"/>
  <c r="CZ142" i="4"/>
  <c r="CY142" i="4"/>
  <c r="CX142" i="4"/>
  <c r="CW142" i="4"/>
  <c r="CV142" i="4"/>
  <c r="CU142" i="4"/>
  <c r="CT142" i="4"/>
  <c r="CR142" i="4"/>
  <c r="CQ142" i="4"/>
  <c r="CO142" i="4"/>
  <c r="CN142" i="4"/>
  <c r="CM142" i="4"/>
  <c r="CL142" i="4"/>
  <c r="CI142" i="4"/>
  <c r="CH142" i="4"/>
  <c r="CG142" i="4"/>
  <c r="CF142" i="4"/>
  <c r="CE142" i="4"/>
  <c r="CD142" i="4"/>
  <c r="CC142" i="4"/>
  <c r="CB142" i="4"/>
  <c r="CA142" i="4"/>
  <c r="BZ142" i="4"/>
  <c r="BY142" i="4"/>
  <c r="BW142" i="4"/>
  <c r="BV142" i="4"/>
  <c r="BU142" i="4"/>
  <c r="BS142" i="4"/>
  <c r="BQ142" i="4"/>
  <c r="BP142" i="4"/>
  <c r="BO142" i="4"/>
  <c r="BN142" i="4"/>
  <c r="BM142" i="4"/>
  <c r="BL142" i="4"/>
  <c r="BK142" i="4"/>
  <c r="BJ142" i="4"/>
  <c r="BI142" i="4"/>
  <c r="BH142" i="4"/>
  <c r="BG142" i="4"/>
  <c r="BF142" i="4"/>
  <c r="BE142" i="4"/>
  <c r="BD142" i="4"/>
  <c r="BC142" i="4"/>
  <c r="BB142" i="4"/>
  <c r="BA142" i="4"/>
  <c r="AZ142" i="4"/>
  <c r="AY142" i="4"/>
  <c r="AX142" i="4"/>
  <c r="AV142" i="4"/>
  <c r="AW142" i="4" s="1"/>
  <c r="AT142" i="4"/>
  <c r="AU142" i="4" s="1"/>
  <c r="AS142" i="4"/>
  <c r="AR142" i="4"/>
  <c r="AQ142" i="4"/>
  <c r="AP142" i="4"/>
  <c r="AO142" i="4"/>
  <c r="DM141" i="4"/>
  <c r="DL141" i="4"/>
  <c r="DK141" i="4"/>
  <c r="DJ141" i="4"/>
  <c r="DI141" i="4"/>
  <c r="DH141" i="4"/>
  <c r="DG141" i="4"/>
  <c r="DF141" i="4"/>
  <c r="DE141" i="4"/>
  <c r="DC141" i="4"/>
  <c r="DB141" i="4"/>
  <c r="DA141" i="4"/>
  <c r="CZ141" i="4"/>
  <c r="CY141" i="4"/>
  <c r="CX141" i="4"/>
  <c r="CW141" i="4"/>
  <c r="CV141" i="4"/>
  <c r="CU141" i="4"/>
  <c r="CT141" i="4"/>
  <c r="CR141" i="4"/>
  <c r="CQ141" i="4"/>
  <c r="CO141" i="4"/>
  <c r="CN141" i="4"/>
  <c r="CM141" i="4"/>
  <c r="CL141" i="4"/>
  <c r="CI141" i="4"/>
  <c r="CH141" i="4"/>
  <c r="CG141" i="4"/>
  <c r="CF141" i="4"/>
  <c r="CE141" i="4"/>
  <c r="CD141" i="4"/>
  <c r="CC141" i="4"/>
  <c r="CB141" i="4"/>
  <c r="CA141" i="4"/>
  <c r="BZ141" i="4"/>
  <c r="BY141" i="4"/>
  <c r="BV141" i="4"/>
  <c r="BW141" i="4" s="1"/>
  <c r="BU141" i="4"/>
  <c r="BS141" i="4"/>
  <c r="BQ141" i="4"/>
  <c r="BP141" i="4"/>
  <c r="BO141" i="4"/>
  <c r="BN141" i="4"/>
  <c r="BM141" i="4"/>
  <c r="BL141" i="4"/>
  <c r="BK141" i="4"/>
  <c r="BJ141" i="4"/>
  <c r="BI141" i="4"/>
  <c r="BH141" i="4"/>
  <c r="BG141" i="4"/>
  <c r="BF141" i="4"/>
  <c r="BE141" i="4"/>
  <c r="BD141" i="4"/>
  <c r="BC141" i="4"/>
  <c r="BB141" i="4"/>
  <c r="BA141" i="4"/>
  <c r="AZ141" i="4"/>
  <c r="AY141" i="4"/>
  <c r="AX141" i="4"/>
  <c r="AV141" i="4"/>
  <c r="AW141" i="4" s="1"/>
  <c r="AT141" i="4"/>
  <c r="AU141" i="4" s="1"/>
  <c r="AS141" i="4"/>
  <c r="AR141" i="4"/>
  <c r="AQ141" i="4"/>
  <c r="AP141" i="4"/>
  <c r="AO141" i="4"/>
  <c r="DM140" i="4"/>
  <c r="DL140" i="4"/>
  <c r="DK140" i="4"/>
  <c r="DJ140" i="4"/>
  <c r="DI140" i="4"/>
  <c r="DH140" i="4"/>
  <c r="DG140" i="4"/>
  <c r="DF140" i="4"/>
  <c r="DE140" i="4"/>
  <c r="DC140" i="4"/>
  <c r="DB140" i="4"/>
  <c r="DA140" i="4"/>
  <c r="CZ140" i="4"/>
  <c r="CY140" i="4"/>
  <c r="CX140" i="4"/>
  <c r="CW140" i="4"/>
  <c r="CV140" i="4"/>
  <c r="CU140" i="4"/>
  <c r="CT140" i="4"/>
  <c r="CR140" i="4"/>
  <c r="CQ140" i="4"/>
  <c r="CO140" i="4"/>
  <c r="CN140" i="4"/>
  <c r="CM140" i="4"/>
  <c r="CL140" i="4"/>
  <c r="CI140" i="4"/>
  <c r="CH140" i="4"/>
  <c r="CG140" i="4"/>
  <c r="CF140" i="4"/>
  <c r="CE140" i="4"/>
  <c r="CC140" i="4"/>
  <c r="CD140" i="4" s="1"/>
  <c r="CB140" i="4"/>
  <c r="CA140" i="4"/>
  <c r="BZ140" i="4"/>
  <c r="BY140" i="4"/>
  <c r="BW140" i="4"/>
  <c r="BV140" i="4"/>
  <c r="BU140" i="4"/>
  <c r="BS140" i="4"/>
  <c r="BQ140" i="4"/>
  <c r="BP140" i="4"/>
  <c r="BO140" i="4"/>
  <c r="BN140" i="4"/>
  <c r="BM140" i="4"/>
  <c r="BL140" i="4"/>
  <c r="BK140" i="4"/>
  <c r="BJ140" i="4"/>
  <c r="BI140" i="4"/>
  <c r="BH140" i="4"/>
  <c r="BG140" i="4"/>
  <c r="BF140" i="4"/>
  <c r="BE140" i="4"/>
  <c r="BD140" i="4"/>
  <c r="BC140" i="4"/>
  <c r="BB140" i="4"/>
  <c r="BA140" i="4"/>
  <c r="AZ140" i="4"/>
  <c r="AY140" i="4"/>
  <c r="AX140" i="4"/>
  <c r="AW140" i="4"/>
  <c r="AV140" i="4"/>
  <c r="AT140" i="4"/>
  <c r="AU140" i="4" s="1"/>
  <c r="AS140" i="4"/>
  <c r="AR140" i="4"/>
  <c r="AQ140" i="4"/>
  <c r="AP140" i="4"/>
  <c r="AO140" i="4"/>
  <c r="DM139" i="4"/>
  <c r="DL139" i="4"/>
  <c r="DK139" i="4"/>
  <c r="DJ139" i="4"/>
  <c r="DI139" i="4"/>
  <c r="DH139" i="4"/>
  <c r="DG139" i="4"/>
  <c r="DF139" i="4"/>
  <c r="DE139" i="4"/>
  <c r="DC139" i="4"/>
  <c r="DB139" i="4"/>
  <c r="DA139" i="4"/>
  <c r="CZ139" i="4"/>
  <c r="CY139" i="4"/>
  <c r="CX139" i="4"/>
  <c r="CW139" i="4"/>
  <c r="CV139" i="4"/>
  <c r="CU139" i="4"/>
  <c r="CT139" i="4"/>
  <c r="CR139" i="4"/>
  <c r="CQ139" i="4"/>
  <c r="CO139" i="4"/>
  <c r="CN139" i="4"/>
  <c r="CM139" i="4"/>
  <c r="CL139" i="4"/>
  <c r="CI139" i="4"/>
  <c r="CH139" i="4"/>
  <c r="CG139" i="4"/>
  <c r="CF139" i="4"/>
  <c r="CE139" i="4"/>
  <c r="CD139" i="4"/>
  <c r="CC139" i="4"/>
  <c r="CB139" i="4"/>
  <c r="CA139" i="4"/>
  <c r="BZ139" i="4"/>
  <c r="BY139" i="4"/>
  <c r="BW139" i="4"/>
  <c r="BV139" i="4"/>
  <c r="BU139" i="4"/>
  <c r="BS139" i="4"/>
  <c r="BQ139" i="4"/>
  <c r="BP139" i="4"/>
  <c r="BO139" i="4"/>
  <c r="BN139" i="4"/>
  <c r="BM139" i="4"/>
  <c r="BL139" i="4"/>
  <c r="BK139" i="4"/>
  <c r="BJ139" i="4"/>
  <c r="BI139" i="4"/>
  <c r="BH139" i="4"/>
  <c r="BG139" i="4"/>
  <c r="BF139" i="4"/>
  <c r="BE139" i="4"/>
  <c r="BD139" i="4"/>
  <c r="BC139" i="4"/>
  <c r="BB139" i="4"/>
  <c r="BA139" i="4"/>
  <c r="AZ139" i="4"/>
  <c r="AY139" i="4"/>
  <c r="AX139" i="4"/>
  <c r="AV139" i="4"/>
  <c r="AW139" i="4" s="1"/>
  <c r="AU139" i="4"/>
  <c r="AT139" i="4"/>
  <c r="AS139" i="4"/>
  <c r="AR139" i="4"/>
  <c r="AQ139" i="4"/>
  <c r="AP139" i="4"/>
  <c r="AO139" i="4"/>
  <c r="DM138" i="4"/>
  <c r="DL138" i="4"/>
  <c r="DK138" i="4"/>
  <c r="DJ138" i="4"/>
  <c r="DI138" i="4"/>
  <c r="DH138" i="4"/>
  <c r="DG138" i="4"/>
  <c r="DF138" i="4"/>
  <c r="DE138" i="4"/>
  <c r="DC138" i="4"/>
  <c r="DB138" i="4"/>
  <c r="DA138" i="4"/>
  <c r="CZ138" i="4"/>
  <c r="CY138" i="4"/>
  <c r="CX138" i="4"/>
  <c r="CW138" i="4"/>
  <c r="CV138" i="4"/>
  <c r="CU138" i="4"/>
  <c r="CT138" i="4"/>
  <c r="CR138" i="4"/>
  <c r="CQ138" i="4"/>
  <c r="CO138" i="4"/>
  <c r="CN138" i="4"/>
  <c r="CM138" i="4"/>
  <c r="CL138" i="4"/>
  <c r="CI138" i="4"/>
  <c r="CH138" i="4"/>
  <c r="CG138" i="4"/>
  <c r="CF138" i="4"/>
  <c r="CE138" i="4"/>
  <c r="CD138" i="4"/>
  <c r="CC138" i="4"/>
  <c r="CB138" i="4"/>
  <c r="CA138" i="4"/>
  <c r="BZ138" i="4"/>
  <c r="BY138" i="4"/>
  <c r="BW138" i="4"/>
  <c r="BV138" i="4"/>
  <c r="BU138" i="4"/>
  <c r="BS138" i="4"/>
  <c r="BQ138" i="4"/>
  <c r="BP138" i="4"/>
  <c r="BO138" i="4"/>
  <c r="BN138" i="4"/>
  <c r="BM138" i="4"/>
  <c r="BL138" i="4"/>
  <c r="BK138" i="4"/>
  <c r="BJ138" i="4"/>
  <c r="BI138" i="4"/>
  <c r="BH138" i="4"/>
  <c r="BG138" i="4"/>
  <c r="BF138" i="4"/>
  <c r="BE138" i="4"/>
  <c r="BD138" i="4"/>
  <c r="BC138" i="4"/>
  <c r="BB138" i="4"/>
  <c r="BA138" i="4"/>
  <c r="AZ138" i="4"/>
  <c r="AY138" i="4"/>
  <c r="AX138" i="4"/>
  <c r="AV138" i="4"/>
  <c r="AW138" i="4" s="1"/>
  <c r="AT138" i="4"/>
  <c r="AU138" i="4" s="1"/>
  <c r="AS138" i="4"/>
  <c r="AR138" i="4"/>
  <c r="AQ138" i="4"/>
  <c r="AP138" i="4"/>
  <c r="AO138" i="4"/>
  <c r="DM137" i="4"/>
  <c r="DL137" i="4"/>
  <c r="DK137" i="4"/>
  <c r="DJ137" i="4"/>
  <c r="DI137" i="4"/>
  <c r="DH137" i="4"/>
  <c r="DG137" i="4"/>
  <c r="DF137" i="4"/>
  <c r="DE137" i="4"/>
  <c r="DC137" i="4"/>
  <c r="DB137" i="4"/>
  <c r="DA137" i="4"/>
  <c r="CZ137" i="4"/>
  <c r="CY137" i="4"/>
  <c r="CX137" i="4"/>
  <c r="CW137" i="4"/>
  <c r="CV137" i="4"/>
  <c r="CU137" i="4"/>
  <c r="CT137" i="4"/>
  <c r="CR137" i="4"/>
  <c r="CQ137" i="4"/>
  <c r="CO137" i="4"/>
  <c r="CN137" i="4"/>
  <c r="CM137" i="4"/>
  <c r="CL137" i="4"/>
  <c r="CI137" i="4"/>
  <c r="CH137" i="4"/>
  <c r="CG137" i="4"/>
  <c r="CF137" i="4"/>
  <c r="CE137" i="4"/>
  <c r="CD137" i="4"/>
  <c r="CC137" i="4"/>
  <c r="CB137" i="4"/>
  <c r="CA137" i="4"/>
  <c r="BZ137" i="4"/>
  <c r="BY137" i="4"/>
  <c r="BV137" i="4"/>
  <c r="BW137" i="4" s="1"/>
  <c r="BU137" i="4"/>
  <c r="BS137" i="4"/>
  <c r="BQ137" i="4"/>
  <c r="BP137" i="4"/>
  <c r="BO137" i="4"/>
  <c r="BN137" i="4"/>
  <c r="BM137" i="4"/>
  <c r="BL137" i="4"/>
  <c r="BK137" i="4"/>
  <c r="BJ137" i="4"/>
  <c r="BI137" i="4"/>
  <c r="BH137" i="4"/>
  <c r="BG137" i="4"/>
  <c r="BF137" i="4"/>
  <c r="BE137" i="4"/>
  <c r="BD137" i="4"/>
  <c r="BC137" i="4"/>
  <c r="BB137" i="4"/>
  <c r="BA137" i="4"/>
  <c r="AZ137" i="4"/>
  <c r="AY137" i="4"/>
  <c r="AX137" i="4"/>
  <c r="AV137" i="4"/>
  <c r="AW137" i="4" s="1"/>
  <c r="AT137" i="4"/>
  <c r="AU137" i="4" s="1"/>
  <c r="AS137" i="4"/>
  <c r="AR137" i="4"/>
  <c r="AQ137" i="4"/>
  <c r="AP137" i="4"/>
  <c r="AO137" i="4"/>
  <c r="DM136" i="4"/>
  <c r="DL136" i="4"/>
  <c r="DK136" i="4"/>
  <c r="DJ136" i="4"/>
  <c r="DI136" i="4"/>
  <c r="DH136" i="4"/>
  <c r="DG136" i="4"/>
  <c r="DF136" i="4"/>
  <c r="DE136" i="4"/>
  <c r="DC136" i="4"/>
  <c r="DB136" i="4"/>
  <c r="DA136" i="4"/>
  <c r="CZ136" i="4"/>
  <c r="CY136" i="4"/>
  <c r="CX136" i="4"/>
  <c r="CW136" i="4"/>
  <c r="CV136" i="4"/>
  <c r="CU136" i="4"/>
  <c r="CT136" i="4"/>
  <c r="CR136" i="4"/>
  <c r="CQ136" i="4"/>
  <c r="CO136" i="4"/>
  <c r="CN136" i="4"/>
  <c r="CM136" i="4"/>
  <c r="CL136" i="4"/>
  <c r="CI136" i="4"/>
  <c r="CH136" i="4"/>
  <c r="CG136" i="4"/>
  <c r="CF136" i="4"/>
  <c r="CE136" i="4"/>
  <c r="CC136" i="4"/>
  <c r="CD136" i="4" s="1"/>
  <c r="CB136" i="4"/>
  <c r="CA136" i="4"/>
  <c r="BZ136" i="4"/>
  <c r="BY136" i="4"/>
  <c r="BW136" i="4"/>
  <c r="BV136" i="4"/>
  <c r="BU136" i="4"/>
  <c r="BS136" i="4"/>
  <c r="BQ136" i="4"/>
  <c r="BP136" i="4"/>
  <c r="BO136" i="4"/>
  <c r="BN136" i="4"/>
  <c r="BM136" i="4"/>
  <c r="BL136" i="4"/>
  <c r="BK136" i="4"/>
  <c r="BJ136" i="4"/>
  <c r="BI136" i="4"/>
  <c r="BH136" i="4"/>
  <c r="BG136" i="4"/>
  <c r="BF136" i="4"/>
  <c r="BE136" i="4"/>
  <c r="BD136" i="4"/>
  <c r="BC136" i="4"/>
  <c r="BB136" i="4"/>
  <c r="BA136" i="4"/>
  <c r="AZ136" i="4"/>
  <c r="AY136" i="4"/>
  <c r="AX136" i="4"/>
  <c r="AW136" i="4"/>
  <c r="AV136" i="4"/>
  <c r="AT136" i="4"/>
  <c r="AU136" i="4" s="1"/>
  <c r="AS136" i="4"/>
  <c r="AR136" i="4"/>
  <c r="AQ136" i="4"/>
  <c r="AP136" i="4"/>
  <c r="AO136" i="4"/>
  <c r="DM135" i="4"/>
  <c r="DL135" i="4"/>
  <c r="DK135" i="4"/>
  <c r="DJ135" i="4"/>
  <c r="DI135" i="4"/>
  <c r="DH135" i="4"/>
  <c r="DG135" i="4"/>
  <c r="DF135" i="4"/>
  <c r="DE135" i="4"/>
  <c r="DC135" i="4"/>
  <c r="DB135" i="4"/>
  <c r="DA135" i="4"/>
  <c r="CZ135" i="4"/>
  <c r="CY135" i="4"/>
  <c r="CX135" i="4"/>
  <c r="CW135" i="4"/>
  <c r="CV135" i="4"/>
  <c r="CU135" i="4"/>
  <c r="CT135" i="4"/>
  <c r="CR135" i="4"/>
  <c r="CQ135" i="4"/>
  <c r="CO135" i="4"/>
  <c r="CN135" i="4"/>
  <c r="CM135" i="4"/>
  <c r="CL135" i="4"/>
  <c r="CI135" i="4"/>
  <c r="CH135" i="4"/>
  <c r="CG135" i="4"/>
  <c r="CF135" i="4"/>
  <c r="CE135" i="4"/>
  <c r="CD135" i="4"/>
  <c r="CC135" i="4"/>
  <c r="CB135" i="4"/>
  <c r="CA135" i="4"/>
  <c r="BZ135" i="4"/>
  <c r="BY135" i="4"/>
  <c r="BW135" i="4"/>
  <c r="BV135" i="4"/>
  <c r="BU135" i="4"/>
  <c r="BS135" i="4"/>
  <c r="BQ135" i="4"/>
  <c r="BP135" i="4"/>
  <c r="BO135" i="4"/>
  <c r="BN135" i="4"/>
  <c r="BM135" i="4"/>
  <c r="BL135" i="4"/>
  <c r="BK135" i="4"/>
  <c r="BJ135" i="4"/>
  <c r="BI135" i="4"/>
  <c r="BH135" i="4"/>
  <c r="BG135" i="4"/>
  <c r="BF135" i="4"/>
  <c r="BE135" i="4"/>
  <c r="BD135" i="4"/>
  <c r="BC135" i="4"/>
  <c r="BB135" i="4"/>
  <c r="BA135" i="4"/>
  <c r="AZ135" i="4"/>
  <c r="AY135" i="4"/>
  <c r="AX135" i="4"/>
  <c r="AV135" i="4"/>
  <c r="AW135" i="4" s="1"/>
  <c r="AU135" i="4"/>
  <c r="AT135" i="4"/>
  <c r="AS135" i="4"/>
  <c r="AR135" i="4"/>
  <c r="AQ135" i="4"/>
  <c r="AP135" i="4"/>
  <c r="AO135" i="4"/>
  <c r="DM134" i="4"/>
  <c r="DL134" i="4"/>
  <c r="DK134" i="4"/>
  <c r="DJ134" i="4"/>
  <c r="DI134" i="4"/>
  <c r="DH134" i="4"/>
  <c r="DG134" i="4"/>
  <c r="DF134" i="4"/>
  <c r="DE134" i="4"/>
  <c r="DC134" i="4"/>
  <c r="DB134" i="4"/>
  <c r="DA134" i="4"/>
  <c r="CZ134" i="4"/>
  <c r="CY134" i="4"/>
  <c r="CX134" i="4"/>
  <c r="CW134" i="4"/>
  <c r="CV134" i="4"/>
  <c r="CU134" i="4"/>
  <c r="CT134" i="4"/>
  <c r="CR134" i="4"/>
  <c r="CQ134" i="4"/>
  <c r="CO134" i="4"/>
  <c r="CN134" i="4"/>
  <c r="CM134" i="4"/>
  <c r="CL134" i="4"/>
  <c r="CI134" i="4"/>
  <c r="CH134" i="4"/>
  <c r="CG134" i="4"/>
  <c r="CF134" i="4"/>
  <c r="CE134" i="4"/>
  <c r="CD134" i="4"/>
  <c r="CC134" i="4"/>
  <c r="CB134" i="4"/>
  <c r="CA134" i="4"/>
  <c r="BZ134" i="4"/>
  <c r="BY134" i="4"/>
  <c r="BW134" i="4"/>
  <c r="BV134" i="4"/>
  <c r="BU134" i="4"/>
  <c r="BS134" i="4"/>
  <c r="BQ134" i="4"/>
  <c r="BP134" i="4"/>
  <c r="BO134" i="4"/>
  <c r="BN134" i="4"/>
  <c r="BM134" i="4"/>
  <c r="BL134" i="4"/>
  <c r="BK134" i="4"/>
  <c r="BJ134" i="4"/>
  <c r="BI134" i="4"/>
  <c r="BH134" i="4"/>
  <c r="BG134" i="4"/>
  <c r="BF134" i="4"/>
  <c r="BE134" i="4"/>
  <c r="BD134" i="4"/>
  <c r="BC134" i="4"/>
  <c r="BB134" i="4"/>
  <c r="BA134" i="4"/>
  <c r="AZ134" i="4"/>
  <c r="AY134" i="4"/>
  <c r="AX134" i="4"/>
  <c r="AV134" i="4"/>
  <c r="AW134" i="4" s="1"/>
  <c r="AT134" i="4"/>
  <c r="AU134" i="4" s="1"/>
  <c r="AS134" i="4"/>
  <c r="AR134" i="4"/>
  <c r="AQ134" i="4"/>
  <c r="AP134" i="4"/>
  <c r="AO134" i="4"/>
  <c r="DM133" i="4"/>
  <c r="DL133" i="4"/>
  <c r="DK133" i="4"/>
  <c r="DJ133" i="4"/>
  <c r="DI133" i="4"/>
  <c r="DH133" i="4"/>
  <c r="DG133" i="4"/>
  <c r="DF133" i="4"/>
  <c r="DE133" i="4"/>
  <c r="DC133" i="4"/>
  <c r="DB133" i="4"/>
  <c r="DA133" i="4"/>
  <c r="CZ133" i="4"/>
  <c r="CY133" i="4"/>
  <c r="CX133" i="4"/>
  <c r="CW133" i="4"/>
  <c r="CV133" i="4"/>
  <c r="CU133" i="4"/>
  <c r="CT133" i="4"/>
  <c r="CR133" i="4"/>
  <c r="CQ133" i="4"/>
  <c r="CO133" i="4"/>
  <c r="CN133" i="4"/>
  <c r="CM133" i="4"/>
  <c r="CL133" i="4"/>
  <c r="CI133" i="4"/>
  <c r="CH133" i="4"/>
  <c r="CG133" i="4"/>
  <c r="CF133" i="4"/>
  <c r="CE133" i="4"/>
  <c r="CD133" i="4"/>
  <c r="CC133" i="4"/>
  <c r="CB133" i="4"/>
  <c r="CA133" i="4"/>
  <c r="BZ133" i="4"/>
  <c r="BY133" i="4"/>
  <c r="BV133" i="4"/>
  <c r="BW133" i="4" s="1"/>
  <c r="BU133" i="4"/>
  <c r="BS133" i="4"/>
  <c r="BQ133" i="4"/>
  <c r="BP133" i="4"/>
  <c r="BO133" i="4"/>
  <c r="BN133" i="4"/>
  <c r="BM133" i="4"/>
  <c r="BL133" i="4"/>
  <c r="BK133" i="4"/>
  <c r="BJ133" i="4"/>
  <c r="BI133" i="4"/>
  <c r="BH133" i="4"/>
  <c r="BG133" i="4"/>
  <c r="BF133" i="4"/>
  <c r="BE133" i="4"/>
  <c r="BD133" i="4"/>
  <c r="BC133" i="4"/>
  <c r="BB133" i="4"/>
  <c r="BA133" i="4"/>
  <c r="AZ133" i="4"/>
  <c r="AY133" i="4"/>
  <c r="AX133" i="4"/>
  <c r="AV133" i="4"/>
  <c r="AW133" i="4" s="1"/>
  <c r="AT133" i="4"/>
  <c r="AU133" i="4" s="1"/>
  <c r="AS133" i="4"/>
  <c r="AR133" i="4"/>
  <c r="AQ133" i="4"/>
  <c r="AP133" i="4"/>
  <c r="AO133" i="4"/>
  <c r="DM132" i="4"/>
  <c r="DL132" i="4"/>
  <c r="DK132" i="4"/>
  <c r="DJ132" i="4"/>
  <c r="DI132" i="4"/>
  <c r="DH132" i="4"/>
  <c r="DG132" i="4"/>
  <c r="DF132" i="4"/>
  <c r="DE132" i="4"/>
  <c r="DC132" i="4"/>
  <c r="DB132" i="4"/>
  <c r="DA132" i="4"/>
  <c r="CZ132" i="4"/>
  <c r="CY132" i="4"/>
  <c r="CX132" i="4"/>
  <c r="CW132" i="4"/>
  <c r="CV132" i="4"/>
  <c r="CU132" i="4"/>
  <c r="CT132" i="4"/>
  <c r="CR132" i="4"/>
  <c r="CQ132" i="4"/>
  <c r="CO132" i="4"/>
  <c r="CN132" i="4"/>
  <c r="CM132" i="4"/>
  <c r="CL132" i="4"/>
  <c r="CI132" i="4"/>
  <c r="CH132" i="4"/>
  <c r="CG132" i="4"/>
  <c r="CF132" i="4"/>
  <c r="CE132" i="4"/>
  <c r="CC132" i="4"/>
  <c r="CD132" i="4" s="1"/>
  <c r="CB132" i="4"/>
  <c r="CA132" i="4"/>
  <c r="BZ132" i="4"/>
  <c r="BY132" i="4"/>
  <c r="BW132" i="4"/>
  <c r="BV132" i="4"/>
  <c r="BU132" i="4"/>
  <c r="BS132" i="4"/>
  <c r="BQ132" i="4"/>
  <c r="BP132" i="4"/>
  <c r="BO132" i="4"/>
  <c r="BN132" i="4"/>
  <c r="BM132" i="4"/>
  <c r="BL132" i="4"/>
  <c r="BK132" i="4"/>
  <c r="BJ132" i="4"/>
  <c r="BI132" i="4"/>
  <c r="BH132" i="4"/>
  <c r="BG132" i="4"/>
  <c r="BF132" i="4"/>
  <c r="BE132" i="4"/>
  <c r="BD132" i="4"/>
  <c r="BC132" i="4"/>
  <c r="BB132" i="4"/>
  <c r="BA132" i="4"/>
  <c r="AZ132" i="4"/>
  <c r="AY132" i="4"/>
  <c r="AX132" i="4"/>
  <c r="AW132" i="4"/>
  <c r="AV132" i="4"/>
  <c r="AT132" i="4"/>
  <c r="AU132" i="4" s="1"/>
  <c r="AS132" i="4"/>
  <c r="AR132" i="4"/>
  <c r="AQ132" i="4"/>
  <c r="AP132" i="4"/>
  <c r="AO132" i="4"/>
  <c r="DM131" i="4"/>
  <c r="DL131" i="4"/>
  <c r="DK131" i="4"/>
  <c r="DJ131" i="4"/>
  <c r="DI131" i="4"/>
  <c r="DH131" i="4"/>
  <c r="DG131" i="4"/>
  <c r="DF131" i="4"/>
  <c r="DE131" i="4"/>
  <c r="DC131" i="4"/>
  <c r="DB131" i="4"/>
  <c r="DA131" i="4"/>
  <c r="CZ131" i="4"/>
  <c r="CY131" i="4"/>
  <c r="CX131" i="4"/>
  <c r="CW131" i="4"/>
  <c r="CV131" i="4"/>
  <c r="CU131" i="4"/>
  <c r="CT131" i="4"/>
  <c r="CR131" i="4"/>
  <c r="CQ131" i="4"/>
  <c r="CO131" i="4"/>
  <c r="CN131" i="4"/>
  <c r="CM131" i="4"/>
  <c r="CL131" i="4"/>
  <c r="CI131" i="4"/>
  <c r="CH131" i="4"/>
  <c r="CG131" i="4"/>
  <c r="CF131" i="4"/>
  <c r="CE131" i="4"/>
  <c r="CD131" i="4"/>
  <c r="CC131" i="4"/>
  <c r="CB131" i="4"/>
  <c r="CA131" i="4"/>
  <c r="BZ131" i="4"/>
  <c r="BY131" i="4"/>
  <c r="BW131" i="4"/>
  <c r="BV131" i="4"/>
  <c r="BU131" i="4"/>
  <c r="BS131" i="4"/>
  <c r="BQ131" i="4"/>
  <c r="BP131" i="4"/>
  <c r="BO131" i="4"/>
  <c r="BN131" i="4"/>
  <c r="BM131" i="4"/>
  <c r="BL131" i="4"/>
  <c r="BK131" i="4"/>
  <c r="BJ131" i="4"/>
  <c r="BI131" i="4"/>
  <c r="BH131" i="4"/>
  <c r="BG131" i="4"/>
  <c r="BF131" i="4"/>
  <c r="BE131" i="4"/>
  <c r="BD131" i="4"/>
  <c r="BC131" i="4"/>
  <c r="BB131" i="4"/>
  <c r="BA131" i="4"/>
  <c r="AZ131" i="4"/>
  <c r="AY131" i="4"/>
  <c r="AX131" i="4"/>
  <c r="AV131" i="4"/>
  <c r="AW131" i="4" s="1"/>
  <c r="AU131" i="4"/>
  <c r="AT131" i="4"/>
  <c r="AS131" i="4"/>
  <c r="AR131" i="4"/>
  <c r="AQ131" i="4"/>
  <c r="AP131" i="4"/>
  <c r="AO131" i="4"/>
  <c r="DM130" i="4"/>
  <c r="DL130" i="4"/>
  <c r="DK130" i="4"/>
  <c r="DJ130" i="4"/>
  <c r="DI130" i="4"/>
  <c r="DH130" i="4"/>
  <c r="DG130" i="4"/>
  <c r="DF130" i="4"/>
  <c r="DE130" i="4"/>
  <c r="DC130" i="4"/>
  <c r="DB130" i="4"/>
  <c r="DA130" i="4"/>
  <c r="CZ130" i="4"/>
  <c r="CY130" i="4"/>
  <c r="CX130" i="4"/>
  <c r="CW130" i="4"/>
  <c r="CV130" i="4"/>
  <c r="CU130" i="4"/>
  <c r="CT130" i="4"/>
  <c r="CR130" i="4"/>
  <c r="CQ130" i="4"/>
  <c r="CO130" i="4"/>
  <c r="CN130" i="4"/>
  <c r="CM130" i="4"/>
  <c r="CL130" i="4"/>
  <c r="CI130" i="4"/>
  <c r="CH130" i="4"/>
  <c r="CG130" i="4"/>
  <c r="CF130" i="4"/>
  <c r="CE130" i="4"/>
  <c r="CD130" i="4"/>
  <c r="CC130" i="4"/>
  <c r="CB130" i="4"/>
  <c r="CA130" i="4"/>
  <c r="BZ130" i="4"/>
  <c r="BY130" i="4"/>
  <c r="BW130" i="4"/>
  <c r="BV130" i="4"/>
  <c r="BU130" i="4"/>
  <c r="BS130" i="4"/>
  <c r="BQ130" i="4"/>
  <c r="BP130" i="4"/>
  <c r="BO130" i="4"/>
  <c r="BN130" i="4"/>
  <c r="BM130" i="4"/>
  <c r="BL130" i="4"/>
  <c r="BK130" i="4"/>
  <c r="BJ130" i="4"/>
  <c r="BI130" i="4"/>
  <c r="BH130" i="4"/>
  <c r="BG130" i="4"/>
  <c r="BF130" i="4"/>
  <c r="BE130" i="4"/>
  <c r="BD130" i="4"/>
  <c r="BC130" i="4"/>
  <c r="BB130" i="4"/>
  <c r="BA130" i="4"/>
  <c r="AZ130" i="4"/>
  <c r="AY130" i="4"/>
  <c r="AX130" i="4"/>
  <c r="AV130" i="4"/>
  <c r="AW130" i="4" s="1"/>
  <c r="AT130" i="4"/>
  <c r="AU130" i="4" s="1"/>
  <c r="AS130" i="4"/>
  <c r="AR130" i="4"/>
  <c r="AQ130" i="4"/>
  <c r="AP130" i="4"/>
  <c r="AO130" i="4"/>
  <c r="DM129" i="4"/>
  <c r="DL129" i="4"/>
  <c r="DK129" i="4"/>
  <c r="DJ129" i="4"/>
  <c r="DI129" i="4"/>
  <c r="DH129" i="4"/>
  <c r="DG129" i="4"/>
  <c r="DF129" i="4"/>
  <c r="DE129" i="4"/>
  <c r="DC129" i="4"/>
  <c r="DB129" i="4"/>
  <c r="DA129" i="4"/>
  <c r="CZ129" i="4"/>
  <c r="CY129" i="4"/>
  <c r="CX129" i="4"/>
  <c r="CW129" i="4"/>
  <c r="CV129" i="4"/>
  <c r="CU129" i="4"/>
  <c r="CT129" i="4"/>
  <c r="CR129" i="4"/>
  <c r="CQ129" i="4"/>
  <c r="CO129" i="4"/>
  <c r="CN129" i="4"/>
  <c r="CM129" i="4"/>
  <c r="CL129" i="4"/>
  <c r="CI129" i="4"/>
  <c r="CH129" i="4"/>
  <c r="CG129" i="4"/>
  <c r="CF129" i="4"/>
  <c r="CE129" i="4"/>
  <c r="CD129" i="4"/>
  <c r="CC129" i="4"/>
  <c r="CB129" i="4"/>
  <c r="CA129" i="4"/>
  <c r="BZ129" i="4"/>
  <c r="BY129" i="4"/>
  <c r="BV129" i="4"/>
  <c r="BW129" i="4" s="1"/>
  <c r="BU129" i="4"/>
  <c r="BS129" i="4"/>
  <c r="BQ129" i="4"/>
  <c r="BP129" i="4"/>
  <c r="BO129" i="4"/>
  <c r="BN129" i="4"/>
  <c r="BM129" i="4"/>
  <c r="BL129" i="4"/>
  <c r="BK129" i="4"/>
  <c r="BJ129" i="4"/>
  <c r="BI129" i="4"/>
  <c r="BH129" i="4"/>
  <c r="BG129" i="4"/>
  <c r="BF129" i="4"/>
  <c r="BE129" i="4"/>
  <c r="BD129" i="4"/>
  <c r="BC129" i="4"/>
  <c r="BB129" i="4"/>
  <c r="BA129" i="4"/>
  <c r="AZ129" i="4"/>
  <c r="AY129" i="4"/>
  <c r="AX129" i="4"/>
  <c r="AV129" i="4"/>
  <c r="AW129" i="4" s="1"/>
  <c r="AT129" i="4"/>
  <c r="AU129" i="4" s="1"/>
  <c r="AS129" i="4"/>
  <c r="AR129" i="4"/>
  <c r="AQ129" i="4"/>
  <c r="AP129" i="4"/>
  <c r="AO129" i="4"/>
  <c r="DM128" i="4"/>
  <c r="DL128" i="4"/>
  <c r="DK128" i="4"/>
  <c r="DJ128" i="4"/>
  <c r="DI128" i="4"/>
  <c r="DH128" i="4"/>
  <c r="DG128" i="4"/>
  <c r="DF128" i="4"/>
  <c r="DE128" i="4"/>
  <c r="DC128" i="4"/>
  <c r="DB128" i="4"/>
  <c r="DA128" i="4"/>
  <c r="CZ128" i="4"/>
  <c r="CY128" i="4"/>
  <c r="CX128" i="4"/>
  <c r="CW128" i="4"/>
  <c r="CV128" i="4"/>
  <c r="CU128" i="4"/>
  <c r="CT128" i="4"/>
  <c r="CR128" i="4"/>
  <c r="CQ128" i="4"/>
  <c r="CO128" i="4"/>
  <c r="CN128" i="4"/>
  <c r="CM128" i="4"/>
  <c r="CL128" i="4"/>
  <c r="CI128" i="4"/>
  <c r="CH128" i="4"/>
  <c r="CG128" i="4"/>
  <c r="CF128" i="4"/>
  <c r="CE128" i="4"/>
  <c r="CC128" i="4"/>
  <c r="CD128" i="4" s="1"/>
  <c r="CB128" i="4"/>
  <c r="CA128" i="4"/>
  <c r="BZ128" i="4"/>
  <c r="BY128" i="4"/>
  <c r="BW128" i="4"/>
  <c r="BV128" i="4"/>
  <c r="BU128" i="4"/>
  <c r="BS128" i="4"/>
  <c r="BQ128" i="4"/>
  <c r="BP128" i="4"/>
  <c r="BO128" i="4"/>
  <c r="BN128" i="4"/>
  <c r="BM128" i="4"/>
  <c r="BL128" i="4"/>
  <c r="BK128" i="4"/>
  <c r="BJ128" i="4"/>
  <c r="BI128" i="4"/>
  <c r="BH128" i="4"/>
  <c r="BG128" i="4"/>
  <c r="BF128" i="4"/>
  <c r="BE128" i="4"/>
  <c r="BD128" i="4"/>
  <c r="BC128" i="4"/>
  <c r="BB128" i="4"/>
  <c r="BA128" i="4"/>
  <c r="AZ128" i="4"/>
  <c r="AY128" i="4"/>
  <c r="AX128" i="4"/>
  <c r="AW128" i="4"/>
  <c r="AV128" i="4"/>
  <c r="AT128" i="4"/>
  <c r="AU128" i="4" s="1"/>
  <c r="AS128" i="4"/>
  <c r="AR128" i="4"/>
  <c r="AQ128" i="4"/>
  <c r="AP128" i="4"/>
  <c r="AO128" i="4"/>
  <c r="DM127" i="4"/>
  <c r="DL127" i="4"/>
  <c r="DK127" i="4"/>
  <c r="DJ127" i="4"/>
  <c r="DI127" i="4"/>
  <c r="DH127" i="4"/>
  <c r="DG127" i="4"/>
  <c r="DF127" i="4"/>
  <c r="DE127" i="4"/>
  <c r="DC127" i="4"/>
  <c r="DB127" i="4"/>
  <c r="DA127" i="4"/>
  <c r="CZ127" i="4"/>
  <c r="CY127" i="4"/>
  <c r="CX127" i="4"/>
  <c r="CW127" i="4"/>
  <c r="CV127" i="4"/>
  <c r="CU127" i="4"/>
  <c r="CT127" i="4"/>
  <c r="CR127" i="4"/>
  <c r="CQ127" i="4"/>
  <c r="CO127" i="4"/>
  <c r="CN127" i="4"/>
  <c r="CM127" i="4"/>
  <c r="CL127" i="4"/>
  <c r="CI127" i="4"/>
  <c r="CH127" i="4"/>
  <c r="CG127" i="4"/>
  <c r="CF127" i="4"/>
  <c r="CE127" i="4"/>
  <c r="CD127" i="4"/>
  <c r="CC127" i="4"/>
  <c r="CB127" i="4"/>
  <c r="CA127" i="4"/>
  <c r="BZ127" i="4"/>
  <c r="BY127" i="4"/>
  <c r="BW127" i="4"/>
  <c r="BV127" i="4"/>
  <c r="BU127" i="4"/>
  <c r="BS127" i="4"/>
  <c r="BQ127" i="4"/>
  <c r="BP127" i="4"/>
  <c r="BO127" i="4"/>
  <c r="BN127" i="4"/>
  <c r="BM127" i="4"/>
  <c r="BL127" i="4"/>
  <c r="BK127" i="4"/>
  <c r="BJ127" i="4"/>
  <c r="BI127" i="4"/>
  <c r="BH127" i="4"/>
  <c r="BG127" i="4"/>
  <c r="BF127" i="4"/>
  <c r="BE127" i="4"/>
  <c r="BD127" i="4"/>
  <c r="BC127" i="4"/>
  <c r="BB127" i="4"/>
  <c r="BA127" i="4"/>
  <c r="AZ127" i="4"/>
  <c r="AY127" i="4"/>
  <c r="AX127" i="4"/>
  <c r="AV127" i="4"/>
  <c r="AW127" i="4" s="1"/>
  <c r="AU127" i="4"/>
  <c r="AT127" i="4"/>
  <c r="AS127" i="4"/>
  <c r="AR127" i="4"/>
  <c r="AQ127" i="4"/>
  <c r="AP127" i="4"/>
  <c r="AO127" i="4"/>
  <c r="DM126" i="4"/>
  <c r="DL126" i="4"/>
  <c r="DK126" i="4"/>
  <c r="DJ126" i="4"/>
  <c r="DI126" i="4"/>
  <c r="DH126" i="4"/>
  <c r="DG126" i="4"/>
  <c r="DF126" i="4"/>
  <c r="DE126" i="4"/>
  <c r="DC126" i="4"/>
  <c r="DB126" i="4"/>
  <c r="DA126" i="4"/>
  <c r="CZ126" i="4"/>
  <c r="CY126" i="4"/>
  <c r="CX126" i="4"/>
  <c r="CW126" i="4"/>
  <c r="CV126" i="4"/>
  <c r="CU126" i="4"/>
  <c r="CT126" i="4"/>
  <c r="CR126" i="4"/>
  <c r="CQ126" i="4"/>
  <c r="CO126" i="4"/>
  <c r="CN126" i="4"/>
  <c r="CM126" i="4"/>
  <c r="CL126" i="4"/>
  <c r="CI126" i="4"/>
  <c r="CH126" i="4"/>
  <c r="CG126" i="4"/>
  <c r="CF126" i="4"/>
  <c r="CE126" i="4"/>
  <c r="CD126" i="4"/>
  <c r="CC126" i="4"/>
  <c r="CB126" i="4"/>
  <c r="CA126" i="4"/>
  <c r="BZ126" i="4"/>
  <c r="BY126" i="4"/>
  <c r="BW126" i="4"/>
  <c r="BV126" i="4"/>
  <c r="BU126" i="4"/>
  <c r="BS126" i="4"/>
  <c r="BQ126" i="4"/>
  <c r="BP126" i="4"/>
  <c r="BO126" i="4"/>
  <c r="BN126" i="4"/>
  <c r="BM126" i="4"/>
  <c r="BL126" i="4"/>
  <c r="BK126" i="4"/>
  <c r="BJ126" i="4"/>
  <c r="BI126" i="4"/>
  <c r="BH126" i="4"/>
  <c r="BG126" i="4"/>
  <c r="BF126" i="4"/>
  <c r="BE126" i="4"/>
  <c r="BD126" i="4"/>
  <c r="BC126" i="4"/>
  <c r="BB126" i="4"/>
  <c r="BA126" i="4"/>
  <c r="AZ126" i="4"/>
  <c r="AY126" i="4"/>
  <c r="AX126" i="4"/>
  <c r="AV126" i="4"/>
  <c r="AW126" i="4" s="1"/>
  <c r="AT126" i="4"/>
  <c r="AU126" i="4" s="1"/>
  <c r="AS126" i="4"/>
  <c r="AR126" i="4"/>
  <c r="AQ126" i="4"/>
  <c r="AP126" i="4"/>
  <c r="AO126" i="4"/>
  <c r="DM125" i="4"/>
  <c r="DL125" i="4"/>
  <c r="DK125" i="4"/>
  <c r="DJ125" i="4"/>
  <c r="DI125" i="4"/>
  <c r="DH125" i="4"/>
  <c r="DG125" i="4"/>
  <c r="DF125" i="4"/>
  <c r="DE125" i="4"/>
  <c r="DC125" i="4"/>
  <c r="DB125" i="4"/>
  <c r="DA125" i="4"/>
  <c r="CZ125" i="4"/>
  <c r="CY125" i="4"/>
  <c r="CX125" i="4"/>
  <c r="CW125" i="4"/>
  <c r="CV125" i="4"/>
  <c r="CU125" i="4"/>
  <c r="CT125" i="4"/>
  <c r="CR125" i="4"/>
  <c r="CQ125" i="4"/>
  <c r="CO125" i="4"/>
  <c r="CN125" i="4"/>
  <c r="CM125" i="4"/>
  <c r="CL125" i="4"/>
  <c r="CI125" i="4"/>
  <c r="CH125" i="4"/>
  <c r="CG125" i="4"/>
  <c r="CF125" i="4"/>
  <c r="CE125" i="4"/>
  <c r="CD125" i="4"/>
  <c r="CC125" i="4"/>
  <c r="CB125" i="4"/>
  <c r="CA125" i="4"/>
  <c r="BZ125" i="4"/>
  <c r="BY125" i="4"/>
  <c r="BV125" i="4"/>
  <c r="BW125" i="4" s="1"/>
  <c r="BU125" i="4"/>
  <c r="BS125" i="4"/>
  <c r="BQ125" i="4"/>
  <c r="BP125" i="4"/>
  <c r="BO125" i="4"/>
  <c r="BN125" i="4"/>
  <c r="BM125" i="4"/>
  <c r="BL125" i="4"/>
  <c r="BK125" i="4"/>
  <c r="BJ125" i="4"/>
  <c r="BI125" i="4"/>
  <c r="BH125" i="4"/>
  <c r="BG125" i="4"/>
  <c r="BF125" i="4"/>
  <c r="BE125" i="4"/>
  <c r="BD125" i="4"/>
  <c r="BC125" i="4"/>
  <c r="BB125" i="4"/>
  <c r="BA125" i="4"/>
  <c r="AZ125" i="4"/>
  <c r="AY125" i="4"/>
  <c r="AX125" i="4"/>
  <c r="AV125" i="4"/>
  <c r="AW125" i="4" s="1"/>
  <c r="AT125" i="4"/>
  <c r="AU125" i="4" s="1"/>
  <c r="AS125" i="4"/>
  <c r="AR125" i="4"/>
  <c r="AQ125" i="4"/>
  <c r="AP125" i="4"/>
  <c r="AO125" i="4"/>
  <c r="DM124" i="4"/>
  <c r="DL124" i="4"/>
  <c r="DK124" i="4"/>
  <c r="DJ124" i="4"/>
  <c r="DI124" i="4"/>
  <c r="DH124" i="4"/>
  <c r="DG124" i="4"/>
  <c r="DF124" i="4"/>
  <c r="DE124" i="4"/>
  <c r="DC124" i="4"/>
  <c r="DB124" i="4"/>
  <c r="DA124" i="4"/>
  <c r="CZ124" i="4"/>
  <c r="CY124" i="4"/>
  <c r="CX124" i="4"/>
  <c r="CW124" i="4"/>
  <c r="CV124" i="4"/>
  <c r="CU124" i="4"/>
  <c r="CT124" i="4"/>
  <c r="CR124" i="4"/>
  <c r="CQ124" i="4"/>
  <c r="CO124" i="4"/>
  <c r="CN124" i="4"/>
  <c r="CM124" i="4"/>
  <c r="CL124" i="4"/>
  <c r="CI124" i="4"/>
  <c r="CH124" i="4"/>
  <c r="CG124" i="4"/>
  <c r="CF124" i="4"/>
  <c r="CE124" i="4"/>
  <c r="CC124" i="4"/>
  <c r="CD124" i="4" s="1"/>
  <c r="CB124" i="4"/>
  <c r="CA124" i="4"/>
  <c r="BZ124" i="4"/>
  <c r="BY124" i="4"/>
  <c r="BW124" i="4"/>
  <c r="BV124" i="4"/>
  <c r="BU124" i="4"/>
  <c r="BS124" i="4"/>
  <c r="BQ124" i="4"/>
  <c r="BP124" i="4"/>
  <c r="BO124" i="4"/>
  <c r="BN124" i="4"/>
  <c r="BM124" i="4"/>
  <c r="BL124" i="4"/>
  <c r="BK124" i="4"/>
  <c r="BJ124" i="4"/>
  <c r="BI124" i="4"/>
  <c r="BH124" i="4"/>
  <c r="BG124" i="4"/>
  <c r="BF124" i="4"/>
  <c r="BE124" i="4"/>
  <c r="BD124" i="4"/>
  <c r="BC124" i="4"/>
  <c r="BB124" i="4"/>
  <c r="BA124" i="4"/>
  <c r="AZ124" i="4"/>
  <c r="AY124" i="4"/>
  <c r="AX124" i="4"/>
  <c r="AW124" i="4"/>
  <c r="AV124" i="4"/>
  <c r="AT124" i="4"/>
  <c r="AU124" i="4" s="1"/>
  <c r="AS124" i="4"/>
  <c r="AR124" i="4"/>
  <c r="AQ124" i="4"/>
  <c r="AP124" i="4"/>
  <c r="AO124" i="4"/>
  <c r="DM123" i="4"/>
  <c r="DL123" i="4"/>
  <c r="DK123" i="4"/>
  <c r="DJ123" i="4"/>
  <c r="DI123" i="4"/>
  <c r="DH123" i="4"/>
  <c r="DG123" i="4"/>
  <c r="DF123" i="4"/>
  <c r="DE123" i="4"/>
  <c r="DC123" i="4"/>
  <c r="DB123" i="4"/>
  <c r="DA123" i="4"/>
  <c r="CZ123" i="4"/>
  <c r="CY123" i="4"/>
  <c r="CX123" i="4"/>
  <c r="CW123" i="4"/>
  <c r="CV123" i="4"/>
  <c r="CU123" i="4"/>
  <c r="CT123" i="4"/>
  <c r="CR123" i="4"/>
  <c r="CQ123" i="4"/>
  <c r="CO123" i="4"/>
  <c r="CN123" i="4"/>
  <c r="CM123" i="4"/>
  <c r="CL123" i="4"/>
  <c r="CI123" i="4"/>
  <c r="CH123" i="4"/>
  <c r="CG123" i="4"/>
  <c r="CF123" i="4"/>
  <c r="CE123" i="4"/>
  <c r="CD123" i="4"/>
  <c r="CC123" i="4"/>
  <c r="CB123" i="4"/>
  <c r="CA123" i="4"/>
  <c r="BZ123" i="4"/>
  <c r="BY123" i="4"/>
  <c r="BW123" i="4"/>
  <c r="BV123" i="4"/>
  <c r="BU123" i="4"/>
  <c r="BS123" i="4"/>
  <c r="BQ123" i="4"/>
  <c r="BP123" i="4"/>
  <c r="BO123" i="4"/>
  <c r="BN123" i="4"/>
  <c r="BM123" i="4"/>
  <c r="BL123" i="4"/>
  <c r="BK123" i="4"/>
  <c r="BJ123" i="4"/>
  <c r="BI123" i="4"/>
  <c r="BH123" i="4"/>
  <c r="BG123" i="4"/>
  <c r="BF123" i="4"/>
  <c r="BE123" i="4"/>
  <c r="BD123" i="4"/>
  <c r="BC123" i="4"/>
  <c r="BB123" i="4"/>
  <c r="BA123" i="4"/>
  <c r="AZ123" i="4"/>
  <c r="AY123" i="4"/>
  <c r="AX123" i="4"/>
  <c r="AV123" i="4"/>
  <c r="AW123" i="4" s="1"/>
  <c r="AU123" i="4"/>
  <c r="AT123" i="4"/>
  <c r="AS123" i="4"/>
  <c r="AR123" i="4"/>
  <c r="AQ123" i="4"/>
  <c r="AP123" i="4"/>
  <c r="AO123" i="4"/>
  <c r="DM122" i="4"/>
  <c r="DL122" i="4"/>
  <c r="DK122" i="4"/>
  <c r="DJ122" i="4"/>
  <c r="DI122" i="4"/>
  <c r="DH122" i="4"/>
  <c r="DG122" i="4"/>
  <c r="DF122" i="4"/>
  <c r="DE122" i="4"/>
  <c r="DC122" i="4"/>
  <c r="DB122" i="4"/>
  <c r="DA122" i="4"/>
  <c r="CZ122" i="4"/>
  <c r="CY122" i="4"/>
  <c r="CX122" i="4"/>
  <c r="CW122" i="4"/>
  <c r="CV122" i="4"/>
  <c r="CU122" i="4"/>
  <c r="CT122" i="4"/>
  <c r="CR122" i="4"/>
  <c r="CQ122" i="4"/>
  <c r="CO122" i="4"/>
  <c r="CN122" i="4"/>
  <c r="CM122" i="4"/>
  <c r="CL122" i="4"/>
  <c r="CI122" i="4"/>
  <c r="CH122" i="4"/>
  <c r="CG122" i="4"/>
  <c r="CF122" i="4"/>
  <c r="CE122" i="4"/>
  <c r="CD122" i="4"/>
  <c r="CC122" i="4"/>
  <c r="CB122" i="4"/>
  <c r="CA122" i="4"/>
  <c r="BZ122" i="4"/>
  <c r="BY122" i="4"/>
  <c r="BW122" i="4"/>
  <c r="BV122" i="4"/>
  <c r="BU122" i="4"/>
  <c r="BS122" i="4"/>
  <c r="BQ122" i="4"/>
  <c r="BP122" i="4"/>
  <c r="BO122" i="4"/>
  <c r="BN122" i="4"/>
  <c r="BM122" i="4"/>
  <c r="BL122" i="4"/>
  <c r="BK122" i="4"/>
  <c r="BJ122" i="4"/>
  <c r="BI122" i="4"/>
  <c r="BH122" i="4"/>
  <c r="BG122" i="4"/>
  <c r="BF122" i="4"/>
  <c r="BE122" i="4"/>
  <c r="BD122" i="4"/>
  <c r="BC122" i="4"/>
  <c r="BB122" i="4"/>
  <c r="BA122" i="4"/>
  <c r="AZ122" i="4"/>
  <c r="AY122" i="4"/>
  <c r="AX122" i="4"/>
  <c r="AV122" i="4"/>
  <c r="AW122" i="4" s="1"/>
  <c r="AT122" i="4"/>
  <c r="AU122" i="4" s="1"/>
  <c r="AS122" i="4"/>
  <c r="AR122" i="4"/>
  <c r="AQ122" i="4"/>
  <c r="AP122" i="4"/>
  <c r="AO122" i="4"/>
  <c r="DM121" i="4"/>
  <c r="DL121" i="4"/>
  <c r="DK121" i="4"/>
  <c r="DJ121" i="4"/>
  <c r="DI121" i="4"/>
  <c r="DH121" i="4"/>
  <c r="DG121" i="4"/>
  <c r="DF121" i="4"/>
  <c r="DE121" i="4"/>
  <c r="DC121" i="4"/>
  <c r="DB121" i="4"/>
  <c r="DA121" i="4"/>
  <c r="CZ121" i="4"/>
  <c r="CY121" i="4"/>
  <c r="CX121" i="4"/>
  <c r="CW121" i="4"/>
  <c r="CV121" i="4"/>
  <c r="CU121" i="4"/>
  <c r="CT121" i="4"/>
  <c r="CR121" i="4"/>
  <c r="CQ121" i="4"/>
  <c r="CO121" i="4"/>
  <c r="CN121" i="4"/>
  <c r="CM121" i="4"/>
  <c r="CL121" i="4"/>
  <c r="CI121" i="4"/>
  <c r="CH121" i="4"/>
  <c r="CG121" i="4"/>
  <c r="CF121" i="4"/>
  <c r="CE121" i="4"/>
  <c r="CD121" i="4"/>
  <c r="CC121" i="4"/>
  <c r="CB121" i="4"/>
  <c r="CA121" i="4"/>
  <c r="BZ121" i="4"/>
  <c r="BY121" i="4"/>
  <c r="BV121" i="4"/>
  <c r="BW121" i="4" s="1"/>
  <c r="BU121" i="4"/>
  <c r="BS121" i="4"/>
  <c r="BQ121" i="4"/>
  <c r="BP121" i="4"/>
  <c r="BO121" i="4"/>
  <c r="BN121" i="4"/>
  <c r="BM121" i="4"/>
  <c r="BL121" i="4"/>
  <c r="BK121" i="4"/>
  <c r="BJ121" i="4"/>
  <c r="BI121" i="4"/>
  <c r="BH121" i="4"/>
  <c r="BG121" i="4"/>
  <c r="BF121" i="4"/>
  <c r="BE121" i="4"/>
  <c r="BD121" i="4"/>
  <c r="BC121" i="4"/>
  <c r="BB121" i="4"/>
  <c r="BA121" i="4"/>
  <c r="AZ121" i="4"/>
  <c r="AY121" i="4"/>
  <c r="AX121" i="4"/>
  <c r="AV121" i="4"/>
  <c r="AW121" i="4" s="1"/>
  <c r="AT121" i="4"/>
  <c r="AU121" i="4" s="1"/>
  <c r="AS121" i="4"/>
  <c r="AR121" i="4"/>
  <c r="AQ121" i="4"/>
  <c r="AP121" i="4"/>
  <c r="AO121" i="4"/>
  <c r="DM120" i="4"/>
  <c r="DL120" i="4"/>
  <c r="DK120" i="4"/>
  <c r="DJ120" i="4"/>
  <c r="DI120" i="4"/>
  <c r="DH120" i="4"/>
  <c r="DG120" i="4"/>
  <c r="DF120" i="4"/>
  <c r="DE120" i="4"/>
  <c r="DC120" i="4"/>
  <c r="DB120" i="4"/>
  <c r="DA120" i="4"/>
  <c r="CZ120" i="4"/>
  <c r="CY120" i="4"/>
  <c r="CX120" i="4"/>
  <c r="CW120" i="4"/>
  <c r="CV120" i="4"/>
  <c r="CU120" i="4"/>
  <c r="CT120" i="4"/>
  <c r="CR120" i="4"/>
  <c r="CQ120" i="4"/>
  <c r="CO120" i="4"/>
  <c r="CN120" i="4"/>
  <c r="CM120" i="4"/>
  <c r="CL120" i="4"/>
  <c r="CI120" i="4"/>
  <c r="CH120" i="4"/>
  <c r="CG120" i="4"/>
  <c r="CF120" i="4"/>
  <c r="CE120" i="4"/>
  <c r="CC120" i="4"/>
  <c r="CD120" i="4" s="1"/>
  <c r="CB120" i="4"/>
  <c r="CA120" i="4"/>
  <c r="BZ120" i="4"/>
  <c r="BY120" i="4"/>
  <c r="BW120" i="4"/>
  <c r="BV120" i="4"/>
  <c r="BU120" i="4"/>
  <c r="BS120" i="4"/>
  <c r="BQ120" i="4"/>
  <c r="BP120" i="4"/>
  <c r="BO120" i="4"/>
  <c r="BN120" i="4"/>
  <c r="BM120" i="4"/>
  <c r="BL120" i="4"/>
  <c r="BK120" i="4"/>
  <c r="BJ120" i="4"/>
  <c r="BI120" i="4"/>
  <c r="BH120" i="4"/>
  <c r="BG120" i="4"/>
  <c r="BF120" i="4"/>
  <c r="BE120" i="4"/>
  <c r="BD120" i="4"/>
  <c r="BC120" i="4"/>
  <c r="BB120" i="4"/>
  <c r="BA120" i="4"/>
  <c r="AZ120" i="4"/>
  <c r="AY120" i="4"/>
  <c r="AX120" i="4"/>
  <c r="AW120" i="4"/>
  <c r="AV120" i="4"/>
  <c r="AT120" i="4"/>
  <c r="AU120" i="4" s="1"/>
  <c r="AS120" i="4"/>
  <c r="AR120" i="4"/>
  <c r="AQ120" i="4"/>
  <c r="AP120" i="4"/>
  <c r="AO120" i="4"/>
  <c r="DM119" i="4"/>
  <c r="DL119" i="4"/>
  <c r="DK119" i="4"/>
  <c r="DJ119" i="4"/>
  <c r="DI119" i="4"/>
  <c r="DH119" i="4"/>
  <c r="DG119" i="4"/>
  <c r="DF119" i="4"/>
  <c r="DE119" i="4"/>
  <c r="DC119" i="4"/>
  <c r="DB119" i="4"/>
  <c r="DA119" i="4"/>
  <c r="CZ119" i="4"/>
  <c r="CY119" i="4"/>
  <c r="CX119" i="4"/>
  <c r="CW119" i="4"/>
  <c r="CV119" i="4"/>
  <c r="CU119" i="4"/>
  <c r="CT119" i="4"/>
  <c r="CR119" i="4"/>
  <c r="CQ119" i="4"/>
  <c r="CO119" i="4"/>
  <c r="CN119" i="4"/>
  <c r="CM119" i="4"/>
  <c r="CL119" i="4"/>
  <c r="CI119" i="4"/>
  <c r="CH119" i="4"/>
  <c r="CG119" i="4"/>
  <c r="CF119" i="4"/>
  <c r="CE119" i="4"/>
  <c r="CD119" i="4"/>
  <c r="CC119" i="4"/>
  <c r="CB119" i="4"/>
  <c r="CA119" i="4"/>
  <c r="BZ119" i="4"/>
  <c r="BY119" i="4"/>
  <c r="BW119" i="4"/>
  <c r="BV119" i="4"/>
  <c r="BU119" i="4"/>
  <c r="BS119" i="4"/>
  <c r="BQ119" i="4"/>
  <c r="BP119" i="4"/>
  <c r="BO119" i="4"/>
  <c r="BN119" i="4"/>
  <c r="BM119" i="4"/>
  <c r="BL119" i="4"/>
  <c r="BK119" i="4"/>
  <c r="BJ119" i="4"/>
  <c r="BI119" i="4"/>
  <c r="BH119" i="4"/>
  <c r="BG119" i="4"/>
  <c r="BF119" i="4"/>
  <c r="BE119" i="4"/>
  <c r="BD119" i="4"/>
  <c r="BC119" i="4"/>
  <c r="BB119" i="4"/>
  <c r="BA119" i="4"/>
  <c r="AZ119" i="4"/>
  <c r="AY119" i="4"/>
  <c r="AX119" i="4"/>
  <c r="AV119" i="4"/>
  <c r="AW119" i="4" s="1"/>
  <c r="AU119" i="4"/>
  <c r="AT119" i="4"/>
  <c r="AS119" i="4"/>
  <c r="AR119" i="4"/>
  <c r="AQ119" i="4"/>
  <c r="AP119" i="4"/>
  <c r="AO119" i="4"/>
  <c r="DM118" i="4"/>
  <c r="DL118" i="4"/>
  <c r="DK118" i="4"/>
  <c r="DJ118" i="4"/>
  <c r="DI118" i="4"/>
  <c r="DH118" i="4"/>
  <c r="DG118" i="4"/>
  <c r="DF118" i="4"/>
  <c r="DE118" i="4"/>
  <c r="DC118" i="4"/>
  <c r="DB118" i="4"/>
  <c r="DA118" i="4"/>
  <c r="CZ118" i="4"/>
  <c r="CY118" i="4"/>
  <c r="CX118" i="4"/>
  <c r="CW118" i="4"/>
  <c r="CV118" i="4"/>
  <c r="CU118" i="4"/>
  <c r="CT118" i="4"/>
  <c r="CR118" i="4"/>
  <c r="CQ118" i="4"/>
  <c r="CO118" i="4"/>
  <c r="CN118" i="4"/>
  <c r="CM118" i="4"/>
  <c r="CL118" i="4"/>
  <c r="CI118" i="4"/>
  <c r="CH118" i="4"/>
  <c r="CG118" i="4"/>
  <c r="CF118" i="4"/>
  <c r="CE118" i="4"/>
  <c r="CD118" i="4"/>
  <c r="CC118" i="4"/>
  <c r="CB118" i="4"/>
  <c r="CA118" i="4"/>
  <c r="BZ118" i="4"/>
  <c r="BY118" i="4"/>
  <c r="BW118" i="4"/>
  <c r="BV118" i="4"/>
  <c r="BU118" i="4"/>
  <c r="BS118" i="4"/>
  <c r="BQ118" i="4"/>
  <c r="BP118" i="4"/>
  <c r="BO118" i="4"/>
  <c r="BN118" i="4"/>
  <c r="BM118" i="4"/>
  <c r="BL118" i="4"/>
  <c r="BK118" i="4"/>
  <c r="BJ118" i="4"/>
  <c r="BI118" i="4"/>
  <c r="BH118" i="4"/>
  <c r="BG118" i="4"/>
  <c r="BF118" i="4"/>
  <c r="BE118" i="4"/>
  <c r="BD118" i="4"/>
  <c r="BC118" i="4"/>
  <c r="BB118" i="4"/>
  <c r="BA118" i="4"/>
  <c r="AZ118" i="4"/>
  <c r="AY118" i="4"/>
  <c r="AX118" i="4"/>
  <c r="AV118" i="4"/>
  <c r="AW118" i="4" s="1"/>
  <c r="AT118" i="4"/>
  <c r="AU118" i="4" s="1"/>
  <c r="AS118" i="4"/>
  <c r="AR118" i="4"/>
  <c r="AQ118" i="4"/>
  <c r="AP118" i="4"/>
  <c r="AO118" i="4"/>
  <c r="DM117" i="4"/>
  <c r="DL117" i="4"/>
  <c r="DK117" i="4"/>
  <c r="DJ117" i="4"/>
  <c r="DI117" i="4"/>
  <c r="DH117" i="4"/>
  <c r="DG117" i="4"/>
  <c r="DF117" i="4"/>
  <c r="DE117" i="4"/>
  <c r="DC117" i="4"/>
  <c r="DB117" i="4"/>
  <c r="DA117" i="4"/>
  <c r="CZ117" i="4"/>
  <c r="CY117" i="4"/>
  <c r="CX117" i="4"/>
  <c r="CW117" i="4"/>
  <c r="CV117" i="4"/>
  <c r="CU117" i="4"/>
  <c r="CT117" i="4"/>
  <c r="CR117" i="4"/>
  <c r="CQ117" i="4"/>
  <c r="CO117" i="4"/>
  <c r="CN117" i="4"/>
  <c r="CM117" i="4"/>
  <c r="CL117" i="4"/>
  <c r="CI117" i="4"/>
  <c r="CH117" i="4"/>
  <c r="CG117" i="4"/>
  <c r="CF117" i="4"/>
  <c r="CE117" i="4"/>
  <c r="CD117" i="4"/>
  <c r="CC117" i="4"/>
  <c r="CB117" i="4"/>
  <c r="CA117" i="4"/>
  <c r="BZ117" i="4"/>
  <c r="BY117" i="4"/>
  <c r="BV117" i="4"/>
  <c r="BW117" i="4" s="1"/>
  <c r="BU117" i="4"/>
  <c r="BS117" i="4"/>
  <c r="BQ117" i="4"/>
  <c r="BP117" i="4"/>
  <c r="BO117" i="4"/>
  <c r="BN117" i="4"/>
  <c r="BM117" i="4"/>
  <c r="BL117" i="4"/>
  <c r="BK117" i="4"/>
  <c r="BJ117" i="4"/>
  <c r="BI117" i="4"/>
  <c r="BH117" i="4"/>
  <c r="BG117" i="4"/>
  <c r="BF117" i="4"/>
  <c r="BE117" i="4"/>
  <c r="BD117" i="4"/>
  <c r="BC117" i="4"/>
  <c r="BB117" i="4"/>
  <c r="BA117" i="4"/>
  <c r="AZ117" i="4"/>
  <c r="AY117" i="4"/>
  <c r="AX117" i="4"/>
  <c r="AV117" i="4"/>
  <c r="AW117" i="4" s="1"/>
  <c r="AT117" i="4"/>
  <c r="AU117" i="4" s="1"/>
  <c r="AS117" i="4"/>
  <c r="AR117" i="4"/>
  <c r="AQ117" i="4"/>
  <c r="AP117" i="4"/>
  <c r="AO117" i="4"/>
  <c r="DM116" i="4"/>
  <c r="DL116" i="4"/>
  <c r="DK116" i="4"/>
  <c r="DJ116" i="4"/>
  <c r="DI116" i="4"/>
  <c r="DH116" i="4"/>
  <c r="DG116" i="4"/>
  <c r="DF116" i="4"/>
  <c r="DE116" i="4"/>
  <c r="DC116" i="4"/>
  <c r="DB116" i="4"/>
  <c r="DA116" i="4"/>
  <c r="CZ116" i="4"/>
  <c r="CY116" i="4"/>
  <c r="CX116" i="4"/>
  <c r="CW116" i="4"/>
  <c r="CV116" i="4"/>
  <c r="CU116" i="4"/>
  <c r="CT116" i="4"/>
  <c r="CR116" i="4"/>
  <c r="CQ116" i="4"/>
  <c r="CO116" i="4"/>
  <c r="CN116" i="4"/>
  <c r="CM116" i="4"/>
  <c r="CL116" i="4"/>
  <c r="CI116" i="4"/>
  <c r="CH116" i="4"/>
  <c r="CG116" i="4"/>
  <c r="CF116" i="4"/>
  <c r="CE116" i="4"/>
  <c r="CC116" i="4"/>
  <c r="CD116" i="4" s="1"/>
  <c r="CB116" i="4"/>
  <c r="CA116" i="4"/>
  <c r="BZ116" i="4"/>
  <c r="BY116" i="4"/>
  <c r="BW116" i="4"/>
  <c r="BV116" i="4"/>
  <c r="BU116" i="4"/>
  <c r="BS116" i="4"/>
  <c r="BQ116" i="4"/>
  <c r="BP116" i="4"/>
  <c r="BO116" i="4"/>
  <c r="BN116" i="4"/>
  <c r="BM116" i="4"/>
  <c r="BL116" i="4"/>
  <c r="BK116" i="4"/>
  <c r="BJ116" i="4"/>
  <c r="BI116" i="4"/>
  <c r="BH116" i="4"/>
  <c r="BG116" i="4"/>
  <c r="BF116" i="4"/>
  <c r="BE116" i="4"/>
  <c r="BD116" i="4"/>
  <c r="BC116" i="4"/>
  <c r="BB116" i="4"/>
  <c r="BA116" i="4"/>
  <c r="AZ116" i="4"/>
  <c r="AY116" i="4"/>
  <c r="AX116" i="4"/>
  <c r="AW116" i="4"/>
  <c r="AV116" i="4"/>
  <c r="AT116" i="4"/>
  <c r="AU116" i="4" s="1"/>
  <c r="AS116" i="4"/>
  <c r="AR116" i="4"/>
  <c r="AQ116" i="4"/>
  <c r="AP116" i="4"/>
  <c r="AO116" i="4"/>
  <c r="DM115" i="4"/>
  <c r="DL115" i="4"/>
  <c r="DK115" i="4"/>
  <c r="DJ115" i="4"/>
  <c r="DI115" i="4"/>
  <c r="DH115" i="4"/>
  <c r="DG115" i="4"/>
  <c r="DF115" i="4"/>
  <c r="DE115" i="4"/>
  <c r="DC115" i="4"/>
  <c r="DB115" i="4"/>
  <c r="DA115" i="4"/>
  <c r="CZ115" i="4"/>
  <c r="CY115" i="4"/>
  <c r="CX115" i="4"/>
  <c r="CW115" i="4"/>
  <c r="CV115" i="4"/>
  <c r="CU115" i="4"/>
  <c r="CT115" i="4"/>
  <c r="CR115" i="4"/>
  <c r="CQ115" i="4"/>
  <c r="CO115" i="4"/>
  <c r="CN115" i="4"/>
  <c r="CM115" i="4"/>
  <c r="CL115" i="4"/>
  <c r="CI115" i="4"/>
  <c r="CH115" i="4"/>
  <c r="CG115" i="4"/>
  <c r="CF115" i="4"/>
  <c r="CE115" i="4"/>
  <c r="CD115" i="4"/>
  <c r="CC115" i="4"/>
  <c r="CB115" i="4"/>
  <c r="CA115" i="4"/>
  <c r="BZ115" i="4"/>
  <c r="BY115" i="4"/>
  <c r="BW115" i="4"/>
  <c r="BV115" i="4"/>
  <c r="BU115" i="4"/>
  <c r="BS115" i="4"/>
  <c r="BQ115" i="4"/>
  <c r="BP115" i="4"/>
  <c r="BO115" i="4"/>
  <c r="BN115" i="4"/>
  <c r="BM115" i="4"/>
  <c r="BL115" i="4"/>
  <c r="BK115" i="4"/>
  <c r="BJ115" i="4"/>
  <c r="BI115" i="4"/>
  <c r="BH115" i="4"/>
  <c r="BG115" i="4"/>
  <c r="BF115" i="4"/>
  <c r="BE115" i="4"/>
  <c r="BD115" i="4"/>
  <c r="BC115" i="4"/>
  <c r="BB115" i="4"/>
  <c r="BA115" i="4"/>
  <c r="AZ115" i="4"/>
  <c r="AY115" i="4"/>
  <c r="AX115" i="4"/>
  <c r="AV115" i="4"/>
  <c r="AW115" i="4" s="1"/>
  <c r="AU115" i="4"/>
  <c r="AT115" i="4"/>
  <c r="AS115" i="4"/>
  <c r="AR115" i="4"/>
  <c r="AQ115" i="4"/>
  <c r="AP115" i="4"/>
  <c r="AO115" i="4"/>
  <c r="DM114" i="4"/>
  <c r="DL114" i="4"/>
  <c r="DK114" i="4"/>
  <c r="DJ114" i="4"/>
  <c r="DI114" i="4"/>
  <c r="DH114" i="4"/>
  <c r="DG114" i="4"/>
  <c r="DF114" i="4"/>
  <c r="DE114" i="4"/>
  <c r="DC114" i="4"/>
  <c r="DB114" i="4"/>
  <c r="DA114" i="4"/>
  <c r="CZ114" i="4"/>
  <c r="CY114" i="4"/>
  <c r="CX114" i="4"/>
  <c r="CW114" i="4"/>
  <c r="CV114" i="4"/>
  <c r="CU114" i="4"/>
  <c r="CT114" i="4"/>
  <c r="CR114" i="4"/>
  <c r="CQ114" i="4"/>
  <c r="CO114" i="4"/>
  <c r="CN114" i="4"/>
  <c r="CM114" i="4"/>
  <c r="CL114" i="4"/>
  <c r="CI114" i="4"/>
  <c r="CH114" i="4"/>
  <c r="CG114" i="4"/>
  <c r="CF114" i="4"/>
  <c r="CE114" i="4"/>
  <c r="CD114" i="4"/>
  <c r="CC114" i="4"/>
  <c r="CB114" i="4"/>
  <c r="CA114" i="4"/>
  <c r="BZ114" i="4"/>
  <c r="BY114" i="4"/>
  <c r="BW114" i="4"/>
  <c r="BV114" i="4"/>
  <c r="BU114" i="4"/>
  <c r="BS114" i="4"/>
  <c r="BQ114" i="4"/>
  <c r="BP114" i="4"/>
  <c r="BO114" i="4"/>
  <c r="BN114" i="4"/>
  <c r="BM114" i="4"/>
  <c r="BL114" i="4"/>
  <c r="BK114" i="4"/>
  <c r="BJ114" i="4"/>
  <c r="BI114" i="4"/>
  <c r="BH114" i="4"/>
  <c r="BG114" i="4"/>
  <c r="BF114" i="4"/>
  <c r="BE114" i="4"/>
  <c r="BD114" i="4"/>
  <c r="BC114" i="4"/>
  <c r="BB114" i="4"/>
  <c r="BA114" i="4"/>
  <c r="AZ114" i="4"/>
  <c r="AY114" i="4"/>
  <c r="AX114" i="4"/>
  <c r="AV114" i="4"/>
  <c r="AW114" i="4" s="1"/>
  <c r="AT114" i="4"/>
  <c r="AU114" i="4" s="1"/>
  <c r="AS114" i="4"/>
  <c r="AR114" i="4"/>
  <c r="AQ114" i="4"/>
  <c r="AP114" i="4"/>
  <c r="AO114" i="4"/>
  <c r="DM113" i="4"/>
  <c r="DL113" i="4"/>
  <c r="DK113" i="4"/>
  <c r="DJ113" i="4"/>
  <c r="DI113" i="4"/>
  <c r="DH113" i="4"/>
  <c r="DG113" i="4"/>
  <c r="DF113" i="4"/>
  <c r="DE113" i="4"/>
  <c r="DC113" i="4"/>
  <c r="DB113" i="4"/>
  <c r="DA113" i="4"/>
  <c r="CZ113" i="4"/>
  <c r="CY113" i="4"/>
  <c r="CX113" i="4"/>
  <c r="CW113" i="4"/>
  <c r="CV113" i="4"/>
  <c r="CU113" i="4"/>
  <c r="CT113" i="4"/>
  <c r="CR113" i="4"/>
  <c r="CQ113" i="4"/>
  <c r="CO113" i="4"/>
  <c r="CN113" i="4"/>
  <c r="CM113" i="4"/>
  <c r="CL113" i="4"/>
  <c r="CI113" i="4"/>
  <c r="CH113" i="4"/>
  <c r="CG113" i="4"/>
  <c r="CF113" i="4"/>
  <c r="CE113" i="4"/>
  <c r="CD113" i="4"/>
  <c r="CC113" i="4"/>
  <c r="CB113" i="4"/>
  <c r="CA113" i="4"/>
  <c r="BZ113" i="4"/>
  <c r="BY113" i="4"/>
  <c r="BV113" i="4"/>
  <c r="BW113" i="4" s="1"/>
  <c r="BU113" i="4"/>
  <c r="BS113" i="4"/>
  <c r="BQ113" i="4"/>
  <c r="BP113" i="4"/>
  <c r="BO113" i="4"/>
  <c r="BN113" i="4"/>
  <c r="BM113" i="4"/>
  <c r="BL113" i="4"/>
  <c r="BK113" i="4"/>
  <c r="BJ113" i="4"/>
  <c r="BI113" i="4"/>
  <c r="BH113" i="4"/>
  <c r="BG113" i="4"/>
  <c r="BF113" i="4"/>
  <c r="BE113" i="4"/>
  <c r="BD113" i="4"/>
  <c r="BC113" i="4"/>
  <c r="BB113" i="4"/>
  <c r="BA113" i="4"/>
  <c r="AZ113" i="4"/>
  <c r="AY113" i="4"/>
  <c r="AX113" i="4"/>
  <c r="AV113" i="4"/>
  <c r="AW113" i="4" s="1"/>
  <c r="AT113" i="4"/>
  <c r="AU113" i="4" s="1"/>
  <c r="AS113" i="4"/>
  <c r="AR113" i="4"/>
  <c r="AQ113" i="4"/>
  <c r="AP113" i="4"/>
  <c r="AO113" i="4"/>
  <c r="DM112" i="4"/>
  <c r="DL112" i="4"/>
  <c r="DK112" i="4"/>
  <c r="DJ112" i="4"/>
  <c r="DI112" i="4"/>
  <c r="DH112" i="4"/>
  <c r="DG112" i="4"/>
  <c r="DF112" i="4"/>
  <c r="DE112" i="4"/>
  <c r="DC112" i="4"/>
  <c r="DB112" i="4"/>
  <c r="DA112" i="4"/>
  <c r="CZ112" i="4"/>
  <c r="CY112" i="4"/>
  <c r="CX112" i="4"/>
  <c r="CW112" i="4"/>
  <c r="CV112" i="4"/>
  <c r="CU112" i="4"/>
  <c r="CT112" i="4"/>
  <c r="CR112" i="4"/>
  <c r="CQ112" i="4"/>
  <c r="CO112" i="4"/>
  <c r="CN112" i="4"/>
  <c r="CM112" i="4"/>
  <c r="CL112" i="4"/>
  <c r="CI112" i="4"/>
  <c r="CH112" i="4"/>
  <c r="CG112" i="4"/>
  <c r="CF112" i="4"/>
  <c r="CE112" i="4"/>
  <c r="CC112" i="4"/>
  <c r="CD112" i="4" s="1"/>
  <c r="CB112" i="4"/>
  <c r="CA112" i="4"/>
  <c r="BZ112" i="4"/>
  <c r="BY112" i="4"/>
  <c r="BW112" i="4"/>
  <c r="BV112" i="4"/>
  <c r="BU112" i="4"/>
  <c r="BS112" i="4"/>
  <c r="BQ112" i="4"/>
  <c r="BP112" i="4"/>
  <c r="BO112" i="4"/>
  <c r="BN112" i="4"/>
  <c r="BM112" i="4"/>
  <c r="BL112" i="4"/>
  <c r="BK112" i="4"/>
  <c r="BJ112" i="4"/>
  <c r="BI112" i="4"/>
  <c r="BH112" i="4"/>
  <c r="BG112" i="4"/>
  <c r="BF112" i="4"/>
  <c r="BE112" i="4"/>
  <c r="BD112" i="4"/>
  <c r="BC112" i="4"/>
  <c r="BB112" i="4"/>
  <c r="BA112" i="4"/>
  <c r="AZ112" i="4"/>
  <c r="AY112" i="4"/>
  <c r="AX112" i="4"/>
  <c r="AW112" i="4"/>
  <c r="AV112" i="4"/>
  <c r="AT112" i="4"/>
  <c r="AU112" i="4" s="1"/>
  <c r="AS112" i="4"/>
  <c r="AR112" i="4"/>
  <c r="AQ112" i="4"/>
  <c r="AP112" i="4"/>
  <c r="AO112" i="4"/>
  <c r="DM111" i="4"/>
  <c r="DL111" i="4"/>
  <c r="DK111" i="4"/>
  <c r="DJ111" i="4"/>
  <c r="DI111" i="4"/>
  <c r="DH111" i="4"/>
  <c r="DG111" i="4"/>
  <c r="DF111" i="4"/>
  <c r="DE111" i="4"/>
  <c r="DC111" i="4"/>
  <c r="DB111" i="4"/>
  <c r="DA111" i="4"/>
  <c r="CZ111" i="4"/>
  <c r="CY111" i="4"/>
  <c r="CX111" i="4"/>
  <c r="CW111" i="4"/>
  <c r="CV111" i="4"/>
  <c r="CU111" i="4"/>
  <c r="CT111" i="4"/>
  <c r="CR111" i="4"/>
  <c r="CQ111" i="4"/>
  <c r="CO111" i="4"/>
  <c r="CN111" i="4"/>
  <c r="CM111" i="4"/>
  <c r="CL111" i="4"/>
  <c r="CI111" i="4"/>
  <c r="CH111" i="4"/>
  <c r="CG111" i="4"/>
  <c r="CF111" i="4"/>
  <c r="CE111" i="4"/>
  <c r="CD111" i="4"/>
  <c r="CC111" i="4"/>
  <c r="CB111" i="4"/>
  <c r="CA111" i="4"/>
  <c r="BZ111" i="4"/>
  <c r="BY111" i="4"/>
  <c r="BW111" i="4"/>
  <c r="BV111" i="4"/>
  <c r="BU111" i="4"/>
  <c r="BS111" i="4"/>
  <c r="BQ111" i="4"/>
  <c r="BP111" i="4"/>
  <c r="BO111" i="4"/>
  <c r="BN111" i="4"/>
  <c r="BM111" i="4"/>
  <c r="BL111" i="4"/>
  <c r="BK111" i="4"/>
  <c r="BJ111" i="4"/>
  <c r="BI111" i="4"/>
  <c r="BH111" i="4"/>
  <c r="BG111" i="4"/>
  <c r="BF111" i="4"/>
  <c r="BE111" i="4"/>
  <c r="BD111" i="4"/>
  <c r="BC111" i="4"/>
  <c r="BB111" i="4"/>
  <c r="BA111" i="4"/>
  <c r="AZ111" i="4"/>
  <c r="AY111" i="4"/>
  <c r="AX111" i="4"/>
  <c r="AV111" i="4"/>
  <c r="AW111" i="4" s="1"/>
  <c r="AU111" i="4"/>
  <c r="AT111" i="4"/>
  <c r="AS111" i="4"/>
  <c r="AR111" i="4"/>
  <c r="AQ111" i="4"/>
  <c r="AP111" i="4"/>
  <c r="AO111" i="4"/>
  <c r="DM110" i="4"/>
  <c r="DL110" i="4"/>
  <c r="DK110" i="4"/>
  <c r="DJ110" i="4"/>
  <c r="DI110" i="4"/>
  <c r="DH110" i="4"/>
  <c r="DG110" i="4"/>
  <c r="DF110" i="4"/>
  <c r="DE110" i="4"/>
  <c r="DC110" i="4"/>
  <c r="DB110" i="4"/>
  <c r="DA110" i="4"/>
  <c r="CZ110" i="4"/>
  <c r="CY110" i="4"/>
  <c r="CX110" i="4"/>
  <c r="CW110" i="4"/>
  <c r="CV110" i="4"/>
  <c r="CU110" i="4"/>
  <c r="CT110" i="4"/>
  <c r="CR110" i="4"/>
  <c r="CQ110" i="4"/>
  <c r="CO110" i="4"/>
  <c r="CN110" i="4"/>
  <c r="CM110" i="4"/>
  <c r="CL110" i="4"/>
  <c r="CI110" i="4"/>
  <c r="CH110" i="4"/>
  <c r="CG110" i="4"/>
  <c r="CF110" i="4"/>
  <c r="CE110" i="4"/>
  <c r="CD110" i="4"/>
  <c r="CC110" i="4"/>
  <c r="CB110" i="4"/>
  <c r="CA110" i="4"/>
  <c r="BZ110" i="4"/>
  <c r="BY110" i="4"/>
  <c r="BW110" i="4"/>
  <c r="BV110" i="4"/>
  <c r="BU110" i="4"/>
  <c r="BS110" i="4"/>
  <c r="BQ110" i="4"/>
  <c r="BP110" i="4"/>
  <c r="BO110" i="4"/>
  <c r="BN110" i="4"/>
  <c r="BM110" i="4"/>
  <c r="BL110" i="4"/>
  <c r="BK110" i="4"/>
  <c r="BJ110" i="4"/>
  <c r="BI110" i="4"/>
  <c r="BH110" i="4"/>
  <c r="BG110" i="4"/>
  <c r="BF110" i="4"/>
  <c r="BE110" i="4"/>
  <c r="BD110" i="4"/>
  <c r="BC110" i="4"/>
  <c r="BB110" i="4"/>
  <c r="BA110" i="4"/>
  <c r="AZ110" i="4"/>
  <c r="AY110" i="4"/>
  <c r="AX110" i="4"/>
  <c r="AV110" i="4"/>
  <c r="AW110" i="4" s="1"/>
  <c r="AT110" i="4"/>
  <c r="AU110" i="4" s="1"/>
  <c r="AS110" i="4"/>
  <c r="AR110" i="4"/>
  <c r="AQ110" i="4"/>
  <c r="AP110" i="4"/>
  <c r="AO110" i="4"/>
  <c r="DM109" i="4"/>
  <c r="DL109" i="4"/>
  <c r="DK109" i="4"/>
  <c r="DJ109" i="4"/>
  <c r="DI109" i="4"/>
  <c r="DH109" i="4"/>
  <c r="DG109" i="4"/>
  <c r="DF109" i="4"/>
  <c r="DE109" i="4"/>
  <c r="DC109" i="4"/>
  <c r="DB109" i="4"/>
  <c r="DA109" i="4"/>
  <c r="CZ109" i="4"/>
  <c r="CY109" i="4"/>
  <c r="CX109" i="4"/>
  <c r="CW109" i="4"/>
  <c r="CV109" i="4"/>
  <c r="CU109" i="4"/>
  <c r="CT109" i="4"/>
  <c r="CR109" i="4"/>
  <c r="CQ109" i="4"/>
  <c r="CO109" i="4"/>
  <c r="CN109" i="4"/>
  <c r="CM109" i="4"/>
  <c r="CL109" i="4"/>
  <c r="CI109" i="4"/>
  <c r="CH109" i="4"/>
  <c r="CG109" i="4"/>
  <c r="CF109" i="4"/>
  <c r="CE109" i="4"/>
  <c r="CD109" i="4"/>
  <c r="CC109" i="4"/>
  <c r="CB109" i="4"/>
  <c r="CA109" i="4"/>
  <c r="BZ109" i="4"/>
  <c r="BY109" i="4"/>
  <c r="BV109" i="4"/>
  <c r="BW109" i="4" s="1"/>
  <c r="BU109" i="4"/>
  <c r="BS109" i="4"/>
  <c r="BQ109" i="4"/>
  <c r="BP109" i="4"/>
  <c r="BO109" i="4"/>
  <c r="BN109" i="4"/>
  <c r="BM109" i="4"/>
  <c r="BL109" i="4"/>
  <c r="BK109" i="4"/>
  <c r="BJ109" i="4"/>
  <c r="BI109" i="4"/>
  <c r="BH109" i="4"/>
  <c r="BG109" i="4"/>
  <c r="BF109" i="4"/>
  <c r="BE109" i="4"/>
  <c r="BD109" i="4"/>
  <c r="BC109" i="4"/>
  <c r="BB109" i="4"/>
  <c r="BA109" i="4"/>
  <c r="AZ109" i="4"/>
  <c r="AY109" i="4"/>
  <c r="AX109" i="4"/>
  <c r="AV109" i="4"/>
  <c r="AW109" i="4" s="1"/>
  <c r="AU109" i="4"/>
  <c r="AT109" i="4"/>
  <c r="AS109" i="4"/>
  <c r="AR109" i="4"/>
  <c r="AQ109" i="4"/>
  <c r="AP109" i="4"/>
  <c r="AO109" i="4"/>
  <c r="DM108" i="4"/>
  <c r="DL108" i="4"/>
  <c r="DK108" i="4"/>
  <c r="DJ108" i="4"/>
  <c r="DI108" i="4"/>
  <c r="DH108" i="4"/>
  <c r="DG108" i="4"/>
  <c r="DF108" i="4"/>
  <c r="DE108" i="4"/>
  <c r="DC108" i="4"/>
  <c r="DB108" i="4"/>
  <c r="DA108" i="4"/>
  <c r="CZ108" i="4"/>
  <c r="CY108" i="4"/>
  <c r="CX108" i="4"/>
  <c r="CW108" i="4"/>
  <c r="CV108" i="4"/>
  <c r="CU108" i="4"/>
  <c r="CT108" i="4"/>
  <c r="CR108" i="4"/>
  <c r="CQ108" i="4"/>
  <c r="CO108" i="4"/>
  <c r="CN108" i="4"/>
  <c r="CM108" i="4"/>
  <c r="CL108" i="4"/>
  <c r="CI108" i="4"/>
  <c r="CH108" i="4"/>
  <c r="CG108" i="4"/>
  <c r="CF108" i="4"/>
  <c r="CE108" i="4"/>
  <c r="CC108" i="4"/>
  <c r="CD108" i="4" s="1"/>
  <c r="CB108" i="4"/>
  <c r="CA108" i="4"/>
  <c r="BZ108" i="4"/>
  <c r="BY108" i="4"/>
  <c r="BW108" i="4"/>
  <c r="BV108" i="4"/>
  <c r="BU108" i="4"/>
  <c r="BS108" i="4"/>
  <c r="BQ108" i="4"/>
  <c r="BP108" i="4"/>
  <c r="BO108" i="4"/>
  <c r="BN108" i="4"/>
  <c r="BM108" i="4"/>
  <c r="BL108" i="4"/>
  <c r="BK108" i="4"/>
  <c r="BJ108" i="4"/>
  <c r="BI108" i="4"/>
  <c r="BH108" i="4"/>
  <c r="BG108" i="4"/>
  <c r="BF108" i="4"/>
  <c r="BE108" i="4"/>
  <c r="BD108" i="4"/>
  <c r="BC108" i="4"/>
  <c r="BB108" i="4"/>
  <c r="BA108" i="4"/>
  <c r="AZ108" i="4"/>
  <c r="AY108" i="4"/>
  <c r="AX108" i="4"/>
  <c r="AW108" i="4"/>
  <c r="AV108" i="4"/>
  <c r="AT108" i="4"/>
  <c r="AU108" i="4" s="1"/>
  <c r="AS108" i="4"/>
  <c r="AR108" i="4"/>
  <c r="AQ108" i="4"/>
  <c r="AP108" i="4"/>
  <c r="AO108" i="4"/>
  <c r="DM107" i="4"/>
  <c r="DL107" i="4"/>
  <c r="DK107" i="4"/>
  <c r="DJ107" i="4"/>
  <c r="DI107" i="4"/>
  <c r="DH107" i="4"/>
  <c r="DG107" i="4"/>
  <c r="DF107" i="4"/>
  <c r="DE107" i="4"/>
  <c r="DC107" i="4"/>
  <c r="DB107" i="4"/>
  <c r="DA107" i="4"/>
  <c r="CZ107" i="4"/>
  <c r="CY107" i="4"/>
  <c r="CX107" i="4"/>
  <c r="CW107" i="4"/>
  <c r="CV107" i="4"/>
  <c r="CU107" i="4"/>
  <c r="CT107" i="4"/>
  <c r="CR107" i="4"/>
  <c r="CQ107" i="4"/>
  <c r="CO107" i="4"/>
  <c r="CN107" i="4"/>
  <c r="CM107" i="4"/>
  <c r="CL107" i="4"/>
  <c r="CI107" i="4"/>
  <c r="CH107" i="4"/>
  <c r="CG107" i="4"/>
  <c r="CF107" i="4"/>
  <c r="CE107" i="4"/>
  <c r="CD107" i="4"/>
  <c r="CC107" i="4"/>
  <c r="CB107" i="4"/>
  <c r="CA107" i="4"/>
  <c r="BZ107" i="4"/>
  <c r="BY107" i="4"/>
  <c r="BW107" i="4"/>
  <c r="BV107" i="4"/>
  <c r="BU107" i="4"/>
  <c r="BS107" i="4"/>
  <c r="BQ107" i="4"/>
  <c r="BP107" i="4"/>
  <c r="BO107" i="4"/>
  <c r="BN107" i="4"/>
  <c r="BM107" i="4"/>
  <c r="BL107" i="4"/>
  <c r="BK107" i="4"/>
  <c r="BJ107" i="4"/>
  <c r="BI107" i="4"/>
  <c r="BH107" i="4"/>
  <c r="BG107" i="4"/>
  <c r="BF107" i="4"/>
  <c r="BE107" i="4"/>
  <c r="BD107" i="4"/>
  <c r="BC107" i="4"/>
  <c r="BB107" i="4"/>
  <c r="BA107" i="4"/>
  <c r="AZ107" i="4"/>
  <c r="AY107" i="4"/>
  <c r="AX107" i="4"/>
  <c r="AV107" i="4"/>
  <c r="AW107" i="4" s="1"/>
  <c r="AU107" i="4"/>
  <c r="AT107" i="4"/>
  <c r="AS107" i="4"/>
  <c r="AR107" i="4"/>
  <c r="AQ107" i="4"/>
  <c r="AP107" i="4"/>
  <c r="AO107" i="4"/>
  <c r="DM106" i="4"/>
  <c r="DL106" i="4"/>
  <c r="DK106" i="4"/>
  <c r="DJ106" i="4"/>
  <c r="DI106" i="4"/>
  <c r="DH106" i="4"/>
  <c r="DG106" i="4"/>
  <c r="DF106" i="4"/>
  <c r="DE106" i="4"/>
  <c r="DC106" i="4"/>
  <c r="DB106" i="4"/>
  <c r="DA106" i="4"/>
  <c r="CZ106" i="4"/>
  <c r="CY106" i="4"/>
  <c r="CX106" i="4"/>
  <c r="CW106" i="4"/>
  <c r="CV106" i="4"/>
  <c r="CU106" i="4"/>
  <c r="CT106" i="4"/>
  <c r="CR106" i="4"/>
  <c r="CQ106" i="4"/>
  <c r="CO106" i="4"/>
  <c r="CN106" i="4"/>
  <c r="CM106" i="4"/>
  <c r="CL106" i="4"/>
  <c r="CI106" i="4"/>
  <c r="CH106" i="4"/>
  <c r="CG106" i="4"/>
  <c r="CF106" i="4"/>
  <c r="CE106" i="4"/>
  <c r="CD106" i="4"/>
  <c r="CC106" i="4"/>
  <c r="CB106" i="4"/>
  <c r="CA106" i="4"/>
  <c r="BZ106" i="4"/>
  <c r="BY106" i="4"/>
  <c r="BW106" i="4"/>
  <c r="BV106" i="4"/>
  <c r="BU106" i="4"/>
  <c r="BS106" i="4"/>
  <c r="BQ106" i="4"/>
  <c r="BP106" i="4"/>
  <c r="BO106" i="4"/>
  <c r="BN106" i="4"/>
  <c r="BM106" i="4"/>
  <c r="BL106" i="4"/>
  <c r="BK106" i="4"/>
  <c r="BJ106" i="4"/>
  <c r="BI106" i="4"/>
  <c r="BH106" i="4"/>
  <c r="BG106" i="4"/>
  <c r="BF106" i="4"/>
  <c r="BE106" i="4"/>
  <c r="BD106" i="4"/>
  <c r="BC106" i="4"/>
  <c r="BB106" i="4"/>
  <c r="BA106" i="4"/>
  <c r="AZ106" i="4"/>
  <c r="AY106" i="4"/>
  <c r="AX106" i="4"/>
  <c r="AW106" i="4"/>
  <c r="AV106" i="4"/>
  <c r="AT106" i="4"/>
  <c r="AU106" i="4" s="1"/>
  <c r="AS106" i="4"/>
  <c r="AR106" i="4"/>
  <c r="AQ106" i="4"/>
  <c r="AP106" i="4"/>
  <c r="AO106" i="4"/>
  <c r="DM105" i="4"/>
  <c r="DL105" i="4"/>
  <c r="DK105" i="4"/>
  <c r="DJ105" i="4"/>
  <c r="DI105" i="4"/>
  <c r="DH105" i="4"/>
  <c r="DG105" i="4"/>
  <c r="DF105" i="4"/>
  <c r="DE105" i="4"/>
  <c r="DC105" i="4"/>
  <c r="DB105" i="4"/>
  <c r="DA105" i="4"/>
  <c r="CZ105" i="4"/>
  <c r="CY105" i="4"/>
  <c r="CX105" i="4"/>
  <c r="CW105" i="4"/>
  <c r="CV105" i="4"/>
  <c r="CU105" i="4"/>
  <c r="CT105" i="4"/>
  <c r="CR105" i="4"/>
  <c r="CQ105" i="4"/>
  <c r="CO105" i="4"/>
  <c r="CN105" i="4"/>
  <c r="CM105" i="4"/>
  <c r="CL105" i="4"/>
  <c r="CI105" i="4"/>
  <c r="CH105" i="4"/>
  <c r="CG105" i="4"/>
  <c r="CF105" i="4"/>
  <c r="CE105" i="4"/>
  <c r="CD105" i="4"/>
  <c r="CC105" i="4"/>
  <c r="CB105" i="4"/>
  <c r="CA105" i="4"/>
  <c r="BZ105" i="4"/>
  <c r="BY105" i="4"/>
  <c r="BV105" i="4"/>
  <c r="BW105" i="4" s="1"/>
  <c r="BU105" i="4"/>
  <c r="BS105" i="4"/>
  <c r="BQ105" i="4"/>
  <c r="BP105" i="4"/>
  <c r="BO105" i="4"/>
  <c r="BN105" i="4"/>
  <c r="BM105" i="4"/>
  <c r="BL105" i="4"/>
  <c r="BK105" i="4"/>
  <c r="BJ105" i="4"/>
  <c r="BI105" i="4"/>
  <c r="BH105" i="4"/>
  <c r="BG105" i="4"/>
  <c r="BF105" i="4"/>
  <c r="BE105" i="4"/>
  <c r="BD105" i="4"/>
  <c r="BC105" i="4"/>
  <c r="BB105" i="4"/>
  <c r="BA105" i="4"/>
  <c r="AZ105" i="4"/>
  <c r="AY105" i="4"/>
  <c r="AX105" i="4"/>
  <c r="AV105" i="4"/>
  <c r="AW105" i="4" s="1"/>
  <c r="AU105" i="4"/>
  <c r="AT105" i="4"/>
  <c r="AS105" i="4"/>
  <c r="AR105" i="4"/>
  <c r="AQ105" i="4"/>
  <c r="AP105" i="4"/>
  <c r="AO105" i="4"/>
  <c r="DM104" i="4"/>
  <c r="DL104" i="4"/>
  <c r="DK104" i="4"/>
  <c r="DJ104" i="4"/>
  <c r="DI104" i="4"/>
  <c r="DH104" i="4"/>
  <c r="DG104" i="4"/>
  <c r="DF104" i="4"/>
  <c r="DE104" i="4"/>
  <c r="DC104" i="4"/>
  <c r="DB104" i="4"/>
  <c r="DA104" i="4"/>
  <c r="CZ104" i="4"/>
  <c r="CY104" i="4"/>
  <c r="CX104" i="4"/>
  <c r="CW104" i="4"/>
  <c r="CV104" i="4"/>
  <c r="CU104" i="4"/>
  <c r="CT104" i="4"/>
  <c r="CR104" i="4"/>
  <c r="CQ104" i="4"/>
  <c r="CO104" i="4"/>
  <c r="CN104" i="4"/>
  <c r="CM104" i="4"/>
  <c r="CL104" i="4"/>
  <c r="CI104" i="4"/>
  <c r="CH104" i="4"/>
  <c r="CG104" i="4"/>
  <c r="CF104" i="4"/>
  <c r="CE104" i="4"/>
  <c r="CC104" i="4"/>
  <c r="CD104" i="4" s="1"/>
  <c r="CB104" i="4"/>
  <c r="CA104" i="4"/>
  <c r="BZ104" i="4"/>
  <c r="BY104" i="4"/>
  <c r="BW104" i="4"/>
  <c r="BV104" i="4"/>
  <c r="BU104" i="4"/>
  <c r="BS104" i="4"/>
  <c r="BQ104" i="4"/>
  <c r="BP104" i="4"/>
  <c r="BO104" i="4"/>
  <c r="BN104" i="4"/>
  <c r="BM104" i="4"/>
  <c r="BL104" i="4"/>
  <c r="BK104" i="4"/>
  <c r="BJ104" i="4"/>
  <c r="BI104" i="4"/>
  <c r="BH104" i="4"/>
  <c r="BG104" i="4"/>
  <c r="BF104" i="4"/>
  <c r="BE104" i="4"/>
  <c r="BD104" i="4"/>
  <c r="BC104" i="4"/>
  <c r="BB104" i="4"/>
  <c r="BA104" i="4"/>
  <c r="AZ104" i="4"/>
  <c r="AY104" i="4"/>
  <c r="AX104" i="4"/>
  <c r="AW104" i="4"/>
  <c r="AV104" i="4"/>
  <c r="AT104" i="4"/>
  <c r="AU104" i="4" s="1"/>
  <c r="AS104" i="4"/>
  <c r="AR104" i="4"/>
  <c r="AQ104" i="4"/>
  <c r="AP104" i="4"/>
  <c r="AO104" i="4"/>
  <c r="DM103" i="4"/>
  <c r="DL103" i="4"/>
  <c r="DK103" i="4"/>
  <c r="DJ103" i="4"/>
  <c r="DI103" i="4"/>
  <c r="DH103" i="4"/>
  <c r="DG103" i="4"/>
  <c r="DF103" i="4"/>
  <c r="DE103" i="4"/>
  <c r="DC103" i="4"/>
  <c r="DB103" i="4"/>
  <c r="DA103" i="4"/>
  <c r="CZ103" i="4"/>
  <c r="CY103" i="4"/>
  <c r="CX103" i="4"/>
  <c r="CW103" i="4"/>
  <c r="CV103" i="4"/>
  <c r="CU103" i="4"/>
  <c r="CT103" i="4"/>
  <c r="CR103" i="4"/>
  <c r="CQ103" i="4"/>
  <c r="CO103" i="4"/>
  <c r="CN103" i="4"/>
  <c r="CM103" i="4"/>
  <c r="CL103" i="4"/>
  <c r="CI103" i="4"/>
  <c r="CH103" i="4"/>
  <c r="CG103" i="4"/>
  <c r="CF103" i="4"/>
  <c r="CE103" i="4"/>
  <c r="CD103" i="4"/>
  <c r="CC103" i="4"/>
  <c r="CB103" i="4"/>
  <c r="CA103" i="4"/>
  <c r="BZ103" i="4"/>
  <c r="BY103" i="4"/>
  <c r="BW103" i="4"/>
  <c r="BV103" i="4"/>
  <c r="BU103" i="4"/>
  <c r="BS103" i="4"/>
  <c r="BQ103" i="4"/>
  <c r="BP103" i="4"/>
  <c r="BO103" i="4"/>
  <c r="BN103" i="4"/>
  <c r="BM103" i="4"/>
  <c r="BL103" i="4"/>
  <c r="BK103" i="4"/>
  <c r="BJ103" i="4"/>
  <c r="BI103" i="4"/>
  <c r="BH103" i="4"/>
  <c r="BG103" i="4"/>
  <c r="BF103" i="4"/>
  <c r="BE103" i="4"/>
  <c r="BD103" i="4"/>
  <c r="BC103" i="4"/>
  <c r="BB103" i="4"/>
  <c r="BA103" i="4"/>
  <c r="AZ103" i="4"/>
  <c r="AY103" i="4"/>
  <c r="AX103" i="4"/>
  <c r="AV103" i="4"/>
  <c r="AW103" i="4" s="1"/>
  <c r="AU103" i="4"/>
  <c r="AT103" i="4"/>
  <c r="AS103" i="4"/>
  <c r="AR103" i="4"/>
  <c r="AQ103" i="4"/>
  <c r="AP103" i="4"/>
  <c r="AO103" i="4"/>
  <c r="DM102" i="4"/>
  <c r="DL102" i="4"/>
  <c r="DK102" i="4"/>
  <c r="DJ102" i="4"/>
  <c r="DI102" i="4"/>
  <c r="DH102" i="4"/>
  <c r="DG102" i="4"/>
  <c r="DF102" i="4"/>
  <c r="DE102" i="4"/>
  <c r="DC102" i="4"/>
  <c r="DB102" i="4"/>
  <c r="DA102" i="4"/>
  <c r="CZ102" i="4"/>
  <c r="CY102" i="4"/>
  <c r="CX102" i="4"/>
  <c r="CW102" i="4"/>
  <c r="CV102" i="4"/>
  <c r="CU102" i="4"/>
  <c r="CT102" i="4"/>
  <c r="CR102" i="4"/>
  <c r="CQ102" i="4"/>
  <c r="CO102" i="4"/>
  <c r="CN102" i="4"/>
  <c r="CM102" i="4"/>
  <c r="CL102" i="4"/>
  <c r="CI102" i="4"/>
  <c r="CH102" i="4"/>
  <c r="CG102" i="4"/>
  <c r="CF102" i="4"/>
  <c r="CE102" i="4"/>
  <c r="CD102" i="4"/>
  <c r="CC102" i="4"/>
  <c r="CB102" i="4"/>
  <c r="CA102" i="4"/>
  <c r="BZ102" i="4"/>
  <c r="BY102" i="4"/>
  <c r="BW102" i="4"/>
  <c r="BV102" i="4"/>
  <c r="BU102" i="4"/>
  <c r="BS102" i="4"/>
  <c r="BQ102" i="4"/>
  <c r="BP102" i="4"/>
  <c r="BO102" i="4"/>
  <c r="BN102" i="4"/>
  <c r="BM102" i="4"/>
  <c r="BL102" i="4"/>
  <c r="BK102" i="4"/>
  <c r="BJ102" i="4"/>
  <c r="BI102" i="4"/>
  <c r="BH102" i="4"/>
  <c r="BG102" i="4"/>
  <c r="BF102" i="4"/>
  <c r="BE102" i="4"/>
  <c r="BD102" i="4"/>
  <c r="BC102" i="4"/>
  <c r="BB102" i="4"/>
  <c r="BA102" i="4"/>
  <c r="AZ102" i="4"/>
  <c r="AY102" i="4"/>
  <c r="AX102" i="4"/>
  <c r="AW102" i="4"/>
  <c r="AV102" i="4"/>
  <c r="AT102" i="4"/>
  <c r="AU102" i="4" s="1"/>
  <c r="AS102" i="4"/>
  <c r="AR102" i="4"/>
  <c r="AQ102" i="4"/>
  <c r="AP102" i="4"/>
  <c r="AO102" i="4"/>
  <c r="DM101" i="4"/>
  <c r="DL101" i="4"/>
  <c r="DK101" i="4"/>
  <c r="DJ101" i="4"/>
  <c r="DI101" i="4"/>
  <c r="DH101" i="4"/>
  <c r="DG101" i="4"/>
  <c r="DF101" i="4"/>
  <c r="DE101" i="4"/>
  <c r="DC101" i="4"/>
  <c r="DB101" i="4"/>
  <c r="DA101" i="4"/>
  <c r="CZ101" i="4"/>
  <c r="CY101" i="4"/>
  <c r="CX101" i="4"/>
  <c r="CW101" i="4"/>
  <c r="CV101" i="4"/>
  <c r="CU101" i="4"/>
  <c r="CT101" i="4"/>
  <c r="CR101" i="4"/>
  <c r="CQ101" i="4"/>
  <c r="CO101" i="4"/>
  <c r="CN101" i="4"/>
  <c r="CM101" i="4"/>
  <c r="CL101" i="4"/>
  <c r="CI101" i="4"/>
  <c r="CH101" i="4"/>
  <c r="CG101" i="4"/>
  <c r="CF101" i="4"/>
  <c r="CE101" i="4"/>
  <c r="CD101" i="4"/>
  <c r="CC101" i="4"/>
  <c r="CB101" i="4"/>
  <c r="CA101" i="4"/>
  <c r="BZ101" i="4"/>
  <c r="BY101" i="4"/>
  <c r="BV101" i="4"/>
  <c r="BW101" i="4" s="1"/>
  <c r="BU101" i="4"/>
  <c r="BS101" i="4"/>
  <c r="BQ101" i="4"/>
  <c r="BP101" i="4"/>
  <c r="BO101" i="4"/>
  <c r="BN101" i="4"/>
  <c r="BM101" i="4"/>
  <c r="BL101" i="4"/>
  <c r="BK101" i="4"/>
  <c r="BJ101" i="4"/>
  <c r="BI101" i="4"/>
  <c r="BH101" i="4"/>
  <c r="BG101" i="4"/>
  <c r="BF101" i="4"/>
  <c r="BE101" i="4"/>
  <c r="BD101" i="4"/>
  <c r="BC101" i="4"/>
  <c r="BB101" i="4"/>
  <c r="BA101" i="4"/>
  <c r="AZ101" i="4"/>
  <c r="AY101" i="4"/>
  <c r="AX101" i="4"/>
  <c r="AV101" i="4"/>
  <c r="AW101" i="4" s="1"/>
  <c r="AU101" i="4"/>
  <c r="AT101" i="4"/>
  <c r="AS101" i="4"/>
  <c r="AR101" i="4"/>
  <c r="AQ101" i="4"/>
  <c r="AP101" i="4"/>
  <c r="AO101" i="4"/>
  <c r="DM100" i="4"/>
  <c r="DL100" i="4"/>
  <c r="DK100" i="4"/>
  <c r="DJ100" i="4"/>
  <c r="DI100" i="4"/>
  <c r="DH100" i="4"/>
  <c r="DG100" i="4"/>
  <c r="DF100" i="4"/>
  <c r="DE100" i="4"/>
  <c r="DC100" i="4"/>
  <c r="DB100" i="4"/>
  <c r="DA100" i="4"/>
  <c r="CZ100" i="4"/>
  <c r="CY100" i="4"/>
  <c r="CX100" i="4"/>
  <c r="CW100" i="4"/>
  <c r="CV100" i="4"/>
  <c r="CU100" i="4"/>
  <c r="CT100" i="4"/>
  <c r="CR100" i="4"/>
  <c r="CQ100" i="4"/>
  <c r="CO100" i="4"/>
  <c r="CN100" i="4"/>
  <c r="CM100" i="4"/>
  <c r="CL100" i="4"/>
  <c r="CI100" i="4"/>
  <c r="CH100" i="4"/>
  <c r="CG100" i="4"/>
  <c r="CF100" i="4"/>
  <c r="CE100" i="4"/>
  <c r="CC100" i="4"/>
  <c r="CD100" i="4" s="1"/>
  <c r="CB100" i="4"/>
  <c r="CA100" i="4"/>
  <c r="BZ100" i="4"/>
  <c r="BY100" i="4"/>
  <c r="BW100" i="4"/>
  <c r="BV100" i="4"/>
  <c r="BU100" i="4"/>
  <c r="BS100" i="4"/>
  <c r="BQ100" i="4"/>
  <c r="BP100" i="4"/>
  <c r="BO100" i="4"/>
  <c r="BN100" i="4"/>
  <c r="BM100" i="4"/>
  <c r="BL100" i="4"/>
  <c r="BK100" i="4"/>
  <c r="BJ100" i="4"/>
  <c r="BI100" i="4"/>
  <c r="BH100" i="4"/>
  <c r="BG100" i="4"/>
  <c r="BF100" i="4"/>
  <c r="BE100" i="4"/>
  <c r="BD100" i="4"/>
  <c r="BC100" i="4"/>
  <c r="BB100" i="4"/>
  <c r="BA100" i="4"/>
  <c r="AZ100" i="4"/>
  <c r="AY100" i="4"/>
  <c r="AX100" i="4"/>
  <c r="AW100" i="4"/>
  <c r="AV100" i="4"/>
  <c r="AT100" i="4"/>
  <c r="AU100" i="4" s="1"/>
  <c r="AS100" i="4"/>
  <c r="AR100" i="4"/>
  <c r="AQ100" i="4"/>
  <c r="AP100" i="4"/>
  <c r="AO100" i="4"/>
  <c r="DM99" i="4"/>
  <c r="DL99" i="4"/>
  <c r="DK99" i="4"/>
  <c r="DJ99" i="4"/>
  <c r="DI99" i="4"/>
  <c r="DH99" i="4"/>
  <c r="DG99" i="4"/>
  <c r="DF99" i="4"/>
  <c r="DE99" i="4"/>
  <c r="DC99" i="4"/>
  <c r="DB99" i="4"/>
  <c r="DA99" i="4"/>
  <c r="CZ99" i="4"/>
  <c r="CY99" i="4"/>
  <c r="CX99" i="4"/>
  <c r="CW99" i="4"/>
  <c r="CV99" i="4"/>
  <c r="CU99" i="4"/>
  <c r="CT99" i="4"/>
  <c r="CR99" i="4"/>
  <c r="CQ99" i="4"/>
  <c r="CO99" i="4"/>
  <c r="CN99" i="4"/>
  <c r="CM99" i="4"/>
  <c r="CL99" i="4"/>
  <c r="CI99" i="4"/>
  <c r="CH99" i="4"/>
  <c r="CG99" i="4"/>
  <c r="CF99" i="4"/>
  <c r="CE99" i="4"/>
  <c r="CD99" i="4"/>
  <c r="CC99" i="4"/>
  <c r="CB99" i="4"/>
  <c r="CA99" i="4"/>
  <c r="BZ99" i="4"/>
  <c r="BY99" i="4"/>
  <c r="BW99" i="4"/>
  <c r="BV99" i="4"/>
  <c r="BU99" i="4"/>
  <c r="BS99" i="4"/>
  <c r="BQ99" i="4"/>
  <c r="BP99" i="4"/>
  <c r="BO99" i="4"/>
  <c r="BN99" i="4"/>
  <c r="BM99" i="4"/>
  <c r="BL99" i="4"/>
  <c r="BK99" i="4"/>
  <c r="BJ99" i="4"/>
  <c r="BI99" i="4"/>
  <c r="BH99" i="4"/>
  <c r="BG99" i="4"/>
  <c r="BF99" i="4"/>
  <c r="BE99" i="4"/>
  <c r="BD99" i="4"/>
  <c r="BC99" i="4"/>
  <c r="BB99" i="4"/>
  <c r="BA99" i="4"/>
  <c r="AZ99" i="4"/>
  <c r="AY99" i="4"/>
  <c r="AX99" i="4"/>
  <c r="AV99" i="4"/>
  <c r="AW99" i="4" s="1"/>
  <c r="AU99" i="4"/>
  <c r="AT99" i="4"/>
  <c r="AS99" i="4"/>
  <c r="AR99" i="4"/>
  <c r="AQ99" i="4"/>
  <c r="AP99" i="4"/>
  <c r="AO99" i="4"/>
  <c r="DM98" i="4"/>
  <c r="DL98" i="4"/>
  <c r="DK98" i="4"/>
  <c r="DJ98" i="4"/>
  <c r="DI98" i="4"/>
  <c r="DH98" i="4"/>
  <c r="DG98" i="4"/>
  <c r="DF98" i="4"/>
  <c r="DE98" i="4"/>
  <c r="DC98" i="4"/>
  <c r="DB98" i="4"/>
  <c r="DA98" i="4"/>
  <c r="CZ98" i="4"/>
  <c r="CY98" i="4"/>
  <c r="CX98" i="4"/>
  <c r="CW98" i="4"/>
  <c r="CV98" i="4"/>
  <c r="CU98" i="4"/>
  <c r="CT98" i="4"/>
  <c r="CR98" i="4"/>
  <c r="CQ98" i="4"/>
  <c r="CO98" i="4"/>
  <c r="CN98" i="4"/>
  <c r="CM98" i="4"/>
  <c r="CL98" i="4"/>
  <c r="CI98" i="4"/>
  <c r="CH98" i="4"/>
  <c r="CG98" i="4"/>
  <c r="CF98" i="4"/>
  <c r="CE98" i="4"/>
  <c r="CD98" i="4"/>
  <c r="CC98" i="4"/>
  <c r="CB98" i="4"/>
  <c r="CA98" i="4"/>
  <c r="BZ98" i="4"/>
  <c r="BY98" i="4"/>
  <c r="BW98" i="4"/>
  <c r="BV98" i="4"/>
  <c r="BU98" i="4"/>
  <c r="BS98" i="4"/>
  <c r="BQ98" i="4"/>
  <c r="BP98" i="4"/>
  <c r="BO98" i="4"/>
  <c r="BN98" i="4"/>
  <c r="BM98" i="4"/>
  <c r="BL98" i="4"/>
  <c r="BK98" i="4"/>
  <c r="BJ98" i="4"/>
  <c r="BI98" i="4"/>
  <c r="BH98" i="4"/>
  <c r="BG98" i="4"/>
  <c r="BF98" i="4"/>
  <c r="BE98" i="4"/>
  <c r="BD98" i="4"/>
  <c r="BC98" i="4"/>
  <c r="BB98" i="4"/>
  <c r="BA98" i="4"/>
  <c r="AZ98" i="4"/>
  <c r="AY98" i="4"/>
  <c r="AX98" i="4"/>
  <c r="AW98" i="4"/>
  <c r="AV98" i="4"/>
  <c r="AT98" i="4"/>
  <c r="AU98" i="4" s="1"/>
  <c r="AS98" i="4"/>
  <c r="AR98" i="4"/>
  <c r="AQ98" i="4"/>
  <c r="AP98" i="4"/>
  <c r="AO98" i="4"/>
  <c r="DM97" i="4"/>
  <c r="DL97" i="4"/>
  <c r="DK97" i="4"/>
  <c r="DJ97" i="4"/>
  <c r="DI97" i="4"/>
  <c r="DH97" i="4"/>
  <c r="DG97" i="4"/>
  <c r="DF97" i="4"/>
  <c r="DE97" i="4"/>
  <c r="DC97" i="4"/>
  <c r="DB97" i="4"/>
  <c r="DA97" i="4"/>
  <c r="CZ97" i="4"/>
  <c r="CY97" i="4"/>
  <c r="CX97" i="4"/>
  <c r="CW97" i="4"/>
  <c r="CV97" i="4"/>
  <c r="CU97" i="4"/>
  <c r="CT97" i="4"/>
  <c r="CR97" i="4"/>
  <c r="CQ97" i="4"/>
  <c r="CO97" i="4"/>
  <c r="CN97" i="4"/>
  <c r="CM97" i="4"/>
  <c r="CL97" i="4"/>
  <c r="CI97" i="4"/>
  <c r="CH97" i="4"/>
  <c r="CG97" i="4"/>
  <c r="CF97" i="4"/>
  <c r="CE97" i="4"/>
  <c r="CD97" i="4"/>
  <c r="CC97" i="4"/>
  <c r="CB97" i="4"/>
  <c r="CA97" i="4"/>
  <c r="BZ97" i="4"/>
  <c r="BY97" i="4"/>
  <c r="BV97" i="4"/>
  <c r="BW97" i="4" s="1"/>
  <c r="BU97" i="4"/>
  <c r="BS97" i="4"/>
  <c r="BQ97" i="4"/>
  <c r="BP97" i="4"/>
  <c r="BO97" i="4"/>
  <c r="BN97" i="4"/>
  <c r="BM97" i="4"/>
  <c r="BL97" i="4"/>
  <c r="BK97" i="4"/>
  <c r="BJ97" i="4"/>
  <c r="BI97" i="4"/>
  <c r="BH97" i="4"/>
  <c r="BG97" i="4"/>
  <c r="BF97" i="4"/>
  <c r="BE97" i="4"/>
  <c r="BD97" i="4"/>
  <c r="BC97" i="4"/>
  <c r="BB97" i="4"/>
  <c r="BA97" i="4"/>
  <c r="AZ97" i="4"/>
  <c r="AY97" i="4"/>
  <c r="AX97" i="4"/>
  <c r="AV97" i="4"/>
  <c r="AW97" i="4" s="1"/>
  <c r="AU97" i="4"/>
  <c r="AT97" i="4"/>
  <c r="AS97" i="4"/>
  <c r="AR97" i="4"/>
  <c r="AQ97" i="4"/>
  <c r="AP97" i="4"/>
  <c r="AO97" i="4"/>
  <c r="DM96" i="4"/>
  <c r="DL96" i="4"/>
  <c r="DK96" i="4"/>
  <c r="DJ96" i="4"/>
  <c r="DI96" i="4"/>
  <c r="DH96" i="4"/>
  <c r="DG96" i="4"/>
  <c r="DF96" i="4"/>
  <c r="DE96" i="4"/>
  <c r="DC96" i="4"/>
  <c r="DB96" i="4"/>
  <c r="DA96" i="4"/>
  <c r="CZ96" i="4"/>
  <c r="CY96" i="4"/>
  <c r="CX96" i="4"/>
  <c r="CW96" i="4"/>
  <c r="CV96" i="4"/>
  <c r="CU96" i="4"/>
  <c r="CT96" i="4"/>
  <c r="CR96" i="4"/>
  <c r="CQ96" i="4"/>
  <c r="CO96" i="4"/>
  <c r="CN96" i="4"/>
  <c r="CM96" i="4"/>
  <c r="CL96" i="4"/>
  <c r="CI96" i="4"/>
  <c r="CH96" i="4"/>
  <c r="CG96" i="4"/>
  <c r="CF96" i="4"/>
  <c r="CE96" i="4"/>
  <c r="CC96" i="4"/>
  <c r="CD96" i="4" s="1"/>
  <c r="CB96" i="4"/>
  <c r="CA96" i="4"/>
  <c r="BZ96" i="4"/>
  <c r="BY96" i="4"/>
  <c r="BW96" i="4"/>
  <c r="BV96" i="4"/>
  <c r="BU96" i="4"/>
  <c r="BS96" i="4"/>
  <c r="BQ96" i="4"/>
  <c r="BP96" i="4"/>
  <c r="BO96" i="4"/>
  <c r="BN96" i="4"/>
  <c r="BM96" i="4"/>
  <c r="BL96" i="4"/>
  <c r="BK96" i="4"/>
  <c r="BJ96" i="4"/>
  <c r="BI96" i="4"/>
  <c r="BH96" i="4"/>
  <c r="BG96" i="4"/>
  <c r="BF96" i="4"/>
  <c r="BE96" i="4"/>
  <c r="BD96" i="4"/>
  <c r="BC96" i="4"/>
  <c r="BB96" i="4"/>
  <c r="BA96" i="4"/>
  <c r="AZ96" i="4"/>
  <c r="AY96" i="4"/>
  <c r="AX96" i="4"/>
  <c r="AW96" i="4"/>
  <c r="AV96" i="4"/>
  <c r="AT96" i="4"/>
  <c r="AU96" i="4" s="1"/>
  <c r="AS96" i="4"/>
  <c r="AR96" i="4"/>
  <c r="AQ96" i="4"/>
  <c r="AP96" i="4"/>
  <c r="AO96" i="4"/>
  <c r="DM95" i="4"/>
  <c r="DL95" i="4"/>
  <c r="DK95" i="4"/>
  <c r="DJ95" i="4"/>
  <c r="DI95" i="4"/>
  <c r="DH95" i="4"/>
  <c r="DG95" i="4"/>
  <c r="DF95" i="4"/>
  <c r="DE95" i="4"/>
  <c r="DC95" i="4"/>
  <c r="DB95" i="4"/>
  <c r="DA95" i="4"/>
  <c r="CZ95" i="4"/>
  <c r="CY95" i="4"/>
  <c r="CX95" i="4"/>
  <c r="CW95" i="4"/>
  <c r="CV95" i="4"/>
  <c r="CU95" i="4"/>
  <c r="CT95" i="4"/>
  <c r="CR95" i="4"/>
  <c r="CQ95" i="4"/>
  <c r="CO95" i="4"/>
  <c r="CN95" i="4"/>
  <c r="CM95" i="4"/>
  <c r="CL95" i="4"/>
  <c r="CI95" i="4"/>
  <c r="CH95" i="4"/>
  <c r="CG95" i="4"/>
  <c r="CF95" i="4"/>
  <c r="CE95" i="4"/>
  <c r="CD95" i="4"/>
  <c r="CC95" i="4"/>
  <c r="CB95" i="4"/>
  <c r="CA95" i="4"/>
  <c r="BZ95" i="4"/>
  <c r="BY95" i="4"/>
  <c r="BW95" i="4"/>
  <c r="BV95" i="4"/>
  <c r="BU95" i="4"/>
  <c r="BS95" i="4"/>
  <c r="BQ95" i="4"/>
  <c r="BP95" i="4"/>
  <c r="BO95" i="4"/>
  <c r="BN95" i="4"/>
  <c r="BM95" i="4"/>
  <c r="BL95" i="4"/>
  <c r="BK95" i="4"/>
  <c r="BJ95" i="4"/>
  <c r="BI95" i="4"/>
  <c r="BH95" i="4"/>
  <c r="BG95" i="4"/>
  <c r="BF95" i="4"/>
  <c r="BE95" i="4"/>
  <c r="BD95" i="4"/>
  <c r="BC95" i="4"/>
  <c r="BB95" i="4"/>
  <c r="BA95" i="4"/>
  <c r="AZ95" i="4"/>
  <c r="AY95" i="4"/>
  <c r="AX95" i="4"/>
  <c r="AV95" i="4"/>
  <c r="AW95" i="4" s="1"/>
  <c r="AU95" i="4"/>
  <c r="AT95" i="4"/>
  <c r="AS95" i="4"/>
  <c r="AR95" i="4"/>
  <c r="AQ95" i="4"/>
  <c r="AP95" i="4"/>
  <c r="AO95" i="4"/>
  <c r="DM94" i="4"/>
  <c r="DL94" i="4"/>
  <c r="DK94" i="4"/>
  <c r="DJ94" i="4"/>
  <c r="DI94" i="4"/>
  <c r="DH94" i="4"/>
  <c r="DG94" i="4"/>
  <c r="DF94" i="4"/>
  <c r="DE94" i="4"/>
  <c r="DC94" i="4"/>
  <c r="DB94" i="4"/>
  <c r="DA94" i="4"/>
  <c r="CZ94" i="4"/>
  <c r="CY94" i="4"/>
  <c r="CX94" i="4"/>
  <c r="CW94" i="4"/>
  <c r="CV94" i="4"/>
  <c r="CU94" i="4"/>
  <c r="CT94" i="4"/>
  <c r="CR94" i="4"/>
  <c r="CQ94" i="4"/>
  <c r="CO94" i="4"/>
  <c r="CN94" i="4"/>
  <c r="CM94" i="4"/>
  <c r="CL94" i="4"/>
  <c r="CI94" i="4"/>
  <c r="CH94" i="4"/>
  <c r="CG94" i="4"/>
  <c r="CF94" i="4"/>
  <c r="CE94" i="4"/>
  <c r="CD94" i="4"/>
  <c r="CC94" i="4"/>
  <c r="CB94" i="4"/>
  <c r="CA94" i="4"/>
  <c r="BZ94" i="4"/>
  <c r="BY94" i="4"/>
  <c r="BW94" i="4"/>
  <c r="BV94" i="4"/>
  <c r="BU94" i="4"/>
  <c r="BS94" i="4"/>
  <c r="BQ94" i="4"/>
  <c r="BP94" i="4"/>
  <c r="BO94" i="4"/>
  <c r="BN94" i="4"/>
  <c r="BM94" i="4"/>
  <c r="BL94" i="4"/>
  <c r="BK94" i="4"/>
  <c r="BJ94" i="4"/>
  <c r="BI94" i="4"/>
  <c r="BH94" i="4"/>
  <c r="BG94" i="4"/>
  <c r="BF94" i="4"/>
  <c r="BE94" i="4"/>
  <c r="BD94" i="4"/>
  <c r="BC94" i="4"/>
  <c r="BB94" i="4"/>
  <c r="BA94" i="4"/>
  <c r="AZ94" i="4"/>
  <c r="AY94" i="4"/>
  <c r="AX94" i="4"/>
  <c r="AW94" i="4"/>
  <c r="AV94" i="4"/>
  <c r="AT94" i="4"/>
  <c r="AU94" i="4" s="1"/>
  <c r="AS94" i="4"/>
  <c r="AR94" i="4"/>
  <c r="AQ94" i="4"/>
  <c r="AP94" i="4"/>
  <c r="AO94" i="4"/>
  <c r="DM93" i="4"/>
  <c r="DL93" i="4"/>
  <c r="DK93" i="4"/>
  <c r="DJ93" i="4"/>
  <c r="DI93" i="4"/>
  <c r="DH93" i="4"/>
  <c r="DG93" i="4"/>
  <c r="DF93" i="4"/>
  <c r="DE93" i="4"/>
  <c r="DC93" i="4"/>
  <c r="DB93" i="4"/>
  <c r="DA93" i="4"/>
  <c r="CZ93" i="4"/>
  <c r="CY93" i="4"/>
  <c r="CX93" i="4"/>
  <c r="CW93" i="4"/>
  <c r="CV93" i="4"/>
  <c r="CU93" i="4"/>
  <c r="CT93" i="4"/>
  <c r="CR93" i="4"/>
  <c r="CQ93" i="4"/>
  <c r="CO93" i="4"/>
  <c r="CN93" i="4"/>
  <c r="CM93" i="4"/>
  <c r="CL93" i="4"/>
  <c r="CI93" i="4"/>
  <c r="CH93" i="4"/>
  <c r="CG93" i="4"/>
  <c r="CF93" i="4"/>
  <c r="CE93" i="4"/>
  <c r="CD93" i="4"/>
  <c r="CC93" i="4"/>
  <c r="CB93" i="4"/>
  <c r="CA93" i="4"/>
  <c r="BZ93" i="4"/>
  <c r="BY93" i="4"/>
  <c r="BV93" i="4"/>
  <c r="BW93" i="4" s="1"/>
  <c r="BU93" i="4"/>
  <c r="BS93" i="4"/>
  <c r="BQ93" i="4"/>
  <c r="BP93" i="4"/>
  <c r="BO93" i="4"/>
  <c r="BN93" i="4"/>
  <c r="BM93" i="4"/>
  <c r="BL93" i="4"/>
  <c r="BK93" i="4"/>
  <c r="BJ93" i="4"/>
  <c r="BI93" i="4"/>
  <c r="BH93" i="4"/>
  <c r="BG93" i="4"/>
  <c r="BF93" i="4"/>
  <c r="BE93" i="4"/>
  <c r="BD93" i="4"/>
  <c r="BC93" i="4"/>
  <c r="BB93" i="4"/>
  <c r="BA93" i="4"/>
  <c r="AZ93" i="4"/>
  <c r="AY93" i="4"/>
  <c r="AX93" i="4"/>
  <c r="AV93" i="4"/>
  <c r="AW93" i="4" s="1"/>
  <c r="AU93" i="4"/>
  <c r="AT93" i="4"/>
  <c r="AS93" i="4"/>
  <c r="AR93" i="4"/>
  <c r="AQ93" i="4"/>
  <c r="AP93" i="4"/>
  <c r="AO93" i="4"/>
  <c r="DM92" i="4"/>
  <c r="DL92" i="4"/>
  <c r="DK92" i="4"/>
  <c r="DJ92" i="4"/>
  <c r="DI92" i="4"/>
  <c r="DH92" i="4"/>
  <c r="DG92" i="4"/>
  <c r="DF92" i="4"/>
  <c r="DE92" i="4"/>
  <c r="DC92" i="4"/>
  <c r="DB92" i="4"/>
  <c r="DA92" i="4"/>
  <c r="CZ92" i="4"/>
  <c r="CY92" i="4"/>
  <c r="CX92" i="4"/>
  <c r="CW92" i="4"/>
  <c r="CV92" i="4"/>
  <c r="CU92" i="4"/>
  <c r="CT92" i="4"/>
  <c r="CR92" i="4"/>
  <c r="CQ92" i="4"/>
  <c r="CO92" i="4"/>
  <c r="CN92" i="4"/>
  <c r="CM92" i="4"/>
  <c r="CL92" i="4"/>
  <c r="CI92" i="4"/>
  <c r="CH92" i="4"/>
  <c r="CG92" i="4"/>
  <c r="CF92" i="4"/>
  <c r="CE92" i="4"/>
  <c r="CC92" i="4"/>
  <c r="CD92" i="4" s="1"/>
  <c r="CB92" i="4"/>
  <c r="CA92" i="4"/>
  <c r="BZ92" i="4"/>
  <c r="BY92" i="4"/>
  <c r="BW92" i="4"/>
  <c r="BV92" i="4"/>
  <c r="BU92" i="4"/>
  <c r="BS92" i="4"/>
  <c r="BQ92" i="4"/>
  <c r="BP92" i="4"/>
  <c r="BO92" i="4"/>
  <c r="BN92" i="4"/>
  <c r="BM92" i="4"/>
  <c r="BL92" i="4"/>
  <c r="BK92" i="4"/>
  <c r="BJ92" i="4"/>
  <c r="BI92" i="4"/>
  <c r="BH92" i="4"/>
  <c r="BG92" i="4"/>
  <c r="BF92" i="4"/>
  <c r="BE92" i="4"/>
  <c r="BD92" i="4"/>
  <c r="BC92" i="4"/>
  <c r="BB92" i="4"/>
  <c r="BA92" i="4"/>
  <c r="AZ92" i="4"/>
  <c r="AY92" i="4"/>
  <c r="AX92" i="4"/>
  <c r="AW92" i="4"/>
  <c r="AV92" i="4"/>
  <c r="AT92" i="4"/>
  <c r="AU92" i="4" s="1"/>
  <c r="AS92" i="4"/>
  <c r="AR92" i="4"/>
  <c r="AQ92" i="4"/>
  <c r="AP92" i="4"/>
  <c r="AO92" i="4"/>
  <c r="DM91" i="4"/>
  <c r="DL91" i="4"/>
  <c r="DK91" i="4"/>
  <c r="DJ91" i="4"/>
  <c r="DI91" i="4"/>
  <c r="DH91" i="4"/>
  <c r="DG91" i="4"/>
  <c r="DF91" i="4"/>
  <c r="DE91" i="4"/>
  <c r="DC91" i="4"/>
  <c r="DB91" i="4"/>
  <c r="DA91" i="4"/>
  <c r="CZ91" i="4"/>
  <c r="CY91" i="4"/>
  <c r="CX91" i="4"/>
  <c r="CW91" i="4"/>
  <c r="CV91" i="4"/>
  <c r="CU91" i="4"/>
  <c r="CT91" i="4"/>
  <c r="CR91" i="4"/>
  <c r="CQ91" i="4"/>
  <c r="CO91" i="4"/>
  <c r="CN91" i="4"/>
  <c r="CM91" i="4"/>
  <c r="CL91" i="4"/>
  <c r="CI91" i="4"/>
  <c r="CH91" i="4"/>
  <c r="CG91" i="4"/>
  <c r="CF91" i="4"/>
  <c r="CE91" i="4"/>
  <c r="CD91" i="4"/>
  <c r="CC91" i="4"/>
  <c r="CB91" i="4"/>
  <c r="CA91" i="4"/>
  <c r="BZ91" i="4"/>
  <c r="BY91" i="4"/>
  <c r="BW91" i="4"/>
  <c r="BV91" i="4"/>
  <c r="BU91" i="4"/>
  <c r="BS91" i="4"/>
  <c r="BQ91" i="4"/>
  <c r="BP91" i="4"/>
  <c r="BO91" i="4"/>
  <c r="BN91" i="4"/>
  <c r="BM91" i="4"/>
  <c r="BL91" i="4"/>
  <c r="BK91" i="4"/>
  <c r="BJ91" i="4"/>
  <c r="BI91" i="4"/>
  <c r="BH91" i="4"/>
  <c r="BG91" i="4"/>
  <c r="BF91" i="4"/>
  <c r="BE91" i="4"/>
  <c r="BD91" i="4"/>
  <c r="BC91" i="4"/>
  <c r="BB91" i="4"/>
  <c r="BA91" i="4"/>
  <c r="AZ91" i="4"/>
  <c r="AY91" i="4"/>
  <c r="AX91" i="4"/>
  <c r="AV91" i="4"/>
  <c r="AW91" i="4" s="1"/>
  <c r="AU91" i="4"/>
  <c r="AT91" i="4"/>
  <c r="AS91" i="4"/>
  <c r="AR91" i="4"/>
  <c r="AQ91" i="4"/>
  <c r="AP91" i="4"/>
  <c r="AO91" i="4"/>
  <c r="DM90" i="4"/>
  <c r="DL90" i="4"/>
  <c r="DK90" i="4"/>
  <c r="DJ90" i="4"/>
  <c r="DI90" i="4"/>
  <c r="DH90" i="4"/>
  <c r="DG90" i="4"/>
  <c r="DF90" i="4"/>
  <c r="DE90" i="4"/>
  <c r="DC90" i="4"/>
  <c r="DB90" i="4"/>
  <c r="DA90" i="4"/>
  <c r="CZ90" i="4"/>
  <c r="CY90" i="4"/>
  <c r="CX90" i="4"/>
  <c r="CW90" i="4"/>
  <c r="CV90" i="4"/>
  <c r="CU90" i="4"/>
  <c r="CT90" i="4"/>
  <c r="CR90" i="4"/>
  <c r="CQ90" i="4"/>
  <c r="CO90" i="4"/>
  <c r="CN90" i="4"/>
  <c r="CM90" i="4"/>
  <c r="CL90" i="4"/>
  <c r="CI90" i="4"/>
  <c r="CH90" i="4"/>
  <c r="CG90" i="4"/>
  <c r="CF90" i="4"/>
  <c r="CE90" i="4"/>
  <c r="CD90" i="4"/>
  <c r="CC90" i="4"/>
  <c r="CB90" i="4"/>
  <c r="CA90" i="4"/>
  <c r="BZ90" i="4"/>
  <c r="BY90" i="4"/>
  <c r="BW90" i="4"/>
  <c r="BV90" i="4"/>
  <c r="BU90" i="4"/>
  <c r="BS90" i="4"/>
  <c r="BQ90" i="4"/>
  <c r="BP90" i="4"/>
  <c r="BO90" i="4"/>
  <c r="BN90" i="4"/>
  <c r="BM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Y90" i="4"/>
  <c r="AX90" i="4"/>
  <c r="AW90" i="4"/>
  <c r="AV90" i="4"/>
  <c r="AT90" i="4"/>
  <c r="AU90" i="4" s="1"/>
  <c r="AS90" i="4"/>
  <c r="AR90" i="4"/>
  <c r="AQ90" i="4"/>
  <c r="AP90" i="4"/>
  <c r="AO90" i="4"/>
  <c r="DM89" i="4"/>
  <c r="DL89" i="4"/>
  <c r="DK89" i="4"/>
  <c r="DJ89" i="4"/>
  <c r="DI89" i="4"/>
  <c r="DH89" i="4"/>
  <c r="DG89" i="4"/>
  <c r="DF89" i="4"/>
  <c r="DE89" i="4"/>
  <c r="DC89" i="4"/>
  <c r="DB89" i="4"/>
  <c r="DA89" i="4"/>
  <c r="CZ89" i="4"/>
  <c r="CY89" i="4"/>
  <c r="CX89" i="4"/>
  <c r="CW89" i="4"/>
  <c r="CV89" i="4"/>
  <c r="CU89" i="4"/>
  <c r="CT89" i="4"/>
  <c r="CR89" i="4"/>
  <c r="CQ89" i="4"/>
  <c r="CO89" i="4"/>
  <c r="CN89" i="4"/>
  <c r="CM89" i="4"/>
  <c r="CL89" i="4"/>
  <c r="CI89" i="4"/>
  <c r="CH89" i="4"/>
  <c r="CG89" i="4"/>
  <c r="CF89" i="4"/>
  <c r="CE89" i="4"/>
  <c r="CD89" i="4"/>
  <c r="CC89" i="4"/>
  <c r="CB89" i="4"/>
  <c r="CA89" i="4"/>
  <c r="BZ89" i="4"/>
  <c r="BY89" i="4"/>
  <c r="BV89" i="4"/>
  <c r="BW89" i="4" s="1"/>
  <c r="BU89" i="4"/>
  <c r="BS89" i="4"/>
  <c r="BQ89" i="4"/>
  <c r="BP89" i="4"/>
  <c r="BO89" i="4"/>
  <c r="BN89" i="4"/>
  <c r="BM89" i="4"/>
  <c r="BL89" i="4"/>
  <c r="BK89" i="4"/>
  <c r="BJ89" i="4"/>
  <c r="BI89" i="4"/>
  <c r="BH89" i="4"/>
  <c r="BG89" i="4"/>
  <c r="BF89" i="4"/>
  <c r="BE89" i="4"/>
  <c r="BD89" i="4"/>
  <c r="BC89" i="4"/>
  <c r="BB89" i="4"/>
  <c r="BA89" i="4"/>
  <c r="AZ89" i="4"/>
  <c r="AY89" i="4"/>
  <c r="AX89" i="4"/>
  <c r="AV89" i="4"/>
  <c r="AW89" i="4" s="1"/>
  <c r="AU89" i="4"/>
  <c r="AT89" i="4"/>
  <c r="AS89" i="4"/>
  <c r="AR89" i="4"/>
  <c r="AQ89" i="4"/>
  <c r="AP89" i="4"/>
  <c r="AO89" i="4"/>
  <c r="DM88" i="4"/>
  <c r="DL88" i="4"/>
  <c r="DK88" i="4"/>
  <c r="DJ88" i="4"/>
  <c r="DI88" i="4"/>
  <c r="DH88" i="4"/>
  <c r="DG88" i="4"/>
  <c r="DF88" i="4"/>
  <c r="DE88" i="4"/>
  <c r="DC88" i="4"/>
  <c r="DB88" i="4"/>
  <c r="DA88" i="4"/>
  <c r="CZ88" i="4"/>
  <c r="CY88" i="4"/>
  <c r="CX88" i="4"/>
  <c r="CW88" i="4"/>
  <c r="CV88" i="4"/>
  <c r="CU88" i="4"/>
  <c r="CT88" i="4"/>
  <c r="CR88" i="4"/>
  <c r="CQ88" i="4"/>
  <c r="CO88" i="4"/>
  <c r="CN88" i="4"/>
  <c r="CM88" i="4"/>
  <c r="CL88" i="4"/>
  <c r="CI88" i="4"/>
  <c r="CH88" i="4"/>
  <c r="CG88" i="4"/>
  <c r="CF88" i="4"/>
  <c r="CE88" i="4"/>
  <c r="CC88" i="4"/>
  <c r="CD88" i="4" s="1"/>
  <c r="CB88" i="4"/>
  <c r="CA88" i="4"/>
  <c r="BZ88" i="4"/>
  <c r="BY88" i="4"/>
  <c r="BW88" i="4"/>
  <c r="BV88" i="4"/>
  <c r="BU88" i="4"/>
  <c r="BS88" i="4"/>
  <c r="BQ88" i="4"/>
  <c r="BP88" i="4"/>
  <c r="BO88" i="4"/>
  <c r="BN88" i="4"/>
  <c r="BM88" i="4"/>
  <c r="BL88" i="4"/>
  <c r="BK88" i="4"/>
  <c r="BJ88" i="4"/>
  <c r="BI88" i="4"/>
  <c r="BH88" i="4"/>
  <c r="BG88" i="4"/>
  <c r="BF88" i="4"/>
  <c r="BE88" i="4"/>
  <c r="BD88" i="4"/>
  <c r="BC88" i="4"/>
  <c r="BB88" i="4"/>
  <c r="BA88" i="4"/>
  <c r="AZ88" i="4"/>
  <c r="AY88" i="4"/>
  <c r="AX88" i="4"/>
  <c r="AW88" i="4"/>
  <c r="AV88" i="4"/>
  <c r="AT88" i="4"/>
  <c r="AU88" i="4" s="1"/>
  <c r="AS88" i="4"/>
  <c r="AR88" i="4"/>
  <c r="AQ88" i="4"/>
  <c r="AP88" i="4"/>
  <c r="AO88" i="4"/>
  <c r="DM87" i="4"/>
  <c r="DL87" i="4"/>
  <c r="DK87" i="4"/>
  <c r="DJ87" i="4"/>
  <c r="DI87" i="4"/>
  <c r="DH87" i="4"/>
  <c r="DG87" i="4"/>
  <c r="DF87" i="4"/>
  <c r="DE87" i="4"/>
  <c r="DC87" i="4"/>
  <c r="DB87" i="4"/>
  <c r="DA87" i="4"/>
  <c r="CZ87" i="4"/>
  <c r="CY87" i="4"/>
  <c r="CX87" i="4"/>
  <c r="CW87" i="4"/>
  <c r="CV87" i="4"/>
  <c r="CU87" i="4"/>
  <c r="CT87" i="4"/>
  <c r="CR87" i="4"/>
  <c r="CQ87" i="4"/>
  <c r="CO87" i="4"/>
  <c r="CN87" i="4"/>
  <c r="CM87" i="4"/>
  <c r="CL87" i="4"/>
  <c r="CI87" i="4"/>
  <c r="CH87" i="4"/>
  <c r="CG87" i="4"/>
  <c r="CF87" i="4"/>
  <c r="CE87" i="4"/>
  <c r="CD87" i="4"/>
  <c r="CC87" i="4"/>
  <c r="CB87" i="4"/>
  <c r="CA87" i="4"/>
  <c r="BZ87" i="4"/>
  <c r="BY87" i="4"/>
  <c r="BW87" i="4"/>
  <c r="BV87" i="4"/>
  <c r="BU87" i="4"/>
  <c r="BS87" i="4"/>
  <c r="BQ87" i="4"/>
  <c r="BP87" i="4"/>
  <c r="BO87" i="4"/>
  <c r="BN87" i="4"/>
  <c r="BM87" i="4"/>
  <c r="BL87" i="4"/>
  <c r="BK87" i="4"/>
  <c r="BJ87" i="4"/>
  <c r="BI87" i="4"/>
  <c r="BH87" i="4"/>
  <c r="BG87" i="4"/>
  <c r="BF87" i="4"/>
  <c r="BE87" i="4"/>
  <c r="BD87" i="4"/>
  <c r="BC87" i="4"/>
  <c r="BB87" i="4"/>
  <c r="BA87" i="4"/>
  <c r="AZ87" i="4"/>
  <c r="AY87" i="4"/>
  <c r="AX87" i="4"/>
  <c r="AV87" i="4"/>
  <c r="AW87" i="4" s="1"/>
  <c r="AU87" i="4"/>
  <c r="AT87" i="4"/>
  <c r="AS87" i="4"/>
  <c r="AR87" i="4"/>
  <c r="AQ87" i="4"/>
  <c r="AP87" i="4"/>
  <c r="AO87" i="4"/>
  <c r="DM86" i="4"/>
  <c r="DL86" i="4"/>
  <c r="DK86" i="4"/>
  <c r="DJ86" i="4"/>
  <c r="DI86" i="4"/>
  <c r="DH86" i="4"/>
  <c r="DG86" i="4"/>
  <c r="DF86" i="4"/>
  <c r="DE86" i="4"/>
  <c r="DC86" i="4"/>
  <c r="DB86" i="4"/>
  <c r="DA86" i="4"/>
  <c r="CZ86" i="4"/>
  <c r="CY86" i="4"/>
  <c r="CX86" i="4"/>
  <c r="CW86" i="4"/>
  <c r="CV86" i="4"/>
  <c r="CU86" i="4"/>
  <c r="CT86" i="4"/>
  <c r="CR86" i="4"/>
  <c r="CQ86" i="4"/>
  <c r="CO86" i="4"/>
  <c r="CN86" i="4"/>
  <c r="CM86" i="4"/>
  <c r="CL86" i="4"/>
  <c r="CI86" i="4"/>
  <c r="CH86" i="4"/>
  <c r="CG86" i="4"/>
  <c r="CF86" i="4"/>
  <c r="CE86" i="4"/>
  <c r="CD86" i="4"/>
  <c r="CC86" i="4"/>
  <c r="CB86" i="4"/>
  <c r="CA86" i="4"/>
  <c r="BZ86" i="4"/>
  <c r="BY86" i="4"/>
  <c r="BW86" i="4"/>
  <c r="BV86" i="4"/>
  <c r="BU86" i="4"/>
  <c r="BS86" i="4"/>
  <c r="BQ86" i="4"/>
  <c r="BP86" i="4"/>
  <c r="BO86" i="4"/>
  <c r="BN86" i="4"/>
  <c r="BM86" i="4"/>
  <c r="BL86" i="4"/>
  <c r="BK86" i="4"/>
  <c r="BJ86" i="4"/>
  <c r="BI86" i="4"/>
  <c r="BH86" i="4"/>
  <c r="BG86" i="4"/>
  <c r="BF86" i="4"/>
  <c r="BE86" i="4"/>
  <c r="BD86" i="4"/>
  <c r="BC86" i="4"/>
  <c r="BB86" i="4"/>
  <c r="BA86" i="4"/>
  <c r="AZ86" i="4"/>
  <c r="AY86" i="4"/>
  <c r="AX86" i="4"/>
  <c r="AW86" i="4"/>
  <c r="AV86" i="4"/>
  <c r="AT86" i="4"/>
  <c r="AU86" i="4" s="1"/>
  <c r="AS86" i="4"/>
  <c r="AR86" i="4"/>
  <c r="AQ86" i="4"/>
  <c r="AP86" i="4"/>
  <c r="AO86" i="4"/>
  <c r="DM85" i="4"/>
  <c r="DL85" i="4"/>
  <c r="DK85" i="4"/>
  <c r="DJ85" i="4"/>
  <c r="DI85" i="4"/>
  <c r="DH85" i="4"/>
  <c r="DG85" i="4"/>
  <c r="DF85" i="4"/>
  <c r="DE85" i="4"/>
  <c r="DC85" i="4"/>
  <c r="DB85" i="4"/>
  <c r="DA85" i="4"/>
  <c r="CZ85" i="4"/>
  <c r="CY85" i="4"/>
  <c r="CX85" i="4"/>
  <c r="CW85" i="4"/>
  <c r="CV85" i="4"/>
  <c r="CU85" i="4"/>
  <c r="CT85" i="4"/>
  <c r="CR85" i="4"/>
  <c r="CQ85" i="4"/>
  <c r="CO85" i="4"/>
  <c r="CN85" i="4"/>
  <c r="CM85" i="4"/>
  <c r="CL85" i="4"/>
  <c r="CI85" i="4"/>
  <c r="CH85" i="4"/>
  <c r="CG85" i="4"/>
  <c r="CF85" i="4"/>
  <c r="CE85" i="4"/>
  <c r="CD85" i="4"/>
  <c r="CC85" i="4"/>
  <c r="CB85" i="4"/>
  <c r="CA85" i="4"/>
  <c r="BZ85" i="4"/>
  <c r="BY85" i="4"/>
  <c r="BV85" i="4"/>
  <c r="BW85" i="4" s="1"/>
  <c r="BU85" i="4"/>
  <c r="BS85" i="4"/>
  <c r="BQ85" i="4"/>
  <c r="BP85" i="4"/>
  <c r="BO85" i="4"/>
  <c r="BN85" i="4"/>
  <c r="BM85" i="4"/>
  <c r="BL85" i="4"/>
  <c r="BK85" i="4"/>
  <c r="BJ85" i="4"/>
  <c r="BI85" i="4"/>
  <c r="BH85" i="4"/>
  <c r="BG85" i="4"/>
  <c r="BF85" i="4"/>
  <c r="BE85" i="4"/>
  <c r="BD85" i="4"/>
  <c r="BC85" i="4"/>
  <c r="BB85" i="4"/>
  <c r="BA85" i="4"/>
  <c r="AZ85" i="4"/>
  <c r="AY85" i="4"/>
  <c r="AX85" i="4"/>
  <c r="AV85" i="4"/>
  <c r="AW85" i="4" s="1"/>
  <c r="AU85" i="4"/>
  <c r="AT85" i="4"/>
  <c r="AS85" i="4"/>
  <c r="AR85" i="4"/>
  <c r="AQ85" i="4"/>
  <c r="AP85" i="4"/>
  <c r="AO85" i="4"/>
  <c r="DM84" i="4"/>
  <c r="DL84" i="4"/>
  <c r="DK84" i="4"/>
  <c r="DJ84" i="4"/>
  <c r="DI84" i="4"/>
  <c r="DH84" i="4"/>
  <c r="DG84" i="4"/>
  <c r="DF84" i="4"/>
  <c r="DE84" i="4"/>
  <c r="DC84" i="4"/>
  <c r="DB84" i="4"/>
  <c r="DA84" i="4"/>
  <c r="CZ84" i="4"/>
  <c r="CY84" i="4"/>
  <c r="CX84" i="4"/>
  <c r="CW84" i="4"/>
  <c r="CV84" i="4"/>
  <c r="CU84" i="4"/>
  <c r="CT84" i="4"/>
  <c r="CR84" i="4"/>
  <c r="CQ84" i="4"/>
  <c r="CO84" i="4"/>
  <c r="CN84" i="4"/>
  <c r="CM84" i="4"/>
  <c r="CL84" i="4"/>
  <c r="CI84" i="4"/>
  <c r="CH84" i="4"/>
  <c r="CG84" i="4"/>
  <c r="CF84" i="4"/>
  <c r="CE84" i="4"/>
  <c r="CC84" i="4"/>
  <c r="CD84" i="4" s="1"/>
  <c r="CB84" i="4"/>
  <c r="CA84" i="4"/>
  <c r="BZ84" i="4"/>
  <c r="BY84" i="4"/>
  <c r="BW84" i="4"/>
  <c r="BV84" i="4"/>
  <c r="BU84" i="4"/>
  <c r="BS84" i="4"/>
  <c r="BQ84" i="4"/>
  <c r="BP84" i="4"/>
  <c r="BO84" i="4"/>
  <c r="BN84" i="4"/>
  <c r="BM84" i="4"/>
  <c r="BL84" i="4"/>
  <c r="BK84" i="4"/>
  <c r="BJ84" i="4"/>
  <c r="BI84" i="4"/>
  <c r="BH84" i="4"/>
  <c r="BG84" i="4"/>
  <c r="BF84" i="4"/>
  <c r="BE84" i="4"/>
  <c r="BD84" i="4"/>
  <c r="BC84" i="4"/>
  <c r="BB84" i="4"/>
  <c r="BA84" i="4"/>
  <c r="AZ84" i="4"/>
  <c r="AY84" i="4"/>
  <c r="AX84" i="4"/>
  <c r="AW84" i="4"/>
  <c r="AV84" i="4"/>
  <c r="AT84" i="4"/>
  <c r="AU84" i="4" s="1"/>
  <c r="AS84" i="4"/>
  <c r="AR84" i="4"/>
  <c r="AQ84" i="4"/>
  <c r="AP84" i="4"/>
  <c r="AO84" i="4"/>
  <c r="DM83" i="4"/>
  <c r="DL83" i="4"/>
  <c r="DK83" i="4"/>
  <c r="DJ83" i="4"/>
  <c r="DI83" i="4"/>
  <c r="DH83" i="4"/>
  <c r="DG83" i="4"/>
  <c r="DF83" i="4"/>
  <c r="DE83" i="4"/>
  <c r="DC83" i="4"/>
  <c r="DB83" i="4"/>
  <c r="DA83" i="4"/>
  <c r="CZ83" i="4"/>
  <c r="CY83" i="4"/>
  <c r="CX83" i="4"/>
  <c r="CW83" i="4"/>
  <c r="CV83" i="4"/>
  <c r="CU83" i="4"/>
  <c r="CT83" i="4"/>
  <c r="CR83" i="4"/>
  <c r="CQ83" i="4"/>
  <c r="CO83" i="4"/>
  <c r="CN83" i="4"/>
  <c r="CM83" i="4"/>
  <c r="CL83" i="4"/>
  <c r="CI83" i="4"/>
  <c r="CH83" i="4"/>
  <c r="CG83" i="4"/>
  <c r="CF83" i="4"/>
  <c r="CE83" i="4"/>
  <c r="CD83" i="4"/>
  <c r="CC83" i="4"/>
  <c r="CB83" i="4"/>
  <c r="CA83" i="4"/>
  <c r="BZ83" i="4"/>
  <c r="BY83" i="4"/>
  <c r="BW83" i="4"/>
  <c r="BV83" i="4"/>
  <c r="BU83" i="4"/>
  <c r="BS83" i="4"/>
  <c r="BQ83" i="4"/>
  <c r="BP83" i="4"/>
  <c r="BO83" i="4"/>
  <c r="BN83" i="4"/>
  <c r="BM83" i="4"/>
  <c r="BL83" i="4"/>
  <c r="BK83" i="4"/>
  <c r="BJ83" i="4"/>
  <c r="BI83" i="4"/>
  <c r="BH83" i="4"/>
  <c r="BG83" i="4"/>
  <c r="BF83" i="4"/>
  <c r="BE83" i="4"/>
  <c r="BD83" i="4"/>
  <c r="BC83" i="4"/>
  <c r="BB83" i="4"/>
  <c r="BA83" i="4"/>
  <c r="AZ83" i="4"/>
  <c r="AY83" i="4"/>
  <c r="AX83" i="4"/>
  <c r="AV83" i="4"/>
  <c r="AW83" i="4" s="1"/>
  <c r="AU83" i="4"/>
  <c r="AT83" i="4"/>
  <c r="AS83" i="4"/>
  <c r="AR83" i="4"/>
  <c r="AQ83" i="4"/>
  <c r="AP83" i="4"/>
  <c r="AO83" i="4"/>
  <c r="DM82" i="4"/>
  <c r="DL82" i="4"/>
  <c r="DK82" i="4"/>
  <c r="DJ82" i="4"/>
  <c r="DI82" i="4"/>
  <c r="DH82" i="4"/>
  <c r="DG82" i="4"/>
  <c r="DF82" i="4"/>
  <c r="DE82" i="4"/>
  <c r="DC82" i="4"/>
  <c r="DB82" i="4"/>
  <c r="DA82" i="4"/>
  <c r="CZ82" i="4"/>
  <c r="CY82" i="4"/>
  <c r="CX82" i="4"/>
  <c r="CW82" i="4"/>
  <c r="CV82" i="4"/>
  <c r="CU82" i="4"/>
  <c r="CT82" i="4"/>
  <c r="CR82" i="4"/>
  <c r="CQ82" i="4"/>
  <c r="CO82" i="4"/>
  <c r="CN82" i="4"/>
  <c r="CM82" i="4"/>
  <c r="CL82" i="4"/>
  <c r="CI82" i="4"/>
  <c r="CH82" i="4"/>
  <c r="CG82" i="4"/>
  <c r="CF82" i="4"/>
  <c r="CE82" i="4"/>
  <c r="CD82" i="4"/>
  <c r="CC82" i="4"/>
  <c r="CB82" i="4"/>
  <c r="CA82" i="4"/>
  <c r="BZ82" i="4"/>
  <c r="BY82" i="4"/>
  <c r="BW82" i="4"/>
  <c r="BV82" i="4"/>
  <c r="BU82" i="4"/>
  <c r="BS82" i="4"/>
  <c r="BQ82" i="4"/>
  <c r="BP82" i="4"/>
  <c r="BO82" i="4"/>
  <c r="BN82" i="4"/>
  <c r="BM82" i="4"/>
  <c r="BL82" i="4"/>
  <c r="BK82" i="4"/>
  <c r="BJ82" i="4"/>
  <c r="BI82" i="4"/>
  <c r="BH82" i="4"/>
  <c r="BG82" i="4"/>
  <c r="BF82" i="4"/>
  <c r="BE82" i="4"/>
  <c r="BD82" i="4"/>
  <c r="BC82" i="4"/>
  <c r="BB82" i="4"/>
  <c r="BA82" i="4"/>
  <c r="AZ82" i="4"/>
  <c r="AY82" i="4"/>
  <c r="AX82" i="4"/>
  <c r="AW82" i="4"/>
  <c r="AV82" i="4"/>
  <c r="AT82" i="4"/>
  <c r="AU82" i="4" s="1"/>
  <c r="AS82" i="4"/>
  <c r="AR82" i="4"/>
  <c r="AQ82" i="4"/>
  <c r="AP82" i="4"/>
  <c r="AO82" i="4"/>
  <c r="DM81" i="4"/>
  <c r="DL81" i="4"/>
  <c r="DK81" i="4"/>
  <c r="DJ81" i="4"/>
  <c r="DI81" i="4"/>
  <c r="DH81" i="4"/>
  <c r="DG81" i="4"/>
  <c r="DF81" i="4"/>
  <c r="DE81" i="4"/>
  <c r="DC81" i="4"/>
  <c r="DB81" i="4"/>
  <c r="DA81" i="4"/>
  <c r="CZ81" i="4"/>
  <c r="CY81" i="4"/>
  <c r="CX81" i="4"/>
  <c r="CW81" i="4"/>
  <c r="CV81" i="4"/>
  <c r="CU81" i="4"/>
  <c r="CT81" i="4"/>
  <c r="CR81" i="4"/>
  <c r="CQ81" i="4"/>
  <c r="CO81" i="4"/>
  <c r="CN81" i="4"/>
  <c r="CM81" i="4"/>
  <c r="CL81" i="4"/>
  <c r="CI81" i="4"/>
  <c r="CH81" i="4"/>
  <c r="CG81" i="4"/>
  <c r="CF81" i="4"/>
  <c r="CE81" i="4"/>
  <c r="CD81" i="4"/>
  <c r="CC81" i="4"/>
  <c r="CB81" i="4"/>
  <c r="CA81" i="4"/>
  <c r="BZ81" i="4"/>
  <c r="BY81" i="4"/>
  <c r="BV81" i="4"/>
  <c r="BW81" i="4" s="1"/>
  <c r="BU81" i="4"/>
  <c r="BS81" i="4"/>
  <c r="BQ81" i="4"/>
  <c r="BP81" i="4"/>
  <c r="BO81" i="4"/>
  <c r="BN81" i="4"/>
  <c r="BM81" i="4"/>
  <c r="BL81" i="4"/>
  <c r="BK81" i="4"/>
  <c r="BJ81" i="4"/>
  <c r="BI81" i="4"/>
  <c r="BH81" i="4"/>
  <c r="BG81" i="4"/>
  <c r="BF81" i="4"/>
  <c r="BE81" i="4"/>
  <c r="BD81" i="4"/>
  <c r="BC81" i="4"/>
  <c r="BB81" i="4"/>
  <c r="BA81" i="4"/>
  <c r="AZ81" i="4"/>
  <c r="AY81" i="4"/>
  <c r="AX81" i="4"/>
  <c r="AV81" i="4"/>
  <c r="AW81" i="4" s="1"/>
  <c r="AU81" i="4"/>
  <c r="AT81" i="4"/>
  <c r="AS81" i="4"/>
  <c r="AR81" i="4"/>
  <c r="AQ81" i="4"/>
  <c r="AP81" i="4"/>
  <c r="AO81" i="4"/>
  <c r="DM80" i="4"/>
  <c r="DL80" i="4"/>
  <c r="DK80" i="4"/>
  <c r="DJ80" i="4"/>
  <c r="DI80" i="4"/>
  <c r="DH80" i="4"/>
  <c r="DG80" i="4"/>
  <c r="DF80" i="4"/>
  <c r="DE80" i="4"/>
  <c r="DC80" i="4"/>
  <c r="DB80" i="4"/>
  <c r="DA80" i="4"/>
  <c r="CZ80" i="4"/>
  <c r="CY80" i="4"/>
  <c r="CX80" i="4"/>
  <c r="CW80" i="4"/>
  <c r="CV80" i="4"/>
  <c r="CU80" i="4"/>
  <c r="CT80" i="4"/>
  <c r="CR80" i="4"/>
  <c r="CQ80" i="4"/>
  <c r="CO80" i="4"/>
  <c r="CN80" i="4"/>
  <c r="CM80" i="4"/>
  <c r="CL80" i="4"/>
  <c r="CI80" i="4"/>
  <c r="CH80" i="4"/>
  <c r="CG80" i="4"/>
  <c r="CF80" i="4"/>
  <c r="CE80" i="4"/>
  <c r="CC80" i="4"/>
  <c r="CD80" i="4" s="1"/>
  <c r="CB80" i="4"/>
  <c r="CA80" i="4"/>
  <c r="BZ80" i="4"/>
  <c r="BY80" i="4"/>
  <c r="BW80" i="4"/>
  <c r="BV80" i="4"/>
  <c r="BU80" i="4"/>
  <c r="BS80" i="4"/>
  <c r="BQ80" i="4"/>
  <c r="BP80" i="4"/>
  <c r="BO80" i="4"/>
  <c r="BN80" i="4"/>
  <c r="BM80" i="4"/>
  <c r="BL80" i="4"/>
  <c r="BK80" i="4"/>
  <c r="BJ80" i="4"/>
  <c r="BI80" i="4"/>
  <c r="BH80" i="4"/>
  <c r="BG80" i="4"/>
  <c r="BF80" i="4"/>
  <c r="BE80" i="4"/>
  <c r="BD80" i="4"/>
  <c r="BC80" i="4"/>
  <c r="BB80" i="4"/>
  <c r="BA80" i="4"/>
  <c r="AZ80" i="4"/>
  <c r="AY80" i="4"/>
  <c r="AX80" i="4"/>
  <c r="AW80" i="4"/>
  <c r="AV80" i="4"/>
  <c r="AT80" i="4"/>
  <c r="AU80" i="4" s="1"/>
  <c r="AS80" i="4"/>
  <c r="AR80" i="4"/>
  <c r="AQ80" i="4"/>
  <c r="AP80" i="4"/>
  <c r="AO80" i="4"/>
  <c r="DM79" i="4"/>
  <c r="DL79" i="4"/>
  <c r="DK79" i="4"/>
  <c r="DJ79" i="4"/>
  <c r="DI79" i="4"/>
  <c r="DH79" i="4"/>
  <c r="DG79" i="4"/>
  <c r="DF79" i="4"/>
  <c r="DE79" i="4"/>
  <c r="DC79" i="4"/>
  <c r="DB79" i="4"/>
  <c r="DA79" i="4"/>
  <c r="CZ79" i="4"/>
  <c r="CY79" i="4"/>
  <c r="CX79" i="4"/>
  <c r="CW79" i="4"/>
  <c r="CV79" i="4"/>
  <c r="CU79" i="4"/>
  <c r="CT79" i="4"/>
  <c r="CR79" i="4"/>
  <c r="CQ79" i="4"/>
  <c r="CO79" i="4"/>
  <c r="CN79" i="4"/>
  <c r="CM79" i="4"/>
  <c r="CL79" i="4"/>
  <c r="CI79" i="4"/>
  <c r="CH79" i="4"/>
  <c r="CG79" i="4"/>
  <c r="CF79" i="4"/>
  <c r="CE79" i="4"/>
  <c r="CD79" i="4"/>
  <c r="CC79" i="4"/>
  <c r="CB79" i="4"/>
  <c r="CA79" i="4"/>
  <c r="BZ79" i="4"/>
  <c r="BY79" i="4"/>
  <c r="BW79" i="4"/>
  <c r="BV79" i="4"/>
  <c r="BU79" i="4"/>
  <c r="BS79" i="4"/>
  <c r="BQ79" i="4"/>
  <c r="BP79" i="4"/>
  <c r="BO79" i="4"/>
  <c r="BN79" i="4"/>
  <c r="BM79" i="4"/>
  <c r="BL79" i="4"/>
  <c r="BK79" i="4"/>
  <c r="BJ79" i="4"/>
  <c r="BI79" i="4"/>
  <c r="BH79" i="4"/>
  <c r="BG79" i="4"/>
  <c r="BF79" i="4"/>
  <c r="BE79" i="4"/>
  <c r="BD79" i="4"/>
  <c r="BC79" i="4"/>
  <c r="BB79" i="4"/>
  <c r="BA79" i="4"/>
  <c r="AZ79" i="4"/>
  <c r="AY79" i="4"/>
  <c r="AX79" i="4"/>
  <c r="AV79" i="4"/>
  <c r="AW79" i="4" s="1"/>
  <c r="AU79" i="4"/>
  <c r="AT79" i="4"/>
  <c r="AS79" i="4"/>
  <c r="AR79" i="4"/>
  <c r="AQ79" i="4"/>
  <c r="AP79" i="4"/>
  <c r="AO79" i="4"/>
  <c r="DM78" i="4"/>
  <c r="DL78" i="4"/>
  <c r="DK78" i="4"/>
  <c r="DJ78" i="4"/>
  <c r="DI78" i="4"/>
  <c r="DH78" i="4"/>
  <c r="DG78" i="4"/>
  <c r="DF78" i="4"/>
  <c r="DE78" i="4"/>
  <c r="DC78" i="4"/>
  <c r="DB78" i="4"/>
  <c r="DA78" i="4"/>
  <c r="CZ78" i="4"/>
  <c r="CY78" i="4"/>
  <c r="CX78" i="4"/>
  <c r="CW78" i="4"/>
  <c r="CV78" i="4"/>
  <c r="CU78" i="4"/>
  <c r="CT78" i="4"/>
  <c r="CR78" i="4"/>
  <c r="CQ78" i="4"/>
  <c r="CO78" i="4"/>
  <c r="CN78" i="4"/>
  <c r="CM78" i="4"/>
  <c r="CL78" i="4"/>
  <c r="CI78" i="4"/>
  <c r="CH78" i="4"/>
  <c r="CG78" i="4"/>
  <c r="CF78" i="4"/>
  <c r="CE78" i="4"/>
  <c r="CD78" i="4"/>
  <c r="CC78" i="4"/>
  <c r="CB78" i="4"/>
  <c r="CA78" i="4"/>
  <c r="BZ78" i="4"/>
  <c r="BY78" i="4"/>
  <c r="BW78" i="4"/>
  <c r="BV78" i="4"/>
  <c r="BU78" i="4"/>
  <c r="BS78" i="4"/>
  <c r="BQ78" i="4"/>
  <c r="BP78" i="4"/>
  <c r="BO78" i="4"/>
  <c r="BN78" i="4"/>
  <c r="BM78" i="4"/>
  <c r="BL78" i="4"/>
  <c r="BK78" i="4"/>
  <c r="BJ78" i="4"/>
  <c r="BI78" i="4"/>
  <c r="BH78" i="4"/>
  <c r="BG78" i="4"/>
  <c r="BF78" i="4"/>
  <c r="BE78" i="4"/>
  <c r="BD78" i="4"/>
  <c r="BC78" i="4"/>
  <c r="BB78" i="4"/>
  <c r="BA78" i="4"/>
  <c r="AZ78" i="4"/>
  <c r="AY78" i="4"/>
  <c r="AX78" i="4"/>
  <c r="AW78" i="4"/>
  <c r="AV78" i="4"/>
  <c r="AT78" i="4"/>
  <c r="AU78" i="4" s="1"/>
  <c r="AS78" i="4"/>
  <c r="AR78" i="4"/>
  <c r="AQ78" i="4"/>
  <c r="AP78" i="4"/>
  <c r="AO78" i="4"/>
  <c r="DM77" i="4"/>
  <c r="DL77" i="4"/>
  <c r="DK77" i="4"/>
  <c r="DJ77" i="4"/>
  <c r="DI77" i="4"/>
  <c r="DH77" i="4"/>
  <c r="DG77" i="4"/>
  <c r="DF77" i="4"/>
  <c r="DE77" i="4"/>
  <c r="DC77" i="4"/>
  <c r="DB77" i="4"/>
  <c r="DA77" i="4"/>
  <c r="CZ77" i="4"/>
  <c r="CY77" i="4"/>
  <c r="CX77" i="4"/>
  <c r="CW77" i="4"/>
  <c r="CV77" i="4"/>
  <c r="CU77" i="4"/>
  <c r="CT77" i="4"/>
  <c r="CR77" i="4"/>
  <c r="CQ77" i="4"/>
  <c r="CO77" i="4"/>
  <c r="CN77" i="4"/>
  <c r="CM77" i="4"/>
  <c r="CL77" i="4"/>
  <c r="CI77" i="4"/>
  <c r="CH77" i="4"/>
  <c r="CG77" i="4"/>
  <c r="CF77" i="4"/>
  <c r="CE77" i="4"/>
  <c r="CD77" i="4"/>
  <c r="CC77" i="4"/>
  <c r="CB77" i="4"/>
  <c r="CA77" i="4"/>
  <c r="BZ77" i="4"/>
  <c r="BY77" i="4"/>
  <c r="BV77" i="4"/>
  <c r="BW77" i="4" s="1"/>
  <c r="BU77" i="4"/>
  <c r="BS77" i="4"/>
  <c r="BQ77" i="4"/>
  <c r="BP77" i="4"/>
  <c r="BO77" i="4"/>
  <c r="BN77" i="4"/>
  <c r="BM77" i="4"/>
  <c r="BL77" i="4"/>
  <c r="BK77" i="4"/>
  <c r="BJ77" i="4"/>
  <c r="BI77" i="4"/>
  <c r="BH77" i="4"/>
  <c r="BG77" i="4"/>
  <c r="BF77" i="4"/>
  <c r="BE77" i="4"/>
  <c r="BD77" i="4"/>
  <c r="BC77" i="4"/>
  <c r="BB77" i="4"/>
  <c r="BA77" i="4"/>
  <c r="AZ77" i="4"/>
  <c r="AY77" i="4"/>
  <c r="AX77" i="4"/>
  <c r="AV77" i="4"/>
  <c r="AW77" i="4" s="1"/>
  <c r="AU77" i="4"/>
  <c r="AT77" i="4"/>
  <c r="AS77" i="4"/>
  <c r="AR77" i="4"/>
  <c r="AQ77" i="4"/>
  <c r="AP77" i="4"/>
  <c r="AO77" i="4"/>
  <c r="DM76" i="4"/>
  <c r="DL76" i="4"/>
  <c r="DK76" i="4"/>
  <c r="DJ76" i="4"/>
  <c r="DI76" i="4"/>
  <c r="DH76" i="4"/>
  <c r="DG76" i="4"/>
  <c r="DF76" i="4"/>
  <c r="DE76" i="4"/>
  <c r="DC76" i="4"/>
  <c r="DB76" i="4"/>
  <c r="DA76" i="4"/>
  <c r="CZ76" i="4"/>
  <c r="CY76" i="4"/>
  <c r="CX76" i="4"/>
  <c r="CW76" i="4"/>
  <c r="CV76" i="4"/>
  <c r="CU76" i="4"/>
  <c r="CT76" i="4"/>
  <c r="CR76" i="4"/>
  <c r="CQ76" i="4"/>
  <c r="CO76" i="4"/>
  <c r="CN76" i="4"/>
  <c r="CM76" i="4"/>
  <c r="CL76" i="4"/>
  <c r="CI76" i="4"/>
  <c r="CH76" i="4"/>
  <c r="CG76" i="4"/>
  <c r="CF76" i="4"/>
  <c r="CE76" i="4"/>
  <c r="CC76" i="4"/>
  <c r="CD76" i="4" s="1"/>
  <c r="CB76" i="4"/>
  <c r="CA76" i="4"/>
  <c r="BZ76" i="4"/>
  <c r="BY76" i="4"/>
  <c r="BW76" i="4"/>
  <c r="BV76" i="4"/>
  <c r="BU76" i="4"/>
  <c r="BS76" i="4"/>
  <c r="BQ76" i="4"/>
  <c r="BP76" i="4"/>
  <c r="BO76" i="4"/>
  <c r="BN76" i="4"/>
  <c r="BM76" i="4"/>
  <c r="BL76" i="4"/>
  <c r="BK76" i="4"/>
  <c r="BJ76" i="4"/>
  <c r="BI76" i="4"/>
  <c r="BH76" i="4"/>
  <c r="BG76" i="4"/>
  <c r="BF76" i="4"/>
  <c r="BE76" i="4"/>
  <c r="BD76" i="4"/>
  <c r="BC76" i="4"/>
  <c r="BB76" i="4"/>
  <c r="BA76" i="4"/>
  <c r="AZ76" i="4"/>
  <c r="AY76" i="4"/>
  <c r="AX76" i="4"/>
  <c r="AW76" i="4"/>
  <c r="AV76" i="4"/>
  <c r="AT76" i="4"/>
  <c r="AU76" i="4" s="1"/>
  <c r="AS76" i="4"/>
  <c r="AR76" i="4"/>
  <c r="AQ76" i="4"/>
  <c r="AP76" i="4"/>
  <c r="AO76" i="4"/>
  <c r="DM75" i="4"/>
  <c r="DL75" i="4"/>
  <c r="DK75" i="4"/>
  <c r="DJ75" i="4"/>
  <c r="DI75" i="4"/>
  <c r="DH75" i="4"/>
  <c r="DG75" i="4"/>
  <c r="DF75" i="4"/>
  <c r="DE75" i="4"/>
  <c r="DC75" i="4"/>
  <c r="DB75" i="4"/>
  <c r="DA75" i="4"/>
  <c r="CZ75" i="4"/>
  <c r="CY75" i="4"/>
  <c r="CX75" i="4"/>
  <c r="CW75" i="4"/>
  <c r="CV75" i="4"/>
  <c r="CU75" i="4"/>
  <c r="CT75" i="4"/>
  <c r="CR75" i="4"/>
  <c r="CQ75" i="4"/>
  <c r="CO75" i="4"/>
  <c r="CN75" i="4"/>
  <c r="CM75" i="4"/>
  <c r="CL75" i="4"/>
  <c r="CI75" i="4"/>
  <c r="CH75" i="4"/>
  <c r="CG75" i="4"/>
  <c r="CF75" i="4"/>
  <c r="CE75" i="4"/>
  <c r="CD75" i="4"/>
  <c r="CC75" i="4"/>
  <c r="CB75" i="4"/>
  <c r="CA75" i="4"/>
  <c r="BZ75" i="4"/>
  <c r="BY75" i="4"/>
  <c r="BW75" i="4"/>
  <c r="BV75" i="4"/>
  <c r="BU75" i="4"/>
  <c r="BS75" i="4"/>
  <c r="BQ75" i="4"/>
  <c r="BP75" i="4"/>
  <c r="BO75" i="4"/>
  <c r="BN75" i="4"/>
  <c r="BM75" i="4"/>
  <c r="BL75" i="4"/>
  <c r="BK75" i="4"/>
  <c r="BJ75" i="4"/>
  <c r="BI75" i="4"/>
  <c r="BH75" i="4"/>
  <c r="BG75" i="4"/>
  <c r="BF75" i="4"/>
  <c r="BE75" i="4"/>
  <c r="BD75" i="4"/>
  <c r="BC75" i="4"/>
  <c r="BB75" i="4"/>
  <c r="BA75" i="4"/>
  <c r="AZ75" i="4"/>
  <c r="AY75" i="4"/>
  <c r="AX75" i="4"/>
  <c r="AV75" i="4"/>
  <c r="AW75" i="4" s="1"/>
  <c r="AU75" i="4"/>
  <c r="AT75" i="4"/>
  <c r="AS75" i="4"/>
  <c r="AR75" i="4"/>
  <c r="AQ75" i="4"/>
  <c r="AP75" i="4"/>
  <c r="AO75" i="4"/>
  <c r="DM74" i="4"/>
  <c r="DL74" i="4"/>
  <c r="DK74" i="4"/>
  <c r="DJ74" i="4"/>
  <c r="DI74" i="4"/>
  <c r="DH74" i="4"/>
  <c r="DG74" i="4"/>
  <c r="DF74" i="4"/>
  <c r="DE74" i="4"/>
  <c r="DC74" i="4"/>
  <c r="DB74" i="4"/>
  <c r="DA74" i="4"/>
  <c r="CZ74" i="4"/>
  <c r="CY74" i="4"/>
  <c r="CX74" i="4"/>
  <c r="CW74" i="4"/>
  <c r="CV74" i="4"/>
  <c r="CU74" i="4"/>
  <c r="CT74" i="4"/>
  <c r="CR74" i="4"/>
  <c r="CQ74" i="4"/>
  <c r="CO74" i="4"/>
  <c r="CN74" i="4"/>
  <c r="CM74" i="4"/>
  <c r="CL74" i="4"/>
  <c r="CI74" i="4"/>
  <c r="CH74" i="4"/>
  <c r="CG74" i="4"/>
  <c r="CF74" i="4"/>
  <c r="CE74" i="4"/>
  <c r="CD74" i="4"/>
  <c r="CC74" i="4"/>
  <c r="CB74" i="4"/>
  <c r="CA74" i="4"/>
  <c r="BZ74" i="4"/>
  <c r="BY74" i="4"/>
  <c r="BW74" i="4"/>
  <c r="BV74" i="4"/>
  <c r="BU74" i="4"/>
  <c r="BS74" i="4"/>
  <c r="BQ74" i="4"/>
  <c r="BP74" i="4"/>
  <c r="BO74" i="4"/>
  <c r="BN74" i="4"/>
  <c r="BM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W74" i="4"/>
  <c r="AV74" i="4"/>
  <c r="AT74" i="4"/>
  <c r="AU74" i="4" s="1"/>
  <c r="AS74" i="4"/>
  <c r="AR74" i="4"/>
  <c r="AQ74" i="4"/>
  <c r="AP74" i="4"/>
  <c r="AO74" i="4"/>
  <c r="DM73" i="4"/>
  <c r="DL73" i="4"/>
  <c r="DK73" i="4"/>
  <c r="DJ73" i="4"/>
  <c r="DI73" i="4"/>
  <c r="DH73" i="4"/>
  <c r="DG73" i="4"/>
  <c r="DF73" i="4"/>
  <c r="DE73" i="4"/>
  <c r="DC73" i="4"/>
  <c r="DB73" i="4"/>
  <c r="DA73" i="4"/>
  <c r="CZ73" i="4"/>
  <c r="CY73" i="4"/>
  <c r="CX73" i="4"/>
  <c r="CW73" i="4"/>
  <c r="CV73" i="4"/>
  <c r="CU73" i="4"/>
  <c r="CT73" i="4"/>
  <c r="CR73" i="4"/>
  <c r="CQ73" i="4"/>
  <c r="CO73" i="4"/>
  <c r="CN73" i="4"/>
  <c r="CM73" i="4"/>
  <c r="CL73" i="4"/>
  <c r="CI73" i="4"/>
  <c r="CH73" i="4"/>
  <c r="CG73" i="4"/>
  <c r="CF73" i="4"/>
  <c r="CE73" i="4"/>
  <c r="CD73" i="4"/>
  <c r="CC73" i="4"/>
  <c r="CB73" i="4"/>
  <c r="CA73" i="4"/>
  <c r="BZ73" i="4"/>
  <c r="BY73" i="4"/>
  <c r="BV73" i="4"/>
  <c r="BW73" i="4" s="1"/>
  <c r="BU73" i="4"/>
  <c r="BS73" i="4"/>
  <c r="BQ73" i="4"/>
  <c r="BP73" i="4"/>
  <c r="BO73" i="4"/>
  <c r="BN73" i="4"/>
  <c r="BM73" i="4"/>
  <c r="BL73" i="4"/>
  <c r="BK73" i="4"/>
  <c r="BJ73" i="4"/>
  <c r="BI73" i="4"/>
  <c r="BH73" i="4"/>
  <c r="BG73" i="4"/>
  <c r="BF73" i="4"/>
  <c r="BE73" i="4"/>
  <c r="BD73" i="4"/>
  <c r="BC73" i="4"/>
  <c r="BB73" i="4"/>
  <c r="BA73" i="4"/>
  <c r="AZ73" i="4"/>
  <c r="AY73" i="4"/>
  <c r="AX73" i="4"/>
  <c r="AV73" i="4"/>
  <c r="AW73" i="4" s="1"/>
  <c r="AU73" i="4"/>
  <c r="AT73" i="4"/>
  <c r="AS73" i="4"/>
  <c r="AR73" i="4"/>
  <c r="AQ73" i="4"/>
  <c r="AP73" i="4"/>
  <c r="AO73" i="4"/>
  <c r="DM72" i="4"/>
  <c r="DL72" i="4"/>
  <c r="DK72" i="4"/>
  <c r="DJ72" i="4"/>
  <c r="DI72" i="4"/>
  <c r="DH72" i="4"/>
  <c r="DG72" i="4"/>
  <c r="DF72" i="4"/>
  <c r="DE72" i="4"/>
  <c r="DC72" i="4"/>
  <c r="DB72" i="4"/>
  <c r="DA72" i="4"/>
  <c r="CZ72" i="4"/>
  <c r="CY72" i="4"/>
  <c r="CX72" i="4"/>
  <c r="CW72" i="4"/>
  <c r="CV72" i="4"/>
  <c r="CU72" i="4"/>
  <c r="CT72" i="4"/>
  <c r="CR72" i="4"/>
  <c r="CQ72" i="4"/>
  <c r="CO72" i="4"/>
  <c r="CN72" i="4"/>
  <c r="CM72" i="4"/>
  <c r="CL72" i="4"/>
  <c r="CI72" i="4"/>
  <c r="CH72" i="4"/>
  <c r="CG72" i="4"/>
  <c r="CF72" i="4"/>
  <c r="CE72" i="4"/>
  <c r="CC72" i="4"/>
  <c r="CD72" i="4" s="1"/>
  <c r="CB72" i="4"/>
  <c r="CA72" i="4"/>
  <c r="BZ72" i="4"/>
  <c r="BY72" i="4"/>
  <c r="BW72" i="4"/>
  <c r="BV72" i="4"/>
  <c r="BU72" i="4"/>
  <c r="BS72" i="4"/>
  <c r="BQ72" i="4"/>
  <c r="BP72" i="4"/>
  <c r="BO72" i="4"/>
  <c r="BN72" i="4"/>
  <c r="BM72" i="4"/>
  <c r="BL72" i="4"/>
  <c r="BK72" i="4"/>
  <c r="BJ72" i="4"/>
  <c r="BI72" i="4"/>
  <c r="BH72" i="4"/>
  <c r="BG72" i="4"/>
  <c r="BF72" i="4"/>
  <c r="BE72" i="4"/>
  <c r="BD72" i="4"/>
  <c r="BC72" i="4"/>
  <c r="BB72" i="4"/>
  <c r="BA72" i="4"/>
  <c r="AZ72" i="4"/>
  <c r="AY72" i="4"/>
  <c r="AX72" i="4"/>
  <c r="AW72" i="4"/>
  <c r="AV72" i="4"/>
  <c r="AT72" i="4"/>
  <c r="AU72" i="4" s="1"/>
  <c r="AS72" i="4"/>
  <c r="AR72" i="4"/>
  <c r="AQ72" i="4"/>
  <c r="AP72" i="4"/>
  <c r="AO72" i="4"/>
  <c r="DM71" i="4"/>
  <c r="DL71" i="4"/>
  <c r="DK71" i="4"/>
  <c r="DJ71" i="4"/>
  <c r="DI71" i="4"/>
  <c r="DH71" i="4"/>
  <c r="DG71" i="4"/>
  <c r="DF71" i="4"/>
  <c r="DE71" i="4"/>
  <c r="DC71" i="4"/>
  <c r="DB71" i="4"/>
  <c r="DA71" i="4"/>
  <c r="CZ71" i="4"/>
  <c r="CY71" i="4"/>
  <c r="CX71" i="4"/>
  <c r="CW71" i="4"/>
  <c r="CV71" i="4"/>
  <c r="CU71" i="4"/>
  <c r="CT71" i="4"/>
  <c r="CR71" i="4"/>
  <c r="CQ71" i="4"/>
  <c r="CO71" i="4"/>
  <c r="CN71" i="4"/>
  <c r="CM71" i="4"/>
  <c r="CL71" i="4"/>
  <c r="CI71" i="4"/>
  <c r="CH71" i="4"/>
  <c r="CG71" i="4"/>
  <c r="CF71" i="4"/>
  <c r="CE71" i="4"/>
  <c r="CD71" i="4"/>
  <c r="CC71" i="4"/>
  <c r="CB71" i="4"/>
  <c r="CA71" i="4"/>
  <c r="BZ71" i="4"/>
  <c r="BY71" i="4"/>
  <c r="BW71" i="4"/>
  <c r="BV71" i="4"/>
  <c r="BU71" i="4"/>
  <c r="BS71" i="4"/>
  <c r="BQ71" i="4"/>
  <c r="BP71" i="4"/>
  <c r="BO71" i="4"/>
  <c r="BN71" i="4"/>
  <c r="BM71" i="4"/>
  <c r="BL71" i="4"/>
  <c r="BK71" i="4"/>
  <c r="BJ71" i="4"/>
  <c r="BI71" i="4"/>
  <c r="BH71" i="4"/>
  <c r="BG71" i="4"/>
  <c r="BF71" i="4"/>
  <c r="BE71" i="4"/>
  <c r="BD71" i="4"/>
  <c r="BC71" i="4"/>
  <c r="BB71" i="4"/>
  <c r="BA71" i="4"/>
  <c r="AZ71" i="4"/>
  <c r="AY71" i="4"/>
  <c r="AX71" i="4"/>
  <c r="AV71" i="4"/>
  <c r="AW71" i="4" s="1"/>
  <c r="AU71" i="4"/>
  <c r="AT71" i="4"/>
  <c r="AS71" i="4"/>
  <c r="AR71" i="4"/>
  <c r="AQ71" i="4"/>
  <c r="AP71" i="4"/>
  <c r="AO71" i="4"/>
  <c r="DM70" i="4"/>
  <c r="DL70" i="4"/>
  <c r="DK70" i="4"/>
  <c r="DJ70" i="4"/>
  <c r="DI70" i="4"/>
  <c r="DH70" i="4"/>
  <c r="DG70" i="4"/>
  <c r="DF70" i="4"/>
  <c r="DE70" i="4"/>
  <c r="DC70" i="4"/>
  <c r="DB70" i="4"/>
  <c r="DA70" i="4"/>
  <c r="CZ70" i="4"/>
  <c r="CY70" i="4"/>
  <c r="CX70" i="4"/>
  <c r="CW70" i="4"/>
  <c r="CV70" i="4"/>
  <c r="CU70" i="4"/>
  <c r="CT70" i="4"/>
  <c r="CR70" i="4"/>
  <c r="CQ70" i="4"/>
  <c r="CO70" i="4"/>
  <c r="CN70" i="4"/>
  <c r="CM70" i="4"/>
  <c r="CL70" i="4"/>
  <c r="CI70" i="4"/>
  <c r="CH70" i="4"/>
  <c r="CG70" i="4"/>
  <c r="CF70" i="4"/>
  <c r="CE70" i="4"/>
  <c r="CD70" i="4"/>
  <c r="CC70" i="4"/>
  <c r="CB70" i="4"/>
  <c r="CA70" i="4"/>
  <c r="BZ70" i="4"/>
  <c r="BY70" i="4"/>
  <c r="BW70" i="4"/>
  <c r="BV70" i="4"/>
  <c r="BU70" i="4"/>
  <c r="BS70" i="4"/>
  <c r="BQ70" i="4"/>
  <c r="BP70" i="4"/>
  <c r="BO70" i="4"/>
  <c r="BN70" i="4"/>
  <c r="BM70" i="4"/>
  <c r="BL70" i="4"/>
  <c r="BK70" i="4"/>
  <c r="BJ70" i="4"/>
  <c r="BI70" i="4"/>
  <c r="BH70" i="4"/>
  <c r="BG70" i="4"/>
  <c r="BF70" i="4"/>
  <c r="BE70" i="4"/>
  <c r="BD70" i="4"/>
  <c r="BC70" i="4"/>
  <c r="BB70" i="4"/>
  <c r="BA70" i="4"/>
  <c r="AZ70" i="4"/>
  <c r="AY70" i="4"/>
  <c r="AX70" i="4"/>
  <c r="AW70" i="4"/>
  <c r="AV70" i="4"/>
  <c r="AT70" i="4"/>
  <c r="AU70" i="4" s="1"/>
  <c r="AS70" i="4"/>
  <c r="AR70" i="4"/>
  <c r="AQ70" i="4"/>
  <c r="AP70" i="4"/>
  <c r="AO70" i="4"/>
  <c r="DM69" i="4"/>
  <c r="DL69" i="4"/>
  <c r="DK69" i="4"/>
  <c r="DJ69" i="4"/>
  <c r="DI69" i="4"/>
  <c r="DH69" i="4"/>
  <c r="DG69" i="4"/>
  <c r="DF69" i="4"/>
  <c r="DE69" i="4"/>
  <c r="DC69" i="4"/>
  <c r="DB69" i="4"/>
  <c r="DA69" i="4"/>
  <c r="CZ69" i="4"/>
  <c r="CY69" i="4"/>
  <c r="CX69" i="4"/>
  <c r="CW69" i="4"/>
  <c r="CV69" i="4"/>
  <c r="CU69" i="4"/>
  <c r="CT69" i="4"/>
  <c r="CR69" i="4"/>
  <c r="CQ69" i="4"/>
  <c r="CO69" i="4"/>
  <c r="CN69" i="4"/>
  <c r="CM69" i="4"/>
  <c r="CL69" i="4"/>
  <c r="CI69" i="4"/>
  <c r="CH69" i="4"/>
  <c r="CG69" i="4"/>
  <c r="CF69" i="4"/>
  <c r="CE69" i="4"/>
  <c r="CD69" i="4"/>
  <c r="CC69" i="4"/>
  <c r="CB69" i="4"/>
  <c r="CA69" i="4"/>
  <c r="BZ69" i="4"/>
  <c r="BY69" i="4"/>
  <c r="BV69" i="4"/>
  <c r="BW69" i="4" s="1"/>
  <c r="BU69" i="4"/>
  <c r="BS69" i="4"/>
  <c r="BQ69" i="4"/>
  <c r="BP69" i="4"/>
  <c r="BO69" i="4"/>
  <c r="BN69" i="4"/>
  <c r="BM69" i="4"/>
  <c r="BL69" i="4"/>
  <c r="BK69" i="4"/>
  <c r="BJ69" i="4"/>
  <c r="BI69" i="4"/>
  <c r="BH69" i="4"/>
  <c r="BG69" i="4"/>
  <c r="BF69" i="4"/>
  <c r="BE69" i="4"/>
  <c r="BD69" i="4"/>
  <c r="BC69" i="4"/>
  <c r="BB69" i="4"/>
  <c r="BA69" i="4"/>
  <c r="AZ69" i="4"/>
  <c r="AY69" i="4"/>
  <c r="AX69" i="4"/>
  <c r="AV69" i="4"/>
  <c r="AW69" i="4" s="1"/>
  <c r="AU69" i="4"/>
  <c r="AT69" i="4"/>
  <c r="AS69" i="4"/>
  <c r="AR69" i="4"/>
  <c r="AQ69" i="4"/>
  <c r="AP69" i="4"/>
  <c r="AO69" i="4"/>
  <c r="DM68" i="4"/>
  <c r="DL68" i="4"/>
  <c r="DK68" i="4"/>
  <c r="DJ68" i="4"/>
  <c r="DI68" i="4"/>
  <c r="DH68" i="4"/>
  <c r="DG68" i="4"/>
  <c r="DF68" i="4"/>
  <c r="DE68" i="4"/>
  <c r="DC68" i="4"/>
  <c r="DB68" i="4"/>
  <c r="DA68" i="4"/>
  <c r="CZ68" i="4"/>
  <c r="CY68" i="4"/>
  <c r="CX68" i="4"/>
  <c r="CW68" i="4"/>
  <c r="CV68" i="4"/>
  <c r="CU68" i="4"/>
  <c r="CT68" i="4"/>
  <c r="CR68" i="4"/>
  <c r="CQ68" i="4"/>
  <c r="CO68" i="4"/>
  <c r="CN68" i="4"/>
  <c r="CM68" i="4"/>
  <c r="CL68" i="4"/>
  <c r="CI68" i="4"/>
  <c r="CH68" i="4"/>
  <c r="CG68" i="4"/>
  <c r="CF68" i="4"/>
  <c r="CE68" i="4"/>
  <c r="CC68" i="4"/>
  <c r="CD68" i="4" s="1"/>
  <c r="CB68" i="4"/>
  <c r="CA68" i="4"/>
  <c r="BZ68" i="4"/>
  <c r="BY68" i="4"/>
  <c r="BW68" i="4"/>
  <c r="BV68" i="4"/>
  <c r="BU68" i="4"/>
  <c r="BS68" i="4"/>
  <c r="BQ68" i="4"/>
  <c r="BP68" i="4"/>
  <c r="BO68" i="4"/>
  <c r="BN68" i="4"/>
  <c r="BM68" i="4"/>
  <c r="BL68" i="4"/>
  <c r="BK68" i="4"/>
  <c r="BJ68" i="4"/>
  <c r="BI68" i="4"/>
  <c r="BH68" i="4"/>
  <c r="BG68" i="4"/>
  <c r="BF68" i="4"/>
  <c r="BE68" i="4"/>
  <c r="BD68" i="4"/>
  <c r="BC68" i="4"/>
  <c r="BB68" i="4"/>
  <c r="BA68" i="4"/>
  <c r="AZ68" i="4"/>
  <c r="AY68" i="4"/>
  <c r="AX68" i="4"/>
  <c r="AW68" i="4"/>
  <c r="AV68" i="4"/>
  <c r="AT68" i="4"/>
  <c r="AU68" i="4" s="1"/>
  <c r="AS68" i="4"/>
  <c r="AR68" i="4"/>
  <c r="AQ68" i="4"/>
  <c r="AP68" i="4"/>
  <c r="AO68" i="4"/>
  <c r="DM67" i="4"/>
  <c r="DL67" i="4"/>
  <c r="DK67" i="4"/>
  <c r="DJ67" i="4"/>
  <c r="DI67" i="4"/>
  <c r="DH67" i="4"/>
  <c r="DG67" i="4"/>
  <c r="DF67" i="4"/>
  <c r="DE67" i="4"/>
  <c r="DC67" i="4"/>
  <c r="DB67" i="4"/>
  <c r="DA67" i="4"/>
  <c r="CZ67" i="4"/>
  <c r="CY67" i="4"/>
  <c r="CX67" i="4"/>
  <c r="CW67" i="4"/>
  <c r="CV67" i="4"/>
  <c r="CU67" i="4"/>
  <c r="CT67" i="4"/>
  <c r="CR67" i="4"/>
  <c r="CQ67" i="4"/>
  <c r="CO67" i="4"/>
  <c r="CN67" i="4"/>
  <c r="CM67" i="4"/>
  <c r="CL67" i="4"/>
  <c r="CI67" i="4"/>
  <c r="CH67" i="4"/>
  <c r="CG67" i="4"/>
  <c r="CF67" i="4"/>
  <c r="CE67" i="4"/>
  <c r="CD67" i="4"/>
  <c r="CC67" i="4"/>
  <c r="CB67" i="4"/>
  <c r="CA67" i="4"/>
  <c r="BZ67" i="4"/>
  <c r="BY67" i="4"/>
  <c r="BW67" i="4"/>
  <c r="BV67" i="4"/>
  <c r="BU67" i="4"/>
  <c r="BS67" i="4"/>
  <c r="BQ67" i="4"/>
  <c r="BP67" i="4"/>
  <c r="BO67" i="4"/>
  <c r="BN67" i="4"/>
  <c r="BM67" i="4"/>
  <c r="BL67" i="4"/>
  <c r="BK67" i="4"/>
  <c r="BJ67" i="4"/>
  <c r="BI67" i="4"/>
  <c r="BH67" i="4"/>
  <c r="BG67" i="4"/>
  <c r="BF67" i="4"/>
  <c r="BE67" i="4"/>
  <c r="BD67" i="4"/>
  <c r="BC67" i="4"/>
  <c r="BB67" i="4"/>
  <c r="BA67" i="4"/>
  <c r="AZ67" i="4"/>
  <c r="AY67" i="4"/>
  <c r="AX67" i="4"/>
  <c r="AV67" i="4"/>
  <c r="AW67" i="4" s="1"/>
  <c r="AU67" i="4"/>
  <c r="AT67" i="4"/>
  <c r="AS67" i="4"/>
  <c r="AR67" i="4"/>
  <c r="AQ67" i="4"/>
  <c r="AP67" i="4"/>
  <c r="AO67" i="4"/>
  <c r="DM66" i="4"/>
  <c r="DL66" i="4"/>
  <c r="DK66" i="4"/>
  <c r="DJ66" i="4"/>
  <c r="DI66" i="4"/>
  <c r="DH66" i="4"/>
  <c r="DG66" i="4"/>
  <c r="DF66" i="4"/>
  <c r="DE66" i="4"/>
  <c r="DC66" i="4"/>
  <c r="DB66" i="4"/>
  <c r="DA66" i="4"/>
  <c r="CZ66" i="4"/>
  <c r="CY66" i="4"/>
  <c r="CX66" i="4"/>
  <c r="CW66" i="4"/>
  <c r="CV66" i="4"/>
  <c r="CU66" i="4"/>
  <c r="CT66" i="4"/>
  <c r="CR66" i="4"/>
  <c r="CQ66" i="4"/>
  <c r="CO66" i="4"/>
  <c r="CN66" i="4"/>
  <c r="CM66" i="4"/>
  <c r="CL66" i="4"/>
  <c r="CI66" i="4"/>
  <c r="CH66" i="4"/>
  <c r="CG66" i="4"/>
  <c r="CF66" i="4"/>
  <c r="CE66" i="4"/>
  <c r="CD66" i="4"/>
  <c r="CC66" i="4"/>
  <c r="CB66" i="4"/>
  <c r="CA66" i="4"/>
  <c r="BZ66" i="4"/>
  <c r="BY66" i="4"/>
  <c r="BW66" i="4"/>
  <c r="BV66" i="4"/>
  <c r="BU66" i="4"/>
  <c r="BS66" i="4"/>
  <c r="BQ66" i="4"/>
  <c r="BP66" i="4"/>
  <c r="BO66" i="4"/>
  <c r="BN66" i="4"/>
  <c r="BM66" i="4"/>
  <c r="BL66" i="4"/>
  <c r="BK66" i="4"/>
  <c r="BJ66" i="4"/>
  <c r="BI66" i="4"/>
  <c r="BH66" i="4"/>
  <c r="BG66" i="4"/>
  <c r="BF66" i="4"/>
  <c r="BE66" i="4"/>
  <c r="BD66" i="4"/>
  <c r="BC66" i="4"/>
  <c r="BB66" i="4"/>
  <c r="BA66" i="4"/>
  <c r="AZ66" i="4"/>
  <c r="AY66" i="4"/>
  <c r="AX66" i="4"/>
  <c r="AW66" i="4"/>
  <c r="AV66" i="4"/>
  <c r="AT66" i="4"/>
  <c r="AU66" i="4" s="1"/>
  <c r="AS66" i="4"/>
  <c r="AR66" i="4"/>
  <c r="AQ66" i="4"/>
  <c r="AP66" i="4"/>
  <c r="AO66" i="4"/>
  <c r="DM65" i="4"/>
  <c r="DL65" i="4"/>
  <c r="DK65" i="4"/>
  <c r="DJ65" i="4"/>
  <c r="DI65" i="4"/>
  <c r="DH65" i="4"/>
  <c r="DG65" i="4"/>
  <c r="DF65" i="4"/>
  <c r="DE65" i="4"/>
  <c r="DC65" i="4"/>
  <c r="DB65" i="4"/>
  <c r="DA65" i="4"/>
  <c r="CZ65" i="4"/>
  <c r="CY65" i="4"/>
  <c r="CX65" i="4"/>
  <c r="CW65" i="4"/>
  <c r="CV65" i="4"/>
  <c r="CU65" i="4"/>
  <c r="CT65" i="4"/>
  <c r="CR65" i="4"/>
  <c r="CQ65" i="4"/>
  <c r="CO65" i="4"/>
  <c r="CN65" i="4"/>
  <c r="CM65" i="4"/>
  <c r="CL65" i="4"/>
  <c r="CI65" i="4"/>
  <c r="CH65" i="4"/>
  <c r="CG65" i="4"/>
  <c r="CF65" i="4"/>
  <c r="CE65" i="4"/>
  <c r="CD65" i="4"/>
  <c r="CC65" i="4"/>
  <c r="CB65" i="4"/>
  <c r="CA65" i="4"/>
  <c r="BZ65" i="4"/>
  <c r="BY65" i="4"/>
  <c r="BV65" i="4"/>
  <c r="BW65" i="4" s="1"/>
  <c r="BU65" i="4"/>
  <c r="BS65" i="4"/>
  <c r="BQ65" i="4"/>
  <c r="BP65" i="4"/>
  <c r="BO65" i="4"/>
  <c r="BN65" i="4"/>
  <c r="BM65" i="4"/>
  <c r="BL65" i="4"/>
  <c r="BK65" i="4"/>
  <c r="BJ65" i="4"/>
  <c r="BI65" i="4"/>
  <c r="BH65" i="4"/>
  <c r="BG65" i="4"/>
  <c r="BF65" i="4"/>
  <c r="BE65" i="4"/>
  <c r="BD65" i="4"/>
  <c r="BC65" i="4"/>
  <c r="BB65" i="4"/>
  <c r="BA65" i="4"/>
  <c r="AZ65" i="4"/>
  <c r="AY65" i="4"/>
  <c r="AX65" i="4"/>
  <c r="AV65" i="4"/>
  <c r="AW65" i="4" s="1"/>
  <c r="AU65" i="4"/>
  <c r="AT65" i="4"/>
  <c r="AS65" i="4"/>
  <c r="AR65" i="4"/>
  <c r="AQ65" i="4"/>
  <c r="AP65" i="4"/>
  <c r="AO65" i="4"/>
  <c r="DM64" i="4"/>
  <c r="DL64" i="4"/>
  <c r="DK64" i="4"/>
  <c r="DJ64" i="4"/>
  <c r="DI64" i="4"/>
  <c r="DH64" i="4"/>
  <c r="DG64" i="4"/>
  <c r="DF64" i="4"/>
  <c r="DE64" i="4"/>
  <c r="DC64" i="4"/>
  <c r="DB64" i="4"/>
  <c r="DA64" i="4"/>
  <c r="CZ64" i="4"/>
  <c r="CY64" i="4"/>
  <c r="CX64" i="4"/>
  <c r="CW64" i="4"/>
  <c r="CV64" i="4"/>
  <c r="CU64" i="4"/>
  <c r="CT64" i="4"/>
  <c r="CR64" i="4"/>
  <c r="CQ64" i="4"/>
  <c r="CO64" i="4"/>
  <c r="CN64" i="4"/>
  <c r="CM64" i="4"/>
  <c r="CL64" i="4"/>
  <c r="CI64" i="4"/>
  <c r="CH64" i="4"/>
  <c r="CG64" i="4"/>
  <c r="CF64" i="4"/>
  <c r="CE64" i="4"/>
  <c r="CC64" i="4"/>
  <c r="CD64" i="4" s="1"/>
  <c r="CB64" i="4"/>
  <c r="CA64" i="4"/>
  <c r="BZ64" i="4"/>
  <c r="BY64" i="4"/>
  <c r="BW64" i="4"/>
  <c r="BV64" i="4"/>
  <c r="BU64" i="4"/>
  <c r="BS64" i="4"/>
  <c r="BQ64" i="4"/>
  <c r="BP64" i="4"/>
  <c r="BO64" i="4"/>
  <c r="BN64" i="4"/>
  <c r="BM64" i="4"/>
  <c r="BL64" i="4"/>
  <c r="BK64" i="4"/>
  <c r="BJ64" i="4"/>
  <c r="BI64" i="4"/>
  <c r="BH64" i="4"/>
  <c r="BG64" i="4"/>
  <c r="BF64" i="4"/>
  <c r="BE64" i="4"/>
  <c r="BD64" i="4"/>
  <c r="BC64" i="4"/>
  <c r="BB64" i="4"/>
  <c r="BA64" i="4"/>
  <c r="AZ64" i="4"/>
  <c r="AY64" i="4"/>
  <c r="AX64" i="4"/>
  <c r="AW64" i="4"/>
  <c r="AV64" i="4"/>
  <c r="AT64" i="4"/>
  <c r="AU64" i="4" s="1"/>
  <c r="AS64" i="4"/>
  <c r="AR64" i="4"/>
  <c r="AQ64" i="4"/>
  <c r="AP64" i="4"/>
  <c r="AO64" i="4"/>
  <c r="DM63" i="4"/>
  <c r="DL63" i="4"/>
  <c r="DK63" i="4"/>
  <c r="DJ63" i="4"/>
  <c r="DI63" i="4"/>
  <c r="DH63" i="4"/>
  <c r="DG63" i="4"/>
  <c r="DF63" i="4"/>
  <c r="DE63" i="4"/>
  <c r="DC63" i="4"/>
  <c r="DB63" i="4"/>
  <c r="DA63" i="4"/>
  <c r="CZ63" i="4"/>
  <c r="CY63" i="4"/>
  <c r="CX63" i="4"/>
  <c r="CW63" i="4"/>
  <c r="CV63" i="4"/>
  <c r="CU63" i="4"/>
  <c r="CT63" i="4"/>
  <c r="CR63" i="4"/>
  <c r="CQ63" i="4"/>
  <c r="CO63" i="4"/>
  <c r="CN63" i="4"/>
  <c r="CM63" i="4"/>
  <c r="CL63" i="4"/>
  <c r="CI63" i="4"/>
  <c r="CH63" i="4"/>
  <c r="CG63" i="4"/>
  <c r="CF63" i="4"/>
  <c r="CE63" i="4"/>
  <c r="CD63" i="4"/>
  <c r="CC63" i="4"/>
  <c r="CB63" i="4"/>
  <c r="CA63" i="4"/>
  <c r="BZ63" i="4"/>
  <c r="BY63" i="4"/>
  <c r="BV63" i="4"/>
  <c r="BW63" i="4" s="1"/>
  <c r="BU63" i="4"/>
  <c r="BS63" i="4"/>
  <c r="BQ63" i="4"/>
  <c r="BP63" i="4"/>
  <c r="BO63" i="4"/>
  <c r="BN63" i="4"/>
  <c r="BM63" i="4"/>
  <c r="BL63" i="4"/>
  <c r="BK63" i="4"/>
  <c r="BJ63" i="4"/>
  <c r="BI63" i="4"/>
  <c r="BH63" i="4"/>
  <c r="BG63" i="4"/>
  <c r="BF63" i="4"/>
  <c r="BE63" i="4"/>
  <c r="BD63" i="4"/>
  <c r="BC63" i="4"/>
  <c r="BB63" i="4"/>
  <c r="BA63" i="4"/>
  <c r="AZ63" i="4"/>
  <c r="AY63" i="4"/>
  <c r="AX63" i="4"/>
  <c r="AV63" i="4"/>
  <c r="AW63" i="4" s="1"/>
  <c r="AU63" i="4"/>
  <c r="AT63" i="4"/>
  <c r="AS63" i="4"/>
  <c r="AR63" i="4"/>
  <c r="AQ63" i="4"/>
  <c r="AP63" i="4"/>
  <c r="AO63" i="4"/>
  <c r="DM62" i="4"/>
  <c r="DL62" i="4"/>
  <c r="DK62" i="4"/>
  <c r="DJ62" i="4"/>
  <c r="DI62" i="4"/>
  <c r="DH62" i="4"/>
  <c r="DG62" i="4"/>
  <c r="DF62" i="4"/>
  <c r="DE62" i="4"/>
  <c r="DC62" i="4"/>
  <c r="DB62" i="4"/>
  <c r="DA62" i="4"/>
  <c r="CZ62" i="4"/>
  <c r="CY62" i="4"/>
  <c r="CX62" i="4"/>
  <c r="CW62" i="4"/>
  <c r="CV62" i="4"/>
  <c r="CU62" i="4"/>
  <c r="CT62" i="4"/>
  <c r="CR62" i="4"/>
  <c r="CQ62" i="4"/>
  <c r="CO62" i="4"/>
  <c r="CN62" i="4"/>
  <c r="CM62" i="4"/>
  <c r="CL62" i="4"/>
  <c r="CI62" i="4"/>
  <c r="CH62" i="4"/>
  <c r="CG62" i="4"/>
  <c r="CF62" i="4"/>
  <c r="CE62" i="4"/>
  <c r="CC62" i="4"/>
  <c r="CD62" i="4" s="1"/>
  <c r="CB62" i="4"/>
  <c r="CA62" i="4"/>
  <c r="BZ62" i="4"/>
  <c r="BY62" i="4"/>
  <c r="BW62" i="4"/>
  <c r="BV62" i="4"/>
  <c r="BU62" i="4"/>
  <c r="BS62" i="4"/>
  <c r="BQ62" i="4"/>
  <c r="BP62" i="4"/>
  <c r="BO62" i="4"/>
  <c r="BN62" i="4"/>
  <c r="BM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V62" i="4"/>
  <c r="AW62" i="4" s="1"/>
  <c r="AT62" i="4"/>
  <c r="AU62" i="4" s="1"/>
  <c r="AS62" i="4"/>
  <c r="AR62" i="4"/>
  <c r="AQ62" i="4"/>
  <c r="AP62" i="4"/>
  <c r="AO62" i="4"/>
  <c r="DM61" i="4"/>
  <c r="DL61" i="4"/>
  <c r="DK61" i="4"/>
  <c r="DJ61" i="4"/>
  <c r="DI61" i="4"/>
  <c r="DH61" i="4"/>
  <c r="DG61" i="4"/>
  <c r="DF61" i="4"/>
  <c r="DE61" i="4"/>
  <c r="DC61" i="4"/>
  <c r="DB61" i="4"/>
  <c r="DA61" i="4"/>
  <c r="CZ61" i="4"/>
  <c r="CY61" i="4"/>
  <c r="CX61" i="4"/>
  <c r="CW61" i="4"/>
  <c r="CV61" i="4"/>
  <c r="CU61" i="4"/>
  <c r="CT61" i="4"/>
  <c r="CR61" i="4"/>
  <c r="CQ61" i="4"/>
  <c r="CO61" i="4"/>
  <c r="CN61" i="4"/>
  <c r="CM61" i="4"/>
  <c r="CL61" i="4"/>
  <c r="CI61" i="4"/>
  <c r="CH61" i="4"/>
  <c r="CG61" i="4"/>
  <c r="CF61" i="4"/>
  <c r="CE61" i="4"/>
  <c r="CD61" i="4"/>
  <c r="CC61" i="4"/>
  <c r="CB61" i="4"/>
  <c r="CA61" i="4"/>
  <c r="BZ61" i="4"/>
  <c r="BY61" i="4"/>
  <c r="BV61" i="4"/>
  <c r="BW61" i="4" s="1"/>
  <c r="BU61" i="4"/>
  <c r="BS61" i="4"/>
  <c r="BQ61" i="4"/>
  <c r="BP61" i="4"/>
  <c r="BO61" i="4"/>
  <c r="BN61" i="4"/>
  <c r="BM61" i="4"/>
  <c r="BL61" i="4"/>
  <c r="BK61" i="4"/>
  <c r="BJ61" i="4"/>
  <c r="BI61" i="4"/>
  <c r="BH61" i="4"/>
  <c r="BG61" i="4"/>
  <c r="BF61" i="4"/>
  <c r="BE61" i="4"/>
  <c r="BD61" i="4"/>
  <c r="BC61" i="4"/>
  <c r="BB61" i="4"/>
  <c r="BA61" i="4"/>
  <c r="AZ61" i="4"/>
  <c r="AY61" i="4"/>
  <c r="AX61" i="4"/>
  <c r="AV61" i="4"/>
  <c r="AW61" i="4" s="1"/>
  <c r="AT61" i="4"/>
  <c r="AU61" i="4" s="1"/>
  <c r="AS61" i="4"/>
  <c r="AR61" i="4"/>
  <c r="AQ61" i="4"/>
  <c r="AP61" i="4"/>
  <c r="AO61" i="4"/>
  <c r="DM60" i="4"/>
  <c r="DL60" i="4"/>
  <c r="DK60" i="4"/>
  <c r="DJ60" i="4"/>
  <c r="DI60" i="4"/>
  <c r="DH60" i="4"/>
  <c r="DG60" i="4"/>
  <c r="DF60" i="4"/>
  <c r="DE60" i="4"/>
  <c r="DC60" i="4"/>
  <c r="DB60" i="4"/>
  <c r="DA60" i="4"/>
  <c r="CZ60" i="4"/>
  <c r="CY60" i="4"/>
  <c r="CX60" i="4"/>
  <c r="CW60" i="4"/>
  <c r="CV60" i="4"/>
  <c r="CU60" i="4"/>
  <c r="CT60" i="4"/>
  <c r="CR60" i="4"/>
  <c r="CQ60" i="4"/>
  <c r="CO60" i="4"/>
  <c r="CN60" i="4"/>
  <c r="CM60" i="4"/>
  <c r="CL60" i="4"/>
  <c r="CI60" i="4"/>
  <c r="CH60" i="4"/>
  <c r="CG60" i="4"/>
  <c r="CF60" i="4"/>
  <c r="CE60" i="4"/>
  <c r="CC60" i="4"/>
  <c r="CD60" i="4" s="1"/>
  <c r="CB60" i="4"/>
  <c r="CA60" i="4"/>
  <c r="BZ60" i="4"/>
  <c r="BY60" i="4"/>
  <c r="BW60" i="4"/>
  <c r="BV60" i="4"/>
  <c r="BU60" i="4"/>
  <c r="BS60" i="4"/>
  <c r="BQ60" i="4"/>
  <c r="BP60" i="4"/>
  <c r="BO60" i="4"/>
  <c r="BN60" i="4"/>
  <c r="BM60" i="4"/>
  <c r="BL60" i="4"/>
  <c r="BK60" i="4"/>
  <c r="BJ60" i="4"/>
  <c r="BI60" i="4"/>
  <c r="BH60" i="4"/>
  <c r="BG60" i="4"/>
  <c r="BF60" i="4"/>
  <c r="BE60" i="4"/>
  <c r="BD60" i="4"/>
  <c r="BC60" i="4"/>
  <c r="BB60" i="4"/>
  <c r="BA60" i="4"/>
  <c r="AZ60" i="4"/>
  <c r="AY60" i="4"/>
  <c r="AX60" i="4"/>
  <c r="AW60" i="4"/>
  <c r="AV60" i="4"/>
  <c r="AT60" i="4"/>
  <c r="AU60" i="4" s="1"/>
  <c r="AS60" i="4"/>
  <c r="AR60" i="4"/>
  <c r="AQ60" i="4"/>
  <c r="AP60" i="4"/>
  <c r="AO60" i="4"/>
  <c r="DM59" i="4"/>
  <c r="DL59" i="4"/>
  <c r="DK59" i="4"/>
  <c r="DJ59" i="4"/>
  <c r="DI59" i="4"/>
  <c r="DH59" i="4"/>
  <c r="DG59" i="4"/>
  <c r="DF59" i="4"/>
  <c r="DE59" i="4"/>
  <c r="DC59" i="4"/>
  <c r="DB59" i="4"/>
  <c r="DA59" i="4"/>
  <c r="CZ59" i="4"/>
  <c r="CY59" i="4"/>
  <c r="CX59" i="4"/>
  <c r="CW59" i="4"/>
  <c r="CV59" i="4"/>
  <c r="CU59" i="4"/>
  <c r="CT59" i="4"/>
  <c r="CR59" i="4"/>
  <c r="CQ59" i="4"/>
  <c r="CO59" i="4"/>
  <c r="CN59" i="4"/>
  <c r="CM59" i="4"/>
  <c r="CL59" i="4"/>
  <c r="CI59" i="4"/>
  <c r="CH59" i="4"/>
  <c r="CG59" i="4"/>
  <c r="CF59" i="4"/>
  <c r="CE59" i="4"/>
  <c r="CD59" i="4"/>
  <c r="CC59" i="4"/>
  <c r="CB59" i="4"/>
  <c r="CA59" i="4"/>
  <c r="BZ59" i="4"/>
  <c r="BY59" i="4"/>
  <c r="BV59" i="4"/>
  <c r="BW59" i="4" s="1"/>
  <c r="BU59" i="4"/>
  <c r="BS59" i="4"/>
  <c r="BQ59" i="4"/>
  <c r="BP59" i="4"/>
  <c r="BO59" i="4"/>
  <c r="BN59" i="4"/>
  <c r="BM59" i="4"/>
  <c r="BL59" i="4"/>
  <c r="BK59" i="4"/>
  <c r="BJ59" i="4"/>
  <c r="BI59" i="4"/>
  <c r="BH59" i="4"/>
  <c r="BG59" i="4"/>
  <c r="BF59" i="4"/>
  <c r="BE59" i="4"/>
  <c r="BD59" i="4"/>
  <c r="BC59" i="4"/>
  <c r="BB59" i="4"/>
  <c r="BA59" i="4"/>
  <c r="AZ59" i="4"/>
  <c r="AY59" i="4"/>
  <c r="AX59" i="4"/>
  <c r="AV59" i="4"/>
  <c r="AW59" i="4" s="1"/>
  <c r="AU59" i="4"/>
  <c r="AT59" i="4"/>
  <c r="AS59" i="4"/>
  <c r="AR59" i="4"/>
  <c r="AQ59" i="4"/>
  <c r="AP59" i="4"/>
  <c r="AO59" i="4"/>
  <c r="DM58" i="4"/>
  <c r="DL58" i="4"/>
  <c r="DK58" i="4"/>
  <c r="DJ58" i="4"/>
  <c r="DI58" i="4"/>
  <c r="DH58" i="4"/>
  <c r="DG58" i="4"/>
  <c r="DF58" i="4"/>
  <c r="DE58" i="4"/>
  <c r="DC58" i="4"/>
  <c r="DB58" i="4"/>
  <c r="DA58" i="4"/>
  <c r="CZ58" i="4"/>
  <c r="CY58" i="4"/>
  <c r="CX58" i="4"/>
  <c r="CW58" i="4"/>
  <c r="CV58" i="4"/>
  <c r="CU58" i="4"/>
  <c r="CT58" i="4"/>
  <c r="CR58" i="4"/>
  <c r="CQ58" i="4"/>
  <c r="CO58" i="4"/>
  <c r="CN58" i="4"/>
  <c r="CM58" i="4"/>
  <c r="CL58" i="4"/>
  <c r="CI58" i="4"/>
  <c r="CH58" i="4"/>
  <c r="CG58" i="4"/>
  <c r="CF58" i="4"/>
  <c r="CE58" i="4"/>
  <c r="CC58" i="4"/>
  <c r="CD58" i="4" s="1"/>
  <c r="CB58" i="4"/>
  <c r="CA58" i="4"/>
  <c r="BZ58" i="4"/>
  <c r="BY58" i="4"/>
  <c r="BW58" i="4"/>
  <c r="BV58" i="4"/>
  <c r="BU58" i="4"/>
  <c r="BS58" i="4"/>
  <c r="BQ58" i="4"/>
  <c r="BP58" i="4"/>
  <c r="BO58" i="4"/>
  <c r="BN58" i="4"/>
  <c r="BM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V58" i="4"/>
  <c r="AW58" i="4" s="1"/>
  <c r="AT58" i="4"/>
  <c r="AU58" i="4" s="1"/>
  <c r="AS58" i="4"/>
  <c r="AR58" i="4"/>
  <c r="AQ58" i="4"/>
  <c r="AP58" i="4"/>
  <c r="AO58" i="4"/>
  <c r="DM57" i="4"/>
  <c r="DL57" i="4"/>
  <c r="DK57" i="4"/>
  <c r="DJ57" i="4"/>
  <c r="DI57" i="4"/>
  <c r="DH57" i="4"/>
  <c r="DG57" i="4"/>
  <c r="DF57" i="4"/>
  <c r="DE57" i="4"/>
  <c r="DC57" i="4"/>
  <c r="DB57" i="4"/>
  <c r="DA57" i="4"/>
  <c r="CZ57" i="4"/>
  <c r="CY57" i="4"/>
  <c r="CX57" i="4"/>
  <c r="CW57" i="4"/>
  <c r="CV57" i="4"/>
  <c r="CU57" i="4"/>
  <c r="CT57" i="4"/>
  <c r="CR57" i="4"/>
  <c r="CQ57" i="4"/>
  <c r="CO57" i="4"/>
  <c r="CN57" i="4"/>
  <c r="CM57" i="4"/>
  <c r="CL57" i="4"/>
  <c r="CI57" i="4"/>
  <c r="CH57" i="4"/>
  <c r="CG57" i="4"/>
  <c r="CF57" i="4"/>
  <c r="CE57" i="4"/>
  <c r="CD57" i="4"/>
  <c r="CC57" i="4"/>
  <c r="CB57" i="4"/>
  <c r="CA57" i="4"/>
  <c r="BZ57" i="4"/>
  <c r="BY57" i="4"/>
  <c r="BV57" i="4"/>
  <c r="BW57" i="4" s="1"/>
  <c r="BU57" i="4"/>
  <c r="BS57" i="4"/>
  <c r="BQ57" i="4"/>
  <c r="BP57" i="4"/>
  <c r="BO57" i="4"/>
  <c r="BN57" i="4"/>
  <c r="BM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V57" i="4"/>
  <c r="AW57" i="4" s="1"/>
  <c r="AT57" i="4"/>
  <c r="AU57" i="4" s="1"/>
  <c r="AS57" i="4"/>
  <c r="AR57" i="4"/>
  <c r="AQ57" i="4"/>
  <c r="AP57" i="4"/>
  <c r="AO57" i="4"/>
  <c r="DM56" i="4"/>
  <c r="DL56" i="4"/>
  <c r="DK56" i="4"/>
  <c r="DJ56" i="4"/>
  <c r="DI56" i="4"/>
  <c r="DH56" i="4"/>
  <c r="DG56" i="4"/>
  <c r="DF56" i="4"/>
  <c r="DE56" i="4"/>
  <c r="DC56" i="4"/>
  <c r="DB56" i="4"/>
  <c r="DA56" i="4"/>
  <c r="CZ56" i="4"/>
  <c r="CY56" i="4"/>
  <c r="CX56" i="4"/>
  <c r="CW56" i="4"/>
  <c r="CV56" i="4"/>
  <c r="CU56" i="4"/>
  <c r="CT56" i="4"/>
  <c r="CR56" i="4"/>
  <c r="CQ56" i="4"/>
  <c r="CO56" i="4"/>
  <c r="CN56" i="4"/>
  <c r="CM56" i="4"/>
  <c r="CL56" i="4"/>
  <c r="CI56" i="4"/>
  <c r="CH56" i="4"/>
  <c r="CG56" i="4"/>
  <c r="CF56" i="4"/>
  <c r="CE56" i="4"/>
  <c r="CC56" i="4"/>
  <c r="CD56" i="4" s="1"/>
  <c r="CB56" i="4"/>
  <c r="CA56" i="4"/>
  <c r="BZ56" i="4"/>
  <c r="BY56" i="4"/>
  <c r="BW56" i="4"/>
  <c r="BV56" i="4"/>
  <c r="BU56" i="4"/>
  <c r="BS56" i="4"/>
  <c r="BQ56" i="4"/>
  <c r="BP56" i="4"/>
  <c r="BO56" i="4"/>
  <c r="BN56" i="4"/>
  <c r="BM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W56" i="4"/>
  <c r="AV56" i="4"/>
  <c r="AT56" i="4"/>
  <c r="AU56" i="4" s="1"/>
  <c r="AS56" i="4"/>
  <c r="AR56" i="4"/>
  <c r="AQ56" i="4"/>
  <c r="AP56" i="4"/>
  <c r="AO56" i="4"/>
  <c r="DM55" i="4"/>
  <c r="DL55" i="4"/>
  <c r="DK55" i="4"/>
  <c r="DJ55" i="4"/>
  <c r="DI55" i="4"/>
  <c r="DH55" i="4"/>
  <c r="DG55" i="4"/>
  <c r="DF55" i="4"/>
  <c r="DE55" i="4"/>
  <c r="DC55" i="4"/>
  <c r="DB55" i="4"/>
  <c r="DA55" i="4"/>
  <c r="CZ55" i="4"/>
  <c r="CY55" i="4"/>
  <c r="CX55" i="4"/>
  <c r="CW55" i="4"/>
  <c r="CV55" i="4"/>
  <c r="CU55" i="4"/>
  <c r="CT55" i="4"/>
  <c r="CR55" i="4"/>
  <c r="CQ55" i="4"/>
  <c r="CO55" i="4"/>
  <c r="CN55" i="4"/>
  <c r="CM55" i="4"/>
  <c r="CL55" i="4"/>
  <c r="CI55" i="4"/>
  <c r="CH55" i="4"/>
  <c r="CG55" i="4"/>
  <c r="CF55" i="4"/>
  <c r="CE55" i="4"/>
  <c r="CD55" i="4"/>
  <c r="CC55" i="4"/>
  <c r="CB55" i="4"/>
  <c r="CA55" i="4"/>
  <c r="BZ55" i="4"/>
  <c r="BY55" i="4"/>
  <c r="BV55" i="4"/>
  <c r="BW55" i="4" s="1"/>
  <c r="BU55" i="4"/>
  <c r="BS55" i="4"/>
  <c r="BQ55" i="4"/>
  <c r="BP55" i="4"/>
  <c r="BO55" i="4"/>
  <c r="BN55" i="4"/>
  <c r="BM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V55" i="4"/>
  <c r="AW55" i="4" s="1"/>
  <c r="AU55" i="4"/>
  <c r="AT55" i="4"/>
  <c r="AS55" i="4"/>
  <c r="AR55" i="4"/>
  <c r="AQ55" i="4"/>
  <c r="AP55" i="4"/>
  <c r="AO55" i="4"/>
  <c r="DM54" i="4"/>
  <c r="DL54" i="4"/>
  <c r="DK54" i="4"/>
  <c r="DJ54" i="4"/>
  <c r="DI54" i="4"/>
  <c r="DH54" i="4"/>
  <c r="DG54" i="4"/>
  <c r="DF54" i="4"/>
  <c r="DE54" i="4"/>
  <c r="DC54" i="4"/>
  <c r="DB54" i="4"/>
  <c r="DA54" i="4"/>
  <c r="CZ54" i="4"/>
  <c r="CY54" i="4"/>
  <c r="CX54" i="4"/>
  <c r="CW54" i="4"/>
  <c r="CV54" i="4"/>
  <c r="CU54" i="4"/>
  <c r="CT54" i="4"/>
  <c r="CR54" i="4"/>
  <c r="CQ54" i="4"/>
  <c r="CO54" i="4"/>
  <c r="CN54" i="4"/>
  <c r="CM54" i="4"/>
  <c r="CL54" i="4"/>
  <c r="CI54" i="4"/>
  <c r="CH54" i="4"/>
  <c r="CG54" i="4"/>
  <c r="CF54" i="4"/>
  <c r="CE54" i="4"/>
  <c r="CC54" i="4"/>
  <c r="CD54" i="4" s="1"/>
  <c r="CB54" i="4"/>
  <c r="CA54" i="4"/>
  <c r="BZ54" i="4"/>
  <c r="BY54" i="4"/>
  <c r="BW54" i="4"/>
  <c r="BV54" i="4"/>
  <c r="BU54" i="4"/>
  <c r="BS54" i="4"/>
  <c r="BQ54" i="4"/>
  <c r="BP54" i="4"/>
  <c r="BO54" i="4"/>
  <c r="BN54" i="4"/>
  <c r="BM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V54" i="4"/>
  <c r="AW54" i="4" s="1"/>
  <c r="AT54" i="4"/>
  <c r="AU54" i="4" s="1"/>
  <c r="AS54" i="4"/>
  <c r="AR54" i="4"/>
  <c r="AQ54" i="4"/>
  <c r="AP54" i="4"/>
  <c r="AO54" i="4"/>
  <c r="DM53" i="4"/>
  <c r="DL53" i="4"/>
  <c r="DK53" i="4"/>
  <c r="DJ53" i="4"/>
  <c r="DI53" i="4"/>
  <c r="DH53" i="4"/>
  <c r="DG53" i="4"/>
  <c r="DF53" i="4"/>
  <c r="DE53" i="4"/>
  <c r="DC53" i="4"/>
  <c r="DB53" i="4"/>
  <c r="DA53" i="4"/>
  <c r="CZ53" i="4"/>
  <c r="CY53" i="4"/>
  <c r="CX53" i="4"/>
  <c r="CW53" i="4"/>
  <c r="CV53" i="4"/>
  <c r="CU53" i="4"/>
  <c r="CT53" i="4"/>
  <c r="CR53" i="4"/>
  <c r="CQ53" i="4"/>
  <c r="CO53" i="4"/>
  <c r="CN53" i="4"/>
  <c r="CM53" i="4"/>
  <c r="CL53" i="4"/>
  <c r="CI53" i="4"/>
  <c r="CH53" i="4"/>
  <c r="CG53" i="4"/>
  <c r="CF53" i="4"/>
  <c r="CE53" i="4"/>
  <c r="CD53" i="4"/>
  <c r="CC53" i="4"/>
  <c r="CB53" i="4"/>
  <c r="CA53" i="4"/>
  <c r="BZ53" i="4"/>
  <c r="BY53" i="4"/>
  <c r="BV53" i="4"/>
  <c r="BW53" i="4" s="1"/>
  <c r="BU53" i="4"/>
  <c r="BS53" i="4"/>
  <c r="BQ53" i="4"/>
  <c r="BP53" i="4"/>
  <c r="BO53" i="4"/>
  <c r="BN53" i="4"/>
  <c r="BM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V53" i="4"/>
  <c r="AW53" i="4" s="1"/>
  <c r="AT53" i="4"/>
  <c r="AU53" i="4" s="1"/>
  <c r="AS53" i="4"/>
  <c r="AR53" i="4"/>
  <c r="AQ53" i="4"/>
  <c r="AP53" i="4"/>
  <c r="AO53" i="4"/>
  <c r="DM52" i="4"/>
  <c r="DL52" i="4"/>
  <c r="DK52" i="4"/>
  <c r="DJ52" i="4"/>
  <c r="DI52" i="4"/>
  <c r="DH52" i="4"/>
  <c r="DG52" i="4"/>
  <c r="DF52" i="4"/>
  <c r="DE52" i="4"/>
  <c r="DC52" i="4"/>
  <c r="DB52" i="4"/>
  <c r="DA52" i="4"/>
  <c r="CZ52" i="4"/>
  <c r="CY52" i="4"/>
  <c r="CX52" i="4"/>
  <c r="CW52" i="4"/>
  <c r="CV52" i="4"/>
  <c r="CU52" i="4"/>
  <c r="CT52" i="4"/>
  <c r="CR52" i="4"/>
  <c r="CQ52" i="4"/>
  <c r="CO52" i="4"/>
  <c r="CN52" i="4"/>
  <c r="CM52" i="4"/>
  <c r="CL52" i="4"/>
  <c r="CI52" i="4"/>
  <c r="CH52" i="4"/>
  <c r="CG52" i="4"/>
  <c r="CF52" i="4"/>
  <c r="CE52" i="4"/>
  <c r="CC52" i="4"/>
  <c r="CD52" i="4" s="1"/>
  <c r="CB52" i="4"/>
  <c r="CA52" i="4"/>
  <c r="BZ52" i="4"/>
  <c r="BY52" i="4"/>
  <c r="BW52" i="4"/>
  <c r="BV52" i="4"/>
  <c r="BU52" i="4"/>
  <c r="BS52" i="4"/>
  <c r="BQ52" i="4"/>
  <c r="BP52" i="4"/>
  <c r="BO52" i="4"/>
  <c r="BN52" i="4"/>
  <c r="BM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Q52" i="4"/>
  <c r="AP52" i="4"/>
  <c r="AO52" i="4"/>
  <c r="DM51" i="4"/>
  <c r="DL51" i="4"/>
  <c r="DK51" i="4"/>
  <c r="DJ51" i="4"/>
  <c r="DI51" i="4"/>
  <c r="DH51" i="4"/>
  <c r="DG51" i="4"/>
  <c r="DF51" i="4"/>
  <c r="DE51" i="4"/>
  <c r="DC51" i="4"/>
  <c r="DB51" i="4"/>
  <c r="DA51" i="4"/>
  <c r="CZ51" i="4"/>
  <c r="CY51" i="4"/>
  <c r="CX51" i="4"/>
  <c r="CW51" i="4"/>
  <c r="CV51" i="4"/>
  <c r="CU51" i="4"/>
  <c r="CT51" i="4"/>
  <c r="CR51" i="4"/>
  <c r="CQ51" i="4"/>
  <c r="CO51" i="4"/>
  <c r="CN51" i="4"/>
  <c r="CM51" i="4"/>
  <c r="CL51" i="4"/>
  <c r="CI51" i="4"/>
  <c r="CH51" i="4"/>
  <c r="CG51" i="4"/>
  <c r="CF51" i="4"/>
  <c r="CE51" i="4"/>
  <c r="CD51" i="4"/>
  <c r="CC51" i="4"/>
  <c r="CB51" i="4"/>
  <c r="CA51" i="4"/>
  <c r="BZ51" i="4"/>
  <c r="BY51" i="4"/>
  <c r="BV51" i="4"/>
  <c r="BW51" i="4" s="1"/>
  <c r="BU51" i="4"/>
  <c r="BS51" i="4"/>
  <c r="BQ51" i="4"/>
  <c r="BP51" i="4"/>
  <c r="BO51" i="4"/>
  <c r="BN51" i="4"/>
  <c r="BM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V51" i="4"/>
  <c r="AW51" i="4" s="1"/>
  <c r="AU51" i="4"/>
  <c r="AT51" i="4"/>
  <c r="AS51" i="4"/>
  <c r="AR51" i="4"/>
  <c r="AQ51" i="4"/>
  <c r="AP51" i="4"/>
  <c r="AO51" i="4"/>
  <c r="DM50" i="4"/>
  <c r="DL50" i="4"/>
  <c r="DK50" i="4"/>
  <c r="DJ50" i="4"/>
  <c r="DI50" i="4"/>
  <c r="DH50" i="4"/>
  <c r="DG50" i="4"/>
  <c r="DF50" i="4"/>
  <c r="DE50" i="4"/>
  <c r="DC50" i="4"/>
  <c r="DB50" i="4"/>
  <c r="DA50" i="4"/>
  <c r="CZ50" i="4"/>
  <c r="CY50" i="4"/>
  <c r="CX50" i="4"/>
  <c r="CW50" i="4"/>
  <c r="CV50" i="4"/>
  <c r="CU50" i="4"/>
  <c r="CT50" i="4"/>
  <c r="CR50" i="4"/>
  <c r="CQ50" i="4"/>
  <c r="CO50" i="4"/>
  <c r="CN50" i="4"/>
  <c r="CM50" i="4"/>
  <c r="CL50" i="4"/>
  <c r="CI50" i="4"/>
  <c r="CH50" i="4"/>
  <c r="CG50" i="4"/>
  <c r="CF50" i="4"/>
  <c r="CE50" i="4"/>
  <c r="CC50" i="4"/>
  <c r="CD50" i="4" s="1"/>
  <c r="CB50" i="4"/>
  <c r="CA50" i="4"/>
  <c r="BZ50" i="4"/>
  <c r="BY50" i="4"/>
  <c r="BW50" i="4"/>
  <c r="BV50" i="4"/>
  <c r="BU50" i="4"/>
  <c r="BS50" i="4"/>
  <c r="BQ50" i="4"/>
  <c r="BP50" i="4"/>
  <c r="BO50" i="4"/>
  <c r="BN50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V50" i="4"/>
  <c r="AW50" i="4" s="1"/>
  <c r="AT50" i="4"/>
  <c r="AU50" i="4" s="1"/>
  <c r="AS50" i="4"/>
  <c r="AR50" i="4"/>
  <c r="AQ50" i="4"/>
  <c r="AP50" i="4"/>
  <c r="AO50" i="4"/>
  <c r="DM49" i="4"/>
  <c r="DL49" i="4"/>
  <c r="DK49" i="4"/>
  <c r="DJ49" i="4"/>
  <c r="DI49" i="4"/>
  <c r="DH49" i="4"/>
  <c r="DG49" i="4"/>
  <c r="DF49" i="4"/>
  <c r="DE49" i="4"/>
  <c r="DC49" i="4"/>
  <c r="DB49" i="4"/>
  <c r="DA49" i="4"/>
  <c r="CZ49" i="4"/>
  <c r="CY49" i="4"/>
  <c r="CX49" i="4"/>
  <c r="CW49" i="4"/>
  <c r="CV49" i="4"/>
  <c r="CU49" i="4"/>
  <c r="CT49" i="4"/>
  <c r="CR49" i="4"/>
  <c r="CQ49" i="4"/>
  <c r="CO49" i="4"/>
  <c r="CN49" i="4"/>
  <c r="CM49" i="4"/>
  <c r="CL49" i="4"/>
  <c r="CI49" i="4"/>
  <c r="CH49" i="4"/>
  <c r="CG49" i="4"/>
  <c r="CF49" i="4"/>
  <c r="CE49" i="4"/>
  <c r="CD49" i="4"/>
  <c r="CC49" i="4"/>
  <c r="CB49" i="4"/>
  <c r="CA49" i="4"/>
  <c r="BZ49" i="4"/>
  <c r="BY49" i="4"/>
  <c r="BV49" i="4"/>
  <c r="BW49" i="4" s="1"/>
  <c r="BU49" i="4"/>
  <c r="BS49" i="4"/>
  <c r="BQ49" i="4"/>
  <c r="BP49" i="4"/>
  <c r="BO49" i="4"/>
  <c r="BN49" i="4"/>
  <c r="BM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V49" i="4"/>
  <c r="AW49" i="4" s="1"/>
  <c r="AT49" i="4"/>
  <c r="AU49" i="4" s="1"/>
  <c r="AS49" i="4"/>
  <c r="AR49" i="4"/>
  <c r="AQ49" i="4"/>
  <c r="AP49" i="4"/>
  <c r="AO49" i="4"/>
  <c r="DM48" i="4"/>
  <c r="DL48" i="4"/>
  <c r="DK48" i="4"/>
  <c r="DJ48" i="4"/>
  <c r="DI48" i="4"/>
  <c r="DH48" i="4"/>
  <c r="DG48" i="4"/>
  <c r="DF48" i="4"/>
  <c r="DE48" i="4"/>
  <c r="DC48" i="4"/>
  <c r="DB48" i="4"/>
  <c r="DA48" i="4"/>
  <c r="CZ48" i="4"/>
  <c r="CY48" i="4"/>
  <c r="CX48" i="4"/>
  <c r="CW48" i="4"/>
  <c r="CV48" i="4"/>
  <c r="CU48" i="4"/>
  <c r="CT48" i="4"/>
  <c r="CR48" i="4"/>
  <c r="CQ48" i="4"/>
  <c r="CO48" i="4"/>
  <c r="CN48" i="4"/>
  <c r="CM48" i="4"/>
  <c r="CL48" i="4"/>
  <c r="CI48" i="4"/>
  <c r="CH48" i="4"/>
  <c r="CG48" i="4"/>
  <c r="CF48" i="4"/>
  <c r="CE48" i="4"/>
  <c r="CC48" i="4"/>
  <c r="CD48" i="4" s="1"/>
  <c r="CB48" i="4"/>
  <c r="CA48" i="4"/>
  <c r="BZ48" i="4"/>
  <c r="BY48" i="4"/>
  <c r="BW48" i="4"/>
  <c r="BV48" i="4"/>
  <c r="BU48" i="4"/>
  <c r="BS48" i="4"/>
  <c r="BQ48" i="4"/>
  <c r="BP48" i="4"/>
  <c r="BO48" i="4"/>
  <c r="BN48" i="4"/>
  <c r="BM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W48" i="4"/>
  <c r="AV48" i="4"/>
  <c r="AT48" i="4"/>
  <c r="AU48" i="4" s="1"/>
  <c r="AS48" i="4"/>
  <c r="AR48" i="4"/>
  <c r="AQ48" i="4"/>
  <c r="AP48" i="4"/>
  <c r="AO48" i="4"/>
  <c r="DM47" i="4"/>
  <c r="DL47" i="4"/>
  <c r="DK47" i="4"/>
  <c r="DJ47" i="4"/>
  <c r="DI47" i="4"/>
  <c r="DH47" i="4"/>
  <c r="DG47" i="4"/>
  <c r="DF47" i="4"/>
  <c r="DE47" i="4"/>
  <c r="DC47" i="4"/>
  <c r="DB47" i="4"/>
  <c r="DA47" i="4"/>
  <c r="CZ47" i="4"/>
  <c r="CY47" i="4"/>
  <c r="CX47" i="4"/>
  <c r="CW47" i="4"/>
  <c r="CV47" i="4"/>
  <c r="CU47" i="4"/>
  <c r="CT47" i="4"/>
  <c r="CR47" i="4"/>
  <c r="CQ47" i="4"/>
  <c r="CO47" i="4"/>
  <c r="CN47" i="4"/>
  <c r="CM47" i="4"/>
  <c r="CL47" i="4"/>
  <c r="CI47" i="4"/>
  <c r="CH47" i="4"/>
  <c r="CG47" i="4"/>
  <c r="CF47" i="4"/>
  <c r="CE47" i="4"/>
  <c r="CD47" i="4"/>
  <c r="CC47" i="4"/>
  <c r="CB47" i="4"/>
  <c r="CA47" i="4"/>
  <c r="BZ47" i="4"/>
  <c r="BY47" i="4"/>
  <c r="BV47" i="4"/>
  <c r="BW47" i="4" s="1"/>
  <c r="BU47" i="4"/>
  <c r="BS47" i="4"/>
  <c r="BQ47" i="4"/>
  <c r="BP47" i="4"/>
  <c r="BO47" i="4"/>
  <c r="BN47" i="4"/>
  <c r="BM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V47" i="4"/>
  <c r="AW47" i="4" s="1"/>
  <c r="AU47" i="4"/>
  <c r="AT47" i="4"/>
  <c r="AS47" i="4"/>
  <c r="AR47" i="4"/>
  <c r="AQ47" i="4"/>
  <c r="AP47" i="4"/>
  <c r="AO47" i="4"/>
  <c r="DM46" i="4"/>
  <c r="DL46" i="4"/>
  <c r="DK46" i="4"/>
  <c r="DJ46" i="4"/>
  <c r="DI46" i="4"/>
  <c r="DH46" i="4"/>
  <c r="DG46" i="4"/>
  <c r="DF46" i="4"/>
  <c r="DE46" i="4"/>
  <c r="DC46" i="4"/>
  <c r="DB46" i="4"/>
  <c r="DA46" i="4"/>
  <c r="CZ46" i="4"/>
  <c r="CY46" i="4"/>
  <c r="CX46" i="4"/>
  <c r="CW46" i="4"/>
  <c r="CV46" i="4"/>
  <c r="CU46" i="4"/>
  <c r="CT46" i="4"/>
  <c r="CR46" i="4"/>
  <c r="CQ46" i="4"/>
  <c r="CO46" i="4"/>
  <c r="CN46" i="4"/>
  <c r="CM46" i="4"/>
  <c r="CL46" i="4"/>
  <c r="CI46" i="4"/>
  <c r="CH46" i="4"/>
  <c r="CG46" i="4"/>
  <c r="CF46" i="4"/>
  <c r="CE46" i="4"/>
  <c r="CC46" i="4"/>
  <c r="CD46" i="4" s="1"/>
  <c r="CB46" i="4"/>
  <c r="CA46" i="4"/>
  <c r="BZ46" i="4"/>
  <c r="BY46" i="4"/>
  <c r="BW46" i="4"/>
  <c r="BV46" i="4"/>
  <c r="BU46" i="4"/>
  <c r="BS46" i="4"/>
  <c r="BQ46" i="4"/>
  <c r="BP46" i="4"/>
  <c r="BO46" i="4"/>
  <c r="BN46" i="4"/>
  <c r="BM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V46" i="4"/>
  <c r="AW46" i="4" s="1"/>
  <c r="AU46" i="4"/>
  <c r="AT46" i="4"/>
  <c r="AS46" i="4"/>
  <c r="AR46" i="4"/>
  <c r="AQ46" i="4"/>
  <c r="AP46" i="4"/>
  <c r="AO46" i="4"/>
  <c r="DM45" i="4"/>
  <c r="DL45" i="4"/>
  <c r="DK45" i="4"/>
  <c r="DJ45" i="4"/>
  <c r="DI45" i="4"/>
  <c r="DH45" i="4"/>
  <c r="DG45" i="4"/>
  <c r="DF45" i="4"/>
  <c r="DE45" i="4"/>
  <c r="DC45" i="4"/>
  <c r="DB45" i="4"/>
  <c r="DA45" i="4"/>
  <c r="CZ45" i="4"/>
  <c r="CY45" i="4"/>
  <c r="CX45" i="4"/>
  <c r="CW45" i="4"/>
  <c r="CV45" i="4"/>
  <c r="CU45" i="4"/>
  <c r="CT45" i="4"/>
  <c r="CR45" i="4"/>
  <c r="CQ45" i="4"/>
  <c r="CO45" i="4"/>
  <c r="CN45" i="4"/>
  <c r="CM45" i="4"/>
  <c r="CL45" i="4"/>
  <c r="CI45" i="4"/>
  <c r="CH45" i="4"/>
  <c r="CG45" i="4"/>
  <c r="CF45" i="4"/>
  <c r="CE45" i="4"/>
  <c r="CD45" i="4"/>
  <c r="CC45" i="4"/>
  <c r="CB45" i="4"/>
  <c r="CA45" i="4"/>
  <c r="BZ45" i="4"/>
  <c r="BY45" i="4"/>
  <c r="BW45" i="4"/>
  <c r="BV45" i="4"/>
  <c r="BU45" i="4"/>
  <c r="BS45" i="4"/>
  <c r="BQ45" i="4"/>
  <c r="BP45" i="4"/>
  <c r="BO45" i="4"/>
  <c r="BN45" i="4"/>
  <c r="BM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V45" i="4"/>
  <c r="AW45" i="4" s="1"/>
  <c r="AT45" i="4"/>
  <c r="AU45" i="4" s="1"/>
  <c r="AS45" i="4"/>
  <c r="AR45" i="4"/>
  <c r="AQ45" i="4"/>
  <c r="AP45" i="4"/>
  <c r="AO45" i="4"/>
  <c r="DM44" i="4"/>
  <c r="DL44" i="4"/>
  <c r="DK44" i="4"/>
  <c r="DJ44" i="4"/>
  <c r="DI44" i="4"/>
  <c r="DH44" i="4"/>
  <c r="DG44" i="4"/>
  <c r="DF44" i="4"/>
  <c r="DE44" i="4"/>
  <c r="DC44" i="4"/>
  <c r="DB44" i="4"/>
  <c r="DA44" i="4"/>
  <c r="CZ44" i="4"/>
  <c r="CY44" i="4"/>
  <c r="CX44" i="4"/>
  <c r="CW44" i="4"/>
  <c r="CV44" i="4"/>
  <c r="CU44" i="4"/>
  <c r="CT44" i="4"/>
  <c r="CR44" i="4"/>
  <c r="CQ44" i="4"/>
  <c r="CO44" i="4"/>
  <c r="CN44" i="4"/>
  <c r="CM44" i="4"/>
  <c r="CL44" i="4"/>
  <c r="CI44" i="4"/>
  <c r="CH44" i="4"/>
  <c r="CG44" i="4"/>
  <c r="CF44" i="4"/>
  <c r="CE44" i="4"/>
  <c r="CD44" i="4"/>
  <c r="CC44" i="4"/>
  <c r="CB44" i="4"/>
  <c r="CA44" i="4"/>
  <c r="BZ44" i="4"/>
  <c r="BY44" i="4"/>
  <c r="BW44" i="4"/>
  <c r="BV44" i="4"/>
  <c r="BU44" i="4"/>
  <c r="BS44" i="4"/>
  <c r="BQ44" i="4"/>
  <c r="BP44" i="4"/>
  <c r="BO44" i="4"/>
  <c r="BN44" i="4"/>
  <c r="BM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V44" i="4"/>
  <c r="AW44" i="4" s="1"/>
  <c r="AT44" i="4"/>
  <c r="AU44" i="4" s="1"/>
  <c r="AS44" i="4"/>
  <c r="AR44" i="4"/>
  <c r="AQ44" i="4"/>
  <c r="AP44" i="4"/>
  <c r="AO44" i="4"/>
  <c r="DM43" i="4"/>
  <c r="DL43" i="4"/>
  <c r="DK43" i="4"/>
  <c r="DJ43" i="4"/>
  <c r="DI43" i="4"/>
  <c r="DH43" i="4"/>
  <c r="DG43" i="4"/>
  <c r="DF43" i="4"/>
  <c r="DE43" i="4"/>
  <c r="DC43" i="4"/>
  <c r="DB43" i="4"/>
  <c r="DA43" i="4"/>
  <c r="CZ43" i="4"/>
  <c r="CY43" i="4"/>
  <c r="CX43" i="4"/>
  <c r="CW43" i="4"/>
  <c r="CV43" i="4"/>
  <c r="CU43" i="4"/>
  <c r="CT43" i="4"/>
  <c r="CR43" i="4"/>
  <c r="CQ43" i="4"/>
  <c r="CO43" i="4"/>
  <c r="CN43" i="4"/>
  <c r="CM43" i="4"/>
  <c r="CL43" i="4"/>
  <c r="CI43" i="4"/>
  <c r="CH43" i="4"/>
  <c r="CG43" i="4"/>
  <c r="CF43" i="4"/>
  <c r="CE43" i="4"/>
  <c r="CD43" i="4"/>
  <c r="CC43" i="4"/>
  <c r="CB43" i="4"/>
  <c r="CA43" i="4"/>
  <c r="BZ43" i="4"/>
  <c r="BY43" i="4"/>
  <c r="BV43" i="4"/>
  <c r="BW43" i="4" s="1"/>
  <c r="BU43" i="4"/>
  <c r="BS43" i="4"/>
  <c r="BQ43" i="4"/>
  <c r="BP43" i="4"/>
  <c r="BO43" i="4"/>
  <c r="BN43" i="4"/>
  <c r="BM43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W43" i="4"/>
  <c r="AV43" i="4"/>
  <c r="AT43" i="4"/>
  <c r="AU43" i="4" s="1"/>
  <c r="AS43" i="4"/>
  <c r="AR43" i="4"/>
  <c r="AQ43" i="4"/>
  <c r="AP43" i="4"/>
  <c r="AO43" i="4"/>
  <c r="DM42" i="4"/>
  <c r="DL42" i="4"/>
  <c r="DK42" i="4"/>
  <c r="DJ42" i="4"/>
  <c r="DI42" i="4"/>
  <c r="DH42" i="4"/>
  <c r="DG42" i="4"/>
  <c r="DF42" i="4"/>
  <c r="DE42" i="4"/>
  <c r="DC42" i="4"/>
  <c r="DB42" i="4"/>
  <c r="DA42" i="4"/>
  <c r="CZ42" i="4"/>
  <c r="CY42" i="4"/>
  <c r="CX42" i="4"/>
  <c r="CW42" i="4"/>
  <c r="CV42" i="4"/>
  <c r="CU42" i="4"/>
  <c r="CT42" i="4"/>
  <c r="CR42" i="4"/>
  <c r="CQ42" i="4"/>
  <c r="CO42" i="4"/>
  <c r="CN42" i="4"/>
  <c r="CM42" i="4"/>
  <c r="CL42" i="4"/>
  <c r="CI42" i="4"/>
  <c r="CH42" i="4"/>
  <c r="CG42" i="4"/>
  <c r="CF42" i="4"/>
  <c r="CE42" i="4"/>
  <c r="CC42" i="4"/>
  <c r="CD42" i="4" s="1"/>
  <c r="CB42" i="4"/>
  <c r="CA42" i="4"/>
  <c r="BZ42" i="4"/>
  <c r="BY42" i="4"/>
  <c r="BW42" i="4"/>
  <c r="BV42" i="4"/>
  <c r="BU42" i="4"/>
  <c r="BS42" i="4"/>
  <c r="BQ42" i="4"/>
  <c r="BP42" i="4"/>
  <c r="BO42" i="4"/>
  <c r="BN42" i="4"/>
  <c r="BM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V42" i="4"/>
  <c r="AW42" i="4" s="1"/>
  <c r="AU42" i="4"/>
  <c r="AT42" i="4"/>
  <c r="AS42" i="4"/>
  <c r="AR42" i="4"/>
  <c r="AQ42" i="4"/>
  <c r="AP42" i="4"/>
  <c r="AO42" i="4"/>
  <c r="DM41" i="4"/>
  <c r="DL41" i="4"/>
  <c r="DK41" i="4"/>
  <c r="DJ41" i="4"/>
  <c r="DI41" i="4"/>
  <c r="DH41" i="4"/>
  <c r="DG41" i="4"/>
  <c r="DF41" i="4"/>
  <c r="DE41" i="4"/>
  <c r="DC41" i="4"/>
  <c r="DB41" i="4"/>
  <c r="DA41" i="4"/>
  <c r="CZ41" i="4"/>
  <c r="CY41" i="4"/>
  <c r="CX41" i="4"/>
  <c r="CW41" i="4"/>
  <c r="CV41" i="4"/>
  <c r="CU41" i="4"/>
  <c r="CT41" i="4"/>
  <c r="CR41" i="4"/>
  <c r="CQ41" i="4"/>
  <c r="CO41" i="4"/>
  <c r="CN41" i="4"/>
  <c r="CM41" i="4"/>
  <c r="CL41" i="4"/>
  <c r="CI41" i="4"/>
  <c r="CH41" i="4"/>
  <c r="CG41" i="4"/>
  <c r="CF41" i="4"/>
  <c r="CE41" i="4"/>
  <c r="CD41" i="4"/>
  <c r="CC41" i="4"/>
  <c r="CB41" i="4"/>
  <c r="CA41" i="4"/>
  <c r="BZ41" i="4"/>
  <c r="BY41" i="4"/>
  <c r="BW41" i="4"/>
  <c r="BV41" i="4"/>
  <c r="BU41" i="4"/>
  <c r="BS41" i="4"/>
  <c r="BQ41" i="4"/>
  <c r="BP41" i="4"/>
  <c r="BO41" i="4"/>
  <c r="BN41" i="4"/>
  <c r="BM41" i="4"/>
  <c r="BL41" i="4"/>
  <c r="BK41" i="4"/>
  <c r="BJ41" i="4"/>
  <c r="BI41" i="4"/>
  <c r="BH41" i="4"/>
  <c r="BG41" i="4"/>
  <c r="BF41" i="4"/>
  <c r="BE41" i="4"/>
  <c r="BD41" i="4"/>
  <c r="BC41" i="4"/>
  <c r="BB41" i="4"/>
  <c r="BA41" i="4"/>
  <c r="AZ41" i="4"/>
  <c r="AY41" i="4"/>
  <c r="AX41" i="4"/>
  <c r="AV41" i="4"/>
  <c r="AW41" i="4" s="1"/>
  <c r="AT41" i="4"/>
  <c r="AU41" i="4" s="1"/>
  <c r="AS41" i="4"/>
  <c r="AR41" i="4"/>
  <c r="AQ41" i="4"/>
  <c r="AP41" i="4"/>
  <c r="AO41" i="4"/>
  <c r="DM40" i="4"/>
  <c r="DL40" i="4"/>
  <c r="DK40" i="4"/>
  <c r="DJ40" i="4"/>
  <c r="DI40" i="4"/>
  <c r="DH40" i="4"/>
  <c r="DG40" i="4"/>
  <c r="DF40" i="4"/>
  <c r="DE40" i="4"/>
  <c r="DC40" i="4"/>
  <c r="DB40" i="4"/>
  <c r="DA40" i="4"/>
  <c r="CZ40" i="4"/>
  <c r="CY40" i="4"/>
  <c r="CX40" i="4"/>
  <c r="CW40" i="4"/>
  <c r="CV40" i="4"/>
  <c r="CU40" i="4"/>
  <c r="CT40" i="4"/>
  <c r="CR40" i="4"/>
  <c r="CQ40" i="4"/>
  <c r="CO40" i="4"/>
  <c r="CN40" i="4"/>
  <c r="CM40" i="4"/>
  <c r="CL40" i="4"/>
  <c r="CI40" i="4"/>
  <c r="CH40" i="4"/>
  <c r="CG40" i="4"/>
  <c r="CF40" i="4"/>
  <c r="CE40" i="4"/>
  <c r="CD40" i="4"/>
  <c r="CC40" i="4"/>
  <c r="CB40" i="4"/>
  <c r="CA40" i="4"/>
  <c r="BZ40" i="4"/>
  <c r="BY40" i="4"/>
  <c r="BW40" i="4"/>
  <c r="BV40" i="4"/>
  <c r="BU40" i="4"/>
  <c r="BS40" i="4"/>
  <c r="BQ40" i="4"/>
  <c r="BP40" i="4"/>
  <c r="BO40" i="4"/>
  <c r="BN40" i="4"/>
  <c r="BM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V40" i="4"/>
  <c r="AW40" i="4" s="1"/>
  <c r="AT40" i="4"/>
  <c r="AU40" i="4" s="1"/>
  <c r="AS40" i="4"/>
  <c r="AR40" i="4"/>
  <c r="AQ40" i="4"/>
  <c r="AP40" i="4"/>
  <c r="AO40" i="4"/>
  <c r="DM39" i="4"/>
  <c r="DL39" i="4"/>
  <c r="DK39" i="4"/>
  <c r="DJ39" i="4"/>
  <c r="DI39" i="4"/>
  <c r="DH39" i="4"/>
  <c r="DG39" i="4"/>
  <c r="DF39" i="4"/>
  <c r="DE39" i="4"/>
  <c r="DC39" i="4"/>
  <c r="DB39" i="4"/>
  <c r="DA39" i="4"/>
  <c r="CZ39" i="4"/>
  <c r="CY39" i="4"/>
  <c r="CX39" i="4"/>
  <c r="CW39" i="4"/>
  <c r="CV39" i="4"/>
  <c r="CU39" i="4"/>
  <c r="CT39" i="4"/>
  <c r="CR39" i="4"/>
  <c r="CQ39" i="4"/>
  <c r="CO39" i="4"/>
  <c r="CN39" i="4"/>
  <c r="CM39" i="4"/>
  <c r="CL39" i="4"/>
  <c r="CI39" i="4"/>
  <c r="CH39" i="4"/>
  <c r="CG39" i="4"/>
  <c r="CF39" i="4"/>
  <c r="CE39" i="4"/>
  <c r="CD39" i="4"/>
  <c r="CC39" i="4"/>
  <c r="CB39" i="4"/>
  <c r="CA39" i="4"/>
  <c r="BZ39" i="4"/>
  <c r="BY39" i="4"/>
  <c r="BV39" i="4"/>
  <c r="BW39" i="4" s="1"/>
  <c r="BU39" i="4"/>
  <c r="BS39" i="4"/>
  <c r="BQ39" i="4"/>
  <c r="BP39" i="4"/>
  <c r="BO39" i="4"/>
  <c r="BN39" i="4"/>
  <c r="BM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W39" i="4"/>
  <c r="AV39" i="4"/>
  <c r="AT39" i="4"/>
  <c r="AU39" i="4" s="1"/>
  <c r="AS39" i="4"/>
  <c r="AR39" i="4"/>
  <c r="AQ39" i="4"/>
  <c r="AP39" i="4"/>
  <c r="AO39" i="4"/>
  <c r="DM38" i="4"/>
  <c r="DL38" i="4"/>
  <c r="DK38" i="4"/>
  <c r="DJ38" i="4"/>
  <c r="DI38" i="4"/>
  <c r="DH38" i="4"/>
  <c r="DG38" i="4"/>
  <c r="DF38" i="4"/>
  <c r="DE38" i="4"/>
  <c r="DC38" i="4"/>
  <c r="DB38" i="4"/>
  <c r="DA38" i="4"/>
  <c r="CZ38" i="4"/>
  <c r="CY38" i="4"/>
  <c r="CX38" i="4"/>
  <c r="CW38" i="4"/>
  <c r="CV38" i="4"/>
  <c r="CU38" i="4"/>
  <c r="CT38" i="4"/>
  <c r="CR38" i="4"/>
  <c r="CQ38" i="4"/>
  <c r="CO38" i="4"/>
  <c r="CN38" i="4"/>
  <c r="CM38" i="4"/>
  <c r="CL38" i="4"/>
  <c r="CI38" i="4"/>
  <c r="CH38" i="4"/>
  <c r="CG38" i="4"/>
  <c r="CF38" i="4"/>
  <c r="CE38" i="4"/>
  <c r="CC38" i="4"/>
  <c r="CD38" i="4" s="1"/>
  <c r="CB38" i="4"/>
  <c r="CA38" i="4"/>
  <c r="BZ38" i="4"/>
  <c r="BY38" i="4"/>
  <c r="BW38" i="4"/>
  <c r="BV38" i="4"/>
  <c r="BU38" i="4"/>
  <c r="BS38" i="4"/>
  <c r="BQ38" i="4"/>
  <c r="BP38" i="4"/>
  <c r="BO38" i="4"/>
  <c r="BN38" i="4"/>
  <c r="BM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V38" i="4"/>
  <c r="AW38" i="4" s="1"/>
  <c r="AU38" i="4"/>
  <c r="AT38" i="4"/>
  <c r="AS38" i="4"/>
  <c r="AR38" i="4"/>
  <c r="AQ38" i="4"/>
  <c r="AP38" i="4"/>
  <c r="AO38" i="4"/>
  <c r="DM37" i="4"/>
  <c r="DL37" i="4"/>
  <c r="DK37" i="4"/>
  <c r="DJ37" i="4"/>
  <c r="DI37" i="4"/>
  <c r="DH37" i="4"/>
  <c r="DG37" i="4"/>
  <c r="DF37" i="4"/>
  <c r="DE37" i="4"/>
  <c r="DC37" i="4"/>
  <c r="DB37" i="4"/>
  <c r="DA37" i="4"/>
  <c r="CZ37" i="4"/>
  <c r="CY37" i="4"/>
  <c r="CX37" i="4"/>
  <c r="CW37" i="4"/>
  <c r="CV37" i="4"/>
  <c r="CU37" i="4"/>
  <c r="CT37" i="4"/>
  <c r="CR37" i="4"/>
  <c r="CQ37" i="4"/>
  <c r="CO37" i="4"/>
  <c r="CN37" i="4"/>
  <c r="CM37" i="4"/>
  <c r="CL37" i="4"/>
  <c r="CI37" i="4"/>
  <c r="CH37" i="4"/>
  <c r="CG37" i="4"/>
  <c r="CF37" i="4"/>
  <c r="CE37" i="4"/>
  <c r="CD37" i="4"/>
  <c r="CC37" i="4"/>
  <c r="CB37" i="4"/>
  <c r="CA37" i="4"/>
  <c r="BZ37" i="4"/>
  <c r="BY37" i="4"/>
  <c r="BW37" i="4"/>
  <c r="BV37" i="4"/>
  <c r="BU37" i="4"/>
  <c r="BS37" i="4"/>
  <c r="BQ37" i="4"/>
  <c r="BP37" i="4"/>
  <c r="BO37" i="4"/>
  <c r="BN37" i="4"/>
  <c r="BM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V37" i="4"/>
  <c r="AW37" i="4" s="1"/>
  <c r="AT37" i="4"/>
  <c r="AU37" i="4" s="1"/>
  <c r="AS37" i="4"/>
  <c r="AR37" i="4"/>
  <c r="AQ37" i="4"/>
  <c r="AP37" i="4"/>
  <c r="AO37" i="4"/>
  <c r="DM36" i="4"/>
  <c r="DL36" i="4"/>
  <c r="DK36" i="4"/>
  <c r="DJ36" i="4"/>
  <c r="DI36" i="4"/>
  <c r="DH36" i="4"/>
  <c r="DG36" i="4"/>
  <c r="DF36" i="4"/>
  <c r="DE36" i="4"/>
  <c r="DC36" i="4"/>
  <c r="DB36" i="4"/>
  <c r="DA36" i="4"/>
  <c r="CZ36" i="4"/>
  <c r="CY36" i="4"/>
  <c r="CX36" i="4"/>
  <c r="CW36" i="4"/>
  <c r="CV36" i="4"/>
  <c r="CU36" i="4"/>
  <c r="CT36" i="4"/>
  <c r="CR36" i="4"/>
  <c r="CQ36" i="4"/>
  <c r="CO36" i="4"/>
  <c r="CN36" i="4"/>
  <c r="CM36" i="4"/>
  <c r="CL36" i="4"/>
  <c r="CI36" i="4"/>
  <c r="CH36" i="4"/>
  <c r="CG36" i="4"/>
  <c r="CF36" i="4"/>
  <c r="CE36" i="4"/>
  <c r="CD36" i="4"/>
  <c r="CC36" i="4"/>
  <c r="CB36" i="4"/>
  <c r="CA36" i="4"/>
  <c r="BZ36" i="4"/>
  <c r="BY36" i="4"/>
  <c r="BW36" i="4"/>
  <c r="BV36" i="4"/>
  <c r="BU36" i="4"/>
  <c r="BS36" i="4"/>
  <c r="BQ36" i="4"/>
  <c r="BP36" i="4"/>
  <c r="BO36" i="4"/>
  <c r="BN36" i="4"/>
  <c r="BM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V36" i="4"/>
  <c r="AW36" i="4" s="1"/>
  <c r="AT36" i="4"/>
  <c r="AU36" i="4" s="1"/>
  <c r="AS36" i="4"/>
  <c r="AR36" i="4"/>
  <c r="AQ36" i="4"/>
  <c r="AP36" i="4"/>
  <c r="AO36" i="4"/>
  <c r="DM35" i="4"/>
  <c r="DL35" i="4"/>
  <c r="DK35" i="4"/>
  <c r="DJ35" i="4"/>
  <c r="DI35" i="4"/>
  <c r="DH35" i="4"/>
  <c r="DG35" i="4"/>
  <c r="DF35" i="4"/>
  <c r="DE35" i="4"/>
  <c r="DC35" i="4"/>
  <c r="DB35" i="4"/>
  <c r="DA35" i="4"/>
  <c r="CZ35" i="4"/>
  <c r="CY35" i="4"/>
  <c r="CX35" i="4"/>
  <c r="CW35" i="4"/>
  <c r="CV35" i="4"/>
  <c r="CU35" i="4"/>
  <c r="CT35" i="4"/>
  <c r="CR35" i="4"/>
  <c r="CQ35" i="4"/>
  <c r="CO35" i="4"/>
  <c r="CN35" i="4"/>
  <c r="CM35" i="4"/>
  <c r="CL35" i="4"/>
  <c r="CI35" i="4"/>
  <c r="CH35" i="4"/>
  <c r="CG35" i="4"/>
  <c r="CF35" i="4"/>
  <c r="CE35" i="4"/>
  <c r="CD35" i="4"/>
  <c r="CC35" i="4"/>
  <c r="CB35" i="4"/>
  <c r="CA35" i="4"/>
  <c r="BZ35" i="4"/>
  <c r="BY35" i="4"/>
  <c r="BV35" i="4"/>
  <c r="BW35" i="4" s="1"/>
  <c r="BU35" i="4"/>
  <c r="BS35" i="4"/>
  <c r="BQ35" i="4"/>
  <c r="BP35" i="4"/>
  <c r="BO35" i="4"/>
  <c r="BN35" i="4"/>
  <c r="BM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W35" i="4"/>
  <c r="AV35" i="4"/>
  <c r="AT35" i="4"/>
  <c r="AU35" i="4" s="1"/>
  <c r="AS35" i="4"/>
  <c r="AR35" i="4"/>
  <c r="AQ35" i="4"/>
  <c r="AP35" i="4"/>
  <c r="AO35" i="4"/>
  <c r="DM34" i="4"/>
  <c r="DL34" i="4"/>
  <c r="DK34" i="4"/>
  <c r="DJ34" i="4"/>
  <c r="DI34" i="4"/>
  <c r="DH34" i="4"/>
  <c r="DG34" i="4"/>
  <c r="DF34" i="4"/>
  <c r="DE34" i="4"/>
  <c r="DC34" i="4"/>
  <c r="DB34" i="4"/>
  <c r="DA34" i="4"/>
  <c r="CZ34" i="4"/>
  <c r="CY34" i="4"/>
  <c r="CX34" i="4"/>
  <c r="CW34" i="4"/>
  <c r="CV34" i="4"/>
  <c r="CU34" i="4"/>
  <c r="CT34" i="4"/>
  <c r="CR34" i="4"/>
  <c r="CQ34" i="4"/>
  <c r="CO34" i="4"/>
  <c r="CN34" i="4"/>
  <c r="CM34" i="4"/>
  <c r="CL34" i="4"/>
  <c r="CI34" i="4"/>
  <c r="CH34" i="4"/>
  <c r="CG34" i="4"/>
  <c r="CF34" i="4"/>
  <c r="CE34" i="4"/>
  <c r="CC34" i="4"/>
  <c r="CD34" i="4" s="1"/>
  <c r="CB34" i="4"/>
  <c r="CA34" i="4"/>
  <c r="BZ34" i="4"/>
  <c r="BY34" i="4"/>
  <c r="BW34" i="4"/>
  <c r="BV34" i="4"/>
  <c r="BU34" i="4"/>
  <c r="BS34" i="4"/>
  <c r="BQ34" i="4"/>
  <c r="BP34" i="4"/>
  <c r="BO34" i="4"/>
  <c r="BN34" i="4"/>
  <c r="BM34" i="4"/>
  <c r="BL34" i="4"/>
  <c r="BK34" i="4"/>
  <c r="BJ34" i="4"/>
  <c r="BI34" i="4"/>
  <c r="BH34" i="4"/>
  <c r="BG34" i="4"/>
  <c r="BF34" i="4"/>
  <c r="BE34" i="4"/>
  <c r="BD34" i="4"/>
  <c r="BC34" i="4"/>
  <c r="BB34" i="4"/>
  <c r="BA34" i="4"/>
  <c r="AZ34" i="4"/>
  <c r="AY34" i="4"/>
  <c r="AX34" i="4"/>
  <c r="AV34" i="4"/>
  <c r="AW34" i="4" s="1"/>
  <c r="AU34" i="4"/>
  <c r="AT34" i="4"/>
  <c r="AS34" i="4"/>
  <c r="AR34" i="4"/>
  <c r="AQ34" i="4"/>
  <c r="AP34" i="4"/>
  <c r="AO34" i="4"/>
  <c r="DM33" i="4"/>
  <c r="DL33" i="4"/>
  <c r="DK33" i="4"/>
  <c r="DJ33" i="4"/>
  <c r="DI33" i="4"/>
  <c r="DH33" i="4"/>
  <c r="DG33" i="4"/>
  <c r="DF33" i="4"/>
  <c r="DE33" i="4"/>
  <c r="DC33" i="4"/>
  <c r="DB33" i="4"/>
  <c r="DA33" i="4"/>
  <c r="CZ33" i="4"/>
  <c r="CY33" i="4"/>
  <c r="CX33" i="4"/>
  <c r="CW33" i="4"/>
  <c r="CV33" i="4"/>
  <c r="CU33" i="4"/>
  <c r="CT33" i="4"/>
  <c r="CR33" i="4"/>
  <c r="CQ33" i="4"/>
  <c r="CO33" i="4"/>
  <c r="CN33" i="4"/>
  <c r="CM33" i="4"/>
  <c r="CL33" i="4"/>
  <c r="CI33" i="4"/>
  <c r="CH33" i="4"/>
  <c r="CG33" i="4"/>
  <c r="CF33" i="4"/>
  <c r="CE33" i="4"/>
  <c r="CD33" i="4"/>
  <c r="CC33" i="4"/>
  <c r="CB33" i="4"/>
  <c r="CA33" i="4"/>
  <c r="BZ33" i="4"/>
  <c r="BY33" i="4"/>
  <c r="BW33" i="4"/>
  <c r="BV33" i="4"/>
  <c r="BU33" i="4"/>
  <c r="BS33" i="4"/>
  <c r="BQ33" i="4"/>
  <c r="BP33" i="4"/>
  <c r="BO33" i="4"/>
  <c r="BN33" i="4"/>
  <c r="BM33" i="4"/>
  <c r="BL33" i="4"/>
  <c r="BK33" i="4"/>
  <c r="BJ33" i="4"/>
  <c r="BI33" i="4"/>
  <c r="BH33" i="4"/>
  <c r="BG33" i="4"/>
  <c r="BF33" i="4"/>
  <c r="BE33" i="4"/>
  <c r="BD33" i="4"/>
  <c r="BC33" i="4"/>
  <c r="BB33" i="4"/>
  <c r="BA33" i="4"/>
  <c r="AZ33" i="4"/>
  <c r="AY33" i="4"/>
  <c r="AX33" i="4"/>
  <c r="AV33" i="4"/>
  <c r="AW33" i="4" s="1"/>
  <c r="AT33" i="4"/>
  <c r="AU33" i="4" s="1"/>
  <c r="AS33" i="4"/>
  <c r="AR33" i="4"/>
  <c r="AQ33" i="4"/>
  <c r="AP33" i="4"/>
  <c r="AO33" i="4"/>
  <c r="DM32" i="4"/>
  <c r="DL32" i="4"/>
  <c r="DK32" i="4"/>
  <c r="DJ32" i="4"/>
  <c r="DI32" i="4"/>
  <c r="DH32" i="4"/>
  <c r="DG32" i="4"/>
  <c r="DF32" i="4"/>
  <c r="DE32" i="4"/>
  <c r="DC32" i="4"/>
  <c r="DB32" i="4"/>
  <c r="DA32" i="4"/>
  <c r="CZ32" i="4"/>
  <c r="CY32" i="4"/>
  <c r="CX32" i="4"/>
  <c r="CW32" i="4"/>
  <c r="CV32" i="4"/>
  <c r="CU32" i="4"/>
  <c r="CT32" i="4"/>
  <c r="CR32" i="4"/>
  <c r="CQ32" i="4"/>
  <c r="CO32" i="4"/>
  <c r="CN32" i="4"/>
  <c r="CM32" i="4"/>
  <c r="CL32" i="4"/>
  <c r="CI32" i="4"/>
  <c r="CH32" i="4"/>
  <c r="CG32" i="4"/>
  <c r="CF32" i="4"/>
  <c r="CE32" i="4"/>
  <c r="CD32" i="4"/>
  <c r="CC32" i="4"/>
  <c r="CB32" i="4"/>
  <c r="CA32" i="4"/>
  <c r="BZ32" i="4"/>
  <c r="BY32" i="4"/>
  <c r="BW32" i="4"/>
  <c r="BV32" i="4"/>
  <c r="BU32" i="4"/>
  <c r="BS32" i="4"/>
  <c r="BQ32" i="4"/>
  <c r="BP32" i="4"/>
  <c r="BO32" i="4"/>
  <c r="BN32" i="4"/>
  <c r="BM32" i="4"/>
  <c r="BL32" i="4"/>
  <c r="BK32" i="4"/>
  <c r="BJ32" i="4"/>
  <c r="BI32" i="4"/>
  <c r="BH32" i="4"/>
  <c r="BG32" i="4"/>
  <c r="BF32" i="4"/>
  <c r="BE32" i="4"/>
  <c r="BD32" i="4"/>
  <c r="BC32" i="4"/>
  <c r="BB32" i="4"/>
  <c r="BA32" i="4"/>
  <c r="AZ32" i="4"/>
  <c r="AY32" i="4"/>
  <c r="AX32" i="4"/>
  <c r="AV32" i="4"/>
  <c r="AW32" i="4" s="1"/>
  <c r="AT32" i="4"/>
  <c r="AU32" i="4" s="1"/>
  <c r="AS32" i="4"/>
  <c r="AR32" i="4"/>
  <c r="AQ32" i="4"/>
  <c r="AP32" i="4"/>
  <c r="AO32" i="4"/>
  <c r="DM31" i="4"/>
  <c r="DL31" i="4"/>
  <c r="DK31" i="4"/>
  <c r="DJ31" i="4"/>
  <c r="DI31" i="4"/>
  <c r="DH31" i="4"/>
  <c r="DG31" i="4"/>
  <c r="DF31" i="4"/>
  <c r="DE31" i="4"/>
  <c r="DC31" i="4"/>
  <c r="DB31" i="4"/>
  <c r="DA31" i="4"/>
  <c r="CZ31" i="4"/>
  <c r="CY31" i="4"/>
  <c r="CX31" i="4"/>
  <c r="CW31" i="4"/>
  <c r="CV31" i="4"/>
  <c r="CU31" i="4"/>
  <c r="CT31" i="4"/>
  <c r="CR31" i="4"/>
  <c r="CQ31" i="4"/>
  <c r="CO31" i="4"/>
  <c r="CN31" i="4"/>
  <c r="CM31" i="4"/>
  <c r="CL31" i="4"/>
  <c r="CI31" i="4"/>
  <c r="CH31" i="4"/>
  <c r="CG31" i="4"/>
  <c r="CF31" i="4"/>
  <c r="CE31" i="4"/>
  <c r="CD31" i="4"/>
  <c r="CC31" i="4"/>
  <c r="CB31" i="4"/>
  <c r="CA31" i="4"/>
  <c r="BZ31" i="4"/>
  <c r="BY31" i="4"/>
  <c r="BV31" i="4"/>
  <c r="BW31" i="4" s="1"/>
  <c r="BU31" i="4"/>
  <c r="BS31" i="4"/>
  <c r="BQ31" i="4"/>
  <c r="BP31" i="4"/>
  <c r="BO31" i="4"/>
  <c r="BN31" i="4"/>
  <c r="BM31" i="4"/>
  <c r="BL31" i="4"/>
  <c r="BK31" i="4"/>
  <c r="BJ31" i="4"/>
  <c r="BI31" i="4"/>
  <c r="BH31" i="4"/>
  <c r="BG31" i="4"/>
  <c r="BF31" i="4"/>
  <c r="BE31" i="4"/>
  <c r="BD31" i="4"/>
  <c r="BC31" i="4"/>
  <c r="BB31" i="4"/>
  <c r="BA31" i="4"/>
  <c r="AZ31" i="4"/>
  <c r="AY31" i="4"/>
  <c r="AX31" i="4"/>
  <c r="AW31" i="4"/>
  <c r="AV31" i="4"/>
  <c r="AT31" i="4"/>
  <c r="AU31" i="4" s="1"/>
  <c r="AS31" i="4"/>
  <c r="AR31" i="4"/>
  <c r="AQ31" i="4"/>
  <c r="AP31" i="4"/>
  <c r="AO31" i="4"/>
  <c r="DM30" i="4"/>
  <c r="DL30" i="4"/>
  <c r="DK30" i="4"/>
  <c r="DJ30" i="4"/>
  <c r="DI30" i="4"/>
  <c r="DH30" i="4"/>
  <c r="DG30" i="4"/>
  <c r="DF30" i="4"/>
  <c r="DE30" i="4"/>
  <c r="DC30" i="4"/>
  <c r="DB30" i="4"/>
  <c r="DA30" i="4"/>
  <c r="CZ30" i="4"/>
  <c r="CY30" i="4"/>
  <c r="CX30" i="4"/>
  <c r="CW30" i="4"/>
  <c r="CV30" i="4"/>
  <c r="CU30" i="4"/>
  <c r="CT30" i="4"/>
  <c r="CR30" i="4"/>
  <c r="CQ30" i="4"/>
  <c r="CO30" i="4"/>
  <c r="CN30" i="4"/>
  <c r="CM30" i="4"/>
  <c r="CL30" i="4"/>
  <c r="CI30" i="4"/>
  <c r="CH30" i="4"/>
  <c r="CG30" i="4"/>
  <c r="CF30" i="4"/>
  <c r="CE30" i="4"/>
  <c r="CC30" i="4"/>
  <c r="CD30" i="4" s="1"/>
  <c r="CB30" i="4"/>
  <c r="CA30" i="4"/>
  <c r="BZ30" i="4"/>
  <c r="BY30" i="4"/>
  <c r="BW30" i="4"/>
  <c r="BV30" i="4"/>
  <c r="BU30" i="4"/>
  <c r="BS30" i="4"/>
  <c r="BQ30" i="4"/>
  <c r="BP30" i="4"/>
  <c r="BO30" i="4"/>
  <c r="BN30" i="4"/>
  <c r="BM30" i="4"/>
  <c r="BL30" i="4"/>
  <c r="BK30" i="4"/>
  <c r="BJ30" i="4"/>
  <c r="BI30" i="4"/>
  <c r="BH30" i="4"/>
  <c r="BG30" i="4"/>
  <c r="BF30" i="4"/>
  <c r="BE30" i="4"/>
  <c r="BD30" i="4"/>
  <c r="BC30" i="4"/>
  <c r="BB30" i="4"/>
  <c r="BA30" i="4"/>
  <c r="AZ30" i="4"/>
  <c r="AY30" i="4"/>
  <c r="AX30" i="4"/>
  <c r="AV30" i="4"/>
  <c r="AW30" i="4" s="1"/>
  <c r="AU30" i="4"/>
  <c r="AT30" i="4"/>
  <c r="AS30" i="4"/>
  <c r="AR30" i="4"/>
  <c r="AQ30" i="4"/>
  <c r="AP30" i="4"/>
  <c r="AO30" i="4"/>
  <c r="DM29" i="4"/>
  <c r="DL29" i="4"/>
  <c r="DK29" i="4"/>
  <c r="DJ29" i="4"/>
  <c r="DI29" i="4"/>
  <c r="DH29" i="4"/>
  <c r="DG29" i="4"/>
  <c r="DF29" i="4"/>
  <c r="DE29" i="4"/>
  <c r="DC29" i="4"/>
  <c r="DB29" i="4"/>
  <c r="DA29" i="4"/>
  <c r="CZ29" i="4"/>
  <c r="CY29" i="4"/>
  <c r="CX29" i="4"/>
  <c r="CW29" i="4"/>
  <c r="CV29" i="4"/>
  <c r="CU29" i="4"/>
  <c r="CT29" i="4"/>
  <c r="CR29" i="4"/>
  <c r="CQ29" i="4"/>
  <c r="CO29" i="4"/>
  <c r="CN29" i="4"/>
  <c r="CM29" i="4"/>
  <c r="CL29" i="4"/>
  <c r="CI29" i="4"/>
  <c r="CH29" i="4"/>
  <c r="CG29" i="4"/>
  <c r="CF29" i="4"/>
  <c r="CE29" i="4"/>
  <c r="CD29" i="4"/>
  <c r="CC29" i="4"/>
  <c r="CB29" i="4"/>
  <c r="CA29" i="4"/>
  <c r="BZ29" i="4"/>
  <c r="BY29" i="4"/>
  <c r="BW29" i="4"/>
  <c r="BV29" i="4"/>
  <c r="BU29" i="4"/>
  <c r="BS29" i="4"/>
  <c r="BQ29" i="4"/>
  <c r="BP29" i="4"/>
  <c r="BO29" i="4"/>
  <c r="BN29" i="4"/>
  <c r="BM29" i="4"/>
  <c r="BL29" i="4"/>
  <c r="BK29" i="4"/>
  <c r="BJ29" i="4"/>
  <c r="BI29" i="4"/>
  <c r="BH29" i="4"/>
  <c r="BG29" i="4"/>
  <c r="BF29" i="4"/>
  <c r="BE29" i="4"/>
  <c r="BD29" i="4"/>
  <c r="BC29" i="4"/>
  <c r="BB29" i="4"/>
  <c r="BA29" i="4"/>
  <c r="AZ29" i="4"/>
  <c r="AY29" i="4"/>
  <c r="AX29" i="4"/>
  <c r="AV29" i="4"/>
  <c r="AW29" i="4" s="1"/>
  <c r="AT29" i="4"/>
  <c r="AU29" i="4" s="1"/>
  <c r="AS29" i="4"/>
  <c r="AR29" i="4"/>
  <c r="AQ29" i="4"/>
  <c r="AP29" i="4"/>
  <c r="AO29" i="4"/>
  <c r="DM28" i="4"/>
  <c r="DL28" i="4"/>
  <c r="DK28" i="4"/>
  <c r="DJ28" i="4"/>
  <c r="DI28" i="4"/>
  <c r="DH28" i="4"/>
  <c r="DG28" i="4"/>
  <c r="DF28" i="4"/>
  <c r="DE28" i="4"/>
  <c r="DC28" i="4"/>
  <c r="DB28" i="4"/>
  <c r="DA28" i="4"/>
  <c r="CZ28" i="4"/>
  <c r="CY28" i="4"/>
  <c r="CX28" i="4"/>
  <c r="CW28" i="4"/>
  <c r="CV28" i="4"/>
  <c r="CU28" i="4"/>
  <c r="CT28" i="4"/>
  <c r="CR28" i="4"/>
  <c r="CQ28" i="4"/>
  <c r="CO28" i="4"/>
  <c r="CN28" i="4"/>
  <c r="CM28" i="4"/>
  <c r="CL28" i="4"/>
  <c r="CI28" i="4"/>
  <c r="CH28" i="4"/>
  <c r="CG28" i="4"/>
  <c r="CF28" i="4"/>
  <c r="CE28" i="4"/>
  <c r="CD28" i="4"/>
  <c r="CC28" i="4"/>
  <c r="CB28" i="4"/>
  <c r="CA28" i="4"/>
  <c r="BZ28" i="4"/>
  <c r="BY28" i="4"/>
  <c r="BW28" i="4"/>
  <c r="BV28" i="4"/>
  <c r="BU28" i="4"/>
  <c r="BS28" i="4"/>
  <c r="BQ28" i="4"/>
  <c r="BP28" i="4"/>
  <c r="BO28" i="4"/>
  <c r="BN28" i="4"/>
  <c r="BM28" i="4"/>
  <c r="BL28" i="4"/>
  <c r="BK28" i="4"/>
  <c r="BJ28" i="4"/>
  <c r="BI28" i="4"/>
  <c r="BH28" i="4"/>
  <c r="BG28" i="4"/>
  <c r="BF28" i="4"/>
  <c r="BE28" i="4"/>
  <c r="BD28" i="4"/>
  <c r="BC28" i="4"/>
  <c r="BB28" i="4"/>
  <c r="BA28" i="4"/>
  <c r="AZ28" i="4"/>
  <c r="AY28" i="4"/>
  <c r="AX28" i="4"/>
  <c r="AV28" i="4"/>
  <c r="AW28" i="4" s="1"/>
  <c r="AT28" i="4"/>
  <c r="AU28" i="4" s="1"/>
  <c r="AS28" i="4"/>
  <c r="AR28" i="4"/>
  <c r="AQ28" i="4"/>
  <c r="AP28" i="4"/>
  <c r="AO28" i="4"/>
  <c r="DM27" i="4"/>
  <c r="DL27" i="4"/>
  <c r="DK27" i="4"/>
  <c r="DJ27" i="4"/>
  <c r="DI27" i="4"/>
  <c r="DH27" i="4"/>
  <c r="DG27" i="4"/>
  <c r="DF27" i="4"/>
  <c r="DE27" i="4"/>
  <c r="DC27" i="4"/>
  <c r="DB27" i="4"/>
  <c r="DA27" i="4"/>
  <c r="CZ27" i="4"/>
  <c r="CY27" i="4"/>
  <c r="CX27" i="4"/>
  <c r="CW27" i="4"/>
  <c r="CV27" i="4"/>
  <c r="CU27" i="4"/>
  <c r="CT27" i="4"/>
  <c r="CR27" i="4"/>
  <c r="CQ27" i="4"/>
  <c r="CO27" i="4"/>
  <c r="CN27" i="4"/>
  <c r="CM27" i="4"/>
  <c r="CL27" i="4"/>
  <c r="CI27" i="4"/>
  <c r="CH27" i="4"/>
  <c r="CG27" i="4"/>
  <c r="CF27" i="4"/>
  <c r="CE27" i="4"/>
  <c r="CD27" i="4"/>
  <c r="CC27" i="4"/>
  <c r="CB27" i="4"/>
  <c r="CA27" i="4"/>
  <c r="BZ27" i="4"/>
  <c r="BY27" i="4"/>
  <c r="BV27" i="4"/>
  <c r="BW27" i="4" s="1"/>
  <c r="BU27" i="4"/>
  <c r="BS27" i="4"/>
  <c r="BQ27" i="4"/>
  <c r="BP27" i="4"/>
  <c r="BO27" i="4"/>
  <c r="BN27" i="4"/>
  <c r="BM27" i="4"/>
  <c r="BL27" i="4"/>
  <c r="BK27" i="4"/>
  <c r="BJ27" i="4"/>
  <c r="BI27" i="4"/>
  <c r="BH27" i="4"/>
  <c r="BG27" i="4"/>
  <c r="BF27" i="4"/>
  <c r="BE27" i="4"/>
  <c r="BD27" i="4"/>
  <c r="BC27" i="4"/>
  <c r="BB27" i="4"/>
  <c r="BA27" i="4"/>
  <c r="AZ27" i="4"/>
  <c r="AY27" i="4"/>
  <c r="AX27" i="4"/>
  <c r="AW27" i="4"/>
  <c r="AV27" i="4"/>
  <c r="AT27" i="4"/>
  <c r="AU27" i="4" s="1"/>
  <c r="AS27" i="4"/>
  <c r="AR27" i="4"/>
  <c r="AQ27" i="4"/>
  <c r="AP27" i="4"/>
  <c r="AO27" i="4"/>
  <c r="DM26" i="4"/>
  <c r="DL26" i="4"/>
  <c r="DK26" i="4"/>
  <c r="DJ26" i="4"/>
  <c r="DI26" i="4"/>
  <c r="DH26" i="4"/>
  <c r="DG26" i="4"/>
  <c r="DF26" i="4"/>
  <c r="DE26" i="4"/>
  <c r="DC26" i="4"/>
  <c r="DB26" i="4"/>
  <c r="DA26" i="4"/>
  <c r="CZ26" i="4"/>
  <c r="CY26" i="4"/>
  <c r="CX26" i="4"/>
  <c r="CW26" i="4"/>
  <c r="CV26" i="4"/>
  <c r="CU26" i="4"/>
  <c r="CT26" i="4"/>
  <c r="CR26" i="4"/>
  <c r="CQ26" i="4"/>
  <c r="CO26" i="4"/>
  <c r="CN26" i="4"/>
  <c r="CM26" i="4"/>
  <c r="CL26" i="4"/>
  <c r="CI26" i="4"/>
  <c r="CH26" i="4"/>
  <c r="CG26" i="4"/>
  <c r="CF26" i="4"/>
  <c r="CE26" i="4"/>
  <c r="CC26" i="4"/>
  <c r="CD26" i="4" s="1"/>
  <c r="CB26" i="4"/>
  <c r="CA26" i="4"/>
  <c r="BZ26" i="4"/>
  <c r="BY26" i="4"/>
  <c r="BW26" i="4"/>
  <c r="BV26" i="4"/>
  <c r="BU26" i="4"/>
  <c r="BS26" i="4"/>
  <c r="BQ26" i="4"/>
  <c r="BP26" i="4"/>
  <c r="BO26" i="4"/>
  <c r="BN26" i="4"/>
  <c r="BM26" i="4"/>
  <c r="BL26" i="4"/>
  <c r="BK26" i="4"/>
  <c r="BJ26" i="4"/>
  <c r="BI26" i="4"/>
  <c r="BH26" i="4"/>
  <c r="BG26" i="4"/>
  <c r="BF26" i="4"/>
  <c r="BE26" i="4"/>
  <c r="BD26" i="4"/>
  <c r="BC26" i="4"/>
  <c r="BB26" i="4"/>
  <c r="BA26" i="4"/>
  <c r="AZ26" i="4"/>
  <c r="AY26" i="4"/>
  <c r="AX26" i="4"/>
  <c r="AV26" i="4"/>
  <c r="AW26" i="4" s="1"/>
  <c r="AU26" i="4"/>
  <c r="AT26" i="4"/>
  <c r="AS26" i="4"/>
  <c r="AR26" i="4"/>
  <c r="AQ26" i="4"/>
  <c r="AP26" i="4"/>
  <c r="AO26" i="4"/>
  <c r="DM25" i="4"/>
  <c r="DL25" i="4"/>
  <c r="DK25" i="4"/>
  <c r="DJ25" i="4"/>
  <c r="DI25" i="4"/>
  <c r="DH25" i="4"/>
  <c r="DG25" i="4"/>
  <c r="DF25" i="4"/>
  <c r="DE25" i="4"/>
  <c r="DC25" i="4"/>
  <c r="DB25" i="4"/>
  <c r="DA25" i="4"/>
  <c r="CZ25" i="4"/>
  <c r="CY25" i="4"/>
  <c r="CX25" i="4"/>
  <c r="CW25" i="4"/>
  <c r="CV25" i="4"/>
  <c r="CU25" i="4"/>
  <c r="CT25" i="4"/>
  <c r="CR25" i="4"/>
  <c r="CQ25" i="4"/>
  <c r="CO25" i="4"/>
  <c r="CN25" i="4"/>
  <c r="CM25" i="4"/>
  <c r="CL25" i="4"/>
  <c r="CI25" i="4"/>
  <c r="CH25" i="4"/>
  <c r="CG25" i="4"/>
  <c r="CF25" i="4"/>
  <c r="CE25" i="4"/>
  <c r="CD25" i="4"/>
  <c r="CC25" i="4"/>
  <c r="CB25" i="4"/>
  <c r="CA25" i="4"/>
  <c r="BZ25" i="4"/>
  <c r="BY25" i="4"/>
  <c r="BW25" i="4"/>
  <c r="BV25" i="4"/>
  <c r="BU25" i="4"/>
  <c r="BS25" i="4"/>
  <c r="BQ25" i="4"/>
  <c r="BP25" i="4"/>
  <c r="BO25" i="4"/>
  <c r="BN25" i="4"/>
  <c r="BM25" i="4"/>
  <c r="BL25" i="4"/>
  <c r="BK25" i="4"/>
  <c r="BJ25" i="4"/>
  <c r="BI25" i="4"/>
  <c r="BH25" i="4"/>
  <c r="BG25" i="4"/>
  <c r="BF25" i="4"/>
  <c r="BE25" i="4"/>
  <c r="BD25" i="4"/>
  <c r="BC25" i="4"/>
  <c r="BB25" i="4"/>
  <c r="BA25" i="4"/>
  <c r="AZ25" i="4"/>
  <c r="AY25" i="4"/>
  <c r="AX25" i="4"/>
  <c r="AV25" i="4"/>
  <c r="AW25" i="4" s="1"/>
  <c r="AT25" i="4"/>
  <c r="AU25" i="4" s="1"/>
  <c r="AS25" i="4"/>
  <c r="AR25" i="4"/>
  <c r="AQ25" i="4"/>
  <c r="AP25" i="4"/>
  <c r="AO25" i="4"/>
  <c r="DM24" i="4"/>
  <c r="DL24" i="4"/>
  <c r="DK24" i="4"/>
  <c r="DJ24" i="4"/>
  <c r="DI24" i="4"/>
  <c r="DH24" i="4"/>
  <c r="DG24" i="4"/>
  <c r="DF24" i="4"/>
  <c r="DE24" i="4"/>
  <c r="DC24" i="4"/>
  <c r="DB24" i="4"/>
  <c r="DA24" i="4"/>
  <c r="CZ24" i="4"/>
  <c r="CY24" i="4"/>
  <c r="CX24" i="4"/>
  <c r="CW24" i="4"/>
  <c r="CV24" i="4"/>
  <c r="CU24" i="4"/>
  <c r="CT24" i="4"/>
  <c r="CR24" i="4"/>
  <c r="CQ24" i="4"/>
  <c r="CO24" i="4"/>
  <c r="CN24" i="4"/>
  <c r="CM24" i="4"/>
  <c r="CL24" i="4"/>
  <c r="CI24" i="4"/>
  <c r="CH24" i="4"/>
  <c r="CG24" i="4"/>
  <c r="CF24" i="4"/>
  <c r="CE24" i="4"/>
  <c r="CD24" i="4"/>
  <c r="CC24" i="4"/>
  <c r="CB24" i="4"/>
  <c r="CA24" i="4"/>
  <c r="BZ24" i="4"/>
  <c r="BY24" i="4"/>
  <c r="BW24" i="4"/>
  <c r="BV24" i="4"/>
  <c r="BU24" i="4"/>
  <c r="BS24" i="4"/>
  <c r="BQ24" i="4"/>
  <c r="BP24" i="4"/>
  <c r="BO24" i="4"/>
  <c r="BN24" i="4"/>
  <c r="BM24" i="4"/>
  <c r="BL24" i="4"/>
  <c r="BK24" i="4"/>
  <c r="BJ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V24" i="4"/>
  <c r="AW24" i="4" s="1"/>
  <c r="AT24" i="4"/>
  <c r="AU24" i="4" s="1"/>
  <c r="AS24" i="4"/>
  <c r="AR24" i="4"/>
  <c r="AQ24" i="4"/>
  <c r="AP24" i="4"/>
  <c r="AO24" i="4"/>
  <c r="DM23" i="4"/>
  <c r="DL23" i="4"/>
  <c r="DK23" i="4"/>
  <c r="DJ23" i="4"/>
  <c r="DI23" i="4"/>
  <c r="DH23" i="4"/>
  <c r="DG23" i="4"/>
  <c r="DF23" i="4"/>
  <c r="DE23" i="4"/>
  <c r="DC23" i="4"/>
  <c r="DB23" i="4"/>
  <c r="DA23" i="4"/>
  <c r="CZ23" i="4"/>
  <c r="CY23" i="4"/>
  <c r="CX23" i="4"/>
  <c r="CW23" i="4"/>
  <c r="CV23" i="4"/>
  <c r="CU23" i="4"/>
  <c r="CT23" i="4"/>
  <c r="CR23" i="4"/>
  <c r="CQ23" i="4"/>
  <c r="CO23" i="4"/>
  <c r="CN23" i="4"/>
  <c r="CM23" i="4"/>
  <c r="CL23" i="4"/>
  <c r="CI23" i="4"/>
  <c r="CH23" i="4"/>
  <c r="CG23" i="4"/>
  <c r="CF23" i="4"/>
  <c r="CE23" i="4"/>
  <c r="CD23" i="4"/>
  <c r="CC23" i="4"/>
  <c r="CB23" i="4"/>
  <c r="CA23" i="4"/>
  <c r="BZ23" i="4"/>
  <c r="BY23" i="4"/>
  <c r="BV23" i="4"/>
  <c r="BW23" i="4" s="1"/>
  <c r="BU23" i="4"/>
  <c r="BS23" i="4"/>
  <c r="BQ23" i="4"/>
  <c r="BP23" i="4"/>
  <c r="BO23" i="4"/>
  <c r="BN23" i="4"/>
  <c r="BM23" i="4"/>
  <c r="BL23" i="4"/>
  <c r="BK23" i="4"/>
  <c r="BJ23" i="4"/>
  <c r="BI23" i="4"/>
  <c r="BH23" i="4"/>
  <c r="BG23" i="4"/>
  <c r="BF23" i="4"/>
  <c r="BE23" i="4"/>
  <c r="BD23" i="4"/>
  <c r="BC23" i="4"/>
  <c r="BB23" i="4"/>
  <c r="BA23" i="4"/>
  <c r="AZ23" i="4"/>
  <c r="AY23" i="4"/>
  <c r="AX23" i="4"/>
  <c r="AW23" i="4"/>
  <c r="AV23" i="4"/>
  <c r="AT23" i="4"/>
  <c r="AU23" i="4" s="1"/>
  <c r="AS23" i="4"/>
  <c r="AR23" i="4"/>
  <c r="AQ23" i="4"/>
  <c r="AP23" i="4"/>
  <c r="AO23" i="4"/>
  <c r="DM22" i="4"/>
  <c r="DL22" i="4"/>
  <c r="DK22" i="4"/>
  <c r="DJ22" i="4"/>
  <c r="DI22" i="4"/>
  <c r="DH22" i="4"/>
  <c r="DG22" i="4"/>
  <c r="DF22" i="4"/>
  <c r="DE22" i="4"/>
  <c r="DC22" i="4"/>
  <c r="DB22" i="4"/>
  <c r="DA22" i="4"/>
  <c r="CZ22" i="4"/>
  <c r="CY22" i="4"/>
  <c r="CX22" i="4"/>
  <c r="CW22" i="4"/>
  <c r="CV22" i="4"/>
  <c r="CU22" i="4"/>
  <c r="CT22" i="4"/>
  <c r="CR22" i="4"/>
  <c r="CQ22" i="4"/>
  <c r="CO22" i="4"/>
  <c r="CN22" i="4"/>
  <c r="CM22" i="4"/>
  <c r="CL22" i="4"/>
  <c r="CI22" i="4"/>
  <c r="CH22" i="4"/>
  <c r="CG22" i="4"/>
  <c r="CF22" i="4"/>
  <c r="CE22" i="4"/>
  <c r="CC22" i="4"/>
  <c r="CD22" i="4" s="1"/>
  <c r="CB22" i="4"/>
  <c r="CA22" i="4"/>
  <c r="BZ22" i="4"/>
  <c r="BY22" i="4"/>
  <c r="BW22" i="4"/>
  <c r="BV22" i="4"/>
  <c r="BU22" i="4"/>
  <c r="BS22" i="4"/>
  <c r="BQ22" i="4"/>
  <c r="BP22" i="4"/>
  <c r="BO22" i="4"/>
  <c r="BN22" i="4"/>
  <c r="BM22" i="4"/>
  <c r="BL22" i="4"/>
  <c r="BK22" i="4"/>
  <c r="BJ22" i="4"/>
  <c r="BI22" i="4"/>
  <c r="BH22" i="4"/>
  <c r="BG22" i="4"/>
  <c r="BF22" i="4"/>
  <c r="BE22" i="4"/>
  <c r="BD22" i="4"/>
  <c r="BC22" i="4"/>
  <c r="BB22" i="4"/>
  <c r="BA22" i="4"/>
  <c r="AZ22" i="4"/>
  <c r="AY22" i="4"/>
  <c r="AX22" i="4"/>
  <c r="AV22" i="4"/>
  <c r="AW22" i="4" s="1"/>
  <c r="AU22" i="4"/>
  <c r="AT22" i="4"/>
  <c r="AS22" i="4"/>
  <c r="AR22" i="4"/>
  <c r="AQ22" i="4"/>
  <c r="AP22" i="4"/>
  <c r="AO22" i="4"/>
  <c r="DM21" i="4"/>
  <c r="DL21" i="4"/>
  <c r="DK21" i="4"/>
  <c r="DJ21" i="4"/>
  <c r="DI21" i="4"/>
  <c r="DH21" i="4"/>
  <c r="DG21" i="4"/>
  <c r="DF21" i="4"/>
  <c r="DE21" i="4"/>
  <c r="DC21" i="4"/>
  <c r="DB21" i="4"/>
  <c r="DA21" i="4"/>
  <c r="CZ21" i="4"/>
  <c r="CY21" i="4"/>
  <c r="CX21" i="4"/>
  <c r="CW21" i="4"/>
  <c r="CV21" i="4"/>
  <c r="CU21" i="4"/>
  <c r="CT21" i="4"/>
  <c r="CR21" i="4"/>
  <c r="CQ21" i="4"/>
  <c r="CO21" i="4"/>
  <c r="CN21" i="4"/>
  <c r="CM21" i="4"/>
  <c r="CL21" i="4"/>
  <c r="CI21" i="4"/>
  <c r="CH21" i="4"/>
  <c r="CG21" i="4"/>
  <c r="CF21" i="4"/>
  <c r="CE21" i="4"/>
  <c r="CD21" i="4"/>
  <c r="CC21" i="4"/>
  <c r="CB21" i="4"/>
  <c r="CA21" i="4"/>
  <c r="BZ21" i="4"/>
  <c r="BY21" i="4"/>
  <c r="BW21" i="4"/>
  <c r="BV21" i="4"/>
  <c r="BU21" i="4"/>
  <c r="BS21" i="4"/>
  <c r="BQ21" i="4"/>
  <c r="BP21" i="4"/>
  <c r="BO21" i="4"/>
  <c r="BN21" i="4"/>
  <c r="BM21" i="4"/>
  <c r="BL21" i="4"/>
  <c r="BK21" i="4"/>
  <c r="BJ21" i="4"/>
  <c r="BI21" i="4"/>
  <c r="BH21" i="4"/>
  <c r="BG21" i="4"/>
  <c r="BF21" i="4"/>
  <c r="BE21" i="4"/>
  <c r="BD21" i="4"/>
  <c r="BC21" i="4"/>
  <c r="BB21" i="4"/>
  <c r="BA21" i="4"/>
  <c r="AZ21" i="4"/>
  <c r="AY21" i="4"/>
  <c r="AX21" i="4"/>
  <c r="AV21" i="4"/>
  <c r="AW21" i="4" s="1"/>
  <c r="AT21" i="4"/>
  <c r="AU21" i="4" s="1"/>
  <c r="AS21" i="4"/>
  <c r="AR21" i="4"/>
  <c r="AQ21" i="4"/>
  <c r="AP21" i="4"/>
  <c r="AO21" i="4"/>
  <c r="DM20" i="4"/>
  <c r="DL20" i="4"/>
  <c r="DK20" i="4"/>
  <c r="DJ20" i="4"/>
  <c r="DI20" i="4"/>
  <c r="DH20" i="4"/>
  <c r="DG20" i="4"/>
  <c r="DF20" i="4"/>
  <c r="DE20" i="4"/>
  <c r="DC20" i="4"/>
  <c r="DB20" i="4"/>
  <c r="DA20" i="4"/>
  <c r="CZ20" i="4"/>
  <c r="CY20" i="4"/>
  <c r="CX20" i="4"/>
  <c r="CW20" i="4"/>
  <c r="CV20" i="4"/>
  <c r="CU20" i="4"/>
  <c r="CT20" i="4"/>
  <c r="CR20" i="4"/>
  <c r="CQ20" i="4"/>
  <c r="CO20" i="4"/>
  <c r="CN20" i="4"/>
  <c r="CM20" i="4"/>
  <c r="CL20" i="4"/>
  <c r="CI20" i="4"/>
  <c r="CH20" i="4"/>
  <c r="CG20" i="4"/>
  <c r="CF20" i="4"/>
  <c r="CE20" i="4"/>
  <c r="CD20" i="4"/>
  <c r="CC20" i="4"/>
  <c r="CB20" i="4"/>
  <c r="CA20" i="4"/>
  <c r="BZ20" i="4"/>
  <c r="BY20" i="4"/>
  <c r="BW20" i="4"/>
  <c r="BV20" i="4"/>
  <c r="BU20" i="4"/>
  <c r="BS20" i="4"/>
  <c r="BQ20" i="4"/>
  <c r="BP20" i="4"/>
  <c r="BO20" i="4"/>
  <c r="BN20" i="4"/>
  <c r="BM20" i="4"/>
  <c r="BL20" i="4"/>
  <c r="BK20" i="4"/>
  <c r="BJ20" i="4"/>
  <c r="BI20" i="4"/>
  <c r="BH20" i="4"/>
  <c r="BG20" i="4"/>
  <c r="BF20" i="4"/>
  <c r="BE20" i="4"/>
  <c r="BD20" i="4"/>
  <c r="BC20" i="4"/>
  <c r="BB20" i="4"/>
  <c r="BA20" i="4"/>
  <c r="AZ20" i="4"/>
  <c r="AY20" i="4"/>
  <c r="AX20" i="4"/>
  <c r="AV20" i="4"/>
  <c r="AW20" i="4" s="1"/>
  <c r="AT20" i="4"/>
  <c r="AU20" i="4" s="1"/>
  <c r="AS20" i="4"/>
  <c r="AR20" i="4"/>
  <c r="AQ20" i="4"/>
  <c r="AP20" i="4"/>
  <c r="AO20" i="4"/>
  <c r="DM19" i="4"/>
  <c r="DL19" i="4"/>
  <c r="DK19" i="4"/>
  <c r="DJ19" i="4"/>
  <c r="DI19" i="4"/>
  <c r="DH19" i="4"/>
  <c r="DG19" i="4"/>
  <c r="DF19" i="4"/>
  <c r="DE19" i="4"/>
  <c r="DC19" i="4"/>
  <c r="DB19" i="4"/>
  <c r="DA19" i="4"/>
  <c r="CZ19" i="4"/>
  <c r="CY19" i="4"/>
  <c r="CX19" i="4"/>
  <c r="CW19" i="4"/>
  <c r="CV19" i="4"/>
  <c r="CU19" i="4"/>
  <c r="CT19" i="4"/>
  <c r="CR19" i="4"/>
  <c r="CQ19" i="4"/>
  <c r="CO19" i="4"/>
  <c r="CN19" i="4"/>
  <c r="CM19" i="4"/>
  <c r="CL19" i="4"/>
  <c r="CI19" i="4"/>
  <c r="CH19" i="4"/>
  <c r="CG19" i="4"/>
  <c r="CF19" i="4"/>
  <c r="CE19" i="4"/>
  <c r="CD19" i="4"/>
  <c r="CC19" i="4"/>
  <c r="CB19" i="4"/>
  <c r="CA19" i="4"/>
  <c r="BZ19" i="4"/>
  <c r="BY19" i="4"/>
  <c r="BV19" i="4"/>
  <c r="BW19" i="4" s="1"/>
  <c r="BU19" i="4"/>
  <c r="BS19" i="4"/>
  <c r="BQ19" i="4"/>
  <c r="BP19" i="4"/>
  <c r="BO19" i="4"/>
  <c r="BN19" i="4"/>
  <c r="BM19" i="4"/>
  <c r="BL19" i="4"/>
  <c r="BK19" i="4"/>
  <c r="BJ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W19" i="4"/>
  <c r="AV19" i="4"/>
  <c r="AT19" i="4"/>
  <c r="AU19" i="4" s="1"/>
  <c r="AS19" i="4"/>
  <c r="AR19" i="4"/>
  <c r="AQ19" i="4"/>
  <c r="AP19" i="4"/>
  <c r="AO19" i="4"/>
  <c r="DM18" i="4"/>
  <c r="DL18" i="4"/>
  <c r="DK18" i="4"/>
  <c r="DJ18" i="4"/>
  <c r="DI18" i="4"/>
  <c r="DH18" i="4"/>
  <c r="DG18" i="4"/>
  <c r="DF18" i="4"/>
  <c r="DE18" i="4"/>
  <c r="DC18" i="4"/>
  <c r="DB18" i="4"/>
  <c r="DA18" i="4"/>
  <c r="CZ18" i="4"/>
  <c r="CY18" i="4"/>
  <c r="CX18" i="4"/>
  <c r="CW18" i="4"/>
  <c r="CV18" i="4"/>
  <c r="CU18" i="4"/>
  <c r="CT18" i="4"/>
  <c r="CR18" i="4"/>
  <c r="CQ18" i="4"/>
  <c r="CO18" i="4"/>
  <c r="CN18" i="4"/>
  <c r="CM18" i="4"/>
  <c r="CL18" i="4"/>
  <c r="CI18" i="4"/>
  <c r="CH18" i="4"/>
  <c r="CG18" i="4"/>
  <c r="CF18" i="4"/>
  <c r="CE18" i="4"/>
  <c r="CC18" i="4"/>
  <c r="CD18" i="4" s="1"/>
  <c r="CB18" i="4"/>
  <c r="CA18" i="4"/>
  <c r="BZ18" i="4"/>
  <c r="BY18" i="4"/>
  <c r="BW18" i="4"/>
  <c r="BV18" i="4"/>
  <c r="BU18" i="4"/>
  <c r="BS18" i="4"/>
  <c r="BQ18" i="4"/>
  <c r="BP18" i="4"/>
  <c r="BO18" i="4"/>
  <c r="BN18" i="4"/>
  <c r="BM18" i="4"/>
  <c r="BL18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V18" i="4"/>
  <c r="AW18" i="4" s="1"/>
  <c r="AU18" i="4"/>
  <c r="AT18" i="4"/>
  <c r="AS18" i="4"/>
  <c r="AR18" i="4"/>
  <c r="AQ18" i="4"/>
  <c r="AP18" i="4"/>
  <c r="AO18" i="4"/>
  <c r="DM17" i="4"/>
  <c r="DL17" i="4"/>
  <c r="DK17" i="4"/>
  <c r="DJ17" i="4"/>
  <c r="DI17" i="4"/>
  <c r="DH17" i="4"/>
  <c r="DG17" i="4"/>
  <c r="DF17" i="4"/>
  <c r="DE17" i="4"/>
  <c r="DC17" i="4"/>
  <c r="DB17" i="4"/>
  <c r="DA17" i="4"/>
  <c r="CZ17" i="4"/>
  <c r="CY17" i="4"/>
  <c r="CX17" i="4"/>
  <c r="CW17" i="4"/>
  <c r="CV17" i="4"/>
  <c r="CU17" i="4"/>
  <c r="CT17" i="4"/>
  <c r="CR17" i="4"/>
  <c r="CQ17" i="4"/>
  <c r="CO17" i="4"/>
  <c r="CN17" i="4"/>
  <c r="CM17" i="4"/>
  <c r="CL17" i="4"/>
  <c r="CI17" i="4"/>
  <c r="CH17" i="4"/>
  <c r="CG17" i="4"/>
  <c r="CF17" i="4"/>
  <c r="CE17" i="4"/>
  <c r="CD17" i="4"/>
  <c r="CC17" i="4"/>
  <c r="CB17" i="4"/>
  <c r="CA17" i="4"/>
  <c r="BZ17" i="4"/>
  <c r="BY17" i="4"/>
  <c r="BW17" i="4"/>
  <c r="BV17" i="4"/>
  <c r="BU17" i="4"/>
  <c r="BS17" i="4"/>
  <c r="BQ17" i="4"/>
  <c r="BP17" i="4"/>
  <c r="BO17" i="4"/>
  <c r="BN17" i="4"/>
  <c r="BM17" i="4"/>
  <c r="BL17" i="4"/>
  <c r="BK17" i="4"/>
  <c r="BJ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V17" i="4"/>
  <c r="AW17" i="4" s="1"/>
  <c r="AT17" i="4"/>
  <c r="AU17" i="4" s="1"/>
  <c r="AS17" i="4"/>
  <c r="AR17" i="4"/>
  <c r="AQ17" i="4"/>
  <c r="AP17" i="4"/>
  <c r="AO17" i="4"/>
  <c r="DM16" i="4"/>
  <c r="DL16" i="4"/>
  <c r="DK16" i="4"/>
  <c r="DJ16" i="4"/>
  <c r="DI16" i="4"/>
  <c r="DH16" i="4"/>
  <c r="DG16" i="4"/>
  <c r="DF16" i="4"/>
  <c r="DE16" i="4"/>
  <c r="DC16" i="4"/>
  <c r="DB16" i="4"/>
  <c r="DA16" i="4"/>
  <c r="CZ16" i="4"/>
  <c r="CY16" i="4"/>
  <c r="CX16" i="4"/>
  <c r="CW16" i="4"/>
  <c r="CV16" i="4"/>
  <c r="CU16" i="4"/>
  <c r="CT16" i="4"/>
  <c r="CR16" i="4"/>
  <c r="CQ16" i="4"/>
  <c r="CO16" i="4"/>
  <c r="CN16" i="4"/>
  <c r="CM16" i="4"/>
  <c r="CL16" i="4"/>
  <c r="CI16" i="4"/>
  <c r="CH16" i="4"/>
  <c r="CG16" i="4"/>
  <c r="CF16" i="4"/>
  <c r="CE16" i="4"/>
  <c r="CD16" i="4"/>
  <c r="CC16" i="4"/>
  <c r="CB16" i="4"/>
  <c r="CA16" i="4"/>
  <c r="BZ16" i="4"/>
  <c r="BY16" i="4"/>
  <c r="BW16" i="4"/>
  <c r="BV16" i="4"/>
  <c r="BU16" i="4"/>
  <c r="BS16" i="4"/>
  <c r="BQ16" i="4"/>
  <c r="BP16" i="4"/>
  <c r="BO16" i="4"/>
  <c r="BN16" i="4"/>
  <c r="BM16" i="4"/>
  <c r="BL16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V16" i="4"/>
  <c r="AW16" i="4" s="1"/>
  <c r="AT16" i="4"/>
  <c r="AU16" i="4" s="1"/>
  <c r="AS16" i="4"/>
  <c r="AR16" i="4"/>
  <c r="AQ16" i="4"/>
  <c r="AP16" i="4"/>
  <c r="AO16" i="4"/>
  <c r="DM15" i="4"/>
  <c r="DL15" i="4"/>
  <c r="DK15" i="4"/>
  <c r="DJ15" i="4"/>
  <c r="DI15" i="4"/>
  <c r="DH15" i="4"/>
  <c r="DG15" i="4"/>
  <c r="DF15" i="4"/>
  <c r="DE15" i="4"/>
  <c r="DC15" i="4"/>
  <c r="DB15" i="4"/>
  <c r="DA15" i="4"/>
  <c r="CZ15" i="4"/>
  <c r="CY15" i="4"/>
  <c r="CX15" i="4"/>
  <c r="CW15" i="4"/>
  <c r="CV15" i="4"/>
  <c r="CU15" i="4"/>
  <c r="CT15" i="4"/>
  <c r="CR15" i="4"/>
  <c r="CQ15" i="4"/>
  <c r="CO15" i="4"/>
  <c r="CN15" i="4"/>
  <c r="CM15" i="4"/>
  <c r="CL15" i="4"/>
  <c r="CI15" i="4"/>
  <c r="CH15" i="4"/>
  <c r="CG15" i="4"/>
  <c r="CF15" i="4"/>
  <c r="CE15" i="4"/>
  <c r="CD15" i="4"/>
  <c r="CC15" i="4"/>
  <c r="CB15" i="4"/>
  <c r="CA15" i="4"/>
  <c r="BZ15" i="4"/>
  <c r="BY15" i="4"/>
  <c r="BV15" i="4"/>
  <c r="BW15" i="4" s="1"/>
  <c r="BU15" i="4"/>
  <c r="BS15" i="4"/>
  <c r="BQ15" i="4"/>
  <c r="BP15" i="4"/>
  <c r="BO15" i="4"/>
  <c r="BN15" i="4"/>
  <c r="BM15" i="4"/>
  <c r="BL15" i="4"/>
  <c r="BK15" i="4"/>
  <c r="BJ15" i="4"/>
  <c r="BI15" i="4"/>
  <c r="BH15" i="4"/>
  <c r="BG15" i="4"/>
  <c r="BF15" i="4"/>
  <c r="BE15" i="4"/>
  <c r="BD15" i="4"/>
  <c r="BC15" i="4"/>
  <c r="BB15" i="4"/>
  <c r="BA15" i="4"/>
  <c r="AZ15" i="4"/>
  <c r="AY15" i="4"/>
  <c r="AX15" i="4"/>
  <c r="AW15" i="4"/>
  <c r="AV15" i="4"/>
  <c r="AT15" i="4"/>
  <c r="AU15" i="4" s="1"/>
  <c r="AS15" i="4"/>
  <c r="AR15" i="4"/>
  <c r="AQ15" i="4"/>
  <c r="AP15" i="4"/>
  <c r="AO15" i="4"/>
  <c r="DM14" i="4"/>
  <c r="DL14" i="4"/>
  <c r="DK14" i="4"/>
  <c r="DJ14" i="4"/>
  <c r="DI14" i="4"/>
  <c r="DH14" i="4"/>
  <c r="DG14" i="4"/>
  <c r="DF14" i="4"/>
  <c r="DE14" i="4"/>
  <c r="DC14" i="4"/>
  <c r="DB14" i="4"/>
  <c r="DA14" i="4"/>
  <c r="CZ14" i="4"/>
  <c r="CY14" i="4"/>
  <c r="CX14" i="4"/>
  <c r="CW14" i="4"/>
  <c r="CV14" i="4"/>
  <c r="CU14" i="4"/>
  <c r="CT14" i="4"/>
  <c r="CR14" i="4"/>
  <c r="CQ14" i="4"/>
  <c r="CO14" i="4"/>
  <c r="CN14" i="4"/>
  <c r="CM14" i="4"/>
  <c r="CL14" i="4"/>
  <c r="CI14" i="4"/>
  <c r="CH14" i="4"/>
  <c r="CG14" i="4"/>
  <c r="CF14" i="4"/>
  <c r="CE14" i="4"/>
  <c r="CC14" i="4"/>
  <c r="CD14" i="4" s="1"/>
  <c r="CB14" i="4"/>
  <c r="CA14" i="4"/>
  <c r="BZ14" i="4"/>
  <c r="BY14" i="4"/>
  <c r="BW14" i="4"/>
  <c r="BV14" i="4"/>
  <c r="BU14" i="4"/>
  <c r="BS14" i="4"/>
  <c r="BQ14" i="4"/>
  <c r="BP14" i="4"/>
  <c r="BO14" i="4"/>
  <c r="BN14" i="4"/>
  <c r="BM14" i="4"/>
  <c r="BL14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V14" i="4"/>
  <c r="AW14" i="4" s="1"/>
  <c r="AU14" i="4"/>
  <c r="AT14" i="4"/>
  <c r="AS14" i="4"/>
  <c r="AR14" i="4"/>
  <c r="AQ14" i="4"/>
  <c r="AP14" i="4"/>
  <c r="AO14" i="4"/>
  <c r="DM13" i="4"/>
  <c r="DL13" i="4"/>
  <c r="DK13" i="4"/>
  <c r="DJ13" i="4"/>
  <c r="DI13" i="4"/>
  <c r="DH13" i="4"/>
  <c r="DG13" i="4"/>
  <c r="DF13" i="4"/>
  <c r="DE13" i="4"/>
  <c r="DC13" i="4"/>
  <c r="DB13" i="4"/>
  <c r="DA13" i="4"/>
  <c r="CZ13" i="4"/>
  <c r="CY13" i="4"/>
  <c r="CX13" i="4"/>
  <c r="CW13" i="4"/>
  <c r="CV13" i="4"/>
  <c r="CU13" i="4"/>
  <c r="CT13" i="4"/>
  <c r="CR13" i="4"/>
  <c r="CQ13" i="4"/>
  <c r="CO13" i="4"/>
  <c r="CN13" i="4"/>
  <c r="CM13" i="4"/>
  <c r="CL13" i="4"/>
  <c r="CI13" i="4"/>
  <c r="CH13" i="4"/>
  <c r="CG13" i="4"/>
  <c r="CF13" i="4"/>
  <c r="CE13" i="4"/>
  <c r="CD13" i="4"/>
  <c r="CC13" i="4"/>
  <c r="CB13" i="4"/>
  <c r="CA13" i="4"/>
  <c r="BZ13" i="4"/>
  <c r="BY13" i="4"/>
  <c r="BW13" i="4"/>
  <c r="BV13" i="4"/>
  <c r="BU13" i="4"/>
  <c r="BS13" i="4"/>
  <c r="BQ13" i="4"/>
  <c r="BP13" i="4"/>
  <c r="BO13" i="4"/>
  <c r="BN13" i="4"/>
  <c r="BM13" i="4"/>
  <c r="BL13" i="4"/>
  <c r="BK13" i="4"/>
  <c r="BJ13" i="4"/>
  <c r="BI13" i="4"/>
  <c r="BH13" i="4"/>
  <c r="BG13" i="4"/>
  <c r="BF13" i="4"/>
  <c r="BE13" i="4"/>
  <c r="BD13" i="4"/>
  <c r="BC13" i="4"/>
  <c r="BB13" i="4"/>
  <c r="BA13" i="4"/>
  <c r="AZ13" i="4"/>
  <c r="AY13" i="4"/>
  <c r="AX13" i="4"/>
  <c r="AV13" i="4"/>
  <c r="AW13" i="4" s="1"/>
  <c r="AT13" i="4"/>
  <c r="AU13" i="4" s="1"/>
  <c r="AS13" i="4"/>
  <c r="AR13" i="4"/>
  <c r="AQ13" i="4"/>
  <c r="AP13" i="4"/>
  <c r="AO13" i="4"/>
  <c r="DM12" i="4"/>
  <c r="DL12" i="4"/>
  <c r="DK12" i="4"/>
  <c r="DJ12" i="4"/>
  <c r="DI12" i="4"/>
  <c r="DH12" i="4"/>
  <c r="DG12" i="4"/>
  <c r="DF12" i="4"/>
  <c r="DE12" i="4"/>
  <c r="DC12" i="4"/>
  <c r="DB12" i="4"/>
  <c r="DA12" i="4"/>
  <c r="CZ12" i="4"/>
  <c r="CY12" i="4"/>
  <c r="CX12" i="4"/>
  <c r="CW12" i="4"/>
  <c r="CV12" i="4"/>
  <c r="CU12" i="4"/>
  <c r="CT12" i="4"/>
  <c r="CR12" i="4"/>
  <c r="CQ12" i="4"/>
  <c r="CO12" i="4"/>
  <c r="CN12" i="4"/>
  <c r="CM12" i="4"/>
  <c r="CL12" i="4"/>
  <c r="CI12" i="4"/>
  <c r="CH12" i="4"/>
  <c r="CG12" i="4"/>
  <c r="CF12" i="4"/>
  <c r="CE12" i="4"/>
  <c r="CD12" i="4"/>
  <c r="CC12" i="4"/>
  <c r="CB12" i="4"/>
  <c r="CA12" i="4"/>
  <c r="BZ12" i="4"/>
  <c r="BY12" i="4"/>
  <c r="BW12" i="4"/>
  <c r="BV12" i="4"/>
  <c r="BU12" i="4"/>
  <c r="BS12" i="4"/>
  <c r="BQ12" i="4"/>
  <c r="BP12" i="4"/>
  <c r="BO12" i="4"/>
  <c r="BN12" i="4"/>
  <c r="BM12" i="4"/>
  <c r="BL12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V12" i="4"/>
  <c r="AW12" i="4" s="1"/>
  <c r="AT12" i="4"/>
  <c r="AU12" i="4" s="1"/>
  <c r="AS12" i="4"/>
  <c r="AR12" i="4"/>
  <c r="AQ12" i="4"/>
  <c r="AP12" i="4"/>
  <c r="AO12" i="4"/>
  <c r="DM11" i="4"/>
  <c r="DL11" i="4"/>
  <c r="DK11" i="4"/>
  <c r="DJ11" i="4"/>
  <c r="DI11" i="4"/>
  <c r="DH11" i="4"/>
  <c r="DG11" i="4"/>
  <c r="DF11" i="4"/>
  <c r="DE11" i="4"/>
  <c r="DC11" i="4"/>
  <c r="DB11" i="4"/>
  <c r="DA11" i="4"/>
  <c r="CZ11" i="4"/>
  <c r="CY11" i="4"/>
  <c r="CX11" i="4"/>
  <c r="CW11" i="4"/>
  <c r="CV11" i="4"/>
  <c r="CU11" i="4"/>
  <c r="CT11" i="4"/>
  <c r="CR11" i="4"/>
  <c r="CQ11" i="4"/>
  <c r="CO11" i="4"/>
  <c r="CN11" i="4"/>
  <c r="CM11" i="4"/>
  <c r="CL11" i="4"/>
  <c r="CI11" i="4"/>
  <c r="CH11" i="4"/>
  <c r="CG11" i="4"/>
  <c r="CF11" i="4"/>
  <c r="CE11" i="4"/>
  <c r="CD11" i="4"/>
  <c r="CC11" i="4"/>
  <c r="CB11" i="4"/>
  <c r="CA11" i="4"/>
  <c r="BZ11" i="4"/>
  <c r="BY11" i="4"/>
  <c r="BV11" i="4"/>
  <c r="BW11" i="4" s="1"/>
  <c r="BU11" i="4"/>
  <c r="BS11" i="4"/>
  <c r="BQ11" i="4"/>
  <c r="BP11" i="4"/>
  <c r="BO11" i="4"/>
  <c r="BN11" i="4"/>
  <c r="BM11" i="4"/>
  <c r="BL11" i="4"/>
  <c r="BK11" i="4"/>
  <c r="BJ11" i="4"/>
  <c r="BI11" i="4"/>
  <c r="BH11" i="4"/>
  <c r="BG11" i="4"/>
  <c r="BF11" i="4"/>
  <c r="BE11" i="4"/>
  <c r="BD11" i="4"/>
  <c r="BC11" i="4"/>
  <c r="BB11" i="4"/>
  <c r="BA11" i="4"/>
  <c r="AZ11" i="4"/>
  <c r="AY11" i="4"/>
  <c r="AX11" i="4"/>
  <c r="AW11" i="4"/>
  <c r="AV11" i="4"/>
  <c r="AT11" i="4"/>
  <c r="AU11" i="4" s="1"/>
  <c r="AS11" i="4"/>
  <c r="AR11" i="4"/>
  <c r="AQ11" i="4"/>
  <c r="AP11" i="4"/>
  <c r="AO11" i="4"/>
  <c r="DM10" i="4"/>
  <c r="DL10" i="4"/>
  <c r="DK10" i="4"/>
  <c r="DJ10" i="4"/>
  <c r="DI10" i="4"/>
  <c r="DH10" i="4"/>
  <c r="DG10" i="4"/>
  <c r="DF10" i="4"/>
  <c r="DE10" i="4"/>
  <c r="DC10" i="4"/>
  <c r="DB10" i="4"/>
  <c r="DA10" i="4"/>
  <c r="CZ10" i="4"/>
  <c r="CY10" i="4"/>
  <c r="CX10" i="4"/>
  <c r="CW10" i="4"/>
  <c r="CV10" i="4"/>
  <c r="CU10" i="4"/>
  <c r="CT10" i="4"/>
  <c r="CR10" i="4"/>
  <c r="CQ10" i="4"/>
  <c r="CO10" i="4"/>
  <c r="CN10" i="4"/>
  <c r="CM10" i="4"/>
  <c r="CL10" i="4"/>
  <c r="CI10" i="4"/>
  <c r="CH10" i="4"/>
  <c r="CG10" i="4"/>
  <c r="CF10" i="4"/>
  <c r="CE10" i="4"/>
  <c r="CC10" i="4"/>
  <c r="CD10" i="4" s="1"/>
  <c r="CB10" i="4"/>
  <c r="CA10" i="4"/>
  <c r="BZ10" i="4"/>
  <c r="BY10" i="4"/>
  <c r="BW10" i="4"/>
  <c r="BV10" i="4"/>
  <c r="BU10" i="4"/>
  <c r="BS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V10" i="4"/>
  <c r="AW10" i="4" s="1"/>
  <c r="AU10" i="4"/>
  <c r="AT10" i="4"/>
  <c r="AS10" i="4"/>
  <c r="AR10" i="4"/>
  <c r="AQ10" i="4"/>
  <c r="AP10" i="4"/>
  <c r="AO10" i="4"/>
  <c r="DM9" i="4"/>
  <c r="DL9" i="4"/>
  <c r="DK9" i="4"/>
  <c r="DJ9" i="4"/>
  <c r="DI9" i="4"/>
  <c r="DH9" i="4"/>
  <c r="DG9" i="4"/>
  <c r="DF9" i="4"/>
  <c r="DE9" i="4"/>
  <c r="DC9" i="4"/>
  <c r="DB9" i="4"/>
  <c r="DA9" i="4"/>
  <c r="CZ9" i="4"/>
  <c r="CY9" i="4"/>
  <c r="CX9" i="4"/>
  <c r="CW9" i="4"/>
  <c r="CV9" i="4"/>
  <c r="CU9" i="4"/>
  <c r="CT9" i="4"/>
  <c r="CR9" i="4"/>
  <c r="CQ9" i="4"/>
  <c r="CO9" i="4"/>
  <c r="CN9" i="4"/>
  <c r="CM9" i="4"/>
  <c r="CL9" i="4"/>
  <c r="CI9" i="4"/>
  <c r="CH9" i="4"/>
  <c r="CG9" i="4"/>
  <c r="CF9" i="4"/>
  <c r="CE9" i="4"/>
  <c r="CD9" i="4"/>
  <c r="CC9" i="4"/>
  <c r="CB9" i="4"/>
  <c r="CA9" i="4"/>
  <c r="BZ9" i="4"/>
  <c r="BY9" i="4"/>
  <c r="BW9" i="4"/>
  <c r="BV9" i="4"/>
  <c r="BU9" i="4"/>
  <c r="BS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V9" i="4"/>
  <c r="AW9" i="4" s="1"/>
  <c r="AT9" i="4"/>
  <c r="AU9" i="4" s="1"/>
  <c r="AS9" i="4"/>
  <c r="AR9" i="4"/>
  <c r="AQ9" i="4"/>
  <c r="AP9" i="4"/>
  <c r="AO9" i="4"/>
  <c r="DM8" i="4"/>
  <c r="DL8" i="4"/>
  <c r="DK8" i="4"/>
  <c r="DJ8" i="4"/>
  <c r="DI8" i="4"/>
  <c r="DH8" i="4"/>
  <c r="DG8" i="4"/>
  <c r="DF8" i="4"/>
  <c r="DE8" i="4"/>
  <c r="DC8" i="4"/>
  <c r="DB8" i="4"/>
  <c r="DA8" i="4"/>
  <c r="CZ8" i="4"/>
  <c r="CY8" i="4"/>
  <c r="CX8" i="4"/>
  <c r="CW8" i="4"/>
  <c r="CV8" i="4"/>
  <c r="CU8" i="4"/>
  <c r="CT8" i="4"/>
  <c r="CR8" i="4"/>
  <c r="CQ8" i="4"/>
  <c r="CO8" i="4"/>
  <c r="CN8" i="4"/>
  <c r="CM8" i="4"/>
  <c r="CL8" i="4"/>
  <c r="CI8" i="4"/>
  <c r="CH8" i="4"/>
  <c r="CG8" i="4"/>
  <c r="CF8" i="4"/>
  <c r="CE8" i="4"/>
  <c r="CD8" i="4"/>
  <c r="CC8" i="4"/>
  <c r="CB8" i="4"/>
  <c r="CA8" i="4"/>
  <c r="BZ8" i="4"/>
  <c r="BY8" i="4"/>
  <c r="BW8" i="4"/>
  <c r="BV8" i="4"/>
  <c r="BU8" i="4"/>
  <c r="BS8" i="4"/>
  <c r="BQ8" i="4"/>
  <c r="BP8" i="4"/>
  <c r="BO8" i="4"/>
  <c r="BN8" i="4"/>
  <c r="BM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V8" i="4"/>
  <c r="AW8" i="4" s="1"/>
  <c r="AT8" i="4"/>
  <c r="AU8" i="4" s="1"/>
  <c r="AS8" i="4"/>
  <c r="AR8" i="4"/>
  <c r="AQ8" i="4"/>
  <c r="AP8" i="4"/>
  <c r="AO8" i="4"/>
  <c r="DM7" i="4"/>
  <c r="DL7" i="4"/>
  <c r="DK7" i="4"/>
  <c r="DJ7" i="4"/>
  <c r="DI7" i="4"/>
  <c r="DH7" i="4"/>
  <c r="DG7" i="4"/>
  <c r="DF7" i="4"/>
  <c r="DE7" i="4"/>
  <c r="DC7" i="4"/>
  <c r="DB7" i="4"/>
  <c r="DA7" i="4"/>
  <c r="CZ7" i="4"/>
  <c r="CY7" i="4"/>
  <c r="CX7" i="4"/>
  <c r="CW7" i="4"/>
  <c r="CV7" i="4"/>
  <c r="CU7" i="4"/>
  <c r="CT7" i="4"/>
  <c r="CR7" i="4"/>
  <c r="CQ7" i="4"/>
  <c r="CO7" i="4"/>
  <c r="CN7" i="4"/>
  <c r="CM7" i="4"/>
  <c r="CL7" i="4"/>
  <c r="CI7" i="4"/>
  <c r="CH7" i="4"/>
  <c r="CG7" i="4"/>
  <c r="CF7" i="4"/>
  <c r="CE7" i="4"/>
  <c r="CD7" i="4"/>
  <c r="CC7" i="4"/>
  <c r="CB7" i="4"/>
  <c r="CA7" i="4"/>
  <c r="BZ7" i="4"/>
  <c r="BY7" i="4"/>
  <c r="BV7" i="4"/>
  <c r="BW7" i="4" s="1"/>
  <c r="BU7" i="4"/>
  <c r="BS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W7" i="4"/>
  <c r="AV7" i="4"/>
  <c r="AT7" i="4"/>
  <c r="AU7" i="4" s="1"/>
  <c r="AS7" i="4"/>
  <c r="AR7" i="4"/>
  <c r="AQ7" i="4"/>
  <c r="AP7" i="4"/>
  <c r="AO7" i="4"/>
  <c r="DM6" i="4"/>
  <c r="DL6" i="4"/>
  <c r="DK6" i="4"/>
  <c r="DJ6" i="4"/>
  <c r="DI6" i="4"/>
  <c r="DH6" i="4"/>
  <c r="DG6" i="4"/>
  <c r="DF6" i="4"/>
  <c r="DE6" i="4"/>
  <c r="DC6" i="4"/>
  <c r="DB6" i="4"/>
  <c r="DA6" i="4"/>
  <c r="CZ6" i="4"/>
  <c r="CY6" i="4"/>
  <c r="CX6" i="4"/>
  <c r="CW6" i="4"/>
  <c r="CV6" i="4"/>
  <c r="CU6" i="4"/>
  <c r="CT6" i="4"/>
  <c r="CR6" i="4"/>
  <c r="CQ6" i="4"/>
  <c r="CO6" i="4"/>
  <c r="CN6" i="4"/>
  <c r="CM6" i="4"/>
  <c r="CL6" i="4"/>
  <c r="CI6" i="4"/>
  <c r="CH6" i="4"/>
  <c r="CG6" i="4"/>
  <c r="CF6" i="4"/>
  <c r="CE6" i="4"/>
  <c r="CC6" i="4"/>
  <c r="CD6" i="4" s="1"/>
  <c r="CB6" i="4"/>
  <c r="CA6" i="4"/>
  <c r="BZ6" i="4"/>
  <c r="BY6" i="4"/>
  <c r="BW6" i="4"/>
  <c r="BV6" i="4"/>
  <c r="BU6" i="4"/>
  <c r="BS6" i="4"/>
  <c r="BQ6" i="4"/>
  <c r="BP6" i="4"/>
  <c r="BO6" i="4"/>
  <c r="BN6" i="4"/>
  <c r="BM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V6" i="4"/>
  <c r="AW6" i="4" s="1"/>
  <c r="AU6" i="4"/>
  <c r="AT6" i="4"/>
  <c r="AS6" i="4"/>
  <c r="AR6" i="4"/>
  <c r="AQ6" i="4"/>
  <c r="AP6" i="4"/>
  <c r="AO6" i="4"/>
  <c r="DM5" i="4"/>
  <c r="DL5" i="4"/>
  <c r="DK5" i="4"/>
  <c r="DJ5" i="4"/>
  <c r="DI5" i="4"/>
  <c r="DH5" i="4"/>
  <c r="DG5" i="4"/>
  <c r="DF5" i="4"/>
  <c r="DE5" i="4"/>
  <c r="DC5" i="4"/>
  <c r="DB5" i="4"/>
  <c r="DA5" i="4"/>
  <c r="CZ5" i="4"/>
  <c r="CY5" i="4"/>
  <c r="CX5" i="4"/>
  <c r="CW5" i="4"/>
  <c r="CV5" i="4"/>
  <c r="CU5" i="4"/>
  <c r="CT5" i="4"/>
  <c r="CR5" i="4"/>
  <c r="CQ5" i="4"/>
  <c r="CO5" i="4"/>
  <c r="CN5" i="4"/>
  <c r="CM5" i="4"/>
  <c r="CL5" i="4"/>
  <c r="CI5" i="4"/>
  <c r="CH5" i="4"/>
  <c r="CG5" i="4"/>
  <c r="CF5" i="4"/>
  <c r="CE5" i="4"/>
  <c r="CD5" i="4"/>
  <c r="CC5" i="4"/>
  <c r="CB5" i="4"/>
  <c r="CA5" i="4"/>
  <c r="BZ5" i="4"/>
  <c r="BY5" i="4"/>
  <c r="BW5" i="4"/>
  <c r="BV5" i="4"/>
  <c r="BU5" i="4"/>
  <c r="BS5" i="4"/>
  <c r="BQ5" i="4"/>
  <c r="BP5" i="4"/>
  <c r="BO5" i="4"/>
  <c r="BN5" i="4"/>
  <c r="BM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V5" i="4"/>
  <c r="AW5" i="4" s="1"/>
  <c r="AT5" i="4"/>
  <c r="AU5" i="4" s="1"/>
  <c r="AS5" i="4"/>
  <c r="AR5" i="4"/>
  <c r="AQ5" i="4"/>
  <c r="AP5" i="4"/>
  <c r="AO5" i="4"/>
  <c r="DM4" i="4"/>
  <c r="DL4" i="4"/>
  <c r="DK4" i="4"/>
  <c r="DJ4" i="4"/>
  <c r="DI4" i="4"/>
  <c r="DH4" i="4"/>
  <c r="DG4" i="4"/>
  <c r="DF4" i="4"/>
  <c r="DE4" i="4"/>
  <c r="DC4" i="4"/>
  <c r="DB4" i="4"/>
  <c r="DA4" i="4"/>
  <c r="CZ4" i="4"/>
  <c r="CY4" i="4"/>
  <c r="CX4" i="4"/>
  <c r="CW4" i="4"/>
  <c r="CV4" i="4"/>
  <c r="CU4" i="4"/>
  <c r="CT4" i="4"/>
  <c r="CR4" i="4"/>
  <c r="CQ4" i="4"/>
  <c r="CO4" i="4"/>
  <c r="CN4" i="4"/>
  <c r="CM4" i="4"/>
  <c r="CL4" i="4"/>
  <c r="CI4" i="4"/>
  <c r="CH4" i="4"/>
  <c r="CG4" i="4"/>
  <c r="CF4" i="4"/>
  <c r="CE4" i="4"/>
  <c r="CD4" i="4"/>
  <c r="CC4" i="4"/>
  <c r="CB4" i="4"/>
  <c r="CA4" i="4"/>
  <c r="BZ4" i="4"/>
  <c r="BY4" i="4"/>
  <c r="BV4" i="4"/>
  <c r="BW4" i="4" s="1"/>
  <c r="BU4" i="4"/>
  <c r="BS4" i="4"/>
  <c r="BQ4" i="4"/>
  <c r="BP4" i="4"/>
  <c r="BO4" i="4"/>
  <c r="BN4" i="4"/>
  <c r="BM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V4" i="4"/>
  <c r="AW4" i="4" s="1"/>
  <c r="AU4" i="4"/>
  <c r="AT4" i="4"/>
  <c r="AS4" i="4"/>
  <c r="AR4" i="4"/>
  <c r="AQ4" i="4"/>
  <c r="AP4" i="4"/>
  <c r="AO4" i="4"/>
  <c r="DM3" i="4"/>
  <c r="DL3" i="4"/>
  <c r="DK3" i="4"/>
  <c r="DJ3" i="4"/>
  <c r="DI3" i="4"/>
  <c r="DH3" i="4"/>
  <c r="DG3" i="4"/>
  <c r="DF3" i="4"/>
  <c r="DE3" i="4"/>
  <c r="DC3" i="4"/>
  <c r="DB3" i="4"/>
  <c r="DA3" i="4"/>
  <c r="CZ3" i="4"/>
  <c r="CY3" i="4"/>
  <c r="CX3" i="4"/>
  <c r="CW3" i="4"/>
  <c r="CV3" i="4"/>
  <c r="CU3" i="4"/>
  <c r="CT3" i="4"/>
  <c r="CR3" i="4"/>
  <c r="CQ3" i="4"/>
  <c r="CO3" i="4"/>
  <c r="CN3" i="4"/>
  <c r="CM3" i="4"/>
  <c r="CL3" i="4"/>
  <c r="CI3" i="4"/>
  <c r="CH3" i="4"/>
  <c r="CG3" i="4"/>
  <c r="CF3" i="4"/>
  <c r="CE3" i="4"/>
  <c r="CC3" i="4"/>
  <c r="CD3" i="4" s="1"/>
  <c r="CB3" i="4"/>
  <c r="CA3" i="4"/>
  <c r="BZ3" i="4"/>
  <c r="BY3" i="4"/>
  <c r="BV3" i="4"/>
  <c r="BW3" i="4" s="1"/>
  <c r="BU3" i="4"/>
  <c r="BS3" i="4"/>
  <c r="BQ3" i="4"/>
  <c r="BP3" i="4"/>
  <c r="BO3" i="4"/>
  <c r="BN3" i="4"/>
  <c r="BM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V3" i="4"/>
  <c r="AW3" i="4" s="1"/>
  <c r="AT3" i="4"/>
  <c r="AU3" i="4" s="1"/>
  <c r="AS3" i="4"/>
  <c r="AR3" i="4"/>
  <c r="AQ3" i="4"/>
  <c r="AP3" i="4"/>
  <c r="AO3" i="4"/>
  <c r="DL2" i="4"/>
  <c r="DK2" i="4"/>
  <c r="DJ2" i="4"/>
  <c r="DH2" i="4"/>
  <c r="DF2" i="4"/>
  <c r="DE2" i="4"/>
  <c r="DC2" i="4"/>
  <c r="DB2" i="4"/>
  <c r="DA2" i="4"/>
  <c r="CZ2" i="4"/>
  <c r="CY2" i="4"/>
  <c r="CX2" i="4"/>
  <c r="CU2" i="4"/>
  <c r="CR2" i="4"/>
  <c r="CQ2" i="4"/>
  <c r="CO2" i="4"/>
  <c r="CN2" i="4"/>
  <c r="CM2" i="4"/>
  <c r="CL2" i="4"/>
  <c r="CI2" i="4"/>
  <c r="CH2" i="4"/>
  <c r="DI2" i="4" s="1"/>
  <c r="CG2" i="4"/>
  <c r="CF2" i="4"/>
  <c r="CE2" i="4"/>
  <c r="CC2" i="4"/>
  <c r="CD2" i="4" s="1"/>
  <c r="CB2" i="4"/>
  <c r="CA2" i="4"/>
  <c r="BZ2" i="4"/>
  <c r="BY2" i="4"/>
  <c r="BV2" i="4"/>
  <c r="BW2" i="4" s="1"/>
  <c r="BU2" i="4"/>
  <c r="BS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S2" i="4"/>
  <c r="AR2" i="4"/>
  <c r="AZ2" i="4" s="1"/>
  <c r="AQ2" i="4"/>
  <c r="AP2" i="4"/>
  <c r="AO2" i="4"/>
  <c r="AM1000" i="4"/>
  <c r="AL1000" i="4"/>
  <c r="AK1000" i="4"/>
  <c r="AJ1000" i="4"/>
  <c r="AI1000" i="4"/>
  <c r="AH1000" i="4"/>
  <c r="AG1000" i="4"/>
  <c r="AF1000" i="4"/>
  <c r="AE1000" i="4"/>
  <c r="AD1000" i="4"/>
  <c r="AC1000" i="4"/>
  <c r="AB1000" i="4"/>
  <c r="AA1000" i="4"/>
  <c r="Z1000" i="4"/>
  <c r="Y1000" i="4"/>
  <c r="X1000" i="4"/>
  <c r="W1000" i="4"/>
  <c r="V1000" i="4"/>
  <c r="U1000" i="4"/>
  <c r="T1000" i="4"/>
  <c r="S1000" i="4"/>
  <c r="R1000" i="4"/>
  <c r="Q1000" i="4"/>
  <c r="P1000" i="4"/>
  <c r="AM999" i="4"/>
  <c r="AL999" i="4"/>
  <c r="AK999" i="4"/>
  <c r="AJ999" i="4"/>
  <c r="AI999" i="4"/>
  <c r="AH999" i="4"/>
  <c r="AG999" i="4"/>
  <c r="AF999" i="4"/>
  <c r="AE999" i="4"/>
  <c r="AD999" i="4"/>
  <c r="AC999" i="4"/>
  <c r="AB999" i="4"/>
  <c r="AA999" i="4"/>
  <c r="Z999" i="4"/>
  <c r="Y999" i="4"/>
  <c r="X999" i="4"/>
  <c r="W999" i="4"/>
  <c r="V999" i="4"/>
  <c r="U999" i="4"/>
  <c r="T999" i="4"/>
  <c r="S999" i="4"/>
  <c r="R999" i="4"/>
  <c r="Q999" i="4"/>
  <c r="P999" i="4"/>
  <c r="AM998" i="4"/>
  <c r="AL998" i="4"/>
  <c r="AK998" i="4"/>
  <c r="AJ998" i="4"/>
  <c r="AI998" i="4"/>
  <c r="AH998" i="4"/>
  <c r="AG998" i="4"/>
  <c r="AF998" i="4"/>
  <c r="AE998" i="4"/>
  <c r="AD998" i="4"/>
  <c r="AC998" i="4"/>
  <c r="AB998" i="4"/>
  <c r="AA998" i="4"/>
  <c r="Z998" i="4"/>
  <c r="Y998" i="4"/>
  <c r="X998" i="4"/>
  <c r="W998" i="4"/>
  <c r="V998" i="4"/>
  <c r="U998" i="4"/>
  <c r="T998" i="4"/>
  <c r="S998" i="4"/>
  <c r="R998" i="4"/>
  <c r="Q998" i="4"/>
  <c r="P998" i="4"/>
  <c r="AM997" i="4"/>
  <c r="AL997" i="4"/>
  <c r="AK997" i="4"/>
  <c r="AJ997" i="4"/>
  <c r="AI997" i="4"/>
  <c r="AH997" i="4"/>
  <c r="AG997" i="4"/>
  <c r="AF997" i="4"/>
  <c r="AE997" i="4"/>
  <c r="AD997" i="4"/>
  <c r="AC997" i="4"/>
  <c r="AB997" i="4"/>
  <c r="AA997" i="4"/>
  <c r="Z997" i="4"/>
  <c r="Y997" i="4"/>
  <c r="X997" i="4"/>
  <c r="W997" i="4"/>
  <c r="V997" i="4"/>
  <c r="U997" i="4"/>
  <c r="T997" i="4"/>
  <c r="S997" i="4"/>
  <c r="R997" i="4"/>
  <c r="Q997" i="4"/>
  <c r="P997" i="4"/>
  <c r="AM996" i="4"/>
  <c r="AL996" i="4"/>
  <c r="AK996" i="4"/>
  <c r="AJ996" i="4"/>
  <c r="AI996" i="4"/>
  <c r="AH996" i="4"/>
  <c r="AG996" i="4"/>
  <c r="AF996" i="4"/>
  <c r="AE996" i="4"/>
  <c r="AD996" i="4"/>
  <c r="AC996" i="4"/>
  <c r="AB996" i="4"/>
  <c r="AA996" i="4"/>
  <c r="Z996" i="4"/>
  <c r="Y996" i="4"/>
  <c r="X996" i="4"/>
  <c r="W996" i="4"/>
  <c r="V996" i="4"/>
  <c r="U996" i="4"/>
  <c r="T996" i="4"/>
  <c r="S996" i="4"/>
  <c r="R996" i="4"/>
  <c r="Q996" i="4"/>
  <c r="P996" i="4"/>
  <c r="AM995" i="4"/>
  <c r="AL995" i="4"/>
  <c r="AK995" i="4"/>
  <c r="AJ995" i="4"/>
  <c r="AI995" i="4"/>
  <c r="AH995" i="4"/>
  <c r="AG995" i="4"/>
  <c r="AF995" i="4"/>
  <c r="AE995" i="4"/>
  <c r="AD995" i="4"/>
  <c r="AC995" i="4"/>
  <c r="AB995" i="4"/>
  <c r="AA995" i="4"/>
  <c r="Z995" i="4"/>
  <c r="Y995" i="4"/>
  <c r="X995" i="4"/>
  <c r="W995" i="4"/>
  <c r="V995" i="4"/>
  <c r="U995" i="4"/>
  <c r="T995" i="4"/>
  <c r="S995" i="4"/>
  <c r="R995" i="4"/>
  <c r="Q995" i="4"/>
  <c r="P995" i="4"/>
  <c r="AM994" i="4"/>
  <c r="AL994" i="4"/>
  <c r="AK994" i="4"/>
  <c r="AJ994" i="4"/>
  <c r="AI994" i="4"/>
  <c r="AH994" i="4"/>
  <c r="AG994" i="4"/>
  <c r="AF994" i="4"/>
  <c r="AE994" i="4"/>
  <c r="AD994" i="4"/>
  <c r="AC994" i="4"/>
  <c r="AB994" i="4"/>
  <c r="AA994" i="4"/>
  <c r="Z994" i="4"/>
  <c r="Y994" i="4"/>
  <c r="X994" i="4"/>
  <c r="W994" i="4"/>
  <c r="V994" i="4"/>
  <c r="U994" i="4"/>
  <c r="T994" i="4"/>
  <c r="S994" i="4"/>
  <c r="R994" i="4"/>
  <c r="Q994" i="4"/>
  <c r="P994" i="4"/>
  <c r="AM993" i="4"/>
  <c r="AL993" i="4"/>
  <c r="AK993" i="4"/>
  <c r="AJ993" i="4"/>
  <c r="AI993" i="4"/>
  <c r="AH993" i="4"/>
  <c r="AG993" i="4"/>
  <c r="AF993" i="4"/>
  <c r="AE993" i="4"/>
  <c r="AD993" i="4"/>
  <c r="AC993" i="4"/>
  <c r="AB993" i="4"/>
  <c r="AA993" i="4"/>
  <c r="Z993" i="4"/>
  <c r="Y993" i="4"/>
  <c r="X993" i="4"/>
  <c r="W993" i="4"/>
  <c r="V993" i="4"/>
  <c r="U993" i="4"/>
  <c r="T993" i="4"/>
  <c r="S993" i="4"/>
  <c r="R993" i="4"/>
  <c r="Q993" i="4"/>
  <c r="P993" i="4"/>
  <c r="AM992" i="4"/>
  <c r="AL992" i="4"/>
  <c r="AK992" i="4"/>
  <c r="AJ992" i="4"/>
  <c r="AI992" i="4"/>
  <c r="AH992" i="4"/>
  <c r="AG992" i="4"/>
  <c r="AF992" i="4"/>
  <c r="AE992" i="4"/>
  <c r="AD992" i="4"/>
  <c r="AC992" i="4"/>
  <c r="AB992" i="4"/>
  <c r="AA992" i="4"/>
  <c r="Z992" i="4"/>
  <c r="Y992" i="4"/>
  <c r="X992" i="4"/>
  <c r="W992" i="4"/>
  <c r="V992" i="4"/>
  <c r="U992" i="4"/>
  <c r="T992" i="4"/>
  <c r="S992" i="4"/>
  <c r="R992" i="4"/>
  <c r="Q992" i="4"/>
  <c r="P992" i="4"/>
  <c r="AM991" i="4"/>
  <c r="AL991" i="4"/>
  <c r="AK991" i="4"/>
  <c r="AJ991" i="4"/>
  <c r="AI991" i="4"/>
  <c r="AH991" i="4"/>
  <c r="AG991" i="4"/>
  <c r="AF991" i="4"/>
  <c r="AE991" i="4"/>
  <c r="AD991" i="4"/>
  <c r="AC991" i="4"/>
  <c r="AB991" i="4"/>
  <c r="AA991" i="4"/>
  <c r="Z991" i="4"/>
  <c r="Y991" i="4"/>
  <c r="X991" i="4"/>
  <c r="W991" i="4"/>
  <c r="V991" i="4"/>
  <c r="U991" i="4"/>
  <c r="T991" i="4"/>
  <c r="S991" i="4"/>
  <c r="R991" i="4"/>
  <c r="Q991" i="4"/>
  <c r="P991" i="4"/>
  <c r="AM990" i="4"/>
  <c r="AL990" i="4"/>
  <c r="AK990" i="4"/>
  <c r="AJ990" i="4"/>
  <c r="AI990" i="4"/>
  <c r="AH990" i="4"/>
  <c r="AG990" i="4"/>
  <c r="AF990" i="4"/>
  <c r="AE990" i="4"/>
  <c r="AD990" i="4"/>
  <c r="AC990" i="4"/>
  <c r="AB990" i="4"/>
  <c r="AA990" i="4"/>
  <c r="Z990" i="4"/>
  <c r="Y990" i="4"/>
  <c r="X990" i="4"/>
  <c r="W990" i="4"/>
  <c r="V990" i="4"/>
  <c r="U990" i="4"/>
  <c r="T990" i="4"/>
  <c r="S990" i="4"/>
  <c r="R990" i="4"/>
  <c r="Q990" i="4"/>
  <c r="P990" i="4"/>
  <c r="AM989" i="4"/>
  <c r="AL989" i="4"/>
  <c r="AK989" i="4"/>
  <c r="AJ989" i="4"/>
  <c r="AI989" i="4"/>
  <c r="AH989" i="4"/>
  <c r="AG989" i="4"/>
  <c r="AF989" i="4"/>
  <c r="AE989" i="4"/>
  <c r="AD989" i="4"/>
  <c r="AC989" i="4"/>
  <c r="AB989" i="4"/>
  <c r="AA989" i="4"/>
  <c r="Z989" i="4"/>
  <c r="Y989" i="4"/>
  <c r="X989" i="4"/>
  <c r="W989" i="4"/>
  <c r="V989" i="4"/>
  <c r="U989" i="4"/>
  <c r="T989" i="4"/>
  <c r="S989" i="4"/>
  <c r="R989" i="4"/>
  <c r="Q989" i="4"/>
  <c r="P989" i="4"/>
  <c r="AM988" i="4"/>
  <c r="AL988" i="4"/>
  <c r="AK988" i="4"/>
  <c r="AJ988" i="4"/>
  <c r="AI988" i="4"/>
  <c r="AH988" i="4"/>
  <c r="AG988" i="4"/>
  <c r="AF988" i="4"/>
  <c r="AE988" i="4"/>
  <c r="AD988" i="4"/>
  <c r="AC988" i="4"/>
  <c r="AB988" i="4"/>
  <c r="AA988" i="4"/>
  <c r="Z988" i="4"/>
  <c r="Y988" i="4"/>
  <c r="X988" i="4"/>
  <c r="W988" i="4"/>
  <c r="V988" i="4"/>
  <c r="U988" i="4"/>
  <c r="T988" i="4"/>
  <c r="S988" i="4"/>
  <c r="R988" i="4"/>
  <c r="Q988" i="4"/>
  <c r="P988" i="4"/>
  <c r="AM987" i="4"/>
  <c r="AL987" i="4"/>
  <c r="AK987" i="4"/>
  <c r="AJ987" i="4"/>
  <c r="AI987" i="4"/>
  <c r="AH987" i="4"/>
  <c r="AG987" i="4"/>
  <c r="AF987" i="4"/>
  <c r="AE987" i="4"/>
  <c r="AD987" i="4"/>
  <c r="AC987" i="4"/>
  <c r="AB987" i="4"/>
  <c r="AA987" i="4"/>
  <c r="Z987" i="4"/>
  <c r="Y987" i="4"/>
  <c r="X987" i="4"/>
  <c r="W987" i="4"/>
  <c r="V987" i="4"/>
  <c r="U987" i="4"/>
  <c r="T987" i="4"/>
  <c r="S987" i="4"/>
  <c r="R987" i="4"/>
  <c r="Q987" i="4"/>
  <c r="P987" i="4"/>
  <c r="AM986" i="4"/>
  <c r="AL986" i="4"/>
  <c r="AK986" i="4"/>
  <c r="AJ986" i="4"/>
  <c r="AI986" i="4"/>
  <c r="AH986" i="4"/>
  <c r="AG986" i="4"/>
  <c r="AF986" i="4"/>
  <c r="AE986" i="4"/>
  <c r="AD986" i="4"/>
  <c r="AC986" i="4"/>
  <c r="AB986" i="4"/>
  <c r="AA986" i="4"/>
  <c r="Z986" i="4"/>
  <c r="Y986" i="4"/>
  <c r="X986" i="4"/>
  <c r="W986" i="4"/>
  <c r="V986" i="4"/>
  <c r="U986" i="4"/>
  <c r="T986" i="4"/>
  <c r="S986" i="4"/>
  <c r="R986" i="4"/>
  <c r="Q986" i="4"/>
  <c r="P986" i="4"/>
  <c r="AM985" i="4"/>
  <c r="AL985" i="4"/>
  <c r="AK985" i="4"/>
  <c r="AJ985" i="4"/>
  <c r="AI985" i="4"/>
  <c r="AH985" i="4"/>
  <c r="AG985" i="4"/>
  <c r="AF985" i="4"/>
  <c r="AE985" i="4"/>
  <c r="AD985" i="4"/>
  <c r="AC985" i="4"/>
  <c r="AB985" i="4"/>
  <c r="AA985" i="4"/>
  <c r="Z985" i="4"/>
  <c r="Y985" i="4"/>
  <c r="X985" i="4"/>
  <c r="W985" i="4"/>
  <c r="V985" i="4"/>
  <c r="U985" i="4"/>
  <c r="T985" i="4"/>
  <c r="S985" i="4"/>
  <c r="R985" i="4"/>
  <c r="Q985" i="4"/>
  <c r="P985" i="4"/>
  <c r="AM984" i="4"/>
  <c r="AL984" i="4"/>
  <c r="AK984" i="4"/>
  <c r="AJ984" i="4"/>
  <c r="AI984" i="4"/>
  <c r="AH984" i="4"/>
  <c r="AG984" i="4"/>
  <c r="AF984" i="4"/>
  <c r="AE984" i="4"/>
  <c r="AD984" i="4"/>
  <c r="AC984" i="4"/>
  <c r="AB984" i="4"/>
  <c r="AA984" i="4"/>
  <c r="Z984" i="4"/>
  <c r="Y984" i="4"/>
  <c r="X984" i="4"/>
  <c r="W984" i="4"/>
  <c r="V984" i="4"/>
  <c r="U984" i="4"/>
  <c r="T984" i="4"/>
  <c r="S984" i="4"/>
  <c r="R984" i="4"/>
  <c r="Q984" i="4"/>
  <c r="P984" i="4"/>
  <c r="AM983" i="4"/>
  <c r="AL983" i="4"/>
  <c r="AK983" i="4"/>
  <c r="AJ983" i="4"/>
  <c r="AI983" i="4"/>
  <c r="AH983" i="4"/>
  <c r="AG983" i="4"/>
  <c r="AF983" i="4"/>
  <c r="AE983" i="4"/>
  <c r="AD983" i="4"/>
  <c r="AC983" i="4"/>
  <c r="AB983" i="4"/>
  <c r="AA983" i="4"/>
  <c r="Z983" i="4"/>
  <c r="Y983" i="4"/>
  <c r="X983" i="4"/>
  <c r="W983" i="4"/>
  <c r="V983" i="4"/>
  <c r="U983" i="4"/>
  <c r="T983" i="4"/>
  <c r="S983" i="4"/>
  <c r="R983" i="4"/>
  <c r="Q983" i="4"/>
  <c r="P983" i="4"/>
  <c r="AM982" i="4"/>
  <c r="AL982" i="4"/>
  <c r="AK982" i="4"/>
  <c r="AJ982" i="4"/>
  <c r="AI982" i="4"/>
  <c r="AH982" i="4"/>
  <c r="AG982" i="4"/>
  <c r="AF982" i="4"/>
  <c r="AE982" i="4"/>
  <c r="AD982" i="4"/>
  <c r="AC982" i="4"/>
  <c r="AB982" i="4"/>
  <c r="AA982" i="4"/>
  <c r="Z982" i="4"/>
  <c r="Y982" i="4"/>
  <c r="X982" i="4"/>
  <c r="W982" i="4"/>
  <c r="V982" i="4"/>
  <c r="U982" i="4"/>
  <c r="T982" i="4"/>
  <c r="S982" i="4"/>
  <c r="R982" i="4"/>
  <c r="Q982" i="4"/>
  <c r="P982" i="4"/>
  <c r="AM981" i="4"/>
  <c r="AL981" i="4"/>
  <c r="AK981" i="4"/>
  <c r="AJ981" i="4"/>
  <c r="AI981" i="4"/>
  <c r="AH981" i="4"/>
  <c r="AG981" i="4"/>
  <c r="AF981" i="4"/>
  <c r="AE981" i="4"/>
  <c r="AD981" i="4"/>
  <c r="AC981" i="4"/>
  <c r="AB981" i="4"/>
  <c r="AA981" i="4"/>
  <c r="Z981" i="4"/>
  <c r="Y981" i="4"/>
  <c r="X981" i="4"/>
  <c r="W981" i="4"/>
  <c r="V981" i="4"/>
  <c r="U981" i="4"/>
  <c r="T981" i="4"/>
  <c r="S981" i="4"/>
  <c r="R981" i="4"/>
  <c r="Q981" i="4"/>
  <c r="P981" i="4"/>
  <c r="AM980" i="4"/>
  <c r="AL980" i="4"/>
  <c r="AK980" i="4"/>
  <c r="AJ980" i="4"/>
  <c r="AI980" i="4"/>
  <c r="AH980" i="4"/>
  <c r="AG980" i="4"/>
  <c r="AF980" i="4"/>
  <c r="AE980" i="4"/>
  <c r="AD980" i="4"/>
  <c r="AC980" i="4"/>
  <c r="AB980" i="4"/>
  <c r="AA980" i="4"/>
  <c r="Z980" i="4"/>
  <c r="Y980" i="4"/>
  <c r="X980" i="4"/>
  <c r="W980" i="4"/>
  <c r="V980" i="4"/>
  <c r="U980" i="4"/>
  <c r="T980" i="4"/>
  <c r="S980" i="4"/>
  <c r="R980" i="4"/>
  <c r="Q980" i="4"/>
  <c r="P980" i="4"/>
  <c r="AM979" i="4"/>
  <c r="AL979" i="4"/>
  <c r="AK979" i="4"/>
  <c r="AJ979" i="4"/>
  <c r="AI979" i="4"/>
  <c r="AH979" i="4"/>
  <c r="AG979" i="4"/>
  <c r="AF979" i="4"/>
  <c r="AE979" i="4"/>
  <c r="AD979" i="4"/>
  <c r="AC979" i="4"/>
  <c r="AB979" i="4"/>
  <c r="AA979" i="4"/>
  <c r="Z979" i="4"/>
  <c r="Y979" i="4"/>
  <c r="X979" i="4"/>
  <c r="W979" i="4"/>
  <c r="V979" i="4"/>
  <c r="U979" i="4"/>
  <c r="T979" i="4"/>
  <c r="S979" i="4"/>
  <c r="R979" i="4"/>
  <c r="Q979" i="4"/>
  <c r="P979" i="4"/>
  <c r="AM978" i="4"/>
  <c r="AL978" i="4"/>
  <c r="AK978" i="4"/>
  <c r="AJ978" i="4"/>
  <c r="AI978" i="4"/>
  <c r="AH978" i="4"/>
  <c r="AG978" i="4"/>
  <c r="AF978" i="4"/>
  <c r="AE978" i="4"/>
  <c r="AD978" i="4"/>
  <c r="AC978" i="4"/>
  <c r="AB978" i="4"/>
  <c r="AA978" i="4"/>
  <c r="Z978" i="4"/>
  <c r="Y978" i="4"/>
  <c r="X978" i="4"/>
  <c r="W978" i="4"/>
  <c r="V978" i="4"/>
  <c r="U978" i="4"/>
  <c r="T978" i="4"/>
  <c r="S978" i="4"/>
  <c r="R978" i="4"/>
  <c r="Q978" i="4"/>
  <c r="P978" i="4"/>
  <c r="AM977" i="4"/>
  <c r="AL977" i="4"/>
  <c r="AK977" i="4"/>
  <c r="AJ977" i="4"/>
  <c r="AI977" i="4"/>
  <c r="AH977" i="4"/>
  <c r="AG977" i="4"/>
  <c r="AF977" i="4"/>
  <c r="AE977" i="4"/>
  <c r="AD977" i="4"/>
  <c r="AC977" i="4"/>
  <c r="AB977" i="4"/>
  <c r="AA977" i="4"/>
  <c r="Z977" i="4"/>
  <c r="Y977" i="4"/>
  <c r="X977" i="4"/>
  <c r="W977" i="4"/>
  <c r="V977" i="4"/>
  <c r="U977" i="4"/>
  <c r="T977" i="4"/>
  <c r="S977" i="4"/>
  <c r="R977" i="4"/>
  <c r="Q977" i="4"/>
  <c r="P977" i="4"/>
  <c r="AM976" i="4"/>
  <c r="AL976" i="4"/>
  <c r="AK976" i="4"/>
  <c r="AJ976" i="4"/>
  <c r="AI976" i="4"/>
  <c r="AH976" i="4"/>
  <c r="AG976" i="4"/>
  <c r="AF976" i="4"/>
  <c r="AE976" i="4"/>
  <c r="AD976" i="4"/>
  <c r="AC976" i="4"/>
  <c r="AB976" i="4"/>
  <c r="AA976" i="4"/>
  <c r="Z976" i="4"/>
  <c r="Y976" i="4"/>
  <c r="X976" i="4"/>
  <c r="W976" i="4"/>
  <c r="V976" i="4"/>
  <c r="U976" i="4"/>
  <c r="T976" i="4"/>
  <c r="S976" i="4"/>
  <c r="R976" i="4"/>
  <c r="Q976" i="4"/>
  <c r="P976" i="4"/>
  <c r="AM975" i="4"/>
  <c r="AL975" i="4"/>
  <c r="AK975" i="4"/>
  <c r="AJ975" i="4"/>
  <c r="AI975" i="4"/>
  <c r="AH975" i="4"/>
  <c r="AG975" i="4"/>
  <c r="AF975" i="4"/>
  <c r="AE975" i="4"/>
  <c r="AD975" i="4"/>
  <c r="AC975" i="4"/>
  <c r="AB975" i="4"/>
  <c r="AA975" i="4"/>
  <c r="Z975" i="4"/>
  <c r="Y975" i="4"/>
  <c r="X975" i="4"/>
  <c r="W975" i="4"/>
  <c r="V975" i="4"/>
  <c r="U975" i="4"/>
  <c r="T975" i="4"/>
  <c r="S975" i="4"/>
  <c r="R975" i="4"/>
  <c r="Q975" i="4"/>
  <c r="P975" i="4"/>
  <c r="AM974" i="4"/>
  <c r="AL974" i="4"/>
  <c r="AK974" i="4"/>
  <c r="AJ974" i="4"/>
  <c r="AI974" i="4"/>
  <c r="AH974" i="4"/>
  <c r="AG974" i="4"/>
  <c r="AF974" i="4"/>
  <c r="AE974" i="4"/>
  <c r="AD974" i="4"/>
  <c r="AC974" i="4"/>
  <c r="AB974" i="4"/>
  <c r="AA974" i="4"/>
  <c r="Z974" i="4"/>
  <c r="Y974" i="4"/>
  <c r="X974" i="4"/>
  <c r="W974" i="4"/>
  <c r="V974" i="4"/>
  <c r="U974" i="4"/>
  <c r="T974" i="4"/>
  <c r="S974" i="4"/>
  <c r="R974" i="4"/>
  <c r="Q974" i="4"/>
  <c r="P974" i="4"/>
  <c r="AM973" i="4"/>
  <c r="AL973" i="4"/>
  <c r="AK973" i="4"/>
  <c r="AJ973" i="4"/>
  <c r="AI973" i="4"/>
  <c r="AH973" i="4"/>
  <c r="AG973" i="4"/>
  <c r="AF973" i="4"/>
  <c r="AE973" i="4"/>
  <c r="AD973" i="4"/>
  <c r="AC973" i="4"/>
  <c r="AB973" i="4"/>
  <c r="AA973" i="4"/>
  <c r="Z973" i="4"/>
  <c r="Y973" i="4"/>
  <c r="X973" i="4"/>
  <c r="W973" i="4"/>
  <c r="V973" i="4"/>
  <c r="U973" i="4"/>
  <c r="T973" i="4"/>
  <c r="S973" i="4"/>
  <c r="R973" i="4"/>
  <c r="Q973" i="4"/>
  <c r="P973" i="4"/>
  <c r="AM972" i="4"/>
  <c r="AL972" i="4"/>
  <c r="AK972" i="4"/>
  <c r="AJ972" i="4"/>
  <c r="AI972" i="4"/>
  <c r="AH972" i="4"/>
  <c r="AG972" i="4"/>
  <c r="AF972" i="4"/>
  <c r="AE972" i="4"/>
  <c r="AD972" i="4"/>
  <c r="AC972" i="4"/>
  <c r="AB972" i="4"/>
  <c r="AA972" i="4"/>
  <c r="Z972" i="4"/>
  <c r="Y972" i="4"/>
  <c r="X972" i="4"/>
  <c r="W972" i="4"/>
  <c r="V972" i="4"/>
  <c r="U972" i="4"/>
  <c r="T972" i="4"/>
  <c r="S972" i="4"/>
  <c r="R972" i="4"/>
  <c r="Q972" i="4"/>
  <c r="P972" i="4"/>
  <c r="AM971" i="4"/>
  <c r="AL971" i="4"/>
  <c r="AK971" i="4"/>
  <c r="AJ971" i="4"/>
  <c r="AI971" i="4"/>
  <c r="AH971" i="4"/>
  <c r="AG971" i="4"/>
  <c r="AF971" i="4"/>
  <c r="AE971" i="4"/>
  <c r="AD971" i="4"/>
  <c r="AC971" i="4"/>
  <c r="AB971" i="4"/>
  <c r="AA971" i="4"/>
  <c r="Z971" i="4"/>
  <c r="Y971" i="4"/>
  <c r="X971" i="4"/>
  <c r="W971" i="4"/>
  <c r="V971" i="4"/>
  <c r="U971" i="4"/>
  <c r="T971" i="4"/>
  <c r="S971" i="4"/>
  <c r="R971" i="4"/>
  <c r="Q971" i="4"/>
  <c r="P971" i="4"/>
  <c r="AM970" i="4"/>
  <c r="AL970" i="4"/>
  <c r="AK970" i="4"/>
  <c r="AJ970" i="4"/>
  <c r="AI970" i="4"/>
  <c r="AH970" i="4"/>
  <c r="AG970" i="4"/>
  <c r="AF970" i="4"/>
  <c r="AE970" i="4"/>
  <c r="AD970" i="4"/>
  <c r="AC970" i="4"/>
  <c r="AB970" i="4"/>
  <c r="AA970" i="4"/>
  <c r="Z970" i="4"/>
  <c r="Y970" i="4"/>
  <c r="X970" i="4"/>
  <c r="W970" i="4"/>
  <c r="V970" i="4"/>
  <c r="U970" i="4"/>
  <c r="T970" i="4"/>
  <c r="S970" i="4"/>
  <c r="R970" i="4"/>
  <c r="Q970" i="4"/>
  <c r="P970" i="4"/>
  <c r="AM969" i="4"/>
  <c r="AL969" i="4"/>
  <c r="AK969" i="4"/>
  <c r="AJ969" i="4"/>
  <c r="AI969" i="4"/>
  <c r="AH969" i="4"/>
  <c r="AG969" i="4"/>
  <c r="AF969" i="4"/>
  <c r="AE969" i="4"/>
  <c r="AD969" i="4"/>
  <c r="AC969" i="4"/>
  <c r="AB969" i="4"/>
  <c r="AA969" i="4"/>
  <c r="Z969" i="4"/>
  <c r="Y969" i="4"/>
  <c r="X969" i="4"/>
  <c r="W969" i="4"/>
  <c r="V969" i="4"/>
  <c r="U969" i="4"/>
  <c r="T969" i="4"/>
  <c r="S969" i="4"/>
  <c r="R969" i="4"/>
  <c r="Q969" i="4"/>
  <c r="P969" i="4"/>
  <c r="AM968" i="4"/>
  <c r="AL968" i="4"/>
  <c r="AK968" i="4"/>
  <c r="AJ968" i="4"/>
  <c r="AI968" i="4"/>
  <c r="AH968" i="4"/>
  <c r="AG968" i="4"/>
  <c r="AF968" i="4"/>
  <c r="AE968" i="4"/>
  <c r="AD968" i="4"/>
  <c r="AC968" i="4"/>
  <c r="AB968" i="4"/>
  <c r="AA968" i="4"/>
  <c r="Z968" i="4"/>
  <c r="Y968" i="4"/>
  <c r="X968" i="4"/>
  <c r="W968" i="4"/>
  <c r="V968" i="4"/>
  <c r="U968" i="4"/>
  <c r="T968" i="4"/>
  <c r="S968" i="4"/>
  <c r="R968" i="4"/>
  <c r="Q968" i="4"/>
  <c r="P968" i="4"/>
  <c r="AM967" i="4"/>
  <c r="AL967" i="4"/>
  <c r="AK967" i="4"/>
  <c r="AJ967" i="4"/>
  <c r="AI967" i="4"/>
  <c r="AH967" i="4"/>
  <c r="AG967" i="4"/>
  <c r="AF967" i="4"/>
  <c r="AE967" i="4"/>
  <c r="AD967" i="4"/>
  <c r="AC967" i="4"/>
  <c r="AB967" i="4"/>
  <c r="AA967" i="4"/>
  <c r="Z967" i="4"/>
  <c r="Y967" i="4"/>
  <c r="X967" i="4"/>
  <c r="W967" i="4"/>
  <c r="V967" i="4"/>
  <c r="U967" i="4"/>
  <c r="T967" i="4"/>
  <c r="S967" i="4"/>
  <c r="R967" i="4"/>
  <c r="Q967" i="4"/>
  <c r="P967" i="4"/>
  <c r="AM966" i="4"/>
  <c r="AL966" i="4"/>
  <c r="AK966" i="4"/>
  <c r="AJ966" i="4"/>
  <c r="AI966" i="4"/>
  <c r="AH966" i="4"/>
  <c r="AG966" i="4"/>
  <c r="AF966" i="4"/>
  <c r="AE966" i="4"/>
  <c r="AD966" i="4"/>
  <c r="AC966" i="4"/>
  <c r="AB966" i="4"/>
  <c r="AA966" i="4"/>
  <c r="Z966" i="4"/>
  <c r="Y966" i="4"/>
  <c r="X966" i="4"/>
  <c r="W966" i="4"/>
  <c r="V966" i="4"/>
  <c r="U966" i="4"/>
  <c r="T966" i="4"/>
  <c r="S966" i="4"/>
  <c r="R966" i="4"/>
  <c r="Q966" i="4"/>
  <c r="P966" i="4"/>
  <c r="AM965" i="4"/>
  <c r="AL965" i="4"/>
  <c r="AK965" i="4"/>
  <c r="AJ965" i="4"/>
  <c r="AI965" i="4"/>
  <c r="AH965" i="4"/>
  <c r="AG965" i="4"/>
  <c r="AF965" i="4"/>
  <c r="AE965" i="4"/>
  <c r="AD965" i="4"/>
  <c r="AC965" i="4"/>
  <c r="AB965" i="4"/>
  <c r="AA965" i="4"/>
  <c r="Z965" i="4"/>
  <c r="Y965" i="4"/>
  <c r="X965" i="4"/>
  <c r="W965" i="4"/>
  <c r="V965" i="4"/>
  <c r="U965" i="4"/>
  <c r="T965" i="4"/>
  <c r="S965" i="4"/>
  <c r="R965" i="4"/>
  <c r="Q965" i="4"/>
  <c r="P965" i="4"/>
  <c r="AM964" i="4"/>
  <c r="AL964" i="4"/>
  <c r="AK964" i="4"/>
  <c r="AJ964" i="4"/>
  <c r="AI964" i="4"/>
  <c r="AH964" i="4"/>
  <c r="AG964" i="4"/>
  <c r="AF964" i="4"/>
  <c r="AE964" i="4"/>
  <c r="AD964" i="4"/>
  <c r="AC964" i="4"/>
  <c r="AB964" i="4"/>
  <c r="AA964" i="4"/>
  <c r="Z964" i="4"/>
  <c r="Y964" i="4"/>
  <c r="X964" i="4"/>
  <c r="W964" i="4"/>
  <c r="V964" i="4"/>
  <c r="U964" i="4"/>
  <c r="T964" i="4"/>
  <c r="S964" i="4"/>
  <c r="R964" i="4"/>
  <c r="Q964" i="4"/>
  <c r="P964" i="4"/>
  <c r="AM963" i="4"/>
  <c r="AL963" i="4"/>
  <c r="AK963" i="4"/>
  <c r="AJ963" i="4"/>
  <c r="AI963" i="4"/>
  <c r="AH963" i="4"/>
  <c r="AG963" i="4"/>
  <c r="AF963" i="4"/>
  <c r="AE963" i="4"/>
  <c r="AD963" i="4"/>
  <c r="AC963" i="4"/>
  <c r="AB963" i="4"/>
  <c r="AA963" i="4"/>
  <c r="Z963" i="4"/>
  <c r="Y963" i="4"/>
  <c r="X963" i="4"/>
  <c r="W963" i="4"/>
  <c r="V963" i="4"/>
  <c r="U963" i="4"/>
  <c r="T963" i="4"/>
  <c r="S963" i="4"/>
  <c r="R963" i="4"/>
  <c r="Q963" i="4"/>
  <c r="P963" i="4"/>
  <c r="AM962" i="4"/>
  <c r="AL962" i="4"/>
  <c r="AK962" i="4"/>
  <c r="AJ962" i="4"/>
  <c r="AI962" i="4"/>
  <c r="AH962" i="4"/>
  <c r="AG962" i="4"/>
  <c r="AF962" i="4"/>
  <c r="AE962" i="4"/>
  <c r="AD962" i="4"/>
  <c r="AC962" i="4"/>
  <c r="AB962" i="4"/>
  <c r="AA962" i="4"/>
  <c r="Z962" i="4"/>
  <c r="Y962" i="4"/>
  <c r="X962" i="4"/>
  <c r="W962" i="4"/>
  <c r="V962" i="4"/>
  <c r="U962" i="4"/>
  <c r="T962" i="4"/>
  <c r="S962" i="4"/>
  <c r="R962" i="4"/>
  <c r="Q962" i="4"/>
  <c r="P962" i="4"/>
  <c r="AM961" i="4"/>
  <c r="AL961" i="4"/>
  <c r="AK961" i="4"/>
  <c r="AJ961" i="4"/>
  <c r="AI961" i="4"/>
  <c r="AH961" i="4"/>
  <c r="AG961" i="4"/>
  <c r="AF961" i="4"/>
  <c r="AE961" i="4"/>
  <c r="AD961" i="4"/>
  <c r="AC961" i="4"/>
  <c r="AB961" i="4"/>
  <c r="AA961" i="4"/>
  <c r="Z961" i="4"/>
  <c r="Y961" i="4"/>
  <c r="X961" i="4"/>
  <c r="W961" i="4"/>
  <c r="V961" i="4"/>
  <c r="U961" i="4"/>
  <c r="T961" i="4"/>
  <c r="S961" i="4"/>
  <c r="R961" i="4"/>
  <c r="Q961" i="4"/>
  <c r="P961" i="4"/>
  <c r="AM960" i="4"/>
  <c r="AL960" i="4"/>
  <c r="AK960" i="4"/>
  <c r="AJ960" i="4"/>
  <c r="AI960" i="4"/>
  <c r="AH960" i="4"/>
  <c r="AG960" i="4"/>
  <c r="AF960" i="4"/>
  <c r="AE960" i="4"/>
  <c r="AD960" i="4"/>
  <c r="AC960" i="4"/>
  <c r="AB960" i="4"/>
  <c r="AA960" i="4"/>
  <c r="Z960" i="4"/>
  <c r="Y960" i="4"/>
  <c r="X960" i="4"/>
  <c r="W960" i="4"/>
  <c r="V960" i="4"/>
  <c r="U960" i="4"/>
  <c r="T960" i="4"/>
  <c r="S960" i="4"/>
  <c r="R960" i="4"/>
  <c r="Q960" i="4"/>
  <c r="P960" i="4"/>
  <c r="AM959" i="4"/>
  <c r="AL959" i="4"/>
  <c r="AK959" i="4"/>
  <c r="AJ959" i="4"/>
  <c r="AI959" i="4"/>
  <c r="AH959" i="4"/>
  <c r="AG959" i="4"/>
  <c r="AF959" i="4"/>
  <c r="AE959" i="4"/>
  <c r="AD959" i="4"/>
  <c r="AC959" i="4"/>
  <c r="AB959" i="4"/>
  <c r="AA959" i="4"/>
  <c r="Z959" i="4"/>
  <c r="Y959" i="4"/>
  <c r="X959" i="4"/>
  <c r="W959" i="4"/>
  <c r="V959" i="4"/>
  <c r="U959" i="4"/>
  <c r="T959" i="4"/>
  <c r="S959" i="4"/>
  <c r="R959" i="4"/>
  <c r="Q959" i="4"/>
  <c r="P959" i="4"/>
  <c r="AM958" i="4"/>
  <c r="AL958" i="4"/>
  <c r="AK958" i="4"/>
  <c r="AJ958" i="4"/>
  <c r="AI958" i="4"/>
  <c r="AH958" i="4"/>
  <c r="AG958" i="4"/>
  <c r="AF958" i="4"/>
  <c r="AE958" i="4"/>
  <c r="AD958" i="4"/>
  <c r="AC958" i="4"/>
  <c r="AB958" i="4"/>
  <c r="AA958" i="4"/>
  <c r="Z958" i="4"/>
  <c r="Y958" i="4"/>
  <c r="X958" i="4"/>
  <c r="W958" i="4"/>
  <c r="V958" i="4"/>
  <c r="U958" i="4"/>
  <c r="T958" i="4"/>
  <c r="S958" i="4"/>
  <c r="R958" i="4"/>
  <c r="Q958" i="4"/>
  <c r="P958" i="4"/>
  <c r="AM957" i="4"/>
  <c r="AL957" i="4"/>
  <c r="AK957" i="4"/>
  <c r="AJ957" i="4"/>
  <c r="AI957" i="4"/>
  <c r="AH957" i="4"/>
  <c r="AG957" i="4"/>
  <c r="AF957" i="4"/>
  <c r="AE957" i="4"/>
  <c r="AD957" i="4"/>
  <c r="AC957" i="4"/>
  <c r="AB957" i="4"/>
  <c r="AA957" i="4"/>
  <c r="Z957" i="4"/>
  <c r="Y957" i="4"/>
  <c r="X957" i="4"/>
  <c r="W957" i="4"/>
  <c r="V957" i="4"/>
  <c r="U957" i="4"/>
  <c r="T957" i="4"/>
  <c r="S957" i="4"/>
  <c r="R957" i="4"/>
  <c r="Q957" i="4"/>
  <c r="P957" i="4"/>
  <c r="AM956" i="4"/>
  <c r="AL956" i="4"/>
  <c r="AK956" i="4"/>
  <c r="AJ956" i="4"/>
  <c r="AI956" i="4"/>
  <c r="AH956" i="4"/>
  <c r="AG956" i="4"/>
  <c r="AF956" i="4"/>
  <c r="AE956" i="4"/>
  <c r="AD956" i="4"/>
  <c r="AC956" i="4"/>
  <c r="AB956" i="4"/>
  <c r="AA956" i="4"/>
  <c r="Z956" i="4"/>
  <c r="Y956" i="4"/>
  <c r="X956" i="4"/>
  <c r="W956" i="4"/>
  <c r="V956" i="4"/>
  <c r="U956" i="4"/>
  <c r="T956" i="4"/>
  <c r="S956" i="4"/>
  <c r="R956" i="4"/>
  <c r="Q956" i="4"/>
  <c r="P956" i="4"/>
  <c r="AM955" i="4"/>
  <c r="AL955" i="4"/>
  <c r="AK955" i="4"/>
  <c r="AJ955" i="4"/>
  <c r="AI955" i="4"/>
  <c r="AH955" i="4"/>
  <c r="AG955" i="4"/>
  <c r="AF955" i="4"/>
  <c r="AE955" i="4"/>
  <c r="AD955" i="4"/>
  <c r="AC955" i="4"/>
  <c r="AB955" i="4"/>
  <c r="AA955" i="4"/>
  <c r="Z955" i="4"/>
  <c r="Y955" i="4"/>
  <c r="X955" i="4"/>
  <c r="W955" i="4"/>
  <c r="V955" i="4"/>
  <c r="U955" i="4"/>
  <c r="T955" i="4"/>
  <c r="S955" i="4"/>
  <c r="R955" i="4"/>
  <c r="Q955" i="4"/>
  <c r="P955" i="4"/>
  <c r="AM954" i="4"/>
  <c r="AL954" i="4"/>
  <c r="AK954" i="4"/>
  <c r="AJ954" i="4"/>
  <c r="AI954" i="4"/>
  <c r="AH954" i="4"/>
  <c r="AG954" i="4"/>
  <c r="AF954" i="4"/>
  <c r="AE954" i="4"/>
  <c r="AD954" i="4"/>
  <c r="AC954" i="4"/>
  <c r="AB954" i="4"/>
  <c r="AA954" i="4"/>
  <c r="Z954" i="4"/>
  <c r="Y954" i="4"/>
  <c r="X954" i="4"/>
  <c r="W954" i="4"/>
  <c r="V954" i="4"/>
  <c r="U954" i="4"/>
  <c r="T954" i="4"/>
  <c r="S954" i="4"/>
  <c r="R954" i="4"/>
  <c r="Q954" i="4"/>
  <c r="P954" i="4"/>
  <c r="AM953" i="4"/>
  <c r="AL953" i="4"/>
  <c r="AK953" i="4"/>
  <c r="AJ953" i="4"/>
  <c r="AI953" i="4"/>
  <c r="AH953" i="4"/>
  <c r="AG953" i="4"/>
  <c r="AF953" i="4"/>
  <c r="AE953" i="4"/>
  <c r="AD953" i="4"/>
  <c r="AC953" i="4"/>
  <c r="AB953" i="4"/>
  <c r="AA953" i="4"/>
  <c r="Z953" i="4"/>
  <c r="Y953" i="4"/>
  <c r="X953" i="4"/>
  <c r="W953" i="4"/>
  <c r="V953" i="4"/>
  <c r="U953" i="4"/>
  <c r="T953" i="4"/>
  <c r="S953" i="4"/>
  <c r="R953" i="4"/>
  <c r="Q953" i="4"/>
  <c r="P953" i="4"/>
  <c r="AM952" i="4"/>
  <c r="AL952" i="4"/>
  <c r="AK952" i="4"/>
  <c r="AJ952" i="4"/>
  <c r="AI952" i="4"/>
  <c r="AH952" i="4"/>
  <c r="AG952" i="4"/>
  <c r="AF952" i="4"/>
  <c r="AE952" i="4"/>
  <c r="AD952" i="4"/>
  <c r="AC952" i="4"/>
  <c r="AB952" i="4"/>
  <c r="AA952" i="4"/>
  <c r="Z952" i="4"/>
  <c r="Y952" i="4"/>
  <c r="X952" i="4"/>
  <c r="W952" i="4"/>
  <c r="V952" i="4"/>
  <c r="U952" i="4"/>
  <c r="T952" i="4"/>
  <c r="S952" i="4"/>
  <c r="R952" i="4"/>
  <c r="Q952" i="4"/>
  <c r="P952" i="4"/>
  <c r="AM951" i="4"/>
  <c r="AL951" i="4"/>
  <c r="AK951" i="4"/>
  <c r="AJ951" i="4"/>
  <c r="AI951" i="4"/>
  <c r="AH951" i="4"/>
  <c r="AG951" i="4"/>
  <c r="AF951" i="4"/>
  <c r="AE951" i="4"/>
  <c r="AD951" i="4"/>
  <c r="AC951" i="4"/>
  <c r="AB951" i="4"/>
  <c r="AA951" i="4"/>
  <c r="Z951" i="4"/>
  <c r="Y951" i="4"/>
  <c r="X951" i="4"/>
  <c r="W951" i="4"/>
  <c r="V951" i="4"/>
  <c r="U951" i="4"/>
  <c r="T951" i="4"/>
  <c r="S951" i="4"/>
  <c r="R951" i="4"/>
  <c r="Q951" i="4"/>
  <c r="P951" i="4"/>
  <c r="AM950" i="4"/>
  <c r="AL950" i="4"/>
  <c r="AK950" i="4"/>
  <c r="AJ950" i="4"/>
  <c r="AI950" i="4"/>
  <c r="AH950" i="4"/>
  <c r="AG950" i="4"/>
  <c r="AF950" i="4"/>
  <c r="AE950" i="4"/>
  <c r="AD950" i="4"/>
  <c r="AC950" i="4"/>
  <c r="AB950" i="4"/>
  <c r="AA950" i="4"/>
  <c r="Z950" i="4"/>
  <c r="Y950" i="4"/>
  <c r="X950" i="4"/>
  <c r="W950" i="4"/>
  <c r="V950" i="4"/>
  <c r="U950" i="4"/>
  <c r="T950" i="4"/>
  <c r="S950" i="4"/>
  <c r="R950" i="4"/>
  <c r="Q950" i="4"/>
  <c r="P950" i="4"/>
  <c r="AM949" i="4"/>
  <c r="AL949" i="4"/>
  <c r="AK949" i="4"/>
  <c r="AJ949" i="4"/>
  <c r="AI949" i="4"/>
  <c r="AH949" i="4"/>
  <c r="AG949" i="4"/>
  <c r="AF949" i="4"/>
  <c r="AE949" i="4"/>
  <c r="AD949" i="4"/>
  <c r="AC949" i="4"/>
  <c r="AB949" i="4"/>
  <c r="AA949" i="4"/>
  <c r="Z949" i="4"/>
  <c r="Y949" i="4"/>
  <c r="X949" i="4"/>
  <c r="W949" i="4"/>
  <c r="V949" i="4"/>
  <c r="U949" i="4"/>
  <c r="T949" i="4"/>
  <c r="S949" i="4"/>
  <c r="R949" i="4"/>
  <c r="Q949" i="4"/>
  <c r="P949" i="4"/>
  <c r="AM948" i="4"/>
  <c r="AL948" i="4"/>
  <c r="AK948" i="4"/>
  <c r="AJ948" i="4"/>
  <c r="AI948" i="4"/>
  <c r="AH948" i="4"/>
  <c r="AG948" i="4"/>
  <c r="AF948" i="4"/>
  <c r="AE948" i="4"/>
  <c r="AD948" i="4"/>
  <c r="AC948" i="4"/>
  <c r="AB948" i="4"/>
  <c r="AA948" i="4"/>
  <c r="Z948" i="4"/>
  <c r="Y948" i="4"/>
  <c r="X948" i="4"/>
  <c r="W948" i="4"/>
  <c r="V948" i="4"/>
  <c r="U948" i="4"/>
  <c r="T948" i="4"/>
  <c r="S948" i="4"/>
  <c r="R948" i="4"/>
  <c r="Q948" i="4"/>
  <c r="P948" i="4"/>
  <c r="AM947" i="4"/>
  <c r="AL947" i="4"/>
  <c r="AK947" i="4"/>
  <c r="AJ947" i="4"/>
  <c r="AI947" i="4"/>
  <c r="AH947" i="4"/>
  <c r="AG947" i="4"/>
  <c r="AF947" i="4"/>
  <c r="AE947" i="4"/>
  <c r="AD947" i="4"/>
  <c r="AC947" i="4"/>
  <c r="AB947" i="4"/>
  <c r="AA947" i="4"/>
  <c r="Z947" i="4"/>
  <c r="Y947" i="4"/>
  <c r="X947" i="4"/>
  <c r="W947" i="4"/>
  <c r="V947" i="4"/>
  <c r="U947" i="4"/>
  <c r="T947" i="4"/>
  <c r="S947" i="4"/>
  <c r="R947" i="4"/>
  <c r="Q947" i="4"/>
  <c r="P947" i="4"/>
  <c r="AM946" i="4"/>
  <c r="AL946" i="4"/>
  <c r="AK946" i="4"/>
  <c r="AJ946" i="4"/>
  <c r="AI946" i="4"/>
  <c r="AH946" i="4"/>
  <c r="AG946" i="4"/>
  <c r="AF946" i="4"/>
  <c r="AE946" i="4"/>
  <c r="AD946" i="4"/>
  <c r="AC946" i="4"/>
  <c r="AB946" i="4"/>
  <c r="AA946" i="4"/>
  <c r="Z946" i="4"/>
  <c r="Y946" i="4"/>
  <c r="X946" i="4"/>
  <c r="W946" i="4"/>
  <c r="V946" i="4"/>
  <c r="U946" i="4"/>
  <c r="T946" i="4"/>
  <c r="S946" i="4"/>
  <c r="R946" i="4"/>
  <c r="Q946" i="4"/>
  <c r="P946" i="4"/>
  <c r="AM945" i="4"/>
  <c r="AL945" i="4"/>
  <c r="AK945" i="4"/>
  <c r="AJ945" i="4"/>
  <c r="AI945" i="4"/>
  <c r="AH945" i="4"/>
  <c r="AG945" i="4"/>
  <c r="AF945" i="4"/>
  <c r="AE945" i="4"/>
  <c r="AD945" i="4"/>
  <c r="AC945" i="4"/>
  <c r="AB945" i="4"/>
  <c r="AA945" i="4"/>
  <c r="Z945" i="4"/>
  <c r="Y945" i="4"/>
  <c r="X945" i="4"/>
  <c r="W945" i="4"/>
  <c r="V945" i="4"/>
  <c r="U945" i="4"/>
  <c r="T945" i="4"/>
  <c r="S945" i="4"/>
  <c r="R945" i="4"/>
  <c r="Q945" i="4"/>
  <c r="P945" i="4"/>
  <c r="AM944" i="4"/>
  <c r="AL944" i="4"/>
  <c r="AK944" i="4"/>
  <c r="AJ944" i="4"/>
  <c r="AI944" i="4"/>
  <c r="AH944" i="4"/>
  <c r="AG944" i="4"/>
  <c r="AF944" i="4"/>
  <c r="AE944" i="4"/>
  <c r="AD944" i="4"/>
  <c r="AC944" i="4"/>
  <c r="AB944" i="4"/>
  <c r="AA944" i="4"/>
  <c r="Z944" i="4"/>
  <c r="Y944" i="4"/>
  <c r="X944" i="4"/>
  <c r="W944" i="4"/>
  <c r="V944" i="4"/>
  <c r="U944" i="4"/>
  <c r="T944" i="4"/>
  <c r="S944" i="4"/>
  <c r="R944" i="4"/>
  <c r="Q944" i="4"/>
  <c r="P944" i="4"/>
  <c r="AM943" i="4"/>
  <c r="AL943" i="4"/>
  <c r="AK943" i="4"/>
  <c r="AJ943" i="4"/>
  <c r="AI943" i="4"/>
  <c r="AH943" i="4"/>
  <c r="AG943" i="4"/>
  <c r="AF943" i="4"/>
  <c r="AE943" i="4"/>
  <c r="AD943" i="4"/>
  <c r="AC943" i="4"/>
  <c r="AB943" i="4"/>
  <c r="AA943" i="4"/>
  <c r="Z943" i="4"/>
  <c r="Y943" i="4"/>
  <c r="X943" i="4"/>
  <c r="W943" i="4"/>
  <c r="V943" i="4"/>
  <c r="U943" i="4"/>
  <c r="T943" i="4"/>
  <c r="S943" i="4"/>
  <c r="R943" i="4"/>
  <c r="Q943" i="4"/>
  <c r="P943" i="4"/>
  <c r="AM942" i="4"/>
  <c r="AL942" i="4"/>
  <c r="AK942" i="4"/>
  <c r="AJ942" i="4"/>
  <c r="AI942" i="4"/>
  <c r="AH942" i="4"/>
  <c r="AG942" i="4"/>
  <c r="AF942" i="4"/>
  <c r="AE942" i="4"/>
  <c r="AD942" i="4"/>
  <c r="AC942" i="4"/>
  <c r="AB942" i="4"/>
  <c r="AA942" i="4"/>
  <c r="Z942" i="4"/>
  <c r="Y942" i="4"/>
  <c r="X942" i="4"/>
  <c r="W942" i="4"/>
  <c r="V942" i="4"/>
  <c r="U942" i="4"/>
  <c r="T942" i="4"/>
  <c r="S942" i="4"/>
  <c r="R942" i="4"/>
  <c r="Q942" i="4"/>
  <c r="P942" i="4"/>
  <c r="AM941" i="4"/>
  <c r="AL941" i="4"/>
  <c r="AK941" i="4"/>
  <c r="AJ941" i="4"/>
  <c r="AI941" i="4"/>
  <c r="AH941" i="4"/>
  <c r="AG941" i="4"/>
  <c r="AF941" i="4"/>
  <c r="AE941" i="4"/>
  <c r="AD941" i="4"/>
  <c r="AC941" i="4"/>
  <c r="AB941" i="4"/>
  <c r="AA941" i="4"/>
  <c r="Z941" i="4"/>
  <c r="Y941" i="4"/>
  <c r="X941" i="4"/>
  <c r="W941" i="4"/>
  <c r="V941" i="4"/>
  <c r="U941" i="4"/>
  <c r="T941" i="4"/>
  <c r="S941" i="4"/>
  <c r="R941" i="4"/>
  <c r="Q941" i="4"/>
  <c r="P941" i="4"/>
  <c r="AM940" i="4"/>
  <c r="AL940" i="4"/>
  <c r="AK940" i="4"/>
  <c r="AJ940" i="4"/>
  <c r="AI940" i="4"/>
  <c r="AH940" i="4"/>
  <c r="AG940" i="4"/>
  <c r="AF940" i="4"/>
  <c r="AE940" i="4"/>
  <c r="AD940" i="4"/>
  <c r="AC940" i="4"/>
  <c r="AB940" i="4"/>
  <c r="AA940" i="4"/>
  <c r="Z940" i="4"/>
  <c r="Y940" i="4"/>
  <c r="X940" i="4"/>
  <c r="W940" i="4"/>
  <c r="V940" i="4"/>
  <c r="U940" i="4"/>
  <c r="T940" i="4"/>
  <c r="S940" i="4"/>
  <c r="R940" i="4"/>
  <c r="Q940" i="4"/>
  <c r="P940" i="4"/>
  <c r="AM939" i="4"/>
  <c r="AL939" i="4"/>
  <c r="AK939" i="4"/>
  <c r="AJ939" i="4"/>
  <c r="AI939" i="4"/>
  <c r="AH939" i="4"/>
  <c r="AG939" i="4"/>
  <c r="AF939" i="4"/>
  <c r="AE939" i="4"/>
  <c r="AD939" i="4"/>
  <c r="AC939" i="4"/>
  <c r="AB939" i="4"/>
  <c r="AA939" i="4"/>
  <c r="Z939" i="4"/>
  <c r="Y939" i="4"/>
  <c r="X939" i="4"/>
  <c r="W939" i="4"/>
  <c r="V939" i="4"/>
  <c r="U939" i="4"/>
  <c r="T939" i="4"/>
  <c r="S939" i="4"/>
  <c r="R939" i="4"/>
  <c r="Q939" i="4"/>
  <c r="P939" i="4"/>
  <c r="AM938" i="4"/>
  <c r="AL938" i="4"/>
  <c r="AK938" i="4"/>
  <c r="AJ938" i="4"/>
  <c r="AI938" i="4"/>
  <c r="AH938" i="4"/>
  <c r="AG938" i="4"/>
  <c r="AF938" i="4"/>
  <c r="AE938" i="4"/>
  <c r="AD938" i="4"/>
  <c r="AC938" i="4"/>
  <c r="AB938" i="4"/>
  <c r="AA938" i="4"/>
  <c r="Z938" i="4"/>
  <c r="Y938" i="4"/>
  <c r="X938" i="4"/>
  <c r="W938" i="4"/>
  <c r="V938" i="4"/>
  <c r="U938" i="4"/>
  <c r="T938" i="4"/>
  <c r="S938" i="4"/>
  <c r="R938" i="4"/>
  <c r="Q938" i="4"/>
  <c r="P938" i="4"/>
  <c r="AM937" i="4"/>
  <c r="AL937" i="4"/>
  <c r="AK937" i="4"/>
  <c r="AJ937" i="4"/>
  <c r="AI937" i="4"/>
  <c r="AH937" i="4"/>
  <c r="AG937" i="4"/>
  <c r="AF937" i="4"/>
  <c r="AE937" i="4"/>
  <c r="AD937" i="4"/>
  <c r="AC937" i="4"/>
  <c r="AB937" i="4"/>
  <c r="AA937" i="4"/>
  <c r="Z937" i="4"/>
  <c r="Y937" i="4"/>
  <c r="X937" i="4"/>
  <c r="W937" i="4"/>
  <c r="V937" i="4"/>
  <c r="U937" i="4"/>
  <c r="T937" i="4"/>
  <c r="S937" i="4"/>
  <c r="R937" i="4"/>
  <c r="Q937" i="4"/>
  <c r="P937" i="4"/>
  <c r="AM936" i="4"/>
  <c r="AL936" i="4"/>
  <c r="AK936" i="4"/>
  <c r="AJ936" i="4"/>
  <c r="AI936" i="4"/>
  <c r="AH936" i="4"/>
  <c r="AG936" i="4"/>
  <c r="AF936" i="4"/>
  <c r="AE936" i="4"/>
  <c r="AD936" i="4"/>
  <c r="AC936" i="4"/>
  <c r="AB936" i="4"/>
  <c r="AA936" i="4"/>
  <c r="Z936" i="4"/>
  <c r="Y936" i="4"/>
  <c r="X936" i="4"/>
  <c r="W936" i="4"/>
  <c r="V936" i="4"/>
  <c r="U936" i="4"/>
  <c r="T936" i="4"/>
  <c r="S936" i="4"/>
  <c r="R936" i="4"/>
  <c r="Q936" i="4"/>
  <c r="P936" i="4"/>
  <c r="AM935" i="4"/>
  <c r="AL935" i="4"/>
  <c r="AK935" i="4"/>
  <c r="AJ935" i="4"/>
  <c r="AI935" i="4"/>
  <c r="AH935" i="4"/>
  <c r="AG935" i="4"/>
  <c r="AF935" i="4"/>
  <c r="AE935" i="4"/>
  <c r="AD935" i="4"/>
  <c r="AC935" i="4"/>
  <c r="AB935" i="4"/>
  <c r="AA935" i="4"/>
  <c r="Z935" i="4"/>
  <c r="Y935" i="4"/>
  <c r="X935" i="4"/>
  <c r="W935" i="4"/>
  <c r="V935" i="4"/>
  <c r="U935" i="4"/>
  <c r="T935" i="4"/>
  <c r="S935" i="4"/>
  <c r="R935" i="4"/>
  <c r="Q935" i="4"/>
  <c r="P935" i="4"/>
  <c r="AM934" i="4"/>
  <c r="AL934" i="4"/>
  <c r="AK934" i="4"/>
  <c r="AJ934" i="4"/>
  <c r="AI934" i="4"/>
  <c r="AH934" i="4"/>
  <c r="AG934" i="4"/>
  <c r="AF934" i="4"/>
  <c r="AE934" i="4"/>
  <c r="AD934" i="4"/>
  <c r="AC934" i="4"/>
  <c r="AB934" i="4"/>
  <c r="AA934" i="4"/>
  <c r="Z934" i="4"/>
  <c r="Y934" i="4"/>
  <c r="X934" i="4"/>
  <c r="W934" i="4"/>
  <c r="V934" i="4"/>
  <c r="U934" i="4"/>
  <c r="T934" i="4"/>
  <c r="S934" i="4"/>
  <c r="R934" i="4"/>
  <c r="Q934" i="4"/>
  <c r="P934" i="4"/>
  <c r="AM933" i="4"/>
  <c r="AL933" i="4"/>
  <c r="AK933" i="4"/>
  <c r="AJ933" i="4"/>
  <c r="AI933" i="4"/>
  <c r="AH933" i="4"/>
  <c r="AG933" i="4"/>
  <c r="AF933" i="4"/>
  <c r="AE933" i="4"/>
  <c r="AD933" i="4"/>
  <c r="AC933" i="4"/>
  <c r="AB933" i="4"/>
  <c r="AA933" i="4"/>
  <c r="Z933" i="4"/>
  <c r="Y933" i="4"/>
  <c r="X933" i="4"/>
  <c r="W933" i="4"/>
  <c r="V933" i="4"/>
  <c r="U933" i="4"/>
  <c r="T933" i="4"/>
  <c r="S933" i="4"/>
  <c r="R933" i="4"/>
  <c r="Q933" i="4"/>
  <c r="P933" i="4"/>
  <c r="AM932" i="4"/>
  <c r="AL932" i="4"/>
  <c r="AK932" i="4"/>
  <c r="AJ932" i="4"/>
  <c r="AI932" i="4"/>
  <c r="AH932" i="4"/>
  <c r="AG932" i="4"/>
  <c r="AF932" i="4"/>
  <c r="AE932" i="4"/>
  <c r="AD932" i="4"/>
  <c r="AC932" i="4"/>
  <c r="AB932" i="4"/>
  <c r="AA932" i="4"/>
  <c r="Z932" i="4"/>
  <c r="Y932" i="4"/>
  <c r="X932" i="4"/>
  <c r="W932" i="4"/>
  <c r="V932" i="4"/>
  <c r="U932" i="4"/>
  <c r="T932" i="4"/>
  <c r="S932" i="4"/>
  <c r="R932" i="4"/>
  <c r="Q932" i="4"/>
  <c r="P932" i="4"/>
  <c r="AM931" i="4"/>
  <c r="AL931" i="4"/>
  <c r="AK931" i="4"/>
  <c r="AJ931" i="4"/>
  <c r="AI931" i="4"/>
  <c r="AH931" i="4"/>
  <c r="AG931" i="4"/>
  <c r="AF931" i="4"/>
  <c r="AE931" i="4"/>
  <c r="AD931" i="4"/>
  <c r="AC931" i="4"/>
  <c r="AB931" i="4"/>
  <c r="AA931" i="4"/>
  <c r="Z931" i="4"/>
  <c r="Y931" i="4"/>
  <c r="X931" i="4"/>
  <c r="W931" i="4"/>
  <c r="V931" i="4"/>
  <c r="U931" i="4"/>
  <c r="T931" i="4"/>
  <c r="S931" i="4"/>
  <c r="R931" i="4"/>
  <c r="Q931" i="4"/>
  <c r="P931" i="4"/>
  <c r="AM930" i="4"/>
  <c r="AL930" i="4"/>
  <c r="AK930" i="4"/>
  <c r="AJ930" i="4"/>
  <c r="AI930" i="4"/>
  <c r="AH930" i="4"/>
  <c r="AG930" i="4"/>
  <c r="AF930" i="4"/>
  <c r="AE930" i="4"/>
  <c r="AD930" i="4"/>
  <c r="AC930" i="4"/>
  <c r="AB930" i="4"/>
  <c r="AA930" i="4"/>
  <c r="Z930" i="4"/>
  <c r="Y930" i="4"/>
  <c r="X930" i="4"/>
  <c r="W930" i="4"/>
  <c r="V930" i="4"/>
  <c r="U930" i="4"/>
  <c r="T930" i="4"/>
  <c r="S930" i="4"/>
  <c r="R930" i="4"/>
  <c r="Q930" i="4"/>
  <c r="P930" i="4"/>
  <c r="AM929" i="4"/>
  <c r="AL929" i="4"/>
  <c r="AK929" i="4"/>
  <c r="AJ929" i="4"/>
  <c r="AI929" i="4"/>
  <c r="AH929" i="4"/>
  <c r="AG929" i="4"/>
  <c r="AF929" i="4"/>
  <c r="AE929" i="4"/>
  <c r="AD929" i="4"/>
  <c r="AC929" i="4"/>
  <c r="AB929" i="4"/>
  <c r="AA929" i="4"/>
  <c r="Z929" i="4"/>
  <c r="Y929" i="4"/>
  <c r="X929" i="4"/>
  <c r="W929" i="4"/>
  <c r="V929" i="4"/>
  <c r="U929" i="4"/>
  <c r="T929" i="4"/>
  <c r="S929" i="4"/>
  <c r="R929" i="4"/>
  <c r="Q929" i="4"/>
  <c r="P929" i="4"/>
  <c r="AM928" i="4"/>
  <c r="AL928" i="4"/>
  <c r="AK928" i="4"/>
  <c r="AJ928" i="4"/>
  <c r="AI928" i="4"/>
  <c r="AH928" i="4"/>
  <c r="AG928" i="4"/>
  <c r="AF928" i="4"/>
  <c r="AE928" i="4"/>
  <c r="AD928" i="4"/>
  <c r="AC928" i="4"/>
  <c r="AB928" i="4"/>
  <c r="AA928" i="4"/>
  <c r="Z928" i="4"/>
  <c r="Y928" i="4"/>
  <c r="X928" i="4"/>
  <c r="W928" i="4"/>
  <c r="V928" i="4"/>
  <c r="U928" i="4"/>
  <c r="T928" i="4"/>
  <c r="S928" i="4"/>
  <c r="R928" i="4"/>
  <c r="Q928" i="4"/>
  <c r="P928" i="4"/>
  <c r="AM927" i="4"/>
  <c r="AL927" i="4"/>
  <c r="AK927" i="4"/>
  <c r="AJ927" i="4"/>
  <c r="AI927" i="4"/>
  <c r="AH927" i="4"/>
  <c r="AG927" i="4"/>
  <c r="AF927" i="4"/>
  <c r="AE927" i="4"/>
  <c r="AD927" i="4"/>
  <c r="AC927" i="4"/>
  <c r="AB927" i="4"/>
  <c r="AA927" i="4"/>
  <c r="Z927" i="4"/>
  <c r="Y927" i="4"/>
  <c r="X927" i="4"/>
  <c r="W927" i="4"/>
  <c r="V927" i="4"/>
  <c r="U927" i="4"/>
  <c r="T927" i="4"/>
  <c r="S927" i="4"/>
  <c r="R927" i="4"/>
  <c r="Q927" i="4"/>
  <c r="P927" i="4"/>
  <c r="AM926" i="4"/>
  <c r="AL926" i="4"/>
  <c r="AK926" i="4"/>
  <c r="AJ926" i="4"/>
  <c r="AI926" i="4"/>
  <c r="AH926" i="4"/>
  <c r="AG926" i="4"/>
  <c r="AF926" i="4"/>
  <c r="AE926" i="4"/>
  <c r="AD926" i="4"/>
  <c r="AC926" i="4"/>
  <c r="AB926" i="4"/>
  <c r="AA926" i="4"/>
  <c r="Z926" i="4"/>
  <c r="Y926" i="4"/>
  <c r="X926" i="4"/>
  <c r="W926" i="4"/>
  <c r="V926" i="4"/>
  <c r="U926" i="4"/>
  <c r="T926" i="4"/>
  <c r="S926" i="4"/>
  <c r="R926" i="4"/>
  <c r="Q926" i="4"/>
  <c r="P926" i="4"/>
  <c r="AM925" i="4"/>
  <c r="AL925" i="4"/>
  <c r="AK925" i="4"/>
  <c r="AJ925" i="4"/>
  <c r="AI925" i="4"/>
  <c r="AH925" i="4"/>
  <c r="AG925" i="4"/>
  <c r="AF925" i="4"/>
  <c r="AE925" i="4"/>
  <c r="AD925" i="4"/>
  <c r="AC925" i="4"/>
  <c r="AB925" i="4"/>
  <c r="AA925" i="4"/>
  <c r="Z925" i="4"/>
  <c r="Y925" i="4"/>
  <c r="X925" i="4"/>
  <c r="W925" i="4"/>
  <c r="V925" i="4"/>
  <c r="U925" i="4"/>
  <c r="T925" i="4"/>
  <c r="S925" i="4"/>
  <c r="R925" i="4"/>
  <c r="Q925" i="4"/>
  <c r="P925" i="4"/>
  <c r="AM924" i="4"/>
  <c r="AL924" i="4"/>
  <c r="AK924" i="4"/>
  <c r="AJ924" i="4"/>
  <c r="AI924" i="4"/>
  <c r="AH924" i="4"/>
  <c r="AG924" i="4"/>
  <c r="AF924" i="4"/>
  <c r="AE924" i="4"/>
  <c r="AD924" i="4"/>
  <c r="AC924" i="4"/>
  <c r="AB924" i="4"/>
  <c r="AA924" i="4"/>
  <c r="Z924" i="4"/>
  <c r="Y924" i="4"/>
  <c r="X924" i="4"/>
  <c r="W924" i="4"/>
  <c r="V924" i="4"/>
  <c r="U924" i="4"/>
  <c r="T924" i="4"/>
  <c r="S924" i="4"/>
  <c r="R924" i="4"/>
  <c r="Q924" i="4"/>
  <c r="P924" i="4"/>
  <c r="AM923" i="4"/>
  <c r="AL923" i="4"/>
  <c r="AK923" i="4"/>
  <c r="AJ923" i="4"/>
  <c r="AI923" i="4"/>
  <c r="AH923" i="4"/>
  <c r="AG923" i="4"/>
  <c r="AF923" i="4"/>
  <c r="AE923" i="4"/>
  <c r="AD923" i="4"/>
  <c r="AC923" i="4"/>
  <c r="AB923" i="4"/>
  <c r="AA923" i="4"/>
  <c r="Z923" i="4"/>
  <c r="Y923" i="4"/>
  <c r="X923" i="4"/>
  <c r="W923" i="4"/>
  <c r="V923" i="4"/>
  <c r="U923" i="4"/>
  <c r="T923" i="4"/>
  <c r="S923" i="4"/>
  <c r="R923" i="4"/>
  <c r="Q923" i="4"/>
  <c r="P923" i="4"/>
  <c r="AM922" i="4"/>
  <c r="AL922" i="4"/>
  <c r="AK922" i="4"/>
  <c r="AJ922" i="4"/>
  <c r="AI922" i="4"/>
  <c r="AH922" i="4"/>
  <c r="AG922" i="4"/>
  <c r="AF922" i="4"/>
  <c r="AE922" i="4"/>
  <c r="AD922" i="4"/>
  <c r="AC922" i="4"/>
  <c r="AB922" i="4"/>
  <c r="AA922" i="4"/>
  <c r="Z922" i="4"/>
  <c r="Y922" i="4"/>
  <c r="X922" i="4"/>
  <c r="W922" i="4"/>
  <c r="V922" i="4"/>
  <c r="U922" i="4"/>
  <c r="T922" i="4"/>
  <c r="S922" i="4"/>
  <c r="R922" i="4"/>
  <c r="Q922" i="4"/>
  <c r="P922" i="4"/>
  <c r="AM921" i="4"/>
  <c r="AL921" i="4"/>
  <c r="AK921" i="4"/>
  <c r="AJ921" i="4"/>
  <c r="AI921" i="4"/>
  <c r="AH921" i="4"/>
  <c r="AG921" i="4"/>
  <c r="AF921" i="4"/>
  <c r="AE921" i="4"/>
  <c r="AD921" i="4"/>
  <c r="AC921" i="4"/>
  <c r="AB921" i="4"/>
  <c r="AA921" i="4"/>
  <c r="Z921" i="4"/>
  <c r="Y921" i="4"/>
  <c r="X921" i="4"/>
  <c r="W921" i="4"/>
  <c r="V921" i="4"/>
  <c r="U921" i="4"/>
  <c r="T921" i="4"/>
  <c r="S921" i="4"/>
  <c r="R921" i="4"/>
  <c r="Q921" i="4"/>
  <c r="P921" i="4"/>
  <c r="AM920" i="4"/>
  <c r="AL920" i="4"/>
  <c r="AK920" i="4"/>
  <c r="AJ920" i="4"/>
  <c r="AI920" i="4"/>
  <c r="AH920" i="4"/>
  <c r="AG920" i="4"/>
  <c r="AF920" i="4"/>
  <c r="AE920" i="4"/>
  <c r="AD920" i="4"/>
  <c r="AC920" i="4"/>
  <c r="AB920" i="4"/>
  <c r="AA920" i="4"/>
  <c r="Z920" i="4"/>
  <c r="Y920" i="4"/>
  <c r="X920" i="4"/>
  <c r="W920" i="4"/>
  <c r="V920" i="4"/>
  <c r="U920" i="4"/>
  <c r="T920" i="4"/>
  <c r="S920" i="4"/>
  <c r="R920" i="4"/>
  <c r="Q920" i="4"/>
  <c r="P920" i="4"/>
  <c r="AM919" i="4"/>
  <c r="AL919" i="4"/>
  <c r="AK919" i="4"/>
  <c r="AJ919" i="4"/>
  <c r="AI919" i="4"/>
  <c r="AH919" i="4"/>
  <c r="AG919" i="4"/>
  <c r="AF919" i="4"/>
  <c r="AE919" i="4"/>
  <c r="AD919" i="4"/>
  <c r="AC919" i="4"/>
  <c r="AB919" i="4"/>
  <c r="AA919" i="4"/>
  <c r="Z919" i="4"/>
  <c r="Y919" i="4"/>
  <c r="X919" i="4"/>
  <c r="W919" i="4"/>
  <c r="V919" i="4"/>
  <c r="U919" i="4"/>
  <c r="T919" i="4"/>
  <c r="S919" i="4"/>
  <c r="R919" i="4"/>
  <c r="Q919" i="4"/>
  <c r="P919" i="4"/>
  <c r="AM918" i="4"/>
  <c r="AL918" i="4"/>
  <c r="AK918" i="4"/>
  <c r="AJ918" i="4"/>
  <c r="AI918" i="4"/>
  <c r="AH918" i="4"/>
  <c r="AG918" i="4"/>
  <c r="AF918" i="4"/>
  <c r="AE918" i="4"/>
  <c r="AD918" i="4"/>
  <c r="AC918" i="4"/>
  <c r="AB918" i="4"/>
  <c r="AA918" i="4"/>
  <c r="Z918" i="4"/>
  <c r="Y918" i="4"/>
  <c r="X918" i="4"/>
  <c r="W918" i="4"/>
  <c r="V918" i="4"/>
  <c r="U918" i="4"/>
  <c r="T918" i="4"/>
  <c r="S918" i="4"/>
  <c r="R918" i="4"/>
  <c r="Q918" i="4"/>
  <c r="P918" i="4"/>
  <c r="AM917" i="4"/>
  <c r="AL917" i="4"/>
  <c r="AK917" i="4"/>
  <c r="AJ917" i="4"/>
  <c r="AI917" i="4"/>
  <c r="AH917" i="4"/>
  <c r="AG917" i="4"/>
  <c r="AF917" i="4"/>
  <c r="AE917" i="4"/>
  <c r="AD917" i="4"/>
  <c r="AC917" i="4"/>
  <c r="AB917" i="4"/>
  <c r="AA917" i="4"/>
  <c r="Z917" i="4"/>
  <c r="Y917" i="4"/>
  <c r="X917" i="4"/>
  <c r="W917" i="4"/>
  <c r="V917" i="4"/>
  <c r="U917" i="4"/>
  <c r="T917" i="4"/>
  <c r="S917" i="4"/>
  <c r="R917" i="4"/>
  <c r="Q917" i="4"/>
  <c r="P917" i="4"/>
  <c r="AM916" i="4"/>
  <c r="AL916" i="4"/>
  <c r="AK916" i="4"/>
  <c r="AJ916" i="4"/>
  <c r="AI916" i="4"/>
  <c r="AH916" i="4"/>
  <c r="AG916" i="4"/>
  <c r="AF916" i="4"/>
  <c r="AE916" i="4"/>
  <c r="AD916" i="4"/>
  <c r="AC916" i="4"/>
  <c r="AB916" i="4"/>
  <c r="AA916" i="4"/>
  <c r="Z916" i="4"/>
  <c r="Y916" i="4"/>
  <c r="X916" i="4"/>
  <c r="W916" i="4"/>
  <c r="V916" i="4"/>
  <c r="U916" i="4"/>
  <c r="T916" i="4"/>
  <c r="S916" i="4"/>
  <c r="R916" i="4"/>
  <c r="Q916" i="4"/>
  <c r="P916" i="4"/>
  <c r="AM915" i="4"/>
  <c r="AL915" i="4"/>
  <c r="AK915" i="4"/>
  <c r="AJ915" i="4"/>
  <c r="AI915" i="4"/>
  <c r="AH915" i="4"/>
  <c r="AG915" i="4"/>
  <c r="AF915" i="4"/>
  <c r="AE915" i="4"/>
  <c r="AD915" i="4"/>
  <c r="AC915" i="4"/>
  <c r="AB915" i="4"/>
  <c r="AA915" i="4"/>
  <c r="Z915" i="4"/>
  <c r="Y915" i="4"/>
  <c r="X915" i="4"/>
  <c r="W915" i="4"/>
  <c r="V915" i="4"/>
  <c r="U915" i="4"/>
  <c r="T915" i="4"/>
  <c r="S915" i="4"/>
  <c r="R915" i="4"/>
  <c r="Q915" i="4"/>
  <c r="P915" i="4"/>
  <c r="AM914" i="4"/>
  <c r="AL914" i="4"/>
  <c r="AK914" i="4"/>
  <c r="AJ914" i="4"/>
  <c r="AI914" i="4"/>
  <c r="AH914" i="4"/>
  <c r="AG914" i="4"/>
  <c r="AF914" i="4"/>
  <c r="AE914" i="4"/>
  <c r="AD914" i="4"/>
  <c r="AC914" i="4"/>
  <c r="AB914" i="4"/>
  <c r="AA914" i="4"/>
  <c r="Z914" i="4"/>
  <c r="Y914" i="4"/>
  <c r="X914" i="4"/>
  <c r="W914" i="4"/>
  <c r="V914" i="4"/>
  <c r="U914" i="4"/>
  <c r="T914" i="4"/>
  <c r="S914" i="4"/>
  <c r="R914" i="4"/>
  <c r="Q914" i="4"/>
  <c r="P914" i="4"/>
  <c r="AM913" i="4"/>
  <c r="AL913" i="4"/>
  <c r="AK913" i="4"/>
  <c r="AJ913" i="4"/>
  <c r="AI913" i="4"/>
  <c r="AH913" i="4"/>
  <c r="AG913" i="4"/>
  <c r="AF913" i="4"/>
  <c r="AE913" i="4"/>
  <c r="AD913" i="4"/>
  <c r="AC913" i="4"/>
  <c r="AB913" i="4"/>
  <c r="AA913" i="4"/>
  <c r="Z913" i="4"/>
  <c r="Y913" i="4"/>
  <c r="X913" i="4"/>
  <c r="W913" i="4"/>
  <c r="V913" i="4"/>
  <c r="U913" i="4"/>
  <c r="T913" i="4"/>
  <c r="S913" i="4"/>
  <c r="R913" i="4"/>
  <c r="Q913" i="4"/>
  <c r="P913" i="4"/>
  <c r="AM912" i="4"/>
  <c r="AL912" i="4"/>
  <c r="AK912" i="4"/>
  <c r="AJ912" i="4"/>
  <c r="AI912" i="4"/>
  <c r="AH912" i="4"/>
  <c r="AG912" i="4"/>
  <c r="AF912" i="4"/>
  <c r="AE912" i="4"/>
  <c r="AD912" i="4"/>
  <c r="AC912" i="4"/>
  <c r="AB912" i="4"/>
  <c r="AA912" i="4"/>
  <c r="Z912" i="4"/>
  <c r="Y912" i="4"/>
  <c r="X912" i="4"/>
  <c r="W912" i="4"/>
  <c r="V912" i="4"/>
  <c r="U912" i="4"/>
  <c r="T912" i="4"/>
  <c r="S912" i="4"/>
  <c r="R912" i="4"/>
  <c r="Q912" i="4"/>
  <c r="P912" i="4"/>
  <c r="AM911" i="4"/>
  <c r="AL911" i="4"/>
  <c r="AK911" i="4"/>
  <c r="AJ911" i="4"/>
  <c r="AI911" i="4"/>
  <c r="AH911" i="4"/>
  <c r="AG911" i="4"/>
  <c r="AF911" i="4"/>
  <c r="AE911" i="4"/>
  <c r="AD911" i="4"/>
  <c r="AC911" i="4"/>
  <c r="AB911" i="4"/>
  <c r="AA911" i="4"/>
  <c r="Z911" i="4"/>
  <c r="Y911" i="4"/>
  <c r="X911" i="4"/>
  <c r="W911" i="4"/>
  <c r="V911" i="4"/>
  <c r="U911" i="4"/>
  <c r="T911" i="4"/>
  <c r="S911" i="4"/>
  <c r="R911" i="4"/>
  <c r="Q911" i="4"/>
  <c r="P911" i="4"/>
  <c r="AM910" i="4"/>
  <c r="AL910" i="4"/>
  <c r="AK910" i="4"/>
  <c r="AJ910" i="4"/>
  <c r="AI910" i="4"/>
  <c r="AH910" i="4"/>
  <c r="AG910" i="4"/>
  <c r="AF910" i="4"/>
  <c r="AE910" i="4"/>
  <c r="AD910" i="4"/>
  <c r="AC910" i="4"/>
  <c r="AB910" i="4"/>
  <c r="AA910" i="4"/>
  <c r="Z910" i="4"/>
  <c r="Y910" i="4"/>
  <c r="X910" i="4"/>
  <c r="W910" i="4"/>
  <c r="V910" i="4"/>
  <c r="U910" i="4"/>
  <c r="T910" i="4"/>
  <c r="S910" i="4"/>
  <c r="R910" i="4"/>
  <c r="Q910" i="4"/>
  <c r="P910" i="4"/>
  <c r="AM909" i="4"/>
  <c r="AL909" i="4"/>
  <c r="AK909" i="4"/>
  <c r="AJ909" i="4"/>
  <c r="AI909" i="4"/>
  <c r="AH909" i="4"/>
  <c r="AG909" i="4"/>
  <c r="AF909" i="4"/>
  <c r="AE909" i="4"/>
  <c r="AD909" i="4"/>
  <c r="AC909" i="4"/>
  <c r="AB909" i="4"/>
  <c r="AA909" i="4"/>
  <c r="Z909" i="4"/>
  <c r="Y909" i="4"/>
  <c r="X909" i="4"/>
  <c r="W909" i="4"/>
  <c r="V909" i="4"/>
  <c r="U909" i="4"/>
  <c r="T909" i="4"/>
  <c r="S909" i="4"/>
  <c r="R909" i="4"/>
  <c r="Q909" i="4"/>
  <c r="P909" i="4"/>
  <c r="AM908" i="4"/>
  <c r="AL908" i="4"/>
  <c r="AK908" i="4"/>
  <c r="AJ908" i="4"/>
  <c r="AI908" i="4"/>
  <c r="AH908" i="4"/>
  <c r="AG908" i="4"/>
  <c r="AF908" i="4"/>
  <c r="AE908" i="4"/>
  <c r="AD908" i="4"/>
  <c r="AC908" i="4"/>
  <c r="AB908" i="4"/>
  <c r="AA908" i="4"/>
  <c r="Z908" i="4"/>
  <c r="Y908" i="4"/>
  <c r="X908" i="4"/>
  <c r="W908" i="4"/>
  <c r="V908" i="4"/>
  <c r="U908" i="4"/>
  <c r="T908" i="4"/>
  <c r="S908" i="4"/>
  <c r="R908" i="4"/>
  <c r="Q908" i="4"/>
  <c r="P908" i="4"/>
  <c r="AM907" i="4"/>
  <c r="AL907" i="4"/>
  <c r="AK907" i="4"/>
  <c r="AJ907" i="4"/>
  <c r="AI907" i="4"/>
  <c r="AH907" i="4"/>
  <c r="AG907" i="4"/>
  <c r="AF907" i="4"/>
  <c r="AE907" i="4"/>
  <c r="AD907" i="4"/>
  <c r="AC907" i="4"/>
  <c r="AB907" i="4"/>
  <c r="AA907" i="4"/>
  <c r="Z907" i="4"/>
  <c r="Y907" i="4"/>
  <c r="X907" i="4"/>
  <c r="W907" i="4"/>
  <c r="V907" i="4"/>
  <c r="U907" i="4"/>
  <c r="T907" i="4"/>
  <c r="S907" i="4"/>
  <c r="R907" i="4"/>
  <c r="Q907" i="4"/>
  <c r="P907" i="4"/>
  <c r="AM906" i="4"/>
  <c r="AL906" i="4"/>
  <c r="AK906" i="4"/>
  <c r="AJ906" i="4"/>
  <c r="AI906" i="4"/>
  <c r="AH906" i="4"/>
  <c r="AG906" i="4"/>
  <c r="AF906" i="4"/>
  <c r="AE906" i="4"/>
  <c r="AD906" i="4"/>
  <c r="AC906" i="4"/>
  <c r="AB906" i="4"/>
  <c r="AA906" i="4"/>
  <c r="Z906" i="4"/>
  <c r="Y906" i="4"/>
  <c r="X906" i="4"/>
  <c r="W906" i="4"/>
  <c r="V906" i="4"/>
  <c r="U906" i="4"/>
  <c r="T906" i="4"/>
  <c r="S906" i="4"/>
  <c r="R906" i="4"/>
  <c r="Q906" i="4"/>
  <c r="P906" i="4"/>
  <c r="AM905" i="4"/>
  <c r="AL905" i="4"/>
  <c r="AK905" i="4"/>
  <c r="AJ905" i="4"/>
  <c r="AI905" i="4"/>
  <c r="AH905" i="4"/>
  <c r="AG905" i="4"/>
  <c r="AF905" i="4"/>
  <c r="AE905" i="4"/>
  <c r="AD905" i="4"/>
  <c r="AC905" i="4"/>
  <c r="AB905" i="4"/>
  <c r="AA905" i="4"/>
  <c r="Z905" i="4"/>
  <c r="Y905" i="4"/>
  <c r="X905" i="4"/>
  <c r="W905" i="4"/>
  <c r="V905" i="4"/>
  <c r="U905" i="4"/>
  <c r="T905" i="4"/>
  <c r="S905" i="4"/>
  <c r="R905" i="4"/>
  <c r="Q905" i="4"/>
  <c r="P905" i="4"/>
  <c r="AM904" i="4"/>
  <c r="AL904" i="4"/>
  <c r="AK904" i="4"/>
  <c r="AJ904" i="4"/>
  <c r="AI904" i="4"/>
  <c r="AH904" i="4"/>
  <c r="AG904" i="4"/>
  <c r="AF904" i="4"/>
  <c r="AE904" i="4"/>
  <c r="AD904" i="4"/>
  <c r="AC904" i="4"/>
  <c r="AB904" i="4"/>
  <c r="AA904" i="4"/>
  <c r="Z904" i="4"/>
  <c r="Y904" i="4"/>
  <c r="X904" i="4"/>
  <c r="W904" i="4"/>
  <c r="V904" i="4"/>
  <c r="U904" i="4"/>
  <c r="T904" i="4"/>
  <c r="S904" i="4"/>
  <c r="R904" i="4"/>
  <c r="Q904" i="4"/>
  <c r="P904" i="4"/>
  <c r="AM903" i="4"/>
  <c r="AL903" i="4"/>
  <c r="AK903" i="4"/>
  <c r="AJ903" i="4"/>
  <c r="AI903" i="4"/>
  <c r="AH903" i="4"/>
  <c r="AG903" i="4"/>
  <c r="AF903" i="4"/>
  <c r="AE903" i="4"/>
  <c r="AD903" i="4"/>
  <c r="AC903" i="4"/>
  <c r="AB903" i="4"/>
  <c r="AA903" i="4"/>
  <c r="Z903" i="4"/>
  <c r="Y903" i="4"/>
  <c r="X903" i="4"/>
  <c r="W903" i="4"/>
  <c r="V903" i="4"/>
  <c r="U903" i="4"/>
  <c r="T903" i="4"/>
  <c r="S903" i="4"/>
  <c r="R903" i="4"/>
  <c r="Q903" i="4"/>
  <c r="P903" i="4"/>
  <c r="AM902" i="4"/>
  <c r="AL902" i="4"/>
  <c r="AK902" i="4"/>
  <c r="AJ902" i="4"/>
  <c r="AI902" i="4"/>
  <c r="AH902" i="4"/>
  <c r="AG902" i="4"/>
  <c r="AF902" i="4"/>
  <c r="AE902" i="4"/>
  <c r="AD902" i="4"/>
  <c r="AC902" i="4"/>
  <c r="AB902" i="4"/>
  <c r="AA902" i="4"/>
  <c r="Z902" i="4"/>
  <c r="Y902" i="4"/>
  <c r="X902" i="4"/>
  <c r="W902" i="4"/>
  <c r="V902" i="4"/>
  <c r="U902" i="4"/>
  <c r="T902" i="4"/>
  <c r="S902" i="4"/>
  <c r="R902" i="4"/>
  <c r="Q902" i="4"/>
  <c r="P902" i="4"/>
  <c r="AM901" i="4"/>
  <c r="AL901" i="4"/>
  <c r="AK901" i="4"/>
  <c r="AJ901" i="4"/>
  <c r="AI901" i="4"/>
  <c r="AH901" i="4"/>
  <c r="AG901" i="4"/>
  <c r="AF901" i="4"/>
  <c r="AE901" i="4"/>
  <c r="AD901" i="4"/>
  <c r="AC901" i="4"/>
  <c r="AB901" i="4"/>
  <c r="AA901" i="4"/>
  <c r="Z901" i="4"/>
  <c r="Y901" i="4"/>
  <c r="X901" i="4"/>
  <c r="W901" i="4"/>
  <c r="V901" i="4"/>
  <c r="U901" i="4"/>
  <c r="T901" i="4"/>
  <c r="S901" i="4"/>
  <c r="R901" i="4"/>
  <c r="Q901" i="4"/>
  <c r="P901" i="4"/>
  <c r="AM900" i="4"/>
  <c r="AL900" i="4"/>
  <c r="AK900" i="4"/>
  <c r="AJ900" i="4"/>
  <c r="AI900" i="4"/>
  <c r="AH900" i="4"/>
  <c r="AG900" i="4"/>
  <c r="AF900" i="4"/>
  <c r="AE900" i="4"/>
  <c r="AD900" i="4"/>
  <c r="AC900" i="4"/>
  <c r="AB900" i="4"/>
  <c r="AA900" i="4"/>
  <c r="Z900" i="4"/>
  <c r="Y900" i="4"/>
  <c r="X900" i="4"/>
  <c r="W900" i="4"/>
  <c r="V900" i="4"/>
  <c r="U900" i="4"/>
  <c r="T900" i="4"/>
  <c r="S900" i="4"/>
  <c r="R900" i="4"/>
  <c r="Q900" i="4"/>
  <c r="P900" i="4"/>
  <c r="AM899" i="4"/>
  <c r="AL899" i="4"/>
  <c r="AK899" i="4"/>
  <c r="AJ899" i="4"/>
  <c r="AI899" i="4"/>
  <c r="AH899" i="4"/>
  <c r="AG899" i="4"/>
  <c r="AF899" i="4"/>
  <c r="AE899" i="4"/>
  <c r="AD899" i="4"/>
  <c r="AC899" i="4"/>
  <c r="AB899" i="4"/>
  <c r="AA899" i="4"/>
  <c r="Z899" i="4"/>
  <c r="Y899" i="4"/>
  <c r="X899" i="4"/>
  <c r="W899" i="4"/>
  <c r="V899" i="4"/>
  <c r="U899" i="4"/>
  <c r="T899" i="4"/>
  <c r="S899" i="4"/>
  <c r="R899" i="4"/>
  <c r="Q899" i="4"/>
  <c r="P899" i="4"/>
  <c r="AM898" i="4"/>
  <c r="AL898" i="4"/>
  <c r="AK898" i="4"/>
  <c r="AJ898" i="4"/>
  <c r="AI898" i="4"/>
  <c r="AH898" i="4"/>
  <c r="AG898" i="4"/>
  <c r="AF898" i="4"/>
  <c r="AE898" i="4"/>
  <c r="AD898" i="4"/>
  <c r="AC898" i="4"/>
  <c r="AB898" i="4"/>
  <c r="AA898" i="4"/>
  <c r="Z898" i="4"/>
  <c r="Y898" i="4"/>
  <c r="X898" i="4"/>
  <c r="W898" i="4"/>
  <c r="V898" i="4"/>
  <c r="U898" i="4"/>
  <c r="T898" i="4"/>
  <c r="S898" i="4"/>
  <c r="R898" i="4"/>
  <c r="Q898" i="4"/>
  <c r="P898" i="4"/>
  <c r="AM897" i="4"/>
  <c r="AL897" i="4"/>
  <c r="AK897" i="4"/>
  <c r="AJ897" i="4"/>
  <c r="AI897" i="4"/>
  <c r="AH897" i="4"/>
  <c r="AG897" i="4"/>
  <c r="AF897" i="4"/>
  <c r="AE897" i="4"/>
  <c r="AD897" i="4"/>
  <c r="AC897" i="4"/>
  <c r="AB897" i="4"/>
  <c r="AA897" i="4"/>
  <c r="Z897" i="4"/>
  <c r="Y897" i="4"/>
  <c r="X897" i="4"/>
  <c r="W897" i="4"/>
  <c r="V897" i="4"/>
  <c r="U897" i="4"/>
  <c r="T897" i="4"/>
  <c r="S897" i="4"/>
  <c r="R897" i="4"/>
  <c r="Q897" i="4"/>
  <c r="P897" i="4"/>
  <c r="AM896" i="4"/>
  <c r="AL896" i="4"/>
  <c r="AK896" i="4"/>
  <c r="AJ896" i="4"/>
  <c r="AI896" i="4"/>
  <c r="AH896" i="4"/>
  <c r="AG896" i="4"/>
  <c r="AF896" i="4"/>
  <c r="AE896" i="4"/>
  <c r="AD896" i="4"/>
  <c r="AC896" i="4"/>
  <c r="AB896" i="4"/>
  <c r="AA896" i="4"/>
  <c r="Z896" i="4"/>
  <c r="Y896" i="4"/>
  <c r="X896" i="4"/>
  <c r="W896" i="4"/>
  <c r="V896" i="4"/>
  <c r="U896" i="4"/>
  <c r="T896" i="4"/>
  <c r="S896" i="4"/>
  <c r="R896" i="4"/>
  <c r="Q896" i="4"/>
  <c r="P896" i="4"/>
  <c r="AM895" i="4"/>
  <c r="AL895" i="4"/>
  <c r="AK895" i="4"/>
  <c r="AJ895" i="4"/>
  <c r="AI895" i="4"/>
  <c r="AH895" i="4"/>
  <c r="AG895" i="4"/>
  <c r="AF895" i="4"/>
  <c r="AE895" i="4"/>
  <c r="AD895" i="4"/>
  <c r="AC895" i="4"/>
  <c r="AB895" i="4"/>
  <c r="AA895" i="4"/>
  <c r="Z895" i="4"/>
  <c r="Y895" i="4"/>
  <c r="X895" i="4"/>
  <c r="W895" i="4"/>
  <c r="V895" i="4"/>
  <c r="U895" i="4"/>
  <c r="T895" i="4"/>
  <c r="S895" i="4"/>
  <c r="R895" i="4"/>
  <c r="Q895" i="4"/>
  <c r="P895" i="4"/>
  <c r="AM894" i="4"/>
  <c r="AL894" i="4"/>
  <c r="AK894" i="4"/>
  <c r="AJ894" i="4"/>
  <c r="AI894" i="4"/>
  <c r="AH894" i="4"/>
  <c r="AG894" i="4"/>
  <c r="AF894" i="4"/>
  <c r="AE894" i="4"/>
  <c r="AD894" i="4"/>
  <c r="AC894" i="4"/>
  <c r="AB894" i="4"/>
  <c r="AA894" i="4"/>
  <c r="Z894" i="4"/>
  <c r="Y894" i="4"/>
  <c r="X894" i="4"/>
  <c r="W894" i="4"/>
  <c r="V894" i="4"/>
  <c r="U894" i="4"/>
  <c r="T894" i="4"/>
  <c r="S894" i="4"/>
  <c r="R894" i="4"/>
  <c r="Q894" i="4"/>
  <c r="P894" i="4"/>
  <c r="AM893" i="4"/>
  <c r="AL893" i="4"/>
  <c r="AK893" i="4"/>
  <c r="AJ893" i="4"/>
  <c r="AI893" i="4"/>
  <c r="AH893" i="4"/>
  <c r="AG893" i="4"/>
  <c r="AF893" i="4"/>
  <c r="AE893" i="4"/>
  <c r="AD893" i="4"/>
  <c r="AC893" i="4"/>
  <c r="AB893" i="4"/>
  <c r="AA893" i="4"/>
  <c r="Z893" i="4"/>
  <c r="Y893" i="4"/>
  <c r="X893" i="4"/>
  <c r="W893" i="4"/>
  <c r="V893" i="4"/>
  <c r="U893" i="4"/>
  <c r="T893" i="4"/>
  <c r="S893" i="4"/>
  <c r="R893" i="4"/>
  <c r="Q893" i="4"/>
  <c r="P893" i="4"/>
  <c r="AM892" i="4"/>
  <c r="AL892" i="4"/>
  <c r="AK892" i="4"/>
  <c r="AJ892" i="4"/>
  <c r="AI892" i="4"/>
  <c r="AH892" i="4"/>
  <c r="AG892" i="4"/>
  <c r="AF892" i="4"/>
  <c r="AE892" i="4"/>
  <c r="AD892" i="4"/>
  <c r="AC892" i="4"/>
  <c r="AB892" i="4"/>
  <c r="AA892" i="4"/>
  <c r="Z892" i="4"/>
  <c r="Y892" i="4"/>
  <c r="X892" i="4"/>
  <c r="W892" i="4"/>
  <c r="V892" i="4"/>
  <c r="U892" i="4"/>
  <c r="T892" i="4"/>
  <c r="S892" i="4"/>
  <c r="R892" i="4"/>
  <c r="Q892" i="4"/>
  <c r="P892" i="4"/>
  <c r="AM891" i="4"/>
  <c r="AL891" i="4"/>
  <c r="AK891" i="4"/>
  <c r="AJ891" i="4"/>
  <c r="AI891" i="4"/>
  <c r="AH891" i="4"/>
  <c r="AG891" i="4"/>
  <c r="AF891" i="4"/>
  <c r="AE891" i="4"/>
  <c r="AD891" i="4"/>
  <c r="AC891" i="4"/>
  <c r="AB891" i="4"/>
  <c r="AA891" i="4"/>
  <c r="Z891" i="4"/>
  <c r="Y891" i="4"/>
  <c r="X891" i="4"/>
  <c r="W891" i="4"/>
  <c r="V891" i="4"/>
  <c r="U891" i="4"/>
  <c r="T891" i="4"/>
  <c r="S891" i="4"/>
  <c r="R891" i="4"/>
  <c r="Q891" i="4"/>
  <c r="P891" i="4"/>
  <c r="AM890" i="4"/>
  <c r="AL890" i="4"/>
  <c r="AK890" i="4"/>
  <c r="AJ890" i="4"/>
  <c r="AI890" i="4"/>
  <c r="AH890" i="4"/>
  <c r="AG890" i="4"/>
  <c r="AF890" i="4"/>
  <c r="AE890" i="4"/>
  <c r="AD890" i="4"/>
  <c r="AC890" i="4"/>
  <c r="AB890" i="4"/>
  <c r="AA890" i="4"/>
  <c r="Z890" i="4"/>
  <c r="Y890" i="4"/>
  <c r="X890" i="4"/>
  <c r="W890" i="4"/>
  <c r="V890" i="4"/>
  <c r="U890" i="4"/>
  <c r="T890" i="4"/>
  <c r="S890" i="4"/>
  <c r="R890" i="4"/>
  <c r="Q890" i="4"/>
  <c r="P890" i="4"/>
  <c r="AM889" i="4"/>
  <c r="AL889" i="4"/>
  <c r="AK889" i="4"/>
  <c r="AJ889" i="4"/>
  <c r="AI889" i="4"/>
  <c r="AH889" i="4"/>
  <c r="AG889" i="4"/>
  <c r="AF889" i="4"/>
  <c r="AE889" i="4"/>
  <c r="AD889" i="4"/>
  <c r="AC889" i="4"/>
  <c r="AB889" i="4"/>
  <c r="AA889" i="4"/>
  <c r="Z889" i="4"/>
  <c r="Y889" i="4"/>
  <c r="X889" i="4"/>
  <c r="W889" i="4"/>
  <c r="V889" i="4"/>
  <c r="U889" i="4"/>
  <c r="T889" i="4"/>
  <c r="S889" i="4"/>
  <c r="R889" i="4"/>
  <c r="Q889" i="4"/>
  <c r="P889" i="4"/>
  <c r="AM888" i="4"/>
  <c r="AL888" i="4"/>
  <c r="AK888" i="4"/>
  <c r="AJ888" i="4"/>
  <c r="AI888" i="4"/>
  <c r="AH888" i="4"/>
  <c r="AG888" i="4"/>
  <c r="AF888" i="4"/>
  <c r="AE888" i="4"/>
  <c r="AD888" i="4"/>
  <c r="AC888" i="4"/>
  <c r="AB888" i="4"/>
  <c r="AA888" i="4"/>
  <c r="Z888" i="4"/>
  <c r="Y888" i="4"/>
  <c r="X888" i="4"/>
  <c r="W888" i="4"/>
  <c r="V888" i="4"/>
  <c r="U888" i="4"/>
  <c r="T888" i="4"/>
  <c r="S888" i="4"/>
  <c r="R888" i="4"/>
  <c r="Q888" i="4"/>
  <c r="P888" i="4"/>
  <c r="AM887" i="4"/>
  <c r="AL887" i="4"/>
  <c r="AK887" i="4"/>
  <c r="AJ887" i="4"/>
  <c r="AI887" i="4"/>
  <c r="AH887" i="4"/>
  <c r="AG887" i="4"/>
  <c r="AF887" i="4"/>
  <c r="AE887" i="4"/>
  <c r="AD887" i="4"/>
  <c r="AC887" i="4"/>
  <c r="AB887" i="4"/>
  <c r="AA887" i="4"/>
  <c r="Z887" i="4"/>
  <c r="Y887" i="4"/>
  <c r="X887" i="4"/>
  <c r="W887" i="4"/>
  <c r="V887" i="4"/>
  <c r="U887" i="4"/>
  <c r="T887" i="4"/>
  <c r="S887" i="4"/>
  <c r="R887" i="4"/>
  <c r="Q887" i="4"/>
  <c r="P887" i="4"/>
  <c r="AM886" i="4"/>
  <c r="AL886" i="4"/>
  <c r="AK886" i="4"/>
  <c r="AJ886" i="4"/>
  <c r="AI886" i="4"/>
  <c r="AH886" i="4"/>
  <c r="AG886" i="4"/>
  <c r="AF886" i="4"/>
  <c r="AE886" i="4"/>
  <c r="AD886" i="4"/>
  <c r="AC886" i="4"/>
  <c r="AB886" i="4"/>
  <c r="AA886" i="4"/>
  <c r="Z886" i="4"/>
  <c r="Y886" i="4"/>
  <c r="X886" i="4"/>
  <c r="W886" i="4"/>
  <c r="V886" i="4"/>
  <c r="U886" i="4"/>
  <c r="T886" i="4"/>
  <c r="S886" i="4"/>
  <c r="R886" i="4"/>
  <c r="Q886" i="4"/>
  <c r="P886" i="4"/>
  <c r="AM885" i="4"/>
  <c r="AL885" i="4"/>
  <c r="AK885" i="4"/>
  <c r="AJ885" i="4"/>
  <c r="AI885" i="4"/>
  <c r="AH885" i="4"/>
  <c r="AG885" i="4"/>
  <c r="AF885" i="4"/>
  <c r="AE885" i="4"/>
  <c r="AD885" i="4"/>
  <c r="AC885" i="4"/>
  <c r="AB885" i="4"/>
  <c r="AA885" i="4"/>
  <c r="Z885" i="4"/>
  <c r="Y885" i="4"/>
  <c r="X885" i="4"/>
  <c r="W885" i="4"/>
  <c r="V885" i="4"/>
  <c r="U885" i="4"/>
  <c r="T885" i="4"/>
  <c r="S885" i="4"/>
  <c r="R885" i="4"/>
  <c r="Q885" i="4"/>
  <c r="P885" i="4"/>
  <c r="AM884" i="4"/>
  <c r="AL884" i="4"/>
  <c r="AK884" i="4"/>
  <c r="AJ884" i="4"/>
  <c r="AI884" i="4"/>
  <c r="AH884" i="4"/>
  <c r="AG884" i="4"/>
  <c r="AF884" i="4"/>
  <c r="AE884" i="4"/>
  <c r="AD884" i="4"/>
  <c r="AC884" i="4"/>
  <c r="AB884" i="4"/>
  <c r="AA884" i="4"/>
  <c r="Z884" i="4"/>
  <c r="Y884" i="4"/>
  <c r="X884" i="4"/>
  <c r="W884" i="4"/>
  <c r="V884" i="4"/>
  <c r="U884" i="4"/>
  <c r="T884" i="4"/>
  <c r="S884" i="4"/>
  <c r="R884" i="4"/>
  <c r="Q884" i="4"/>
  <c r="P884" i="4"/>
  <c r="AM883" i="4"/>
  <c r="AL883" i="4"/>
  <c r="AK883" i="4"/>
  <c r="AJ883" i="4"/>
  <c r="AI883" i="4"/>
  <c r="AH883" i="4"/>
  <c r="AG883" i="4"/>
  <c r="AF883" i="4"/>
  <c r="AE883" i="4"/>
  <c r="AD883" i="4"/>
  <c r="AC883" i="4"/>
  <c r="AB883" i="4"/>
  <c r="AA883" i="4"/>
  <c r="Z883" i="4"/>
  <c r="Y883" i="4"/>
  <c r="X883" i="4"/>
  <c r="W883" i="4"/>
  <c r="V883" i="4"/>
  <c r="U883" i="4"/>
  <c r="T883" i="4"/>
  <c r="S883" i="4"/>
  <c r="R883" i="4"/>
  <c r="Q883" i="4"/>
  <c r="P883" i="4"/>
  <c r="AM882" i="4"/>
  <c r="AL882" i="4"/>
  <c r="AK882" i="4"/>
  <c r="AJ882" i="4"/>
  <c r="AI882" i="4"/>
  <c r="AH882" i="4"/>
  <c r="AG882" i="4"/>
  <c r="AF882" i="4"/>
  <c r="AE882" i="4"/>
  <c r="AD882" i="4"/>
  <c r="AC882" i="4"/>
  <c r="AB882" i="4"/>
  <c r="AA882" i="4"/>
  <c r="Z882" i="4"/>
  <c r="Y882" i="4"/>
  <c r="X882" i="4"/>
  <c r="W882" i="4"/>
  <c r="V882" i="4"/>
  <c r="U882" i="4"/>
  <c r="T882" i="4"/>
  <c r="S882" i="4"/>
  <c r="R882" i="4"/>
  <c r="Q882" i="4"/>
  <c r="P882" i="4"/>
  <c r="AM881" i="4"/>
  <c r="AL881" i="4"/>
  <c r="AK881" i="4"/>
  <c r="AJ881" i="4"/>
  <c r="AI881" i="4"/>
  <c r="AH881" i="4"/>
  <c r="AG881" i="4"/>
  <c r="AF881" i="4"/>
  <c r="AE881" i="4"/>
  <c r="AD881" i="4"/>
  <c r="AC881" i="4"/>
  <c r="AB881" i="4"/>
  <c r="AA881" i="4"/>
  <c r="Z881" i="4"/>
  <c r="Y881" i="4"/>
  <c r="X881" i="4"/>
  <c r="W881" i="4"/>
  <c r="V881" i="4"/>
  <c r="U881" i="4"/>
  <c r="T881" i="4"/>
  <c r="S881" i="4"/>
  <c r="R881" i="4"/>
  <c r="Q881" i="4"/>
  <c r="P881" i="4"/>
  <c r="AM880" i="4"/>
  <c r="AL880" i="4"/>
  <c r="AK880" i="4"/>
  <c r="AJ880" i="4"/>
  <c r="AI880" i="4"/>
  <c r="AH880" i="4"/>
  <c r="AG880" i="4"/>
  <c r="AF880" i="4"/>
  <c r="AE880" i="4"/>
  <c r="AD880" i="4"/>
  <c r="AC880" i="4"/>
  <c r="AB880" i="4"/>
  <c r="AA880" i="4"/>
  <c r="Z880" i="4"/>
  <c r="Y880" i="4"/>
  <c r="X880" i="4"/>
  <c r="W880" i="4"/>
  <c r="V880" i="4"/>
  <c r="U880" i="4"/>
  <c r="T880" i="4"/>
  <c r="S880" i="4"/>
  <c r="R880" i="4"/>
  <c r="Q880" i="4"/>
  <c r="P880" i="4"/>
  <c r="AM879" i="4"/>
  <c r="AL879" i="4"/>
  <c r="AK879" i="4"/>
  <c r="AJ879" i="4"/>
  <c r="AI879" i="4"/>
  <c r="AH879" i="4"/>
  <c r="AG879" i="4"/>
  <c r="AF879" i="4"/>
  <c r="AE879" i="4"/>
  <c r="AD879" i="4"/>
  <c r="AC879" i="4"/>
  <c r="AB879" i="4"/>
  <c r="AA879" i="4"/>
  <c r="Z879" i="4"/>
  <c r="Y879" i="4"/>
  <c r="X879" i="4"/>
  <c r="W879" i="4"/>
  <c r="V879" i="4"/>
  <c r="U879" i="4"/>
  <c r="T879" i="4"/>
  <c r="S879" i="4"/>
  <c r="R879" i="4"/>
  <c r="Q879" i="4"/>
  <c r="P879" i="4"/>
  <c r="AM878" i="4"/>
  <c r="AL878" i="4"/>
  <c r="AK878" i="4"/>
  <c r="AJ878" i="4"/>
  <c r="AI878" i="4"/>
  <c r="AH878" i="4"/>
  <c r="AG878" i="4"/>
  <c r="AF878" i="4"/>
  <c r="AE878" i="4"/>
  <c r="AD878" i="4"/>
  <c r="AC878" i="4"/>
  <c r="AB878" i="4"/>
  <c r="AA878" i="4"/>
  <c r="Z878" i="4"/>
  <c r="Y878" i="4"/>
  <c r="X878" i="4"/>
  <c r="W878" i="4"/>
  <c r="V878" i="4"/>
  <c r="U878" i="4"/>
  <c r="T878" i="4"/>
  <c r="S878" i="4"/>
  <c r="R878" i="4"/>
  <c r="Q878" i="4"/>
  <c r="P878" i="4"/>
  <c r="AM877" i="4"/>
  <c r="AL877" i="4"/>
  <c r="AK877" i="4"/>
  <c r="AJ877" i="4"/>
  <c r="AI877" i="4"/>
  <c r="AH877" i="4"/>
  <c r="AG877" i="4"/>
  <c r="AF877" i="4"/>
  <c r="AE877" i="4"/>
  <c r="AD877" i="4"/>
  <c r="AC877" i="4"/>
  <c r="AB877" i="4"/>
  <c r="AA877" i="4"/>
  <c r="Z877" i="4"/>
  <c r="Y877" i="4"/>
  <c r="X877" i="4"/>
  <c r="W877" i="4"/>
  <c r="V877" i="4"/>
  <c r="U877" i="4"/>
  <c r="T877" i="4"/>
  <c r="S877" i="4"/>
  <c r="R877" i="4"/>
  <c r="Q877" i="4"/>
  <c r="P877" i="4"/>
  <c r="AM876" i="4"/>
  <c r="AL876" i="4"/>
  <c r="AK876" i="4"/>
  <c r="AJ876" i="4"/>
  <c r="AI876" i="4"/>
  <c r="AH876" i="4"/>
  <c r="AG876" i="4"/>
  <c r="AF876" i="4"/>
  <c r="AE876" i="4"/>
  <c r="AD876" i="4"/>
  <c r="AC876" i="4"/>
  <c r="AB876" i="4"/>
  <c r="AA876" i="4"/>
  <c r="Z876" i="4"/>
  <c r="Y876" i="4"/>
  <c r="X876" i="4"/>
  <c r="W876" i="4"/>
  <c r="V876" i="4"/>
  <c r="U876" i="4"/>
  <c r="T876" i="4"/>
  <c r="S876" i="4"/>
  <c r="R876" i="4"/>
  <c r="Q876" i="4"/>
  <c r="P876" i="4"/>
  <c r="AM875" i="4"/>
  <c r="AL875" i="4"/>
  <c r="AK875" i="4"/>
  <c r="AJ875" i="4"/>
  <c r="AI875" i="4"/>
  <c r="AH875" i="4"/>
  <c r="AG875" i="4"/>
  <c r="AF875" i="4"/>
  <c r="AE875" i="4"/>
  <c r="AD875" i="4"/>
  <c r="AC875" i="4"/>
  <c r="AB875" i="4"/>
  <c r="AA875" i="4"/>
  <c r="Z875" i="4"/>
  <c r="Y875" i="4"/>
  <c r="X875" i="4"/>
  <c r="W875" i="4"/>
  <c r="V875" i="4"/>
  <c r="U875" i="4"/>
  <c r="T875" i="4"/>
  <c r="S875" i="4"/>
  <c r="R875" i="4"/>
  <c r="Q875" i="4"/>
  <c r="P875" i="4"/>
  <c r="AM874" i="4"/>
  <c r="AL874" i="4"/>
  <c r="AK874" i="4"/>
  <c r="AJ874" i="4"/>
  <c r="AI874" i="4"/>
  <c r="AH874" i="4"/>
  <c r="AG874" i="4"/>
  <c r="AF874" i="4"/>
  <c r="AE874" i="4"/>
  <c r="AD874" i="4"/>
  <c r="AC874" i="4"/>
  <c r="AB874" i="4"/>
  <c r="AA874" i="4"/>
  <c r="Z874" i="4"/>
  <c r="Y874" i="4"/>
  <c r="X874" i="4"/>
  <c r="W874" i="4"/>
  <c r="V874" i="4"/>
  <c r="U874" i="4"/>
  <c r="T874" i="4"/>
  <c r="S874" i="4"/>
  <c r="R874" i="4"/>
  <c r="Q874" i="4"/>
  <c r="P874" i="4"/>
  <c r="AM873" i="4"/>
  <c r="AL873" i="4"/>
  <c r="AK873" i="4"/>
  <c r="AJ873" i="4"/>
  <c r="AI873" i="4"/>
  <c r="AH873" i="4"/>
  <c r="AG873" i="4"/>
  <c r="AF873" i="4"/>
  <c r="AE873" i="4"/>
  <c r="AD873" i="4"/>
  <c r="AC873" i="4"/>
  <c r="AB873" i="4"/>
  <c r="AA873" i="4"/>
  <c r="Z873" i="4"/>
  <c r="Y873" i="4"/>
  <c r="X873" i="4"/>
  <c r="W873" i="4"/>
  <c r="V873" i="4"/>
  <c r="U873" i="4"/>
  <c r="T873" i="4"/>
  <c r="S873" i="4"/>
  <c r="R873" i="4"/>
  <c r="Q873" i="4"/>
  <c r="P873" i="4"/>
  <c r="AM872" i="4"/>
  <c r="AL872" i="4"/>
  <c r="AK872" i="4"/>
  <c r="AJ872" i="4"/>
  <c r="AI872" i="4"/>
  <c r="AH872" i="4"/>
  <c r="AG872" i="4"/>
  <c r="AF872" i="4"/>
  <c r="AE872" i="4"/>
  <c r="AD872" i="4"/>
  <c r="AC872" i="4"/>
  <c r="AB872" i="4"/>
  <c r="AA872" i="4"/>
  <c r="Z872" i="4"/>
  <c r="Y872" i="4"/>
  <c r="X872" i="4"/>
  <c r="W872" i="4"/>
  <c r="V872" i="4"/>
  <c r="U872" i="4"/>
  <c r="T872" i="4"/>
  <c r="S872" i="4"/>
  <c r="R872" i="4"/>
  <c r="Q872" i="4"/>
  <c r="P872" i="4"/>
  <c r="AM871" i="4"/>
  <c r="AL871" i="4"/>
  <c r="AK871" i="4"/>
  <c r="AJ871" i="4"/>
  <c r="AI871" i="4"/>
  <c r="AH871" i="4"/>
  <c r="AG871" i="4"/>
  <c r="AF871" i="4"/>
  <c r="AE871" i="4"/>
  <c r="AD871" i="4"/>
  <c r="AC871" i="4"/>
  <c r="AB871" i="4"/>
  <c r="AA871" i="4"/>
  <c r="Z871" i="4"/>
  <c r="Y871" i="4"/>
  <c r="X871" i="4"/>
  <c r="W871" i="4"/>
  <c r="V871" i="4"/>
  <c r="U871" i="4"/>
  <c r="T871" i="4"/>
  <c r="S871" i="4"/>
  <c r="R871" i="4"/>
  <c r="Q871" i="4"/>
  <c r="P871" i="4"/>
  <c r="AM870" i="4"/>
  <c r="AL870" i="4"/>
  <c r="AK870" i="4"/>
  <c r="AJ870" i="4"/>
  <c r="AI870" i="4"/>
  <c r="AH870" i="4"/>
  <c r="AG870" i="4"/>
  <c r="AF870" i="4"/>
  <c r="AE870" i="4"/>
  <c r="AD870" i="4"/>
  <c r="AC870" i="4"/>
  <c r="AB870" i="4"/>
  <c r="AA870" i="4"/>
  <c r="Z870" i="4"/>
  <c r="Y870" i="4"/>
  <c r="X870" i="4"/>
  <c r="W870" i="4"/>
  <c r="V870" i="4"/>
  <c r="U870" i="4"/>
  <c r="T870" i="4"/>
  <c r="S870" i="4"/>
  <c r="R870" i="4"/>
  <c r="Q870" i="4"/>
  <c r="P870" i="4"/>
  <c r="AM869" i="4"/>
  <c r="AL869" i="4"/>
  <c r="AK869" i="4"/>
  <c r="AJ869" i="4"/>
  <c r="AI869" i="4"/>
  <c r="AH869" i="4"/>
  <c r="AG869" i="4"/>
  <c r="AF869" i="4"/>
  <c r="AE869" i="4"/>
  <c r="AD869" i="4"/>
  <c r="AC869" i="4"/>
  <c r="AB869" i="4"/>
  <c r="AA869" i="4"/>
  <c r="Z869" i="4"/>
  <c r="Y869" i="4"/>
  <c r="X869" i="4"/>
  <c r="W869" i="4"/>
  <c r="V869" i="4"/>
  <c r="U869" i="4"/>
  <c r="T869" i="4"/>
  <c r="S869" i="4"/>
  <c r="R869" i="4"/>
  <c r="Q869" i="4"/>
  <c r="P869" i="4"/>
  <c r="AM868" i="4"/>
  <c r="AL868" i="4"/>
  <c r="AK868" i="4"/>
  <c r="AJ868" i="4"/>
  <c r="AI868" i="4"/>
  <c r="AH868" i="4"/>
  <c r="AG868" i="4"/>
  <c r="AF868" i="4"/>
  <c r="AE868" i="4"/>
  <c r="AD868" i="4"/>
  <c r="AC868" i="4"/>
  <c r="AB868" i="4"/>
  <c r="AA868" i="4"/>
  <c r="Z868" i="4"/>
  <c r="Y868" i="4"/>
  <c r="X868" i="4"/>
  <c r="W868" i="4"/>
  <c r="V868" i="4"/>
  <c r="U868" i="4"/>
  <c r="T868" i="4"/>
  <c r="S868" i="4"/>
  <c r="R868" i="4"/>
  <c r="Q868" i="4"/>
  <c r="P868" i="4"/>
  <c r="AM867" i="4"/>
  <c r="AL867" i="4"/>
  <c r="AK867" i="4"/>
  <c r="AJ867" i="4"/>
  <c r="AI867" i="4"/>
  <c r="AH867" i="4"/>
  <c r="AG867" i="4"/>
  <c r="AF867" i="4"/>
  <c r="AE867" i="4"/>
  <c r="AD867" i="4"/>
  <c r="AC867" i="4"/>
  <c r="AB867" i="4"/>
  <c r="AA867" i="4"/>
  <c r="Z867" i="4"/>
  <c r="Y867" i="4"/>
  <c r="X867" i="4"/>
  <c r="W867" i="4"/>
  <c r="V867" i="4"/>
  <c r="U867" i="4"/>
  <c r="T867" i="4"/>
  <c r="S867" i="4"/>
  <c r="R867" i="4"/>
  <c r="Q867" i="4"/>
  <c r="P867" i="4"/>
  <c r="AM866" i="4"/>
  <c r="AL866" i="4"/>
  <c r="AK866" i="4"/>
  <c r="AJ866" i="4"/>
  <c r="AI866" i="4"/>
  <c r="AH866" i="4"/>
  <c r="AG866" i="4"/>
  <c r="AF866" i="4"/>
  <c r="AE866" i="4"/>
  <c r="AD866" i="4"/>
  <c r="AC866" i="4"/>
  <c r="AB866" i="4"/>
  <c r="AA866" i="4"/>
  <c r="Z866" i="4"/>
  <c r="Y866" i="4"/>
  <c r="X866" i="4"/>
  <c r="W866" i="4"/>
  <c r="V866" i="4"/>
  <c r="U866" i="4"/>
  <c r="T866" i="4"/>
  <c r="S866" i="4"/>
  <c r="R866" i="4"/>
  <c r="Q866" i="4"/>
  <c r="P866" i="4"/>
  <c r="AM865" i="4"/>
  <c r="AL865" i="4"/>
  <c r="AK865" i="4"/>
  <c r="AJ865" i="4"/>
  <c r="AI865" i="4"/>
  <c r="AH865" i="4"/>
  <c r="AG865" i="4"/>
  <c r="AF865" i="4"/>
  <c r="AE865" i="4"/>
  <c r="AD865" i="4"/>
  <c r="AC865" i="4"/>
  <c r="AB865" i="4"/>
  <c r="AA865" i="4"/>
  <c r="Z865" i="4"/>
  <c r="Y865" i="4"/>
  <c r="X865" i="4"/>
  <c r="W865" i="4"/>
  <c r="V865" i="4"/>
  <c r="U865" i="4"/>
  <c r="T865" i="4"/>
  <c r="S865" i="4"/>
  <c r="R865" i="4"/>
  <c r="Q865" i="4"/>
  <c r="P865" i="4"/>
  <c r="AM864" i="4"/>
  <c r="AL864" i="4"/>
  <c r="AK864" i="4"/>
  <c r="AJ864" i="4"/>
  <c r="AI864" i="4"/>
  <c r="AH864" i="4"/>
  <c r="AG864" i="4"/>
  <c r="AF864" i="4"/>
  <c r="AE864" i="4"/>
  <c r="AD864" i="4"/>
  <c r="AC864" i="4"/>
  <c r="AB864" i="4"/>
  <c r="AA864" i="4"/>
  <c r="Z864" i="4"/>
  <c r="Y864" i="4"/>
  <c r="X864" i="4"/>
  <c r="W864" i="4"/>
  <c r="V864" i="4"/>
  <c r="U864" i="4"/>
  <c r="T864" i="4"/>
  <c r="S864" i="4"/>
  <c r="R864" i="4"/>
  <c r="Q864" i="4"/>
  <c r="P864" i="4"/>
  <c r="AM863" i="4"/>
  <c r="AL863" i="4"/>
  <c r="AK863" i="4"/>
  <c r="AJ863" i="4"/>
  <c r="AI863" i="4"/>
  <c r="AH863" i="4"/>
  <c r="AG863" i="4"/>
  <c r="AF863" i="4"/>
  <c r="AE863" i="4"/>
  <c r="AD863" i="4"/>
  <c r="AC863" i="4"/>
  <c r="AB863" i="4"/>
  <c r="AA863" i="4"/>
  <c r="Z863" i="4"/>
  <c r="Y863" i="4"/>
  <c r="X863" i="4"/>
  <c r="W863" i="4"/>
  <c r="V863" i="4"/>
  <c r="U863" i="4"/>
  <c r="T863" i="4"/>
  <c r="S863" i="4"/>
  <c r="R863" i="4"/>
  <c r="Q863" i="4"/>
  <c r="P863" i="4"/>
  <c r="AM862" i="4"/>
  <c r="AL862" i="4"/>
  <c r="AK862" i="4"/>
  <c r="AJ862" i="4"/>
  <c r="AI862" i="4"/>
  <c r="AH862" i="4"/>
  <c r="AG862" i="4"/>
  <c r="AF862" i="4"/>
  <c r="AE862" i="4"/>
  <c r="AD862" i="4"/>
  <c r="AC862" i="4"/>
  <c r="AB862" i="4"/>
  <c r="AA862" i="4"/>
  <c r="Z862" i="4"/>
  <c r="Y862" i="4"/>
  <c r="X862" i="4"/>
  <c r="W862" i="4"/>
  <c r="V862" i="4"/>
  <c r="U862" i="4"/>
  <c r="T862" i="4"/>
  <c r="S862" i="4"/>
  <c r="R862" i="4"/>
  <c r="Q862" i="4"/>
  <c r="P862" i="4"/>
  <c r="AM861" i="4"/>
  <c r="AL861" i="4"/>
  <c r="AK861" i="4"/>
  <c r="AJ861" i="4"/>
  <c r="AI861" i="4"/>
  <c r="AH861" i="4"/>
  <c r="AG861" i="4"/>
  <c r="AF861" i="4"/>
  <c r="AE861" i="4"/>
  <c r="AD861" i="4"/>
  <c r="AC861" i="4"/>
  <c r="AB861" i="4"/>
  <c r="AA861" i="4"/>
  <c r="Z861" i="4"/>
  <c r="Y861" i="4"/>
  <c r="X861" i="4"/>
  <c r="W861" i="4"/>
  <c r="V861" i="4"/>
  <c r="U861" i="4"/>
  <c r="T861" i="4"/>
  <c r="S861" i="4"/>
  <c r="R861" i="4"/>
  <c r="Q861" i="4"/>
  <c r="P861" i="4"/>
  <c r="AM860" i="4"/>
  <c r="AL860" i="4"/>
  <c r="AK860" i="4"/>
  <c r="AJ860" i="4"/>
  <c r="AI860" i="4"/>
  <c r="AH860" i="4"/>
  <c r="AG860" i="4"/>
  <c r="AF860" i="4"/>
  <c r="AE860" i="4"/>
  <c r="AD860" i="4"/>
  <c r="AC860" i="4"/>
  <c r="AB860" i="4"/>
  <c r="AA860" i="4"/>
  <c r="Z860" i="4"/>
  <c r="Y860" i="4"/>
  <c r="X860" i="4"/>
  <c r="W860" i="4"/>
  <c r="V860" i="4"/>
  <c r="U860" i="4"/>
  <c r="T860" i="4"/>
  <c r="S860" i="4"/>
  <c r="R860" i="4"/>
  <c r="Q860" i="4"/>
  <c r="P860" i="4"/>
  <c r="AM859" i="4"/>
  <c r="AL859" i="4"/>
  <c r="AK859" i="4"/>
  <c r="AJ859" i="4"/>
  <c r="AI859" i="4"/>
  <c r="AH859" i="4"/>
  <c r="AG859" i="4"/>
  <c r="AF859" i="4"/>
  <c r="AE859" i="4"/>
  <c r="AD859" i="4"/>
  <c r="AC859" i="4"/>
  <c r="AB859" i="4"/>
  <c r="AA859" i="4"/>
  <c r="Z859" i="4"/>
  <c r="Y859" i="4"/>
  <c r="X859" i="4"/>
  <c r="W859" i="4"/>
  <c r="V859" i="4"/>
  <c r="U859" i="4"/>
  <c r="T859" i="4"/>
  <c r="S859" i="4"/>
  <c r="R859" i="4"/>
  <c r="Q859" i="4"/>
  <c r="P859" i="4"/>
  <c r="AM858" i="4"/>
  <c r="AL858" i="4"/>
  <c r="AK858" i="4"/>
  <c r="AJ858" i="4"/>
  <c r="AI858" i="4"/>
  <c r="AH858" i="4"/>
  <c r="AG858" i="4"/>
  <c r="AF858" i="4"/>
  <c r="AE858" i="4"/>
  <c r="AD858" i="4"/>
  <c r="AC858" i="4"/>
  <c r="AB858" i="4"/>
  <c r="AA858" i="4"/>
  <c r="Z858" i="4"/>
  <c r="Y858" i="4"/>
  <c r="X858" i="4"/>
  <c r="W858" i="4"/>
  <c r="V858" i="4"/>
  <c r="U858" i="4"/>
  <c r="T858" i="4"/>
  <c r="S858" i="4"/>
  <c r="R858" i="4"/>
  <c r="Q858" i="4"/>
  <c r="P858" i="4"/>
  <c r="AM857" i="4"/>
  <c r="AL857" i="4"/>
  <c r="AK857" i="4"/>
  <c r="AJ857" i="4"/>
  <c r="AI857" i="4"/>
  <c r="AH857" i="4"/>
  <c r="AG857" i="4"/>
  <c r="AF857" i="4"/>
  <c r="AE857" i="4"/>
  <c r="AD857" i="4"/>
  <c r="AC857" i="4"/>
  <c r="AB857" i="4"/>
  <c r="AA857" i="4"/>
  <c r="Z857" i="4"/>
  <c r="Y857" i="4"/>
  <c r="X857" i="4"/>
  <c r="W857" i="4"/>
  <c r="V857" i="4"/>
  <c r="U857" i="4"/>
  <c r="T857" i="4"/>
  <c r="S857" i="4"/>
  <c r="R857" i="4"/>
  <c r="Q857" i="4"/>
  <c r="P857" i="4"/>
  <c r="AM856" i="4"/>
  <c r="AL856" i="4"/>
  <c r="AK856" i="4"/>
  <c r="AJ856" i="4"/>
  <c r="AI856" i="4"/>
  <c r="AH856" i="4"/>
  <c r="AG856" i="4"/>
  <c r="AF856" i="4"/>
  <c r="AE856" i="4"/>
  <c r="AD856" i="4"/>
  <c r="AC856" i="4"/>
  <c r="AB856" i="4"/>
  <c r="AA856" i="4"/>
  <c r="Z856" i="4"/>
  <c r="Y856" i="4"/>
  <c r="X856" i="4"/>
  <c r="W856" i="4"/>
  <c r="V856" i="4"/>
  <c r="U856" i="4"/>
  <c r="T856" i="4"/>
  <c r="S856" i="4"/>
  <c r="R856" i="4"/>
  <c r="Q856" i="4"/>
  <c r="P856" i="4"/>
  <c r="AM855" i="4"/>
  <c r="AL855" i="4"/>
  <c r="AK855" i="4"/>
  <c r="AJ855" i="4"/>
  <c r="AI855" i="4"/>
  <c r="AH855" i="4"/>
  <c r="AG855" i="4"/>
  <c r="AF855" i="4"/>
  <c r="AE855" i="4"/>
  <c r="AD855" i="4"/>
  <c r="AC855" i="4"/>
  <c r="AB855" i="4"/>
  <c r="AA855" i="4"/>
  <c r="Z855" i="4"/>
  <c r="Y855" i="4"/>
  <c r="X855" i="4"/>
  <c r="W855" i="4"/>
  <c r="V855" i="4"/>
  <c r="U855" i="4"/>
  <c r="T855" i="4"/>
  <c r="S855" i="4"/>
  <c r="R855" i="4"/>
  <c r="Q855" i="4"/>
  <c r="P855" i="4"/>
  <c r="AM854" i="4"/>
  <c r="AL854" i="4"/>
  <c r="AK854" i="4"/>
  <c r="AJ854" i="4"/>
  <c r="AI854" i="4"/>
  <c r="AH854" i="4"/>
  <c r="AG854" i="4"/>
  <c r="AF854" i="4"/>
  <c r="AE854" i="4"/>
  <c r="AD854" i="4"/>
  <c r="AC854" i="4"/>
  <c r="AB854" i="4"/>
  <c r="AA854" i="4"/>
  <c r="Z854" i="4"/>
  <c r="Y854" i="4"/>
  <c r="X854" i="4"/>
  <c r="W854" i="4"/>
  <c r="V854" i="4"/>
  <c r="U854" i="4"/>
  <c r="T854" i="4"/>
  <c r="S854" i="4"/>
  <c r="R854" i="4"/>
  <c r="Q854" i="4"/>
  <c r="P854" i="4"/>
  <c r="AM853" i="4"/>
  <c r="AL853" i="4"/>
  <c r="AK853" i="4"/>
  <c r="AJ853" i="4"/>
  <c r="AI853" i="4"/>
  <c r="AH853" i="4"/>
  <c r="AG853" i="4"/>
  <c r="AF853" i="4"/>
  <c r="AE853" i="4"/>
  <c r="AD853" i="4"/>
  <c r="AC853" i="4"/>
  <c r="AB853" i="4"/>
  <c r="AA853" i="4"/>
  <c r="Z853" i="4"/>
  <c r="Y853" i="4"/>
  <c r="X853" i="4"/>
  <c r="W853" i="4"/>
  <c r="V853" i="4"/>
  <c r="U853" i="4"/>
  <c r="T853" i="4"/>
  <c r="S853" i="4"/>
  <c r="R853" i="4"/>
  <c r="Q853" i="4"/>
  <c r="P853" i="4"/>
  <c r="AM852" i="4"/>
  <c r="AL852" i="4"/>
  <c r="AK852" i="4"/>
  <c r="AJ852" i="4"/>
  <c r="AI852" i="4"/>
  <c r="AH852" i="4"/>
  <c r="AG852" i="4"/>
  <c r="AF852" i="4"/>
  <c r="AE852" i="4"/>
  <c r="AD852" i="4"/>
  <c r="AC852" i="4"/>
  <c r="AB852" i="4"/>
  <c r="AA852" i="4"/>
  <c r="Z852" i="4"/>
  <c r="Y852" i="4"/>
  <c r="X852" i="4"/>
  <c r="W852" i="4"/>
  <c r="V852" i="4"/>
  <c r="U852" i="4"/>
  <c r="T852" i="4"/>
  <c r="S852" i="4"/>
  <c r="R852" i="4"/>
  <c r="Q852" i="4"/>
  <c r="P852" i="4"/>
  <c r="AM851" i="4"/>
  <c r="AL851" i="4"/>
  <c r="AK851" i="4"/>
  <c r="AJ851" i="4"/>
  <c r="AI851" i="4"/>
  <c r="AH851" i="4"/>
  <c r="AG851" i="4"/>
  <c r="AF851" i="4"/>
  <c r="AE851" i="4"/>
  <c r="AD851" i="4"/>
  <c r="AC851" i="4"/>
  <c r="AB851" i="4"/>
  <c r="AA851" i="4"/>
  <c r="Z851" i="4"/>
  <c r="Y851" i="4"/>
  <c r="X851" i="4"/>
  <c r="W851" i="4"/>
  <c r="V851" i="4"/>
  <c r="U851" i="4"/>
  <c r="T851" i="4"/>
  <c r="S851" i="4"/>
  <c r="R851" i="4"/>
  <c r="Q851" i="4"/>
  <c r="P851" i="4"/>
  <c r="AM850" i="4"/>
  <c r="AL850" i="4"/>
  <c r="AK850" i="4"/>
  <c r="AJ850" i="4"/>
  <c r="AI850" i="4"/>
  <c r="AH850" i="4"/>
  <c r="AG850" i="4"/>
  <c r="AF850" i="4"/>
  <c r="AE850" i="4"/>
  <c r="AD850" i="4"/>
  <c r="AC850" i="4"/>
  <c r="AB850" i="4"/>
  <c r="AA850" i="4"/>
  <c r="Z850" i="4"/>
  <c r="Y850" i="4"/>
  <c r="X850" i="4"/>
  <c r="W850" i="4"/>
  <c r="V850" i="4"/>
  <c r="U850" i="4"/>
  <c r="T850" i="4"/>
  <c r="S850" i="4"/>
  <c r="R850" i="4"/>
  <c r="Q850" i="4"/>
  <c r="P850" i="4"/>
  <c r="AM849" i="4"/>
  <c r="AL849" i="4"/>
  <c r="AK849" i="4"/>
  <c r="AJ849" i="4"/>
  <c r="AI849" i="4"/>
  <c r="AH849" i="4"/>
  <c r="AG849" i="4"/>
  <c r="AF849" i="4"/>
  <c r="AE849" i="4"/>
  <c r="AD849" i="4"/>
  <c r="AC849" i="4"/>
  <c r="AB849" i="4"/>
  <c r="AA849" i="4"/>
  <c r="Z849" i="4"/>
  <c r="Y849" i="4"/>
  <c r="X849" i="4"/>
  <c r="W849" i="4"/>
  <c r="V849" i="4"/>
  <c r="U849" i="4"/>
  <c r="T849" i="4"/>
  <c r="S849" i="4"/>
  <c r="R849" i="4"/>
  <c r="Q849" i="4"/>
  <c r="P849" i="4"/>
  <c r="AM848" i="4"/>
  <c r="AL848" i="4"/>
  <c r="AK848" i="4"/>
  <c r="AJ848" i="4"/>
  <c r="AI848" i="4"/>
  <c r="AH848" i="4"/>
  <c r="AG848" i="4"/>
  <c r="AF848" i="4"/>
  <c r="AE848" i="4"/>
  <c r="AD848" i="4"/>
  <c r="AC848" i="4"/>
  <c r="AB848" i="4"/>
  <c r="AA848" i="4"/>
  <c r="Z848" i="4"/>
  <c r="Y848" i="4"/>
  <c r="X848" i="4"/>
  <c r="W848" i="4"/>
  <c r="V848" i="4"/>
  <c r="U848" i="4"/>
  <c r="T848" i="4"/>
  <c r="S848" i="4"/>
  <c r="R848" i="4"/>
  <c r="Q848" i="4"/>
  <c r="P848" i="4"/>
  <c r="AM847" i="4"/>
  <c r="AL847" i="4"/>
  <c r="AK847" i="4"/>
  <c r="AJ847" i="4"/>
  <c r="AI847" i="4"/>
  <c r="AH847" i="4"/>
  <c r="AG847" i="4"/>
  <c r="AF847" i="4"/>
  <c r="AE847" i="4"/>
  <c r="AD847" i="4"/>
  <c r="AC847" i="4"/>
  <c r="AB847" i="4"/>
  <c r="AA847" i="4"/>
  <c r="Z847" i="4"/>
  <c r="Y847" i="4"/>
  <c r="X847" i="4"/>
  <c r="W847" i="4"/>
  <c r="V847" i="4"/>
  <c r="U847" i="4"/>
  <c r="T847" i="4"/>
  <c r="S847" i="4"/>
  <c r="R847" i="4"/>
  <c r="Q847" i="4"/>
  <c r="P847" i="4"/>
  <c r="AM846" i="4"/>
  <c r="AL846" i="4"/>
  <c r="AK846" i="4"/>
  <c r="AJ846" i="4"/>
  <c r="AI846" i="4"/>
  <c r="AH846" i="4"/>
  <c r="AG846" i="4"/>
  <c r="AF846" i="4"/>
  <c r="AE846" i="4"/>
  <c r="AD846" i="4"/>
  <c r="AC846" i="4"/>
  <c r="AB846" i="4"/>
  <c r="AA846" i="4"/>
  <c r="Z846" i="4"/>
  <c r="Y846" i="4"/>
  <c r="X846" i="4"/>
  <c r="W846" i="4"/>
  <c r="V846" i="4"/>
  <c r="U846" i="4"/>
  <c r="T846" i="4"/>
  <c r="S846" i="4"/>
  <c r="R846" i="4"/>
  <c r="Q846" i="4"/>
  <c r="P846" i="4"/>
  <c r="AM845" i="4"/>
  <c r="AL845" i="4"/>
  <c r="AK845" i="4"/>
  <c r="AJ845" i="4"/>
  <c r="AI845" i="4"/>
  <c r="AH845" i="4"/>
  <c r="AG845" i="4"/>
  <c r="AF845" i="4"/>
  <c r="AE845" i="4"/>
  <c r="AD845" i="4"/>
  <c r="AC845" i="4"/>
  <c r="AB845" i="4"/>
  <c r="AA845" i="4"/>
  <c r="Z845" i="4"/>
  <c r="Y845" i="4"/>
  <c r="X845" i="4"/>
  <c r="W845" i="4"/>
  <c r="V845" i="4"/>
  <c r="U845" i="4"/>
  <c r="T845" i="4"/>
  <c r="S845" i="4"/>
  <c r="R845" i="4"/>
  <c r="Q845" i="4"/>
  <c r="P845" i="4"/>
  <c r="AM844" i="4"/>
  <c r="AL844" i="4"/>
  <c r="AK844" i="4"/>
  <c r="AJ844" i="4"/>
  <c r="AI844" i="4"/>
  <c r="AH844" i="4"/>
  <c r="AG844" i="4"/>
  <c r="AF844" i="4"/>
  <c r="AE844" i="4"/>
  <c r="AD844" i="4"/>
  <c r="AC844" i="4"/>
  <c r="AB844" i="4"/>
  <c r="AA844" i="4"/>
  <c r="Z844" i="4"/>
  <c r="Y844" i="4"/>
  <c r="X844" i="4"/>
  <c r="W844" i="4"/>
  <c r="V844" i="4"/>
  <c r="U844" i="4"/>
  <c r="T844" i="4"/>
  <c r="S844" i="4"/>
  <c r="R844" i="4"/>
  <c r="Q844" i="4"/>
  <c r="P844" i="4"/>
  <c r="AM843" i="4"/>
  <c r="AL843" i="4"/>
  <c r="AK843" i="4"/>
  <c r="AJ843" i="4"/>
  <c r="AI843" i="4"/>
  <c r="AH843" i="4"/>
  <c r="AG843" i="4"/>
  <c r="AF843" i="4"/>
  <c r="AE843" i="4"/>
  <c r="AD843" i="4"/>
  <c r="AC843" i="4"/>
  <c r="AB843" i="4"/>
  <c r="AA843" i="4"/>
  <c r="Z843" i="4"/>
  <c r="Y843" i="4"/>
  <c r="X843" i="4"/>
  <c r="W843" i="4"/>
  <c r="V843" i="4"/>
  <c r="U843" i="4"/>
  <c r="T843" i="4"/>
  <c r="S843" i="4"/>
  <c r="R843" i="4"/>
  <c r="Q843" i="4"/>
  <c r="P843" i="4"/>
  <c r="AM842" i="4"/>
  <c r="AL842" i="4"/>
  <c r="AK842" i="4"/>
  <c r="AJ842" i="4"/>
  <c r="AI842" i="4"/>
  <c r="AH842" i="4"/>
  <c r="AG842" i="4"/>
  <c r="AF842" i="4"/>
  <c r="AE842" i="4"/>
  <c r="AD842" i="4"/>
  <c r="AC842" i="4"/>
  <c r="AB842" i="4"/>
  <c r="AA842" i="4"/>
  <c r="Z842" i="4"/>
  <c r="Y842" i="4"/>
  <c r="X842" i="4"/>
  <c r="W842" i="4"/>
  <c r="V842" i="4"/>
  <c r="U842" i="4"/>
  <c r="T842" i="4"/>
  <c r="S842" i="4"/>
  <c r="R842" i="4"/>
  <c r="Q842" i="4"/>
  <c r="P842" i="4"/>
  <c r="AM841" i="4"/>
  <c r="AL841" i="4"/>
  <c r="AK841" i="4"/>
  <c r="AJ841" i="4"/>
  <c r="AI841" i="4"/>
  <c r="AH841" i="4"/>
  <c r="AG841" i="4"/>
  <c r="AF841" i="4"/>
  <c r="AE841" i="4"/>
  <c r="AD841" i="4"/>
  <c r="AC841" i="4"/>
  <c r="AB841" i="4"/>
  <c r="AA841" i="4"/>
  <c r="Z841" i="4"/>
  <c r="Y841" i="4"/>
  <c r="X841" i="4"/>
  <c r="W841" i="4"/>
  <c r="V841" i="4"/>
  <c r="U841" i="4"/>
  <c r="T841" i="4"/>
  <c r="S841" i="4"/>
  <c r="R841" i="4"/>
  <c r="Q841" i="4"/>
  <c r="P841" i="4"/>
  <c r="AM840" i="4"/>
  <c r="AL840" i="4"/>
  <c r="AK840" i="4"/>
  <c r="AJ840" i="4"/>
  <c r="AI840" i="4"/>
  <c r="AH840" i="4"/>
  <c r="AG840" i="4"/>
  <c r="AF840" i="4"/>
  <c r="AE840" i="4"/>
  <c r="AD840" i="4"/>
  <c r="AC840" i="4"/>
  <c r="AB840" i="4"/>
  <c r="AA840" i="4"/>
  <c r="Z840" i="4"/>
  <c r="Y840" i="4"/>
  <c r="X840" i="4"/>
  <c r="W840" i="4"/>
  <c r="V840" i="4"/>
  <c r="U840" i="4"/>
  <c r="T840" i="4"/>
  <c r="S840" i="4"/>
  <c r="R840" i="4"/>
  <c r="Q840" i="4"/>
  <c r="P840" i="4"/>
  <c r="AM839" i="4"/>
  <c r="AL839" i="4"/>
  <c r="AK839" i="4"/>
  <c r="AJ839" i="4"/>
  <c r="AI839" i="4"/>
  <c r="AH839" i="4"/>
  <c r="AG839" i="4"/>
  <c r="AF839" i="4"/>
  <c r="AE839" i="4"/>
  <c r="AD839" i="4"/>
  <c r="AC839" i="4"/>
  <c r="AB839" i="4"/>
  <c r="AA839" i="4"/>
  <c r="Z839" i="4"/>
  <c r="Y839" i="4"/>
  <c r="X839" i="4"/>
  <c r="W839" i="4"/>
  <c r="V839" i="4"/>
  <c r="U839" i="4"/>
  <c r="T839" i="4"/>
  <c r="S839" i="4"/>
  <c r="R839" i="4"/>
  <c r="Q839" i="4"/>
  <c r="P839" i="4"/>
  <c r="AM838" i="4"/>
  <c r="AL838" i="4"/>
  <c r="AK838" i="4"/>
  <c r="AJ838" i="4"/>
  <c r="AI838" i="4"/>
  <c r="AH838" i="4"/>
  <c r="AG838" i="4"/>
  <c r="AF838" i="4"/>
  <c r="AE838" i="4"/>
  <c r="AD838" i="4"/>
  <c r="AC838" i="4"/>
  <c r="AB838" i="4"/>
  <c r="AA838" i="4"/>
  <c r="Z838" i="4"/>
  <c r="Y838" i="4"/>
  <c r="X838" i="4"/>
  <c r="W838" i="4"/>
  <c r="V838" i="4"/>
  <c r="U838" i="4"/>
  <c r="T838" i="4"/>
  <c r="S838" i="4"/>
  <c r="R838" i="4"/>
  <c r="Q838" i="4"/>
  <c r="P838" i="4"/>
  <c r="AM837" i="4"/>
  <c r="AL837" i="4"/>
  <c r="AK837" i="4"/>
  <c r="AJ837" i="4"/>
  <c r="AI837" i="4"/>
  <c r="AH837" i="4"/>
  <c r="AG837" i="4"/>
  <c r="AF837" i="4"/>
  <c r="AE837" i="4"/>
  <c r="AD837" i="4"/>
  <c r="AC837" i="4"/>
  <c r="AB837" i="4"/>
  <c r="AA837" i="4"/>
  <c r="Z837" i="4"/>
  <c r="Y837" i="4"/>
  <c r="X837" i="4"/>
  <c r="W837" i="4"/>
  <c r="V837" i="4"/>
  <c r="U837" i="4"/>
  <c r="T837" i="4"/>
  <c r="S837" i="4"/>
  <c r="R837" i="4"/>
  <c r="Q837" i="4"/>
  <c r="P837" i="4"/>
  <c r="AM836" i="4"/>
  <c r="AL836" i="4"/>
  <c r="AK836" i="4"/>
  <c r="AJ836" i="4"/>
  <c r="AI836" i="4"/>
  <c r="AH836" i="4"/>
  <c r="AG836" i="4"/>
  <c r="AF836" i="4"/>
  <c r="AE836" i="4"/>
  <c r="AD836" i="4"/>
  <c r="AC836" i="4"/>
  <c r="AB836" i="4"/>
  <c r="AA836" i="4"/>
  <c r="Z836" i="4"/>
  <c r="Y836" i="4"/>
  <c r="X836" i="4"/>
  <c r="W836" i="4"/>
  <c r="V836" i="4"/>
  <c r="U836" i="4"/>
  <c r="T836" i="4"/>
  <c r="S836" i="4"/>
  <c r="R836" i="4"/>
  <c r="Q836" i="4"/>
  <c r="P836" i="4"/>
  <c r="AM835" i="4"/>
  <c r="AL835" i="4"/>
  <c r="AK835" i="4"/>
  <c r="AJ835" i="4"/>
  <c r="AI835" i="4"/>
  <c r="AH835" i="4"/>
  <c r="AG835" i="4"/>
  <c r="AF835" i="4"/>
  <c r="AE835" i="4"/>
  <c r="AD835" i="4"/>
  <c r="AC835" i="4"/>
  <c r="AB835" i="4"/>
  <c r="AA835" i="4"/>
  <c r="Z835" i="4"/>
  <c r="Y835" i="4"/>
  <c r="X835" i="4"/>
  <c r="W835" i="4"/>
  <c r="V835" i="4"/>
  <c r="U835" i="4"/>
  <c r="T835" i="4"/>
  <c r="S835" i="4"/>
  <c r="R835" i="4"/>
  <c r="Q835" i="4"/>
  <c r="P835" i="4"/>
  <c r="AM834" i="4"/>
  <c r="AL834" i="4"/>
  <c r="AK834" i="4"/>
  <c r="AJ834" i="4"/>
  <c r="AI834" i="4"/>
  <c r="AH834" i="4"/>
  <c r="AG834" i="4"/>
  <c r="AF834" i="4"/>
  <c r="AE834" i="4"/>
  <c r="AD834" i="4"/>
  <c r="AC834" i="4"/>
  <c r="AB834" i="4"/>
  <c r="AA834" i="4"/>
  <c r="Z834" i="4"/>
  <c r="Y834" i="4"/>
  <c r="X834" i="4"/>
  <c r="W834" i="4"/>
  <c r="V834" i="4"/>
  <c r="U834" i="4"/>
  <c r="T834" i="4"/>
  <c r="S834" i="4"/>
  <c r="R834" i="4"/>
  <c r="Q834" i="4"/>
  <c r="P834" i="4"/>
  <c r="AM833" i="4"/>
  <c r="AL833" i="4"/>
  <c r="AK833" i="4"/>
  <c r="AJ833" i="4"/>
  <c r="AI833" i="4"/>
  <c r="AH833" i="4"/>
  <c r="AG833" i="4"/>
  <c r="AF833" i="4"/>
  <c r="AE833" i="4"/>
  <c r="AD833" i="4"/>
  <c r="AC833" i="4"/>
  <c r="AB833" i="4"/>
  <c r="AA833" i="4"/>
  <c r="Z833" i="4"/>
  <c r="Y833" i="4"/>
  <c r="X833" i="4"/>
  <c r="W833" i="4"/>
  <c r="V833" i="4"/>
  <c r="U833" i="4"/>
  <c r="T833" i="4"/>
  <c r="S833" i="4"/>
  <c r="R833" i="4"/>
  <c r="Q833" i="4"/>
  <c r="P833" i="4"/>
  <c r="AM832" i="4"/>
  <c r="AL832" i="4"/>
  <c r="AK832" i="4"/>
  <c r="AJ832" i="4"/>
  <c r="AI832" i="4"/>
  <c r="AH832" i="4"/>
  <c r="AG832" i="4"/>
  <c r="AF832" i="4"/>
  <c r="AE832" i="4"/>
  <c r="AD832" i="4"/>
  <c r="AC832" i="4"/>
  <c r="AB832" i="4"/>
  <c r="AA832" i="4"/>
  <c r="Z832" i="4"/>
  <c r="Y832" i="4"/>
  <c r="X832" i="4"/>
  <c r="W832" i="4"/>
  <c r="V832" i="4"/>
  <c r="U832" i="4"/>
  <c r="T832" i="4"/>
  <c r="S832" i="4"/>
  <c r="R832" i="4"/>
  <c r="Q832" i="4"/>
  <c r="P832" i="4"/>
  <c r="AM831" i="4"/>
  <c r="AL831" i="4"/>
  <c r="AK831" i="4"/>
  <c r="AJ831" i="4"/>
  <c r="AI831" i="4"/>
  <c r="AH831" i="4"/>
  <c r="AG831" i="4"/>
  <c r="AF831" i="4"/>
  <c r="AE831" i="4"/>
  <c r="AD831" i="4"/>
  <c r="AC831" i="4"/>
  <c r="AB831" i="4"/>
  <c r="AA831" i="4"/>
  <c r="Z831" i="4"/>
  <c r="Y831" i="4"/>
  <c r="X831" i="4"/>
  <c r="W831" i="4"/>
  <c r="V831" i="4"/>
  <c r="U831" i="4"/>
  <c r="T831" i="4"/>
  <c r="S831" i="4"/>
  <c r="R831" i="4"/>
  <c r="Q831" i="4"/>
  <c r="P831" i="4"/>
  <c r="AM830" i="4"/>
  <c r="AL830" i="4"/>
  <c r="AK830" i="4"/>
  <c r="AJ830" i="4"/>
  <c r="AI830" i="4"/>
  <c r="AH830" i="4"/>
  <c r="AG830" i="4"/>
  <c r="AF830" i="4"/>
  <c r="AE830" i="4"/>
  <c r="AD830" i="4"/>
  <c r="AC830" i="4"/>
  <c r="AB830" i="4"/>
  <c r="AA830" i="4"/>
  <c r="Z830" i="4"/>
  <c r="Y830" i="4"/>
  <c r="X830" i="4"/>
  <c r="W830" i="4"/>
  <c r="V830" i="4"/>
  <c r="U830" i="4"/>
  <c r="T830" i="4"/>
  <c r="S830" i="4"/>
  <c r="R830" i="4"/>
  <c r="Q830" i="4"/>
  <c r="P830" i="4"/>
  <c r="AM829" i="4"/>
  <c r="AL829" i="4"/>
  <c r="AK829" i="4"/>
  <c r="AJ829" i="4"/>
  <c r="AI829" i="4"/>
  <c r="AH829" i="4"/>
  <c r="AG829" i="4"/>
  <c r="AF829" i="4"/>
  <c r="AE829" i="4"/>
  <c r="AD829" i="4"/>
  <c r="AC829" i="4"/>
  <c r="AB829" i="4"/>
  <c r="AA829" i="4"/>
  <c r="Z829" i="4"/>
  <c r="Y829" i="4"/>
  <c r="X829" i="4"/>
  <c r="W829" i="4"/>
  <c r="V829" i="4"/>
  <c r="U829" i="4"/>
  <c r="T829" i="4"/>
  <c r="S829" i="4"/>
  <c r="R829" i="4"/>
  <c r="Q829" i="4"/>
  <c r="P829" i="4"/>
  <c r="AM828" i="4"/>
  <c r="AL828" i="4"/>
  <c r="AK828" i="4"/>
  <c r="AJ828" i="4"/>
  <c r="AI828" i="4"/>
  <c r="AH828" i="4"/>
  <c r="AG828" i="4"/>
  <c r="AF828" i="4"/>
  <c r="AE828" i="4"/>
  <c r="AD828" i="4"/>
  <c r="AC828" i="4"/>
  <c r="AB828" i="4"/>
  <c r="AA828" i="4"/>
  <c r="Z828" i="4"/>
  <c r="Y828" i="4"/>
  <c r="X828" i="4"/>
  <c r="W828" i="4"/>
  <c r="V828" i="4"/>
  <c r="U828" i="4"/>
  <c r="T828" i="4"/>
  <c r="S828" i="4"/>
  <c r="R828" i="4"/>
  <c r="Q828" i="4"/>
  <c r="P828" i="4"/>
  <c r="AM827" i="4"/>
  <c r="AL827" i="4"/>
  <c r="AK827" i="4"/>
  <c r="AJ827" i="4"/>
  <c r="AI827" i="4"/>
  <c r="AH827" i="4"/>
  <c r="AG827" i="4"/>
  <c r="AF827" i="4"/>
  <c r="AE827" i="4"/>
  <c r="AD827" i="4"/>
  <c r="AC827" i="4"/>
  <c r="AB827" i="4"/>
  <c r="AA827" i="4"/>
  <c r="Z827" i="4"/>
  <c r="Y827" i="4"/>
  <c r="X827" i="4"/>
  <c r="W827" i="4"/>
  <c r="V827" i="4"/>
  <c r="U827" i="4"/>
  <c r="T827" i="4"/>
  <c r="S827" i="4"/>
  <c r="R827" i="4"/>
  <c r="Q827" i="4"/>
  <c r="P827" i="4"/>
  <c r="AM826" i="4"/>
  <c r="AL826" i="4"/>
  <c r="AK826" i="4"/>
  <c r="AJ826" i="4"/>
  <c r="AI826" i="4"/>
  <c r="AH826" i="4"/>
  <c r="AG826" i="4"/>
  <c r="AF826" i="4"/>
  <c r="AE826" i="4"/>
  <c r="AD826" i="4"/>
  <c r="AC826" i="4"/>
  <c r="AB826" i="4"/>
  <c r="AA826" i="4"/>
  <c r="Z826" i="4"/>
  <c r="Y826" i="4"/>
  <c r="X826" i="4"/>
  <c r="W826" i="4"/>
  <c r="V826" i="4"/>
  <c r="U826" i="4"/>
  <c r="T826" i="4"/>
  <c r="S826" i="4"/>
  <c r="R826" i="4"/>
  <c r="Q826" i="4"/>
  <c r="P826" i="4"/>
  <c r="AM825" i="4"/>
  <c r="AL825" i="4"/>
  <c r="AK825" i="4"/>
  <c r="AJ825" i="4"/>
  <c r="AI825" i="4"/>
  <c r="AH825" i="4"/>
  <c r="AG825" i="4"/>
  <c r="AF825" i="4"/>
  <c r="AE825" i="4"/>
  <c r="AD825" i="4"/>
  <c r="AC825" i="4"/>
  <c r="AB825" i="4"/>
  <c r="AA825" i="4"/>
  <c r="Z825" i="4"/>
  <c r="Y825" i="4"/>
  <c r="X825" i="4"/>
  <c r="W825" i="4"/>
  <c r="V825" i="4"/>
  <c r="U825" i="4"/>
  <c r="T825" i="4"/>
  <c r="S825" i="4"/>
  <c r="R825" i="4"/>
  <c r="Q825" i="4"/>
  <c r="P825" i="4"/>
  <c r="AM824" i="4"/>
  <c r="AL824" i="4"/>
  <c r="AK824" i="4"/>
  <c r="AJ824" i="4"/>
  <c r="AI824" i="4"/>
  <c r="AH824" i="4"/>
  <c r="AG824" i="4"/>
  <c r="AF824" i="4"/>
  <c r="AE824" i="4"/>
  <c r="AD824" i="4"/>
  <c r="AC824" i="4"/>
  <c r="AB824" i="4"/>
  <c r="AA824" i="4"/>
  <c r="Z824" i="4"/>
  <c r="Y824" i="4"/>
  <c r="X824" i="4"/>
  <c r="W824" i="4"/>
  <c r="V824" i="4"/>
  <c r="U824" i="4"/>
  <c r="T824" i="4"/>
  <c r="S824" i="4"/>
  <c r="R824" i="4"/>
  <c r="Q824" i="4"/>
  <c r="P824" i="4"/>
  <c r="AM823" i="4"/>
  <c r="AL823" i="4"/>
  <c r="AK823" i="4"/>
  <c r="AJ823" i="4"/>
  <c r="AI823" i="4"/>
  <c r="AH823" i="4"/>
  <c r="AG823" i="4"/>
  <c r="AF823" i="4"/>
  <c r="AE823" i="4"/>
  <c r="AD823" i="4"/>
  <c r="AC823" i="4"/>
  <c r="AB823" i="4"/>
  <c r="AA823" i="4"/>
  <c r="Z823" i="4"/>
  <c r="Y823" i="4"/>
  <c r="X823" i="4"/>
  <c r="W823" i="4"/>
  <c r="V823" i="4"/>
  <c r="U823" i="4"/>
  <c r="T823" i="4"/>
  <c r="S823" i="4"/>
  <c r="R823" i="4"/>
  <c r="Q823" i="4"/>
  <c r="P823" i="4"/>
  <c r="AM822" i="4"/>
  <c r="AL822" i="4"/>
  <c r="AK822" i="4"/>
  <c r="AJ822" i="4"/>
  <c r="AI822" i="4"/>
  <c r="AH822" i="4"/>
  <c r="AG822" i="4"/>
  <c r="AF822" i="4"/>
  <c r="AE822" i="4"/>
  <c r="AD822" i="4"/>
  <c r="AC822" i="4"/>
  <c r="AB822" i="4"/>
  <c r="AA822" i="4"/>
  <c r="Z822" i="4"/>
  <c r="Y822" i="4"/>
  <c r="X822" i="4"/>
  <c r="W822" i="4"/>
  <c r="V822" i="4"/>
  <c r="U822" i="4"/>
  <c r="T822" i="4"/>
  <c r="S822" i="4"/>
  <c r="R822" i="4"/>
  <c r="Q822" i="4"/>
  <c r="P822" i="4"/>
  <c r="AM821" i="4"/>
  <c r="AL821" i="4"/>
  <c r="AK821" i="4"/>
  <c r="AJ821" i="4"/>
  <c r="AI821" i="4"/>
  <c r="AH821" i="4"/>
  <c r="AG821" i="4"/>
  <c r="AF821" i="4"/>
  <c r="AE821" i="4"/>
  <c r="AD821" i="4"/>
  <c r="AC821" i="4"/>
  <c r="AB821" i="4"/>
  <c r="AA821" i="4"/>
  <c r="Z821" i="4"/>
  <c r="Y821" i="4"/>
  <c r="X821" i="4"/>
  <c r="W821" i="4"/>
  <c r="V821" i="4"/>
  <c r="U821" i="4"/>
  <c r="T821" i="4"/>
  <c r="S821" i="4"/>
  <c r="R821" i="4"/>
  <c r="Q821" i="4"/>
  <c r="P821" i="4"/>
  <c r="AM820" i="4"/>
  <c r="AL820" i="4"/>
  <c r="AK820" i="4"/>
  <c r="AJ820" i="4"/>
  <c r="AI820" i="4"/>
  <c r="AH820" i="4"/>
  <c r="AG820" i="4"/>
  <c r="AF820" i="4"/>
  <c r="AE820" i="4"/>
  <c r="AD820" i="4"/>
  <c r="AC820" i="4"/>
  <c r="AB820" i="4"/>
  <c r="AA820" i="4"/>
  <c r="Z820" i="4"/>
  <c r="Y820" i="4"/>
  <c r="X820" i="4"/>
  <c r="W820" i="4"/>
  <c r="V820" i="4"/>
  <c r="U820" i="4"/>
  <c r="T820" i="4"/>
  <c r="S820" i="4"/>
  <c r="R820" i="4"/>
  <c r="Q820" i="4"/>
  <c r="P820" i="4"/>
  <c r="AM819" i="4"/>
  <c r="AL819" i="4"/>
  <c r="AK819" i="4"/>
  <c r="AJ819" i="4"/>
  <c r="AI819" i="4"/>
  <c r="AH819" i="4"/>
  <c r="AG819" i="4"/>
  <c r="AF819" i="4"/>
  <c r="AE819" i="4"/>
  <c r="AD819" i="4"/>
  <c r="AC819" i="4"/>
  <c r="AB819" i="4"/>
  <c r="AA819" i="4"/>
  <c r="Z819" i="4"/>
  <c r="Y819" i="4"/>
  <c r="X819" i="4"/>
  <c r="W819" i="4"/>
  <c r="V819" i="4"/>
  <c r="U819" i="4"/>
  <c r="T819" i="4"/>
  <c r="S819" i="4"/>
  <c r="R819" i="4"/>
  <c r="Q819" i="4"/>
  <c r="P819" i="4"/>
  <c r="AM818" i="4"/>
  <c r="AL818" i="4"/>
  <c r="AK818" i="4"/>
  <c r="AJ818" i="4"/>
  <c r="AI818" i="4"/>
  <c r="AH818" i="4"/>
  <c r="AG818" i="4"/>
  <c r="AF818" i="4"/>
  <c r="AE818" i="4"/>
  <c r="AD818" i="4"/>
  <c r="AC818" i="4"/>
  <c r="AB818" i="4"/>
  <c r="AA818" i="4"/>
  <c r="Z818" i="4"/>
  <c r="Y818" i="4"/>
  <c r="X818" i="4"/>
  <c r="W818" i="4"/>
  <c r="V818" i="4"/>
  <c r="U818" i="4"/>
  <c r="T818" i="4"/>
  <c r="S818" i="4"/>
  <c r="R818" i="4"/>
  <c r="Q818" i="4"/>
  <c r="P818" i="4"/>
  <c r="AM817" i="4"/>
  <c r="AL817" i="4"/>
  <c r="AK817" i="4"/>
  <c r="AJ817" i="4"/>
  <c r="AI817" i="4"/>
  <c r="AH817" i="4"/>
  <c r="AG817" i="4"/>
  <c r="AF817" i="4"/>
  <c r="AE817" i="4"/>
  <c r="AD817" i="4"/>
  <c r="AC817" i="4"/>
  <c r="AB817" i="4"/>
  <c r="AA817" i="4"/>
  <c r="Z817" i="4"/>
  <c r="Y817" i="4"/>
  <c r="X817" i="4"/>
  <c r="W817" i="4"/>
  <c r="V817" i="4"/>
  <c r="U817" i="4"/>
  <c r="T817" i="4"/>
  <c r="S817" i="4"/>
  <c r="R817" i="4"/>
  <c r="Q817" i="4"/>
  <c r="P817" i="4"/>
  <c r="AM816" i="4"/>
  <c r="AL816" i="4"/>
  <c r="AK816" i="4"/>
  <c r="AJ816" i="4"/>
  <c r="AI816" i="4"/>
  <c r="AH816" i="4"/>
  <c r="AG816" i="4"/>
  <c r="AF816" i="4"/>
  <c r="AE816" i="4"/>
  <c r="AD816" i="4"/>
  <c r="AC816" i="4"/>
  <c r="AB816" i="4"/>
  <c r="AA816" i="4"/>
  <c r="Z816" i="4"/>
  <c r="Y816" i="4"/>
  <c r="X816" i="4"/>
  <c r="W816" i="4"/>
  <c r="V816" i="4"/>
  <c r="U816" i="4"/>
  <c r="T816" i="4"/>
  <c r="S816" i="4"/>
  <c r="R816" i="4"/>
  <c r="Q816" i="4"/>
  <c r="P816" i="4"/>
  <c r="AM815" i="4"/>
  <c r="AL815" i="4"/>
  <c r="AK815" i="4"/>
  <c r="AJ815" i="4"/>
  <c r="AI815" i="4"/>
  <c r="AH815" i="4"/>
  <c r="AG815" i="4"/>
  <c r="AF815" i="4"/>
  <c r="AE815" i="4"/>
  <c r="AD815" i="4"/>
  <c r="AC815" i="4"/>
  <c r="AB815" i="4"/>
  <c r="AA815" i="4"/>
  <c r="Z815" i="4"/>
  <c r="Y815" i="4"/>
  <c r="X815" i="4"/>
  <c r="W815" i="4"/>
  <c r="V815" i="4"/>
  <c r="U815" i="4"/>
  <c r="T815" i="4"/>
  <c r="S815" i="4"/>
  <c r="R815" i="4"/>
  <c r="Q815" i="4"/>
  <c r="P815" i="4"/>
  <c r="AM814" i="4"/>
  <c r="AL814" i="4"/>
  <c r="AK814" i="4"/>
  <c r="AJ814" i="4"/>
  <c r="AI814" i="4"/>
  <c r="AH814" i="4"/>
  <c r="AG814" i="4"/>
  <c r="AF814" i="4"/>
  <c r="AE814" i="4"/>
  <c r="AD814" i="4"/>
  <c r="AC814" i="4"/>
  <c r="AB814" i="4"/>
  <c r="AA814" i="4"/>
  <c r="Z814" i="4"/>
  <c r="Y814" i="4"/>
  <c r="X814" i="4"/>
  <c r="W814" i="4"/>
  <c r="V814" i="4"/>
  <c r="U814" i="4"/>
  <c r="T814" i="4"/>
  <c r="S814" i="4"/>
  <c r="R814" i="4"/>
  <c r="Q814" i="4"/>
  <c r="P814" i="4"/>
  <c r="AM813" i="4"/>
  <c r="AL813" i="4"/>
  <c r="AK813" i="4"/>
  <c r="AJ813" i="4"/>
  <c r="AI813" i="4"/>
  <c r="AH813" i="4"/>
  <c r="AG813" i="4"/>
  <c r="AF813" i="4"/>
  <c r="AE813" i="4"/>
  <c r="AD813" i="4"/>
  <c r="AC813" i="4"/>
  <c r="AB813" i="4"/>
  <c r="AA813" i="4"/>
  <c r="Z813" i="4"/>
  <c r="Y813" i="4"/>
  <c r="X813" i="4"/>
  <c r="W813" i="4"/>
  <c r="V813" i="4"/>
  <c r="U813" i="4"/>
  <c r="T813" i="4"/>
  <c r="S813" i="4"/>
  <c r="R813" i="4"/>
  <c r="Q813" i="4"/>
  <c r="P813" i="4"/>
  <c r="AM812" i="4"/>
  <c r="AL812" i="4"/>
  <c r="AK812" i="4"/>
  <c r="AJ812" i="4"/>
  <c r="AI812" i="4"/>
  <c r="AH812" i="4"/>
  <c r="AG812" i="4"/>
  <c r="AF812" i="4"/>
  <c r="AE812" i="4"/>
  <c r="AD812" i="4"/>
  <c r="AC812" i="4"/>
  <c r="AB812" i="4"/>
  <c r="AA812" i="4"/>
  <c r="Z812" i="4"/>
  <c r="Y812" i="4"/>
  <c r="X812" i="4"/>
  <c r="W812" i="4"/>
  <c r="V812" i="4"/>
  <c r="U812" i="4"/>
  <c r="T812" i="4"/>
  <c r="S812" i="4"/>
  <c r="R812" i="4"/>
  <c r="Q812" i="4"/>
  <c r="P812" i="4"/>
  <c r="AM811" i="4"/>
  <c r="AL811" i="4"/>
  <c r="AK811" i="4"/>
  <c r="AJ811" i="4"/>
  <c r="AI811" i="4"/>
  <c r="AH811" i="4"/>
  <c r="AG811" i="4"/>
  <c r="AF811" i="4"/>
  <c r="AE811" i="4"/>
  <c r="AD811" i="4"/>
  <c r="AC811" i="4"/>
  <c r="AB811" i="4"/>
  <c r="AA811" i="4"/>
  <c r="Z811" i="4"/>
  <c r="Y811" i="4"/>
  <c r="X811" i="4"/>
  <c r="W811" i="4"/>
  <c r="V811" i="4"/>
  <c r="U811" i="4"/>
  <c r="T811" i="4"/>
  <c r="S811" i="4"/>
  <c r="R811" i="4"/>
  <c r="Q811" i="4"/>
  <c r="P811" i="4"/>
  <c r="AM810" i="4"/>
  <c r="AL810" i="4"/>
  <c r="AK810" i="4"/>
  <c r="AJ810" i="4"/>
  <c r="AI810" i="4"/>
  <c r="AH810" i="4"/>
  <c r="AG810" i="4"/>
  <c r="AF810" i="4"/>
  <c r="AE810" i="4"/>
  <c r="AD810" i="4"/>
  <c r="AC810" i="4"/>
  <c r="AB810" i="4"/>
  <c r="AA810" i="4"/>
  <c r="Z810" i="4"/>
  <c r="Y810" i="4"/>
  <c r="X810" i="4"/>
  <c r="W810" i="4"/>
  <c r="V810" i="4"/>
  <c r="U810" i="4"/>
  <c r="T810" i="4"/>
  <c r="S810" i="4"/>
  <c r="R810" i="4"/>
  <c r="Q810" i="4"/>
  <c r="P810" i="4"/>
  <c r="AM809" i="4"/>
  <c r="AL809" i="4"/>
  <c r="AK809" i="4"/>
  <c r="AJ809" i="4"/>
  <c r="AI809" i="4"/>
  <c r="AH809" i="4"/>
  <c r="AG809" i="4"/>
  <c r="AF809" i="4"/>
  <c r="AE809" i="4"/>
  <c r="AD809" i="4"/>
  <c r="AC809" i="4"/>
  <c r="AB809" i="4"/>
  <c r="AA809" i="4"/>
  <c r="Z809" i="4"/>
  <c r="Y809" i="4"/>
  <c r="X809" i="4"/>
  <c r="W809" i="4"/>
  <c r="V809" i="4"/>
  <c r="U809" i="4"/>
  <c r="T809" i="4"/>
  <c r="S809" i="4"/>
  <c r="R809" i="4"/>
  <c r="Q809" i="4"/>
  <c r="P809" i="4"/>
  <c r="AM808" i="4"/>
  <c r="AL808" i="4"/>
  <c r="AK808" i="4"/>
  <c r="AJ808" i="4"/>
  <c r="AI808" i="4"/>
  <c r="AH808" i="4"/>
  <c r="AG808" i="4"/>
  <c r="AF808" i="4"/>
  <c r="AE808" i="4"/>
  <c r="AD808" i="4"/>
  <c r="AC808" i="4"/>
  <c r="AB808" i="4"/>
  <c r="AA808" i="4"/>
  <c r="Z808" i="4"/>
  <c r="Y808" i="4"/>
  <c r="X808" i="4"/>
  <c r="W808" i="4"/>
  <c r="V808" i="4"/>
  <c r="U808" i="4"/>
  <c r="T808" i="4"/>
  <c r="S808" i="4"/>
  <c r="R808" i="4"/>
  <c r="Q808" i="4"/>
  <c r="P808" i="4"/>
  <c r="AM807" i="4"/>
  <c r="AL807" i="4"/>
  <c r="AK807" i="4"/>
  <c r="AJ807" i="4"/>
  <c r="AI807" i="4"/>
  <c r="AH807" i="4"/>
  <c r="AG807" i="4"/>
  <c r="AF807" i="4"/>
  <c r="AE807" i="4"/>
  <c r="AD807" i="4"/>
  <c r="AC807" i="4"/>
  <c r="AB807" i="4"/>
  <c r="AA807" i="4"/>
  <c r="Z807" i="4"/>
  <c r="Y807" i="4"/>
  <c r="X807" i="4"/>
  <c r="W807" i="4"/>
  <c r="V807" i="4"/>
  <c r="U807" i="4"/>
  <c r="T807" i="4"/>
  <c r="S807" i="4"/>
  <c r="R807" i="4"/>
  <c r="Q807" i="4"/>
  <c r="P807" i="4"/>
  <c r="AM806" i="4"/>
  <c r="AL806" i="4"/>
  <c r="AK806" i="4"/>
  <c r="AJ806" i="4"/>
  <c r="AI806" i="4"/>
  <c r="AH806" i="4"/>
  <c r="AG806" i="4"/>
  <c r="AF806" i="4"/>
  <c r="AE806" i="4"/>
  <c r="AD806" i="4"/>
  <c r="AC806" i="4"/>
  <c r="AB806" i="4"/>
  <c r="AA806" i="4"/>
  <c r="Z806" i="4"/>
  <c r="Y806" i="4"/>
  <c r="X806" i="4"/>
  <c r="W806" i="4"/>
  <c r="V806" i="4"/>
  <c r="U806" i="4"/>
  <c r="T806" i="4"/>
  <c r="S806" i="4"/>
  <c r="R806" i="4"/>
  <c r="Q806" i="4"/>
  <c r="P806" i="4"/>
  <c r="AM805" i="4"/>
  <c r="AL805" i="4"/>
  <c r="AK805" i="4"/>
  <c r="AJ805" i="4"/>
  <c r="AI805" i="4"/>
  <c r="AH805" i="4"/>
  <c r="AG805" i="4"/>
  <c r="AF805" i="4"/>
  <c r="AE805" i="4"/>
  <c r="AD805" i="4"/>
  <c r="AC805" i="4"/>
  <c r="AB805" i="4"/>
  <c r="AA805" i="4"/>
  <c r="Z805" i="4"/>
  <c r="Y805" i="4"/>
  <c r="X805" i="4"/>
  <c r="W805" i="4"/>
  <c r="V805" i="4"/>
  <c r="U805" i="4"/>
  <c r="T805" i="4"/>
  <c r="S805" i="4"/>
  <c r="R805" i="4"/>
  <c r="Q805" i="4"/>
  <c r="P805" i="4"/>
  <c r="AM804" i="4"/>
  <c r="AL804" i="4"/>
  <c r="AK804" i="4"/>
  <c r="AJ804" i="4"/>
  <c r="AI804" i="4"/>
  <c r="AH804" i="4"/>
  <c r="AG804" i="4"/>
  <c r="AF804" i="4"/>
  <c r="AE804" i="4"/>
  <c r="AD804" i="4"/>
  <c r="AC804" i="4"/>
  <c r="AB804" i="4"/>
  <c r="AA804" i="4"/>
  <c r="Z804" i="4"/>
  <c r="Y804" i="4"/>
  <c r="X804" i="4"/>
  <c r="W804" i="4"/>
  <c r="V804" i="4"/>
  <c r="U804" i="4"/>
  <c r="T804" i="4"/>
  <c r="S804" i="4"/>
  <c r="R804" i="4"/>
  <c r="Q804" i="4"/>
  <c r="P804" i="4"/>
  <c r="AM803" i="4"/>
  <c r="AL803" i="4"/>
  <c r="AK803" i="4"/>
  <c r="AJ803" i="4"/>
  <c r="AI803" i="4"/>
  <c r="AH803" i="4"/>
  <c r="AG803" i="4"/>
  <c r="AF803" i="4"/>
  <c r="AE803" i="4"/>
  <c r="AD803" i="4"/>
  <c r="AC803" i="4"/>
  <c r="AB803" i="4"/>
  <c r="AA803" i="4"/>
  <c r="Z803" i="4"/>
  <c r="Y803" i="4"/>
  <c r="X803" i="4"/>
  <c r="W803" i="4"/>
  <c r="V803" i="4"/>
  <c r="U803" i="4"/>
  <c r="T803" i="4"/>
  <c r="S803" i="4"/>
  <c r="R803" i="4"/>
  <c r="Q803" i="4"/>
  <c r="P803" i="4"/>
  <c r="AM802" i="4"/>
  <c r="AL802" i="4"/>
  <c r="AK802" i="4"/>
  <c r="AJ802" i="4"/>
  <c r="AI802" i="4"/>
  <c r="AH802" i="4"/>
  <c r="AG802" i="4"/>
  <c r="AF802" i="4"/>
  <c r="AE802" i="4"/>
  <c r="AD802" i="4"/>
  <c r="AC802" i="4"/>
  <c r="AB802" i="4"/>
  <c r="AA802" i="4"/>
  <c r="Z802" i="4"/>
  <c r="Y802" i="4"/>
  <c r="X802" i="4"/>
  <c r="W802" i="4"/>
  <c r="V802" i="4"/>
  <c r="U802" i="4"/>
  <c r="T802" i="4"/>
  <c r="S802" i="4"/>
  <c r="R802" i="4"/>
  <c r="Q802" i="4"/>
  <c r="P802" i="4"/>
  <c r="AM801" i="4"/>
  <c r="AL801" i="4"/>
  <c r="AK801" i="4"/>
  <c r="AJ801" i="4"/>
  <c r="AI801" i="4"/>
  <c r="AH801" i="4"/>
  <c r="AG801" i="4"/>
  <c r="AF801" i="4"/>
  <c r="AE801" i="4"/>
  <c r="AD801" i="4"/>
  <c r="AC801" i="4"/>
  <c r="AB801" i="4"/>
  <c r="AA801" i="4"/>
  <c r="Z801" i="4"/>
  <c r="Y801" i="4"/>
  <c r="X801" i="4"/>
  <c r="W801" i="4"/>
  <c r="V801" i="4"/>
  <c r="U801" i="4"/>
  <c r="T801" i="4"/>
  <c r="S801" i="4"/>
  <c r="R801" i="4"/>
  <c r="Q801" i="4"/>
  <c r="P801" i="4"/>
  <c r="AM800" i="4"/>
  <c r="AL800" i="4"/>
  <c r="AK800" i="4"/>
  <c r="AJ800" i="4"/>
  <c r="AI800" i="4"/>
  <c r="AH800" i="4"/>
  <c r="AG800" i="4"/>
  <c r="AF800" i="4"/>
  <c r="AE800" i="4"/>
  <c r="AD800" i="4"/>
  <c r="AC800" i="4"/>
  <c r="AB800" i="4"/>
  <c r="AA800" i="4"/>
  <c r="Z800" i="4"/>
  <c r="Y800" i="4"/>
  <c r="X800" i="4"/>
  <c r="W800" i="4"/>
  <c r="V800" i="4"/>
  <c r="U800" i="4"/>
  <c r="T800" i="4"/>
  <c r="S800" i="4"/>
  <c r="R800" i="4"/>
  <c r="Q800" i="4"/>
  <c r="P800" i="4"/>
  <c r="AM799" i="4"/>
  <c r="AL799" i="4"/>
  <c r="AK799" i="4"/>
  <c r="AJ799" i="4"/>
  <c r="AI799" i="4"/>
  <c r="AH799" i="4"/>
  <c r="AG799" i="4"/>
  <c r="AF799" i="4"/>
  <c r="AE799" i="4"/>
  <c r="AD799" i="4"/>
  <c r="AC799" i="4"/>
  <c r="AB799" i="4"/>
  <c r="AA799" i="4"/>
  <c r="Z799" i="4"/>
  <c r="Y799" i="4"/>
  <c r="X799" i="4"/>
  <c r="W799" i="4"/>
  <c r="V799" i="4"/>
  <c r="U799" i="4"/>
  <c r="T799" i="4"/>
  <c r="S799" i="4"/>
  <c r="R799" i="4"/>
  <c r="Q799" i="4"/>
  <c r="P799" i="4"/>
  <c r="AM798" i="4"/>
  <c r="AL798" i="4"/>
  <c r="AK798" i="4"/>
  <c r="AJ798" i="4"/>
  <c r="AI798" i="4"/>
  <c r="AH798" i="4"/>
  <c r="AG798" i="4"/>
  <c r="AF798" i="4"/>
  <c r="AE798" i="4"/>
  <c r="AD798" i="4"/>
  <c r="AC798" i="4"/>
  <c r="AB798" i="4"/>
  <c r="AA798" i="4"/>
  <c r="Z798" i="4"/>
  <c r="Y798" i="4"/>
  <c r="X798" i="4"/>
  <c r="W798" i="4"/>
  <c r="V798" i="4"/>
  <c r="U798" i="4"/>
  <c r="T798" i="4"/>
  <c r="S798" i="4"/>
  <c r="R798" i="4"/>
  <c r="Q798" i="4"/>
  <c r="P798" i="4"/>
  <c r="AM797" i="4"/>
  <c r="AL797" i="4"/>
  <c r="AK797" i="4"/>
  <c r="AJ797" i="4"/>
  <c r="AI797" i="4"/>
  <c r="AH797" i="4"/>
  <c r="AG797" i="4"/>
  <c r="AF797" i="4"/>
  <c r="AE797" i="4"/>
  <c r="AD797" i="4"/>
  <c r="AC797" i="4"/>
  <c r="AB797" i="4"/>
  <c r="AA797" i="4"/>
  <c r="Z797" i="4"/>
  <c r="Y797" i="4"/>
  <c r="X797" i="4"/>
  <c r="W797" i="4"/>
  <c r="V797" i="4"/>
  <c r="U797" i="4"/>
  <c r="T797" i="4"/>
  <c r="S797" i="4"/>
  <c r="R797" i="4"/>
  <c r="Q797" i="4"/>
  <c r="P797" i="4"/>
  <c r="AM796" i="4"/>
  <c r="AL796" i="4"/>
  <c r="AK796" i="4"/>
  <c r="AJ796" i="4"/>
  <c r="AI796" i="4"/>
  <c r="AH796" i="4"/>
  <c r="AG796" i="4"/>
  <c r="AF796" i="4"/>
  <c r="AE796" i="4"/>
  <c r="AD796" i="4"/>
  <c r="AC796" i="4"/>
  <c r="AB796" i="4"/>
  <c r="AA796" i="4"/>
  <c r="Z796" i="4"/>
  <c r="Y796" i="4"/>
  <c r="X796" i="4"/>
  <c r="W796" i="4"/>
  <c r="V796" i="4"/>
  <c r="U796" i="4"/>
  <c r="T796" i="4"/>
  <c r="S796" i="4"/>
  <c r="R796" i="4"/>
  <c r="Q796" i="4"/>
  <c r="P796" i="4"/>
  <c r="AM795" i="4"/>
  <c r="AL795" i="4"/>
  <c r="AK795" i="4"/>
  <c r="AJ795" i="4"/>
  <c r="AI795" i="4"/>
  <c r="AH795" i="4"/>
  <c r="AG795" i="4"/>
  <c r="AF795" i="4"/>
  <c r="AE795" i="4"/>
  <c r="AD795" i="4"/>
  <c r="AC795" i="4"/>
  <c r="AB795" i="4"/>
  <c r="AA795" i="4"/>
  <c r="Z795" i="4"/>
  <c r="Y795" i="4"/>
  <c r="X795" i="4"/>
  <c r="W795" i="4"/>
  <c r="V795" i="4"/>
  <c r="U795" i="4"/>
  <c r="T795" i="4"/>
  <c r="S795" i="4"/>
  <c r="R795" i="4"/>
  <c r="Q795" i="4"/>
  <c r="P795" i="4"/>
  <c r="AM794" i="4"/>
  <c r="AL794" i="4"/>
  <c r="AK794" i="4"/>
  <c r="AJ794" i="4"/>
  <c r="AI794" i="4"/>
  <c r="AH794" i="4"/>
  <c r="AG794" i="4"/>
  <c r="AF794" i="4"/>
  <c r="AE794" i="4"/>
  <c r="AD794" i="4"/>
  <c r="AC794" i="4"/>
  <c r="AB794" i="4"/>
  <c r="AA794" i="4"/>
  <c r="Z794" i="4"/>
  <c r="Y794" i="4"/>
  <c r="X794" i="4"/>
  <c r="W794" i="4"/>
  <c r="V794" i="4"/>
  <c r="U794" i="4"/>
  <c r="T794" i="4"/>
  <c r="S794" i="4"/>
  <c r="R794" i="4"/>
  <c r="Q794" i="4"/>
  <c r="P794" i="4"/>
  <c r="AM793" i="4"/>
  <c r="AL793" i="4"/>
  <c r="AK793" i="4"/>
  <c r="AJ793" i="4"/>
  <c r="AI793" i="4"/>
  <c r="AH793" i="4"/>
  <c r="AG793" i="4"/>
  <c r="AF793" i="4"/>
  <c r="AE793" i="4"/>
  <c r="AD793" i="4"/>
  <c r="AC793" i="4"/>
  <c r="AB793" i="4"/>
  <c r="AA793" i="4"/>
  <c r="Z793" i="4"/>
  <c r="Y793" i="4"/>
  <c r="X793" i="4"/>
  <c r="W793" i="4"/>
  <c r="V793" i="4"/>
  <c r="U793" i="4"/>
  <c r="T793" i="4"/>
  <c r="S793" i="4"/>
  <c r="R793" i="4"/>
  <c r="Q793" i="4"/>
  <c r="P793" i="4"/>
  <c r="AM792" i="4"/>
  <c r="AL792" i="4"/>
  <c r="AK792" i="4"/>
  <c r="AJ792" i="4"/>
  <c r="AI792" i="4"/>
  <c r="AH792" i="4"/>
  <c r="AG792" i="4"/>
  <c r="AF792" i="4"/>
  <c r="AE792" i="4"/>
  <c r="AD792" i="4"/>
  <c r="AC792" i="4"/>
  <c r="AB792" i="4"/>
  <c r="AA792" i="4"/>
  <c r="Z792" i="4"/>
  <c r="Y792" i="4"/>
  <c r="X792" i="4"/>
  <c r="W792" i="4"/>
  <c r="V792" i="4"/>
  <c r="U792" i="4"/>
  <c r="T792" i="4"/>
  <c r="S792" i="4"/>
  <c r="R792" i="4"/>
  <c r="Q792" i="4"/>
  <c r="P792" i="4"/>
  <c r="AM791" i="4"/>
  <c r="AL791" i="4"/>
  <c r="AK791" i="4"/>
  <c r="AJ791" i="4"/>
  <c r="AI791" i="4"/>
  <c r="AH791" i="4"/>
  <c r="AG791" i="4"/>
  <c r="AF791" i="4"/>
  <c r="AE791" i="4"/>
  <c r="AD791" i="4"/>
  <c r="AC791" i="4"/>
  <c r="AB791" i="4"/>
  <c r="AA791" i="4"/>
  <c r="Z791" i="4"/>
  <c r="Y791" i="4"/>
  <c r="X791" i="4"/>
  <c r="W791" i="4"/>
  <c r="V791" i="4"/>
  <c r="U791" i="4"/>
  <c r="T791" i="4"/>
  <c r="S791" i="4"/>
  <c r="R791" i="4"/>
  <c r="Q791" i="4"/>
  <c r="P791" i="4"/>
  <c r="AM790" i="4"/>
  <c r="AL790" i="4"/>
  <c r="AK790" i="4"/>
  <c r="AJ790" i="4"/>
  <c r="AI790" i="4"/>
  <c r="AH790" i="4"/>
  <c r="AG790" i="4"/>
  <c r="AF790" i="4"/>
  <c r="AE790" i="4"/>
  <c r="AD790" i="4"/>
  <c r="AC790" i="4"/>
  <c r="AB790" i="4"/>
  <c r="AA790" i="4"/>
  <c r="Z790" i="4"/>
  <c r="Y790" i="4"/>
  <c r="X790" i="4"/>
  <c r="W790" i="4"/>
  <c r="V790" i="4"/>
  <c r="U790" i="4"/>
  <c r="T790" i="4"/>
  <c r="S790" i="4"/>
  <c r="R790" i="4"/>
  <c r="Q790" i="4"/>
  <c r="P790" i="4"/>
  <c r="AM789" i="4"/>
  <c r="AL789" i="4"/>
  <c r="AK789" i="4"/>
  <c r="AJ789" i="4"/>
  <c r="AI789" i="4"/>
  <c r="AH789" i="4"/>
  <c r="AG789" i="4"/>
  <c r="AF789" i="4"/>
  <c r="AE789" i="4"/>
  <c r="AD789" i="4"/>
  <c r="AC789" i="4"/>
  <c r="AB789" i="4"/>
  <c r="AA789" i="4"/>
  <c r="Z789" i="4"/>
  <c r="Y789" i="4"/>
  <c r="X789" i="4"/>
  <c r="W789" i="4"/>
  <c r="V789" i="4"/>
  <c r="U789" i="4"/>
  <c r="T789" i="4"/>
  <c r="S789" i="4"/>
  <c r="R789" i="4"/>
  <c r="Q789" i="4"/>
  <c r="P789" i="4"/>
  <c r="AM788" i="4"/>
  <c r="AL788" i="4"/>
  <c r="AK788" i="4"/>
  <c r="AJ788" i="4"/>
  <c r="AI788" i="4"/>
  <c r="AH788" i="4"/>
  <c r="AG788" i="4"/>
  <c r="AF788" i="4"/>
  <c r="AE788" i="4"/>
  <c r="AD788" i="4"/>
  <c r="AC788" i="4"/>
  <c r="AB788" i="4"/>
  <c r="AA788" i="4"/>
  <c r="Z788" i="4"/>
  <c r="Y788" i="4"/>
  <c r="X788" i="4"/>
  <c r="W788" i="4"/>
  <c r="V788" i="4"/>
  <c r="U788" i="4"/>
  <c r="T788" i="4"/>
  <c r="S788" i="4"/>
  <c r="R788" i="4"/>
  <c r="Q788" i="4"/>
  <c r="P788" i="4"/>
  <c r="AM787" i="4"/>
  <c r="AL787" i="4"/>
  <c r="AK787" i="4"/>
  <c r="AJ787" i="4"/>
  <c r="AI787" i="4"/>
  <c r="AH787" i="4"/>
  <c r="AG787" i="4"/>
  <c r="AF787" i="4"/>
  <c r="AE787" i="4"/>
  <c r="AD787" i="4"/>
  <c r="AC787" i="4"/>
  <c r="AB787" i="4"/>
  <c r="AA787" i="4"/>
  <c r="Z787" i="4"/>
  <c r="Y787" i="4"/>
  <c r="X787" i="4"/>
  <c r="W787" i="4"/>
  <c r="V787" i="4"/>
  <c r="U787" i="4"/>
  <c r="T787" i="4"/>
  <c r="S787" i="4"/>
  <c r="R787" i="4"/>
  <c r="Q787" i="4"/>
  <c r="P787" i="4"/>
  <c r="AM786" i="4"/>
  <c r="AL786" i="4"/>
  <c r="AK786" i="4"/>
  <c r="AJ786" i="4"/>
  <c r="AI786" i="4"/>
  <c r="AH786" i="4"/>
  <c r="AG786" i="4"/>
  <c r="AF786" i="4"/>
  <c r="AE786" i="4"/>
  <c r="AD786" i="4"/>
  <c r="AC786" i="4"/>
  <c r="AB786" i="4"/>
  <c r="AA786" i="4"/>
  <c r="Z786" i="4"/>
  <c r="Y786" i="4"/>
  <c r="X786" i="4"/>
  <c r="W786" i="4"/>
  <c r="V786" i="4"/>
  <c r="U786" i="4"/>
  <c r="T786" i="4"/>
  <c r="S786" i="4"/>
  <c r="R786" i="4"/>
  <c r="Q786" i="4"/>
  <c r="P786" i="4"/>
  <c r="AM785" i="4"/>
  <c r="AL785" i="4"/>
  <c r="AK785" i="4"/>
  <c r="AJ785" i="4"/>
  <c r="AI785" i="4"/>
  <c r="AH785" i="4"/>
  <c r="AG785" i="4"/>
  <c r="AF785" i="4"/>
  <c r="AE785" i="4"/>
  <c r="AD785" i="4"/>
  <c r="AC785" i="4"/>
  <c r="AB785" i="4"/>
  <c r="AA785" i="4"/>
  <c r="Z785" i="4"/>
  <c r="Y785" i="4"/>
  <c r="X785" i="4"/>
  <c r="W785" i="4"/>
  <c r="V785" i="4"/>
  <c r="U785" i="4"/>
  <c r="T785" i="4"/>
  <c r="S785" i="4"/>
  <c r="R785" i="4"/>
  <c r="Q785" i="4"/>
  <c r="P785" i="4"/>
  <c r="AM784" i="4"/>
  <c r="AL784" i="4"/>
  <c r="AK784" i="4"/>
  <c r="AJ784" i="4"/>
  <c r="AI784" i="4"/>
  <c r="AH784" i="4"/>
  <c r="AG784" i="4"/>
  <c r="AF784" i="4"/>
  <c r="AE784" i="4"/>
  <c r="AD784" i="4"/>
  <c r="AC784" i="4"/>
  <c r="AB784" i="4"/>
  <c r="AA784" i="4"/>
  <c r="Z784" i="4"/>
  <c r="Y784" i="4"/>
  <c r="X784" i="4"/>
  <c r="W784" i="4"/>
  <c r="V784" i="4"/>
  <c r="U784" i="4"/>
  <c r="T784" i="4"/>
  <c r="S784" i="4"/>
  <c r="R784" i="4"/>
  <c r="Q784" i="4"/>
  <c r="P784" i="4"/>
  <c r="AM783" i="4"/>
  <c r="AL783" i="4"/>
  <c r="AK783" i="4"/>
  <c r="AJ783" i="4"/>
  <c r="AI783" i="4"/>
  <c r="AH783" i="4"/>
  <c r="AG783" i="4"/>
  <c r="AF783" i="4"/>
  <c r="AE783" i="4"/>
  <c r="AD783" i="4"/>
  <c r="AC783" i="4"/>
  <c r="AB783" i="4"/>
  <c r="AA783" i="4"/>
  <c r="Z783" i="4"/>
  <c r="Y783" i="4"/>
  <c r="X783" i="4"/>
  <c r="W783" i="4"/>
  <c r="V783" i="4"/>
  <c r="U783" i="4"/>
  <c r="T783" i="4"/>
  <c r="S783" i="4"/>
  <c r="R783" i="4"/>
  <c r="Q783" i="4"/>
  <c r="P783" i="4"/>
  <c r="AM782" i="4"/>
  <c r="AL782" i="4"/>
  <c r="AK782" i="4"/>
  <c r="AJ782" i="4"/>
  <c r="AI782" i="4"/>
  <c r="AH782" i="4"/>
  <c r="AG782" i="4"/>
  <c r="AF782" i="4"/>
  <c r="AE782" i="4"/>
  <c r="AD782" i="4"/>
  <c r="AC782" i="4"/>
  <c r="AB782" i="4"/>
  <c r="AA782" i="4"/>
  <c r="Z782" i="4"/>
  <c r="Y782" i="4"/>
  <c r="X782" i="4"/>
  <c r="W782" i="4"/>
  <c r="V782" i="4"/>
  <c r="U782" i="4"/>
  <c r="T782" i="4"/>
  <c r="S782" i="4"/>
  <c r="R782" i="4"/>
  <c r="Q782" i="4"/>
  <c r="P782" i="4"/>
  <c r="AM781" i="4"/>
  <c r="AL781" i="4"/>
  <c r="AK781" i="4"/>
  <c r="AJ781" i="4"/>
  <c r="AI781" i="4"/>
  <c r="AH781" i="4"/>
  <c r="AG781" i="4"/>
  <c r="AF781" i="4"/>
  <c r="AE781" i="4"/>
  <c r="AD781" i="4"/>
  <c r="AC781" i="4"/>
  <c r="AB781" i="4"/>
  <c r="AA781" i="4"/>
  <c r="Z781" i="4"/>
  <c r="Y781" i="4"/>
  <c r="X781" i="4"/>
  <c r="W781" i="4"/>
  <c r="V781" i="4"/>
  <c r="U781" i="4"/>
  <c r="T781" i="4"/>
  <c r="S781" i="4"/>
  <c r="R781" i="4"/>
  <c r="Q781" i="4"/>
  <c r="P781" i="4"/>
  <c r="AM780" i="4"/>
  <c r="AL780" i="4"/>
  <c r="AK780" i="4"/>
  <c r="AJ780" i="4"/>
  <c r="AI780" i="4"/>
  <c r="AH780" i="4"/>
  <c r="AG780" i="4"/>
  <c r="AF780" i="4"/>
  <c r="AE780" i="4"/>
  <c r="AD780" i="4"/>
  <c r="AC780" i="4"/>
  <c r="AB780" i="4"/>
  <c r="AA780" i="4"/>
  <c r="Z780" i="4"/>
  <c r="Y780" i="4"/>
  <c r="X780" i="4"/>
  <c r="W780" i="4"/>
  <c r="V780" i="4"/>
  <c r="U780" i="4"/>
  <c r="T780" i="4"/>
  <c r="S780" i="4"/>
  <c r="R780" i="4"/>
  <c r="Q780" i="4"/>
  <c r="P780" i="4"/>
  <c r="AM779" i="4"/>
  <c r="AL779" i="4"/>
  <c r="AK779" i="4"/>
  <c r="AJ779" i="4"/>
  <c r="AI779" i="4"/>
  <c r="AH779" i="4"/>
  <c r="AG779" i="4"/>
  <c r="AF779" i="4"/>
  <c r="AE779" i="4"/>
  <c r="AD779" i="4"/>
  <c r="AC779" i="4"/>
  <c r="AB779" i="4"/>
  <c r="AA779" i="4"/>
  <c r="Z779" i="4"/>
  <c r="Y779" i="4"/>
  <c r="X779" i="4"/>
  <c r="W779" i="4"/>
  <c r="V779" i="4"/>
  <c r="U779" i="4"/>
  <c r="T779" i="4"/>
  <c r="S779" i="4"/>
  <c r="R779" i="4"/>
  <c r="Q779" i="4"/>
  <c r="P779" i="4"/>
  <c r="AM778" i="4"/>
  <c r="AL778" i="4"/>
  <c r="AK778" i="4"/>
  <c r="AJ778" i="4"/>
  <c r="AI778" i="4"/>
  <c r="AH778" i="4"/>
  <c r="AG778" i="4"/>
  <c r="AF778" i="4"/>
  <c r="AE778" i="4"/>
  <c r="AD778" i="4"/>
  <c r="AC778" i="4"/>
  <c r="AB778" i="4"/>
  <c r="AA778" i="4"/>
  <c r="Z778" i="4"/>
  <c r="Y778" i="4"/>
  <c r="X778" i="4"/>
  <c r="W778" i="4"/>
  <c r="V778" i="4"/>
  <c r="U778" i="4"/>
  <c r="T778" i="4"/>
  <c r="S778" i="4"/>
  <c r="R778" i="4"/>
  <c r="Q778" i="4"/>
  <c r="P778" i="4"/>
  <c r="AM777" i="4"/>
  <c r="AL777" i="4"/>
  <c r="AK777" i="4"/>
  <c r="AJ777" i="4"/>
  <c r="AI777" i="4"/>
  <c r="AH777" i="4"/>
  <c r="AG777" i="4"/>
  <c r="AF777" i="4"/>
  <c r="AE777" i="4"/>
  <c r="AD777" i="4"/>
  <c r="AC777" i="4"/>
  <c r="AB777" i="4"/>
  <c r="AA777" i="4"/>
  <c r="Z777" i="4"/>
  <c r="Y777" i="4"/>
  <c r="X777" i="4"/>
  <c r="W777" i="4"/>
  <c r="V777" i="4"/>
  <c r="U777" i="4"/>
  <c r="T777" i="4"/>
  <c r="S777" i="4"/>
  <c r="R777" i="4"/>
  <c r="Q777" i="4"/>
  <c r="P777" i="4"/>
  <c r="AM776" i="4"/>
  <c r="AL776" i="4"/>
  <c r="AK776" i="4"/>
  <c r="AJ776" i="4"/>
  <c r="AI776" i="4"/>
  <c r="AH776" i="4"/>
  <c r="AG776" i="4"/>
  <c r="AF776" i="4"/>
  <c r="AE776" i="4"/>
  <c r="AD776" i="4"/>
  <c r="AC776" i="4"/>
  <c r="AB776" i="4"/>
  <c r="AA776" i="4"/>
  <c r="Z776" i="4"/>
  <c r="Y776" i="4"/>
  <c r="X776" i="4"/>
  <c r="W776" i="4"/>
  <c r="V776" i="4"/>
  <c r="U776" i="4"/>
  <c r="T776" i="4"/>
  <c r="S776" i="4"/>
  <c r="R776" i="4"/>
  <c r="Q776" i="4"/>
  <c r="P776" i="4"/>
  <c r="AM775" i="4"/>
  <c r="AL775" i="4"/>
  <c r="AK775" i="4"/>
  <c r="AJ775" i="4"/>
  <c r="AI775" i="4"/>
  <c r="AH775" i="4"/>
  <c r="AG775" i="4"/>
  <c r="AF775" i="4"/>
  <c r="AE775" i="4"/>
  <c r="AD775" i="4"/>
  <c r="AC775" i="4"/>
  <c r="AB775" i="4"/>
  <c r="AA775" i="4"/>
  <c r="Z775" i="4"/>
  <c r="Y775" i="4"/>
  <c r="X775" i="4"/>
  <c r="W775" i="4"/>
  <c r="V775" i="4"/>
  <c r="U775" i="4"/>
  <c r="T775" i="4"/>
  <c r="S775" i="4"/>
  <c r="R775" i="4"/>
  <c r="Q775" i="4"/>
  <c r="P775" i="4"/>
  <c r="AM774" i="4"/>
  <c r="AL774" i="4"/>
  <c r="AK774" i="4"/>
  <c r="AJ774" i="4"/>
  <c r="AI774" i="4"/>
  <c r="AH774" i="4"/>
  <c r="AG774" i="4"/>
  <c r="AF774" i="4"/>
  <c r="AE774" i="4"/>
  <c r="AD774" i="4"/>
  <c r="AC774" i="4"/>
  <c r="AB774" i="4"/>
  <c r="AA774" i="4"/>
  <c r="Z774" i="4"/>
  <c r="Y774" i="4"/>
  <c r="X774" i="4"/>
  <c r="W774" i="4"/>
  <c r="V774" i="4"/>
  <c r="U774" i="4"/>
  <c r="T774" i="4"/>
  <c r="S774" i="4"/>
  <c r="R774" i="4"/>
  <c r="Q774" i="4"/>
  <c r="P774" i="4"/>
  <c r="AM773" i="4"/>
  <c r="AL773" i="4"/>
  <c r="AK773" i="4"/>
  <c r="AJ773" i="4"/>
  <c r="AI773" i="4"/>
  <c r="AH773" i="4"/>
  <c r="AG773" i="4"/>
  <c r="AF773" i="4"/>
  <c r="AE773" i="4"/>
  <c r="AD773" i="4"/>
  <c r="AC773" i="4"/>
  <c r="AB773" i="4"/>
  <c r="AA773" i="4"/>
  <c r="Z773" i="4"/>
  <c r="Y773" i="4"/>
  <c r="X773" i="4"/>
  <c r="W773" i="4"/>
  <c r="V773" i="4"/>
  <c r="U773" i="4"/>
  <c r="T773" i="4"/>
  <c r="S773" i="4"/>
  <c r="R773" i="4"/>
  <c r="Q773" i="4"/>
  <c r="P773" i="4"/>
  <c r="AM772" i="4"/>
  <c r="AL772" i="4"/>
  <c r="AK772" i="4"/>
  <c r="AJ772" i="4"/>
  <c r="AI772" i="4"/>
  <c r="AH772" i="4"/>
  <c r="AG772" i="4"/>
  <c r="AF772" i="4"/>
  <c r="AE772" i="4"/>
  <c r="AD772" i="4"/>
  <c r="AC772" i="4"/>
  <c r="AB772" i="4"/>
  <c r="AA772" i="4"/>
  <c r="Z772" i="4"/>
  <c r="Y772" i="4"/>
  <c r="X772" i="4"/>
  <c r="W772" i="4"/>
  <c r="V772" i="4"/>
  <c r="U772" i="4"/>
  <c r="T772" i="4"/>
  <c r="S772" i="4"/>
  <c r="R772" i="4"/>
  <c r="Q772" i="4"/>
  <c r="P772" i="4"/>
  <c r="AM771" i="4"/>
  <c r="AL771" i="4"/>
  <c r="AK771" i="4"/>
  <c r="AJ771" i="4"/>
  <c r="AI771" i="4"/>
  <c r="AH771" i="4"/>
  <c r="AG771" i="4"/>
  <c r="AF771" i="4"/>
  <c r="AE771" i="4"/>
  <c r="AD771" i="4"/>
  <c r="AC771" i="4"/>
  <c r="AB771" i="4"/>
  <c r="AA771" i="4"/>
  <c r="Z771" i="4"/>
  <c r="Y771" i="4"/>
  <c r="X771" i="4"/>
  <c r="W771" i="4"/>
  <c r="V771" i="4"/>
  <c r="U771" i="4"/>
  <c r="T771" i="4"/>
  <c r="S771" i="4"/>
  <c r="R771" i="4"/>
  <c r="Q771" i="4"/>
  <c r="P771" i="4"/>
  <c r="AM770" i="4"/>
  <c r="AL770" i="4"/>
  <c r="AK770" i="4"/>
  <c r="AJ770" i="4"/>
  <c r="AI770" i="4"/>
  <c r="AH770" i="4"/>
  <c r="AG770" i="4"/>
  <c r="AF770" i="4"/>
  <c r="AE770" i="4"/>
  <c r="AD770" i="4"/>
  <c r="AC770" i="4"/>
  <c r="AB770" i="4"/>
  <c r="AA770" i="4"/>
  <c r="Z770" i="4"/>
  <c r="Y770" i="4"/>
  <c r="X770" i="4"/>
  <c r="W770" i="4"/>
  <c r="V770" i="4"/>
  <c r="U770" i="4"/>
  <c r="T770" i="4"/>
  <c r="S770" i="4"/>
  <c r="R770" i="4"/>
  <c r="Q770" i="4"/>
  <c r="P770" i="4"/>
  <c r="AM769" i="4"/>
  <c r="AL769" i="4"/>
  <c r="AK769" i="4"/>
  <c r="AJ769" i="4"/>
  <c r="AI769" i="4"/>
  <c r="AH769" i="4"/>
  <c r="AG769" i="4"/>
  <c r="AF769" i="4"/>
  <c r="AE769" i="4"/>
  <c r="AD769" i="4"/>
  <c r="AC769" i="4"/>
  <c r="AB769" i="4"/>
  <c r="AA769" i="4"/>
  <c r="Z769" i="4"/>
  <c r="Y769" i="4"/>
  <c r="X769" i="4"/>
  <c r="W769" i="4"/>
  <c r="V769" i="4"/>
  <c r="U769" i="4"/>
  <c r="T769" i="4"/>
  <c r="S769" i="4"/>
  <c r="R769" i="4"/>
  <c r="Q769" i="4"/>
  <c r="P769" i="4"/>
  <c r="AM768" i="4"/>
  <c r="AL768" i="4"/>
  <c r="AK768" i="4"/>
  <c r="AJ768" i="4"/>
  <c r="AI768" i="4"/>
  <c r="AH768" i="4"/>
  <c r="AG768" i="4"/>
  <c r="AF768" i="4"/>
  <c r="AE768" i="4"/>
  <c r="AD768" i="4"/>
  <c r="AC768" i="4"/>
  <c r="AB768" i="4"/>
  <c r="AA768" i="4"/>
  <c r="Z768" i="4"/>
  <c r="Y768" i="4"/>
  <c r="X768" i="4"/>
  <c r="W768" i="4"/>
  <c r="V768" i="4"/>
  <c r="U768" i="4"/>
  <c r="T768" i="4"/>
  <c r="S768" i="4"/>
  <c r="R768" i="4"/>
  <c r="Q768" i="4"/>
  <c r="P768" i="4"/>
  <c r="AM767" i="4"/>
  <c r="AL767" i="4"/>
  <c r="AK767" i="4"/>
  <c r="AJ767" i="4"/>
  <c r="AI767" i="4"/>
  <c r="AH767" i="4"/>
  <c r="AG767" i="4"/>
  <c r="AF767" i="4"/>
  <c r="AE767" i="4"/>
  <c r="AD767" i="4"/>
  <c r="AC767" i="4"/>
  <c r="AB767" i="4"/>
  <c r="AA767" i="4"/>
  <c r="Z767" i="4"/>
  <c r="Y767" i="4"/>
  <c r="X767" i="4"/>
  <c r="W767" i="4"/>
  <c r="V767" i="4"/>
  <c r="U767" i="4"/>
  <c r="T767" i="4"/>
  <c r="S767" i="4"/>
  <c r="R767" i="4"/>
  <c r="Q767" i="4"/>
  <c r="P767" i="4"/>
  <c r="AM766" i="4"/>
  <c r="AL766" i="4"/>
  <c r="AK766" i="4"/>
  <c r="AJ766" i="4"/>
  <c r="AI766" i="4"/>
  <c r="AH766" i="4"/>
  <c r="AG766" i="4"/>
  <c r="AF766" i="4"/>
  <c r="AE766" i="4"/>
  <c r="AD766" i="4"/>
  <c r="AC766" i="4"/>
  <c r="AB766" i="4"/>
  <c r="AA766" i="4"/>
  <c r="Z766" i="4"/>
  <c r="Y766" i="4"/>
  <c r="X766" i="4"/>
  <c r="W766" i="4"/>
  <c r="V766" i="4"/>
  <c r="U766" i="4"/>
  <c r="T766" i="4"/>
  <c r="S766" i="4"/>
  <c r="R766" i="4"/>
  <c r="Q766" i="4"/>
  <c r="P766" i="4"/>
  <c r="AM765" i="4"/>
  <c r="AL765" i="4"/>
  <c r="AK765" i="4"/>
  <c r="AJ765" i="4"/>
  <c r="AI765" i="4"/>
  <c r="AH765" i="4"/>
  <c r="AG765" i="4"/>
  <c r="AF765" i="4"/>
  <c r="AE765" i="4"/>
  <c r="AD765" i="4"/>
  <c r="AC765" i="4"/>
  <c r="AB765" i="4"/>
  <c r="AA765" i="4"/>
  <c r="Z765" i="4"/>
  <c r="Y765" i="4"/>
  <c r="X765" i="4"/>
  <c r="W765" i="4"/>
  <c r="V765" i="4"/>
  <c r="U765" i="4"/>
  <c r="T765" i="4"/>
  <c r="S765" i="4"/>
  <c r="R765" i="4"/>
  <c r="Q765" i="4"/>
  <c r="P765" i="4"/>
  <c r="AM764" i="4"/>
  <c r="AL764" i="4"/>
  <c r="AK764" i="4"/>
  <c r="AJ764" i="4"/>
  <c r="AI764" i="4"/>
  <c r="AH764" i="4"/>
  <c r="AG764" i="4"/>
  <c r="AF764" i="4"/>
  <c r="AE764" i="4"/>
  <c r="AD764" i="4"/>
  <c r="AC764" i="4"/>
  <c r="AB764" i="4"/>
  <c r="AA764" i="4"/>
  <c r="Z764" i="4"/>
  <c r="Y764" i="4"/>
  <c r="X764" i="4"/>
  <c r="W764" i="4"/>
  <c r="V764" i="4"/>
  <c r="U764" i="4"/>
  <c r="T764" i="4"/>
  <c r="S764" i="4"/>
  <c r="R764" i="4"/>
  <c r="Q764" i="4"/>
  <c r="P764" i="4"/>
  <c r="AM763" i="4"/>
  <c r="AL763" i="4"/>
  <c r="AK763" i="4"/>
  <c r="AJ763" i="4"/>
  <c r="AI763" i="4"/>
  <c r="AH763" i="4"/>
  <c r="AG763" i="4"/>
  <c r="AF763" i="4"/>
  <c r="AE763" i="4"/>
  <c r="AD763" i="4"/>
  <c r="AC763" i="4"/>
  <c r="AB763" i="4"/>
  <c r="AA763" i="4"/>
  <c r="Z763" i="4"/>
  <c r="Y763" i="4"/>
  <c r="X763" i="4"/>
  <c r="W763" i="4"/>
  <c r="V763" i="4"/>
  <c r="U763" i="4"/>
  <c r="T763" i="4"/>
  <c r="S763" i="4"/>
  <c r="R763" i="4"/>
  <c r="Q763" i="4"/>
  <c r="P763" i="4"/>
  <c r="AM762" i="4"/>
  <c r="AL762" i="4"/>
  <c r="AK762" i="4"/>
  <c r="AJ762" i="4"/>
  <c r="AI762" i="4"/>
  <c r="AH762" i="4"/>
  <c r="AG762" i="4"/>
  <c r="AF762" i="4"/>
  <c r="AE762" i="4"/>
  <c r="AD762" i="4"/>
  <c r="AC762" i="4"/>
  <c r="AB762" i="4"/>
  <c r="AA762" i="4"/>
  <c r="Z762" i="4"/>
  <c r="Y762" i="4"/>
  <c r="X762" i="4"/>
  <c r="W762" i="4"/>
  <c r="V762" i="4"/>
  <c r="U762" i="4"/>
  <c r="T762" i="4"/>
  <c r="S762" i="4"/>
  <c r="R762" i="4"/>
  <c r="Q762" i="4"/>
  <c r="P762" i="4"/>
  <c r="AM761" i="4"/>
  <c r="AL761" i="4"/>
  <c r="AK761" i="4"/>
  <c r="AJ761" i="4"/>
  <c r="AI761" i="4"/>
  <c r="AH761" i="4"/>
  <c r="AG761" i="4"/>
  <c r="AF761" i="4"/>
  <c r="AE761" i="4"/>
  <c r="AD761" i="4"/>
  <c r="AC761" i="4"/>
  <c r="AB761" i="4"/>
  <c r="AA761" i="4"/>
  <c r="Z761" i="4"/>
  <c r="Y761" i="4"/>
  <c r="X761" i="4"/>
  <c r="W761" i="4"/>
  <c r="V761" i="4"/>
  <c r="U761" i="4"/>
  <c r="T761" i="4"/>
  <c r="S761" i="4"/>
  <c r="R761" i="4"/>
  <c r="Q761" i="4"/>
  <c r="P761" i="4"/>
  <c r="AM760" i="4"/>
  <c r="AL760" i="4"/>
  <c r="AK760" i="4"/>
  <c r="AJ760" i="4"/>
  <c r="AI760" i="4"/>
  <c r="AH760" i="4"/>
  <c r="AG760" i="4"/>
  <c r="AF760" i="4"/>
  <c r="AE760" i="4"/>
  <c r="AD760" i="4"/>
  <c r="AC760" i="4"/>
  <c r="AB760" i="4"/>
  <c r="AA760" i="4"/>
  <c r="Z760" i="4"/>
  <c r="Y760" i="4"/>
  <c r="X760" i="4"/>
  <c r="W760" i="4"/>
  <c r="V760" i="4"/>
  <c r="U760" i="4"/>
  <c r="T760" i="4"/>
  <c r="S760" i="4"/>
  <c r="R760" i="4"/>
  <c r="Q760" i="4"/>
  <c r="P760" i="4"/>
  <c r="AM759" i="4"/>
  <c r="AL759" i="4"/>
  <c r="AK759" i="4"/>
  <c r="AJ759" i="4"/>
  <c r="AI759" i="4"/>
  <c r="AH759" i="4"/>
  <c r="AG759" i="4"/>
  <c r="AF759" i="4"/>
  <c r="AE759" i="4"/>
  <c r="AD759" i="4"/>
  <c r="AC759" i="4"/>
  <c r="AB759" i="4"/>
  <c r="AA759" i="4"/>
  <c r="Z759" i="4"/>
  <c r="Y759" i="4"/>
  <c r="X759" i="4"/>
  <c r="W759" i="4"/>
  <c r="V759" i="4"/>
  <c r="U759" i="4"/>
  <c r="T759" i="4"/>
  <c r="S759" i="4"/>
  <c r="R759" i="4"/>
  <c r="Q759" i="4"/>
  <c r="P759" i="4"/>
  <c r="AM758" i="4"/>
  <c r="AL758" i="4"/>
  <c r="AK758" i="4"/>
  <c r="AJ758" i="4"/>
  <c r="AI758" i="4"/>
  <c r="AH758" i="4"/>
  <c r="AG758" i="4"/>
  <c r="AF758" i="4"/>
  <c r="AE758" i="4"/>
  <c r="AD758" i="4"/>
  <c r="AC758" i="4"/>
  <c r="AB758" i="4"/>
  <c r="AA758" i="4"/>
  <c r="Z758" i="4"/>
  <c r="Y758" i="4"/>
  <c r="X758" i="4"/>
  <c r="W758" i="4"/>
  <c r="V758" i="4"/>
  <c r="U758" i="4"/>
  <c r="T758" i="4"/>
  <c r="S758" i="4"/>
  <c r="R758" i="4"/>
  <c r="Q758" i="4"/>
  <c r="P758" i="4"/>
  <c r="AM757" i="4"/>
  <c r="AL757" i="4"/>
  <c r="AK757" i="4"/>
  <c r="AJ757" i="4"/>
  <c r="AI757" i="4"/>
  <c r="AH757" i="4"/>
  <c r="AG757" i="4"/>
  <c r="AF757" i="4"/>
  <c r="AE757" i="4"/>
  <c r="AD757" i="4"/>
  <c r="AC757" i="4"/>
  <c r="AB757" i="4"/>
  <c r="AA757" i="4"/>
  <c r="Z757" i="4"/>
  <c r="Y757" i="4"/>
  <c r="X757" i="4"/>
  <c r="W757" i="4"/>
  <c r="V757" i="4"/>
  <c r="U757" i="4"/>
  <c r="T757" i="4"/>
  <c r="S757" i="4"/>
  <c r="R757" i="4"/>
  <c r="Q757" i="4"/>
  <c r="P757" i="4"/>
  <c r="AM756" i="4"/>
  <c r="AL756" i="4"/>
  <c r="AK756" i="4"/>
  <c r="AJ756" i="4"/>
  <c r="AI756" i="4"/>
  <c r="AH756" i="4"/>
  <c r="AG756" i="4"/>
  <c r="AF756" i="4"/>
  <c r="AE756" i="4"/>
  <c r="AD756" i="4"/>
  <c r="AC756" i="4"/>
  <c r="AB756" i="4"/>
  <c r="AA756" i="4"/>
  <c r="Z756" i="4"/>
  <c r="Y756" i="4"/>
  <c r="X756" i="4"/>
  <c r="W756" i="4"/>
  <c r="V756" i="4"/>
  <c r="U756" i="4"/>
  <c r="T756" i="4"/>
  <c r="S756" i="4"/>
  <c r="R756" i="4"/>
  <c r="Q756" i="4"/>
  <c r="P756" i="4"/>
  <c r="AM755" i="4"/>
  <c r="AL755" i="4"/>
  <c r="AK755" i="4"/>
  <c r="AJ755" i="4"/>
  <c r="AI755" i="4"/>
  <c r="AH755" i="4"/>
  <c r="AG755" i="4"/>
  <c r="AF755" i="4"/>
  <c r="AE755" i="4"/>
  <c r="AD755" i="4"/>
  <c r="AC755" i="4"/>
  <c r="AB755" i="4"/>
  <c r="AA755" i="4"/>
  <c r="Z755" i="4"/>
  <c r="Y755" i="4"/>
  <c r="X755" i="4"/>
  <c r="W755" i="4"/>
  <c r="V755" i="4"/>
  <c r="U755" i="4"/>
  <c r="T755" i="4"/>
  <c r="S755" i="4"/>
  <c r="R755" i="4"/>
  <c r="Q755" i="4"/>
  <c r="P755" i="4"/>
  <c r="AM754" i="4"/>
  <c r="AL754" i="4"/>
  <c r="AK754" i="4"/>
  <c r="AJ754" i="4"/>
  <c r="AI754" i="4"/>
  <c r="AH754" i="4"/>
  <c r="AG754" i="4"/>
  <c r="AF754" i="4"/>
  <c r="AE754" i="4"/>
  <c r="AD754" i="4"/>
  <c r="AC754" i="4"/>
  <c r="AB754" i="4"/>
  <c r="AA754" i="4"/>
  <c r="Z754" i="4"/>
  <c r="Y754" i="4"/>
  <c r="X754" i="4"/>
  <c r="W754" i="4"/>
  <c r="V754" i="4"/>
  <c r="U754" i="4"/>
  <c r="T754" i="4"/>
  <c r="S754" i="4"/>
  <c r="R754" i="4"/>
  <c r="Q754" i="4"/>
  <c r="P754" i="4"/>
  <c r="AM753" i="4"/>
  <c r="AL753" i="4"/>
  <c r="AK753" i="4"/>
  <c r="AJ753" i="4"/>
  <c r="AI753" i="4"/>
  <c r="AH753" i="4"/>
  <c r="AG753" i="4"/>
  <c r="AF753" i="4"/>
  <c r="AE753" i="4"/>
  <c r="AD753" i="4"/>
  <c r="AC753" i="4"/>
  <c r="AB753" i="4"/>
  <c r="AA753" i="4"/>
  <c r="Z753" i="4"/>
  <c r="Y753" i="4"/>
  <c r="X753" i="4"/>
  <c r="W753" i="4"/>
  <c r="V753" i="4"/>
  <c r="U753" i="4"/>
  <c r="T753" i="4"/>
  <c r="S753" i="4"/>
  <c r="R753" i="4"/>
  <c r="Q753" i="4"/>
  <c r="P753" i="4"/>
  <c r="AM752" i="4"/>
  <c r="AL752" i="4"/>
  <c r="AK752" i="4"/>
  <c r="AJ752" i="4"/>
  <c r="AI752" i="4"/>
  <c r="AH752" i="4"/>
  <c r="AG752" i="4"/>
  <c r="AF752" i="4"/>
  <c r="AE752" i="4"/>
  <c r="AD752" i="4"/>
  <c r="AC752" i="4"/>
  <c r="AB752" i="4"/>
  <c r="AA752" i="4"/>
  <c r="Z752" i="4"/>
  <c r="Y752" i="4"/>
  <c r="X752" i="4"/>
  <c r="W752" i="4"/>
  <c r="V752" i="4"/>
  <c r="U752" i="4"/>
  <c r="T752" i="4"/>
  <c r="S752" i="4"/>
  <c r="R752" i="4"/>
  <c r="Q752" i="4"/>
  <c r="P752" i="4"/>
  <c r="AM751" i="4"/>
  <c r="AL751" i="4"/>
  <c r="AK751" i="4"/>
  <c r="AJ751" i="4"/>
  <c r="AI751" i="4"/>
  <c r="AH751" i="4"/>
  <c r="AG751" i="4"/>
  <c r="AF751" i="4"/>
  <c r="AE751" i="4"/>
  <c r="AD751" i="4"/>
  <c r="AC751" i="4"/>
  <c r="AB751" i="4"/>
  <c r="AA751" i="4"/>
  <c r="Z751" i="4"/>
  <c r="Y751" i="4"/>
  <c r="X751" i="4"/>
  <c r="W751" i="4"/>
  <c r="V751" i="4"/>
  <c r="U751" i="4"/>
  <c r="T751" i="4"/>
  <c r="S751" i="4"/>
  <c r="R751" i="4"/>
  <c r="Q751" i="4"/>
  <c r="P751" i="4"/>
  <c r="AM750" i="4"/>
  <c r="AL750" i="4"/>
  <c r="AK750" i="4"/>
  <c r="AJ750" i="4"/>
  <c r="AI750" i="4"/>
  <c r="AH750" i="4"/>
  <c r="AG750" i="4"/>
  <c r="AF750" i="4"/>
  <c r="AE750" i="4"/>
  <c r="AD750" i="4"/>
  <c r="AC750" i="4"/>
  <c r="AB750" i="4"/>
  <c r="AA750" i="4"/>
  <c r="Z750" i="4"/>
  <c r="Y750" i="4"/>
  <c r="X750" i="4"/>
  <c r="W750" i="4"/>
  <c r="V750" i="4"/>
  <c r="U750" i="4"/>
  <c r="T750" i="4"/>
  <c r="S750" i="4"/>
  <c r="R750" i="4"/>
  <c r="Q750" i="4"/>
  <c r="P750" i="4"/>
  <c r="AM749" i="4"/>
  <c r="AL749" i="4"/>
  <c r="AK749" i="4"/>
  <c r="AJ749" i="4"/>
  <c r="AI749" i="4"/>
  <c r="AH749" i="4"/>
  <c r="AG749" i="4"/>
  <c r="AF749" i="4"/>
  <c r="AE749" i="4"/>
  <c r="AD749" i="4"/>
  <c r="AC749" i="4"/>
  <c r="AB749" i="4"/>
  <c r="AA749" i="4"/>
  <c r="Z749" i="4"/>
  <c r="Y749" i="4"/>
  <c r="X749" i="4"/>
  <c r="W749" i="4"/>
  <c r="V749" i="4"/>
  <c r="U749" i="4"/>
  <c r="T749" i="4"/>
  <c r="S749" i="4"/>
  <c r="R749" i="4"/>
  <c r="Q749" i="4"/>
  <c r="P749" i="4"/>
  <c r="AM748" i="4"/>
  <c r="AL748" i="4"/>
  <c r="AK748" i="4"/>
  <c r="AJ748" i="4"/>
  <c r="AI748" i="4"/>
  <c r="AH748" i="4"/>
  <c r="AG748" i="4"/>
  <c r="AF748" i="4"/>
  <c r="AE748" i="4"/>
  <c r="AD748" i="4"/>
  <c r="AC748" i="4"/>
  <c r="AB748" i="4"/>
  <c r="AA748" i="4"/>
  <c r="Z748" i="4"/>
  <c r="Y748" i="4"/>
  <c r="X748" i="4"/>
  <c r="W748" i="4"/>
  <c r="V748" i="4"/>
  <c r="U748" i="4"/>
  <c r="T748" i="4"/>
  <c r="S748" i="4"/>
  <c r="R748" i="4"/>
  <c r="Q748" i="4"/>
  <c r="P748" i="4"/>
  <c r="AM747" i="4"/>
  <c r="AL747" i="4"/>
  <c r="AK747" i="4"/>
  <c r="AJ747" i="4"/>
  <c r="AI747" i="4"/>
  <c r="AH747" i="4"/>
  <c r="AG747" i="4"/>
  <c r="AF747" i="4"/>
  <c r="AE747" i="4"/>
  <c r="AD747" i="4"/>
  <c r="AC747" i="4"/>
  <c r="AB747" i="4"/>
  <c r="AA747" i="4"/>
  <c r="Z747" i="4"/>
  <c r="Y747" i="4"/>
  <c r="X747" i="4"/>
  <c r="W747" i="4"/>
  <c r="V747" i="4"/>
  <c r="U747" i="4"/>
  <c r="T747" i="4"/>
  <c r="S747" i="4"/>
  <c r="R747" i="4"/>
  <c r="Q747" i="4"/>
  <c r="P747" i="4"/>
  <c r="AM746" i="4"/>
  <c r="AL746" i="4"/>
  <c r="AK746" i="4"/>
  <c r="AJ746" i="4"/>
  <c r="AI746" i="4"/>
  <c r="AH746" i="4"/>
  <c r="AG746" i="4"/>
  <c r="AF746" i="4"/>
  <c r="AE746" i="4"/>
  <c r="AD746" i="4"/>
  <c r="AC746" i="4"/>
  <c r="AB746" i="4"/>
  <c r="AA746" i="4"/>
  <c r="Z746" i="4"/>
  <c r="Y746" i="4"/>
  <c r="X746" i="4"/>
  <c r="W746" i="4"/>
  <c r="V746" i="4"/>
  <c r="U746" i="4"/>
  <c r="T746" i="4"/>
  <c r="S746" i="4"/>
  <c r="R746" i="4"/>
  <c r="Q746" i="4"/>
  <c r="P746" i="4"/>
  <c r="AM745" i="4"/>
  <c r="AL745" i="4"/>
  <c r="AK745" i="4"/>
  <c r="AJ745" i="4"/>
  <c r="AI745" i="4"/>
  <c r="AH745" i="4"/>
  <c r="AG745" i="4"/>
  <c r="AF745" i="4"/>
  <c r="AE745" i="4"/>
  <c r="AD745" i="4"/>
  <c r="AC745" i="4"/>
  <c r="AB745" i="4"/>
  <c r="AA745" i="4"/>
  <c r="Z745" i="4"/>
  <c r="Y745" i="4"/>
  <c r="X745" i="4"/>
  <c r="W745" i="4"/>
  <c r="V745" i="4"/>
  <c r="U745" i="4"/>
  <c r="T745" i="4"/>
  <c r="S745" i="4"/>
  <c r="R745" i="4"/>
  <c r="Q745" i="4"/>
  <c r="P745" i="4"/>
  <c r="AM744" i="4"/>
  <c r="AL744" i="4"/>
  <c r="AK744" i="4"/>
  <c r="AJ744" i="4"/>
  <c r="AI744" i="4"/>
  <c r="AH744" i="4"/>
  <c r="AG744" i="4"/>
  <c r="AF744" i="4"/>
  <c r="AE744" i="4"/>
  <c r="AD744" i="4"/>
  <c r="AC744" i="4"/>
  <c r="AB744" i="4"/>
  <c r="AA744" i="4"/>
  <c r="Z744" i="4"/>
  <c r="Y744" i="4"/>
  <c r="X744" i="4"/>
  <c r="W744" i="4"/>
  <c r="V744" i="4"/>
  <c r="U744" i="4"/>
  <c r="T744" i="4"/>
  <c r="S744" i="4"/>
  <c r="R744" i="4"/>
  <c r="Q744" i="4"/>
  <c r="P744" i="4"/>
  <c r="AM743" i="4"/>
  <c r="AL743" i="4"/>
  <c r="AK743" i="4"/>
  <c r="AJ743" i="4"/>
  <c r="AI743" i="4"/>
  <c r="AH743" i="4"/>
  <c r="AG743" i="4"/>
  <c r="AF743" i="4"/>
  <c r="AE743" i="4"/>
  <c r="AD743" i="4"/>
  <c r="AC743" i="4"/>
  <c r="AB743" i="4"/>
  <c r="AA743" i="4"/>
  <c r="Z743" i="4"/>
  <c r="Y743" i="4"/>
  <c r="X743" i="4"/>
  <c r="W743" i="4"/>
  <c r="V743" i="4"/>
  <c r="U743" i="4"/>
  <c r="T743" i="4"/>
  <c r="S743" i="4"/>
  <c r="R743" i="4"/>
  <c r="Q743" i="4"/>
  <c r="P743" i="4"/>
  <c r="AM742" i="4"/>
  <c r="AL742" i="4"/>
  <c r="AK742" i="4"/>
  <c r="AJ742" i="4"/>
  <c r="AI742" i="4"/>
  <c r="AH742" i="4"/>
  <c r="AG742" i="4"/>
  <c r="AF742" i="4"/>
  <c r="AE742" i="4"/>
  <c r="AD742" i="4"/>
  <c r="AC742" i="4"/>
  <c r="AB742" i="4"/>
  <c r="AA742" i="4"/>
  <c r="Z742" i="4"/>
  <c r="Y742" i="4"/>
  <c r="X742" i="4"/>
  <c r="W742" i="4"/>
  <c r="V742" i="4"/>
  <c r="U742" i="4"/>
  <c r="T742" i="4"/>
  <c r="S742" i="4"/>
  <c r="R742" i="4"/>
  <c r="Q742" i="4"/>
  <c r="P742" i="4"/>
  <c r="AM741" i="4"/>
  <c r="AL741" i="4"/>
  <c r="AK741" i="4"/>
  <c r="AJ741" i="4"/>
  <c r="AI741" i="4"/>
  <c r="AH741" i="4"/>
  <c r="AG741" i="4"/>
  <c r="AF741" i="4"/>
  <c r="AE741" i="4"/>
  <c r="AD741" i="4"/>
  <c r="AC741" i="4"/>
  <c r="AB741" i="4"/>
  <c r="AA741" i="4"/>
  <c r="Z741" i="4"/>
  <c r="Y741" i="4"/>
  <c r="X741" i="4"/>
  <c r="W741" i="4"/>
  <c r="V741" i="4"/>
  <c r="U741" i="4"/>
  <c r="T741" i="4"/>
  <c r="S741" i="4"/>
  <c r="R741" i="4"/>
  <c r="Q741" i="4"/>
  <c r="P741" i="4"/>
  <c r="AM740" i="4"/>
  <c r="AL740" i="4"/>
  <c r="AK740" i="4"/>
  <c r="AJ740" i="4"/>
  <c r="AI740" i="4"/>
  <c r="AH740" i="4"/>
  <c r="AG740" i="4"/>
  <c r="AF740" i="4"/>
  <c r="AE740" i="4"/>
  <c r="AD740" i="4"/>
  <c r="AC740" i="4"/>
  <c r="AB740" i="4"/>
  <c r="AA740" i="4"/>
  <c r="Z740" i="4"/>
  <c r="Y740" i="4"/>
  <c r="X740" i="4"/>
  <c r="W740" i="4"/>
  <c r="V740" i="4"/>
  <c r="U740" i="4"/>
  <c r="T740" i="4"/>
  <c r="S740" i="4"/>
  <c r="R740" i="4"/>
  <c r="Q740" i="4"/>
  <c r="P740" i="4"/>
  <c r="AM739" i="4"/>
  <c r="AL739" i="4"/>
  <c r="AK739" i="4"/>
  <c r="AJ739" i="4"/>
  <c r="AI739" i="4"/>
  <c r="AH739" i="4"/>
  <c r="AG739" i="4"/>
  <c r="AF739" i="4"/>
  <c r="AE739" i="4"/>
  <c r="AD739" i="4"/>
  <c r="AC739" i="4"/>
  <c r="AB739" i="4"/>
  <c r="AA739" i="4"/>
  <c r="Z739" i="4"/>
  <c r="Y739" i="4"/>
  <c r="X739" i="4"/>
  <c r="W739" i="4"/>
  <c r="V739" i="4"/>
  <c r="U739" i="4"/>
  <c r="T739" i="4"/>
  <c r="S739" i="4"/>
  <c r="R739" i="4"/>
  <c r="Q739" i="4"/>
  <c r="P739" i="4"/>
  <c r="AM738" i="4"/>
  <c r="AL738" i="4"/>
  <c r="AK738" i="4"/>
  <c r="AJ738" i="4"/>
  <c r="AI738" i="4"/>
  <c r="AH738" i="4"/>
  <c r="AG738" i="4"/>
  <c r="AF738" i="4"/>
  <c r="AE738" i="4"/>
  <c r="AD738" i="4"/>
  <c r="AC738" i="4"/>
  <c r="AB738" i="4"/>
  <c r="AA738" i="4"/>
  <c r="Z738" i="4"/>
  <c r="Y738" i="4"/>
  <c r="X738" i="4"/>
  <c r="W738" i="4"/>
  <c r="V738" i="4"/>
  <c r="U738" i="4"/>
  <c r="T738" i="4"/>
  <c r="S738" i="4"/>
  <c r="R738" i="4"/>
  <c r="Q738" i="4"/>
  <c r="P738" i="4"/>
  <c r="AM737" i="4"/>
  <c r="AL737" i="4"/>
  <c r="AK737" i="4"/>
  <c r="AJ737" i="4"/>
  <c r="AI737" i="4"/>
  <c r="AH737" i="4"/>
  <c r="AG737" i="4"/>
  <c r="AF737" i="4"/>
  <c r="AE737" i="4"/>
  <c r="AD737" i="4"/>
  <c r="AC737" i="4"/>
  <c r="AB737" i="4"/>
  <c r="AA737" i="4"/>
  <c r="Z737" i="4"/>
  <c r="Y737" i="4"/>
  <c r="X737" i="4"/>
  <c r="W737" i="4"/>
  <c r="V737" i="4"/>
  <c r="U737" i="4"/>
  <c r="T737" i="4"/>
  <c r="S737" i="4"/>
  <c r="R737" i="4"/>
  <c r="Q737" i="4"/>
  <c r="P737" i="4"/>
  <c r="AM736" i="4"/>
  <c r="AL736" i="4"/>
  <c r="AK736" i="4"/>
  <c r="AJ736" i="4"/>
  <c r="AI736" i="4"/>
  <c r="AH736" i="4"/>
  <c r="AG736" i="4"/>
  <c r="AF736" i="4"/>
  <c r="AE736" i="4"/>
  <c r="AD736" i="4"/>
  <c r="AC736" i="4"/>
  <c r="AB736" i="4"/>
  <c r="AA736" i="4"/>
  <c r="Z736" i="4"/>
  <c r="Y736" i="4"/>
  <c r="X736" i="4"/>
  <c r="W736" i="4"/>
  <c r="V736" i="4"/>
  <c r="U736" i="4"/>
  <c r="T736" i="4"/>
  <c r="S736" i="4"/>
  <c r="R736" i="4"/>
  <c r="Q736" i="4"/>
  <c r="P736" i="4"/>
  <c r="AM735" i="4"/>
  <c r="AL735" i="4"/>
  <c r="AK735" i="4"/>
  <c r="AJ735" i="4"/>
  <c r="AI735" i="4"/>
  <c r="AH735" i="4"/>
  <c r="AG735" i="4"/>
  <c r="AF735" i="4"/>
  <c r="AE735" i="4"/>
  <c r="AD735" i="4"/>
  <c r="AC735" i="4"/>
  <c r="AB735" i="4"/>
  <c r="AA735" i="4"/>
  <c r="Z735" i="4"/>
  <c r="Y735" i="4"/>
  <c r="X735" i="4"/>
  <c r="W735" i="4"/>
  <c r="V735" i="4"/>
  <c r="U735" i="4"/>
  <c r="T735" i="4"/>
  <c r="S735" i="4"/>
  <c r="R735" i="4"/>
  <c r="Q735" i="4"/>
  <c r="P735" i="4"/>
  <c r="AM734" i="4"/>
  <c r="AL734" i="4"/>
  <c r="AK734" i="4"/>
  <c r="AJ734" i="4"/>
  <c r="AI734" i="4"/>
  <c r="AH734" i="4"/>
  <c r="AG734" i="4"/>
  <c r="AF734" i="4"/>
  <c r="AE734" i="4"/>
  <c r="AD734" i="4"/>
  <c r="AC734" i="4"/>
  <c r="AB734" i="4"/>
  <c r="AA734" i="4"/>
  <c r="Z734" i="4"/>
  <c r="Y734" i="4"/>
  <c r="X734" i="4"/>
  <c r="W734" i="4"/>
  <c r="V734" i="4"/>
  <c r="U734" i="4"/>
  <c r="T734" i="4"/>
  <c r="S734" i="4"/>
  <c r="R734" i="4"/>
  <c r="Q734" i="4"/>
  <c r="P734" i="4"/>
  <c r="AM733" i="4"/>
  <c r="AL733" i="4"/>
  <c r="AK733" i="4"/>
  <c r="AJ733" i="4"/>
  <c r="AI733" i="4"/>
  <c r="AH733" i="4"/>
  <c r="AG733" i="4"/>
  <c r="AF733" i="4"/>
  <c r="AE733" i="4"/>
  <c r="AD733" i="4"/>
  <c r="AC733" i="4"/>
  <c r="AB733" i="4"/>
  <c r="AA733" i="4"/>
  <c r="Z733" i="4"/>
  <c r="Y733" i="4"/>
  <c r="X733" i="4"/>
  <c r="W733" i="4"/>
  <c r="V733" i="4"/>
  <c r="U733" i="4"/>
  <c r="T733" i="4"/>
  <c r="S733" i="4"/>
  <c r="R733" i="4"/>
  <c r="Q733" i="4"/>
  <c r="P733" i="4"/>
  <c r="AM732" i="4"/>
  <c r="AL732" i="4"/>
  <c r="AK732" i="4"/>
  <c r="AJ732" i="4"/>
  <c r="AI732" i="4"/>
  <c r="AH732" i="4"/>
  <c r="AG732" i="4"/>
  <c r="AF732" i="4"/>
  <c r="AE732" i="4"/>
  <c r="AD732" i="4"/>
  <c r="AC732" i="4"/>
  <c r="AB732" i="4"/>
  <c r="AA732" i="4"/>
  <c r="Z732" i="4"/>
  <c r="Y732" i="4"/>
  <c r="X732" i="4"/>
  <c r="W732" i="4"/>
  <c r="V732" i="4"/>
  <c r="U732" i="4"/>
  <c r="T732" i="4"/>
  <c r="S732" i="4"/>
  <c r="R732" i="4"/>
  <c r="Q732" i="4"/>
  <c r="P732" i="4"/>
  <c r="AM731" i="4"/>
  <c r="AL731" i="4"/>
  <c r="AK731" i="4"/>
  <c r="AJ731" i="4"/>
  <c r="AI731" i="4"/>
  <c r="AH731" i="4"/>
  <c r="AG731" i="4"/>
  <c r="AF731" i="4"/>
  <c r="AE731" i="4"/>
  <c r="AD731" i="4"/>
  <c r="AC731" i="4"/>
  <c r="AB731" i="4"/>
  <c r="AA731" i="4"/>
  <c r="Z731" i="4"/>
  <c r="Y731" i="4"/>
  <c r="X731" i="4"/>
  <c r="W731" i="4"/>
  <c r="V731" i="4"/>
  <c r="U731" i="4"/>
  <c r="T731" i="4"/>
  <c r="S731" i="4"/>
  <c r="R731" i="4"/>
  <c r="Q731" i="4"/>
  <c r="P731" i="4"/>
  <c r="AM730" i="4"/>
  <c r="AL730" i="4"/>
  <c r="AK730" i="4"/>
  <c r="AJ730" i="4"/>
  <c r="AI730" i="4"/>
  <c r="AH730" i="4"/>
  <c r="AG730" i="4"/>
  <c r="AF730" i="4"/>
  <c r="AE730" i="4"/>
  <c r="AD730" i="4"/>
  <c r="AC730" i="4"/>
  <c r="AB730" i="4"/>
  <c r="AA730" i="4"/>
  <c r="Z730" i="4"/>
  <c r="Y730" i="4"/>
  <c r="X730" i="4"/>
  <c r="W730" i="4"/>
  <c r="V730" i="4"/>
  <c r="U730" i="4"/>
  <c r="T730" i="4"/>
  <c r="S730" i="4"/>
  <c r="R730" i="4"/>
  <c r="Q730" i="4"/>
  <c r="P730" i="4"/>
  <c r="AM729" i="4"/>
  <c r="AL729" i="4"/>
  <c r="AK729" i="4"/>
  <c r="AJ729" i="4"/>
  <c r="AI729" i="4"/>
  <c r="AH729" i="4"/>
  <c r="AG729" i="4"/>
  <c r="AF729" i="4"/>
  <c r="AE729" i="4"/>
  <c r="AD729" i="4"/>
  <c r="AC729" i="4"/>
  <c r="AB729" i="4"/>
  <c r="AA729" i="4"/>
  <c r="Z729" i="4"/>
  <c r="Y729" i="4"/>
  <c r="X729" i="4"/>
  <c r="W729" i="4"/>
  <c r="V729" i="4"/>
  <c r="U729" i="4"/>
  <c r="T729" i="4"/>
  <c r="S729" i="4"/>
  <c r="R729" i="4"/>
  <c r="Q729" i="4"/>
  <c r="P729" i="4"/>
  <c r="AM728" i="4"/>
  <c r="AL728" i="4"/>
  <c r="AK728" i="4"/>
  <c r="AJ728" i="4"/>
  <c r="AI728" i="4"/>
  <c r="AH728" i="4"/>
  <c r="AG728" i="4"/>
  <c r="AF728" i="4"/>
  <c r="AE728" i="4"/>
  <c r="AD728" i="4"/>
  <c r="AC728" i="4"/>
  <c r="AB728" i="4"/>
  <c r="AA728" i="4"/>
  <c r="Z728" i="4"/>
  <c r="Y728" i="4"/>
  <c r="X728" i="4"/>
  <c r="W728" i="4"/>
  <c r="V728" i="4"/>
  <c r="U728" i="4"/>
  <c r="T728" i="4"/>
  <c r="S728" i="4"/>
  <c r="R728" i="4"/>
  <c r="Q728" i="4"/>
  <c r="P728" i="4"/>
  <c r="AM727" i="4"/>
  <c r="AL727" i="4"/>
  <c r="AK727" i="4"/>
  <c r="AJ727" i="4"/>
  <c r="AI727" i="4"/>
  <c r="AH727" i="4"/>
  <c r="AG727" i="4"/>
  <c r="AF727" i="4"/>
  <c r="AE727" i="4"/>
  <c r="AD727" i="4"/>
  <c r="AC727" i="4"/>
  <c r="AB727" i="4"/>
  <c r="AA727" i="4"/>
  <c r="Z727" i="4"/>
  <c r="Y727" i="4"/>
  <c r="X727" i="4"/>
  <c r="W727" i="4"/>
  <c r="V727" i="4"/>
  <c r="U727" i="4"/>
  <c r="T727" i="4"/>
  <c r="S727" i="4"/>
  <c r="R727" i="4"/>
  <c r="Q727" i="4"/>
  <c r="P727" i="4"/>
  <c r="AM726" i="4"/>
  <c r="AL726" i="4"/>
  <c r="AK726" i="4"/>
  <c r="AJ726" i="4"/>
  <c r="AI726" i="4"/>
  <c r="AH726" i="4"/>
  <c r="AG726" i="4"/>
  <c r="AF726" i="4"/>
  <c r="AE726" i="4"/>
  <c r="AD726" i="4"/>
  <c r="AC726" i="4"/>
  <c r="AB726" i="4"/>
  <c r="AA726" i="4"/>
  <c r="Z726" i="4"/>
  <c r="Y726" i="4"/>
  <c r="X726" i="4"/>
  <c r="W726" i="4"/>
  <c r="V726" i="4"/>
  <c r="U726" i="4"/>
  <c r="T726" i="4"/>
  <c r="S726" i="4"/>
  <c r="R726" i="4"/>
  <c r="Q726" i="4"/>
  <c r="P726" i="4"/>
  <c r="AM725" i="4"/>
  <c r="AL725" i="4"/>
  <c r="AK725" i="4"/>
  <c r="AJ725" i="4"/>
  <c r="AI725" i="4"/>
  <c r="AH725" i="4"/>
  <c r="AG725" i="4"/>
  <c r="AF725" i="4"/>
  <c r="AE725" i="4"/>
  <c r="AD725" i="4"/>
  <c r="AC725" i="4"/>
  <c r="AB725" i="4"/>
  <c r="AA725" i="4"/>
  <c r="Z725" i="4"/>
  <c r="Y725" i="4"/>
  <c r="X725" i="4"/>
  <c r="W725" i="4"/>
  <c r="V725" i="4"/>
  <c r="U725" i="4"/>
  <c r="T725" i="4"/>
  <c r="S725" i="4"/>
  <c r="R725" i="4"/>
  <c r="Q725" i="4"/>
  <c r="P725" i="4"/>
  <c r="AM724" i="4"/>
  <c r="AL724" i="4"/>
  <c r="AK724" i="4"/>
  <c r="AJ724" i="4"/>
  <c r="AI724" i="4"/>
  <c r="AH724" i="4"/>
  <c r="AG724" i="4"/>
  <c r="AF724" i="4"/>
  <c r="AE724" i="4"/>
  <c r="AD724" i="4"/>
  <c r="AC724" i="4"/>
  <c r="AB724" i="4"/>
  <c r="AA724" i="4"/>
  <c r="Z724" i="4"/>
  <c r="Y724" i="4"/>
  <c r="X724" i="4"/>
  <c r="W724" i="4"/>
  <c r="V724" i="4"/>
  <c r="U724" i="4"/>
  <c r="T724" i="4"/>
  <c r="S724" i="4"/>
  <c r="R724" i="4"/>
  <c r="Q724" i="4"/>
  <c r="P724" i="4"/>
  <c r="AM723" i="4"/>
  <c r="AL723" i="4"/>
  <c r="AK723" i="4"/>
  <c r="AJ723" i="4"/>
  <c r="AI723" i="4"/>
  <c r="AH723" i="4"/>
  <c r="AG723" i="4"/>
  <c r="AF723" i="4"/>
  <c r="AE723" i="4"/>
  <c r="AD723" i="4"/>
  <c r="AC723" i="4"/>
  <c r="AB723" i="4"/>
  <c r="AA723" i="4"/>
  <c r="Z723" i="4"/>
  <c r="Y723" i="4"/>
  <c r="X723" i="4"/>
  <c r="W723" i="4"/>
  <c r="V723" i="4"/>
  <c r="U723" i="4"/>
  <c r="T723" i="4"/>
  <c r="S723" i="4"/>
  <c r="R723" i="4"/>
  <c r="Q723" i="4"/>
  <c r="P723" i="4"/>
  <c r="AM722" i="4"/>
  <c r="AL722" i="4"/>
  <c r="AK722" i="4"/>
  <c r="AJ722" i="4"/>
  <c r="AI722" i="4"/>
  <c r="AH722" i="4"/>
  <c r="AG722" i="4"/>
  <c r="AF722" i="4"/>
  <c r="AE722" i="4"/>
  <c r="AD722" i="4"/>
  <c r="AC722" i="4"/>
  <c r="AB722" i="4"/>
  <c r="AA722" i="4"/>
  <c r="Z722" i="4"/>
  <c r="Y722" i="4"/>
  <c r="X722" i="4"/>
  <c r="W722" i="4"/>
  <c r="V722" i="4"/>
  <c r="U722" i="4"/>
  <c r="T722" i="4"/>
  <c r="S722" i="4"/>
  <c r="R722" i="4"/>
  <c r="Q722" i="4"/>
  <c r="P722" i="4"/>
  <c r="AM721" i="4"/>
  <c r="AL721" i="4"/>
  <c r="AK721" i="4"/>
  <c r="AJ721" i="4"/>
  <c r="AI721" i="4"/>
  <c r="AH721" i="4"/>
  <c r="AG721" i="4"/>
  <c r="AF721" i="4"/>
  <c r="AE721" i="4"/>
  <c r="AD721" i="4"/>
  <c r="AC721" i="4"/>
  <c r="AB721" i="4"/>
  <c r="AA721" i="4"/>
  <c r="Z721" i="4"/>
  <c r="Y721" i="4"/>
  <c r="X721" i="4"/>
  <c r="W721" i="4"/>
  <c r="V721" i="4"/>
  <c r="U721" i="4"/>
  <c r="T721" i="4"/>
  <c r="S721" i="4"/>
  <c r="R721" i="4"/>
  <c r="Q721" i="4"/>
  <c r="P721" i="4"/>
  <c r="AM720" i="4"/>
  <c r="AL720" i="4"/>
  <c r="AK720" i="4"/>
  <c r="AJ720" i="4"/>
  <c r="AI720" i="4"/>
  <c r="AH720" i="4"/>
  <c r="AG720" i="4"/>
  <c r="AF720" i="4"/>
  <c r="AE720" i="4"/>
  <c r="AD720" i="4"/>
  <c r="AC720" i="4"/>
  <c r="AB720" i="4"/>
  <c r="AA720" i="4"/>
  <c r="Z720" i="4"/>
  <c r="Y720" i="4"/>
  <c r="X720" i="4"/>
  <c r="W720" i="4"/>
  <c r="V720" i="4"/>
  <c r="U720" i="4"/>
  <c r="T720" i="4"/>
  <c r="S720" i="4"/>
  <c r="R720" i="4"/>
  <c r="Q720" i="4"/>
  <c r="P720" i="4"/>
  <c r="AM719" i="4"/>
  <c r="AL719" i="4"/>
  <c r="AK719" i="4"/>
  <c r="AJ719" i="4"/>
  <c r="AI719" i="4"/>
  <c r="AH719" i="4"/>
  <c r="AG719" i="4"/>
  <c r="AF719" i="4"/>
  <c r="AE719" i="4"/>
  <c r="AD719" i="4"/>
  <c r="AC719" i="4"/>
  <c r="AB719" i="4"/>
  <c r="AA719" i="4"/>
  <c r="Z719" i="4"/>
  <c r="Y719" i="4"/>
  <c r="X719" i="4"/>
  <c r="W719" i="4"/>
  <c r="V719" i="4"/>
  <c r="U719" i="4"/>
  <c r="T719" i="4"/>
  <c r="S719" i="4"/>
  <c r="R719" i="4"/>
  <c r="Q719" i="4"/>
  <c r="P719" i="4"/>
  <c r="AM718" i="4"/>
  <c r="AL718" i="4"/>
  <c r="AK718" i="4"/>
  <c r="AJ718" i="4"/>
  <c r="AI718" i="4"/>
  <c r="AH718" i="4"/>
  <c r="AG718" i="4"/>
  <c r="AF718" i="4"/>
  <c r="AE718" i="4"/>
  <c r="AD718" i="4"/>
  <c r="AC718" i="4"/>
  <c r="AB718" i="4"/>
  <c r="AA718" i="4"/>
  <c r="Z718" i="4"/>
  <c r="Y718" i="4"/>
  <c r="X718" i="4"/>
  <c r="W718" i="4"/>
  <c r="V718" i="4"/>
  <c r="U718" i="4"/>
  <c r="T718" i="4"/>
  <c r="S718" i="4"/>
  <c r="R718" i="4"/>
  <c r="Q718" i="4"/>
  <c r="P718" i="4"/>
  <c r="AM717" i="4"/>
  <c r="AL717" i="4"/>
  <c r="AK717" i="4"/>
  <c r="AJ717" i="4"/>
  <c r="AI717" i="4"/>
  <c r="AH717" i="4"/>
  <c r="AG717" i="4"/>
  <c r="AF717" i="4"/>
  <c r="AE717" i="4"/>
  <c r="AD717" i="4"/>
  <c r="AC717" i="4"/>
  <c r="AB717" i="4"/>
  <c r="AA717" i="4"/>
  <c r="Z717" i="4"/>
  <c r="Y717" i="4"/>
  <c r="X717" i="4"/>
  <c r="W717" i="4"/>
  <c r="V717" i="4"/>
  <c r="U717" i="4"/>
  <c r="T717" i="4"/>
  <c r="S717" i="4"/>
  <c r="R717" i="4"/>
  <c r="Q717" i="4"/>
  <c r="P717" i="4"/>
  <c r="AM716" i="4"/>
  <c r="AL716" i="4"/>
  <c r="AK716" i="4"/>
  <c r="AJ716" i="4"/>
  <c r="AI716" i="4"/>
  <c r="AH716" i="4"/>
  <c r="AG716" i="4"/>
  <c r="AF716" i="4"/>
  <c r="AE716" i="4"/>
  <c r="AD716" i="4"/>
  <c r="AC716" i="4"/>
  <c r="AB716" i="4"/>
  <c r="AA716" i="4"/>
  <c r="Z716" i="4"/>
  <c r="Y716" i="4"/>
  <c r="X716" i="4"/>
  <c r="W716" i="4"/>
  <c r="V716" i="4"/>
  <c r="U716" i="4"/>
  <c r="T716" i="4"/>
  <c r="S716" i="4"/>
  <c r="R716" i="4"/>
  <c r="Q716" i="4"/>
  <c r="P716" i="4"/>
  <c r="AM715" i="4"/>
  <c r="AL715" i="4"/>
  <c r="AK715" i="4"/>
  <c r="AJ715" i="4"/>
  <c r="AI715" i="4"/>
  <c r="AH715" i="4"/>
  <c r="AG715" i="4"/>
  <c r="AF715" i="4"/>
  <c r="AE715" i="4"/>
  <c r="AD715" i="4"/>
  <c r="AC715" i="4"/>
  <c r="AB715" i="4"/>
  <c r="AA715" i="4"/>
  <c r="Z715" i="4"/>
  <c r="Y715" i="4"/>
  <c r="X715" i="4"/>
  <c r="W715" i="4"/>
  <c r="V715" i="4"/>
  <c r="U715" i="4"/>
  <c r="T715" i="4"/>
  <c r="S715" i="4"/>
  <c r="R715" i="4"/>
  <c r="Q715" i="4"/>
  <c r="P715" i="4"/>
  <c r="AM714" i="4"/>
  <c r="AL714" i="4"/>
  <c r="AK714" i="4"/>
  <c r="AJ714" i="4"/>
  <c r="AI714" i="4"/>
  <c r="AH714" i="4"/>
  <c r="AG714" i="4"/>
  <c r="AF714" i="4"/>
  <c r="AE714" i="4"/>
  <c r="AD714" i="4"/>
  <c r="AC714" i="4"/>
  <c r="AB714" i="4"/>
  <c r="AA714" i="4"/>
  <c r="Z714" i="4"/>
  <c r="Y714" i="4"/>
  <c r="X714" i="4"/>
  <c r="W714" i="4"/>
  <c r="V714" i="4"/>
  <c r="U714" i="4"/>
  <c r="T714" i="4"/>
  <c r="S714" i="4"/>
  <c r="R714" i="4"/>
  <c r="Q714" i="4"/>
  <c r="P714" i="4"/>
  <c r="AM713" i="4"/>
  <c r="AL713" i="4"/>
  <c r="AK713" i="4"/>
  <c r="AJ713" i="4"/>
  <c r="AI713" i="4"/>
  <c r="AH713" i="4"/>
  <c r="AG713" i="4"/>
  <c r="AF713" i="4"/>
  <c r="AE713" i="4"/>
  <c r="AD713" i="4"/>
  <c r="AC713" i="4"/>
  <c r="AB713" i="4"/>
  <c r="AA713" i="4"/>
  <c r="Z713" i="4"/>
  <c r="Y713" i="4"/>
  <c r="X713" i="4"/>
  <c r="W713" i="4"/>
  <c r="V713" i="4"/>
  <c r="U713" i="4"/>
  <c r="T713" i="4"/>
  <c r="S713" i="4"/>
  <c r="R713" i="4"/>
  <c r="Q713" i="4"/>
  <c r="P713" i="4"/>
  <c r="AM712" i="4"/>
  <c r="AL712" i="4"/>
  <c r="AK712" i="4"/>
  <c r="AJ712" i="4"/>
  <c r="AI712" i="4"/>
  <c r="AH712" i="4"/>
  <c r="AG712" i="4"/>
  <c r="AF712" i="4"/>
  <c r="AE712" i="4"/>
  <c r="AD712" i="4"/>
  <c r="AC712" i="4"/>
  <c r="AB712" i="4"/>
  <c r="AA712" i="4"/>
  <c r="Z712" i="4"/>
  <c r="Y712" i="4"/>
  <c r="X712" i="4"/>
  <c r="W712" i="4"/>
  <c r="V712" i="4"/>
  <c r="U712" i="4"/>
  <c r="T712" i="4"/>
  <c r="S712" i="4"/>
  <c r="R712" i="4"/>
  <c r="Q712" i="4"/>
  <c r="P712" i="4"/>
  <c r="AM711" i="4"/>
  <c r="AL711" i="4"/>
  <c r="AK711" i="4"/>
  <c r="AJ711" i="4"/>
  <c r="AI711" i="4"/>
  <c r="AH711" i="4"/>
  <c r="AG711" i="4"/>
  <c r="AF711" i="4"/>
  <c r="AE711" i="4"/>
  <c r="AD711" i="4"/>
  <c r="AC711" i="4"/>
  <c r="AB711" i="4"/>
  <c r="AA711" i="4"/>
  <c r="Z711" i="4"/>
  <c r="Y711" i="4"/>
  <c r="X711" i="4"/>
  <c r="W711" i="4"/>
  <c r="V711" i="4"/>
  <c r="U711" i="4"/>
  <c r="T711" i="4"/>
  <c r="S711" i="4"/>
  <c r="R711" i="4"/>
  <c r="Q711" i="4"/>
  <c r="P711" i="4"/>
  <c r="AM710" i="4"/>
  <c r="AL710" i="4"/>
  <c r="AK710" i="4"/>
  <c r="AJ710" i="4"/>
  <c r="AI710" i="4"/>
  <c r="AH710" i="4"/>
  <c r="AG710" i="4"/>
  <c r="AF710" i="4"/>
  <c r="AE710" i="4"/>
  <c r="AD710" i="4"/>
  <c r="AC710" i="4"/>
  <c r="AB710" i="4"/>
  <c r="AA710" i="4"/>
  <c r="Z710" i="4"/>
  <c r="Y710" i="4"/>
  <c r="X710" i="4"/>
  <c r="W710" i="4"/>
  <c r="V710" i="4"/>
  <c r="U710" i="4"/>
  <c r="T710" i="4"/>
  <c r="S710" i="4"/>
  <c r="R710" i="4"/>
  <c r="Q710" i="4"/>
  <c r="P710" i="4"/>
  <c r="AM709" i="4"/>
  <c r="AL709" i="4"/>
  <c r="AK709" i="4"/>
  <c r="AJ709" i="4"/>
  <c r="AI709" i="4"/>
  <c r="AH709" i="4"/>
  <c r="AG709" i="4"/>
  <c r="AF709" i="4"/>
  <c r="AE709" i="4"/>
  <c r="AD709" i="4"/>
  <c r="AC709" i="4"/>
  <c r="AB709" i="4"/>
  <c r="AA709" i="4"/>
  <c r="Z709" i="4"/>
  <c r="Y709" i="4"/>
  <c r="X709" i="4"/>
  <c r="W709" i="4"/>
  <c r="V709" i="4"/>
  <c r="U709" i="4"/>
  <c r="T709" i="4"/>
  <c r="S709" i="4"/>
  <c r="R709" i="4"/>
  <c r="Q709" i="4"/>
  <c r="P709" i="4"/>
  <c r="AM708" i="4"/>
  <c r="AL708" i="4"/>
  <c r="AK708" i="4"/>
  <c r="AJ708" i="4"/>
  <c r="AI708" i="4"/>
  <c r="AH708" i="4"/>
  <c r="AG708" i="4"/>
  <c r="AF708" i="4"/>
  <c r="AE708" i="4"/>
  <c r="AD708" i="4"/>
  <c r="AC708" i="4"/>
  <c r="AB708" i="4"/>
  <c r="AA708" i="4"/>
  <c r="Z708" i="4"/>
  <c r="Y708" i="4"/>
  <c r="X708" i="4"/>
  <c r="W708" i="4"/>
  <c r="V708" i="4"/>
  <c r="U708" i="4"/>
  <c r="T708" i="4"/>
  <c r="S708" i="4"/>
  <c r="R708" i="4"/>
  <c r="Q708" i="4"/>
  <c r="P708" i="4"/>
  <c r="AM707" i="4"/>
  <c r="AL707" i="4"/>
  <c r="AK707" i="4"/>
  <c r="AJ707" i="4"/>
  <c r="AI707" i="4"/>
  <c r="AH707" i="4"/>
  <c r="AG707" i="4"/>
  <c r="AF707" i="4"/>
  <c r="AE707" i="4"/>
  <c r="AD707" i="4"/>
  <c r="AC707" i="4"/>
  <c r="AB707" i="4"/>
  <c r="AA707" i="4"/>
  <c r="Z707" i="4"/>
  <c r="Y707" i="4"/>
  <c r="X707" i="4"/>
  <c r="W707" i="4"/>
  <c r="V707" i="4"/>
  <c r="U707" i="4"/>
  <c r="T707" i="4"/>
  <c r="S707" i="4"/>
  <c r="R707" i="4"/>
  <c r="Q707" i="4"/>
  <c r="P707" i="4"/>
  <c r="AM706" i="4"/>
  <c r="AL706" i="4"/>
  <c r="AK706" i="4"/>
  <c r="AJ706" i="4"/>
  <c r="AI706" i="4"/>
  <c r="AH706" i="4"/>
  <c r="AG706" i="4"/>
  <c r="AF706" i="4"/>
  <c r="AE706" i="4"/>
  <c r="AD706" i="4"/>
  <c r="AC706" i="4"/>
  <c r="AB706" i="4"/>
  <c r="AA706" i="4"/>
  <c r="Z706" i="4"/>
  <c r="Y706" i="4"/>
  <c r="X706" i="4"/>
  <c r="W706" i="4"/>
  <c r="V706" i="4"/>
  <c r="U706" i="4"/>
  <c r="T706" i="4"/>
  <c r="S706" i="4"/>
  <c r="R706" i="4"/>
  <c r="Q706" i="4"/>
  <c r="P706" i="4"/>
  <c r="AM705" i="4"/>
  <c r="AL705" i="4"/>
  <c r="AK705" i="4"/>
  <c r="AJ705" i="4"/>
  <c r="AI705" i="4"/>
  <c r="AH705" i="4"/>
  <c r="AG705" i="4"/>
  <c r="AF705" i="4"/>
  <c r="AE705" i="4"/>
  <c r="AD705" i="4"/>
  <c r="AC705" i="4"/>
  <c r="AB705" i="4"/>
  <c r="AA705" i="4"/>
  <c r="Z705" i="4"/>
  <c r="Y705" i="4"/>
  <c r="X705" i="4"/>
  <c r="W705" i="4"/>
  <c r="V705" i="4"/>
  <c r="U705" i="4"/>
  <c r="T705" i="4"/>
  <c r="S705" i="4"/>
  <c r="R705" i="4"/>
  <c r="Q705" i="4"/>
  <c r="P705" i="4"/>
  <c r="AM704" i="4"/>
  <c r="AL704" i="4"/>
  <c r="AK704" i="4"/>
  <c r="AJ704" i="4"/>
  <c r="AI704" i="4"/>
  <c r="AH704" i="4"/>
  <c r="AG704" i="4"/>
  <c r="AF704" i="4"/>
  <c r="AE704" i="4"/>
  <c r="AD704" i="4"/>
  <c r="AC704" i="4"/>
  <c r="AB704" i="4"/>
  <c r="AA704" i="4"/>
  <c r="Z704" i="4"/>
  <c r="Y704" i="4"/>
  <c r="X704" i="4"/>
  <c r="W704" i="4"/>
  <c r="V704" i="4"/>
  <c r="U704" i="4"/>
  <c r="T704" i="4"/>
  <c r="S704" i="4"/>
  <c r="R704" i="4"/>
  <c r="Q704" i="4"/>
  <c r="P704" i="4"/>
  <c r="AM703" i="4"/>
  <c r="AL703" i="4"/>
  <c r="AK703" i="4"/>
  <c r="AJ703" i="4"/>
  <c r="AI703" i="4"/>
  <c r="AH703" i="4"/>
  <c r="AG703" i="4"/>
  <c r="AF703" i="4"/>
  <c r="AE703" i="4"/>
  <c r="AD703" i="4"/>
  <c r="AC703" i="4"/>
  <c r="AB703" i="4"/>
  <c r="AA703" i="4"/>
  <c r="Z703" i="4"/>
  <c r="Y703" i="4"/>
  <c r="X703" i="4"/>
  <c r="W703" i="4"/>
  <c r="V703" i="4"/>
  <c r="U703" i="4"/>
  <c r="T703" i="4"/>
  <c r="S703" i="4"/>
  <c r="R703" i="4"/>
  <c r="Q703" i="4"/>
  <c r="P703" i="4"/>
  <c r="AM702" i="4"/>
  <c r="AL702" i="4"/>
  <c r="AK702" i="4"/>
  <c r="AJ702" i="4"/>
  <c r="AI702" i="4"/>
  <c r="AH702" i="4"/>
  <c r="AG702" i="4"/>
  <c r="AF702" i="4"/>
  <c r="AE702" i="4"/>
  <c r="AD702" i="4"/>
  <c r="AC702" i="4"/>
  <c r="AB702" i="4"/>
  <c r="AA702" i="4"/>
  <c r="Z702" i="4"/>
  <c r="Y702" i="4"/>
  <c r="X702" i="4"/>
  <c r="W702" i="4"/>
  <c r="V702" i="4"/>
  <c r="U702" i="4"/>
  <c r="T702" i="4"/>
  <c r="S702" i="4"/>
  <c r="R702" i="4"/>
  <c r="Q702" i="4"/>
  <c r="P702" i="4"/>
  <c r="AM701" i="4"/>
  <c r="AL701" i="4"/>
  <c r="AK701" i="4"/>
  <c r="AJ701" i="4"/>
  <c r="AI701" i="4"/>
  <c r="AH701" i="4"/>
  <c r="AG701" i="4"/>
  <c r="AF701" i="4"/>
  <c r="AE701" i="4"/>
  <c r="AD701" i="4"/>
  <c r="AC701" i="4"/>
  <c r="AB701" i="4"/>
  <c r="AA701" i="4"/>
  <c r="Z701" i="4"/>
  <c r="Y701" i="4"/>
  <c r="X701" i="4"/>
  <c r="W701" i="4"/>
  <c r="V701" i="4"/>
  <c r="U701" i="4"/>
  <c r="T701" i="4"/>
  <c r="S701" i="4"/>
  <c r="R701" i="4"/>
  <c r="Q701" i="4"/>
  <c r="P701" i="4"/>
  <c r="AM700" i="4"/>
  <c r="AL700" i="4"/>
  <c r="AK700" i="4"/>
  <c r="AJ700" i="4"/>
  <c r="AI700" i="4"/>
  <c r="AH700" i="4"/>
  <c r="AG700" i="4"/>
  <c r="AF700" i="4"/>
  <c r="AE700" i="4"/>
  <c r="AD700" i="4"/>
  <c r="AC700" i="4"/>
  <c r="AB700" i="4"/>
  <c r="AA700" i="4"/>
  <c r="Z700" i="4"/>
  <c r="Y700" i="4"/>
  <c r="X700" i="4"/>
  <c r="W700" i="4"/>
  <c r="V700" i="4"/>
  <c r="U700" i="4"/>
  <c r="T700" i="4"/>
  <c r="S700" i="4"/>
  <c r="R700" i="4"/>
  <c r="Q700" i="4"/>
  <c r="P700" i="4"/>
  <c r="AM699" i="4"/>
  <c r="AL699" i="4"/>
  <c r="AK699" i="4"/>
  <c r="AJ699" i="4"/>
  <c r="AI699" i="4"/>
  <c r="AH699" i="4"/>
  <c r="AG699" i="4"/>
  <c r="AF699" i="4"/>
  <c r="AE699" i="4"/>
  <c r="AD699" i="4"/>
  <c r="AC699" i="4"/>
  <c r="AB699" i="4"/>
  <c r="AA699" i="4"/>
  <c r="Z699" i="4"/>
  <c r="Y699" i="4"/>
  <c r="X699" i="4"/>
  <c r="W699" i="4"/>
  <c r="V699" i="4"/>
  <c r="U699" i="4"/>
  <c r="T699" i="4"/>
  <c r="S699" i="4"/>
  <c r="R699" i="4"/>
  <c r="Q699" i="4"/>
  <c r="P699" i="4"/>
  <c r="AM698" i="4"/>
  <c r="AL698" i="4"/>
  <c r="AK698" i="4"/>
  <c r="AJ698" i="4"/>
  <c r="AI698" i="4"/>
  <c r="AH698" i="4"/>
  <c r="AG698" i="4"/>
  <c r="AF698" i="4"/>
  <c r="AE698" i="4"/>
  <c r="AD698" i="4"/>
  <c r="AC698" i="4"/>
  <c r="AB698" i="4"/>
  <c r="AA698" i="4"/>
  <c r="Z698" i="4"/>
  <c r="Y698" i="4"/>
  <c r="X698" i="4"/>
  <c r="W698" i="4"/>
  <c r="V698" i="4"/>
  <c r="U698" i="4"/>
  <c r="T698" i="4"/>
  <c r="S698" i="4"/>
  <c r="R698" i="4"/>
  <c r="Q698" i="4"/>
  <c r="P698" i="4"/>
  <c r="AM697" i="4"/>
  <c r="AL697" i="4"/>
  <c r="AK697" i="4"/>
  <c r="AJ697" i="4"/>
  <c r="AI697" i="4"/>
  <c r="AH697" i="4"/>
  <c r="AG697" i="4"/>
  <c r="AF697" i="4"/>
  <c r="AE697" i="4"/>
  <c r="AD697" i="4"/>
  <c r="AC697" i="4"/>
  <c r="AB697" i="4"/>
  <c r="AA697" i="4"/>
  <c r="Z697" i="4"/>
  <c r="Y697" i="4"/>
  <c r="X697" i="4"/>
  <c r="W697" i="4"/>
  <c r="V697" i="4"/>
  <c r="U697" i="4"/>
  <c r="T697" i="4"/>
  <c r="S697" i="4"/>
  <c r="R697" i="4"/>
  <c r="Q697" i="4"/>
  <c r="P697" i="4"/>
  <c r="AM696" i="4"/>
  <c r="AL696" i="4"/>
  <c r="AK696" i="4"/>
  <c r="AJ696" i="4"/>
  <c r="AI696" i="4"/>
  <c r="AH696" i="4"/>
  <c r="AG696" i="4"/>
  <c r="AF696" i="4"/>
  <c r="AE696" i="4"/>
  <c r="AD696" i="4"/>
  <c r="AC696" i="4"/>
  <c r="AB696" i="4"/>
  <c r="AA696" i="4"/>
  <c r="Z696" i="4"/>
  <c r="Y696" i="4"/>
  <c r="X696" i="4"/>
  <c r="W696" i="4"/>
  <c r="V696" i="4"/>
  <c r="U696" i="4"/>
  <c r="T696" i="4"/>
  <c r="S696" i="4"/>
  <c r="R696" i="4"/>
  <c r="Q696" i="4"/>
  <c r="P696" i="4"/>
  <c r="AM695" i="4"/>
  <c r="AL695" i="4"/>
  <c r="AK695" i="4"/>
  <c r="AJ695" i="4"/>
  <c r="AI695" i="4"/>
  <c r="AH695" i="4"/>
  <c r="AG695" i="4"/>
  <c r="AF695" i="4"/>
  <c r="AE695" i="4"/>
  <c r="AD695" i="4"/>
  <c r="AC695" i="4"/>
  <c r="AB695" i="4"/>
  <c r="AA695" i="4"/>
  <c r="Z695" i="4"/>
  <c r="Y695" i="4"/>
  <c r="X695" i="4"/>
  <c r="W695" i="4"/>
  <c r="V695" i="4"/>
  <c r="U695" i="4"/>
  <c r="T695" i="4"/>
  <c r="S695" i="4"/>
  <c r="R695" i="4"/>
  <c r="Q695" i="4"/>
  <c r="P695" i="4"/>
  <c r="AM694" i="4"/>
  <c r="AL694" i="4"/>
  <c r="AK694" i="4"/>
  <c r="AJ694" i="4"/>
  <c r="AI694" i="4"/>
  <c r="AH694" i="4"/>
  <c r="AG694" i="4"/>
  <c r="AF694" i="4"/>
  <c r="AE694" i="4"/>
  <c r="AD694" i="4"/>
  <c r="AC694" i="4"/>
  <c r="AB694" i="4"/>
  <c r="AA694" i="4"/>
  <c r="Z694" i="4"/>
  <c r="Y694" i="4"/>
  <c r="X694" i="4"/>
  <c r="W694" i="4"/>
  <c r="V694" i="4"/>
  <c r="U694" i="4"/>
  <c r="T694" i="4"/>
  <c r="S694" i="4"/>
  <c r="R694" i="4"/>
  <c r="Q694" i="4"/>
  <c r="P694" i="4"/>
  <c r="AM693" i="4"/>
  <c r="AL693" i="4"/>
  <c r="AK693" i="4"/>
  <c r="AJ693" i="4"/>
  <c r="AI693" i="4"/>
  <c r="AH693" i="4"/>
  <c r="AG693" i="4"/>
  <c r="AF693" i="4"/>
  <c r="AE693" i="4"/>
  <c r="AD693" i="4"/>
  <c r="AC693" i="4"/>
  <c r="AB693" i="4"/>
  <c r="AA693" i="4"/>
  <c r="Z693" i="4"/>
  <c r="Y693" i="4"/>
  <c r="X693" i="4"/>
  <c r="W693" i="4"/>
  <c r="V693" i="4"/>
  <c r="U693" i="4"/>
  <c r="T693" i="4"/>
  <c r="S693" i="4"/>
  <c r="R693" i="4"/>
  <c r="Q693" i="4"/>
  <c r="P693" i="4"/>
  <c r="AM692" i="4"/>
  <c r="AL692" i="4"/>
  <c r="AK692" i="4"/>
  <c r="AJ692" i="4"/>
  <c r="AI692" i="4"/>
  <c r="AH692" i="4"/>
  <c r="AG692" i="4"/>
  <c r="AF692" i="4"/>
  <c r="AE692" i="4"/>
  <c r="AD692" i="4"/>
  <c r="AC692" i="4"/>
  <c r="AB692" i="4"/>
  <c r="AA692" i="4"/>
  <c r="Z692" i="4"/>
  <c r="Y692" i="4"/>
  <c r="X692" i="4"/>
  <c r="W692" i="4"/>
  <c r="V692" i="4"/>
  <c r="U692" i="4"/>
  <c r="T692" i="4"/>
  <c r="S692" i="4"/>
  <c r="R692" i="4"/>
  <c r="Q692" i="4"/>
  <c r="P692" i="4"/>
  <c r="AM691" i="4"/>
  <c r="AL691" i="4"/>
  <c r="AK691" i="4"/>
  <c r="AJ691" i="4"/>
  <c r="AI691" i="4"/>
  <c r="AH691" i="4"/>
  <c r="AG691" i="4"/>
  <c r="AF691" i="4"/>
  <c r="AE691" i="4"/>
  <c r="AD691" i="4"/>
  <c r="AC691" i="4"/>
  <c r="AB691" i="4"/>
  <c r="AA691" i="4"/>
  <c r="Z691" i="4"/>
  <c r="Y691" i="4"/>
  <c r="X691" i="4"/>
  <c r="W691" i="4"/>
  <c r="V691" i="4"/>
  <c r="U691" i="4"/>
  <c r="T691" i="4"/>
  <c r="S691" i="4"/>
  <c r="R691" i="4"/>
  <c r="Q691" i="4"/>
  <c r="P691" i="4"/>
  <c r="AM690" i="4"/>
  <c r="AL690" i="4"/>
  <c r="AK690" i="4"/>
  <c r="AJ690" i="4"/>
  <c r="AI690" i="4"/>
  <c r="AH690" i="4"/>
  <c r="AG690" i="4"/>
  <c r="AF690" i="4"/>
  <c r="AE690" i="4"/>
  <c r="AD690" i="4"/>
  <c r="AC690" i="4"/>
  <c r="AB690" i="4"/>
  <c r="AA690" i="4"/>
  <c r="Z690" i="4"/>
  <c r="Y690" i="4"/>
  <c r="X690" i="4"/>
  <c r="W690" i="4"/>
  <c r="V690" i="4"/>
  <c r="U690" i="4"/>
  <c r="T690" i="4"/>
  <c r="S690" i="4"/>
  <c r="R690" i="4"/>
  <c r="Q690" i="4"/>
  <c r="P690" i="4"/>
  <c r="AM689" i="4"/>
  <c r="AL689" i="4"/>
  <c r="AK689" i="4"/>
  <c r="AJ689" i="4"/>
  <c r="AI689" i="4"/>
  <c r="AH689" i="4"/>
  <c r="AG689" i="4"/>
  <c r="AF689" i="4"/>
  <c r="AE689" i="4"/>
  <c r="AD689" i="4"/>
  <c r="AC689" i="4"/>
  <c r="AB689" i="4"/>
  <c r="AA689" i="4"/>
  <c r="Z689" i="4"/>
  <c r="Y689" i="4"/>
  <c r="X689" i="4"/>
  <c r="W689" i="4"/>
  <c r="V689" i="4"/>
  <c r="U689" i="4"/>
  <c r="T689" i="4"/>
  <c r="S689" i="4"/>
  <c r="R689" i="4"/>
  <c r="Q689" i="4"/>
  <c r="P689" i="4"/>
  <c r="AM688" i="4"/>
  <c r="AL688" i="4"/>
  <c r="AK688" i="4"/>
  <c r="AJ688" i="4"/>
  <c r="AI688" i="4"/>
  <c r="AH688" i="4"/>
  <c r="AG688" i="4"/>
  <c r="AF688" i="4"/>
  <c r="AE688" i="4"/>
  <c r="AD688" i="4"/>
  <c r="AC688" i="4"/>
  <c r="AB688" i="4"/>
  <c r="AA688" i="4"/>
  <c r="Z688" i="4"/>
  <c r="Y688" i="4"/>
  <c r="X688" i="4"/>
  <c r="W688" i="4"/>
  <c r="V688" i="4"/>
  <c r="U688" i="4"/>
  <c r="T688" i="4"/>
  <c r="S688" i="4"/>
  <c r="R688" i="4"/>
  <c r="Q688" i="4"/>
  <c r="P688" i="4"/>
  <c r="AM687" i="4"/>
  <c r="AL687" i="4"/>
  <c r="AK687" i="4"/>
  <c r="AJ687" i="4"/>
  <c r="AI687" i="4"/>
  <c r="AH687" i="4"/>
  <c r="AG687" i="4"/>
  <c r="AF687" i="4"/>
  <c r="AE687" i="4"/>
  <c r="AD687" i="4"/>
  <c r="AC687" i="4"/>
  <c r="AB687" i="4"/>
  <c r="AA687" i="4"/>
  <c r="Z687" i="4"/>
  <c r="Y687" i="4"/>
  <c r="X687" i="4"/>
  <c r="W687" i="4"/>
  <c r="V687" i="4"/>
  <c r="U687" i="4"/>
  <c r="T687" i="4"/>
  <c r="S687" i="4"/>
  <c r="R687" i="4"/>
  <c r="Q687" i="4"/>
  <c r="P687" i="4"/>
  <c r="AM686" i="4"/>
  <c r="AL686" i="4"/>
  <c r="AK686" i="4"/>
  <c r="AJ686" i="4"/>
  <c r="AI686" i="4"/>
  <c r="AH686" i="4"/>
  <c r="AG686" i="4"/>
  <c r="AF686" i="4"/>
  <c r="AE686" i="4"/>
  <c r="AD686" i="4"/>
  <c r="AC686" i="4"/>
  <c r="AB686" i="4"/>
  <c r="AA686" i="4"/>
  <c r="Z686" i="4"/>
  <c r="Y686" i="4"/>
  <c r="X686" i="4"/>
  <c r="W686" i="4"/>
  <c r="V686" i="4"/>
  <c r="U686" i="4"/>
  <c r="T686" i="4"/>
  <c r="S686" i="4"/>
  <c r="R686" i="4"/>
  <c r="Q686" i="4"/>
  <c r="P686" i="4"/>
  <c r="AM685" i="4"/>
  <c r="AL685" i="4"/>
  <c r="AK685" i="4"/>
  <c r="AJ685" i="4"/>
  <c r="AI685" i="4"/>
  <c r="AH685" i="4"/>
  <c r="AG685" i="4"/>
  <c r="AF685" i="4"/>
  <c r="AE685" i="4"/>
  <c r="AD685" i="4"/>
  <c r="AC685" i="4"/>
  <c r="AB685" i="4"/>
  <c r="AA685" i="4"/>
  <c r="Z685" i="4"/>
  <c r="Y685" i="4"/>
  <c r="X685" i="4"/>
  <c r="W685" i="4"/>
  <c r="V685" i="4"/>
  <c r="U685" i="4"/>
  <c r="T685" i="4"/>
  <c r="S685" i="4"/>
  <c r="R685" i="4"/>
  <c r="Q685" i="4"/>
  <c r="P685" i="4"/>
  <c r="AM684" i="4"/>
  <c r="AL684" i="4"/>
  <c r="AK684" i="4"/>
  <c r="AJ684" i="4"/>
  <c r="AI684" i="4"/>
  <c r="AH684" i="4"/>
  <c r="AG684" i="4"/>
  <c r="AF684" i="4"/>
  <c r="AE684" i="4"/>
  <c r="AD684" i="4"/>
  <c r="AC684" i="4"/>
  <c r="AB684" i="4"/>
  <c r="AA684" i="4"/>
  <c r="Z684" i="4"/>
  <c r="Y684" i="4"/>
  <c r="X684" i="4"/>
  <c r="W684" i="4"/>
  <c r="V684" i="4"/>
  <c r="U684" i="4"/>
  <c r="T684" i="4"/>
  <c r="S684" i="4"/>
  <c r="R684" i="4"/>
  <c r="Q684" i="4"/>
  <c r="P684" i="4"/>
  <c r="AM683" i="4"/>
  <c r="AL683" i="4"/>
  <c r="AK683" i="4"/>
  <c r="AJ683" i="4"/>
  <c r="AI683" i="4"/>
  <c r="AH683" i="4"/>
  <c r="AG683" i="4"/>
  <c r="AF683" i="4"/>
  <c r="AE683" i="4"/>
  <c r="AD683" i="4"/>
  <c r="AC683" i="4"/>
  <c r="AB683" i="4"/>
  <c r="AA683" i="4"/>
  <c r="Z683" i="4"/>
  <c r="Y683" i="4"/>
  <c r="X683" i="4"/>
  <c r="W683" i="4"/>
  <c r="V683" i="4"/>
  <c r="U683" i="4"/>
  <c r="T683" i="4"/>
  <c r="S683" i="4"/>
  <c r="R683" i="4"/>
  <c r="Q683" i="4"/>
  <c r="P683" i="4"/>
  <c r="AM682" i="4"/>
  <c r="AL682" i="4"/>
  <c r="AK682" i="4"/>
  <c r="AJ682" i="4"/>
  <c r="AI682" i="4"/>
  <c r="AH682" i="4"/>
  <c r="AG682" i="4"/>
  <c r="AF682" i="4"/>
  <c r="AE682" i="4"/>
  <c r="AD682" i="4"/>
  <c r="AC682" i="4"/>
  <c r="AB682" i="4"/>
  <c r="AA682" i="4"/>
  <c r="Z682" i="4"/>
  <c r="Y682" i="4"/>
  <c r="X682" i="4"/>
  <c r="W682" i="4"/>
  <c r="V682" i="4"/>
  <c r="U682" i="4"/>
  <c r="T682" i="4"/>
  <c r="S682" i="4"/>
  <c r="R682" i="4"/>
  <c r="Q682" i="4"/>
  <c r="P682" i="4"/>
  <c r="AM681" i="4"/>
  <c r="AL681" i="4"/>
  <c r="AK681" i="4"/>
  <c r="AJ681" i="4"/>
  <c r="AI681" i="4"/>
  <c r="AH681" i="4"/>
  <c r="AG681" i="4"/>
  <c r="AF681" i="4"/>
  <c r="AE681" i="4"/>
  <c r="AD681" i="4"/>
  <c r="AC681" i="4"/>
  <c r="AB681" i="4"/>
  <c r="AA681" i="4"/>
  <c r="Z681" i="4"/>
  <c r="Y681" i="4"/>
  <c r="X681" i="4"/>
  <c r="W681" i="4"/>
  <c r="V681" i="4"/>
  <c r="U681" i="4"/>
  <c r="T681" i="4"/>
  <c r="S681" i="4"/>
  <c r="R681" i="4"/>
  <c r="Q681" i="4"/>
  <c r="P681" i="4"/>
  <c r="AM680" i="4"/>
  <c r="AL680" i="4"/>
  <c r="AK680" i="4"/>
  <c r="AJ680" i="4"/>
  <c r="AI680" i="4"/>
  <c r="AH680" i="4"/>
  <c r="AG680" i="4"/>
  <c r="AF680" i="4"/>
  <c r="AE680" i="4"/>
  <c r="AD680" i="4"/>
  <c r="AC680" i="4"/>
  <c r="AB680" i="4"/>
  <c r="AA680" i="4"/>
  <c r="Z680" i="4"/>
  <c r="Y680" i="4"/>
  <c r="X680" i="4"/>
  <c r="W680" i="4"/>
  <c r="V680" i="4"/>
  <c r="U680" i="4"/>
  <c r="T680" i="4"/>
  <c r="S680" i="4"/>
  <c r="R680" i="4"/>
  <c r="Q680" i="4"/>
  <c r="P680" i="4"/>
  <c r="AM679" i="4"/>
  <c r="AL679" i="4"/>
  <c r="AK679" i="4"/>
  <c r="AJ679" i="4"/>
  <c r="AI679" i="4"/>
  <c r="AH679" i="4"/>
  <c r="AG679" i="4"/>
  <c r="AF679" i="4"/>
  <c r="AE679" i="4"/>
  <c r="AD679" i="4"/>
  <c r="AC679" i="4"/>
  <c r="AB679" i="4"/>
  <c r="AA679" i="4"/>
  <c r="Z679" i="4"/>
  <c r="Y679" i="4"/>
  <c r="X679" i="4"/>
  <c r="W679" i="4"/>
  <c r="V679" i="4"/>
  <c r="U679" i="4"/>
  <c r="T679" i="4"/>
  <c r="S679" i="4"/>
  <c r="R679" i="4"/>
  <c r="Q679" i="4"/>
  <c r="P679" i="4"/>
  <c r="AM678" i="4"/>
  <c r="AL678" i="4"/>
  <c r="AK678" i="4"/>
  <c r="AJ678" i="4"/>
  <c r="AI678" i="4"/>
  <c r="AH678" i="4"/>
  <c r="AG678" i="4"/>
  <c r="AF678" i="4"/>
  <c r="AE678" i="4"/>
  <c r="AD678" i="4"/>
  <c r="AC678" i="4"/>
  <c r="AB678" i="4"/>
  <c r="AA678" i="4"/>
  <c r="Z678" i="4"/>
  <c r="Y678" i="4"/>
  <c r="X678" i="4"/>
  <c r="W678" i="4"/>
  <c r="V678" i="4"/>
  <c r="U678" i="4"/>
  <c r="T678" i="4"/>
  <c r="S678" i="4"/>
  <c r="R678" i="4"/>
  <c r="Q678" i="4"/>
  <c r="P678" i="4"/>
  <c r="AM677" i="4"/>
  <c r="AL677" i="4"/>
  <c r="AK677" i="4"/>
  <c r="AJ677" i="4"/>
  <c r="AI677" i="4"/>
  <c r="AH677" i="4"/>
  <c r="AG677" i="4"/>
  <c r="AF677" i="4"/>
  <c r="AE677" i="4"/>
  <c r="AD677" i="4"/>
  <c r="AC677" i="4"/>
  <c r="AB677" i="4"/>
  <c r="AA677" i="4"/>
  <c r="Z677" i="4"/>
  <c r="Y677" i="4"/>
  <c r="X677" i="4"/>
  <c r="W677" i="4"/>
  <c r="V677" i="4"/>
  <c r="U677" i="4"/>
  <c r="T677" i="4"/>
  <c r="S677" i="4"/>
  <c r="R677" i="4"/>
  <c r="Q677" i="4"/>
  <c r="P677" i="4"/>
  <c r="AM676" i="4"/>
  <c r="AL676" i="4"/>
  <c r="AK676" i="4"/>
  <c r="AJ676" i="4"/>
  <c r="AI676" i="4"/>
  <c r="AH676" i="4"/>
  <c r="AG676" i="4"/>
  <c r="AF676" i="4"/>
  <c r="AE676" i="4"/>
  <c r="AD676" i="4"/>
  <c r="AC676" i="4"/>
  <c r="AB676" i="4"/>
  <c r="AA676" i="4"/>
  <c r="Z676" i="4"/>
  <c r="Y676" i="4"/>
  <c r="X676" i="4"/>
  <c r="W676" i="4"/>
  <c r="V676" i="4"/>
  <c r="U676" i="4"/>
  <c r="T676" i="4"/>
  <c r="S676" i="4"/>
  <c r="R676" i="4"/>
  <c r="Q676" i="4"/>
  <c r="P676" i="4"/>
  <c r="AM675" i="4"/>
  <c r="AL675" i="4"/>
  <c r="AK675" i="4"/>
  <c r="AJ675" i="4"/>
  <c r="AI675" i="4"/>
  <c r="AH675" i="4"/>
  <c r="AG675" i="4"/>
  <c r="AF675" i="4"/>
  <c r="AE675" i="4"/>
  <c r="AD675" i="4"/>
  <c r="AC675" i="4"/>
  <c r="AB675" i="4"/>
  <c r="AA675" i="4"/>
  <c r="Z675" i="4"/>
  <c r="Y675" i="4"/>
  <c r="X675" i="4"/>
  <c r="W675" i="4"/>
  <c r="V675" i="4"/>
  <c r="U675" i="4"/>
  <c r="T675" i="4"/>
  <c r="S675" i="4"/>
  <c r="R675" i="4"/>
  <c r="Q675" i="4"/>
  <c r="P675" i="4"/>
  <c r="AM674" i="4"/>
  <c r="AL674" i="4"/>
  <c r="AK674" i="4"/>
  <c r="AJ674" i="4"/>
  <c r="AI674" i="4"/>
  <c r="AH674" i="4"/>
  <c r="AG674" i="4"/>
  <c r="AF674" i="4"/>
  <c r="AE674" i="4"/>
  <c r="AD674" i="4"/>
  <c r="AC674" i="4"/>
  <c r="AB674" i="4"/>
  <c r="AA674" i="4"/>
  <c r="Z674" i="4"/>
  <c r="Y674" i="4"/>
  <c r="X674" i="4"/>
  <c r="W674" i="4"/>
  <c r="V674" i="4"/>
  <c r="U674" i="4"/>
  <c r="T674" i="4"/>
  <c r="S674" i="4"/>
  <c r="R674" i="4"/>
  <c r="Q674" i="4"/>
  <c r="P674" i="4"/>
  <c r="AM673" i="4"/>
  <c r="AL673" i="4"/>
  <c r="AK673" i="4"/>
  <c r="AJ673" i="4"/>
  <c r="AI673" i="4"/>
  <c r="AH673" i="4"/>
  <c r="AG673" i="4"/>
  <c r="AF673" i="4"/>
  <c r="AE673" i="4"/>
  <c r="AD673" i="4"/>
  <c r="AC673" i="4"/>
  <c r="AB673" i="4"/>
  <c r="AA673" i="4"/>
  <c r="Z673" i="4"/>
  <c r="Y673" i="4"/>
  <c r="X673" i="4"/>
  <c r="W673" i="4"/>
  <c r="V673" i="4"/>
  <c r="U673" i="4"/>
  <c r="T673" i="4"/>
  <c r="S673" i="4"/>
  <c r="R673" i="4"/>
  <c r="Q673" i="4"/>
  <c r="P673" i="4"/>
  <c r="AM672" i="4"/>
  <c r="AL672" i="4"/>
  <c r="AK672" i="4"/>
  <c r="AJ672" i="4"/>
  <c r="AI672" i="4"/>
  <c r="AH672" i="4"/>
  <c r="AG672" i="4"/>
  <c r="AF672" i="4"/>
  <c r="AE672" i="4"/>
  <c r="AD672" i="4"/>
  <c r="AC672" i="4"/>
  <c r="AB672" i="4"/>
  <c r="AA672" i="4"/>
  <c r="Z672" i="4"/>
  <c r="Y672" i="4"/>
  <c r="X672" i="4"/>
  <c r="W672" i="4"/>
  <c r="V672" i="4"/>
  <c r="U672" i="4"/>
  <c r="T672" i="4"/>
  <c r="S672" i="4"/>
  <c r="R672" i="4"/>
  <c r="Q672" i="4"/>
  <c r="P672" i="4"/>
  <c r="AM671" i="4"/>
  <c r="AL671" i="4"/>
  <c r="AK671" i="4"/>
  <c r="AJ671" i="4"/>
  <c r="AI671" i="4"/>
  <c r="AH671" i="4"/>
  <c r="AG671" i="4"/>
  <c r="AF671" i="4"/>
  <c r="AE671" i="4"/>
  <c r="AD671" i="4"/>
  <c r="AC671" i="4"/>
  <c r="AB671" i="4"/>
  <c r="AA671" i="4"/>
  <c r="Z671" i="4"/>
  <c r="Y671" i="4"/>
  <c r="X671" i="4"/>
  <c r="W671" i="4"/>
  <c r="V671" i="4"/>
  <c r="U671" i="4"/>
  <c r="T671" i="4"/>
  <c r="S671" i="4"/>
  <c r="R671" i="4"/>
  <c r="Q671" i="4"/>
  <c r="P671" i="4"/>
  <c r="AM670" i="4"/>
  <c r="AL670" i="4"/>
  <c r="AK670" i="4"/>
  <c r="AJ670" i="4"/>
  <c r="AI670" i="4"/>
  <c r="AH670" i="4"/>
  <c r="AG670" i="4"/>
  <c r="AF670" i="4"/>
  <c r="AE670" i="4"/>
  <c r="AD670" i="4"/>
  <c r="AC670" i="4"/>
  <c r="AB670" i="4"/>
  <c r="AA670" i="4"/>
  <c r="Z670" i="4"/>
  <c r="Y670" i="4"/>
  <c r="X670" i="4"/>
  <c r="W670" i="4"/>
  <c r="V670" i="4"/>
  <c r="U670" i="4"/>
  <c r="T670" i="4"/>
  <c r="S670" i="4"/>
  <c r="R670" i="4"/>
  <c r="Q670" i="4"/>
  <c r="P670" i="4"/>
  <c r="AM669" i="4"/>
  <c r="AL669" i="4"/>
  <c r="AK669" i="4"/>
  <c r="AJ669" i="4"/>
  <c r="AI669" i="4"/>
  <c r="AH669" i="4"/>
  <c r="AG669" i="4"/>
  <c r="AF669" i="4"/>
  <c r="AE669" i="4"/>
  <c r="AD669" i="4"/>
  <c r="AC669" i="4"/>
  <c r="AB669" i="4"/>
  <c r="AA669" i="4"/>
  <c r="Z669" i="4"/>
  <c r="Y669" i="4"/>
  <c r="X669" i="4"/>
  <c r="W669" i="4"/>
  <c r="V669" i="4"/>
  <c r="U669" i="4"/>
  <c r="T669" i="4"/>
  <c r="S669" i="4"/>
  <c r="R669" i="4"/>
  <c r="Q669" i="4"/>
  <c r="P669" i="4"/>
  <c r="AM668" i="4"/>
  <c r="AL668" i="4"/>
  <c r="AK668" i="4"/>
  <c r="AJ668" i="4"/>
  <c r="AI668" i="4"/>
  <c r="AH668" i="4"/>
  <c r="AG668" i="4"/>
  <c r="AF668" i="4"/>
  <c r="AE668" i="4"/>
  <c r="AD668" i="4"/>
  <c r="AC668" i="4"/>
  <c r="AB668" i="4"/>
  <c r="AA668" i="4"/>
  <c r="Z668" i="4"/>
  <c r="Y668" i="4"/>
  <c r="X668" i="4"/>
  <c r="W668" i="4"/>
  <c r="V668" i="4"/>
  <c r="U668" i="4"/>
  <c r="T668" i="4"/>
  <c r="S668" i="4"/>
  <c r="R668" i="4"/>
  <c r="Q668" i="4"/>
  <c r="P668" i="4"/>
  <c r="AM667" i="4"/>
  <c r="AL667" i="4"/>
  <c r="AK667" i="4"/>
  <c r="AJ667" i="4"/>
  <c r="AI667" i="4"/>
  <c r="AH667" i="4"/>
  <c r="AG667" i="4"/>
  <c r="AF667" i="4"/>
  <c r="AE667" i="4"/>
  <c r="AD667" i="4"/>
  <c r="AC667" i="4"/>
  <c r="AB667" i="4"/>
  <c r="AA667" i="4"/>
  <c r="Z667" i="4"/>
  <c r="Y667" i="4"/>
  <c r="X667" i="4"/>
  <c r="W667" i="4"/>
  <c r="V667" i="4"/>
  <c r="U667" i="4"/>
  <c r="T667" i="4"/>
  <c r="S667" i="4"/>
  <c r="R667" i="4"/>
  <c r="Q667" i="4"/>
  <c r="P667" i="4"/>
  <c r="AM666" i="4"/>
  <c r="AL666" i="4"/>
  <c r="AK666" i="4"/>
  <c r="AJ666" i="4"/>
  <c r="AI666" i="4"/>
  <c r="AH666" i="4"/>
  <c r="AG666" i="4"/>
  <c r="AF666" i="4"/>
  <c r="AE666" i="4"/>
  <c r="AD666" i="4"/>
  <c r="AC666" i="4"/>
  <c r="AB666" i="4"/>
  <c r="AA666" i="4"/>
  <c r="Z666" i="4"/>
  <c r="Y666" i="4"/>
  <c r="X666" i="4"/>
  <c r="W666" i="4"/>
  <c r="V666" i="4"/>
  <c r="U666" i="4"/>
  <c r="T666" i="4"/>
  <c r="S666" i="4"/>
  <c r="R666" i="4"/>
  <c r="Q666" i="4"/>
  <c r="P666" i="4"/>
  <c r="AM665" i="4"/>
  <c r="AL665" i="4"/>
  <c r="AK665" i="4"/>
  <c r="AJ665" i="4"/>
  <c r="AI665" i="4"/>
  <c r="AH665" i="4"/>
  <c r="AG665" i="4"/>
  <c r="AF665" i="4"/>
  <c r="AE665" i="4"/>
  <c r="AD665" i="4"/>
  <c r="AC665" i="4"/>
  <c r="AB665" i="4"/>
  <c r="AA665" i="4"/>
  <c r="Z665" i="4"/>
  <c r="Y665" i="4"/>
  <c r="X665" i="4"/>
  <c r="W665" i="4"/>
  <c r="V665" i="4"/>
  <c r="U665" i="4"/>
  <c r="T665" i="4"/>
  <c r="S665" i="4"/>
  <c r="R665" i="4"/>
  <c r="Q665" i="4"/>
  <c r="P665" i="4"/>
  <c r="AM664" i="4"/>
  <c r="AL664" i="4"/>
  <c r="AK664" i="4"/>
  <c r="AJ664" i="4"/>
  <c r="AI664" i="4"/>
  <c r="AH664" i="4"/>
  <c r="AG664" i="4"/>
  <c r="AF664" i="4"/>
  <c r="AE664" i="4"/>
  <c r="AD664" i="4"/>
  <c r="AC664" i="4"/>
  <c r="AB664" i="4"/>
  <c r="AA664" i="4"/>
  <c r="Z664" i="4"/>
  <c r="Y664" i="4"/>
  <c r="X664" i="4"/>
  <c r="W664" i="4"/>
  <c r="V664" i="4"/>
  <c r="U664" i="4"/>
  <c r="T664" i="4"/>
  <c r="S664" i="4"/>
  <c r="R664" i="4"/>
  <c r="Q664" i="4"/>
  <c r="P664" i="4"/>
  <c r="AM663" i="4"/>
  <c r="AL663" i="4"/>
  <c r="AK663" i="4"/>
  <c r="AJ663" i="4"/>
  <c r="AI663" i="4"/>
  <c r="AH663" i="4"/>
  <c r="AG663" i="4"/>
  <c r="AF663" i="4"/>
  <c r="AE663" i="4"/>
  <c r="AD663" i="4"/>
  <c r="AC663" i="4"/>
  <c r="AB663" i="4"/>
  <c r="AA663" i="4"/>
  <c r="Z663" i="4"/>
  <c r="Y663" i="4"/>
  <c r="X663" i="4"/>
  <c r="W663" i="4"/>
  <c r="V663" i="4"/>
  <c r="U663" i="4"/>
  <c r="T663" i="4"/>
  <c r="S663" i="4"/>
  <c r="R663" i="4"/>
  <c r="Q663" i="4"/>
  <c r="P663" i="4"/>
  <c r="AM662" i="4"/>
  <c r="AL662" i="4"/>
  <c r="AK662" i="4"/>
  <c r="AJ662" i="4"/>
  <c r="AI662" i="4"/>
  <c r="AH662" i="4"/>
  <c r="AG662" i="4"/>
  <c r="AF662" i="4"/>
  <c r="AE662" i="4"/>
  <c r="AD662" i="4"/>
  <c r="AC662" i="4"/>
  <c r="AB662" i="4"/>
  <c r="AA662" i="4"/>
  <c r="Z662" i="4"/>
  <c r="Y662" i="4"/>
  <c r="X662" i="4"/>
  <c r="W662" i="4"/>
  <c r="V662" i="4"/>
  <c r="U662" i="4"/>
  <c r="T662" i="4"/>
  <c r="S662" i="4"/>
  <c r="R662" i="4"/>
  <c r="Q662" i="4"/>
  <c r="P662" i="4"/>
  <c r="AM661" i="4"/>
  <c r="AL661" i="4"/>
  <c r="AK661" i="4"/>
  <c r="AJ661" i="4"/>
  <c r="AI661" i="4"/>
  <c r="AH661" i="4"/>
  <c r="AG661" i="4"/>
  <c r="AF661" i="4"/>
  <c r="AE661" i="4"/>
  <c r="AD661" i="4"/>
  <c r="AC661" i="4"/>
  <c r="AB661" i="4"/>
  <c r="AA661" i="4"/>
  <c r="Z661" i="4"/>
  <c r="Y661" i="4"/>
  <c r="X661" i="4"/>
  <c r="W661" i="4"/>
  <c r="V661" i="4"/>
  <c r="U661" i="4"/>
  <c r="T661" i="4"/>
  <c r="S661" i="4"/>
  <c r="R661" i="4"/>
  <c r="Q661" i="4"/>
  <c r="P661" i="4"/>
  <c r="AM660" i="4"/>
  <c r="AL660" i="4"/>
  <c r="AK660" i="4"/>
  <c r="AJ660" i="4"/>
  <c r="AI660" i="4"/>
  <c r="AH660" i="4"/>
  <c r="AG660" i="4"/>
  <c r="AF660" i="4"/>
  <c r="AE660" i="4"/>
  <c r="AD660" i="4"/>
  <c r="AC660" i="4"/>
  <c r="AB660" i="4"/>
  <c r="AA660" i="4"/>
  <c r="Z660" i="4"/>
  <c r="Y660" i="4"/>
  <c r="X660" i="4"/>
  <c r="W660" i="4"/>
  <c r="V660" i="4"/>
  <c r="U660" i="4"/>
  <c r="T660" i="4"/>
  <c r="S660" i="4"/>
  <c r="R660" i="4"/>
  <c r="Q660" i="4"/>
  <c r="P660" i="4"/>
  <c r="AM659" i="4"/>
  <c r="AL659" i="4"/>
  <c r="AK659" i="4"/>
  <c r="AJ659" i="4"/>
  <c r="AI659" i="4"/>
  <c r="AH659" i="4"/>
  <c r="AG659" i="4"/>
  <c r="AF659" i="4"/>
  <c r="AE659" i="4"/>
  <c r="AD659" i="4"/>
  <c r="AC659" i="4"/>
  <c r="AB659" i="4"/>
  <c r="AA659" i="4"/>
  <c r="Z659" i="4"/>
  <c r="Y659" i="4"/>
  <c r="X659" i="4"/>
  <c r="W659" i="4"/>
  <c r="V659" i="4"/>
  <c r="U659" i="4"/>
  <c r="T659" i="4"/>
  <c r="S659" i="4"/>
  <c r="R659" i="4"/>
  <c r="Q659" i="4"/>
  <c r="P659" i="4"/>
  <c r="AM658" i="4"/>
  <c r="AL658" i="4"/>
  <c r="AK658" i="4"/>
  <c r="AJ658" i="4"/>
  <c r="AI658" i="4"/>
  <c r="AH658" i="4"/>
  <c r="AG658" i="4"/>
  <c r="AF658" i="4"/>
  <c r="AE658" i="4"/>
  <c r="AD658" i="4"/>
  <c r="AC658" i="4"/>
  <c r="AB658" i="4"/>
  <c r="AA658" i="4"/>
  <c r="Z658" i="4"/>
  <c r="Y658" i="4"/>
  <c r="X658" i="4"/>
  <c r="W658" i="4"/>
  <c r="V658" i="4"/>
  <c r="U658" i="4"/>
  <c r="T658" i="4"/>
  <c r="S658" i="4"/>
  <c r="R658" i="4"/>
  <c r="Q658" i="4"/>
  <c r="P658" i="4"/>
  <c r="AM657" i="4"/>
  <c r="AL657" i="4"/>
  <c r="AK657" i="4"/>
  <c r="AJ657" i="4"/>
  <c r="AI657" i="4"/>
  <c r="AH657" i="4"/>
  <c r="AG657" i="4"/>
  <c r="AF657" i="4"/>
  <c r="AE657" i="4"/>
  <c r="AD657" i="4"/>
  <c r="AC657" i="4"/>
  <c r="AB657" i="4"/>
  <c r="AA657" i="4"/>
  <c r="Z657" i="4"/>
  <c r="Y657" i="4"/>
  <c r="X657" i="4"/>
  <c r="W657" i="4"/>
  <c r="V657" i="4"/>
  <c r="U657" i="4"/>
  <c r="T657" i="4"/>
  <c r="S657" i="4"/>
  <c r="R657" i="4"/>
  <c r="Q657" i="4"/>
  <c r="P657" i="4"/>
  <c r="AM656" i="4"/>
  <c r="AL656" i="4"/>
  <c r="AK656" i="4"/>
  <c r="AJ656" i="4"/>
  <c r="AI656" i="4"/>
  <c r="AH656" i="4"/>
  <c r="AG656" i="4"/>
  <c r="AF656" i="4"/>
  <c r="AE656" i="4"/>
  <c r="AD656" i="4"/>
  <c r="AC656" i="4"/>
  <c r="AB656" i="4"/>
  <c r="AA656" i="4"/>
  <c r="Z656" i="4"/>
  <c r="Y656" i="4"/>
  <c r="X656" i="4"/>
  <c r="W656" i="4"/>
  <c r="V656" i="4"/>
  <c r="U656" i="4"/>
  <c r="T656" i="4"/>
  <c r="S656" i="4"/>
  <c r="R656" i="4"/>
  <c r="Q656" i="4"/>
  <c r="P656" i="4"/>
  <c r="AM655" i="4"/>
  <c r="AL655" i="4"/>
  <c r="AK655" i="4"/>
  <c r="AJ655" i="4"/>
  <c r="AI655" i="4"/>
  <c r="AH655" i="4"/>
  <c r="AG655" i="4"/>
  <c r="AF655" i="4"/>
  <c r="AE655" i="4"/>
  <c r="AD655" i="4"/>
  <c r="AC655" i="4"/>
  <c r="AB655" i="4"/>
  <c r="AA655" i="4"/>
  <c r="Z655" i="4"/>
  <c r="Y655" i="4"/>
  <c r="X655" i="4"/>
  <c r="W655" i="4"/>
  <c r="V655" i="4"/>
  <c r="U655" i="4"/>
  <c r="T655" i="4"/>
  <c r="S655" i="4"/>
  <c r="R655" i="4"/>
  <c r="Q655" i="4"/>
  <c r="P655" i="4"/>
  <c r="AM654" i="4"/>
  <c r="AL654" i="4"/>
  <c r="AK654" i="4"/>
  <c r="AJ654" i="4"/>
  <c r="AI654" i="4"/>
  <c r="AH654" i="4"/>
  <c r="AG654" i="4"/>
  <c r="AF654" i="4"/>
  <c r="AE654" i="4"/>
  <c r="AD654" i="4"/>
  <c r="AC654" i="4"/>
  <c r="AB654" i="4"/>
  <c r="AA654" i="4"/>
  <c r="Z654" i="4"/>
  <c r="Y654" i="4"/>
  <c r="X654" i="4"/>
  <c r="W654" i="4"/>
  <c r="V654" i="4"/>
  <c r="U654" i="4"/>
  <c r="T654" i="4"/>
  <c r="S654" i="4"/>
  <c r="R654" i="4"/>
  <c r="Q654" i="4"/>
  <c r="P654" i="4"/>
  <c r="AM653" i="4"/>
  <c r="AL653" i="4"/>
  <c r="AK653" i="4"/>
  <c r="AJ653" i="4"/>
  <c r="AI653" i="4"/>
  <c r="AH653" i="4"/>
  <c r="AG653" i="4"/>
  <c r="AF653" i="4"/>
  <c r="AE653" i="4"/>
  <c r="AD653" i="4"/>
  <c r="AC653" i="4"/>
  <c r="AB653" i="4"/>
  <c r="AA653" i="4"/>
  <c r="Z653" i="4"/>
  <c r="Y653" i="4"/>
  <c r="X653" i="4"/>
  <c r="W653" i="4"/>
  <c r="V653" i="4"/>
  <c r="U653" i="4"/>
  <c r="T653" i="4"/>
  <c r="S653" i="4"/>
  <c r="R653" i="4"/>
  <c r="Q653" i="4"/>
  <c r="P653" i="4"/>
  <c r="AM652" i="4"/>
  <c r="AL652" i="4"/>
  <c r="AK652" i="4"/>
  <c r="AJ652" i="4"/>
  <c r="AI652" i="4"/>
  <c r="AH652" i="4"/>
  <c r="AG652" i="4"/>
  <c r="AF652" i="4"/>
  <c r="AE652" i="4"/>
  <c r="AD652" i="4"/>
  <c r="AC652" i="4"/>
  <c r="AB652" i="4"/>
  <c r="AA652" i="4"/>
  <c r="Z652" i="4"/>
  <c r="Y652" i="4"/>
  <c r="X652" i="4"/>
  <c r="W652" i="4"/>
  <c r="V652" i="4"/>
  <c r="U652" i="4"/>
  <c r="T652" i="4"/>
  <c r="S652" i="4"/>
  <c r="R652" i="4"/>
  <c r="Q652" i="4"/>
  <c r="P652" i="4"/>
  <c r="AM651" i="4"/>
  <c r="AL651" i="4"/>
  <c r="AK651" i="4"/>
  <c r="AJ651" i="4"/>
  <c r="AI651" i="4"/>
  <c r="AH651" i="4"/>
  <c r="AG651" i="4"/>
  <c r="AF651" i="4"/>
  <c r="AE651" i="4"/>
  <c r="AD651" i="4"/>
  <c r="AC651" i="4"/>
  <c r="AB651" i="4"/>
  <c r="AA651" i="4"/>
  <c r="Z651" i="4"/>
  <c r="Y651" i="4"/>
  <c r="X651" i="4"/>
  <c r="W651" i="4"/>
  <c r="V651" i="4"/>
  <c r="U651" i="4"/>
  <c r="T651" i="4"/>
  <c r="S651" i="4"/>
  <c r="R651" i="4"/>
  <c r="Q651" i="4"/>
  <c r="P651" i="4"/>
  <c r="AM650" i="4"/>
  <c r="AL650" i="4"/>
  <c r="AK650" i="4"/>
  <c r="AJ650" i="4"/>
  <c r="AI650" i="4"/>
  <c r="AH650" i="4"/>
  <c r="AG650" i="4"/>
  <c r="AF650" i="4"/>
  <c r="AE650" i="4"/>
  <c r="AD650" i="4"/>
  <c r="AC650" i="4"/>
  <c r="AB650" i="4"/>
  <c r="AA650" i="4"/>
  <c r="Z650" i="4"/>
  <c r="Y650" i="4"/>
  <c r="X650" i="4"/>
  <c r="W650" i="4"/>
  <c r="V650" i="4"/>
  <c r="U650" i="4"/>
  <c r="T650" i="4"/>
  <c r="S650" i="4"/>
  <c r="R650" i="4"/>
  <c r="Q650" i="4"/>
  <c r="P650" i="4"/>
  <c r="AM649" i="4"/>
  <c r="AL649" i="4"/>
  <c r="AK649" i="4"/>
  <c r="AJ649" i="4"/>
  <c r="AI649" i="4"/>
  <c r="AH649" i="4"/>
  <c r="AG649" i="4"/>
  <c r="AF649" i="4"/>
  <c r="AE649" i="4"/>
  <c r="AD649" i="4"/>
  <c r="AC649" i="4"/>
  <c r="AB649" i="4"/>
  <c r="AA649" i="4"/>
  <c r="Z649" i="4"/>
  <c r="Y649" i="4"/>
  <c r="X649" i="4"/>
  <c r="W649" i="4"/>
  <c r="V649" i="4"/>
  <c r="U649" i="4"/>
  <c r="T649" i="4"/>
  <c r="S649" i="4"/>
  <c r="R649" i="4"/>
  <c r="Q649" i="4"/>
  <c r="P649" i="4"/>
  <c r="AM648" i="4"/>
  <c r="AL648" i="4"/>
  <c r="AK648" i="4"/>
  <c r="AJ648" i="4"/>
  <c r="AI648" i="4"/>
  <c r="AH648" i="4"/>
  <c r="AG648" i="4"/>
  <c r="AF648" i="4"/>
  <c r="AE648" i="4"/>
  <c r="AD648" i="4"/>
  <c r="AC648" i="4"/>
  <c r="AB648" i="4"/>
  <c r="AA648" i="4"/>
  <c r="Z648" i="4"/>
  <c r="Y648" i="4"/>
  <c r="X648" i="4"/>
  <c r="W648" i="4"/>
  <c r="V648" i="4"/>
  <c r="U648" i="4"/>
  <c r="T648" i="4"/>
  <c r="S648" i="4"/>
  <c r="R648" i="4"/>
  <c r="Q648" i="4"/>
  <c r="P648" i="4"/>
  <c r="AM647" i="4"/>
  <c r="AL647" i="4"/>
  <c r="AK647" i="4"/>
  <c r="AJ647" i="4"/>
  <c r="AI647" i="4"/>
  <c r="AH647" i="4"/>
  <c r="AG647" i="4"/>
  <c r="AF647" i="4"/>
  <c r="AE647" i="4"/>
  <c r="AD647" i="4"/>
  <c r="AC647" i="4"/>
  <c r="AB647" i="4"/>
  <c r="AA647" i="4"/>
  <c r="Z647" i="4"/>
  <c r="Y647" i="4"/>
  <c r="X647" i="4"/>
  <c r="W647" i="4"/>
  <c r="V647" i="4"/>
  <c r="U647" i="4"/>
  <c r="T647" i="4"/>
  <c r="S647" i="4"/>
  <c r="R647" i="4"/>
  <c r="Q647" i="4"/>
  <c r="P647" i="4"/>
  <c r="AM646" i="4"/>
  <c r="AL646" i="4"/>
  <c r="AK646" i="4"/>
  <c r="AJ646" i="4"/>
  <c r="AI646" i="4"/>
  <c r="AH646" i="4"/>
  <c r="AG646" i="4"/>
  <c r="AF646" i="4"/>
  <c r="AE646" i="4"/>
  <c r="AD646" i="4"/>
  <c r="AC646" i="4"/>
  <c r="AB646" i="4"/>
  <c r="AA646" i="4"/>
  <c r="Z646" i="4"/>
  <c r="Y646" i="4"/>
  <c r="X646" i="4"/>
  <c r="W646" i="4"/>
  <c r="V646" i="4"/>
  <c r="U646" i="4"/>
  <c r="T646" i="4"/>
  <c r="S646" i="4"/>
  <c r="R646" i="4"/>
  <c r="Q646" i="4"/>
  <c r="P646" i="4"/>
  <c r="AM645" i="4"/>
  <c r="AL645" i="4"/>
  <c r="AK645" i="4"/>
  <c r="AJ645" i="4"/>
  <c r="AI645" i="4"/>
  <c r="AH645" i="4"/>
  <c r="AG645" i="4"/>
  <c r="AF645" i="4"/>
  <c r="AE645" i="4"/>
  <c r="AD645" i="4"/>
  <c r="AC645" i="4"/>
  <c r="AB645" i="4"/>
  <c r="AA645" i="4"/>
  <c r="Z645" i="4"/>
  <c r="Y645" i="4"/>
  <c r="X645" i="4"/>
  <c r="W645" i="4"/>
  <c r="V645" i="4"/>
  <c r="U645" i="4"/>
  <c r="T645" i="4"/>
  <c r="S645" i="4"/>
  <c r="R645" i="4"/>
  <c r="Q645" i="4"/>
  <c r="P645" i="4"/>
  <c r="AM644" i="4"/>
  <c r="AL644" i="4"/>
  <c r="AK644" i="4"/>
  <c r="AJ644" i="4"/>
  <c r="AI644" i="4"/>
  <c r="AH644" i="4"/>
  <c r="AG644" i="4"/>
  <c r="AF644" i="4"/>
  <c r="AE644" i="4"/>
  <c r="AD644" i="4"/>
  <c r="AC644" i="4"/>
  <c r="AB644" i="4"/>
  <c r="AA644" i="4"/>
  <c r="Z644" i="4"/>
  <c r="Y644" i="4"/>
  <c r="X644" i="4"/>
  <c r="W644" i="4"/>
  <c r="V644" i="4"/>
  <c r="U644" i="4"/>
  <c r="T644" i="4"/>
  <c r="S644" i="4"/>
  <c r="R644" i="4"/>
  <c r="Q644" i="4"/>
  <c r="P644" i="4"/>
  <c r="AM643" i="4"/>
  <c r="AL643" i="4"/>
  <c r="AK643" i="4"/>
  <c r="AJ643" i="4"/>
  <c r="AI643" i="4"/>
  <c r="AH643" i="4"/>
  <c r="AG643" i="4"/>
  <c r="AF643" i="4"/>
  <c r="AE643" i="4"/>
  <c r="AD643" i="4"/>
  <c r="AC643" i="4"/>
  <c r="AB643" i="4"/>
  <c r="AA643" i="4"/>
  <c r="Z643" i="4"/>
  <c r="Y643" i="4"/>
  <c r="X643" i="4"/>
  <c r="W643" i="4"/>
  <c r="V643" i="4"/>
  <c r="U643" i="4"/>
  <c r="T643" i="4"/>
  <c r="S643" i="4"/>
  <c r="R643" i="4"/>
  <c r="Q643" i="4"/>
  <c r="P643" i="4"/>
  <c r="AM642" i="4"/>
  <c r="AL642" i="4"/>
  <c r="AK642" i="4"/>
  <c r="AJ642" i="4"/>
  <c r="AI642" i="4"/>
  <c r="AH642" i="4"/>
  <c r="AG642" i="4"/>
  <c r="AF642" i="4"/>
  <c r="AE642" i="4"/>
  <c r="AD642" i="4"/>
  <c r="AC642" i="4"/>
  <c r="AB642" i="4"/>
  <c r="AA642" i="4"/>
  <c r="Z642" i="4"/>
  <c r="Y642" i="4"/>
  <c r="X642" i="4"/>
  <c r="W642" i="4"/>
  <c r="V642" i="4"/>
  <c r="U642" i="4"/>
  <c r="T642" i="4"/>
  <c r="S642" i="4"/>
  <c r="R642" i="4"/>
  <c r="Q642" i="4"/>
  <c r="P642" i="4"/>
  <c r="AM641" i="4"/>
  <c r="AL641" i="4"/>
  <c r="AK641" i="4"/>
  <c r="AJ641" i="4"/>
  <c r="AI641" i="4"/>
  <c r="AH641" i="4"/>
  <c r="AG641" i="4"/>
  <c r="AF641" i="4"/>
  <c r="AE641" i="4"/>
  <c r="AD641" i="4"/>
  <c r="AC641" i="4"/>
  <c r="AB641" i="4"/>
  <c r="AA641" i="4"/>
  <c r="Z641" i="4"/>
  <c r="Y641" i="4"/>
  <c r="X641" i="4"/>
  <c r="W641" i="4"/>
  <c r="V641" i="4"/>
  <c r="U641" i="4"/>
  <c r="T641" i="4"/>
  <c r="S641" i="4"/>
  <c r="R641" i="4"/>
  <c r="Q641" i="4"/>
  <c r="P641" i="4"/>
  <c r="AM640" i="4"/>
  <c r="AL640" i="4"/>
  <c r="AK640" i="4"/>
  <c r="AJ640" i="4"/>
  <c r="AI640" i="4"/>
  <c r="AH640" i="4"/>
  <c r="AG640" i="4"/>
  <c r="AF640" i="4"/>
  <c r="AE640" i="4"/>
  <c r="AD640" i="4"/>
  <c r="AC640" i="4"/>
  <c r="AB640" i="4"/>
  <c r="AA640" i="4"/>
  <c r="Z640" i="4"/>
  <c r="Y640" i="4"/>
  <c r="X640" i="4"/>
  <c r="W640" i="4"/>
  <c r="V640" i="4"/>
  <c r="U640" i="4"/>
  <c r="T640" i="4"/>
  <c r="S640" i="4"/>
  <c r="R640" i="4"/>
  <c r="Q640" i="4"/>
  <c r="P640" i="4"/>
  <c r="AM639" i="4"/>
  <c r="AL639" i="4"/>
  <c r="AK639" i="4"/>
  <c r="AJ639" i="4"/>
  <c r="AI639" i="4"/>
  <c r="AH639" i="4"/>
  <c r="AG639" i="4"/>
  <c r="AF639" i="4"/>
  <c r="AE639" i="4"/>
  <c r="AD639" i="4"/>
  <c r="AC639" i="4"/>
  <c r="AB639" i="4"/>
  <c r="AA639" i="4"/>
  <c r="Z639" i="4"/>
  <c r="Y639" i="4"/>
  <c r="X639" i="4"/>
  <c r="W639" i="4"/>
  <c r="V639" i="4"/>
  <c r="U639" i="4"/>
  <c r="T639" i="4"/>
  <c r="S639" i="4"/>
  <c r="R639" i="4"/>
  <c r="Q639" i="4"/>
  <c r="P639" i="4"/>
  <c r="AM638" i="4"/>
  <c r="AL638" i="4"/>
  <c r="AK638" i="4"/>
  <c r="AJ638" i="4"/>
  <c r="AI638" i="4"/>
  <c r="AH638" i="4"/>
  <c r="AG638" i="4"/>
  <c r="AF638" i="4"/>
  <c r="AE638" i="4"/>
  <c r="AD638" i="4"/>
  <c r="AC638" i="4"/>
  <c r="AB638" i="4"/>
  <c r="AA638" i="4"/>
  <c r="Z638" i="4"/>
  <c r="Y638" i="4"/>
  <c r="X638" i="4"/>
  <c r="W638" i="4"/>
  <c r="V638" i="4"/>
  <c r="U638" i="4"/>
  <c r="T638" i="4"/>
  <c r="S638" i="4"/>
  <c r="R638" i="4"/>
  <c r="Q638" i="4"/>
  <c r="P638" i="4"/>
  <c r="AM637" i="4"/>
  <c r="AL637" i="4"/>
  <c r="AK637" i="4"/>
  <c r="AJ637" i="4"/>
  <c r="AI637" i="4"/>
  <c r="AH637" i="4"/>
  <c r="AG637" i="4"/>
  <c r="AF637" i="4"/>
  <c r="AE637" i="4"/>
  <c r="AD637" i="4"/>
  <c r="AC637" i="4"/>
  <c r="AB637" i="4"/>
  <c r="AA637" i="4"/>
  <c r="Z637" i="4"/>
  <c r="Y637" i="4"/>
  <c r="X637" i="4"/>
  <c r="W637" i="4"/>
  <c r="V637" i="4"/>
  <c r="U637" i="4"/>
  <c r="T637" i="4"/>
  <c r="S637" i="4"/>
  <c r="R637" i="4"/>
  <c r="Q637" i="4"/>
  <c r="P637" i="4"/>
  <c r="AM636" i="4"/>
  <c r="AL636" i="4"/>
  <c r="AK636" i="4"/>
  <c r="AJ636" i="4"/>
  <c r="AI636" i="4"/>
  <c r="AH636" i="4"/>
  <c r="AG636" i="4"/>
  <c r="AF636" i="4"/>
  <c r="AE636" i="4"/>
  <c r="AD636" i="4"/>
  <c r="AC636" i="4"/>
  <c r="AB636" i="4"/>
  <c r="AA636" i="4"/>
  <c r="Z636" i="4"/>
  <c r="Y636" i="4"/>
  <c r="X636" i="4"/>
  <c r="W636" i="4"/>
  <c r="V636" i="4"/>
  <c r="U636" i="4"/>
  <c r="T636" i="4"/>
  <c r="S636" i="4"/>
  <c r="R636" i="4"/>
  <c r="Q636" i="4"/>
  <c r="P636" i="4"/>
  <c r="AM635" i="4"/>
  <c r="AL635" i="4"/>
  <c r="AK635" i="4"/>
  <c r="AJ635" i="4"/>
  <c r="AI635" i="4"/>
  <c r="AH635" i="4"/>
  <c r="AG635" i="4"/>
  <c r="AF635" i="4"/>
  <c r="AE635" i="4"/>
  <c r="AD635" i="4"/>
  <c r="AC635" i="4"/>
  <c r="AB635" i="4"/>
  <c r="AA635" i="4"/>
  <c r="Z635" i="4"/>
  <c r="Y635" i="4"/>
  <c r="X635" i="4"/>
  <c r="W635" i="4"/>
  <c r="V635" i="4"/>
  <c r="U635" i="4"/>
  <c r="T635" i="4"/>
  <c r="S635" i="4"/>
  <c r="R635" i="4"/>
  <c r="Q635" i="4"/>
  <c r="P635" i="4"/>
  <c r="AM634" i="4"/>
  <c r="AL634" i="4"/>
  <c r="AK634" i="4"/>
  <c r="AJ634" i="4"/>
  <c r="AI634" i="4"/>
  <c r="AH634" i="4"/>
  <c r="AG634" i="4"/>
  <c r="AF634" i="4"/>
  <c r="AE634" i="4"/>
  <c r="AD634" i="4"/>
  <c r="AC634" i="4"/>
  <c r="AB634" i="4"/>
  <c r="AA634" i="4"/>
  <c r="Z634" i="4"/>
  <c r="Y634" i="4"/>
  <c r="X634" i="4"/>
  <c r="W634" i="4"/>
  <c r="V634" i="4"/>
  <c r="U634" i="4"/>
  <c r="T634" i="4"/>
  <c r="S634" i="4"/>
  <c r="R634" i="4"/>
  <c r="Q634" i="4"/>
  <c r="P634" i="4"/>
  <c r="AM633" i="4"/>
  <c r="AL633" i="4"/>
  <c r="AK633" i="4"/>
  <c r="AJ633" i="4"/>
  <c r="AI633" i="4"/>
  <c r="AH633" i="4"/>
  <c r="AG633" i="4"/>
  <c r="AF633" i="4"/>
  <c r="AE633" i="4"/>
  <c r="AD633" i="4"/>
  <c r="AC633" i="4"/>
  <c r="AB633" i="4"/>
  <c r="AA633" i="4"/>
  <c r="Z633" i="4"/>
  <c r="Y633" i="4"/>
  <c r="X633" i="4"/>
  <c r="W633" i="4"/>
  <c r="V633" i="4"/>
  <c r="U633" i="4"/>
  <c r="T633" i="4"/>
  <c r="S633" i="4"/>
  <c r="R633" i="4"/>
  <c r="Q633" i="4"/>
  <c r="P633" i="4"/>
  <c r="AM632" i="4"/>
  <c r="AL632" i="4"/>
  <c r="AK632" i="4"/>
  <c r="AJ632" i="4"/>
  <c r="AI632" i="4"/>
  <c r="AH632" i="4"/>
  <c r="AG632" i="4"/>
  <c r="AF632" i="4"/>
  <c r="AE632" i="4"/>
  <c r="AD632" i="4"/>
  <c r="AC632" i="4"/>
  <c r="AB632" i="4"/>
  <c r="AA632" i="4"/>
  <c r="Z632" i="4"/>
  <c r="Y632" i="4"/>
  <c r="X632" i="4"/>
  <c r="W632" i="4"/>
  <c r="V632" i="4"/>
  <c r="U632" i="4"/>
  <c r="T632" i="4"/>
  <c r="S632" i="4"/>
  <c r="R632" i="4"/>
  <c r="Q632" i="4"/>
  <c r="P632" i="4"/>
  <c r="AM631" i="4"/>
  <c r="AL631" i="4"/>
  <c r="AK631" i="4"/>
  <c r="AJ631" i="4"/>
  <c r="AI631" i="4"/>
  <c r="AH631" i="4"/>
  <c r="AG631" i="4"/>
  <c r="AF631" i="4"/>
  <c r="AE631" i="4"/>
  <c r="AD631" i="4"/>
  <c r="AC631" i="4"/>
  <c r="AB631" i="4"/>
  <c r="AA631" i="4"/>
  <c r="Z631" i="4"/>
  <c r="Y631" i="4"/>
  <c r="X631" i="4"/>
  <c r="W631" i="4"/>
  <c r="V631" i="4"/>
  <c r="U631" i="4"/>
  <c r="T631" i="4"/>
  <c r="S631" i="4"/>
  <c r="R631" i="4"/>
  <c r="Q631" i="4"/>
  <c r="P631" i="4"/>
  <c r="AM630" i="4"/>
  <c r="AL630" i="4"/>
  <c r="AK630" i="4"/>
  <c r="AJ630" i="4"/>
  <c r="AI630" i="4"/>
  <c r="AH630" i="4"/>
  <c r="AG630" i="4"/>
  <c r="AF630" i="4"/>
  <c r="AE630" i="4"/>
  <c r="AD630" i="4"/>
  <c r="AC630" i="4"/>
  <c r="AB630" i="4"/>
  <c r="AA630" i="4"/>
  <c r="Z630" i="4"/>
  <c r="Y630" i="4"/>
  <c r="X630" i="4"/>
  <c r="W630" i="4"/>
  <c r="V630" i="4"/>
  <c r="U630" i="4"/>
  <c r="T630" i="4"/>
  <c r="S630" i="4"/>
  <c r="R630" i="4"/>
  <c r="Q630" i="4"/>
  <c r="P630" i="4"/>
  <c r="AM629" i="4"/>
  <c r="AL629" i="4"/>
  <c r="AK629" i="4"/>
  <c r="AJ629" i="4"/>
  <c r="AI629" i="4"/>
  <c r="AH629" i="4"/>
  <c r="AG629" i="4"/>
  <c r="AF629" i="4"/>
  <c r="AE629" i="4"/>
  <c r="AD629" i="4"/>
  <c r="AC629" i="4"/>
  <c r="AB629" i="4"/>
  <c r="AA629" i="4"/>
  <c r="Z629" i="4"/>
  <c r="Y629" i="4"/>
  <c r="X629" i="4"/>
  <c r="W629" i="4"/>
  <c r="V629" i="4"/>
  <c r="U629" i="4"/>
  <c r="T629" i="4"/>
  <c r="S629" i="4"/>
  <c r="R629" i="4"/>
  <c r="Q629" i="4"/>
  <c r="P629" i="4"/>
  <c r="AM628" i="4"/>
  <c r="AL628" i="4"/>
  <c r="AK628" i="4"/>
  <c r="AJ628" i="4"/>
  <c r="AI628" i="4"/>
  <c r="AH628" i="4"/>
  <c r="AG628" i="4"/>
  <c r="AF628" i="4"/>
  <c r="AE628" i="4"/>
  <c r="AD628" i="4"/>
  <c r="AC628" i="4"/>
  <c r="AB628" i="4"/>
  <c r="AA628" i="4"/>
  <c r="Z628" i="4"/>
  <c r="Y628" i="4"/>
  <c r="X628" i="4"/>
  <c r="W628" i="4"/>
  <c r="V628" i="4"/>
  <c r="U628" i="4"/>
  <c r="T628" i="4"/>
  <c r="S628" i="4"/>
  <c r="R628" i="4"/>
  <c r="Q628" i="4"/>
  <c r="P628" i="4"/>
  <c r="AM627" i="4"/>
  <c r="AL627" i="4"/>
  <c r="AK627" i="4"/>
  <c r="AJ627" i="4"/>
  <c r="AI627" i="4"/>
  <c r="AH627" i="4"/>
  <c r="AG627" i="4"/>
  <c r="AF627" i="4"/>
  <c r="AE627" i="4"/>
  <c r="AD627" i="4"/>
  <c r="AC627" i="4"/>
  <c r="AB627" i="4"/>
  <c r="AA627" i="4"/>
  <c r="Z627" i="4"/>
  <c r="Y627" i="4"/>
  <c r="X627" i="4"/>
  <c r="W627" i="4"/>
  <c r="V627" i="4"/>
  <c r="U627" i="4"/>
  <c r="T627" i="4"/>
  <c r="S627" i="4"/>
  <c r="R627" i="4"/>
  <c r="Q627" i="4"/>
  <c r="P627" i="4"/>
  <c r="AM626" i="4"/>
  <c r="AL626" i="4"/>
  <c r="AK626" i="4"/>
  <c r="AJ626" i="4"/>
  <c r="AI626" i="4"/>
  <c r="AH626" i="4"/>
  <c r="AG626" i="4"/>
  <c r="AF626" i="4"/>
  <c r="AE626" i="4"/>
  <c r="AD626" i="4"/>
  <c r="AC626" i="4"/>
  <c r="AB626" i="4"/>
  <c r="AA626" i="4"/>
  <c r="Z626" i="4"/>
  <c r="Y626" i="4"/>
  <c r="X626" i="4"/>
  <c r="W626" i="4"/>
  <c r="V626" i="4"/>
  <c r="U626" i="4"/>
  <c r="T626" i="4"/>
  <c r="S626" i="4"/>
  <c r="R626" i="4"/>
  <c r="Q626" i="4"/>
  <c r="P626" i="4"/>
  <c r="AM625" i="4"/>
  <c r="AL625" i="4"/>
  <c r="AK625" i="4"/>
  <c r="AJ625" i="4"/>
  <c r="AI625" i="4"/>
  <c r="AH625" i="4"/>
  <c r="AG625" i="4"/>
  <c r="AF625" i="4"/>
  <c r="AE625" i="4"/>
  <c r="AD625" i="4"/>
  <c r="AC625" i="4"/>
  <c r="AB625" i="4"/>
  <c r="AA625" i="4"/>
  <c r="Z625" i="4"/>
  <c r="Y625" i="4"/>
  <c r="X625" i="4"/>
  <c r="W625" i="4"/>
  <c r="V625" i="4"/>
  <c r="U625" i="4"/>
  <c r="T625" i="4"/>
  <c r="S625" i="4"/>
  <c r="R625" i="4"/>
  <c r="Q625" i="4"/>
  <c r="P625" i="4"/>
  <c r="AM624" i="4"/>
  <c r="AL624" i="4"/>
  <c r="AK624" i="4"/>
  <c r="AJ624" i="4"/>
  <c r="AI624" i="4"/>
  <c r="AH624" i="4"/>
  <c r="AG624" i="4"/>
  <c r="AF624" i="4"/>
  <c r="AE624" i="4"/>
  <c r="AD624" i="4"/>
  <c r="AC624" i="4"/>
  <c r="AB624" i="4"/>
  <c r="AA624" i="4"/>
  <c r="Z624" i="4"/>
  <c r="Y624" i="4"/>
  <c r="X624" i="4"/>
  <c r="W624" i="4"/>
  <c r="V624" i="4"/>
  <c r="U624" i="4"/>
  <c r="T624" i="4"/>
  <c r="S624" i="4"/>
  <c r="R624" i="4"/>
  <c r="Q624" i="4"/>
  <c r="P624" i="4"/>
  <c r="AM623" i="4"/>
  <c r="AL623" i="4"/>
  <c r="AK623" i="4"/>
  <c r="AJ623" i="4"/>
  <c r="AI623" i="4"/>
  <c r="AH623" i="4"/>
  <c r="AG623" i="4"/>
  <c r="AF623" i="4"/>
  <c r="AE623" i="4"/>
  <c r="AD623" i="4"/>
  <c r="AC623" i="4"/>
  <c r="AB623" i="4"/>
  <c r="AA623" i="4"/>
  <c r="Z623" i="4"/>
  <c r="Y623" i="4"/>
  <c r="X623" i="4"/>
  <c r="W623" i="4"/>
  <c r="V623" i="4"/>
  <c r="U623" i="4"/>
  <c r="T623" i="4"/>
  <c r="S623" i="4"/>
  <c r="R623" i="4"/>
  <c r="Q623" i="4"/>
  <c r="P623" i="4"/>
  <c r="AM622" i="4"/>
  <c r="AL622" i="4"/>
  <c r="AK622" i="4"/>
  <c r="AJ622" i="4"/>
  <c r="AI622" i="4"/>
  <c r="AH622" i="4"/>
  <c r="AG622" i="4"/>
  <c r="AF622" i="4"/>
  <c r="AE622" i="4"/>
  <c r="AD622" i="4"/>
  <c r="AC622" i="4"/>
  <c r="AB622" i="4"/>
  <c r="AA622" i="4"/>
  <c r="Z622" i="4"/>
  <c r="Y622" i="4"/>
  <c r="X622" i="4"/>
  <c r="W622" i="4"/>
  <c r="V622" i="4"/>
  <c r="U622" i="4"/>
  <c r="T622" i="4"/>
  <c r="S622" i="4"/>
  <c r="R622" i="4"/>
  <c r="Q622" i="4"/>
  <c r="P622" i="4"/>
  <c r="AM621" i="4"/>
  <c r="AL621" i="4"/>
  <c r="AK621" i="4"/>
  <c r="AJ621" i="4"/>
  <c r="AI621" i="4"/>
  <c r="AH621" i="4"/>
  <c r="AG621" i="4"/>
  <c r="AF621" i="4"/>
  <c r="AE621" i="4"/>
  <c r="AD621" i="4"/>
  <c r="AC621" i="4"/>
  <c r="AB621" i="4"/>
  <c r="AA621" i="4"/>
  <c r="Z621" i="4"/>
  <c r="Y621" i="4"/>
  <c r="X621" i="4"/>
  <c r="W621" i="4"/>
  <c r="V621" i="4"/>
  <c r="U621" i="4"/>
  <c r="T621" i="4"/>
  <c r="S621" i="4"/>
  <c r="R621" i="4"/>
  <c r="Q621" i="4"/>
  <c r="P621" i="4"/>
  <c r="AM620" i="4"/>
  <c r="AL620" i="4"/>
  <c r="AK620" i="4"/>
  <c r="AJ620" i="4"/>
  <c r="AI620" i="4"/>
  <c r="AH620" i="4"/>
  <c r="AG620" i="4"/>
  <c r="AF620" i="4"/>
  <c r="AE620" i="4"/>
  <c r="AD620" i="4"/>
  <c r="AC620" i="4"/>
  <c r="AB620" i="4"/>
  <c r="AA620" i="4"/>
  <c r="Z620" i="4"/>
  <c r="Y620" i="4"/>
  <c r="X620" i="4"/>
  <c r="W620" i="4"/>
  <c r="V620" i="4"/>
  <c r="U620" i="4"/>
  <c r="T620" i="4"/>
  <c r="S620" i="4"/>
  <c r="R620" i="4"/>
  <c r="Q620" i="4"/>
  <c r="P620" i="4"/>
  <c r="AM619" i="4"/>
  <c r="AL619" i="4"/>
  <c r="AK619" i="4"/>
  <c r="AJ619" i="4"/>
  <c r="AI619" i="4"/>
  <c r="AH619" i="4"/>
  <c r="AG619" i="4"/>
  <c r="AF619" i="4"/>
  <c r="AE619" i="4"/>
  <c r="AD619" i="4"/>
  <c r="AC619" i="4"/>
  <c r="AB619" i="4"/>
  <c r="AA619" i="4"/>
  <c r="Z619" i="4"/>
  <c r="Y619" i="4"/>
  <c r="X619" i="4"/>
  <c r="W619" i="4"/>
  <c r="V619" i="4"/>
  <c r="U619" i="4"/>
  <c r="T619" i="4"/>
  <c r="S619" i="4"/>
  <c r="R619" i="4"/>
  <c r="Q619" i="4"/>
  <c r="P619" i="4"/>
  <c r="AM618" i="4"/>
  <c r="AL618" i="4"/>
  <c r="AK618" i="4"/>
  <c r="AJ618" i="4"/>
  <c r="AI618" i="4"/>
  <c r="AH618" i="4"/>
  <c r="AG618" i="4"/>
  <c r="AF618" i="4"/>
  <c r="AE618" i="4"/>
  <c r="AD618" i="4"/>
  <c r="AC618" i="4"/>
  <c r="AB618" i="4"/>
  <c r="AA618" i="4"/>
  <c r="Z618" i="4"/>
  <c r="Y618" i="4"/>
  <c r="X618" i="4"/>
  <c r="W618" i="4"/>
  <c r="V618" i="4"/>
  <c r="U618" i="4"/>
  <c r="T618" i="4"/>
  <c r="S618" i="4"/>
  <c r="R618" i="4"/>
  <c r="Q618" i="4"/>
  <c r="P618" i="4"/>
  <c r="AM617" i="4"/>
  <c r="AL617" i="4"/>
  <c r="AK617" i="4"/>
  <c r="AJ617" i="4"/>
  <c r="AI617" i="4"/>
  <c r="AH617" i="4"/>
  <c r="AG617" i="4"/>
  <c r="AF617" i="4"/>
  <c r="AE617" i="4"/>
  <c r="AD617" i="4"/>
  <c r="AC617" i="4"/>
  <c r="AB617" i="4"/>
  <c r="AA617" i="4"/>
  <c r="Z617" i="4"/>
  <c r="Y617" i="4"/>
  <c r="X617" i="4"/>
  <c r="W617" i="4"/>
  <c r="V617" i="4"/>
  <c r="U617" i="4"/>
  <c r="T617" i="4"/>
  <c r="S617" i="4"/>
  <c r="R617" i="4"/>
  <c r="Q617" i="4"/>
  <c r="P617" i="4"/>
  <c r="AM616" i="4"/>
  <c r="AL616" i="4"/>
  <c r="AK616" i="4"/>
  <c r="AJ616" i="4"/>
  <c r="AI616" i="4"/>
  <c r="AH616" i="4"/>
  <c r="AG616" i="4"/>
  <c r="AF616" i="4"/>
  <c r="AE616" i="4"/>
  <c r="AD616" i="4"/>
  <c r="AC616" i="4"/>
  <c r="AB616" i="4"/>
  <c r="AA616" i="4"/>
  <c r="Z616" i="4"/>
  <c r="Y616" i="4"/>
  <c r="X616" i="4"/>
  <c r="W616" i="4"/>
  <c r="V616" i="4"/>
  <c r="U616" i="4"/>
  <c r="T616" i="4"/>
  <c r="S616" i="4"/>
  <c r="R616" i="4"/>
  <c r="Q616" i="4"/>
  <c r="P616" i="4"/>
  <c r="AM615" i="4"/>
  <c r="AL615" i="4"/>
  <c r="AK615" i="4"/>
  <c r="AJ615" i="4"/>
  <c r="AI615" i="4"/>
  <c r="AH615" i="4"/>
  <c r="AG615" i="4"/>
  <c r="AF615" i="4"/>
  <c r="AE615" i="4"/>
  <c r="AD615" i="4"/>
  <c r="AC615" i="4"/>
  <c r="AB615" i="4"/>
  <c r="AA615" i="4"/>
  <c r="Z615" i="4"/>
  <c r="Y615" i="4"/>
  <c r="X615" i="4"/>
  <c r="W615" i="4"/>
  <c r="V615" i="4"/>
  <c r="U615" i="4"/>
  <c r="T615" i="4"/>
  <c r="S615" i="4"/>
  <c r="R615" i="4"/>
  <c r="Q615" i="4"/>
  <c r="P615" i="4"/>
  <c r="AM614" i="4"/>
  <c r="AL614" i="4"/>
  <c r="AK614" i="4"/>
  <c r="AJ614" i="4"/>
  <c r="AI614" i="4"/>
  <c r="AH614" i="4"/>
  <c r="AG614" i="4"/>
  <c r="AF614" i="4"/>
  <c r="AE614" i="4"/>
  <c r="AD614" i="4"/>
  <c r="AC614" i="4"/>
  <c r="AB614" i="4"/>
  <c r="AA614" i="4"/>
  <c r="Z614" i="4"/>
  <c r="Y614" i="4"/>
  <c r="X614" i="4"/>
  <c r="W614" i="4"/>
  <c r="V614" i="4"/>
  <c r="U614" i="4"/>
  <c r="T614" i="4"/>
  <c r="S614" i="4"/>
  <c r="R614" i="4"/>
  <c r="Q614" i="4"/>
  <c r="P614" i="4"/>
  <c r="AM613" i="4"/>
  <c r="AL613" i="4"/>
  <c r="AK613" i="4"/>
  <c r="AJ613" i="4"/>
  <c r="AI613" i="4"/>
  <c r="AH613" i="4"/>
  <c r="AG613" i="4"/>
  <c r="AF613" i="4"/>
  <c r="AE613" i="4"/>
  <c r="AD613" i="4"/>
  <c r="AC613" i="4"/>
  <c r="AB613" i="4"/>
  <c r="AA613" i="4"/>
  <c r="Z613" i="4"/>
  <c r="Y613" i="4"/>
  <c r="X613" i="4"/>
  <c r="W613" i="4"/>
  <c r="V613" i="4"/>
  <c r="U613" i="4"/>
  <c r="T613" i="4"/>
  <c r="S613" i="4"/>
  <c r="R613" i="4"/>
  <c r="Q613" i="4"/>
  <c r="P613" i="4"/>
  <c r="AM612" i="4"/>
  <c r="AL612" i="4"/>
  <c r="AK612" i="4"/>
  <c r="AJ612" i="4"/>
  <c r="AI612" i="4"/>
  <c r="AH612" i="4"/>
  <c r="AG612" i="4"/>
  <c r="AF612" i="4"/>
  <c r="AE612" i="4"/>
  <c r="AD612" i="4"/>
  <c r="AC612" i="4"/>
  <c r="AB612" i="4"/>
  <c r="AA612" i="4"/>
  <c r="Z612" i="4"/>
  <c r="Y612" i="4"/>
  <c r="X612" i="4"/>
  <c r="W612" i="4"/>
  <c r="V612" i="4"/>
  <c r="U612" i="4"/>
  <c r="T612" i="4"/>
  <c r="S612" i="4"/>
  <c r="R612" i="4"/>
  <c r="Q612" i="4"/>
  <c r="P612" i="4"/>
  <c r="AM611" i="4"/>
  <c r="AL611" i="4"/>
  <c r="AK611" i="4"/>
  <c r="AJ611" i="4"/>
  <c r="AI611" i="4"/>
  <c r="AH611" i="4"/>
  <c r="AG611" i="4"/>
  <c r="AF611" i="4"/>
  <c r="AE611" i="4"/>
  <c r="AD611" i="4"/>
  <c r="AC611" i="4"/>
  <c r="AB611" i="4"/>
  <c r="AA611" i="4"/>
  <c r="Z611" i="4"/>
  <c r="Y611" i="4"/>
  <c r="X611" i="4"/>
  <c r="W611" i="4"/>
  <c r="V611" i="4"/>
  <c r="U611" i="4"/>
  <c r="T611" i="4"/>
  <c r="S611" i="4"/>
  <c r="R611" i="4"/>
  <c r="Q611" i="4"/>
  <c r="P611" i="4"/>
  <c r="AM610" i="4"/>
  <c r="AL610" i="4"/>
  <c r="AK610" i="4"/>
  <c r="AJ610" i="4"/>
  <c r="AI610" i="4"/>
  <c r="AH610" i="4"/>
  <c r="AG610" i="4"/>
  <c r="AF610" i="4"/>
  <c r="AE610" i="4"/>
  <c r="AD610" i="4"/>
  <c r="AC610" i="4"/>
  <c r="AB610" i="4"/>
  <c r="AA610" i="4"/>
  <c r="Z610" i="4"/>
  <c r="Y610" i="4"/>
  <c r="X610" i="4"/>
  <c r="W610" i="4"/>
  <c r="V610" i="4"/>
  <c r="U610" i="4"/>
  <c r="T610" i="4"/>
  <c r="S610" i="4"/>
  <c r="R610" i="4"/>
  <c r="Q610" i="4"/>
  <c r="P610" i="4"/>
  <c r="AM609" i="4"/>
  <c r="AL609" i="4"/>
  <c r="AK609" i="4"/>
  <c r="AJ609" i="4"/>
  <c r="AI609" i="4"/>
  <c r="AH609" i="4"/>
  <c r="AG609" i="4"/>
  <c r="AF609" i="4"/>
  <c r="AE609" i="4"/>
  <c r="AD609" i="4"/>
  <c r="AC609" i="4"/>
  <c r="AB609" i="4"/>
  <c r="AA609" i="4"/>
  <c r="Z609" i="4"/>
  <c r="Y609" i="4"/>
  <c r="X609" i="4"/>
  <c r="W609" i="4"/>
  <c r="V609" i="4"/>
  <c r="U609" i="4"/>
  <c r="T609" i="4"/>
  <c r="S609" i="4"/>
  <c r="R609" i="4"/>
  <c r="Q609" i="4"/>
  <c r="P609" i="4"/>
  <c r="AM608" i="4"/>
  <c r="AL608" i="4"/>
  <c r="AK608" i="4"/>
  <c r="AJ608" i="4"/>
  <c r="AI608" i="4"/>
  <c r="AH608" i="4"/>
  <c r="AG608" i="4"/>
  <c r="AF608" i="4"/>
  <c r="AE608" i="4"/>
  <c r="AD608" i="4"/>
  <c r="AC608" i="4"/>
  <c r="AB608" i="4"/>
  <c r="AA608" i="4"/>
  <c r="Z608" i="4"/>
  <c r="Y608" i="4"/>
  <c r="X608" i="4"/>
  <c r="W608" i="4"/>
  <c r="V608" i="4"/>
  <c r="U608" i="4"/>
  <c r="T608" i="4"/>
  <c r="S608" i="4"/>
  <c r="R608" i="4"/>
  <c r="Q608" i="4"/>
  <c r="P608" i="4"/>
  <c r="AM607" i="4"/>
  <c r="AL607" i="4"/>
  <c r="AK607" i="4"/>
  <c r="AJ607" i="4"/>
  <c r="AI607" i="4"/>
  <c r="AH607" i="4"/>
  <c r="AG607" i="4"/>
  <c r="AF607" i="4"/>
  <c r="AE607" i="4"/>
  <c r="AD607" i="4"/>
  <c r="AC607" i="4"/>
  <c r="AB607" i="4"/>
  <c r="AA607" i="4"/>
  <c r="Z607" i="4"/>
  <c r="Y607" i="4"/>
  <c r="X607" i="4"/>
  <c r="W607" i="4"/>
  <c r="V607" i="4"/>
  <c r="U607" i="4"/>
  <c r="T607" i="4"/>
  <c r="S607" i="4"/>
  <c r="R607" i="4"/>
  <c r="Q607" i="4"/>
  <c r="P607" i="4"/>
  <c r="AM606" i="4"/>
  <c r="AL606" i="4"/>
  <c r="AK606" i="4"/>
  <c r="AJ606" i="4"/>
  <c r="AI606" i="4"/>
  <c r="AH606" i="4"/>
  <c r="AG606" i="4"/>
  <c r="AF606" i="4"/>
  <c r="AE606" i="4"/>
  <c r="AD606" i="4"/>
  <c r="AC606" i="4"/>
  <c r="AB606" i="4"/>
  <c r="AA606" i="4"/>
  <c r="Z606" i="4"/>
  <c r="Y606" i="4"/>
  <c r="X606" i="4"/>
  <c r="W606" i="4"/>
  <c r="V606" i="4"/>
  <c r="U606" i="4"/>
  <c r="T606" i="4"/>
  <c r="S606" i="4"/>
  <c r="R606" i="4"/>
  <c r="Q606" i="4"/>
  <c r="P606" i="4"/>
  <c r="AM605" i="4"/>
  <c r="AL605" i="4"/>
  <c r="AK605" i="4"/>
  <c r="AJ605" i="4"/>
  <c r="AI605" i="4"/>
  <c r="AH605" i="4"/>
  <c r="AG605" i="4"/>
  <c r="AF605" i="4"/>
  <c r="AE605" i="4"/>
  <c r="AD605" i="4"/>
  <c r="AC605" i="4"/>
  <c r="AB605" i="4"/>
  <c r="AA605" i="4"/>
  <c r="Z605" i="4"/>
  <c r="Y605" i="4"/>
  <c r="X605" i="4"/>
  <c r="W605" i="4"/>
  <c r="V605" i="4"/>
  <c r="U605" i="4"/>
  <c r="T605" i="4"/>
  <c r="S605" i="4"/>
  <c r="R605" i="4"/>
  <c r="Q605" i="4"/>
  <c r="P605" i="4"/>
  <c r="AM604" i="4"/>
  <c r="AL604" i="4"/>
  <c r="AK604" i="4"/>
  <c r="AJ604" i="4"/>
  <c r="AI604" i="4"/>
  <c r="AH604" i="4"/>
  <c r="AG604" i="4"/>
  <c r="AF604" i="4"/>
  <c r="AE604" i="4"/>
  <c r="AD604" i="4"/>
  <c r="AC604" i="4"/>
  <c r="AB604" i="4"/>
  <c r="AA604" i="4"/>
  <c r="Z604" i="4"/>
  <c r="Y604" i="4"/>
  <c r="X604" i="4"/>
  <c r="W604" i="4"/>
  <c r="V604" i="4"/>
  <c r="U604" i="4"/>
  <c r="T604" i="4"/>
  <c r="S604" i="4"/>
  <c r="R604" i="4"/>
  <c r="Q604" i="4"/>
  <c r="P604" i="4"/>
  <c r="AM603" i="4"/>
  <c r="AL603" i="4"/>
  <c r="AK603" i="4"/>
  <c r="AJ603" i="4"/>
  <c r="AI603" i="4"/>
  <c r="AH603" i="4"/>
  <c r="AG603" i="4"/>
  <c r="AF603" i="4"/>
  <c r="AE603" i="4"/>
  <c r="AD603" i="4"/>
  <c r="AC603" i="4"/>
  <c r="AB603" i="4"/>
  <c r="AA603" i="4"/>
  <c r="Z603" i="4"/>
  <c r="Y603" i="4"/>
  <c r="X603" i="4"/>
  <c r="W603" i="4"/>
  <c r="V603" i="4"/>
  <c r="U603" i="4"/>
  <c r="T603" i="4"/>
  <c r="S603" i="4"/>
  <c r="R603" i="4"/>
  <c r="Q603" i="4"/>
  <c r="P603" i="4"/>
  <c r="AM602" i="4"/>
  <c r="AL602" i="4"/>
  <c r="AK602" i="4"/>
  <c r="AJ602" i="4"/>
  <c r="AI602" i="4"/>
  <c r="AH602" i="4"/>
  <c r="AG602" i="4"/>
  <c r="AF602" i="4"/>
  <c r="AE602" i="4"/>
  <c r="AD602" i="4"/>
  <c r="AC602" i="4"/>
  <c r="AB602" i="4"/>
  <c r="AA602" i="4"/>
  <c r="Z602" i="4"/>
  <c r="Y602" i="4"/>
  <c r="X602" i="4"/>
  <c r="W602" i="4"/>
  <c r="V602" i="4"/>
  <c r="U602" i="4"/>
  <c r="T602" i="4"/>
  <c r="S602" i="4"/>
  <c r="R602" i="4"/>
  <c r="Q602" i="4"/>
  <c r="P602" i="4"/>
  <c r="AM601" i="4"/>
  <c r="AL601" i="4"/>
  <c r="AK601" i="4"/>
  <c r="AJ601" i="4"/>
  <c r="AI601" i="4"/>
  <c r="AH601" i="4"/>
  <c r="AG601" i="4"/>
  <c r="AF601" i="4"/>
  <c r="AE601" i="4"/>
  <c r="AD601" i="4"/>
  <c r="AC601" i="4"/>
  <c r="AB601" i="4"/>
  <c r="AA601" i="4"/>
  <c r="Z601" i="4"/>
  <c r="Y601" i="4"/>
  <c r="X601" i="4"/>
  <c r="W601" i="4"/>
  <c r="V601" i="4"/>
  <c r="U601" i="4"/>
  <c r="T601" i="4"/>
  <c r="S601" i="4"/>
  <c r="R601" i="4"/>
  <c r="Q601" i="4"/>
  <c r="P601" i="4"/>
  <c r="AM600" i="4"/>
  <c r="AL600" i="4"/>
  <c r="AK600" i="4"/>
  <c r="AJ600" i="4"/>
  <c r="AI600" i="4"/>
  <c r="AH600" i="4"/>
  <c r="AG600" i="4"/>
  <c r="AF600" i="4"/>
  <c r="AE600" i="4"/>
  <c r="AD600" i="4"/>
  <c r="AC600" i="4"/>
  <c r="AB600" i="4"/>
  <c r="AA600" i="4"/>
  <c r="Z600" i="4"/>
  <c r="Y600" i="4"/>
  <c r="X600" i="4"/>
  <c r="W600" i="4"/>
  <c r="V600" i="4"/>
  <c r="U600" i="4"/>
  <c r="T600" i="4"/>
  <c r="S600" i="4"/>
  <c r="R600" i="4"/>
  <c r="Q600" i="4"/>
  <c r="P600" i="4"/>
  <c r="AM599" i="4"/>
  <c r="AL599" i="4"/>
  <c r="AK599" i="4"/>
  <c r="AJ599" i="4"/>
  <c r="AI599" i="4"/>
  <c r="AH599" i="4"/>
  <c r="AG599" i="4"/>
  <c r="AF599" i="4"/>
  <c r="AE599" i="4"/>
  <c r="AD599" i="4"/>
  <c r="AC599" i="4"/>
  <c r="AB599" i="4"/>
  <c r="AA599" i="4"/>
  <c r="Z599" i="4"/>
  <c r="Y599" i="4"/>
  <c r="X599" i="4"/>
  <c r="W599" i="4"/>
  <c r="V599" i="4"/>
  <c r="U599" i="4"/>
  <c r="T599" i="4"/>
  <c r="S599" i="4"/>
  <c r="R599" i="4"/>
  <c r="Q599" i="4"/>
  <c r="P599" i="4"/>
  <c r="AM598" i="4"/>
  <c r="AL598" i="4"/>
  <c r="AK598" i="4"/>
  <c r="AJ598" i="4"/>
  <c r="AI598" i="4"/>
  <c r="AH598" i="4"/>
  <c r="AG598" i="4"/>
  <c r="AF598" i="4"/>
  <c r="AE598" i="4"/>
  <c r="AD598" i="4"/>
  <c r="AC598" i="4"/>
  <c r="AB598" i="4"/>
  <c r="AA598" i="4"/>
  <c r="Z598" i="4"/>
  <c r="Y598" i="4"/>
  <c r="X598" i="4"/>
  <c r="W598" i="4"/>
  <c r="V598" i="4"/>
  <c r="U598" i="4"/>
  <c r="T598" i="4"/>
  <c r="S598" i="4"/>
  <c r="R598" i="4"/>
  <c r="Q598" i="4"/>
  <c r="P598" i="4"/>
  <c r="AM597" i="4"/>
  <c r="AL597" i="4"/>
  <c r="AK597" i="4"/>
  <c r="AJ597" i="4"/>
  <c r="AI597" i="4"/>
  <c r="AH597" i="4"/>
  <c r="AG597" i="4"/>
  <c r="AF597" i="4"/>
  <c r="AE597" i="4"/>
  <c r="AD597" i="4"/>
  <c r="AC597" i="4"/>
  <c r="AB597" i="4"/>
  <c r="AA597" i="4"/>
  <c r="Z597" i="4"/>
  <c r="Y597" i="4"/>
  <c r="X597" i="4"/>
  <c r="W597" i="4"/>
  <c r="V597" i="4"/>
  <c r="U597" i="4"/>
  <c r="T597" i="4"/>
  <c r="S597" i="4"/>
  <c r="R597" i="4"/>
  <c r="Q597" i="4"/>
  <c r="P597" i="4"/>
  <c r="AM596" i="4"/>
  <c r="AL596" i="4"/>
  <c r="AK596" i="4"/>
  <c r="AJ596" i="4"/>
  <c r="AI596" i="4"/>
  <c r="AH596" i="4"/>
  <c r="AG596" i="4"/>
  <c r="AF596" i="4"/>
  <c r="AE596" i="4"/>
  <c r="AD596" i="4"/>
  <c r="AC596" i="4"/>
  <c r="AB596" i="4"/>
  <c r="AA596" i="4"/>
  <c r="Z596" i="4"/>
  <c r="Y596" i="4"/>
  <c r="X596" i="4"/>
  <c r="W596" i="4"/>
  <c r="V596" i="4"/>
  <c r="U596" i="4"/>
  <c r="T596" i="4"/>
  <c r="S596" i="4"/>
  <c r="R596" i="4"/>
  <c r="Q596" i="4"/>
  <c r="P596" i="4"/>
  <c r="AM595" i="4"/>
  <c r="AL595" i="4"/>
  <c r="AK595" i="4"/>
  <c r="AJ595" i="4"/>
  <c r="AI595" i="4"/>
  <c r="AH595" i="4"/>
  <c r="AG595" i="4"/>
  <c r="AF595" i="4"/>
  <c r="AE595" i="4"/>
  <c r="AD595" i="4"/>
  <c r="AC595" i="4"/>
  <c r="AB595" i="4"/>
  <c r="AA595" i="4"/>
  <c r="Z595" i="4"/>
  <c r="Y595" i="4"/>
  <c r="X595" i="4"/>
  <c r="W595" i="4"/>
  <c r="V595" i="4"/>
  <c r="U595" i="4"/>
  <c r="T595" i="4"/>
  <c r="S595" i="4"/>
  <c r="R595" i="4"/>
  <c r="Q595" i="4"/>
  <c r="P595" i="4"/>
  <c r="AM594" i="4"/>
  <c r="AL594" i="4"/>
  <c r="AK594" i="4"/>
  <c r="AJ594" i="4"/>
  <c r="AI594" i="4"/>
  <c r="AH594" i="4"/>
  <c r="AG594" i="4"/>
  <c r="AF594" i="4"/>
  <c r="AE594" i="4"/>
  <c r="AD594" i="4"/>
  <c r="AC594" i="4"/>
  <c r="AB594" i="4"/>
  <c r="AA594" i="4"/>
  <c r="Z594" i="4"/>
  <c r="Y594" i="4"/>
  <c r="X594" i="4"/>
  <c r="W594" i="4"/>
  <c r="V594" i="4"/>
  <c r="U594" i="4"/>
  <c r="T594" i="4"/>
  <c r="S594" i="4"/>
  <c r="R594" i="4"/>
  <c r="Q594" i="4"/>
  <c r="P594" i="4"/>
  <c r="AM593" i="4"/>
  <c r="AL593" i="4"/>
  <c r="AK593" i="4"/>
  <c r="AJ593" i="4"/>
  <c r="AI593" i="4"/>
  <c r="AH593" i="4"/>
  <c r="AG593" i="4"/>
  <c r="AF593" i="4"/>
  <c r="AE593" i="4"/>
  <c r="AD593" i="4"/>
  <c r="AC593" i="4"/>
  <c r="AB593" i="4"/>
  <c r="AA593" i="4"/>
  <c r="Z593" i="4"/>
  <c r="Y593" i="4"/>
  <c r="X593" i="4"/>
  <c r="W593" i="4"/>
  <c r="V593" i="4"/>
  <c r="U593" i="4"/>
  <c r="T593" i="4"/>
  <c r="S593" i="4"/>
  <c r="R593" i="4"/>
  <c r="Q593" i="4"/>
  <c r="P593" i="4"/>
  <c r="AM592" i="4"/>
  <c r="AL592" i="4"/>
  <c r="AK592" i="4"/>
  <c r="AJ592" i="4"/>
  <c r="AI592" i="4"/>
  <c r="AH592" i="4"/>
  <c r="AG592" i="4"/>
  <c r="AF592" i="4"/>
  <c r="AE592" i="4"/>
  <c r="AD592" i="4"/>
  <c r="AC592" i="4"/>
  <c r="AB592" i="4"/>
  <c r="AA592" i="4"/>
  <c r="Z592" i="4"/>
  <c r="Y592" i="4"/>
  <c r="X592" i="4"/>
  <c r="W592" i="4"/>
  <c r="V592" i="4"/>
  <c r="U592" i="4"/>
  <c r="T592" i="4"/>
  <c r="S592" i="4"/>
  <c r="R592" i="4"/>
  <c r="Q592" i="4"/>
  <c r="P592" i="4"/>
  <c r="AM591" i="4"/>
  <c r="AL591" i="4"/>
  <c r="AK591" i="4"/>
  <c r="AJ591" i="4"/>
  <c r="AI591" i="4"/>
  <c r="AH591" i="4"/>
  <c r="AG591" i="4"/>
  <c r="AF591" i="4"/>
  <c r="AE591" i="4"/>
  <c r="AD591" i="4"/>
  <c r="AC591" i="4"/>
  <c r="AB591" i="4"/>
  <c r="AA591" i="4"/>
  <c r="Z591" i="4"/>
  <c r="Y591" i="4"/>
  <c r="X591" i="4"/>
  <c r="W591" i="4"/>
  <c r="V591" i="4"/>
  <c r="U591" i="4"/>
  <c r="T591" i="4"/>
  <c r="S591" i="4"/>
  <c r="R591" i="4"/>
  <c r="Q591" i="4"/>
  <c r="P591" i="4"/>
  <c r="AM590" i="4"/>
  <c r="AL590" i="4"/>
  <c r="AK590" i="4"/>
  <c r="AJ590" i="4"/>
  <c r="AI590" i="4"/>
  <c r="AH590" i="4"/>
  <c r="AG590" i="4"/>
  <c r="AF590" i="4"/>
  <c r="AE590" i="4"/>
  <c r="AD590" i="4"/>
  <c r="AC590" i="4"/>
  <c r="AB590" i="4"/>
  <c r="AA590" i="4"/>
  <c r="Z590" i="4"/>
  <c r="Y590" i="4"/>
  <c r="X590" i="4"/>
  <c r="W590" i="4"/>
  <c r="V590" i="4"/>
  <c r="U590" i="4"/>
  <c r="T590" i="4"/>
  <c r="S590" i="4"/>
  <c r="R590" i="4"/>
  <c r="Q590" i="4"/>
  <c r="P590" i="4"/>
  <c r="AM589" i="4"/>
  <c r="AL589" i="4"/>
  <c r="AK589" i="4"/>
  <c r="AJ589" i="4"/>
  <c r="AI589" i="4"/>
  <c r="AH589" i="4"/>
  <c r="AG589" i="4"/>
  <c r="AF589" i="4"/>
  <c r="AE589" i="4"/>
  <c r="AD589" i="4"/>
  <c r="AC589" i="4"/>
  <c r="AB589" i="4"/>
  <c r="AA589" i="4"/>
  <c r="Z589" i="4"/>
  <c r="Y589" i="4"/>
  <c r="X589" i="4"/>
  <c r="W589" i="4"/>
  <c r="V589" i="4"/>
  <c r="U589" i="4"/>
  <c r="T589" i="4"/>
  <c r="S589" i="4"/>
  <c r="R589" i="4"/>
  <c r="Q589" i="4"/>
  <c r="P589" i="4"/>
  <c r="AM588" i="4"/>
  <c r="AL588" i="4"/>
  <c r="AK588" i="4"/>
  <c r="AJ588" i="4"/>
  <c r="AI588" i="4"/>
  <c r="AH588" i="4"/>
  <c r="AG588" i="4"/>
  <c r="AF588" i="4"/>
  <c r="AE588" i="4"/>
  <c r="AD588" i="4"/>
  <c r="AC588" i="4"/>
  <c r="AB588" i="4"/>
  <c r="AA588" i="4"/>
  <c r="Z588" i="4"/>
  <c r="Y588" i="4"/>
  <c r="X588" i="4"/>
  <c r="W588" i="4"/>
  <c r="V588" i="4"/>
  <c r="U588" i="4"/>
  <c r="T588" i="4"/>
  <c r="S588" i="4"/>
  <c r="R588" i="4"/>
  <c r="Q588" i="4"/>
  <c r="P588" i="4"/>
  <c r="AM587" i="4"/>
  <c r="AL587" i="4"/>
  <c r="AK587" i="4"/>
  <c r="AJ587" i="4"/>
  <c r="AI587" i="4"/>
  <c r="AH587" i="4"/>
  <c r="AG587" i="4"/>
  <c r="AF587" i="4"/>
  <c r="AE587" i="4"/>
  <c r="AD587" i="4"/>
  <c r="AC587" i="4"/>
  <c r="AB587" i="4"/>
  <c r="AA587" i="4"/>
  <c r="Z587" i="4"/>
  <c r="Y587" i="4"/>
  <c r="X587" i="4"/>
  <c r="W587" i="4"/>
  <c r="V587" i="4"/>
  <c r="U587" i="4"/>
  <c r="T587" i="4"/>
  <c r="S587" i="4"/>
  <c r="R587" i="4"/>
  <c r="Q587" i="4"/>
  <c r="P587" i="4"/>
  <c r="AM586" i="4"/>
  <c r="AL586" i="4"/>
  <c r="AK586" i="4"/>
  <c r="AJ586" i="4"/>
  <c r="AI586" i="4"/>
  <c r="AH586" i="4"/>
  <c r="AG586" i="4"/>
  <c r="AF586" i="4"/>
  <c r="AE586" i="4"/>
  <c r="AD586" i="4"/>
  <c r="AC586" i="4"/>
  <c r="AB586" i="4"/>
  <c r="AA586" i="4"/>
  <c r="Z586" i="4"/>
  <c r="Y586" i="4"/>
  <c r="X586" i="4"/>
  <c r="W586" i="4"/>
  <c r="V586" i="4"/>
  <c r="U586" i="4"/>
  <c r="T586" i="4"/>
  <c r="S586" i="4"/>
  <c r="R586" i="4"/>
  <c r="Q586" i="4"/>
  <c r="P586" i="4"/>
  <c r="AM585" i="4"/>
  <c r="AL585" i="4"/>
  <c r="AK585" i="4"/>
  <c r="AJ585" i="4"/>
  <c r="AI585" i="4"/>
  <c r="AH585" i="4"/>
  <c r="AG585" i="4"/>
  <c r="AF585" i="4"/>
  <c r="AE585" i="4"/>
  <c r="AD585" i="4"/>
  <c r="AC585" i="4"/>
  <c r="AB585" i="4"/>
  <c r="AA585" i="4"/>
  <c r="Z585" i="4"/>
  <c r="Y585" i="4"/>
  <c r="X585" i="4"/>
  <c r="W585" i="4"/>
  <c r="V585" i="4"/>
  <c r="U585" i="4"/>
  <c r="T585" i="4"/>
  <c r="S585" i="4"/>
  <c r="R585" i="4"/>
  <c r="Q585" i="4"/>
  <c r="P585" i="4"/>
  <c r="AM584" i="4"/>
  <c r="AL584" i="4"/>
  <c r="AK584" i="4"/>
  <c r="AJ584" i="4"/>
  <c r="AI584" i="4"/>
  <c r="AH584" i="4"/>
  <c r="AG584" i="4"/>
  <c r="AF584" i="4"/>
  <c r="AE584" i="4"/>
  <c r="AD584" i="4"/>
  <c r="AC584" i="4"/>
  <c r="AB584" i="4"/>
  <c r="AA584" i="4"/>
  <c r="Z584" i="4"/>
  <c r="Y584" i="4"/>
  <c r="X584" i="4"/>
  <c r="W584" i="4"/>
  <c r="V584" i="4"/>
  <c r="U584" i="4"/>
  <c r="T584" i="4"/>
  <c r="S584" i="4"/>
  <c r="R584" i="4"/>
  <c r="Q584" i="4"/>
  <c r="P584" i="4"/>
  <c r="AM583" i="4"/>
  <c r="AL583" i="4"/>
  <c r="AK583" i="4"/>
  <c r="AJ583" i="4"/>
  <c r="AI583" i="4"/>
  <c r="AH583" i="4"/>
  <c r="AG583" i="4"/>
  <c r="AF583" i="4"/>
  <c r="AE583" i="4"/>
  <c r="AD583" i="4"/>
  <c r="AC583" i="4"/>
  <c r="AB583" i="4"/>
  <c r="AA583" i="4"/>
  <c r="Z583" i="4"/>
  <c r="Y583" i="4"/>
  <c r="X583" i="4"/>
  <c r="W583" i="4"/>
  <c r="V583" i="4"/>
  <c r="U583" i="4"/>
  <c r="T583" i="4"/>
  <c r="S583" i="4"/>
  <c r="R583" i="4"/>
  <c r="Q583" i="4"/>
  <c r="P583" i="4"/>
  <c r="AM582" i="4"/>
  <c r="AL582" i="4"/>
  <c r="AK582" i="4"/>
  <c r="AJ582" i="4"/>
  <c r="AI582" i="4"/>
  <c r="AH582" i="4"/>
  <c r="AG582" i="4"/>
  <c r="AF582" i="4"/>
  <c r="AE582" i="4"/>
  <c r="AD582" i="4"/>
  <c r="AC582" i="4"/>
  <c r="AB582" i="4"/>
  <c r="AA582" i="4"/>
  <c r="Z582" i="4"/>
  <c r="Y582" i="4"/>
  <c r="X582" i="4"/>
  <c r="W582" i="4"/>
  <c r="V582" i="4"/>
  <c r="U582" i="4"/>
  <c r="T582" i="4"/>
  <c r="S582" i="4"/>
  <c r="R582" i="4"/>
  <c r="Q582" i="4"/>
  <c r="P582" i="4"/>
  <c r="AM581" i="4"/>
  <c r="AL581" i="4"/>
  <c r="AK581" i="4"/>
  <c r="AJ581" i="4"/>
  <c r="AI581" i="4"/>
  <c r="AH581" i="4"/>
  <c r="AG581" i="4"/>
  <c r="AF581" i="4"/>
  <c r="AE581" i="4"/>
  <c r="AD581" i="4"/>
  <c r="AC581" i="4"/>
  <c r="AB581" i="4"/>
  <c r="AA581" i="4"/>
  <c r="Z581" i="4"/>
  <c r="Y581" i="4"/>
  <c r="X581" i="4"/>
  <c r="W581" i="4"/>
  <c r="V581" i="4"/>
  <c r="U581" i="4"/>
  <c r="T581" i="4"/>
  <c r="S581" i="4"/>
  <c r="R581" i="4"/>
  <c r="Q581" i="4"/>
  <c r="P581" i="4"/>
  <c r="AM580" i="4"/>
  <c r="AL580" i="4"/>
  <c r="AK580" i="4"/>
  <c r="AJ580" i="4"/>
  <c r="AI580" i="4"/>
  <c r="AH580" i="4"/>
  <c r="AG580" i="4"/>
  <c r="AF580" i="4"/>
  <c r="AE580" i="4"/>
  <c r="AD580" i="4"/>
  <c r="AC580" i="4"/>
  <c r="AB580" i="4"/>
  <c r="AA580" i="4"/>
  <c r="Z580" i="4"/>
  <c r="Y580" i="4"/>
  <c r="X580" i="4"/>
  <c r="W580" i="4"/>
  <c r="V580" i="4"/>
  <c r="U580" i="4"/>
  <c r="T580" i="4"/>
  <c r="S580" i="4"/>
  <c r="R580" i="4"/>
  <c r="Q580" i="4"/>
  <c r="P580" i="4"/>
  <c r="AM579" i="4"/>
  <c r="AL579" i="4"/>
  <c r="AK579" i="4"/>
  <c r="AJ579" i="4"/>
  <c r="AI579" i="4"/>
  <c r="AH579" i="4"/>
  <c r="AG579" i="4"/>
  <c r="AF579" i="4"/>
  <c r="AE579" i="4"/>
  <c r="AD579" i="4"/>
  <c r="AC579" i="4"/>
  <c r="AB579" i="4"/>
  <c r="AA579" i="4"/>
  <c r="Z579" i="4"/>
  <c r="Y579" i="4"/>
  <c r="X579" i="4"/>
  <c r="W579" i="4"/>
  <c r="V579" i="4"/>
  <c r="U579" i="4"/>
  <c r="T579" i="4"/>
  <c r="S579" i="4"/>
  <c r="R579" i="4"/>
  <c r="Q579" i="4"/>
  <c r="P579" i="4"/>
  <c r="AM578" i="4"/>
  <c r="AL578" i="4"/>
  <c r="AK578" i="4"/>
  <c r="AJ578" i="4"/>
  <c r="AI578" i="4"/>
  <c r="AH578" i="4"/>
  <c r="AG578" i="4"/>
  <c r="AF578" i="4"/>
  <c r="AE578" i="4"/>
  <c r="AD578" i="4"/>
  <c r="AC578" i="4"/>
  <c r="AB578" i="4"/>
  <c r="AA578" i="4"/>
  <c r="Z578" i="4"/>
  <c r="Y578" i="4"/>
  <c r="X578" i="4"/>
  <c r="W578" i="4"/>
  <c r="V578" i="4"/>
  <c r="U578" i="4"/>
  <c r="T578" i="4"/>
  <c r="S578" i="4"/>
  <c r="R578" i="4"/>
  <c r="Q578" i="4"/>
  <c r="P578" i="4"/>
  <c r="AM577" i="4"/>
  <c r="AL577" i="4"/>
  <c r="AK577" i="4"/>
  <c r="AJ577" i="4"/>
  <c r="AI577" i="4"/>
  <c r="AH577" i="4"/>
  <c r="AG577" i="4"/>
  <c r="AF577" i="4"/>
  <c r="AE577" i="4"/>
  <c r="AD577" i="4"/>
  <c r="AC577" i="4"/>
  <c r="AB577" i="4"/>
  <c r="AA577" i="4"/>
  <c r="Z577" i="4"/>
  <c r="Y577" i="4"/>
  <c r="X577" i="4"/>
  <c r="W577" i="4"/>
  <c r="V577" i="4"/>
  <c r="U577" i="4"/>
  <c r="T577" i="4"/>
  <c r="S577" i="4"/>
  <c r="R577" i="4"/>
  <c r="Q577" i="4"/>
  <c r="P577" i="4"/>
  <c r="AM576" i="4"/>
  <c r="AL576" i="4"/>
  <c r="AK576" i="4"/>
  <c r="AJ576" i="4"/>
  <c r="AI576" i="4"/>
  <c r="AH576" i="4"/>
  <c r="AG576" i="4"/>
  <c r="AF576" i="4"/>
  <c r="AE576" i="4"/>
  <c r="AD576" i="4"/>
  <c r="AC576" i="4"/>
  <c r="AB576" i="4"/>
  <c r="AA576" i="4"/>
  <c r="Z576" i="4"/>
  <c r="Y576" i="4"/>
  <c r="X576" i="4"/>
  <c r="W576" i="4"/>
  <c r="V576" i="4"/>
  <c r="U576" i="4"/>
  <c r="T576" i="4"/>
  <c r="S576" i="4"/>
  <c r="R576" i="4"/>
  <c r="Q576" i="4"/>
  <c r="P576" i="4"/>
  <c r="AM575" i="4"/>
  <c r="AL575" i="4"/>
  <c r="AK575" i="4"/>
  <c r="AJ575" i="4"/>
  <c r="AI575" i="4"/>
  <c r="AH575" i="4"/>
  <c r="AG575" i="4"/>
  <c r="AF575" i="4"/>
  <c r="AE575" i="4"/>
  <c r="AD575" i="4"/>
  <c r="AC575" i="4"/>
  <c r="AB575" i="4"/>
  <c r="AA575" i="4"/>
  <c r="Z575" i="4"/>
  <c r="Y575" i="4"/>
  <c r="X575" i="4"/>
  <c r="W575" i="4"/>
  <c r="V575" i="4"/>
  <c r="U575" i="4"/>
  <c r="T575" i="4"/>
  <c r="S575" i="4"/>
  <c r="R575" i="4"/>
  <c r="Q575" i="4"/>
  <c r="P575" i="4"/>
  <c r="AM574" i="4"/>
  <c r="AL574" i="4"/>
  <c r="AK574" i="4"/>
  <c r="AJ574" i="4"/>
  <c r="AI574" i="4"/>
  <c r="AH574" i="4"/>
  <c r="AG574" i="4"/>
  <c r="AF574" i="4"/>
  <c r="AE574" i="4"/>
  <c r="AD574" i="4"/>
  <c r="AC574" i="4"/>
  <c r="AB574" i="4"/>
  <c r="AA574" i="4"/>
  <c r="Z574" i="4"/>
  <c r="Y574" i="4"/>
  <c r="X574" i="4"/>
  <c r="W574" i="4"/>
  <c r="V574" i="4"/>
  <c r="U574" i="4"/>
  <c r="T574" i="4"/>
  <c r="S574" i="4"/>
  <c r="R574" i="4"/>
  <c r="Q574" i="4"/>
  <c r="P574" i="4"/>
  <c r="AM573" i="4"/>
  <c r="AL573" i="4"/>
  <c r="AK573" i="4"/>
  <c r="AJ573" i="4"/>
  <c r="AI573" i="4"/>
  <c r="AH573" i="4"/>
  <c r="AG573" i="4"/>
  <c r="AF573" i="4"/>
  <c r="AE573" i="4"/>
  <c r="AD573" i="4"/>
  <c r="AC573" i="4"/>
  <c r="AB573" i="4"/>
  <c r="AA573" i="4"/>
  <c r="Z573" i="4"/>
  <c r="Y573" i="4"/>
  <c r="X573" i="4"/>
  <c r="W573" i="4"/>
  <c r="V573" i="4"/>
  <c r="U573" i="4"/>
  <c r="T573" i="4"/>
  <c r="S573" i="4"/>
  <c r="R573" i="4"/>
  <c r="Q573" i="4"/>
  <c r="P573" i="4"/>
  <c r="AM572" i="4"/>
  <c r="AL572" i="4"/>
  <c r="AK572" i="4"/>
  <c r="AJ572" i="4"/>
  <c r="AI572" i="4"/>
  <c r="AH572" i="4"/>
  <c r="AG572" i="4"/>
  <c r="AF572" i="4"/>
  <c r="AE572" i="4"/>
  <c r="AD572" i="4"/>
  <c r="AC572" i="4"/>
  <c r="AB572" i="4"/>
  <c r="AA572" i="4"/>
  <c r="Z572" i="4"/>
  <c r="Y572" i="4"/>
  <c r="X572" i="4"/>
  <c r="W572" i="4"/>
  <c r="V572" i="4"/>
  <c r="U572" i="4"/>
  <c r="T572" i="4"/>
  <c r="S572" i="4"/>
  <c r="R572" i="4"/>
  <c r="Q572" i="4"/>
  <c r="P572" i="4"/>
  <c r="AM571" i="4"/>
  <c r="AL571" i="4"/>
  <c r="AK571" i="4"/>
  <c r="AJ571" i="4"/>
  <c r="AI571" i="4"/>
  <c r="AH571" i="4"/>
  <c r="AG571" i="4"/>
  <c r="AF571" i="4"/>
  <c r="AE571" i="4"/>
  <c r="AD571" i="4"/>
  <c r="AC571" i="4"/>
  <c r="AB571" i="4"/>
  <c r="AA571" i="4"/>
  <c r="Z571" i="4"/>
  <c r="Y571" i="4"/>
  <c r="X571" i="4"/>
  <c r="W571" i="4"/>
  <c r="V571" i="4"/>
  <c r="U571" i="4"/>
  <c r="T571" i="4"/>
  <c r="S571" i="4"/>
  <c r="R571" i="4"/>
  <c r="Q571" i="4"/>
  <c r="P571" i="4"/>
  <c r="AM570" i="4"/>
  <c r="AL570" i="4"/>
  <c r="AK570" i="4"/>
  <c r="AJ570" i="4"/>
  <c r="AI570" i="4"/>
  <c r="AH570" i="4"/>
  <c r="AG570" i="4"/>
  <c r="AF570" i="4"/>
  <c r="AE570" i="4"/>
  <c r="AD570" i="4"/>
  <c r="AC570" i="4"/>
  <c r="AB570" i="4"/>
  <c r="AA570" i="4"/>
  <c r="Z570" i="4"/>
  <c r="Y570" i="4"/>
  <c r="X570" i="4"/>
  <c r="W570" i="4"/>
  <c r="V570" i="4"/>
  <c r="U570" i="4"/>
  <c r="T570" i="4"/>
  <c r="S570" i="4"/>
  <c r="R570" i="4"/>
  <c r="Q570" i="4"/>
  <c r="P570" i="4"/>
  <c r="AM569" i="4"/>
  <c r="AL569" i="4"/>
  <c r="AK569" i="4"/>
  <c r="AJ569" i="4"/>
  <c r="AI569" i="4"/>
  <c r="AH569" i="4"/>
  <c r="AG569" i="4"/>
  <c r="AF569" i="4"/>
  <c r="AE569" i="4"/>
  <c r="AD569" i="4"/>
  <c r="AC569" i="4"/>
  <c r="AB569" i="4"/>
  <c r="AA569" i="4"/>
  <c r="Z569" i="4"/>
  <c r="Y569" i="4"/>
  <c r="X569" i="4"/>
  <c r="W569" i="4"/>
  <c r="V569" i="4"/>
  <c r="U569" i="4"/>
  <c r="T569" i="4"/>
  <c r="S569" i="4"/>
  <c r="R569" i="4"/>
  <c r="Q569" i="4"/>
  <c r="P569" i="4"/>
  <c r="AM568" i="4"/>
  <c r="AL568" i="4"/>
  <c r="AK568" i="4"/>
  <c r="AJ568" i="4"/>
  <c r="AI568" i="4"/>
  <c r="AH568" i="4"/>
  <c r="AG568" i="4"/>
  <c r="AF568" i="4"/>
  <c r="AE568" i="4"/>
  <c r="AD568" i="4"/>
  <c r="AC568" i="4"/>
  <c r="AB568" i="4"/>
  <c r="AA568" i="4"/>
  <c r="Z568" i="4"/>
  <c r="Y568" i="4"/>
  <c r="X568" i="4"/>
  <c r="W568" i="4"/>
  <c r="V568" i="4"/>
  <c r="U568" i="4"/>
  <c r="T568" i="4"/>
  <c r="S568" i="4"/>
  <c r="R568" i="4"/>
  <c r="Q568" i="4"/>
  <c r="P568" i="4"/>
  <c r="AM567" i="4"/>
  <c r="AL567" i="4"/>
  <c r="AK567" i="4"/>
  <c r="AJ567" i="4"/>
  <c r="AI567" i="4"/>
  <c r="AH567" i="4"/>
  <c r="AG567" i="4"/>
  <c r="AF567" i="4"/>
  <c r="AE567" i="4"/>
  <c r="AD567" i="4"/>
  <c r="AC567" i="4"/>
  <c r="AB567" i="4"/>
  <c r="AA567" i="4"/>
  <c r="Z567" i="4"/>
  <c r="Y567" i="4"/>
  <c r="X567" i="4"/>
  <c r="W567" i="4"/>
  <c r="V567" i="4"/>
  <c r="U567" i="4"/>
  <c r="T567" i="4"/>
  <c r="S567" i="4"/>
  <c r="R567" i="4"/>
  <c r="Q567" i="4"/>
  <c r="P567" i="4"/>
  <c r="AM566" i="4"/>
  <c r="AL566" i="4"/>
  <c r="AK566" i="4"/>
  <c r="AJ566" i="4"/>
  <c r="AI566" i="4"/>
  <c r="AH566" i="4"/>
  <c r="AG566" i="4"/>
  <c r="AF566" i="4"/>
  <c r="AE566" i="4"/>
  <c r="AD566" i="4"/>
  <c r="AC566" i="4"/>
  <c r="AB566" i="4"/>
  <c r="AA566" i="4"/>
  <c r="Z566" i="4"/>
  <c r="Y566" i="4"/>
  <c r="X566" i="4"/>
  <c r="W566" i="4"/>
  <c r="V566" i="4"/>
  <c r="U566" i="4"/>
  <c r="T566" i="4"/>
  <c r="S566" i="4"/>
  <c r="R566" i="4"/>
  <c r="Q566" i="4"/>
  <c r="P566" i="4"/>
  <c r="AM565" i="4"/>
  <c r="AL565" i="4"/>
  <c r="AK565" i="4"/>
  <c r="AJ565" i="4"/>
  <c r="AI565" i="4"/>
  <c r="AH565" i="4"/>
  <c r="AG565" i="4"/>
  <c r="AF565" i="4"/>
  <c r="AE565" i="4"/>
  <c r="AD565" i="4"/>
  <c r="AC565" i="4"/>
  <c r="AB565" i="4"/>
  <c r="AA565" i="4"/>
  <c r="Z565" i="4"/>
  <c r="Y565" i="4"/>
  <c r="X565" i="4"/>
  <c r="W565" i="4"/>
  <c r="V565" i="4"/>
  <c r="U565" i="4"/>
  <c r="T565" i="4"/>
  <c r="S565" i="4"/>
  <c r="R565" i="4"/>
  <c r="Q565" i="4"/>
  <c r="P565" i="4"/>
  <c r="AM564" i="4"/>
  <c r="AL564" i="4"/>
  <c r="AK564" i="4"/>
  <c r="AJ564" i="4"/>
  <c r="AI564" i="4"/>
  <c r="AH564" i="4"/>
  <c r="AG564" i="4"/>
  <c r="AF564" i="4"/>
  <c r="AE564" i="4"/>
  <c r="AD564" i="4"/>
  <c r="AC564" i="4"/>
  <c r="AB564" i="4"/>
  <c r="AA564" i="4"/>
  <c r="Z564" i="4"/>
  <c r="Y564" i="4"/>
  <c r="X564" i="4"/>
  <c r="W564" i="4"/>
  <c r="V564" i="4"/>
  <c r="U564" i="4"/>
  <c r="T564" i="4"/>
  <c r="S564" i="4"/>
  <c r="R564" i="4"/>
  <c r="Q564" i="4"/>
  <c r="P564" i="4"/>
  <c r="AM563" i="4"/>
  <c r="AL563" i="4"/>
  <c r="AK563" i="4"/>
  <c r="AJ563" i="4"/>
  <c r="AI563" i="4"/>
  <c r="AH563" i="4"/>
  <c r="AG563" i="4"/>
  <c r="AF563" i="4"/>
  <c r="AE563" i="4"/>
  <c r="AD563" i="4"/>
  <c r="AC563" i="4"/>
  <c r="AB563" i="4"/>
  <c r="AA563" i="4"/>
  <c r="Z563" i="4"/>
  <c r="Y563" i="4"/>
  <c r="X563" i="4"/>
  <c r="W563" i="4"/>
  <c r="V563" i="4"/>
  <c r="U563" i="4"/>
  <c r="T563" i="4"/>
  <c r="S563" i="4"/>
  <c r="R563" i="4"/>
  <c r="Q563" i="4"/>
  <c r="P563" i="4"/>
  <c r="AM562" i="4"/>
  <c r="AL562" i="4"/>
  <c r="AK562" i="4"/>
  <c r="AJ562" i="4"/>
  <c r="AI562" i="4"/>
  <c r="AH562" i="4"/>
  <c r="AG562" i="4"/>
  <c r="AF562" i="4"/>
  <c r="AE562" i="4"/>
  <c r="AD562" i="4"/>
  <c r="AC562" i="4"/>
  <c r="AB562" i="4"/>
  <c r="AA562" i="4"/>
  <c r="Z562" i="4"/>
  <c r="Y562" i="4"/>
  <c r="X562" i="4"/>
  <c r="W562" i="4"/>
  <c r="V562" i="4"/>
  <c r="U562" i="4"/>
  <c r="T562" i="4"/>
  <c r="S562" i="4"/>
  <c r="R562" i="4"/>
  <c r="Q562" i="4"/>
  <c r="P562" i="4"/>
  <c r="AM561" i="4"/>
  <c r="AL561" i="4"/>
  <c r="AK561" i="4"/>
  <c r="AJ561" i="4"/>
  <c r="AI561" i="4"/>
  <c r="AH561" i="4"/>
  <c r="AG561" i="4"/>
  <c r="AF561" i="4"/>
  <c r="AE561" i="4"/>
  <c r="AD561" i="4"/>
  <c r="AC561" i="4"/>
  <c r="AB561" i="4"/>
  <c r="AA561" i="4"/>
  <c r="Z561" i="4"/>
  <c r="Y561" i="4"/>
  <c r="X561" i="4"/>
  <c r="W561" i="4"/>
  <c r="V561" i="4"/>
  <c r="U561" i="4"/>
  <c r="T561" i="4"/>
  <c r="S561" i="4"/>
  <c r="R561" i="4"/>
  <c r="Q561" i="4"/>
  <c r="P561" i="4"/>
  <c r="AM560" i="4"/>
  <c r="AL560" i="4"/>
  <c r="AK560" i="4"/>
  <c r="AJ560" i="4"/>
  <c r="AI560" i="4"/>
  <c r="AH560" i="4"/>
  <c r="AG560" i="4"/>
  <c r="AF560" i="4"/>
  <c r="AE560" i="4"/>
  <c r="AD560" i="4"/>
  <c r="AC560" i="4"/>
  <c r="AB560" i="4"/>
  <c r="AA560" i="4"/>
  <c r="Z560" i="4"/>
  <c r="Y560" i="4"/>
  <c r="X560" i="4"/>
  <c r="W560" i="4"/>
  <c r="V560" i="4"/>
  <c r="U560" i="4"/>
  <c r="T560" i="4"/>
  <c r="S560" i="4"/>
  <c r="R560" i="4"/>
  <c r="Q560" i="4"/>
  <c r="P560" i="4"/>
  <c r="AM559" i="4"/>
  <c r="AL559" i="4"/>
  <c r="AK559" i="4"/>
  <c r="AJ559" i="4"/>
  <c r="AI559" i="4"/>
  <c r="AH559" i="4"/>
  <c r="AG559" i="4"/>
  <c r="AF559" i="4"/>
  <c r="AE559" i="4"/>
  <c r="AD559" i="4"/>
  <c r="AC559" i="4"/>
  <c r="AB559" i="4"/>
  <c r="AA559" i="4"/>
  <c r="Z559" i="4"/>
  <c r="Y559" i="4"/>
  <c r="X559" i="4"/>
  <c r="W559" i="4"/>
  <c r="V559" i="4"/>
  <c r="U559" i="4"/>
  <c r="T559" i="4"/>
  <c r="S559" i="4"/>
  <c r="R559" i="4"/>
  <c r="Q559" i="4"/>
  <c r="P559" i="4"/>
  <c r="AM558" i="4"/>
  <c r="AL558" i="4"/>
  <c r="AK558" i="4"/>
  <c r="AJ558" i="4"/>
  <c r="AI558" i="4"/>
  <c r="AH558" i="4"/>
  <c r="AG558" i="4"/>
  <c r="AF558" i="4"/>
  <c r="AE558" i="4"/>
  <c r="AD558" i="4"/>
  <c r="AC558" i="4"/>
  <c r="AB558" i="4"/>
  <c r="AA558" i="4"/>
  <c r="Z558" i="4"/>
  <c r="Y558" i="4"/>
  <c r="X558" i="4"/>
  <c r="W558" i="4"/>
  <c r="V558" i="4"/>
  <c r="U558" i="4"/>
  <c r="T558" i="4"/>
  <c r="S558" i="4"/>
  <c r="R558" i="4"/>
  <c r="Q558" i="4"/>
  <c r="P558" i="4"/>
  <c r="AM557" i="4"/>
  <c r="AL557" i="4"/>
  <c r="AK557" i="4"/>
  <c r="AJ557" i="4"/>
  <c r="AI557" i="4"/>
  <c r="AH557" i="4"/>
  <c r="AG557" i="4"/>
  <c r="AF557" i="4"/>
  <c r="AE557" i="4"/>
  <c r="AD557" i="4"/>
  <c r="AC557" i="4"/>
  <c r="AB557" i="4"/>
  <c r="AA557" i="4"/>
  <c r="Z557" i="4"/>
  <c r="Y557" i="4"/>
  <c r="X557" i="4"/>
  <c r="W557" i="4"/>
  <c r="V557" i="4"/>
  <c r="U557" i="4"/>
  <c r="T557" i="4"/>
  <c r="S557" i="4"/>
  <c r="R557" i="4"/>
  <c r="Q557" i="4"/>
  <c r="P557" i="4"/>
  <c r="AM556" i="4"/>
  <c r="AL556" i="4"/>
  <c r="AK556" i="4"/>
  <c r="AJ556" i="4"/>
  <c r="AI556" i="4"/>
  <c r="AH556" i="4"/>
  <c r="AG556" i="4"/>
  <c r="AF556" i="4"/>
  <c r="AE556" i="4"/>
  <c r="AD556" i="4"/>
  <c r="AC556" i="4"/>
  <c r="AB556" i="4"/>
  <c r="AA556" i="4"/>
  <c r="Z556" i="4"/>
  <c r="Y556" i="4"/>
  <c r="X556" i="4"/>
  <c r="W556" i="4"/>
  <c r="V556" i="4"/>
  <c r="U556" i="4"/>
  <c r="T556" i="4"/>
  <c r="S556" i="4"/>
  <c r="R556" i="4"/>
  <c r="Q556" i="4"/>
  <c r="P556" i="4"/>
  <c r="AM555" i="4"/>
  <c r="AL555" i="4"/>
  <c r="AK555" i="4"/>
  <c r="AJ555" i="4"/>
  <c r="AI555" i="4"/>
  <c r="AH555" i="4"/>
  <c r="AG555" i="4"/>
  <c r="AF555" i="4"/>
  <c r="AE555" i="4"/>
  <c r="AD555" i="4"/>
  <c r="AC555" i="4"/>
  <c r="AB555" i="4"/>
  <c r="AA555" i="4"/>
  <c r="Z555" i="4"/>
  <c r="Y555" i="4"/>
  <c r="X555" i="4"/>
  <c r="W555" i="4"/>
  <c r="V555" i="4"/>
  <c r="U555" i="4"/>
  <c r="T555" i="4"/>
  <c r="S555" i="4"/>
  <c r="R555" i="4"/>
  <c r="Q555" i="4"/>
  <c r="P555" i="4"/>
  <c r="AM554" i="4"/>
  <c r="AL554" i="4"/>
  <c r="AK554" i="4"/>
  <c r="AJ554" i="4"/>
  <c r="AI554" i="4"/>
  <c r="AH554" i="4"/>
  <c r="AG554" i="4"/>
  <c r="AF554" i="4"/>
  <c r="AE554" i="4"/>
  <c r="AD554" i="4"/>
  <c r="AC554" i="4"/>
  <c r="AB554" i="4"/>
  <c r="AA554" i="4"/>
  <c r="Z554" i="4"/>
  <c r="Y554" i="4"/>
  <c r="X554" i="4"/>
  <c r="W554" i="4"/>
  <c r="V554" i="4"/>
  <c r="U554" i="4"/>
  <c r="T554" i="4"/>
  <c r="S554" i="4"/>
  <c r="R554" i="4"/>
  <c r="Q554" i="4"/>
  <c r="P554" i="4"/>
  <c r="AM553" i="4"/>
  <c r="AL553" i="4"/>
  <c r="AK553" i="4"/>
  <c r="AJ553" i="4"/>
  <c r="AI553" i="4"/>
  <c r="AH553" i="4"/>
  <c r="AG553" i="4"/>
  <c r="AF553" i="4"/>
  <c r="AE553" i="4"/>
  <c r="AD553" i="4"/>
  <c r="AC553" i="4"/>
  <c r="AB553" i="4"/>
  <c r="AA553" i="4"/>
  <c r="Z553" i="4"/>
  <c r="Y553" i="4"/>
  <c r="X553" i="4"/>
  <c r="W553" i="4"/>
  <c r="V553" i="4"/>
  <c r="U553" i="4"/>
  <c r="T553" i="4"/>
  <c r="S553" i="4"/>
  <c r="R553" i="4"/>
  <c r="Q553" i="4"/>
  <c r="P553" i="4"/>
  <c r="AM552" i="4"/>
  <c r="AL552" i="4"/>
  <c r="AK552" i="4"/>
  <c r="AJ552" i="4"/>
  <c r="AI552" i="4"/>
  <c r="AH552" i="4"/>
  <c r="AG552" i="4"/>
  <c r="AF552" i="4"/>
  <c r="AE552" i="4"/>
  <c r="AD552" i="4"/>
  <c r="AC552" i="4"/>
  <c r="AB552" i="4"/>
  <c r="AA552" i="4"/>
  <c r="Z552" i="4"/>
  <c r="Y552" i="4"/>
  <c r="X552" i="4"/>
  <c r="W552" i="4"/>
  <c r="V552" i="4"/>
  <c r="U552" i="4"/>
  <c r="T552" i="4"/>
  <c r="S552" i="4"/>
  <c r="R552" i="4"/>
  <c r="Q552" i="4"/>
  <c r="P552" i="4"/>
  <c r="AM551" i="4"/>
  <c r="AL551" i="4"/>
  <c r="AK551" i="4"/>
  <c r="AJ551" i="4"/>
  <c r="AI551" i="4"/>
  <c r="AH551" i="4"/>
  <c r="AG551" i="4"/>
  <c r="AF551" i="4"/>
  <c r="AE551" i="4"/>
  <c r="AD551" i="4"/>
  <c r="AC551" i="4"/>
  <c r="AB551" i="4"/>
  <c r="AA551" i="4"/>
  <c r="Z551" i="4"/>
  <c r="Y551" i="4"/>
  <c r="X551" i="4"/>
  <c r="W551" i="4"/>
  <c r="V551" i="4"/>
  <c r="U551" i="4"/>
  <c r="T551" i="4"/>
  <c r="S551" i="4"/>
  <c r="R551" i="4"/>
  <c r="Q551" i="4"/>
  <c r="P551" i="4"/>
  <c r="AM550" i="4"/>
  <c r="AL550" i="4"/>
  <c r="AK550" i="4"/>
  <c r="AJ550" i="4"/>
  <c r="AI550" i="4"/>
  <c r="AH550" i="4"/>
  <c r="AG550" i="4"/>
  <c r="AF550" i="4"/>
  <c r="AE550" i="4"/>
  <c r="AD550" i="4"/>
  <c r="AC550" i="4"/>
  <c r="AB550" i="4"/>
  <c r="AA550" i="4"/>
  <c r="Z550" i="4"/>
  <c r="Y550" i="4"/>
  <c r="X550" i="4"/>
  <c r="W550" i="4"/>
  <c r="V550" i="4"/>
  <c r="U550" i="4"/>
  <c r="T550" i="4"/>
  <c r="S550" i="4"/>
  <c r="R550" i="4"/>
  <c r="Q550" i="4"/>
  <c r="P550" i="4"/>
  <c r="AM549" i="4"/>
  <c r="AL549" i="4"/>
  <c r="AK549" i="4"/>
  <c r="AJ549" i="4"/>
  <c r="AI549" i="4"/>
  <c r="AH549" i="4"/>
  <c r="AG549" i="4"/>
  <c r="AF549" i="4"/>
  <c r="AE549" i="4"/>
  <c r="AD549" i="4"/>
  <c r="AC549" i="4"/>
  <c r="AB549" i="4"/>
  <c r="AA549" i="4"/>
  <c r="Z549" i="4"/>
  <c r="Y549" i="4"/>
  <c r="X549" i="4"/>
  <c r="W549" i="4"/>
  <c r="V549" i="4"/>
  <c r="U549" i="4"/>
  <c r="T549" i="4"/>
  <c r="S549" i="4"/>
  <c r="R549" i="4"/>
  <c r="Q549" i="4"/>
  <c r="P549" i="4"/>
  <c r="AM548" i="4"/>
  <c r="AL548" i="4"/>
  <c r="AK548" i="4"/>
  <c r="AJ548" i="4"/>
  <c r="AI548" i="4"/>
  <c r="AH548" i="4"/>
  <c r="AG548" i="4"/>
  <c r="AF548" i="4"/>
  <c r="AE548" i="4"/>
  <c r="AD548" i="4"/>
  <c r="AC548" i="4"/>
  <c r="AB548" i="4"/>
  <c r="AA548" i="4"/>
  <c r="Z548" i="4"/>
  <c r="Y548" i="4"/>
  <c r="X548" i="4"/>
  <c r="W548" i="4"/>
  <c r="V548" i="4"/>
  <c r="U548" i="4"/>
  <c r="T548" i="4"/>
  <c r="S548" i="4"/>
  <c r="R548" i="4"/>
  <c r="Q548" i="4"/>
  <c r="P548" i="4"/>
  <c r="AM547" i="4"/>
  <c r="AL547" i="4"/>
  <c r="AK547" i="4"/>
  <c r="AJ547" i="4"/>
  <c r="AI547" i="4"/>
  <c r="AH547" i="4"/>
  <c r="AG547" i="4"/>
  <c r="AF547" i="4"/>
  <c r="AE547" i="4"/>
  <c r="AD547" i="4"/>
  <c r="AC547" i="4"/>
  <c r="AB547" i="4"/>
  <c r="AA547" i="4"/>
  <c r="Z547" i="4"/>
  <c r="Y547" i="4"/>
  <c r="X547" i="4"/>
  <c r="W547" i="4"/>
  <c r="V547" i="4"/>
  <c r="U547" i="4"/>
  <c r="T547" i="4"/>
  <c r="S547" i="4"/>
  <c r="R547" i="4"/>
  <c r="Q547" i="4"/>
  <c r="P547" i="4"/>
  <c r="AM546" i="4"/>
  <c r="AL546" i="4"/>
  <c r="AK546" i="4"/>
  <c r="AJ546" i="4"/>
  <c r="AI546" i="4"/>
  <c r="AH546" i="4"/>
  <c r="AG546" i="4"/>
  <c r="AF546" i="4"/>
  <c r="AE546" i="4"/>
  <c r="AD546" i="4"/>
  <c r="AC546" i="4"/>
  <c r="AB546" i="4"/>
  <c r="AA546" i="4"/>
  <c r="Z546" i="4"/>
  <c r="Y546" i="4"/>
  <c r="X546" i="4"/>
  <c r="W546" i="4"/>
  <c r="V546" i="4"/>
  <c r="U546" i="4"/>
  <c r="T546" i="4"/>
  <c r="S546" i="4"/>
  <c r="R546" i="4"/>
  <c r="Q546" i="4"/>
  <c r="P546" i="4"/>
  <c r="AM545" i="4"/>
  <c r="AL545" i="4"/>
  <c r="AK545" i="4"/>
  <c r="AJ545" i="4"/>
  <c r="AI545" i="4"/>
  <c r="AH545" i="4"/>
  <c r="AG545" i="4"/>
  <c r="AF545" i="4"/>
  <c r="AE545" i="4"/>
  <c r="AD545" i="4"/>
  <c r="AC545" i="4"/>
  <c r="AB545" i="4"/>
  <c r="AA545" i="4"/>
  <c r="Z545" i="4"/>
  <c r="Y545" i="4"/>
  <c r="X545" i="4"/>
  <c r="W545" i="4"/>
  <c r="V545" i="4"/>
  <c r="U545" i="4"/>
  <c r="T545" i="4"/>
  <c r="S545" i="4"/>
  <c r="R545" i="4"/>
  <c r="Q545" i="4"/>
  <c r="P545" i="4"/>
  <c r="AM544" i="4"/>
  <c r="AL544" i="4"/>
  <c r="AK544" i="4"/>
  <c r="AJ544" i="4"/>
  <c r="AI544" i="4"/>
  <c r="AH544" i="4"/>
  <c r="AG544" i="4"/>
  <c r="AF544" i="4"/>
  <c r="AE544" i="4"/>
  <c r="AD544" i="4"/>
  <c r="AC544" i="4"/>
  <c r="AB544" i="4"/>
  <c r="AA544" i="4"/>
  <c r="Z544" i="4"/>
  <c r="Y544" i="4"/>
  <c r="X544" i="4"/>
  <c r="W544" i="4"/>
  <c r="V544" i="4"/>
  <c r="U544" i="4"/>
  <c r="T544" i="4"/>
  <c r="S544" i="4"/>
  <c r="R544" i="4"/>
  <c r="Q544" i="4"/>
  <c r="P544" i="4"/>
  <c r="AM543" i="4"/>
  <c r="AL543" i="4"/>
  <c r="AK543" i="4"/>
  <c r="AJ543" i="4"/>
  <c r="AI543" i="4"/>
  <c r="AH543" i="4"/>
  <c r="AG543" i="4"/>
  <c r="AF543" i="4"/>
  <c r="AE543" i="4"/>
  <c r="AD543" i="4"/>
  <c r="AC543" i="4"/>
  <c r="AB543" i="4"/>
  <c r="AA543" i="4"/>
  <c r="Z543" i="4"/>
  <c r="Y543" i="4"/>
  <c r="X543" i="4"/>
  <c r="W543" i="4"/>
  <c r="V543" i="4"/>
  <c r="U543" i="4"/>
  <c r="T543" i="4"/>
  <c r="S543" i="4"/>
  <c r="R543" i="4"/>
  <c r="Q543" i="4"/>
  <c r="P543" i="4"/>
  <c r="AM542" i="4"/>
  <c r="AL542" i="4"/>
  <c r="AK542" i="4"/>
  <c r="AJ542" i="4"/>
  <c r="AI542" i="4"/>
  <c r="AH542" i="4"/>
  <c r="AG542" i="4"/>
  <c r="AF542" i="4"/>
  <c r="AE542" i="4"/>
  <c r="AD542" i="4"/>
  <c r="AC542" i="4"/>
  <c r="AB542" i="4"/>
  <c r="AA542" i="4"/>
  <c r="Z542" i="4"/>
  <c r="Y542" i="4"/>
  <c r="X542" i="4"/>
  <c r="W542" i="4"/>
  <c r="V542" i="4"/>
  <c r="U542" i="4"/>
  <c r="T542" i="4"/>
  <c r="S542" i="4"/>
  <c r="R542" i="4"/>
  <c r="Q542" i="4"/>
  <c r="P542" i="4"/>
  <c r="AM541" i="4"/>
  <c r="AL541" i="4"/>
  <c r="AK541" i="4"/>
  <c r="AJ541" i="4"/>
  <c r="AI541" i="4"/>
  <c r="AH541" i="4"/>
  <c r="AG541" i="4"/>
  <c r="AF541" i="4"/>
  <c r="AE541" i="4"/>
  <c r="AD541" i="4"/>
  <c r="AC541" i="4"/>
  <c r="AB541" i="4"/>
  <c r="AA541" i="4"/>
  <c r="Z541" i="4"/>
  <c r="Y541" i="4"/>
  <c r="X541" i="4"/>
  <c r="W541" i="4"/>
  <c r="V541" i="4"/>
  <c r="U541" i="4"/>
  <c r="T541" i="4"/>
  <c r="S541" i="4"/>
  <c r="R541" i="4"/>
  <c r="Q541" i="4"/>
  <c r="P541" i="4"/>
  <c r="AM540" i="4"/>
  <c r="AL540" i="4"/>
  <c r="AK540" i="4"/>
  <c r="AJ540" i="4"/>
  <c r="AI540" i="4"/>
  <c r="AH540" i="4"/>
  <c r="AG540" i="4"/>
  <c r="AF540" i="4"/>
  <c r="AE540" i="4"/>
  <c r="AD540" i="4"/>
  <c r="AC540" i="4"/>
  <c r="AB540" i="4"/>
  <c r="AA540" i="4"/>
  <c r="Z540" i="4"/>
  <c r="Y540" i="4"/>
  <c r="X540" i="4"/>
  <c r="W540" i="4"/>
  <c r="V540" i="4"/>
  <c r="U540" i="4"/>
  <c r="T540" i="4"/>
  <c r="S540" i="4"/>
  <c r="R540" i="4"/>
  <c r="Q540" i="4"/>
  <c r="P540" i="4"/>
  <c r="AM539" i="4"/>
  <c r="AL539" i="4"/>
  <c r="AK539" i="4"/>
  <c r="AJ539" i="4"/>
  <c r="AI539" i="4"/>
  <c r="AH539" i="4"/>
  <c r="AG539" i="4"/>
  <c r="AF539" i="4"/>
  <c r="AE539" i="4"/>
  <c r="AD539" i="4"/>
  <c r="AC539" i="4"/>
  <c r="AB539" i="4"/>
  <c r="AA539" i="4"/>
  <c r="Z539" i="4"/>
  <c r="Y539" i="4"/>
  <c r="X539" i="4"/>
  <c r="W539" i="4"/>
  <c r="V539" i="4"/>
  <c r="U539" i="4"/>
  <c r="T539" i="4"/>
  <c r="S539" i="4"/>
  <c r="R539" i="4"/>
  <c r="Q539" i="4"/>
  <c r="P539" i="4"/>
  <c r="AM538" i="4"/>
  <c r="AL538" i="4"/>
  <c r="AK538" i="4"/>
  <c r="AJ538" i="4"/>
  <c r="AI538" i="4"/>
  <c r="AH538" i="4"/>
  <c r="AG538" i="4"/>
  <c r="AF538" i="4"/>
  <c r="AE538" i="4"/>
  <c r="AD538" i="4"/>
  <c r="AC538" i="4"/>
  <c r="AB538" i="4"/>
  <c r="AA538" i="4"/>
  <c r="Z538" i="4"/>
  <c r="Y538" i="4"/>
  <c r="X538" i="4"/>
  <c r="W538" i="4"/>
  <c r="V538" i="4"/>
  <c r="U538" i="4"/>
  <c r="T538" i="4"/>
  <c r="S538" i="4"/>
  <c r="R538" i="4"/>
  <c r="Q538" i="4"/>
  <c r="P538" i="4"/>
  <c r="AM537" i="4"/>
  <c r="AL537" i="4"/>
  <c r="AK537" i="4"/>
  <c r="AJ537" i="4"/>
  <c r="AI537" i="4"/>
  <c r="AH537" i="4"/>
  <c r="AG537" i="4"/>
  <c r="AF537" i="4"/>
  <c r="AE537" i="4"/>
  <c r="AD537" i="4"/>
  <c r="AC537" i="4"/>
  <c r="AB537" i="4"/>
  <c r="AA537" i="4"/>
  <c r="Z537" i="4"/>
  <c r="Y537" i="4"/>
  <c r="X537" i="4"/>
  <c r="W537" i="4"/>
  <c r="V537" i="4"/>
  <c r="U537" i="4"/>
  <c r="T537" i="4"/>
  <c r="S537" i="4"/>
  <c r="R537" i="4"/>
  <c r="Q537" i="4"/>
  <c r="P537" i="4"/>
  <c r="AM536" i="4"/>
  <c r="AL536" i="4"/>
  <c r="AK536" i="4"/>
  <c r="AJ536" i="4"/>
  <c r="AI536" i="4"/>
  <c r="AH536" i="4"/>
  <c r="AG536" i="4"/>
  <c r="AF536" i="4"/>
  <c r="AE536" i="4"/>
  <c r="AD536" i="4"/>
  <c r="AC536" i="4"/>
  <c r="AB536" i="4"/>
  <c r="AA536" i="4"/>
  <c r="Z536" i="4"/>
  <c r="Y536" i="4"/>
  <c r="X536" i="4"/>
  <c r="W536" i="4"/>
  <c r="V536" i="4"/>
  <c r="U536" i="4"/>
  <c r="T536" i="4"/>
  <c r="S536" i="4"/>
  <c r="R536" i="4"/>
  <c r="Q536" i="4"/>
  <c r="P536" i="4"/>
  <c r="AM535" i="4"/>
  <c r="AL535" i="4"/>
  <c r="AK535" i="4"/>
  <c r="AJ535" i="4"/>
  <c r="AI535" i="4"/>
  <c r="AH535" i="4"/>
  <c r="AG535" i="4"/>
  <c r="AF535" i="4"/>
  <c r="AE535" i="4"/>
  <c r="AD535" i="4"/>
  <c r="AC535" i="4"/>
  <c r="AB535" i="4"/>
  <c r="AA535" i="4"/>
  <c r="Z535" i="4"/>
  <c r="Y535" i="4"/>
  <c r="X535" i="4"/>
  <c r="W535" i="4"/>
  <c r="V535" i="4"/>
  <c r="U535" i="4"/>
  <c r="T535" i="4"/>
  <c r="S535" i="4"/>
  <c r="R535" i="4"/>
  <c r="Q535" i="4"/>
  <c r="P535" i="4"/>
  <c r="AM534" i="4"/>
  <c r="AL534" i="4"/>
  <c r="AK534" i="4"/>
  <c r="AJ534" i="4"/>
  <c r="AI534" i="4"/>
  <c r="AH534" i="4"/>
  <c r="AG534" i="4"/>
  <c r="AF534" i="4"/>
  <c r="AE534" i="4"/>
  <c r="AD534" i="4"/>
  <c r="AC534" i="4"/>
  <c r="AB534" i="4"/>
  <c r="AA534" i="4"/>
  <c r="Z534" i="4"/>
  <c r="Y534" i="4"/>
  <c r="X534" i="4"/>
  <c r="W534" i="4"/>
  <c r="V534" i="4"/>
  <c r="U534" i="4"/>
  <c r="T534" i="4"/>
  <c r="S534" i="4"/>
  <c r="R534" i="4"/>
  <c r="Q534" i="4"/>
  <c r="P534" i="4"/>
  <c r="AM533" i="4"/>
  <c r="AL533" i="4"/>
  <c r="AK533" i="4"/>
  <c r="AJ533" i="4"/>
  <c r="AI533" i="4"/>
  <c r="AH533" i="4"/>
  <c r="AG533" i="4"/>
  <c r="AF533" i="4"/>
  <c r="AE533" i="4"/>
  <c r="AD533" i="4"/>
  <c r="AC533" i="4"/>
  <c r="AB533" i="4"/>
  <c r="AA533" i="4"/>
  <c r="Z533" i="4"/>
  <c r="Y533" i="4"/>
  <c r="X533" i="4"/>
  <c r="W533" i="4"/>
  <c r="V533" i="4"/>
  <c r="U533" i="4"/>
  <c r="T533" i="4"/>
  <c r="S533" i="4"/>
  <c r="R533" i="4"/>
  <c r="Q533" i="4"/>
  <c r="P533" i="4"/>
  <c r="AM532" i="4"/>
  <c r="AL532" i="4"/>
  <c r="AK532" i="4"/>
  <c r="AJ532" i="4"/>
  <c r="AI532" i="4"/>
  <c r="AH532" i="4"/>
  <c r="AG532" i="4"/>
  <c r="AF532" i="4"/>
  <c r="AE532" i="4"/>
  <c r="AD532" i="4"/>
  <c r="AC532" i="4"/>
  <c r="AB532" i="4"/>
  <c r="AA532" i="4"/>
  <c r="Z532" i="4"/>
  <c r="Y532" i="4"/>
  <c r="X532" i="4"/>
  <c r="W532" i="4"/>
  <c r="V532" i="4"/>
  <c r="U532" i="4"/>
  <c r="T532" i="4"/>
  <c r="S532" i="4"/>
  <c r="R532" i="4"/>
  <c r="Q532" i="4"/>
  <c r="P532" i="4"/>
  <c r="AM531" i="4"/>
  <c r="AL531" i="4"/>
  <c r="AK531" i="4"/>
  <c r="AJ531" i="4"/>
  <c r="AI531" i="4"/>
  <c r="AH531" i="4"/>
  <c r="AG531" i="4"/>
  <c r="AF531" i="4"/>
  <c r="AE531" i="4"/>
  <c r="AD531" i="4"/>
  <c r="AC531" i="4"/>
  <c r="AB531" i="4"/>
  <c r="AA531" i="4"/>
  <c r="Z531" i="4"/>
  <c r="Y531" i="4"/>
  <c r="X531" i="4"/>
  <c r="W531" i="4"/>
  <c r="V531" i="4"/>
  <c r="U531" i="4"/>
  <c r="T531" i="4"/>
  <c r="S531" i="4"/>
  <c r="R531" i="4"/>
  <c r="Q531" i="4"/>
  <c r="P531" i="4"/>
  <c r="AM530" i="4"/>
  <c r="AL530" i="4"/>
  <c r="AK530" i="4"/>
  <c r="AJ530" i="4"/>
  <c r="AI530" i="4"/>
  <c r="AH530" i="4"/>
  <c r="AG530" i="4"/>
  <c r="AF530" i="4"/>
  <c r="AE530" i="4"/>
  <c r="AD530" i="4"/>
  <c r="AC530" i="4"/>
  <c r="AB530" i="4"/>
  <c r="AA530" i="4"/>
  <c r="Z530" i="4"/>
  <c r="Y530" i="4"/>
  <c r="X530" i="4"/>
  <c r="W530" i="4"/>
  <c r="V530" i="4"/>
  <c r="U530" i="4"/>
  <c r="T530" i="4"/>
  <c r="S530" i="4"/>
  <c r="R530" i="4"/>
  <c r="Q530" i="4"/>
  <c r="P530" i="4"/>
  <c r="AM529" i="4"/>
  <c r="AL529" i="4"/>
  <c r="AK529" i="4"/>
  <c r="AJ529" i="4"/>
  <c r="AI529" i="4"/>
  <c r="AH529" i="4"/>
  <c r="AG529" i="4"/>
  <c r="AF529" i="4"/>
  <c r="AE529" i="4"/>
  <c r="AD529" i="4"/>
  <c r="AC529" i="4"/>
  <c r="AB529" i="4"/>
  <c r="AA529" i="4"/>
  <c r="Z529" i="4"/>
  <c r="Y529" i="4"/>
  <c r="X529" i="4"/>
  <c r="W529" i="4"/>
  <c r="V529" i="4"/>
  <c r="U529" i="4"/>
  <c r="T529" i="4"/>
  <c r="S529" i="4"/>
  <c r="R529" i="4"/>
  <c r="Q529" i="4"/>
  <c r="P529" i="4"/>
  <c r="AM528" i="4"/>
  <c r="AL528" i="4"/>
  <c r="AK528" i="4"/>
  <c r="AJ528" i="4"/>
  <c r="AI528" i="4"/>
  <c r="AH528" i="4"/>
  <c r="AG528" i="4"/>
  <c r="AF528" i="4"/>
  <c r="AE528" i="4"/>
  <c r="AD528" i="4"/>
  <c r="AC528" i="4"/>
  <c r="AB528" i="4"/>
  <c r="AA528" i="4"/>
  <c r="Z528" i="4"/>
  <c r="Y528" i="4"/>
  <c r="X528" i="4"/>
  <c r="W528" i="4"/>
  <c r="V528" i="4"/>
  <c r="U528" i="4"/>
  <c r="T528" i="4"/>
  <c r="S528" i="4"/>
  <c r="R528" i="4"/>
  <c r="Q528" i="4"/>
  <c r="P528" i="4"/>
  <c r="AM527" i="4"/>
  <c r="AL527" i="4"/>
  <c r="AK527" i="4"/>
  <c r="AJ527" i="4"/>
  <c r="AI527" i="4"/>
  <c r="AH527" i="4"/>
  <c r="AG527" i="4"/>
  <c r="AF527" i="4"/>
  <c r="AE527" i="4"/>
  <c r="AD527" i="4"/>
  <c r="AC527" i="4"/>
  <c r="AB527" i="4"/>
  <c r="AA527" i="4"/>
  <c r="Z527" i="4"/>
  <c r="Y527" i="4"/>
  <c r="X527" i="4"/>
  <c r="W527" i="4"/>
  <c r="V527" i="4"/>
  <c r="U527" i="4"/>
  <c r="T527" i="4"/>
  <c r="S527" i="4"/>
  <c r="R527" i="4"/>
  <c r="Q527" i="4"/>
  <c r="P527" i="4"/>
  <c r="AM526" i="4"/>
  <c r="AL526" i="4"/>
  <c r="AK526" i="4"/>
  <c r="AJ526" i="4"/>
  <c r="AI526" i="4"/>
  <c r="AH526" i="4"/>
  <c r="AG526" i="4"/>
  <c r="AF526" i="4"/>
  <c r="AE526" i="4"/>
  <c r="AD526" i="4"/>
  <c r="AC526" i="4"/>
  <c r="AB526" i="4"/>
  <c r="AA526" i="4"/>
  <c r="Z526" i="4"/>
  <c r="Y526" i="4"/>
  <c r="X526" i="4"/>
  <c r="W526" i="4"/>
  <c r="V526" i="4"/>
  <c r="U526" i="4"/>
  <c r="T526" i="4"/>
  <c r="S526" i="4"/>
  <c r="R526" i="4"/>
  <c r="Q526" i="4"/>
  <c r="P526" i="4"/>
  <c r="AM525" i="4"/>
  <c r="AL525" i="4"/>
  <c r="AK525" i="4"/>
  <c r="AJ525" i="4"/>
  <c r="AI525" i="4"/>
  <c r="AH525" i="4"/>
  <c r="AG525" i="4"/>
  <c r="AF525" i="4"/>
  <c r="AE525" i="4"/>
  <c r="AD525" i="4"/>
  <c r="AC525" i="4"/>
  <c r="AB525" i="4"/>
  <c r="AA525" i="4"/>
  <c r="Z525" i="4"/>
  <c r="Y525" i="4"/>
  <c r="X525" i="4"/>
  <c r="W525" i="4"/>
  <c r="V525" i="4"/>
  <c r="U525" i="4"/>
  <c r="T525" i="4"/>
  <c r="S525" i="4"/>
  <c r="R525" i="4"/>
  <c r="Q525" i="4"/>
  <c r="P525" i="4"/>
  <c r="AM524" i="4"/>
  <c r="AL524" i="4"/>
  <c r="AK524" i="4"/>
  <c r="AJ524" i="4"/>
  <c r="AI524" i="4"/>
  <c r="AH524" i="4"/>
  <c r="AG524" i="4"/>
  <c r="AF524" i="4"/>
  <c r="AE524" i="4"/>
  <c r="AD524" i="4"/>
  <c r="AC524" i="4"/>
  <c r="AB524" i="4"/>
  <c r="AA524" i="4"/>
  <c r="Z524" i="4"/>
  <c r="Y524" i="4"/>
  <c r="X524" i="4"/>
  <c r="W524" i="4"/>
  <c r="V524" i="4"/>
  <c r="U524" i="4"/>
  <c r="T524" i="4"/>
  <c r="S524" i="4"/>
  <c r="R524" i="4"/>
  <c r="Q524" i="4"/>
  <c r="P524" i="4"/>
  <c r="AM523" i="4"/>
  <c r="AL523" i="4"/>
  <c r="AK523" i="4"/>
  <c r="AJ523" i="4"/>
  <c r="AI523" i="4"/>
  <c r="AH523" i="4"/>
  <c r="AG523" i="4"/>
  <c r="AF523" i="4"/>
  <c r="AE523" i="4"/>
  <c r="AD523" i="4"/>
  <c r="AC523" i="4"/>
  <c r="AB523" i="4"/>
  <c r="AA523" i="4"/>
  <c r="Z523" i="4"/>
  <c r="Y523" i="4"/>
  <c r="X523" i="4"/>
  <c r="W523" i="4"/>
  <c r="V523" i="4"/>
  <c r="U523" i="4"/>
  <c r="T523" i="4"/>
  <c r="S523" i="4"/>
  <c r="R523" i="4"/>
  <c r="Q523" i="4"/>
  <c r="P523" i="4"/>
  <c r="AM522" i="4"/>
  <c r="AL522" i="4"/>
  <c r="AK522" i="4"/>
  <c r="AJ522" i="4"/>
  <c r="AI522" i="4"/>
  <c r="AH522" i="4"/>
  <c r="AG522" i="4"/>
  <c r="AF522" i="4"/>
  <c r="AE522" i="4"/>
  <c r="AD522" i="4"/>
  <c r="AC522" i="4"/>
  <c r="AB522" i="4"/>
  <c r="AA522" i="4"/>
  <c r="Z522" i="4"/>
  <c r="Y522" i="4"/>
  <c r="X522" i="4"/>
  <c r="W522" i="4"/>
  <c r="V522" i="4"/>
  <c r="U522" i="4"/>
  <c r="T522" i="4"/>
  <c r="S522" i="4"/>
  <c r="R522" i="4"/>
  <c r="Q522" i="4"/>
  <c r="P522" i="4"/>
  <c r="AM521" i="4"/>
  <c r="AL521" i="4"/>
  <c r="AK521" i="4"/>
  <c r="AJ521" i="4"/>
  <c r="AI521" i="4"/>
  <c r="AH521" i="4"/>
  <c r="AG521" i="4"/>
  <c r="AF521" i="4"/>
  <c r="AE521" i="4"/>
  <c r="AD521" i="4"/>
  <c r="AC521" i="4"/>
  <c r="AB521" i="4"/>
  <c r="AA521" i="4"/>
  <c r="Z521" i="4"/>
  <c r="Y521" i="4"/>
  <c r="X521" i="4"/>
  <c r="W521" i="4"/>
  <c r="V521" i="4"/>
  <c r="U521" i="4"/>
  <c r="T521" i="4"/>
  <c r="S521" i="4"/>
  <c r="R521" i="4"/>
  <c r="Q521" i="4"/>
  <c r="P521" i="4"/>
  <c r="AM520" i="4"/>
  <c r="AL520" i="4"/>
  <c r="AK520" i="4"/>
  <c r="AJ520" i="4"/>
  <c r="AI520" i="4"/>
  <c r="AH520" i="4"/>
  <c r="AG520" i="4"/>
  <c r="AF520" i="4"/>
  <c r="AE520" i="4"/>
  <c r="AD520" i="4"/>
  <c r="AC520" i="4"/>
  <c r="AB520" i="4"/>
  <c r="AA520" i="4"/>
  <c r="Z520" i="4"/>
  <c r="Y520" i="4"/>
  <c r="X520" i="4"/>
  <c r="W520" i="4"/>
  <c r="V520" i="4"/>
  <c r="U520" i="4"/>
  <c r="T520" i="4"/>
  <c r="S520" i="4"/>
  <c r="R520" i="4"/>
  <c r="Q520" i="4"/>
  <c r="P520" i="4"/>
  <c r="AM519" i="4"/>
  <c r="AL519" i="4"/>
  <c r="AK519" i="4"/>
  <c r="AJ519" i="4"/>
  <c r="AI519" i="4"/>
  <c r="AH519" i="4"/>
  <c r="AG519" i="4"/>
  <c r="AF519" i="4"/>
  <c r="AE519" i="4"/>
  <c r="AD519" i="4"/>
  <c r="AC519" i="4"/>
  <c r="AB519" i="4"/>
  <c r="AA519" i="4"/>
  <c r="Z519" i="4"/>
  <c r="Y519" i="4"/>
  <c r="X519" i="4"/>
  <c r="W519" i="4"/>
  <c r="V519" i="4"/>
  <c r="U519" i="4"/>
  <c r="T519" i="4"/>
  <c r="S519" i="4"/>
  <c r="R519" i="4"/>
  <c r="Q519" i="4"/>
  <c r="P519" i="4"/>
  <c r="AM518" i="4"/>
  <c r="AL518" i="4"/>
  <c r="AK518" i="4"/>
  <c r="AJ518" i="4"/>
  <c r="AI518" i="4"/>
  <c r="AH518" i="4"/>
  <c r="AG518" i="4"/>
  <c r="AF518" i="4"/>
  <c r="AE518" i="4"/>
  <c r="AD518" i="4"/>
  <c r="AC518" i="4"/>
  <c r="AB518" i="4"/>
  <c r="AA518" i="4"/>
  <c r="Z518" i="4"/>
  <c r="Y518" i="4"/>
  <c r="X518" i="4"/>
  <c r="W518" i="4"/>
  <c r="V518" i="4"/>
  <c r="U518" i="4"/>
  <c r="T518" i="4"/>
  <c r="S518" i="4"/>
  <c r="R518" i="4"/>
  <c r="Q518" i="4"/>
  <c r="P518" i="4"/>
  <c r="AM517" i="4"/>
  <c r="AL517" i="4"/>
  <c r="AK517" i="4"/>
  <c r="AJ517" i="4"/>
  <c r="AI517" i="4"/>
  <c r="AH517" i="4"/>
  <c r="AG517" i="4"/>
  <c r="AF517" i="4"/>
  <c r="AE517" i="4"/>
  <c r="AD517" i="4"/>
  <c r="AC517" i="4"/>
  <c r="AB517" i="4"/>
  <c r="AA517" i="4"/>
  <c r="Z517" i="4"/>
  <c r="Y517" i="4"/>
  <c r="X517" i="4"/>
  <c r="W517" i="4"/>
  <c r="V517" i="4"/>
  <c r="U517" i="4"/>
  <c r="T517" i="4"/>
  <c r="S517" i="4"/>
  <c r="R517" i="4"/>
  <c r="Q517" i="4"/>
  <c r="P517" i="4"/>
  <c r="AM516" i="4"/>
  <c r="AL516" i="4"/>
  <c r="AK516" i="4"/>
  <c r="AJ516" i="4"/>
  <c r="AI516" i="4"/>
  <c r="AH516" i="4"/>
  <c r="AG516" i="4"/>
  <c r="AF516" i="4"/>
  <c r="AE516" i="4"/>
  <c r="AD516" i="4"/>
  <c r="AC516" i="4"/>
  <c r="AB516" i="4"/>
  <c r="AA516" i="4"/>
  <c r="Z516" i="4"/>
  <c r="Y516" i="4"/>
  <c r="X516" i="4"/>
  <c r="W516" i="4"/>
  <c r="V516" i="4"/>
  <c r="U516" i="4"/>
  <c r="T516" i="4"/>
  <c r="S516" i="4"/>
  <c r="R516" i="4"/>
  <c r="Q516" i="4"/>
  <c r="P516" i="4"/>
  <c r="AM515" i="4"/>
  <c r="AL515" i="4"/>
  <c r="AK515" i="4"/>
  <c r="AJ515" i="4"/>
  <c r="AI515" i="4"/>
  <c r="AH515" i="4"/>
  <c r="AG515" i="4"/>
  <c r="AF515" i="4"/>
  <c r="AE515" i="4"/>
  <c r="AD515" i="4"/>
  <c r="AC515" i="4"/>
  <c r="AB515" i="4"/>
  <c r="AA515" i="4"/>
  <c r="Z515" i="4"/>
  <c r="Y515" i="4"/>
  <c r="X515" i="4"/>
  <c r="W515" i="4"/>
  <c r="V515" i="4"/>
  <c r="U515" i="4"/>
  <c r="T515" i="4"/>
  <c r="S515" i="4"/>
  <c r="R515" i="4"/>
  <c r="Q515" i="4"/>
  <c r="P515" i="4"/>
  <c r="AM514" i="4"/>
  <c r="AL514" i="4"/>
  <c r="AK514" i="4"/>
  <c r="AJ514" i="4"/>
  <c r="AI514" i="4"/>
  <c r="AH514" i="4"/>
  <c r="AG514" i="4"/>
  <c r="AF514" i="4"/>
  <c r="AE514" i="4"/>
  <c r="AD514" i="4"/>
  <c r="AC514" i="4"/>
  <c r="AB514" i="4"/>
  <c r="AA514" i="4"/>
  <c r="Z514" i="4"/>
  <c r="Y514" i="4"/>
  <c r="X514" i="4"/>
  <c r="W514" i="4"/>
  <c r="V514" i="4"/>
  <c r="U514" i="4"/>
  <c r="T514" i="4"/>
  <c r="S514" i="4"/>
  <c r="R514" i="4"/>
  <c r="Q514" i="4"/>
  <c r="P514" i="4"/>
  <c r="AM513" i="4"/>
  <c r="AL513" i="4"/>
  <c r="AK513" i="4"/>
  <c r="AJ513" i="4"/>
  <c r="AI513" i="4"/>
  <c r="AH513" i="4"/>
  <c r="AG513" i="4"/>
  <c r="AF513" i="4"/>
  <c r="AE513" i="4"/>
  <c r="AD513" i="4"/>
  <c r="AC513" i="4"/>
  <c r="AB513" i="4"/>
  <c r="AA513" i="4"/>
  <c r="Z513" i="4"/>
  <c r="Y513" i="4"/>
  <c r="X513" i="4"/>
  <c r="W513" i="4"/>
  <c r="V513" i="4"/>
  <c r="U513" i="4"/>
  <c r="T513" i="4"/>
  <c r="S513" i="4"/>
  <c r="R513" i="4"/>
  <c r="Q513" i="4"/>
  <c r="P513" i="4"/>
  <c r="AM512" i="4"/>
  <c r="AL512" i="4"/>
  <c r="AK512" i="4"/>
  <c r="AJ512" i="4"/>
  <c r="AI512" i="4"/>
  <c r="AH512" i="4"/>
  <c r="AG512" i="4"/>
  <c r="AF512" i="4"/>
  <c r="AE512" i="4"/>
  <c r="AD512" i="4"/>
  <c r="AC512" i="4"/>
  <c r="AB512" i="4"/>
  <c r="AA512" i="4"/>
  <c r="Z512" i="4"/>
  <c r="Y512" i="4"/>
  <c r="X512" i="4"/>
  <c r="W512" i="4"/>
  <c r="V512" i="4"/>
  <c r="U512" i="4"/>
  <c r="T512" i="4"/>
  <c r="S512" i="4"/>
  <c r="R512" i="4"/>
  <c r="Q512" i="4"/>
  <c r="P512" i="4"/>
  <c r="AM511" i="4"/>
  <c r="AL511" i="4"/>
  <c r="AK511" i="4"/>
  <c r="AJ511" i="4"/>
  <c r="AI511" i="4"/>
  <c r="AH511" i="4"/>
  <c r="AG511" i="4"/>
  <c r="AF511" i="4"/>
  <c r="AE511" i="4"/>
  <c r="AD511" i="4"/>
  <c r="AC511" i="4"/>
  <c r="AB511" i="4"/>
  <c r="AA511" i="4"/>
  <c r="Z511" i="4"/>
  <c r="Y511" i="4"/>
  <c r="X511" i="4"/>
  <c r="W511" i="4"/>
  <c r="V511" i="4"/>
  <c r="U511" i="4"/>
  <c r="T511" i="4"/>
  <c r="S511" i="4"/>
  <c r="R511" i="4"/>
  <c r="Q511" i="4"/>
  <c r="P511" i="4"/>
  <c r="AM510" i="4"/>
  <c r="AL510" i="4"/>
  <c r="AK510" i="4"/>
  <c r="AJ510" i="4"/>
  <c r="AI510" i="4"/>
  <c r="AH510" i="4"/>
  <c r="AG510" i="4"/>
  <c r="AF510" i="4"/>
  <c r="AE510" i="4"/>
  <c r="AD510" i="4"/>
  <c r="AC510" i="4"/>
  <c r="AB510" i="4"/>
  <c r="AA510" i="4"/>
  <c r="Z510" i="4"/>
  <c r="Y510" i="4"/>
  <c r="X510" i="4"/>
  <c r="W510" i="4"/>
  <c r="V510" i="4"/>
  <c r="U510" i="4"/>
  <c r="T510" i="4"/>
  <c r="S510" i="4"/>
  <c r="R510" i="4"/>
  <c r="Q510" i="4"/>
  <c r="P510" i="4"/>
  <c r="AM509" i="4"/>
  <c r="AL509" i="4"/>
  <c r="AK509" i="4"/>
  <c r="AJ509" i="4"/>
  <c r="AI509" i="4"/>
  <c r="AH509" i="4"/>
  <c r="AG509" i="4"/>
  <c r="AF509" i="4"/>
  <c r="AE509" i="4"/>
  <c r="AD509" i="4"/>
  <c r="AC509" i="4"/>
  <c r="AB509" i="4"/>
  <c r="AA509" i="4"/>
  <c r="Z509" i="4"/>
  <c r="Y509" i="4"/>
  <c r="X509" i="4"/>
  <c r="W509" i="4"/>
  <c r="V509" i="4"/>
  <c r="U509" i="4"/>
  <c r="T509" i="4"/>
  <c r="S509" i="4"/>
  <c r="R509" i="4"/>
  <c r="Q509" i="4"/>
  <c r="P509" i="4"/>
  <c r="AM508" i="4"/>
  <c r="AL508" i="4"/>
  <c r="AK508" i="4"/>
  <c r="AJ508" i="4"/>
  <c r="AI508" i="4"/>
  <c r="AH508" i="4"/>
  <c r="AG508" i="4"/>
  <c r="AF508" i="4"/>
  <c r="AE508" i="4"/>
  <c r="AD508" i="4"/>
  <c r="AC508" i="4"/>
  <c r="AB508" i="4"/>
  <c r="AA508" i="4"/>
  <c r="Z508" i="4"/>
  <c r="Y508" i="4"/>
  <c r="X508" i="4"/>
  <c r="W508" i="4"/>
  <c r="V508" i="4"/>
  <c r="U508" i="4"/>
  <c r="T508" i="4"/>
  <c r="S508" i="4"/>
  <c r="R508" i="4"/>
  <c r="Q508" i="4"/>
  <c r="P508" i="4"/>
  <c r="AM507" i="4"/>
  <c r="AL507" i="4"/>
  <c r="AK507" i="4"/>
  <c r="AJ507" i="4"/>
  <c r="AI507" i="4"/>
  <c r="AH507" i="4"/>
  <c r="AG507" i="4"/>
  <c r="AF507" i="4"/>
  <c r="AE507" i="4"/>
  <c r="AD507" i="4"/>
  <c r="AC507" i="4"/>
  <c r="AB507" i="4"/>
  <c r="AA507" i="4"/>
  <c r="Z507" i="4"/>
  <c r="Y507" i="4"/>
  <c r="X507" i="4"/>
  <c r="W507" i="4"/>
  <c r="V507" i="4"/>
  <c r="U507" i="4"/>
  <c r="T507" i="4"/>
  <c r="S507" i="4"/>
  <c r="R507" i="4"/>
  <c r="Q507" i="4"/>
  <c r="P507" i="4"/>
  <c r="AM506" i="4"/>
  <c r="AL506" i="4"/>
  <c r="AK506" i="4"/>
  <c r="AJ506" i="4"/>
  <c r="AI506" i="4"/>
  <c r="AH506" i="4"/>
  <c r="AG506" i="4"/>
  <c r="AF506" i="4"/>
  <c r="AE506" i="4"/>
  <c r="AD506" i="4"/>
  <c r="AC506" i="4"/>
  <c r="AB506" i="4"/>
  <c r="AA506" i="4"/>
  <c r="Z506" i="4"/>
  <c r="Y506" i="4"/>
  <c r="X506" i="4"/>
  <c r="W506" i="4"/>
  <c r="V506" i="4"/>
  <c r="U506" i="4"/>
  <c r="T506" i="4"/>
  <c r="S506" i="4"/>
  <c r="R506" i="4"/>
  <c r="Q506" i="4"/>
  <c r="P506" i="4"/>
  <c r="AM505" i="4"/>
  <c r="AL505" i="4"/>
  <c r="AK505" i="4"/>
  <c r="AJ505" i="4"/>
  <c r="AI505" i="4"/>
  <c r="AH505" i="4"/>
  <c r="AG505" i="4"/>
  <c r="AF505" i="4"/>
  <c r="AE505" i="4"/>
  <c r="AD505" i="4"/>
  <c r="AC505" i="4"/>
  <c r="AB505" i="4"/>
  <c r="AA505" i="4"/>
  <c r="Z505" i="4"/>
  <c r="Y505" i="4"/>
  <c r="X505" i="4"/>
  <c r="W505" i="4"/>
  <c r="V505" i="4"/>
  <c r="U505" i="4"/>
  <c r="T505" i="4"/>
  <c r="S505" i="4"/>
  <c r="R505" i="4"/>
  <c r="Q505" i="4"/>
  <c r="P505" i="4"/>
  <c r="AM504" i="4"/>
  <c r="AL504" i="4"/>
  <c r="AK504" i="4"/>
  <c r="AJ504" i="4"/>
  <c r="AI504" i="4"/>
  <c r="AH504" i="4"/>
  <c r="AG504" i="4"/>
  <c r="AF504" i="4"/>
  <c r="AE504" i="4"/>
  <c r="AD504" i="4"/>
  <c r="AC504" i="4"/>
  <c r="AB504" i="4"/>
  <c r="AA504" i="4"/>
  <c r="Z504" i="4"/>
  <c r="Y504" i="4"/>
  <c r="X504" i="4"/>
  <c r="W504" i="4"/>
  <c r="V504" i="4"/>
  <c r="U504" i="4"/>
  <c r="T504" i="4"/>
  <c r="S504" i="4"/>
  <c r="R504" i="4"/>
  <c r="Q504" i="4"/>
  <c r="P504" i="4"/>
  <c r="AM503" i="4"/>
  <c r="AL503" i="4"/>
  <c r="AK503" i="4"/>
  <c r="AJ503" i="4"/>
  <c r="AI503" i="4"/>
  <c r="AH503" i="4"/>
  <c r="AG503" i="4"/>
  <c r="AF503" i="4"/>
  <c r="AE503" i="4"/>
  <c r="AD503" i="4"/>
  <c r="AC503" i="4"/>
  <c r="AB503" i="4"/>
  <c r="AA503" i="4"/>
  <c r="Z503" i="4"/>
  <c r="Y503" i="4"/>
  <c r="X503" i="4"/>
  <c r="W503" i="4"/>
  <c r="V503" i="4"/>
  <c r="U503" i="4"/>
  <c r="T503" i="4"/>
  <c r="S503" i="4"/>
  <c r="R503" i="4"/>
  <c r="Q503" i="4"/>
  <c r="P503" i="4"/>
  <c r="AM502" i="4"/>
  <c r="AL502" i="4"/>
  <c r="AK502" i="4"/>
  <c r="AJ502" i="4"/>
  <c r="AI502" i="4"/>
  <c r="AH502" i="4"/>
  <c r="AG502" i="4"/>
  <c r="AF502" i="4"/>
  <c r="AE502" i="4"/>
  <c r="AD502" i="4"/>
  <c r="AC502" i="4"/>
  <c r="AB502" i="4"/>
  <c r="AA502" i="4"/>
  <c r="Z502" i="4"/>
  <c r="Y502" i="4"/>
  <c r="X502" i="4"/>
  <c r="W502" i="4"/>
  <c r="V502" i="4"/>
  <c r="U502" i="4"/>
  <c r="T502" i="4"/>
  <c r="S502" i="4"/>
  <c r="R502" i="4"/>
  <c r="Q502" i="4"/>
  <c r="P502" i="4"/>
  <c r="AM501" i="4"/>
  <c r="AL501" i="4"/>
  <c r="AK501" i="4"/>
  <c r="AJ501" i="4"/>
  <c r="AI501" i="4"/>
  <c r="AH501" i="4"/>
  <c r="AG501" i="4"/>
  <c r="AF501" i="4"/>
  <c r="AE501" i="4"/>
  <c r="AD501" i="4"/>
  <c r="AC501" i="4"/>
  <c r="AB501" i="4"/>
  <c r="AA501" i="4"/>
  <c r="Z501" i="4"/>
  <c r="Y501" i="4"/>
  <c r="X501" i="4"/>
  <c r="W501" i="4"/>
  <c r="V501" i="4"/>
  <c r="U501" i="4"/>
  <c r="T501" i="4"/>
  <c r="S501" i="4"/>
  <c r="R501" i="4"/>
  <c r="Q501" i="4"/>
  <c r="P501" i="4"/>
  <c r="AM500" i="4"/>
  <c r="AL500" i="4"/>
  <c r="AK500" i="4"/>
  <c r="AJ500" i="4"/>
  <c r="AI500" i="4"/>
  <c r="AH500" i="4"/>
  <c r="AG500" i="4"/>
  <c r="AF500" i="4"/>
  <c r="AE500" i="4"/>
  <c r="AD500" i="4"/>
  <c r="AC500" i="4"/>
  <c r="AB500" i="4"/>
  <c r="AA500" i="4"/>
  <c r="Z500" i="4"/>
  <c r="Y500" i="4"/>
  <c r="X500" i="4"/>
  <c r="W500" i="4"/>
  <c r="V500" i="4"/>
  <c r="U500" i="4"/>
  <c r="T500" i="4"/>
  <c r="S500" i="4"/>
  <c r="R500" i="4"/>
  <c r="Q500" i="4"/>
  <c r="P500" i="4"/>
  <c r="AM499" i="4"/>
  <c r="AL499" i="4"/>
  <c r="AK499" i="4"/>
  <c r="AJ499" i="4"/>
  <c r="AI499" i="4"/>
  <c r="AH499" i="4"/>
  <c r="AG499" i="4"/>
  <c r="AF499" i="4"/>
  <c r="AE499" i="4"/>
  <c r="AD499" i="4"/>
  <c r="AC499" i="4"/>
  <c r="AB499" i="4"/>
  <c r="AA499" i="4"/>
  <c r="Z499" i="4"/>
  <c r="Y499" i="4"/>
  <c r="X499" i="4"/>
  <c r="W499" i="4"/>
  <c r="V499" i="4"/>
  <c r="U499" i="4"/>
  <c r="T499" i="4"/>
  <c r="S499" i="4"/>
  <c r="R499" i="4"/>
  <c r="Q499" i="4"/>
  <c r="P499" i="4"/>
  <c r="AM498" i="4"/>
  <c r="AL498" i="4"/>
  <c r="AK498" i="4"/>
  <c r="AJ498" i="4"/>
  <c r="AI498" i="4"/>
  <c r="AH498" i="4"/>
  <c r="AG498" i="4"/>
  <c r="AF498" i="4"/>
  <c r="AE498" i="4"/>
  <c r="AD498" i="4"/>
  <c r="AC498" i="4"/>
  <c r="AB498" i="4"/>
  <c r="AA498" i="4"/>
  <c r="Z498" i="4"/>
  <c r="Y498" i="4"/>
  <c r="X498" i="4"/>
  <c r="W498" i="4"/>
  <c r="V498" i="4"/>
  <c r="U498" i="4"/>
  <c r="T498" i="4"/>
  <c r="S498" i="4"/>
  <c r="R498" i="4"/>
  <c r="Q498" i="4"/>
  <c r="P498" i="4"/>
  <c r="AM497" i="4"/>
  <c r="AL497" i="4"/>
  <c r="AK497" i="4"/>
  <c r="AJ497" i="4"/>
  <c r="AI497" i="4"/>
  <c r="AH497" i="4"/>
  <c r="AG497" i="4"/>
  <c r="AF497" i="4"/>
  <c r="AE497" i="4"/>
  <c r="AD497" i="4"/>
  <c r="AC497" i="4"/>
  <c r="AB497" i="4"/>
  <c r="AA497" i="4"/>
  <c r="Z497" i="4"/>
  <c r="Y497" i="4"/>
  <c r="X497" i="4"/>
  <c r="W497" i="4"/>
  <c r="V497" i="4"/>
  <c r="U497" i="4"/>
  <c r="T497" i="4"/>
  <c r="S497" i="4"/>
  <c r="R497" i="4"/>
  <c r="Q497" i="4"/>
  <c r="P497" i="4"/>
  <c r="AM496" i="4"/>
  <c r="AL496" i="4"/>
  <c r="AK496" i="4"/>
  <c r="AJ496" i="4"/>
  <c r="AI496" i="4"/>
  <c r="AH496" i="4"/>
  <c r="AG496" i="4"/>
  <c r="AF496" i="4"/>
  <c r="AE496" i="4"/>
  <c r="AD496" i="4"/>
  <c r="AC496" i="4"/>
  <c r="AB496" i="4"/>
  <c r="AA496" i="4"/>
  <c r="Z496" i="4"/>
  <c r="Y496" i="4"/>
  <c r="X496" i="4"/>
  <c r="W496" i="4"/>
  <c r="V496" i="4"/>
  <c r="U496" i="4"/>
  <c r="T496" i="4"/>
  <c r="S496" i="4"/>
  <c r="R496" i="4"/>
  <c r="Q496" i="4"/>
  <c r="P496" i="4"/>
  <c r="AM495" i="4"/>
  <c r="AL495" i="4"/>
  <c r="AK495" i="4"/>
  <c r="AJ495" i="4"/>
  <c r="AI495" i="4"/>
  <c r="AH495" i="4"/>
  <c r="AG495" i="4"/>
  <c r="AF495" i="4"/>
  <c r="AE495" i="4"/>
  <c r="AD495" i="4"/>
  <c r="AC495" i="4"/>
  <c r="AB495" i="4"/>
  <c r="AA495" i="4"/>
  <c r="Z495" i="4"/>
  <c r="Y495" i="4"/>
  <c r="X495" i="4"/>
  <c r="W495" i="4"/>
  <c r="V495" i="4"/>
  <c r="U495" i="4"/>
  <c r="T495" i="4"/>
  <c r="S495" i="4"/>
  <c r="R495" i="4"/>
  <c r="Q495" i="4"/>
  <c r="P495" i="4"/>
  <c r="AM494" i="4"/>
  <c r="AL494" i="4"/>
  <c r="AK494" i="4"/>
  <c r="AJ494" i="4"/>
  <c r="AI494" i="4"/>
  <c r="AH494" i="4"/>
  <c r="AG494" i="4"/>
  <c r="AF494" i="4"/>
  <c r="AE494" i="4"/>
  <c r="AD494" i="4"/>
  <c r="AC494" i="4"/>
  <c r="AB494" i="4"/>
  <c r="AA494" i="4"/>
  <c r="Z494" i="4"/>
  <c r="Y494" i="4"/>
  <c r="X494" i="4"/>
  <c r="W494" i="4"/>
  <c r="V494" i="4"/>
  <c r="U494" i="4"/>
  <c r="T494" i="4"/>
  <c r="S494" i="4"/>
  <c r="R494" i="4"/>
  <c r="Q494" i="4"/>
  <c r="P494" i="4"/>
  <c r="AM493" i="4"/>
  <c r="AL493" i="4"/>
  <c r="AK493" i="4"/>
  <c r="AJ493" i="4"/>
  <c r="AI493" i="4"/>
  <c r="AH493" i="4"/>
  <c r="AG493" i="4"/>
  <c r="AF493" i="4"/>
  <c r="AE493" i="4"/>
  <c r="AD493" i="4"/>
  <c r="AC493" i="4"/>
  <c r="AB493" i="4"/>
  <c r="AA493" i="4"/>
  <c r="Z493" i="4"/>
  <c r="Y493" i="4"/>
  <c r="X493" i="4"/>
  <c r="W493" i="4"/>
  <c r="V493" i="4"/>
  <c r="U493" i="4"/>
  <c r="T493" i="4"/>
  <c r="S493" i="4"/>
  <c r="R493" i="4"/>
  <c r="Q493" i="4"/>
  <c r="P493" i="4"/>
  <c r="AM492" i="4"/>
  <c r="AL492" i="4"/>
  <c r="AK492" i="4"/>
  <c r="AJ492" i="4"/>
  <c r="AI492" i="4"/>
  <c r="AH492" i="4"/>
  <c r="AG492" i="4"/>
  <c r="AF492" i="4"/>
  <c r="AE492" i="4"/>
  <c r="AD492" i="4"/>
  <c r="AC492" i="4"/>
  <c r="AB492" i="4"/>
  <c r="AA492" i="4"/>
  <c r="Z492" i="4"/>
  <c r="Y492" i="4"/>
  <c r="X492" i="4"/>
  <c r="W492" i="4"/>
  <c r="V492" i="4"/>
  <c r="U492" i="4"/>
  <c r="T492" i="4"/>
  <c r="S492" i="4"/>
  <c r="R492" i="4"/>
  <c r="Q492" i="4"/>
  <c r="P492" i="4"/>
  <c r="AM491" i="4"/>
  <c r="AL491" i="4"/>
  <c r="AK491" i="4"/>
  <c r="AJ491" i="4"/>
  <c r="AI491" i="4"/>
  <c r="AH491" i="4"/>
  <c r="AG491" i="4"/>
  <c r="AF491" i="4"/>
  <c r="AE491" i="4"/>
  <c r="AD491" i="4"/>
  <c r="AC491" i="4"/>
  <c r="AB491" i="4"/>
  <c r="AA491" i="4"/>
  <c r="Z491" i="4"/>
  <c r="Y491" i="4"/>
  <c r="X491" i="4"/>
  <c r="W491" i="4"/>
  <c r="V491" i="4"/>
  <c r="U491" i="4"/>
  <c r="T491" i="4"/>
  <c r="S491" i="4"/>
  <c r="R491" i="4"/>
  <c r="Q491" i="4"/>
  <c r="P491" i="4"/>
  <c r="AM490" i="4"/>
  <c r="AL490" i="4"/>
  <c r="AK490" i="4"/>
  <c r="AJ490" i="4"/>
  <c r="AI490" i="4"/>
  <c r="AH490" i="4"/>
  <c r="AG490" i="4"/>
  <c r="AF490" i="4"/>
  <c r="AE490" i="4"/>
  <c r="AD490" i="4"/>
  <c r="AC490" i="4"/>
  <c r="AB490" i="4"/>
  <c r="AA490" i="4"/>
  <c r="Z490" i="4"/>
  <c r="Y490" i="4"/>
  <c r="X490" i="4"/>
  <c r="W490" i="4"/>
  <c r="V490" i="4"/>
  <c r="U490" i="4"/>
  <c r="T490" i="4"/>
  <c r="S490" i="4"/>
  <c r="R490" i="4"/>
  <c r="Q490" i="4"/>
  <c r="P490" i="4"/>
  <c r="AM489" i="4"/>
  <c r="AL489" i="4"/>
  <c r="AK489" i="4"/>
  <c r="AJ489" i="4"/>
  <c r="AI489" i="4"/>
  <c r="AH489" i="4"/>
  <c r="AG489" i="4"/>
  <c r="AF489" i="4"/>
  <c r="AE489" i="4"/>
  <c r="AD489" i="4"/>
  <c r="AC489" i="4"/>
  <c r="AB489" i="4"/>
  <c r="AA489" i="4"/>
  <c r="Z489" i="4"/>
  <c r="Y489" i="4"/>
  <c r="X489" i="4"/>
  <c r="W489" i="4"/>
  <c r="V489" i="4"/>
  <c r="U489" i="4"/>
  <c r="T489" i="4"/>
  <c r="S489" i="4"/>
  <c r="R489" i="4"/>
  <c r="Q489" i="4"/>
  <c r="P489" i="4"/>
  <c r="AM488" i="4"/>
  <c r="AL488" i="4"/>
  <c r="AK488" i="4"/>
  <c r="AJ488" i="4"/>
  <c r="AI488" i="4"/>
  <c r="AH488" i="4"/>
  <c r="AG488" i="4"/>
  <c r="AF488" i="4"/>
  <c r="AE488" i="4"/>
  <c r="AD488" i="4"/>
  <c r="AC488" i="4"/>
  <c r="AB488" i="4"/>
  <c r="AA488" i="4"/>
  <c r="Z488" i="4"/>
  <c r="Y488" i="4"/>
  <c r="X488" i="4"/>
  <c r="W488" i="4"/>
  <c r="V488" i="4"/>
  <c r="U488" i="4"/>
  <c r="T488" i="4"/>
  <c r="S488" i="4"/>
  <c r="R488" i="4"/>
  <c r="Q488" i="4"/>
  <c r="P488" i="4"/>
  <c r="AM487" i="4"/>
  <c r="AL487" i="4"/>
  <c r="AK487" i="4"/>
  <c r="AJ487" i="4"/>
  <c r="AI487" i="4"/>
  <c r="AH487" i="4"/>
  <c r="AG487" i="4"/>
  <c r="AF487" i="4"/>
  <c r="AE487" i="4"/>
  <c r="AD487" i="4"/>
  <c r="AC487" i="4"/>
  <c r="AB487" i="4"/>
  <c r="AA487" i="4"/>
  <c r="Z487" i="4"/>
  <c r="Y487" i="4"/>
  <c r="X487" i="4"/>
  <c r="W487" i="4"/>
  <c r="V487" i="4"/>
  <c r="U487" i="4"/>
  <c r="T487" i="4"/>
  <c r="S487" i="4"/>
  <c r="R487" i="4"/>
  <c r="Q487" i="4"/>
  <c r="P487" i="4"/>
  <c r="AM486" i="4"/>
  <c r="AL486" i="4"/>
  <c r="AK486" i="4"/>
  <c r="AJ486" i="4"/>
  <c r="AI486" i="4"/>
  <c r="AH486" i="4"/>
  <c r="AG486" i="4"/>
  <c r="AF486" i="4"/>
  <c r="AE486" i="4"/>
  <c r="AD486" i="4"/>
  <c r="AC486" i="4"/>
  <c r="AB486" i="4"/>
  <c r="AA486" i="4"/>
  <c r="Z486" i="4"/>
  <c r="Y486" i="4"/>
  <c r="X486" i="4"/>
  <c r="W486" i="4"/>
  <c r="V486" i="4"/>
  <c r="U486" i="4"/>
  <c r="T486" i="4"/>
  <c r="S486" i="4"/>
  <c r="R486" i="4"/>
  <c r="Q486" i="4"/>
  <c r="P486" i="4"/>
  <c r="AM485" i="4"/>
  <c r="AL485" i="4"/>
  <c r="AK485" i="4"/>
  <c r="AJ485" i="4"/>
  <c r="AI485" i="4"/>
  <c r="AH485" i="4"/>
  <c r="AG485" i="4"/>
  <c r="AF485" i="4"/>
  <c r="AE485" i="4"/>
  <c r="AD485" i="4"/>
  <c r="AC485" i="4"/>
  <c r="AB485" i="4"/>
  <c r="AA485" i="4"/>
  <c r="Z485" i="4"/>
  <c r="Y485" i="4"/>
  <c r="X485" i="4"/>
  <c r="W485" i="4"/>
  <c r="V485" i="4"/>
  <c r="U485" i="4"/>
  <c r="T485" i="4"/>
  <c r="S485" i="4"/>
  <c r="R485" i="4"/>
  <c r="Q485" i="4"/>
  <c r="P485" i="4"/>
  <c r="AM484" i="4"/>
  <c r="AL484" i="4"/>
  <c r="AK484" i="4"/>
  <c r="AJ484" i="4"/>
  <c r="AI484" i="4"/>
  <c r="AH484" i="4"/>
  <c r="AG484" i="4"/>
  <c r="AF484" i="4"/>
  <c r="AE484" i="4"/>
  <c r="AD484" i="4"/>
  <c r="AC484" i="4"/>
  <c r="AB484" i="4"/>
  <c r="AA484" i="4"/>
  <c r="Z484" i="4"/>
  <c r="Y484" i="4"/>
  <c r="X484" i="4"/>
  <c r="W484" i="4"/>
  <c r="V484" i="4"/>
  <c r="U484" i="4"/>
  <c r="T484" i="4"/>
  <c r="S484" i="4"/>
  <c r="R484" i="4"/>
  <c r="Q484" i="4"/>
  <c r="P484" i="4"/>
  <c r="AM483" i="4"/>
  <c r="AL483" i="4"/>
  <c r="AK483" i="4"/>
  <c r="AJ483" i="4"/>
  <c r="AI483" i="4"/>
  <c r="AH483" i="4"/>
  <c r="AG483" i="4"/>
  <c r="AF483" i="4"/>
  <c r="AE483" i="4"/>
  <c r="AD483" i="4"/>
  <c r="AC483" i="4"/>
  <c r="AB483" i="4"/>
  <c r="AA483" i="4"/>
  <c r="Z483" i="4"/>
  <c r="Y483" i="4"/>
  <c r="X483" i="4"/>
  <c r="W483" i="4"/>
  <c r="V483" i="4"/>
  <c r="U483" i="4"/>
  <c r="T483" i="4"/>
  <c r="S483" i="4"/>
  <c r="R483" i="4"/>
  <c r="Q483" i="4"/>
  <c r="P483" i="4"/>
  <c r="AM482" i="4"/>
  <c r="AL482" i="4"/>
  <c r="AK482" i="4"/>
  <c r="AJ482" i="4"/>
  <c r="AI482" i="4"/>
  <c r="AH482" i="4"/>
  <c r="AG482" i="4"/>
  <c r="AF482" i="4"/>
  <c r="AE482" i="4"/>
  <c r="AD482" i="4"/>
  <c r="AC482" i="4"/>
  <c r="AB482" i="4"/>
  <c r="AA482" i="4"/>
  <c r="Z482" i="4"/>
  <c r="Y482" i="4"/>
  <c r="X482" i="4"/>
  <c r="W482" i="4"/>
  <c r="V482" i="4"/>
  <c r="U482" i="4"/>
  <c r="T482" i="4"/>
  <c r="S482" i="4"/>
  <c r="R482" i="4"/>
  <c r="Q482" i="4"/>
  <c r="P482" i="4"/>
  <c r="AM481" i="4"/>
  <c r="AL481" i="4"/>
  <c r="AK481" i="4"/>
  <c r="AJ481" i="4"/>
  <c r="AI481" i="4"/>
  <c r="AH481" i="4"/>
  <c r="AG481" i="4"/>
  <c r="AF481" i="4"/>
  <c r="AE481" i="4"/>
  <c r="AD481" i="4"/>
  <c r="AC481" i="4"/>
  <c r="AB481" i="4"/>
  <c r="AA481" i="4"/>
  <c r="Z481" i="4"/>
  <c r="Y481" i="4"/>
  <c r="X481" i="4"/>
  <c r="W481" i="4"/>
  <c r="V481" i="4"/>
  <c r="U481" i="4"/>
  <c r="T481" i="4"/>
  <c r="S481" i="4"/>
  <c r="R481" i="4"/>
  <c r="Q481" i="4"/>
  <c r="P481" i="4"/>
  <c r="AM480" i="4"/>
  <c r="AL480" i="4"/>
  <c r="AK480" i="4"/>
  <c r="AJ480" i="4"/>
  <c r="AI480" i="4"/>
  <c r="AH480" i="4"/>
  <c r="AG480" i="4"/>
  <c r="AF480" i="4"/>
  <c r="AE480" i="4"/>
  <c r="AD480" i="4"/>
  <c r="AC480" i="4"/>
  <c r="AB480" i="4"/>
  <c r="AA480" i="4"/>
  <c r="Z480" i="4"/>
  <c r="Y480" i="4"/>
  <c r="X480" i="4"/>
  <c r="W480" i="4"/>
  <c r="V480" i="4"/>
  <c r="U480" i="4"/>
  <c r="T480" i="4"/>
  <c r="S480" i="4"/>
  <c r="R480" i="4"/>
  <c r="Q480" i="4"/>
  <c r="P480" i="4"/>
  <c r="AM479" i="4"/>
  <c r="AL479" i="4"/>
  <c r="AK479" i="4"/>
  <c r="AJ479" i="4"/>
  <c r="AI479" i="4"/>
  <c r="AH479" i="4"/>
  <c r="AG479" i="4"/>
  <c r="AF479" i="4"/>
  <c r="AE479" i="4"/>
  <c r="AD479" i="4"/>
  <c r="AC479" i="4"/>
  <c r="AB479" i="4"/>
  <c r="AA479" i="4"/>
  <c r="Z479" i="4"/>
  <c r="Y479" i="4"/>
  <c r="X479" i="4"/>
  <c r="W479" i="4"/>
  <c r="V479" i="4"/>
  <c r="U479" i="4"/>
  <c r="T479" i="4"/>
  <c r="S479" i="4"/>
  <c r="R479" i="4"/>
  <c r="Q479" i="4"/>
  <c r="P479" i="4"/>
  <c r="AM478" i="4"/>
  <c r="AL478" i="4"/>
  <c r="AK478" i="4"/>
  <c r="AJ478" i="4"/>
  <c r="AI478" i="4"/>
  <c r="AH478" i="4"/>
  <c r="AG478" i="4"/>
  <c r="AF478" i="4"/>
  <c r="AE478" i="4"/>
  <c r="AD478" i="4"/>
  <c r="AC478" i="4"/>
  <c r="AB478" i="4"/>
  <c r="AA478" i="4"/>
  <c r="Z478" i="4"/>
  <c r="Y478" i="4"/>
  <c r="X478" i="4"/>
  <c r="W478" i="4"/>
  <c r="V478" i="4"/>
  <c r="U478" i="4"/>
  <c r="T478" i="4"/>
  <c r="S478" i="4"/>
  <c r="R478" i="4"/>
  <c r="Q478" i="4"/>
  <c r="P478" i="4"/>
  <c r="AM477" i="4"/>
  <c r="AL477" i="4"/>
  <c r="AK477" i="4"/>
  <c r="AJ477" i="4"/>
  <c r="AI477" i="4"/>
  <c r="AH477" i="4"/>
  <c r="AG477" i="4"/>
  <c r="AF477" i="4"/>
  <c r="AE477" i="4"/>
  <c r="AD477" i="4"/>
  <c r="AC477" i="4"/>
  <c r="AB477" i="4"/>
  <c r="AA477" i="4"/>
  <c r="Z477" i="4"/>
  <c r="Y477" i="4"/>
  <c r="X477" i="4"/>
  <c r="W477" i="4"/>
  <c r="V477" i="4"/>
  <c r="U477" i="4"/>
  <c r="T477" i="4"/>
  <c r="S477" i="4"/>
  <c r="R477" i="4"/>
  <c r="Q477" i="4"/>
  <c r="P477" i="4"/>
  <c r="AM476" i="4"/>
  <c r="AL476" i="4"/>
  <c r="AK476" i="4"/>
  <c r="AJ476" i="4"/>
  <c r="AI476" i="4"/>
  <c r="AH476" i="4"/>
  <c r="AG476" i="4"/>
  <c r="AF476" i="4"/>
  <c r="AE476" i="4"/>
  <c r="AD476" i="4"/>
  <c r="AC476" i="4"/>
  <c r="AB476" i="4"/>
  <c r="AA476" i="4"/>
  <c r="Z476" i="4"/>
  <c r="Y476" i="4"/>
  <c r="X476" i="4"/>
  <c r="W476" i="4"/>
  <c r="V476" i="4"/>
  <c r="U476" i="4"/>
  <c r="T476" i="4"/>
  <c r="S476" i="4"/>
  <c r="R476" i="4"/>
  <c r="Q476" i="4"/>
  <c r="P476" i="4"/>
  <c r="AM475" i="4"/>
  <c r="AL475" i="4"/>
  <c r="AK475" i="4"/>
  <c r="AJ475" i="4"/>
  <c r="AI475" i="4"/>
  <c r="AH475" i="4"/>
  <c r="AG475" i="4"/>
  <c r="AF475" i="4"/>
  <c r="AE475" i="4"/>
  <c r="AD475" i="4"/>
  <c r="AC475" i="4"/>
  <c r="AB475" i="4"/>
  <c r="AA475" i="4"/>
  <c r="Z475" i="4"/>
  <c r="Y475" i="4"/>
  <c r="X475" i="4"/>
  <c r="W475" i="4"/>
  <c r="V475" i="4"/>
  <c r="U475" i="4"/>
  <c r="T475" i="4"/>
  <c r="S475" i="4"/>
  <c r="R475" i="4"/>
  <c r="Q475" i="4"/>
  <c r="P475" i="4"/>
  <c r="AM474" i="4"/>
  <c r="AL474" i="4"/>
  <c r="AK474" i="4"/>
  <c r="AJ474" i="4"/>
  <c r="AI474" i="4"/>
  <c r="AH474" i="4"/>
  <c r="AG474" i="4"/>
  <c r="AF474" i="4"/>
  <c r="AE474" i="4"/>
  <c r="AD474" i="4"/>
  <c r="AC474" i="4"/>
  <c r="AB474" i="4"/>
  <c r="AA474" i="4"/>
  <c r="Z474" i="4"/>
  <c r="Y474" i="4"/>
  <c r="X474" i="4"/>
  <c r="W474" i="4"/>
  <c r="V474" i="4"/>
  <c r="U474" i="4"/>
  <c r="T474" i="4"/>
  <c r="S474" i="4"/>
  <c r="R474" i="4"/>
  <c r="Q474" i="4"/>
  <c r="P474" i="4"/>
  <c r="AM473" i="4"/>
  <c r="AL473" i="4"/>
  <c r="AK473" i="4"/>
  <c r="AJ473" i="4"/>
  <c r="AI473" i="4"/>
  <c r="AH473" i="4"/>
  <c r="AG473" i="4"/>
  <c r="AF473" i="4"/>
  <c r="AE473" i="4"/>
  <c r="AD473" i="4"/>
  <c r="AC473" i="4"/>
  <c r="AB473" i="4"/>
  <c r="AA473" i="4"/>
  <c r="Z473" i="4"/>
  <c r="Y473" i="4"/>
  <c r="X473" i="4"/>
  <c r="W473" i="4"/>
  <c r="V473" i="4"/>
  <c r="U473" i="4"/>
  <c r="T473" i="4"/>
  <c r="S473" i="4"/>
  <c r="R473" i="4"/>
  <c r="Q473" i="4"/>
  <c r="P473" i="4"/>
  <c r="AM472" i="4"/>
  <c r="AL472" i="4"/>
  <c r="AK472" i="4"/>
  <c r="AJ472" i="4"/>
  <c r="AI472" i="4"/>
  <c r="AH472" i="4"/>
  <c r="AG472" i="4"/>
  <c r="AF472" i="4"/>
  <c r="AE472" i="4"/>
  <c r="AD472" i="4"/>
  <c r="AC472" i="4"/>
  <c r="AB472" i="4"/>
  <c r="AA472" i="4"/>
  <c r="Z472" i="4"/>
  <c r="Y472" i="4"/>
  <c r="X472" i="4"/>
  <c r="W472" i="4"/>
  <c r="V472" i="4"/>
  <c r="U472" i="4"/>
  <c r="T472" i="4"/>
  <c r="S472" i="4"/>
  <c r="R472" i="4"/>
  <c r="Q472" i="4"/>
  <c r="P472" i="4"/>
  <c r="AM471" i="4"/>
  <c r="AL471" i="4"/>
  <c r="AK471" i="4"/>
  <c r="AJ471" i="4"/>
  <c r="AI471" i="4"/>
  <c r="AH471" i="4"/>
  <c r="AG471" i="4"/>
  <c r="AF471" i="4"/>
  <c r="AE471" i="4"/>
  <c r="AD471" i="4"/>
  <c r="AC471" i="4"/>
  <c r="AB471" i="4"/>
  <c r="AA471" i="4"/>
  <c r="Z471" i="4"/>
  <c r="Y471" i="4"/>
  <c r="X471" i="4"/>
  <c r="W471" i="4"/>
  <c r="V471" i="4"/>
  <c r="U471" i="4"/>
  <c r="T471" i="4"/>
  <c r="S471" i="4"/>
  <c r="R471" i="4"/>
  <c r="Q471" i="4"/>
  <c r="P471" i="4"/>
  <c r="AM470" i="4"/>
  <c r="AL470" i="4"/>
  <c r="AK470" i="4"/>
  <c r="AJ470" i="4"/>
  <c r="AI470" i="4"/>
  <c r="AH470" i="4"/>
  <c r="AG470" i="4"/>
  <c r="AF470" i="4"/>
  <c r="AE470" i="4"/>
  <c r="AD470" i="4"/>
  <c r="AC470" i="4"/>
  <c r="AB470" i="4"/>
  <c r="AA470" i="4"/>
  <c r="Z470" i="4"/>
  <c r="Y470" i="4"/>
  <c r="X470" i="4"/>
  <c r="W470" i="4"/>
  <c r="V470" i="4"/>
  <c r="U470" i="4"/>
  <c r="T470" i="4"/>
  <c r="S470" i="4"/>
  <c r="R470" i="4"/>
  <c r="Q470" i="4"/>
  <c r="P470" i="4"/>
  <c r="AM469" i="4"/>
  <c r="AL469" i="4"/>
  <c r="AK469" i="4"/>
  <c r="AJ469" i="4"/>
  <c r="AI469" i="4"/>
  <c r="AH469" i="4"/>
  <c r="AG469" i="4"/>
  <c r="AF469" i="4"/>
  <c r="AE469" i="4"/>
  <c r="AD469" i="4"/>
  <c r="AC469" i="4"/>
  <c r="AB469" i="4"/>
  <c r="AA469" i="4"/>
  <c r="Z469" i="4"/>
  <c r="Y469" i="4"/>
  <c r="X469" i="4"/>
  <c r="W469" i="4"/>
  <c r="V469" i="4"/>
  <c r="U469" i="4"/>
  <c r="T469" i="4"/>
  <c r="S469" i="4"/>
  <c r="R469" i="4"/>
  <c r="Q469" i="4"/>
  <c r="P469" i="4"/>
  <c r="AM468" i="4"/>
  <c r="AL468" i="4"/>
  <c r="AK468" i="4"/>
  <c r="AJ468" i="4"/>
  <c r="AI468" i="4"/>
  <c r="AH468" i="4"/>
  <c r="AG468" i="4"/>
  <c r="AF468" i="4"/>
  <c r="AE468" i="4"/>
  <c r="AD468" i="4"/>
  <c r="AC468" i="4"/>
  <c r="AB468" i="4"/>
  <c r="AA468" i="4"/>
  <c r="Z468" i="4"/>
  <c r="Y468" i="4"/>
  <c r="X468" i="4"/>
  <c r="W468" i="4"/>
  <c r="V468" i="4"/>
  <c r="U468" i="4"/>
  <c r="T468" i="4"/>
  <c r="S468" i="4"/>
  <c r="R468" i="4"/>
  <c r="Q468" i="4"/>
  <c r="P468" i="4"/>
  <c r="AM467" i="4"/>
  <c r="AL467" i="4"/>
  <c r="AK467" i="4"/>
  <c r="AJ467" i="4"/>
  <c r="AI467" i="4"/>
  <c r="AH467" i="4"/>
  <c r="AG467" i="4"/>
  <c r="AF467" i="4"/>
  <c r="AE467" i="4"/>
  <c r="AD467" i="4"/>
  <c r="AC467" i="4"/>
  <c r="AB467" i="4"/>
  <c r="AA467" i="4"/>
  <c r="Z467" i="4"/>
  <c r="Y467" i="4"/>
  <c r="X467" i="4"/>
  <c r="W467" i="4"/>
  <c r="V467" i="4"/>
  <c r="U467" i="4"/>
  <c r="T467" i="4"/>
  <c r="S467" i="4"/>
  <c r="R467" i="4"/>
  <c r="Q467" i="4"/>
  <c r="P467" i="4"/>
  <c r="AM466" i="4"/>
  <c r="AL466" i="4"/>
  <c r="AK466" i="4"/>
  <c r="AJ466" i="4"/>
  <c r="AI466" i="4"/>
  <c r="AH466" i="4"/>
  <c r="AG466" i="4"/>
  <c r="AF466" i="4"/>
  <c r="AE466" i="4"/>
  <c r="AD466" i="4"/>
  <c r="AC466" i="4"/>
  <c r="AB466" i="4"/>
  <c r="AA466" i="4"/>
  <c r="Z466" i="4"/>
  <c r="Y466" i="4"/>
  <c r="X466" i="4"/>
  <c r="W466" i="4"/>
  <c r="V466" i="4"/>
  <c r="U466" i="4"/>
  <c r="T466" i="4"/>
  <c r="S466" i="4"/>
  <c r="R466" i="4"/>
  <c r="Q466" i="4"/>
  <c r="P466" i="4"/>
  <c r="AM465" i="4"/>
  <c r="AL465" i="4"/>
  <c r="AK465" i="4"/>
  <c r="AJ465" i="4"/>
  <c r="AI465" i="4"/>
  <c r="AH465" i="4"/>
  <c r="AG465" i="4"/>
  <c r="AF465" i="4"/>
  <c r="AE465" i="4"/>
  <c r="AD465" i="4"/>
  <c r="AC465" i="4"/>
  <c r="AB465" i="4"/>
  <c r="AA465" i="4"/>
  <c r="Z465" i="4"/>
  <c r="Y465" i="4"/>
  <c r="X465" i="4"/>
  <c r="W465" i="4"/>
  <c r="V465" i="4"/>
  <c r="U465" i="4"/>
  <c r="T465" i="4"/>
  <c r="S465" i="4"/>
  <c r="R465" i="4"/>
  <c r="Q465" i="4"/>
  <c r="P465" i="4"/>
  <c r="AM464" i="4"/>
  <c r="AL464" i="4"/>
  <c r="AK464" i="4"/>
  <c r="AJ464" i="4"/>
  <c r="AI464" i="4"/>
  <c r="AH464" i="4"/>
  <c r="AG464" i="4"/>
  <c r="AF464" i="4"/>
  <c r="AE464" i="4"/>
  <c r="AD464" i="4"/>
  <c r="AC464" i="4"/>
  <c r="AB464" i="4"/>
  <c r="AA464" i="4"/>
  <c r="Z464" i="4"/>
  <c r="Y464" i="4"/>
  <c r="X464" i="4"/>
  <c r="W464" i="4"/>
  <c r="V464" i="4"/>
  <c r="U464" i="4"/>
  <c r="T464" i="4"/>
  <c r="S464" i="4"/>
  <c r="R464" i="4"/>
  <c r="Q464" i="4"/>
  <c r="P464" i="4"/>
  <c r="AM463" i="4"/>
  <c r="AL463" i="4"/>
  <c r="AK463" i="4"/>
  <c r="AJ463" i="4"/>
  <c r="AI463" i="4"/>
  <c r="AH463" i="4"/>
  <c r="AG463" i="4"/>
  <c r="AF463" i="4"/>
  <c r="AE463" i="4"/>
  <c r="AD463" i="4"/>
  <c r="AC463" i="4"/>
  <c r="AB463" i="4"/>
  <c r="AA463" i="4"/>
  <c r="Z463" i="4"/>
  <c r="Y463" i="4"/>
  <c r="X463" i="4"/>
  <c r="W463" i="4"/>
  <c r="V463" i="4"/>
  <c r="U463" i="4"/>
  <c r="T463" i="4"/>
  <c r="S463" i="4"/>
  <c r="R463" i="4"/>
  <c r="Q463" i="4"/>
  <c r="P463" i="4"/>
  <c r="AM462" i="4"/>
  <c r="AL462" i="4"/>
  <c r="AK462" i="4"/>
  <c r="AJ462" i="4"/>
  <c r="AI462" i="4"/>
  <c r="AH462" i="4"/>
  <c r="AG462" i="4"/>
  <c r="AF462" i="4"/>
  <c r="AE462" i="4"/>
  <c r="AD462" i="4"/>
  <c r="AC462" i="4"/>
  <c r="AB462" i="4"/>
  <c r="AA462" i="4"/>
  <c r="Z462" i="4"/>
  <c r="Y462" i="4"/>
  <c r="X462" i="4"/>
  <c r="W462" i="4"/>
  <c r="V462" i="4"/>
  <c r="U462" i="4"/>
  <c r="T462" i="4"/>
  <c r="S462" i="4"/>
  <c r="R462" i="4"/>
  <c r="Q462" i="4"/>
  <c r="P462" i="4"/>
  <c r="AM461" i="4"/>
  <c r="AL461" i="4"/>
  <c r="AK461" i="4"/>
  <c r="AJ461" i="4"/>
  <c r="AI461" i="4"/>
  <c r="AH461" i="4"/>
  <c r="AG461" i="4"/>
  <c r="AF461" i="4"/>
  <c r="AE461" i="4"/>
  <c r="AD461" i="4"/>
  <c r="AC461" i="4"/>
  <c r="AB461" i="4"/>
  <c r="AA461" i="4"/>
  <c r="Z461" i="4"/>
  <c r="Y461" i="4"/>
  <c r="X461" i="4"/>
  <c r="W461" i="4"/>
  <c r="V461" i="4"/>
  <c r="U461" i="4"/>
  <c r="T461" i="4"/>
  <c r="S461" i="4"/>
  <c r="R461" i="4"/>
  <c r="Q461" i="4"/>
  <c r="P461" i="4"/>
  <c r="AM460" i="4"/>
  <c r="AL460" i="4"/>
  <c r="AK460" i="4"/>
  <c r="AJ460" i="4"/>
  <c r="AI460" i="4"/>
  <c r="AH460" i="4"/>
  <c r="AG460" i="4"/>
  <c r="AF460" i="4"/>
  <c r="AE460" i="4"/>
  <c r="AD460" i="4"/>
  <c r="AC460" i="4"/>
  <c r="AB460" i="4"/>
  <c r="AA460" i="4"/>
  <c r="Z460" i="4"/>
  <c r="Y460" i="4"/>
  <c r="X460" i="4"/>
  <c r="W460" i="4"/>
  <c r="V460" i="4"/>
  <c r="U460" i="4"/>
  <c r="T460" i="4"/>
  <c r="S460" i="4"/>
  <c r="R460" i="4"/>
  <c r="Q460" i="4"/>
  <c r="P460" i="4"/>
  <c r="AM459" i="4"/>
  <c r="AL459" i="4"/>
  <c r="AK459" i="4"/>
  <c r="AJ459" i="4"/>
  <c r="AI459" i="4"/>
  <c r="AH459" i="4"/>
  <c r="AG459" i="4"/>
  <c r="AF459" i="4"/>
  <c r="AE459" i="4"/>
  <c r="AD459" i="4"/>
  <c r="AC459" i="4"/>
  <c r="AB459" i="4"/>
  <c r="AA459" i="4"/>
  <c r="Z459" i="4"/>
  <c r="Y459" i="4"/>
  <c r="X459" i="4"/>
  <c r="W459" i="4"/>
  <c r="V459" i="4"/>
  <c r="U459" i="4"/>
  <c r="T459" i="4"/>
  <c r="S459" i="4"/>
  <c r="R459" i="4"/>
  <c r="Q459" i="4"/>
  <c r="P459" i="4"/>
  <c r="AM458" i="4"/>
  <c r="AL458" i="4"/>
  <c r="AK458" i="4"/>
  <c r="AJ458" i="4"/>
  <c r="AI458" i="4"/>
  <c r="AH458" i="4"/>
  <c r="AG458" i="4"/>
  <c r="AF458" i="4"/>
  <c r="AE458" i="4"/>
  <c r="AD458" i="4"/>
  <c r="AC458" i="4"/>
  <c r="AB458" i="4"/>
  <c r="AA458" i="4"/>
  <c r="Z458" i="4"/>
  <c r="Y458" i="4"/>
  <c r="X458" i="4"/>
  <c r="W458" i="4"/>
  <c r="V458" i="4"/>
  <c r="U458" i="4"/>
  <c r="T458" i="4"/>
  <c r="S458" i="4"/>
  <c r="R458" i="4"/>
  <c r="Q458" i="4"/>
  <c r="P458" i="4"/>
  <c r="AM457" i="4"/>
  <c r="AL457" i="4"/>
  <c r="AK457" i="4"/>
  <c r="AJ457" i="4"/>
  <c r="AI457" i="4"/>
  <c r="AH457" i="4"/>
  <c r="AG457" i="4"/>
  <c r="AF457" i="4"/>
  <c r="AE457" i="4"/>
  <c r="AD457" i="4"/>
  <c r="AC457" i="4"/>
  <c r="AB457" i="4"/>
  <c r="AA457" i="4"/>
  <c r="Z457" i="4"/>
  <c r="Y457" i="4"/>
  <c r="X457" i="4"/>
  <c r="W457" i="4"/>
  <c r="V457" i="4"/>
  <c r="U457" i="4"/>
  <c r="T457" i="4"/>
  <c r="S457" i="4"/>
  <c r="R457" i="4"/>
  <c r="Q457" i="4"/>
  <c r="P457" i="4"/>
  <c r="AM456" i="4"/>
  <c r="AL456" i="4"/>
  <c r="AK456" i="4"/>
  <c r="AJ456" i="4"/>
  <c r="AI456" i="4"/>
  <c r="AH456" i="4"/>
  <c r="AG456" i="4"/>
  <c r="AF456" i="4"/>
  <c r="AE456" i="4"/>
  <c r="AD456" i="4"/>
  <c r="AC456" i="4"/>
  <c r="AB456" i="4"/>
  <c r="AA456" i="4"/>
  <c r="Z456" i="4"/>
  <c r="Y456" i="4"/>
  <c r="X456" i="4"/>
  <c r="W456" i="4"/>
  <c r="V456" i="4"/>
  <c r="U456" i="4"/>
  <c r="T456" i="4"/>
  <c r="S456" i="4"/>
  <c r="R456" i="4"/>
  <c r="Q456" i="4"/>
  <c r="P456" i="4"/>
  <c r="AM455" i="4"/>
  <c r="AL455" i="4"/>
  <c r="AK455" i="4"/>
  <c r="AJ455" i="4"/>
  <c r="AI455" i="4"/>
  <c r="AH455" i="4"/>
  <c r="AG455" i="4"/>
  <c r="AF455" i="4"/>
  <c r="AE455" i="4"/>
  <c r="AD455" i="4"/>
  <c r="AC455" i="4"/>
  <c r="AB455" i="4"/>
  <c r="AA455" i="4"/>
  <c r="Z455" i="4"/>
  <c r="Y455" i="4"/>
  <c r="X455" i="4"/>
  <c r="W455" i="4"/>
  <c r="V455" i="4"/>
  <c r="U455" i="4"/>
  <c r="T455" i="4"/>
  <c r="S455" i="4"/>
  <c r="R455" i="4"/>
  <c r="Q455" i="4"/>
  <c r="P455" i="4"/>
  <c r="AM454" i="4"/>
  <c r="AL454" i="4"/>
  <c r="AK454" i="4"/>
  <c r="AJ454" i="4"/>
  <c r="AI454" i="4"/>
  <c r="AH454" i="4"/>
  <c r="AG454" i="4"/>
  <c r="AF454" i="4"/>
  <c r="AE454" i="4"/>
  <c r="AD454" i="4"/>
  <c r="AC454" i="4"/>
  <c r="AB454" i="4"/>
  <c r="AA454" i="4"/>
  <c r="Z454" i="4"/>
  <c r="Y454" i="4"/>
  <c r="X454" i="4"/>
  <c r="W454" i="4"/>
  <c r="V454" i="4"/>
  <c r="U454" i="4"/>
  <c r="T454" i="4"/>
  <c r="S454" i="4"/>
  <c r="R454" i="4"/>
  <c r="Q454" i="4"/>
  <c r="P454" i="4"/>
  <c r="AM453" i="4"/>
  <c r="AL453" i="4"/>
  <c r="AK453" i="4"/>
  <c r="AJ453" i="4"/>
  <c r="AI453" i="4"/>
  <c r="AH453" i="4"/>
  <c r="AG453" i="4"/>
  <c r="AF453" i="4"/>
  <c r="AE453" i="4"/>
  <c r="AD453" i="4"/>
  <c r="AC453" i="4"/>
  <c r="AB453" i="4"/>
  <c r="AA453" i="4"/>
  <c r="Z453" i="4"/>
  <c r="Y453" i="4"/>
  <c r="X453" i="4"/>
  <c r="W453" i="4"/>
  <c r="V453" i="4"/>
  <c r="U453" i="4"/>
  <c r="T453" i="4"/>
  <c r="S453" i="4"/>
  <c r="R453" i="4"/>
  <c r="Q453" i="4"/>
  <c r="P453" i="4"/>
  <c r="AM452" i="4"/>
  <c r="AL452" i="4"/>
  <c r="AK452" i="4"/>
  <c r="AJ452" i="4"/>
  <c r="AI452" i="4"/>
  <c r="AH452" i="4"/>
  <c r="AG452" i="4"/>
  <c r="AF452" i="4"/>
  <c r="AE452" i="4"/>
  <c r="AD452" i="4"/>
  <c r="AC452" i="4"/>
  <c r="AB452" i="4"/>
  <c r="AA452" i="4"/>
  <c r="Z452" i="4"/>
  <c r="Y452" i="4"/>
  <c r="X452" i="4"/>
  <c r="W452" i="4"/>
  <c r="V452" i="4"/>
  <c r="U452" i="4"/>
  <c r="T452" i="4"/>
  <c r="S452" i="4"/>
  <c r="R452" i="4"/>
  <c r="Q452" i="4"/>
  <c r="P452" i="4"/>
  <c r="AM451" i="4"/>
  <c r="AL451" i="4"/>
  <c r="AK451" i="4"/>
  <c r="AJ451" i="4"/>
  <c r="AI451" i="4"/>
  <c r="AH451" i="4"/>
  <c r="AG451" i="4"/>
  <c r="AF451" i="4"/>
  <c r="AE451" i="4"/>
  <c r="AD451" i="4"/>
  <c r="AC451" i="4"/>
  <c r="AB451" i="4"/>
  <c r="AA451" i="4"/>
  <c r="Z451" i="4"/>
  <c r="Y451" i="4"/>
  <c r="X451" i="4"/>
  <c r="W451" i="4"/>
  <c r="V451" i="4"/>
  <c r="U451" i="4"/>
  <c r="T451" i="4"/>
  <c r="S451" i="4"/>
  <c r="R451" i="4"/>
  <c r="Q451" i="4"/>
  <c r="P451" i="4"/>
  <c r="AM450" i="4"/>
  <c r="AL450" i="4"/>
  <c r="AK450" i="4"/>
  <c r="AJ450" i="4"/>
  <c r="AI450" i="4"/>
  <c r="AH450" i="4"/>
  <c r="AG450" i="4"/>
  <c r="AF450" i="4"/>
  <c r="AE450" i="4"/>
  <c r="AD450" i="4"/>
  <c r="AC450" i="4"/>
  <c r="AB450" i="4"/>
  <c r="AA450" i="4"/>
  <c r="Z450" i="4"/>
  <c r="Y450" i="4"/>
  <c r="X450" i="4"/>
  <c r="W450" i="4"/>
  <c r="V450" i="4"/>
  <c r="U450" i="4"/>
  <c r="T450" i="4"/>
  <c r="S450" i="4"/>
  <c r="R450" i="4"/>
  <c r="Q450" i="4"/>
  <c r="P450" i="4"/>
  <c r="AM449" i="4"/>
  <c r="AL449" i="4"/>
  <c r="AK449" i="4"/>
  <c r="AJ449" i="4"/>
  <c r="AI449" i="4"/>
  <c r="AH449" i="4"/>
  <c r="AG449" i="4"/>
  <c r="AF449" i="4"/>
  <c r="AE449" i="4"/>
  <c r="AD449" i="4"/>
  <c r="AC449" i="4"/>
  <c r="AB449" i="4"/>
  <c r="AA449" i="4"/>
  <c r="Z449" i="4"/>
  <c r="Y449" i="4"/>
  <c r="X449" i="4"/>
  <c r="W449" i="4"/>
  <c r="V449" i="4"/>
  <c r="U449" i="4"/>
  <c r="T449" i="4"/>
  <c r="S449" i="4"/>
  <c r="R449" i="4"/>
  <c r="Q449" i="4"/>
  <c r="P449" i="4"/>
  <c r="AM448" i="4"/>
  <c r="AL448" i="4"/>
  <c r="AK448" i="4"/>
  <c r="AJ448" i="4"/>
  <c r="AI448" i="4"/>
  <c r="AH448" i="4"/>
  <c r="AG448" i="4"/>
  <c r="AF448" i="4"/>
  <c r="AE448" i="4"/>
  <c r="AD448" i="4"/>
  <c r="AC448" i="4"/>
  <c r="AB448" i="4"/>
  <c r="AA448" i="4"/>
  <c r="Z448" i="4"/>
  <c r="Y448" i="4"/>
  <c r="X448" i="4"/>
  <c r="W448" i="4"/>
  <c r="V448" i="4"/>
  <c r="U448" i="4"/>
  <c r="T448" i="4"/>
  <c r="S448" i="4"/>
  <c r="R448" i="4"/>
  <c r="Q448" i="4"/>
  <c r="P448" i="4"/>
  <c r="AM447" i="4"/>
  <c r="AL447" i="4"/>
  <c r="AK447" i="4"/>
  <c r="AJ447" i="4"/>
  <c r="AI447" i="4"/>
  <c r="AH447" i="4"/>
  <c r="AG447" i="4"/>
  <c r="AF447" i="4"/>
  <c r="AE447" i="4"/>
  <c r="AD447" i="4"/>
  <c r="AC447" i="4"/>
  <c r="AB447" i="4"/>
  <c r="AA447" i="4"/>
  <c r="Z447" i="4"/>
  <c r="Y447" i="4"/>
  <c r="X447" i="4"/>
  <c r="W447" i="4"/>
  <c r="V447" i="4"/>
  <c r="U447" i="4"/>
  <c r="T447" i="4"/>
  <c r="S447" i="4"/>
  <c r="R447" i="4"/>
  <c r="Q447" i="4"/>
  <c r="P447" i="4"/>
  <c r="AM446" i="4"/>
  <c r="AL446" i="4"/>
  <c r="AK446" i="4"/>
  <c r="AJ446" i="4"/>
  <c r="AI446" i="4"/>
  <c r="AH446" i="4"/>
  <c r="AG446" i="4"/>
  <c r="AF446" i="4"/>
  <c r="AE446" i="4"/>
  <c r="AD446" i="4"/>
  <c r="AC446" i="4"/>
  <c r="AB446" i="4"/>
  <c r="AA446" i="4"/>
  <c r="Z446" i="4"/>
  <c r="Y446" i="4"/>
  <c r="X446" i="4"/>
  <c r="W446" i="4"/>
  <c r="V446" i="4"/>
  <c r="U446" i="4"/>
  <c r="T446" i="4"/>
  <c r="S446" i="4"/>
  <c r="R446" i="4"/>
  <c r="Q446" i="4"/>
  <c r="P446" i="4"/>
  <c r="AM445" i="4"/>
  <c r="AL445" i="4"/>
  <c r="AK445" i="4"/>
  <c r="AJ445" i="4"/>
  <c r="AI445" i="4"/>
  <c r="AH445" i="4"/>
  <c r="AG445" i="4"/>
  <c r="AF445" i="4"/>
  <c r="AE445" i="4"/>
  <c r="AD445" i="4"/>
  <c r="AC445" i="4"/>
  <c r="AB445" i="4"/>
  <c r="AA445" i="4"/>
  <c r="Z445" i="4"/>
  <c r="Y445" i="4"/>
  <c r="X445" i="4"/>
  <c r="W445" i="4"/>
  <c r="V445" i="4"/>
  <c r="U445" i="4"/>
  <c r="T445" i="4"/>
  <c r="S445" i="4"/>
  <c r="R445" i="4"/>
  <c r="Q445" i="4"/>
  <c r="P445" i="4"/>
  <c r="AM444" i="4"/>
  <c r="AL444" i="4"/>
  <c r="AK444" i="4"/>
  <c r="AJ444" i="4"/>
  <c r="AI444" i="4"/>
  <c r="AH444" i="4"/>
  <c r="AG444" i="4"/>
  <c r="AF444" i="4"/>
  <c r="AE444" i="4"/>
  <c r="AD444" i="4"/>
  <c r="AC444" i="4"/>
  <c r="AB444" i="4"/>
  <c r="AA444" i="4"/>
  <c r="Z444" i="4"/>
  <c r="Y444" i="4"/>
  <c r="X444" i="4"/>
  <c r="W444" i="4"/>
  <c r="V444" i="4"/>
  <c r="U444" i="4"/>
  <c r="T444" i="4"/>
  <c r="S444" i="4"/>
  <c r="R444" i="4"/>
  <c r="Q444" i="4"/>
  <c r="P444" i="4"/>
  <c r="AM443" i="4"/>
  <c r="AL443" i="4"/>
  <c r="AK443" i="4"/>
  <c r="AJ443" i="4"/>
  <c r="AI443" i="4"/>
  <c r="AH443" i="4"/>
  <c r="AG443" i="4"/>
  <c r="AF443" i="4"/>
  <c r="AE443" i="4"/>
  <c r="AD443" i="4"/>
  <c r="AC443" i="4"/>
  <c r="AB443" i="4"/>
  <c r="AA443" i="4"/>
  <c r="Z443" i="4"/>
  <c r="Y443" i="4"/>
  <c r="X443" i="4"/>
  <c r="W443" i="4"/>
  <c r="V443" i="4"/>
  <c r="U443" i="4"/>
  <c r="T443" i="4"/>
  <c r="S443" i="4"/>
  <c r="R443" i="4"/>
  <c r="Q443" i="4"/>
  <c r="P443" i="4"/>
  <c r="AM442" i="4"/>
  <c r="AL442" i="4"/>
  <c r="AK442" i="4"/>
  <c r="AJ442" i="4"/>
  <c r="AI442" i="4"/>
  <c r="AH442" i="4"/>
  <c r="AG442" i="4"/>
  <c r="AF442" i="4"/>
  <c r="AE442" i="4"/>
  <c r="AD442" i="4"/>
  <c r="AC442" i="4"/>
  <c r="AB442" i="4"/>
  <c r="AA442" i="4"/>
  <c r="Z442" i="4"/>
  <c r="Y442" i="4"/>
  <c r="X442" i="4"/>
  <c r="W442" i="4"/>
  <c r="V442" i="4"/>
  <c r="U442" i="4"/>
  <c r="T442" i="4"/>
  <c r="S442" i="4"/>
  <c r="R442" i="4"/>
  <c r="Q442" i="4"/>
  <c r="P442" i="4"/>
  <c r="AM441" i="4"/>
  <c r="AL441" i="4"/>
  <c r="AK441" i="4"/>
  <c r="AJ441" i="4"/>
  <c r="AI441" i="4"/>
  <c r="AH441" i="4"/>
  <c r="AG441" i="4"/>
  <c r="AF441" i="4"/>
  <c r="AE441" i="4"/>
  <c r="AD441" i="4"/>
  <c r="AC441" i="4"/>
  <c r="AB441" i="4"/>
  <c r="AA441" i="4"/>
  <c r="Z441" i="4"/>
  <c r="Y441" i="4"/>
  <c r="X441" i="4"/>
  <c r="W441" i="4"/>
  <c r="V441" i="4"/>
  <c r="U441" i="4"/>
  <c r="T441" i="4"/>
  <c r="S441" i="4"/>
  <c r="R441" i="4"/>
  <c r="Q441" i="4"/>
  <c r="P441" i="4"/>
  <c r="AM440" i="4"/>
  <c r="AL440" i="4"/>
  <c r="AK440" i="4"/>
  <c r="AJ440" i="4"/>
  <c r="AI440" i="4"/>
  <c r="AH440" i="4"/>
  <c r="AG440" i="4"/>
  <c r="AF440" i="4"/>
  <c r="AE440" i="4"/>
  <c r="AD440" i="4"/>
  <c r="AC440" i="4"/>
  <c r="AB440" i="4"/>
  <c r="AA440" i="4"/>
  <c r="Z440" i="4"/>
  <c r="Y440" i="4"/>
  <c r="X440" i="4"/>
  <c r="W440" i="4"/>
  <c r="V440" i="4"/>
  <c r="U440" i="4"/>
  <c r="T440" i="4"/>
  <c r="S440" i="4"/>
  <c r="R440" i="4"/>
  <c r="Q440" i="4"/>
  <c r="P440" i="4"/>
  <c r="AM439" i="4"/>
  <c r="AL439" i="4"/>
  <c r="AK439" i="4"/>
  <c r="AJ439" i="4"/>
  <c r="AI439" i="4"/>
  <c r="AH439" i="4"/>
  <c r="AG439" i="4"/>
  <c r="AF439" i="4"/>
  <c r="AE439" i="4"/>
  <c r="AD439" i="4"/>
  <c r="AC439" i="4"/>
  <c r="AB439" i="4"/>
  <c r="AA439" i="4"/>
  <c r="Z439" i="4"/>
  <c r="Y439" i="4"/>
  <c r="X439" i="4"/>
  <c r="W439" i="4"/>
  <c r="V439" i="4"/>
  <c r="U439" i="4"/>
  <c r="T439" i="4"/>
  <c r="S439" i="4"/>
  <c r="R439" i="4"/>
  <c r="Q439" i="4"/>
  <c r="P439" i="4"/>
  <c r="AM438" i="4"/>
  <c r="AL438" i="4"/>
  <c r="AK438" i="4"/>
  <c r="AJ438" i="4"/>
  <c r="AI438" i="4"/>
  <c r="AH438" i="4"/>
  <c r="AG438" i="4"/>
  <c r="AF438" i="4"/>
  <c r="AE438" i="4"/>
  <c r="AD438" i="4"/>
  <c r="AC438" i="4"/>
  <c r="AB438" i="4"/>
  <c r="AA438" i="4"/>
  <c r="Z438" i="4"/>
  <c r="Y438" i="4"/>
  <c r="X438" i="4"/>
  <c r="W438" i="4"/>
  <c r="V438" i="4"/>
  <c r="U438" i="4"/>
  <c r="T438" i="4"/>
  <c r="S438" i="4"/>
  <c r="R438" i="4"/>
  <c r="Q438" i="4"/>
  <c r="P438" i="4"/>
  <c r="AM437" i="4"/>
  <c r="AL437" i="4"/>
  <c r="AK437" i="4"/>
  <c r="AJ437" i="4"/>
  <c r="AI437" i="4"/>
  <c r="AH437" i="4"/>
  <c r="AG437" i="4"/>
  <c r="AF437" i="4"/>
  <c r="AE437" i="4"/>
  <c r="AD437" i="4"/>
  <c r="AC437" i="4"/>
  <c r="AB437" i="4"/>
  <c r="AA437" i="4"/>
  <c r="Z437" i="4"/>
  <c r="Y437" i="4"/>
  <c r="X437" i="4"/>
  <c r="W437" i="4"/>
  <c r="V437" i="4"/>
  <c r="U437" i="4"/>
  <c r="T437" i="4"/>
  <c r="S437" i="4"/>
  <c r="R437" i="4"/>
  <c r="Q437" i="4"/>
  <c r="P437" i="4"/>
  <c r="AM436" i="4"/>
  <c r="AL436" i="4"/>
  <c r="AK436" i="4"/>
  <c r="AJ436" i="4"/>
  <c r="AI436" i="4"/>
  <c r="AH436" i="4"/>
  <c r="AG436" i="4"/>
  <c r="AF436" i="4"/>
  <c r="AE436" i="4"/>
  <c r="AD436" i="4"/>
  <c r="AC436" i="4"/>
  <c r="AB436" i="4"/>
  <c r="AA436" i="4"/>
  <c r="Z436" i="4"/>
  <c r="Y436" i="4"/>
  <c r="X436" i="4"/>
  <c r="W436" i="4"/>
  <c r="V436" i="4"/>
  <c r="U436" i="4"/>
  <c r="T436" i="4"/>
  <c r="S436" i="4"/>
  <c r="R436" i="4"/>
  <c r="Q436" i="4"/>
  <c r="P436" i="4"/>
  <c r="AM435" i="4"/>
  <c r="AL435" i="4"/>
  <c r="AK435" i="4"/>
  <c r="AJ435" i="4"/>
  <c r="AI435" i="4"/>
  <c r="AH435" i="4"/>
  <c r="AG435" i="4"/>
  <c r="AF435" i="4"/>
  <c r="AE435" i="4"/>
  <c r="AD435" i="4"/>
  <c r="AC435" i="4"/>
  <c r="AB435" i="4"/>
  <c r="AA435" i="4"/>
  <c r="Z435" i="4"/>
  <c r="Y435" i="4"/>
  <c r="X435" i="4"/>
  <c r="W435" i="4"/>
  <c r="V435" i="4"/>
  <c r="U435" i="4"/>
  <c r="T435" i="4"/>
  <c r="S435" i="4"/>
  <c r="R435" i="4"/>
  <c r="Q435" i="4"/>
  <c r="P435" i="4"/>
  <c r="AM434" i="4"/>
  <c r="AL434" i="4"/>
  <c r="AK434" i="4"/>
  <c r="AJ434" i="4"/>
  <c r="AI434" i="4"/>
  <c r="AH434" i="4"/>
  <c r="AG434" i="4"/>
  <c r="AF434" i="4"/>
  <c r="AE434" i="4"/>
  <c r="AD434" i="4"/>
  <c r="AC434" i="4"/>
  <c r="AB434" i="4"/>
  <c r="AA434" i="4"/>
  <c r="Z434" i="4"/>
  <c r="Y434" i="4"/>
  <c r="X434" i="4"/>
  <c r="W434" i="4"/>
  <c r="V434" i="4"/>
  <c r="U434" i="4"/>
  <c r="T434" i="4"/>
  <c r="S434" i="4"/>
  <c r="R434" i="4"/>
  <c r="Q434" i="4"/>
  <c r="P434" i="4"/>
  <c r="AM433" i="4"/>
  <c r="AL433" i="4"/>
  <c r="AK433" i="4"/>
  <c r="AJ433" i="4"/>
  <c r="AI433" i="4"/>
  <c r="AH433" i="4"/>
  <c r="AG433" i="4"/>
  <c r="AF433" i="4"/>
  <c r="AE433" i="4"/>
  <c r="AD433" i="4"/>
  <c r="AC433" i="4"/>
  <c r="AB433" i="4"/>
  <c r="AA433" i="4"/>
  <c r="Z433" i="4"/>
  <c r="Y433" i="4"/>
  <c r="X433" i="4"/>
  <c r="W433" i="4"/>
  <c r="V433" i="4"/>
  <c r="U433" i="4"/>
  <c r="T433" i="4"/>
  <c r="S433" i="4"/>
  <c r="R433" i="4"/>
  <c r="Q433" i="4"/>
  <c r="P433" i="4"/>
  <c r="AM432" i="4"/>
  <c r="AL432" i="4"/>
  <c r="AK432" i="4"/>
  <c r="AJ432" i="4"/>
  <c r="AI432" i="4"/>
  <c r="AH432" i="4"/>
  <c r="AG432" i="4"/>
  <c r="AF432" i="4"/>
  <c r="AE432" i="4"/>
  <c r="AD432" i="4"/>
  <c r="AC432" i="4"/>
  <c r="AB432" i="4"/>
  <c r="AA432" i="4"/>
  <c r="Z432" i="4"/>
  <c r="Y432" i="4"/>
  <c r="X432" i="4"/>
  <c r="W432" i="4"/>
  <c r="V432" i="4"/>
  <c r="U432" i="4"/>
  <c r="T432" i="4"/>
  <c r="S432" i="4"/>
  <c r="R432" i="4"/>
  <c r="Q432" i="4"/>
  <c r="P432" i="4"/>
  <c r="AM431" i="4"/>
  <c r="AL431" i="4"/>
  <c r="AK431" i="4"/>
  <c r="AJ431" i="4"/>
  <c r="AI431" i="4"/>
  <c r="AH431" i="4"/>
  <c r="AG431" i="4"/>
  <c r="AF431" i="4"/>
  <c r="AE431" i="4"/>
  <c r="AD431" i="4"/>
  <c r="AC431" i="4"/>
  <c r="AB431" i="4"/>
  <c r="AA431" i="4"/>
  <c r="Z431" i="4"/>
  <c r="Y431" i="4"/>
  <c r="X431" i="4"/>
  <c r="W431" i="4"/>
  <c r="V431" i="4"/>
  <c r="U431" i="4"/>
  <c r="T431" i="4"/>
  <c r="S431" i="4"/>
  <c r="R431" i="4"/>
  <c r="Q431" i="4"/>
  <c r="P431" i="4"/>
  <c r="AM430" i="4"/>
  <c r="AL430" i="4"/>
  <c r="AK430" i="4"/>
  <c r="AJ430" i="4"/>
  <c r="AI430" i="4"/>
  <c r="AH430" i="4"/>
  <c r="AG430" i="4"/>
  <c r="AF430" i="4"/>
  <c r="AE430" i="4"/>
  <c r="AD430" i="4"/>
  <c r="AC430" i="4"/>
  <c r="AB430" i="4"/>
  <c r="AA430" i="4"/>
  <c r="Z430" i="4"/>
  <c r="Y430" i="4"/>
  <c r="X430" i="4"/>
  <c r="W430" i="4"/>
  <c r="V430" i="4"/>
  <c r="U430" i="4"/>
  <c r="T430" i="4"/>
  <c r="S430" i="4"/>
  <c r="R430" i="4"/>
  <c r="Q430" i="4"/>
  <c r="P430" i="4"/>
  <c r="AM429" i="4"/>
  <c r="AL429" i="4"/>
  <c r="AK429" i="4"/>
  <c r="AJ429" i="4"/>
  <c r="AI429" i="4"/>
  <c r="AH429" i="4"/>
  <c r="AG429" i="4"/>
  <c r="AF429" i="4"/>
  <c r="AE429" i="4"/>
  <c r="AD429" i="4"/>
  <c r="AC429" i="4"/>
  <c r="AB429" i="4"/>
  <c r="AA429" i="4"/>
  <c r="Z429" i="4"/>
  <c r="Y429" i="4"/>
  <c r="X429" i="4"/>
  <c r="W429" i="4"/>
  <c r="V429" i="4"/>
  <c r="U429" i="4"/>
  <c r="T429" i="4"/>
  <c r="S429" i="4"/>
  <c r="R429" i="4"/>
  <c r="Q429" i="4"/>
  <c r="P429" i="4"/>
  <c r="AM428" i="4"/>
  <c r="AL428" i="4"/>
  <c r="AK428" i="4"/>
  <c r="AJ428" i="4"/>
  <c r="AI428" i="4"/>
  <c r="AH428" i="4"/>
  <c r="AG428" i="4"/>
  <c r="AF428" i="4"/>
  <c r="AE428" i="4"/>
  <c r="AD428" i="4"/>
  <c r="AC428" i="4"/>
  <c r="AB428" i="4"/>
  <c r="AA428" i="4"/>
  <c r="Z428" i="4"/>
  <c r="Y428" i="4"/>
  <c r="X428" i="4"/>
  <c r="W428" i="4"/>
  <c r="V428" i="4"/>
  <c r="U428" i="4"/>
  <c r="T428" i="4"/>
  <c r="S428" i="4"/>
  <c r="R428" i="4"/>
  <c r="Q428" i="4"/>
  <c r="P428" i="4"/>
  <c r="AM427" i="4"/>
  <c r="AL427" i="4"/>
  <c r="AK427" i="4"/>
  <c r="AJ427" i="4"/>
  <c r="AI427" i="4"/>
  <c r="AH427" i="4"/>
  <c r="AG427" i="4"/>
  <c r="AF427" i="4"/>
  <c r="AE427" i="4"/>
  <c r="AD427" i="4"/>
  <c r="AC427" i="4"/>
  <c r="AB427" i="4"/>
  <c r="AA427" i="4"/>
  <c r="Z427" i="4"/>
  <c r="Y427" i="4"/>
  <c r="X427" i="4"/>
  <c r="W427" i="4"/>
  <c r="V427" i="4"/>
  <c r="U427" i="4"/>
  <c r="T427" i="4"/>
  <c r="S427" i="4"/>
  <c r="R427" i="4"/>
  <c r="Q427" i="4"/>
  <c r="P427" i="4"/>
  <c r="AM426" i="4"/>
  <c r="AL426" i="4"/>
  <c r="AK426" i="4"/>
  <c r="AJ426" i="4"/>
  <c r="AI426" i="4"/>
  <c r="AH426" i="4"/>
  <c r="AG426" i="4"/>
  <c r="AF426" i="4"/>
  <c r="AE426" i="4"/>
  <c r="AD426" i="4"/>
  <c r="AC426" i="4"/>
  <c r="AB426" i="4"/>
  <c r="AA426" i="4"/>
  <c r="Z426" i="4"/>
  <c r="Y426" i="4"/>
  <c r="X426" i="4"/>
  <c r="W426" i="4"/>
  <c r="V426" i="4"/>
  <c r="U426" i="4"/>
  <c r="T426" i="4"/>
  <c r="S426" i="4"/>
  <c r="R426" i="4"/>
  <c r="Q426" i="4"/>
  <c r="P426" i="4"/>
  <c r="AM425" i="4"/>
  <c r="AL425" i="4"/>
  <c r="AK425" i="4"/>
  <c r="AJ425" i="4"/>
  <c r="AI425" i="4"/>
  <c r="AH425" i="4"/>
  <c r="AG425" i="4"/>
  <c r="AF425" i="4"/>
  <c r="AE425" i="4"/>
  <c r="AD425" i="4"/>
  <c r="AC425" i="4"/>
  <c r="AB425" i="4"/>
  <c r="AA425" i="4"/>
  <c r="Z425" i="4"/>
  <c r="Y425" i="4"/>
  <c r="X425" i="4"/>
  <c r="W425" i="4"/>
  <c r="V425" i="4"/>
  <c r="U425" i="4"/>
  <c r="T425" i="4"/>
  <c r="S425" i="4"/>
  <c r="R425" i="4"/>
  <c r="Q425" i="4"/>
  <c r="P425" i="4"/>
  <c r="AM424" i="4"/>
  <c r="AL424" i="4"/>
  <c r="AK424" i="4"/>
  <c r="AJ424" i="4"/>
  <c r="AI424" i="4"/>
  <c r="AH424" i="4"/>
  <c r="AG424" i="4"/>
  <c r="AF424" i="4"/>
  <c r="AE424" i="4"/>
  <c r="AD424" i="4"/>
  <c r="AC424" i="4"/>
  <c r="AB424" i="4"/>
  <c r="AA424" i="4"/>
  <c r="Z424" i="4"/>
  <c r="Y424" i="4"/>
  <c r="X424" i="4"/>
  <c r="W424" i="4"/>
  <c r="V424" i="4"/>
  <c r="U424" i="4"/>
  <c r="T424" i="4"/>
  <c r="S424" i="4"/>
  <c r="R424" i="4"/>
  <c r="Q424" i="4"/>
  <c r="P424" i="4"/>
  <c r="AM423" i="4"/>
  <c r="AL423" i="4"/>
  <c r="AK423" i="4"/>
  <c r="AJ423" i="4"/>
  <c r="AI423" i="4"/>
  <c r="AH423" i="4"/>
  <c r="AG423" i="4"/>
  <c r="AF423" i="4"/>
  <c r="AE423" i="4"/>
  <c r="AD423" i="4"/>
  <c r="AC423" i="4"/>
  <c r="AB423" i="4"/>
  <c r="AA423" i="4"/>
  <c r="Z423" i="4"/>
  <c r="Y423" i="4"/>
  <c r="X423" i="4"/>
  <c r="W423" i="4"/>
  <c r="V423" i="4"/>
  <c r="U423" i="4"/>
  <c r="T423" i="4"/>
  <c r="S423" i="4"/>
  <c r="R423" i="4"/>
  <c r="Q423" i="4"/>
  <c r="P423" i="4"/>
  <c r="AM422" i="4"/>
  <c r="AL422" i="4"/>
  <c r="AK422" i="4"/>
  <c r="AJ422" i="4"/>
  <c r="AI422" i="4"/>
  <c r="AH422" i="4"/>
  <c r="AG422" i="4"/>
  <c r="AF422" i="4"/>
  <c r="AE422" i="4"/>
  <c r="AD422" i="4"/>
  <c r="AC422" i="4"/>
  <c r="AB422" i="4"/>
  <c r="AA422" i="4"/>
  <c r="Z422" i="4"/>
  <c r="Y422" i="4"/>
  <c r="X422" i="4"/>
  <c r="W422" i="4"/>
  <c r="V422" i="4"/>
  <c r="U422" i="4"/>
  <c r="T422" i="4"/>
  <c r="S422" i="4"/>
  <c r="R422" i="4"/>
  <c r="Q422" i="4"/>
  <c r="P422" i="4"/>
  <c r="AM421" i="4"/>
  <c r="AL421" i="4"/>
  <c r="AK421" i="4"/>
  <c r="AJ421" i="4"/>
  <c r="AI421" i="4"/>
  <c r="AH421" i="4"/>
  <c r="AG421" i="4"/>
  <c r="AF421" i="4"/>
  <c r="AE421" i="4"/>
  <c r="AD421" i="4"/>
  <c r="AC421" i="4"/>
  <c r="AB421" i="4"/>
  <c r="AA421" i="4"/>
  <c r="Z421" i="4"/>
  <c r="Y421" i="4"/>
  <c r="X421" i="4"/>
  <c r="W421" i="4"/>
  <c r="V421" i="4"/>
  <c r="U421" i="4"/>
  <c r="T421" i="4"/>
  <c r="S421" i="4"/>
  <c r="R421" i="4"/>
  <c r="Q421" i="4"/>
  <c r="P421" i="4"/>
  <c r="AM420" i="4"/>
  <c r="AL420" i="4"/>
  <c r="AK420" i="4"/>
  <c r="AJ420" i="4"/>
  <c r="AI420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AM419" i="4"/>
  <c r="AL419" i="4"/>
  <c r="AK419" i="4"/>
  <c r="AJ419" i="4"/>
  <c r="AI419" i="4"/>
  <c r="AH419" i="4"/>
  <c r="AG419" i="4"/>
  <c r="AF419" i="4"/>
  <c r="AE419" i="4"/>
  <c r="AD419" i="4"/>
  <c r="AC419" i="4"/>
  <c r="AB419" i="4"/>
  <c r="AA419" i="4"/>
  <c r="Z419" i="4"/>
  <c r="Y419" i="4"/>
  <c r="X419" i="4"/>
  <c r="W419" i="4"/>
  <c r="V419" i="4"/>
  <c r="U419" i="4"/>
  <c r="T419" i="4"/>
  <c r="S419" i="4"/>
  <c r="R419" i="4"/>
  <c r="Q419" i="4"/>
  <c r="P419" i="4"/>
  <c r="AM418" i="4"/>
  <c r="AL418" i="4"/>
  <c r="AK418" i="4"/>
  <c r="AJ418" i="4"/>
  <c r="AI418" i="4"/>
  <c r="AH418" i="4"/>
  <c r="AG418" i="4"/>
  <c r="AF418" i="4"/>
  <c r="AE418" i="4"/>
  <c r="AD418" i="4"/>
  <c r="AC418" i="4"/>
  <c r="AB418" i="4"/>
  <c r="AA418" i="4"/>
  <c r="Z418" i="4"/>
  <c r="Y418" i="4"/>
  <c r="X418" i="4"/>
  <c r="W418" i="4"/>
  <c r="V418" i="4"/>
  <c r="U418" i="4"/>
  <c r="T418" i="4"/>
  <c r="S418" i="4"/>
  <c r="R418" i="4"/>
  <c r="Q418" i="4"/>
  <c r="P418" i="4"/>
  <c r="AM417" i="4"/>
  <c r="AL417" i="4"/>
  <c r="AK417" i="4"/>
  <c r="AJ417" i="4"/>
  <c r="AI417" i="4"/>
  <c r="AH417" i="4"/>
  <c r="AG417" i="4"/>
  <c r="AF417" i="4"/>
  <c r="AE417" i="4"/>
  <c r="AD417" i="4"/>
  <c r="AC417" i="4"/>
  <c r="AB417" i="4"/>
  <c r="AA417" i="4"/>
  <c r="Z417" i="4"/>
  <c r="Y417" i="4"/>
  <c r="X417" i="4"/>
  <c r="W417" i="4"/>
  <c r="V417" i="4"/>
  <c r="U417" i="4"/>
  <c r="T417" i="4"/>
  <c r="S417" i="4"/>
  <c r="R417" i="4"/>
  <c r="Q417" i="4"/>
  <c r="P417" i="4"/>
  <c r="AM416" i="4"/>
  <c r="AL416" i="4"/>
  <c r="AK416" i="4"/>
  <c r="AJ416" i="4"/>
  <c r="AI416" i="4"/>
  <c r="AH416" i="4"/>
  <c r="AG416" i="4"/>
  <c r="AF416" i="4"/>
  <c r="AE416" i="4"/>
  <c r="AD416" i="4"/>
  <c r="AC416" i="4"/>
  <c r="AB416" i="4"/>
  <c r="AA416" i="4"/>
  <c r="Z416" i="4"/>
  <c r="Y416" i="4"/>
  <c r="X416" i="4"/>
  <c r="W416" i="4"/>
  <c r="V416" i="4"/>
  <c r="U416" i="4"/>
  <c r="T416" i="4"/>
  <c r="S416" i="4"/>
  <c r="R416" i="4"/>
  <c r="Q416" i="4"/>
  <c r="P416" i="4"/>
  <c r="AM415" i="4"/>
  <c r="AL415" i="4"/>
  <c r="AK415" i="4"/>
  <c r="AJ415" i="4"/>
  <c r="AI415" i="4"/>
  <c r="AH415" i="4"/>
  <c r="AG415" i="4"/>
  <c r="AF415" i="4"/>
  <c r="AE415" i="4"/>
  <c r="AD415" i="4"/>
  <c r="AC415" i="4"/>
  <c r="AB415" i="4"/>
  <c r="AA415" i="4"/>
  <c r="Z415" i="4"/>
  <c r="Y415" i="4"/>
  <c r="X415" i="4"/>
  <c r="W415" i="4"/>
  <c r="V415" i="4"/>
  <c r="U415" i="4"/>
  <c r="T415" i="4"/>
  <c r="S415" i="4"/>
  <c r="R415" i="4"/>
  <c r="Q415" i="4"/>
  <c r="P415" i="4"/>
  <c r="AM414" i="4"/>
  <c r="AL414" i="4"/>
  <c r="AK414" i="4"/>
  <c r="AJ414" i="4"/>
  <c r="AI414" i="4"/>
  <c r="AH414" i="4"/>
  <c r="AG414" i="4"/>
  <c r="AF414" i="4"/>
  <c r="AE414" i="4"/>
  <c r="AD414" i="4"/>
  <c r="AC414" i="4"/>
  <c r="AB414" i="4"/>
  <c r="AA414" i="4"/>
  <c r="Z414" i="4"/>
  <c r="Y414" i="4"/>
  <c r="X414" i="4"/>
  <c r="W414" i="4"/>
  <c r="V414" i="4"/>
  <c r="U414" i="4"/>
  <c r="T414" i="4"/>
  <c r="S414" i="4"/>
  <c r="R414" i="4"/>
  <c r="Q414" i="4"/>
  <c r="P414" i="4"/>
  <c r="AM413" i="4"/>
  <c r="AL413" i="4"/>
  <c r="AK413" i="4"/>
  <c r="AJ413" i="4"/>
  <c r="AI413" i="4"/>
  <c r="AH413" i="4"/>
  <c r="AG413" i="4"/>
  <c r="AF413" i="4"/>
  <c r="AE413" i="4"/>
  <c r="AD413" i="4"/>
  <c r="AC413" i="4"/>
  <c r="AB413" i="4"/>
  <c r="AA413" i="4"/>
  <c r="Z413" i="4"/>
  <c r="Y413" i="4"/>
  <c r="X413" i="4"/>
  <c r="W413" i="4"/>
  <c r="V413" i="4"/>
  <c r="U413" i="4"/>
  <c r="T413" i="4"/>
  <c r="S413" i="4"/>
  <c r="R413" i="4"/>
  <c r="Q413" i="4"/>
  <c r="P413" i="4"/>
  <c r="AM412" i="4"/>
  <c r="AL412" i="4"/>
  <c r="AK412" i="4"/>
  <c r="AJ412" i="4"/>
  <c r="AI412" i="4"/>
  <c r="AH412" i="4"/>
  <c r="AG412" i="4"/>
  <c r="AF412" i="4"/>
  <c r="AE412" i="4"/>
  <c r="AD412" i="4"/>
  <c r="AC412" i="4"/>
  <c r="AB412" i="4"/>
  <c r="AA412" i="4"/>
  <c r="Z412" i="4"/>
  <c r="Y412" i="4"/>
  <c r="X412" i="4"/>
  <c r="W412" i="4"/>
  <c r="V412" i="4"/>
  <c r="U412" i="4"/>
  <c r="T412" i="4"/>
  <c r="S412" i="4"/>
  <c r="R412" i="4"/>
  <c r="Q412" i="4"/>
  <c r="P412" i="4"/>
  <c r="AM411" i="4"/>
  <c r="AL411" i="4"/>
  <c r="AK411" i="4"/>
  <c r="AJ411" i="4"/>
  <c r="AI411" i="4"/>
  <c r="AH411" i="4"/>
  <c r="AG411" i="4"/>
  <c r="AF411" i="4"/>
  <c r="AE411" i="4"/>
  <c r="AD411" i="4"/>
  <c r="AC411" i="4"/>
  <c r="AB411" i="4"/>
  <c r="AA411" i="4"/>
  <c r="Z411" i="4"/>
  <c r="Y411" i="4"/>
  <c r="X411" i="4"/>
  <c r="W411" i="4"/>
  <c r="V411" i="4"/>
  <c r="U411" i="4"/>
  <c r="T411" i="4"/>
  <c r="S411" i="4"/>
  <c r="R411" i="4"/>
  <c r="Q411" i="4"/>
  <c r="P411" i="4"/>
  <c r="AM410" i="4"/>
  <c r="AL410" i="4"/>
  <c r="AK410" i="4"/>
  <c r="AJ410" i="4"/>
  <c r="AI410" i="4"/>
  <c r="AH410" i="4"/>
  <c r="AG410" i="4"/>
  <c r="AF410" i="4"/>
  <c r="AE410" i="4"/>
  <c r="AD410" i="4"/>
  <c r="AC410" i="4"/>
  <c r="AB410" i="4"/>
  <c r="AA410" i="4"/>
  <c r="Z410" i="4"/>
  <c r="Y410" i="4"/>
  <c r="X410" i="4"/>
  <c r="W410" i="4"/>
  <c r="V410" i="4"/>
  <c r="U410" i="4"/>
  <c r="T410" i="4"/>
  <c r="S410" i="4"/>
  <c r="R410" i="4"/>
  <c r="Q410" i="4"/>
  <c r="P410" i="4"/>
  <c r="AM409" i="4"/>
  <c r="AL409" i="4"/>
  <c r="AK409" i="4"/>
  <c r="AJ409" i="4"/>
  <c r="AI409" i="4"/>
  <c r="AH409" i="4"/>
  <c r="AG409" i="4"/>
  <c r="AF409" i="4"/>
  <c r="AE409" i="4"/>
  <c r="AD409" i="4"/>
  <c r="AC409" i="4"/>
  <c r="AB409" i="4"/>
  <c r="AA409" i="4"/>
  <c r="Z409" i="4"/>
  <c r="Y409" i="4"/>
  <c r="X409" i="4"/>
  <c r="W409" i="4"/>
  <c r="V409" i="4"/>
  <c r="U409" i="4"/>
  <c r="T409" i="4"/>
  <c r="S409" i="4"/>
  <c r="R409" i="4"/>
  <c r="Q409" i="4"/>
  <c r="P409" i="4"/>
  <c r="AM408" i="4"/>
  <c r="AL408" i="4"/>
  <c r="AK408" i="4"/>
  <c r="AJ408" i="4"/>
  <c r="AI408" i="4"/>
  <c r="AH408" i="4"/>
  <c r="AG408" i="4"/>
  <c r="AF408" i="4"/>
  <c r="AE408" i="4"/>
  <c r="AD408" i="4"/>
  <c r="AC408" i="4"/>
  <c r="AB408" i="4"/>
  <c r="AA408" i="4"/>
  <c r="Z408" i="4"/>
  <c r="Y408" i="4"/>
  <c r="X408" i="4"/>
  <c r="W408" i="4"/>
  <c r="V408" i="4"/>
  <c r="U408" i="4"/>
  <c r="T408" i="4"/>
  <c r="S408" i="4"/>
  <c r="R408" i="4"/>
  <c r="Q408" i="4"/>
  <c r="P408" i="4"/>
  <c r="AM407" i="4"/>
  <c r="AL407" i="4"/>
  <c r="AK407" i="4"/>
  <c r="AJ407" i="4"/>
  <c r="AI407" i="4"/>
  <c r="AH407" i="4"/>
  <c r="AG407" i="4"/>
  <c r="AF407" i="4"/>
  <c r="AE407" i="4"/>
  <c r="AD407" i="4"/>
  <c r="AC407" i="4"/>
  <c r="AB407" i="4"/>
  <c r="AA407" i="4"/>
  <c r="Z407" i="4"/>
  <c r="Y407" i="4"/>
  <c r="X407" i="4"/>
  <c r="W407" i="4"/>
  <c r="V407" i="4"/>
  <c r="U407" i="4"/>
  <c r="T407" i="4"/>
  <c r="S407" i="4"/>
  <c r="R407" i="4"/>
  <c r="Q407" i="4"/>
  <c r="P407" i="4"/>
  <c r="AM406" i="4"/>
  <c r="AL406" i="4"/>
  <c r="AK406" i="4"/>
  <c r="AJ406" i="4"/>
  <c r="AI406" i="4"/>
  <c r="AH406" i="4"/>
  <c r="AG406" i="4"/>
  <c r="AF406" i="4"/>
  <c r="AE406" i="4"/>
  <c r="AD406" i="4"/>
  <c r="AC406" i="4"/>
  <c r="AB406" i="4"/>
  <c r="AA406" i="4"/>
  <c r="Z406" i="4"/>
  <c r="Y406" i="4"/>
  <c r="X406" i="4"/>
  <c r="W406" i="4"/>
  <c r="V406" i="4"/>
  <c r="U406" i="4"/>
  <c r="T406" i="4"/>
  <c r="S406" i="4"/>
  <c r="R406" i="4"/>
  <c r="Q406" i="4"/>
  <c r="P406" i="4"/>
  <c r="AM405" i="4"/>
  <c r="AL405" i="4"/>
  <c r="AK405" i="4"/>
  <c r="AJ405" i="4"/>
  <c r="AI405" i="4"/>
  <c r="AH405" i="4"/>
  <c r="AG405" i="4"/>
  <c r="AF405" i="4"/>
  <c r="AE405" i="4"/>
  <c r="AD405" i="4"/>
  <c r="AC405" i="4"/>
  <c r="AB405" i="4"/>
  <c r="AA405" i="4"/>
  <c r="Z405" i="4"/>
  <c r="Y405" i="4"/>
  <c r="X405" i="4"/>
  <c r="W405" i="4"/>
  <c r="V405" i="4"/>
  <c r="U405" i="4"/>
  <c r="T405" i="4"/>
  <c r="S405" i="4"/>
  <c r="R405" i="4"/>
  <c r="Q405" i="4"/>
  <c r="P405" i="4"/>
  <c r="AM404" i="4"/>
  <c r="AL404" i="4"/>
  <c r="AK404" i="4"/>
  <c r="AJ404" i="4"/>
  <c r="AI404" i="4"/>
  <c r="AH404" i="4"/>
  <c r="AG404" i="4"/>
  <c r="AF404" i="4"/>
  <c r="AE404" i="4"/>
  <c r="AD404" i="4"/>
  <c r="AC404" i="4"/>
  <c r="AB404" i="4"/>
  <c r="AA404" i="4"/>
  <c r="Z404" i="4"/>
  <c r="Y404" i="4"/>
  <c r="X404" i="4"/>
  <c r="W404" i="4"/>
  <c r="V404" i="4"/>
  <c r="U404" i="4"/>
  <c r="T404" i="4"/>
  <c r="S404" i="4"/>
  <c r="R404" i="4"/>
  <c r="Q404" i="4"/>
  <c r="P404" i="4"/>
  <c r="AM403" i="4"/>
  <c r="AL403" i="4"/>
  <c r="AK403" i="4"/>
  <c r="AJ403" i="4"/>
  <c r="AI403" i="4"/>
  <c r="AH403" i="4"/>
  <c r="AG403" i="4"/>
  <c r="AF403" i="4"/>
  <c r="AE403" i="4"/>
  <c r="AD403" i="4"/>
  <c r="AC403" i="4"/>
  <c r="AB403" i="4"/>
  <c r="AA403" i="4"/>
  <c r="Z403" i="4"/>
  <c r="Y403" i="4"/>
  <c r="X403" i="4"/>
  <c r="W403" i="4"/>
  <c r="V403" i="4"/>
  <c r="U403" i="4"/>
  <c r="T403" i="4"/>
  <c r="S403" i="4"/>
  <c r="R403" i="4"/>
  <c r="Q403" i="4"/>
  <c r="P403" i="4"/>
  <c r="AM402" i="4"/>
  <c r="AL402" i="4"/>
  <c r="AK402" i="4"/>
  <c r="AJ402" i="4"/>
  <c r="AI402" i="4"/>
  <c r="AH402" i="4"/>
  <c r="AG402" i="4"/>
  <c r="AF402" i="4"/>
  <c r="AE402" i="4"/>
  <c r="AD402" i="4"/>
  <c r="AC402" i="4"/>
  <c r="AB402" i="4"/>
  <c r="AA402" i="4"/>
  <c r="Z402" i="4"/>
  <c r="Y402" i="4"/>
  <c r="X402" i="4"/>
  <c r="W402" i="4"/>
  <c r="V402" i="4"/>
  <c r="U402" i="4"/>
  <c r="T402" i="4"/>
  <c r="S402" i="4"/>
  <c r="R402" i="4"/>
  <c r="Q402" i="4"/>
  <c r="P402" i="4"/>
  <c r="AM401" i="4"/>
  <c r="AL401" i="4"/>
  <c r="AK401" i="4"/>
  <c r="AJ401" i="4"/>
  <c r="AI401" i="4"/>
  <c r="AH401" i="4"/>
  <c r="AG401" i="4"/>
  <c r="AF401" i="4"/>
  <c r="AE401" i="4"/>
  <c r="AD401" i="4"/>
  <c r="AC401" i="4"/>
  <c r="AB401" i="4"/>
  <c r="AA401" i="4"/>
  <c r="Z401" i="4"/>
  <c r="Y401" i="4"/>
  <c r="X401" i="4"/>
  <c r="W401" i="4"/>
  <c r="V401" i="4"/>
  <c r="U401" i="4"/>
  <c r="T401" i="4"/>
  <c r="S401" i="4"/>
  <c r="R401" i="4"/>
  <c r="Q401" i="4"/>
  <c r="P401" i="4"/>
  <c r="AM400" i="4"/>
  <c r="AL400" i="4"/>
  <c r="AK400" i="4"/>
  <c r="AJ400" i="4"/>
  <c r="AI400" i="4"/>
  <c r="AH400" i="4"/>
  <c r="AG400" i="4"/>
  <c r="AF400" i="4"/>
  <c r="AE400" i="4"/>
  <c r="AD400" i="4"/>
  <c r="AC400" i="4"/>
  <c r="AB400" i="4"/>
  <c r="AA400" i="4"/>
  <c r="Z400" i="4"/>
  <c r="Y400" i="4"/>
  <c r="X400" i="4"/>
  <c r="W400" i="4"/>
  <c r="V400" i="4"/>
  <c r="U400" i="4"/>
  <c r="T400" i="4"/>
  <c r="S400" i="4"/>
  <c r="R400" i="4"/>
  <c r="Q400" i="4"/>
  <c r="P400" i="4"/>
  <c r="AM399" i="4"/>
  <c r="AL399" i="4"/>
  <c r="AK399" i="4"/>
  <c r="AJ399" i="4"/>
  <c r="AI399" i="4"/>
  <c r="AH399" i="4"/>
  <c r="AG399" i="4"/>
  <c r="AF399" i="4"/>
  <c r="AE399" i="4"/>
  <c r="AD399" i="4"/>
  <c r="AC399" i="4"/>
  <c r="AB399" i="4"/>
  <c r="AA399" i="4"/>
  <c r="Z399" i="4"/>
  <c r="Y399" i="4"/>
  <c r="X399" i="4"/>
  <c r="W399" i="4"/>
  <c r="V399" i="4"/>
  <c r="U399" i="4"/>
  <c r="T399" i="4"/>
  <c r="S399" i="4"/>
  <c r="R399" i="4"/>
  <c r="Q399" i="4"/>
  <c r="P399" i="4"/>
  <c r="AM398" i="4"/>
  <c r="AL398" i="4"/>
  <c r="AK398" i="4"/>
  <c r="AJ398" i="4"/>
  <c r="AI398" i="4"/>
  <c r="AH398" i="4"/>
  <c r="AG398" i="4"/>
  <c r="AF398" i="4"/>
  <c r="AE398" i="4"/>
  <c r="AD398" i="4"/>
  <c r="AC398" i="4"/>
  <c r="AB398" i="4"/>
  <c r="AA398" i="4"/>
  <c r="Z398" i="4"/>
  <c r="Y398" i="4"/>
  <c r="X398" i="4"/>
  <c r="W398" i="4"/>
  <c r="V398" i="4"/>
  <c r="U398" i="4"/>
  <c r="T398" i="4"/>
  <c r="S398" i="4"/>
  <c r="R398" i="4"/>
  <c r="Q398" i="4"/>
  <c r="P398" i="4"/>
  <c r="AM397" i="4"/>
  <c r="AL397" i="4"/>
  <c r="AK397" i="4"/>
  <c r="AJ397" i="4"/>
  <c r="AI397" i="4"/>
  <c r="AH397" i="4"/>
  <c r="AG397" i="4"/>
  <c r="AF397" i="4"/>
  <c r="AE397" i="4"/>
  <c r="AD397" i="4"/>
  <c r="AC397" i="4"/>
  <c r="AB397" i="4"/>
  <c r="AA397" i="4"/>
  <c r="Z397" i="4"/>
  <c r="Y397" i="4"/>
  <c r="X397" i="4"/>
  <c r="W397" i="4"/>
  <c r="V397" i="4"/>
  <c r="U397" i="4"/>
  <c r="T397" i="4"/>
  <c r="S397" i="4"/>
  <c r="R397" i="4"/>
  <c r="Q397" i="4"/>
  <c r="P397" i="4"/>
  <c r="AM396" i="4"/>
  <c r="AL396" i="4"/>
  <c r="AK396" i="4"/>
  <c r="AJ396" i="4"/>
  <c r="AI396" i="4"/>
  <c r="AH396" i="4"/>
  <c r="AG396" i="4"/>
  <c r="AF396" i="4"/>
  <c r="AE396" i="4"/>
  <c r="AD396" i="4"/>
  <c r="AC396" i="4"/>
  <c r="AB396" i="4"/>
  <c r="AA396" i="4"/>
  <c r="Z396" i="4"/>
  <c r="Y396" i="4"/>
  <c r="X396" i="4"/>
  <c r="W396" i="4"/>
  <c r="V396" i="4"/>
  <c r="U396" i="4"/>
  <c r="T396" i="4"/>
  <c r="S396" i="4"/>
  <c r="R396" i="4"/>
  <c r="Q396" i="4"/>
  <c r="P396" i="4"/>
  <c r="AM395" i="4"/>
  <c r="AL395" i="4"/>
  <c r="AK395" i="4"/>
  <c r="AJ395" i="4"/>
  <c r="AI395" i="4"/>
  <c r="AH395" i="4"/>
  <c r="AG395" i="4"/>
  <c r="AF395" i="4"/>
  <c r="AE395" i="4"/>
  <c r="AD395" i="4"/>
  <c r="AC395" i="4"/>
  <c r="AB395" i="4"/>
  <c r="AA395" i="4"/>
  <c r="Z395" i="4"/>
  <c r="Y395" i="4"/>
  <c r="X395" i="4"/>
  <c r="W395" i="4"/>
  <c r="V395" i="4"/>
  <c r="U395" i="4"/>
  <c r="T395" i="4"/>
  <c r="S395" i="4"/>
  <c r="R395" i="4"/>
  <c r="Q395" i="4"/>
  <c r="P395" i="4"/>
  <c r="AM394" i="4"/>
  <c r="AL394" i="4"/>
  <c r="AK394" i="4"/>
  <c r="AJ394" i="4"/>
  <c r="AI394" i="4"/>
  <c r="AH394" i="4"/>
  <c r="AG394" i="4"/>
  <c r="AF394" i="4"/>
  <c r="AE394" i="4"/>
  <c r="AD394" i="4"/>
  <c r="AC394" i="4"/>
  <c r="AB394" i="4"/>
  <c r="AA394" i="4"/>
  <c r="Z394" i="4"/>
  <c r="Y394" i="4"/>
  <c r="X394" i="4"/>
  <c r="W394" i="4"/>
  <c r="V394" i="4"/>
  <c r="U394" i="4"/>
  <c r="T394" i="4"/>
  <c r="S394" i="4"/>
  <c r="R394" i="4"/>
  <c r="Q394" i="4"/>
  <c r="P394" i="4"/>
  <c r="AM393" i="4"/>
  <c r="AL393" i="4"/>
  <c r="AK393" i="4"/>
  <c r="AJ393" i="4"/>
  <c r="AI393" i="4"/>
  <c r="AH393" i="4"/>
  <c r="AG393" i="4"/>
  <c r="AF393" i="4"/>
  <c r="AE393" i="4"/>
  <c r="AD393" i="4"/>
  <c r="AC393" i="4"/>
  <c r="AB393" i="4"/>
  <c r="AA393" i="4"/>
  <c r="Z393" i="4"/>
  <c r="Y393" i="4"/>
  <c r="X393" i="4"/>
  <c r="W393" i="4"/>
  <c r="V393" i="4"/>
  <c r="U393" i="4"/>
  <c r="T393" i="4"/>
  <c r="S393" i="4"/>
  <c r="R393" i="4"/>
  <c r="Q393" i="4"/>
  <c r="P393" i="4"/>
  <c r="AM392" i="4"/>
  <c r="AL392" i="4"/>
  <c r="AK392" i="4"/>
  <c r="AJ392" i="4"/>
  <c r="AI392" i="4"/>
  <c r="AH392" i="4"/>
  <c r="AG392" i="4"/>
  <c r="AF392" i="4"/>
  <c r="AE392" i="4"/>
  <c r="AD392" i="4"/>
  <c r="AC392" i="4"/>
  <c r="AB392" i="4"/>
  <c r="AA392" i="4"/>
  <c r="Z392" i="4"/>
  <c r="Y392" i="4"/>
  <c r="X392" i="4"/>
  <c r="W392" i="4"/>
  <c r="V392" i="4"/>
  <c r="U392" i="4"/>
  <c r="T392" i="4"/>
  <c r="S392" i="4"/>
  <c r="R392" i="4"/>
  <c r="Q392" i="4"/>
  <c r="P392" i="4"/>
  <c r="AM391" i="4"/>
  <c r="AL391" i="4"/>
  <c r="AK391" i="4"/>
  <c r="AJ391" i="4"/>
  <c r="AI391" i="4"/>
  <c r="AH391" i="4"/>
  <c r="AG391" i="4"/>
  <c r="AF391" i="4"/>
  <c r="AE391" i="4"/>
  <c r="AD391" i="4"/>
  <c r="AC391" i="4"/>
  <c r="AB391" i="4"/>
  <c r="AA391" i="4"/>
  <c r="Z391" i="4"/>
  <c r="Y391" i="4"/>
  <c r="X391" i="4"/>
  <c r="W391" i="4"/>
  <c r="V391" i="4"/>
  <c r="U391" i="4"/>
  <c r="T391" i="4"/>
  <c r="S391" i="4"/>
  <c r="R391" i="4"/>
  <c r="Q391" i="4"/>
  <c r="P391" i="4"/>
  <c r="AM390" i="4"/>
  <c r="AL390" i="4"/>
  <c r="AK390" i="4"/>
  <c r="AJ390" i="4"/>
  <c r="AI390" i="4"/>
  <c r="AH390" i="4"/>
  <c r="AG390" i="4"/>
  <c r="AF390" i="4"/>
  <c r="AE390" i="4"/>
  <c r="AD390" i="4"/>
  <c r="AC390" i="4"/>
  <c r="AB390" i="4"/>
  <c r="AA390" i="4"/>
  <c r="Z390" i="4"/>
  <c r="Y390" i="4"/>
  <c r="X390" i="4"/>
  <c r="W390" i="4"/>
  <c r="V390" i="4"/>
  <c r="U390" i="4"/>
  <c r="T390" i="4"/>
  <c r="S390" i="4"/>
  <c r="R390" i="4"/>
  <c r="Q390" i="4"/>
  <c r="P390" i="4"/>
  <c r="AM389" i="4"/>
  <c r="AL389" i="4"/>
  <c r="AK389" i="4"/>
  <c r="AJ389" i="4"/>
  <c r="AI389" i="4"/>
  <c r="AH389" i="4"/>
  <c r="AG389" i="4"/>
  <c r="AF389" i="4"/>
  <c r="AE389" i="4"/>
  <c r="AD389" i="4"/>
  <c r="AC389" i="4"/>
  <c r="AB389" i="4"/>
  <c r="AA389" i="4"/>
  <c r="Z389" i="4"/>
  <c r="Y389" i="4"/>
  <c r="X389" i="4"/>
  <c r="W389" i="4"/>
  <c r="V389" i="4"/>
  <c r="U389" i="4"/>
  <c r="T389" i="4"/>
  <c r="S389" i="4"/>
  <c r="R389" i="4"/>
  <c r="Q389" i="4"/>
  <c r="P389" i="4"/>
  <c r="AM388" i="4"/>
  <c r="AL388" i="4"/>
  <c r="AK388" i="4"/>
  <c r="AJ388" i="4"/>
  <c r="AI388" i="4"/>
  <c r="AH388" i="4"/>
  <c r="AG388" i="4"/>
  <c r="AF388" i="4"/>
  <c r="AE388" i="4"/>
  <c r="AD388" i="4"/>
  <c r="AC388" i="4"/>
  <c r="AB388" i="4"/>
  <c r="AA388" i="4"/>
  <c r="Z388" i="4"/>
  <c r="Y388" i="4"/>
  <c r="X388" i="4"/>
  <c r="W388" i="4"/>
  <c r="V388" i="4"/>
  <c r="U388" i="4"/>
  <c r="T388" i="4"/>
  <c r="S388" i="4"/>
  <c r="R388" i="4"/>
  <c r="Q388" i="4"/>
  <c r="P388" i="4"/>
  <c r="AM387" i="4"/>
  <c r="AL387" i="4"/>
  <c r="AK387" i="4"/>
  <c r="AJ387" i="4"/>
  <c r="AI387" i="4"/>
  <c r="AH387" i="4"/>
  <c r="AG387" i="4"/>
  <c r="AF387" i="4"/>
  <c r="AE387" i="4"/>
  <c r="AD387" i="4"/>
  <c r="AC387" i="4"/>
  <c r="AB387" i="4"/>
  <c r="AA387" i="4"/>
  <c r="Z387" i="4"/>
  <c r="Y387" i="4"/>
  <c r="X387" i="4"/>
  <c r="W387" i="4"/>
  <c r="V387" i="4"/>
  <c r="U387" i="4"/>
  <c r="T387" i="4"/>
  <c r="S387" i="4"/>
  <c r="R387" i="4"/>
  <c r="Q387" i="4"/>
  <c r="P387" i="4"/>
  <c r="AM386" i="4"/>
  <c r="AL386" i="4"/>
  <c r="AK386" i="4"/>
  <c r="AJ386" i="4"/>
  <c r="AI386" i="4"/>
  <c r="AH386" i="4"/>
  <c r="AG386" i="4"/>
  <c r="AF386" i="4"/>
  <c r="AE386" i="4"/>
  <c r="AD386" i="4"/>
  <c r="AC386" i="4"/>
  <c r="AB386" i="4"/>
  <c r="AA386" i="4"/>
  <c r="Z386" i="4"/>
  <c r="Y386" i="4"/>
  <c r="X386" i="4"/>
  <c r="W386" i="4"/>
  <c r="V386" i="4"/>
  <c r="U386" i="4"/>
  <c r="T386" i="4"/>
  <c r="S386" i="4"/>
  <c r="R386" i="4"/>
  <c r="Q386" i="4"/>
  <c r="P386" i="4"/>
  <c r="AM385" i="4"/>
  <c r="AL385" i="4"/>
  <c r="AK385" i="4"/>
  <c r="AJ385" i="4"/>
  <c r="AI385" i="4"/>
  <c r="AH385" i="4"/>
  <c r="AG385" i="4"/>
  <c r="AF385" i="4"/>
  <c r="AE385" i="4"/>
  <c r="AD385" i="4"/>
  <c r="AC385" i="4"/>
  <c r="AB385" i="4"/>
  <c r="AA385" i="4"/>
  <c r="Z385" i="4"/>
  <c r="Y385" i="4"/>
  <c r="X385" i="4"/>
  <c r="W385" i="4"/>
  <c r="V385" i="4"/>
  <c r="U385" i="4"/>
  <c r="T385" i="4"/>
  <c r="S385" i="4"/>
  <c r="R385" i="4"/>
  <c r="Q385" i="4"/>
  <c r="P385" i="4"/>
  <c r="AM384" i="4"/>
  <c r="AL384" i="4"/>
  <c r="AK384" i="4"/>
  <c r="AJ384" i="4"/>
  <c r="AI384" i="4"/>
  <c r="AH384" i="4"/>
  <c r="AG384" i="4"/>
  <c r="AF384" i="4"/>
  <c r="AE384" i="4"/>
  <c r="AD384" i="4"/>
  <c r="AC384" i="4"/>
  <c r="AB384" i="4"/>
  <c r="AA384" i="4"/>
  <c r="Z384" i="4"/>
  <c r="Y384" i="4"/>
  <c r="X384" i="4"/>
  <c r="W384" i="4"/>
  <c r="V384" i="4"/>
  <c r="U384" i="4"/>
  <c r="T384" i="4"/>
  <c r="S384" i="4"/>
  <c r="R384" i="4"/>
  <c r="Q384" i="4"/>
  <c r="P384" i="4"/>
  <c r="AM383" i="4"/>
  <c r="AL383" i="4"/>
  <c r="AK383" i="4"/>
  <c r="AJ383" i="4"/>
  <c r="AI383" i="4"/>
  <c r="AH383" i="4"/>
  <c r="AG383" i="4"/>
  <c r="AF383" i="4"/>
  <c r="AE383" i="4"/>
  <c r="AD383" i="4"/>
  <c r="AC383" i="4"/>
  <c r="AB383" i="4"/>
  <c r="AA383" i="4"/>
  <c r="Z383" i="4"/>
  <c r="Y383" i="4"/>
  <c r="X383" i="4"/>
  <c r="W383" i="4"/>
  <c r="V383" i="4"/>
  <c r="U383" i="4"/>
  <c r="T383" i="4"/>
  <c r="S383" i="4"/>
  <c r="R383" i="4"/>
  <c r="Q383" i="4"/>
  <c r="P383" i="4"/>
  <c r="AM382" i="4"/>
  <c r="AL382" i="4"/>
  <c r="AK382" i="4"/>
  <c r="AJ382" i="4"/>
  <c r="AI382" i="4"/>
  <c r="AH382" i="4"/>
  <c r="AG382" i="4"/>
  <c r="AF382" i="4"/>
  <c r="AE382" i="4"/>
  <c r="AD382" i="4"/>
  <c r="AC382" i="4"/>
  <c r="AB382" i="4"/>
  <c r="AA382" i="4"/>
  <c r="Z382" i="4"/>
  <c r="Y382" i="4"/>
  <c r="X382" i="4"/>
  <c r="W382" i="4"/>
  <c r="V382" i="4"/>
  <c r="U382" i="4"/>
  <c r="T382" i="4"/>
  <c r="S382" i="4"/>
  <c r="R382" i="4"/>
  <c r="Q382" i="4"/>
  <c r="P382" i="4"/>
  <c r="AM381" i="4"/>
  <c r="AL381" i="4"/>
  <c r="AK381" i="4"/>
  <c r="AJ381" i="4"/>
  <c r="AI381" i="4"/>
  <c r="AH381" i="4"/>
  <c r="AG381" i="4"/>
  <c r="AF381" i="4"/>
  <c r="AE381" i="4"/>
  <c r="AD381" i="4"/>
  <c r="AC381" i="4"/>
  <c r="AB381" i="4"/>
  <c r="AA381" i="4"/>
  <c r="Z381" i="4"/>
  <c r="Y381" i="4"/>
  <c r="X381" i="4"/>
  <c r="W381" i="4"/>
  <c r="V381" i="4"/>
  <c r="U381" i="4"/>
  <c r="T381" i="4"/>
  <c r="S381" i="4"/>
  <c r="R381" i="4"/>
  <c r="Q381" i="4"/>
  <c r="P381" i="4"/>
  <c r="AM380" i="4"/>
  <c r="AL380" i="4"/>
  <c r="AK380" i="4"/>
  <c r="AJ380" i="4"/>
  <c r="AI380" i="4"/>
  <c r="AH380" i="4"/>
  <c r="AG380" i="4"/>
  <c r="AF380" i="4"/>
  <c r="AE380" i="4"/>
  <c r="AD380" i="4"/>
  <c r="AC380" i="4"/>
  <c r="AB380" i="4"/>
  <c r="AA380" i="4"/>
  <c r="Z380" i="4"/>
  <c r="Y380" i="4"/>
  <c r="X380" i="4"/>
  <c r="W380" i="4"/>
  <c r="V380" i="4"/>
  <c r="U380" i="4"/>
  <c r="T380" i="4"/>
  <c r="S380" i="4"/>
  <c r="R380" i="4"/>
  <c r="Q380" i="4"/>
  <c r="P380" i="4"/>
  <c r="AM379" i="4"/>
  <c r="AL379" i="4"/>
  <c r="AK379" i="4"/>
  <c r="AJ379" i="4"/>
  <c r="AI379" i="4"/>
  <c r="AH379" i="4"/>
  <c r="AG379" i="4"/>
  <c r="AF379" i="4"/>
  <c r="AE379" i="4"/>
  <c r="AD379" i="4"/>
  <c r="AC379" i="4"/>
  <c r="AB379" i="4"/>
  <c r="AA379" i="4"/>
  <c r="Z379" i="4"/>
  <c r="Y379" i="4"/>
  <c r="X379" i="4"/>
  <c r="W379" i="4"/>
  <c r="V379" i="4"/>
  <c r="U379" i="4"/>
  <c r="T379" i="4"/>
  <c r="S379" i="4"/>
  <c r="R379" i="4"/>
  <c r="Q379" i="4"/>
  <c r="P379" i="4"/>
  <c r="AM378" i="4"/>
  <c r="AL378" i="4"/>
  <c r="AK378" i="4"/>
  <c r="AJ378" i="4"/>
  <c r="AI378" i="4"/>
  <c r="AH378" i="4"/>
  <c r="AG378" i="4"/>
  <c r="AF378" i="4"/>
  <c r="AE378" i="4"/>
  <c r="AD378" i="4"/>
  <c r="AC378" i="4"/>
  <c r="AB378" i="4"/>
  <c r="AA378" i="4"/>
  <c r="Z378" i="4"/>
  <c r="Y378" i="4"/>
  <c r="X378" i="4"/>
  <c r="W378" i="4"/>
  <c r="V378" i="4"/>
  <c r="U378" i="4"/>
  <c r="T378" i="4"/>
  <c r="S378" i="4"/>
  <c r="R378" i="4"/>
  <c r="Q378" i="4"/>
  <c r="P378" i="4"/>
  <c r="AM377" i="4"/>
  <c r="AL377" i="4"/>
  <c r="AK377" i="4"/>
  <c r="AJ377" i="4"/>
  <c r="AI377" i="4"/>
  <c r="AH377" i="4"/>
  <c r="AG377" i="4"/>
  <c r="AF377" i="4"/>
  <c r="AE377" i="4"/>
  <c r="AD377" i="4"/>
  <c r="AC377" i="4"/>
  <c r="AB377" i="4"/>
  <c r="AA377" i="4"/>
  <c r="Z377" i="4"/>
  <c r="Y377" i="4"/>
  <c r="X377" i="4"/>
  <c r="W377" i="4"/>
  <c r="V377" i="4"/>
  <c r="U377" i="4"/>
  <c r="T377" i="4"/>
  <c r="S377" i="4"/>
  <c r="R377" i="4"/>
  <c r="Q377" i="4"/>
  <c r="P377" i="4"/>
  <c r="AM376" i="4"/>
  <c r="AL376" i="4"/>
  <c r="AK376" i="4"/>
  <c r="AJ376" i="4"/>
  <c r="AI376" i="4"/>
  <c r="AH376" i="4"/>
  <c r="AG376" i="4"/>
  <c r="AF376" i="4"/>
  <c r="AE376" i="4"/>
  <c r="AD376" i="4"/>
  <c r="AC376" i="4"/>
  <c r="AB376" i="4"/>
  <c r="AA376" i="4"/>
  <c r="Z376" i="4"/>
  <c r="Y376" i="4"/>
  <c r="X376" i="4"/>
  <c r="W376" i="4"/>
  <c r="V376" i="4"/>
  <c r="U376" i="4"/>
  <c r="T376" i="4"/>
  <c r="S376" i="4"/>
  <c r="R376" i="4"/>
  <c r="Q376" i="4"/>
  <c r="P376" i="4"/>
  <c r="AM375" i="4"/>
  <c r="AL375" i="4"/>
  <c r="AK375" i="4"/>
  <c r="AJ375" i="4"/>
  <c r="AI375" i="4"/>
  <c r="AH375" i="4"/>
  <c r="AG375" i="4"/>
  <c r="AF375" i="4"/>
  <c r="AE375" i="4"/>
  <c r="AD375" i="4"/>
  <c r="AC375" i="4"/>
  <c r="AB375" i="4"/>
  <c r="AA375" i="4"/>
  <c r="Z375" i="4"/>
  <c r="Y375" i="4"/>
  <c r="X375" i="4"/>
  <c r="W375" i="4"/>
  <c r="V375" i="4"/>
  <c r="U375" i="4"/>
  <c r="T375" i="4"/>
  <c r="S375" i="4"/>
  <c r="R375" i="4"/>
  <c r="Q375" i="4"/>
  <c r="P375" i="4"/>
  <c r="AM374" i="4"/>
  <c r="AL374" i="4"/>
  <c r="AK374" i="4"/>
  <c r="AJ374" i="4"/>
  <c r="AI374" i="4"/>
  <c r="AH374" i="4"/>
  <c r="AG374" i="4"/>
  <c r="AF374" i="4"/>
  <c r="AE374" i="4"/>
  <c r="AD374" i="4"/>
  <c r="AC374" i="4"/>
  <c r="AB374" i="4"/>
  <c r="AA374" i="4"/>
  <c r="Z374" i="4"/>
  <c r="Y374" i="4"/>
  <c r="X374" i="4"/>
  <c r="W374" i="4"/>
  <c r="V374" i="4"/>
  <c r="U374" i="4"/>
  <c r="T374" i="4"/>
  <c r="S374" i="4"/>
  <c r="R374" i="4"/>
  <c r="Q374" i="4"/>
  <c r="P374" i="4"/>
  <c r="AM373" i="4"/>
  <c r="AL373" i="4"/>
  <c r="AK373" i="4"/>
  <c r="AJ373" i="4"/>
  <c r="AI373" i="4"/>
  <c r="AH373" i="4"/>
  <c r="AG373" i="4"/>
  <c r="AF373" i="4"/>
  <c r="AE373" i="4"/>
  <c r="AD373" i="4"/>
  <c r="AC373" i="4"/>
  <c r="AB373" i="4"/>
  <c r="AA373" i="4"/>
  <c r="Z373" i="4"/>
  <c r="Y373" i="4"/>
  <c r="X373" i="4"/>
  <c r="W373" i="4"/>
  <c r="V373" i="4"/>
  <c r="U373" i="4"/>
  <c r="T373" i="4"/>
  <c r="S373" i="4"/>
  <c r="R373" i="4"/>
  <c r="Q373" i="4"/>
  <c r="P373" i="4"/>
  <c r="AM372" i="4"/>
  <c r="AL372" i="4"/>
  <c r="AK372" i="4"/>
  <c r="AJ372" i="4"/>
  <c r="AI372" i="4"/>
  <c r="AH372" i="4"/>
  <c r="AG372" i="4"/>
  <c r="AF372" i="4"/>
  <c r="AE372" i="4"/>
  <c r="AD372" i="4"/>
  <c r="AC372" i="4"/>
  <c r="AB372" i="4"/>
  <c r="AA372" i="4"/>
  <c r="Z372" i="4"/>
  <c r="Y372" i="4"/>
  <c r="X372" i="4"/>
  <c r="W372" i="4"/>
  <c r="V372" i="4"/>
  <c r="U372" i="4"/>
  <c r="T372" i="4"/>
  <c r="S372" i="4"/>
  <c r="R372" i="4"/>
  <c r="Q372" i="4"/>
  <c r="P372" i="4"/>
  <c r="AM371" i="4"/>
  <c r="AL371" i="4"/>
  <c r="AK371" i="4"/>
  <c r="AJ371" i="4"/>
  <c r="AI371" i="4"/>
  <c r="AH371" i="4"/>
  <c r="AG371" i="4"/>
  <c r="AF371" i="4"/>
  <c r="AE371" i="4"/>
  <c r="AD371" i="4"/>
  <c r="AC371" i="4"/>
  <c r="AB371" i="4"/>
  <c r="AA371" i="4"/>
  <c r="Z371" i="4"/>
  <c r="Y371" i="4"/>
  <c r="X371" i="4"/>
  <c r="W371" i="4"/>
  <c r="V371" i="4"/>
  <c r="U371" i="4"/>
  <c r="T371" i="4"/>
  <c r="S371" i="4"/>
  <c r="R371" i="4"/>
  <c r="Q371" i="4"/>
  <c r="P371" i="4"/>
  <c r="AM370" i="4"/>
  <c r="AL370" i="4"/>
  <c r="AK370" i="4"/>
  <c r="AJ370" i="4"/>
  <c r="AI370" i="4"/>
  <c r="AH370" i="4"/>
  <c r="AG370" i="4"/>
  <c r="AF370" i="4"/>
  <c r="AE370" i="4"/>
  <c r="AD370" i="4"/>
  <c r="AC370" i="4"/>
  <c r="AB370" i="4"/>
  <c r="AA370" i="4"/>
  <c r="Z370" i="4"/>
  <c r="Y370" i="4"/>
  <c r="X370" i="4"/>
  <c r="W370" i="4"/>
  <c r="V370" i="4"/>
  <c r="U370" i="4"/>
  <c r="T370" i="4"/>
  <c r="S370" i="4"/>
  <c r="R370" i="4"/>
  <c r="Q370" i="4"/>
  <c r="P370" i="4"/>
  <c r="AM369" i="4"/>
  <c r="AL369" i="4"/>
  <c r="AK369" i="4"/>
  <c r="AJ369" i="4"/>
  <c r="AI369" i="4"/>
  <c r="AH369" i="4"/>
  <c r="AG369" i="4"/>
  <c r="AF369" i="4"/>
  <c r="AE369" i="4"/>
  <c r="AD369" i="4"/>
  <c r="AC369" i="4"/>
  <c r="AB369" i="4"/>
  <c r="AA369" i="4"/>
  <c r="Z369" i="4"/>
  <c r="Y369" i="4"/>
  <c r="X369" i="4"/>
  <c r="W369" i="4"/>
  <c r="V369" i="4"/>
  <c r="U369" i="4"/>
  <c r="T369" i="4"/>
  <c r="S369" i="4"/>
  <c r="R369" i="4"/>
  <c r="Q369" i="4"/>
  <c r="P369" i="4"/>
  <c r="AM368" i="4"/>
  <c r="AL368" i="4"/>
  <c r="AK368" i="4"/>
  <c r="AJ368" i="4"/>
  <c r="AI368" i="4"/>
  <c r="AH368" i="4"/>
  <c r="AG368" i="4"/>
  <c r="AF368" i="4"/>
  <c r="AE368" i="4"/>
  <c r="AD368" i="4"/>
  <c r="AC368" i="4"/>
  <c r="AB368" i="4"/>
  <c r="AA368" i="4"/>
  <c r="Z368" i="4"/>
  <c r="Y368" i="4"/>
  <c r="X368" i="4"/>
  <c r="W368" i="4"/>
  <c r="V368" i="4"/>
  <c r="U368" i="4"/>
  <c r="T368" i="4"/>
  <c r="S368" i="4"/>
  <c r="R368" i="4"/>
  <c r="Q368" i="4"/>
  <c r="P368" i="4"/>
  <c r="AM367" i="4"/>
  <c r="AL367" i="4"/>
  <c r="AK367" i="4"/>
  <c r="AJ367" i="4"/>
  <c r="AI367" i="4"/>
  <c r="AH367" i="4"/>
  <c r="AG367" i="4"/>
  <c r="AF367" i="4"/>
  <c r="AE367" i="4"/>
  <c r="AD367" i="4"/>
  <c r="AC367" i="4"/>
  <c r="AB367" i="4"/>
  <c r="AA367" i="4"/>
  <c r="Z367" i="4"/>
  <c r="Y367" i="4"/>
  <c r="X367" i="4"/>
  <c r="W367" i="4"/>
  <c r="V367" i="4"/>
  <c r="U367" i="4"/>
  <c r="T367" i="4"/>
  <c r="S367" i="4"/>
  <c r="R367" i="4"/>
  <c r="Q367" i="4"/>
  <c r="P367" i="4"/>
  <c r="AM366" i="4"/>
  <c r="AL366" i="4"/>
  <c r="AK366" i="4"/>
  <c r="AJ366" i="4"/>
  <c r="AI366" i="4"/>
  <c r="AH366" i="4"/>
  <c r="AG366" i="4"/>
  <c r="AF366" i="4"/>
  <c r="AE366" i="4"/>
  <c r="AD366" i="4"/>
  <c r="AC366" i="4"/>
  <c r="AB366" i="4"/>
  <c r="AA366" i="4"/>
  <c r="Z366" i="4"/>
  <c r="Y366" i="4"/>
  <c r="X366" i="4"/>
  <c r="W366" i="4"/>
  <c r="V366" i="4"/>
  <c r="U366" i="4"/>
  <c r="T366" i="4"/>
  <c r="S366" i="4"/>
  <c r="R366" i="4"/>
  <c r="Q366" i="4"/>
  <c r="P366" i="4"/>
  <c r="AM365" i="4"/>
  <c r="AL365" i="4"/>
  <c r="AK365" i="4"/>
  <c r="AJ365" i="4"/>
  <c r="AI365" i="4"/>
  <c r="AH365" i="4"/>
  <c r="AG365" i="4"/>
  <c r="AF365" i="4"/>
  <c r="AE365" i="4"/>
  <c r="AD365" i="4"/>
  <c r="AC365" i="4"/>
  <c r="AB365" i="4"/>
  <c r="AA365" i="4"/>
  <c r="Z365" i="4"/>
  <c r="Y365" i="4"/>
  <c r="X365" i="4"/>
  <c r="W365" i="4"/>
  <c r="V365" i="4"/>
  <c r="U365" i="4"/>
  <c r="T365" i="4"/>
  <c r="S365" i="4"/>
  <c r="R365" i="4"/>
  <c r="Q365" i="4"/>
  <c r="P365" i="4"/>
  <c r="AM364" i="4"/>
  <c r="AL364" i="4"/>
  <c r="AK364" i="4"/>
  <c r="AJ364" i="4"/>
  <c r="AI364" i="4"/>
  <c r="AH364" i="4"/>
  <c r="AG364" i="4"/>
  <c r="AF364" i="4"/>
  <c r="AE364" i="4"/>
  <c r="AD364" i="4"/>
  <c r="AC364" i="4"/>
  <c r="AB364" i="4"/>
  <c r="AA364" i="4"/>
  <c r="Z364" i="4"/>
  <c r="Y364" i="4"/>
  <c r="X364" i="4"/>
  <c r="W364" i="4"/>
  <c r="V364" i="4"/>
  <c r="U364" i="4"/>
  <c r="T364" i="4"/>
  <c r="S364" i="4"/>
  <c r="R364" i="4"/>
  <c r="Q364" i="4"/>
  <c r="P364" i="4"/>
  <c r="AM363" i="4"/>
  <c r="AL363" i="4"/>
  <c r="AK363" i="4"/>
  <c r="AJ363" i="4"/>
  <c r="AI363" i="4"/>
  <c r="AH363" i="4"/>
  <c r="AG363" i="4"/>
  <c r="AF363" i="4"/>
  <c r="AE363" i="4"/>
  <c r="AD363" i="4"/>
  <c r="AC363" i="4"/>
  <c r="AB363" i="4"/>
  <c r="AA363" i="4"/>
  <c r="Z363" i="4"/>
  <c r="Y363" i="4"/>
  <c r="X363" i="4"/>
  <c r="W363" i="4"/>
  <c r="V363" i="4"/>
  <c r="U363" i="4"/>
  <c r="T363" i="4"/>
  <c r="S363" i="4"/>
  <c r="R363" i="4"/>
  <c r="Q363" i="4"/>
  <c r="P363" i="4"/>
  <c r="AM362" i="4"/>
  <c r="AL362" i="4"/>
  <c r="AK362" i="4"/>
  <c r="AJ362" i="4"/>
  <c r="AI362" i="4"/>
  <c r="AH362" i="4"/>
  <c r="AG362" i="4"/>
  <c r="AF362" i="4"/>
  <c r="AE362" i="4"/>
  <c r="AD362" i="4"/>
  <c r="AC362" i="4"/>
  <c r="AB362" i="4"/>
  <c r="AA362" i="4"/>
  <c r="Z362" i="4"/>
  <c r="Y362" i="4"/>
  <c r="X362" i="4"/>
  <c r="W362" i="4"/>
  <c r="V362" i="4"/>
  <c r="U362" i="4"/>
  <c r="T362" i="4"/>
  <c r="S362" i="4"/>
  <c r="R362" i="4"/>
  <c r="Q362" i="4"/>
  <c r="P362" i="4"/>
  <c r="AM361" i="4"/>
  <c r="AL361" i="4"/>
  <c r="AK361" i="4"/>
  <c r="AJ361" i="4"/>
  <c r="AI361" i="4"/>
  <c r="AH361" i="4"/>
  <c r="AG361" i="4"/>
  <c r="AF361" i="4"/>
  <c r="AE361" i="4"/>
  <c r="AD361" i="4"/>
  <c r="AC361" i="4"/>
  <c r="AB361" i="4"/>
  <c r="AA361" i="4"/>
  <c r="Z361" i="4"/>
  <c r="Y361" i="4"/>
  <c r="X361" i="4"/>
  <c r="W361" i="4"/>
  <c r="V361" i="4"/>
  <c r="U361" i="4"/>
  <c r="T361" i="4"/>
  <c r="S361" i="4"/>
  <c r="R361" i="4"/>
  <c r="Q361" i="4"/>
  <c r="P361" i="4"/>
  <c r="AM360" i="4"/>
  <c r="AL360" i="4"/>
  <c r="AK360" i="4"/>
  <c r="AJ360" i="4"/>
  <c r="AI360" i="4"/>
  <c r="AH360" i="4"/>
  <c r="AG360" i="4"/>
  <c r="AF360" i="4"/>
  <c r="AE360" i="4"/>
  <c r="AD360" i="4"/>
  <c r="AC360" i="4"/>
  <c r="AB360" i="4"/>
  <c r="AA360" i="4"/>
  <c r="Z360" i="4"/>
  <c r="Y360" i="4"/>
  <c r="X360" i="4"/>
  <c r="W360" i="4"/>
  <c r="V360" i="4"/>
  <c r="U360" i="4"/>
  <c r="T360" i="4"/>
  <c r="S360" i="4"/>
  <c r="R360" i="4"/>
  <c r="Q360" i="4"/>
  <c r="P360" i="4"/>
  <c r="AM359" i="4"/>
  <c r="AL359" i="4"/>
  <c r="AK359" i="4"/>
  <c r="AJ359" i="4"/>
  <c r="AI359" i="4"/>
  <c r="AH359" i="4"/>
  <c r="AG359" i="4"/>
  <c r="AF359" i="4"/>
  <c r="AE359" i="4"/>
  <c r="AD359" i="4"/>
  <c r="AC359" i="4"/>
  <c r="AB359" i="4"/>
  <c r="AA359" i="4"/>
  <c r="Z359" i="4"/>
  <c r="Y359" i="4"/>
  <c r="X359" i="4"/>
  <c r="W359" i="4"/>
  <c r="V359" i="4"/>
  <c r="U359" i="4"/>
  <c r="T359" i="4"/>
  <c r="S359" i="4"/>
  <c r="R359" i="4"/>
  <c r="Q359" i="4"/>
  <c r="P359" i="4"/>
  <c r="AM358" i="4"/>
  <c r="AL358" i="4"/>
  <c r="AK358" i="4"/>
  <c r="AJ358" i="4"/>
  <c r="AI358" i="4"/>
  <c r="AH358" i="4"/>
  <c r="AG358" i="4"/>
  <c r="AF358" i="4"/>
  <c r="AE358" i="4"/>
  <c r="AD358" i="4"/>
  <c r="AC358" i="4"/>
  <c r="AB358" i="4"/>
  <c r="AA358" i="4"/>
  <c r="Z358" i="4"/>
  <c r="Y358" i="4"/>
  <c r="X358" i="4"/>
  <c r="W358" i="4"/>
  <c r="V358" i="4"/>
  <c r="U358" i="4"/>
  <c r="T358" i="4"/>
  <c r="S358" i="4"/>
  <c r="R358" i="4"/>
  <c r="Q358" i="4"/>
  <c r="P358" i="4"/>
  <c r="AM357" i="4"/>
  <c r="AL357" i="4"/>
  <c r="AK357" i="4"/>
  <c r="AJ357" i="4"/>
  <c r="AI357" i="4"/>
  <c r="AH357" i="4"/>
  <c r="AG357" i="4"/>
  <c r="AF357" i="4"/>
  <c r="AE357" i="4"/>
  <c r="AD357" i="4"/>
  <c r="AC357" i="4"/>
  <c r="AB357" i="4"/>
  <c r="AA357" i="4"/>
  <c r="Z357" i="4"/>
  <c r="Y357" i="4"/>
  <c r="X357" i="4"/>
  <c r="W357" i="4"/>
  <c r="V357" i="4"/>
  <c r="U357" i="4"/>
  <c r="T357" i="4"/>
  <c r="S357" i="4"/>
  <c r="R357" i="4"/>
  <c r="Q357" i="4"/>
  <c r="P357" i="4"/>
  <c r="AM356" i="4"/>
  <c r="AL356" i="4"/>
  <c r="AK356" i="4"/>
  <c r="AJ356" i="4"/>
  <c r="AI356" i="4"/>
  <c r="AH356" i="4"/>
  <c r="AG356" i="4"/>
  <c r="AF356" i="4"/>
  <c r="AE356" i="4"/>
  <c r="AD356" i="4"/>
  <c r="AC356" i="4"/>
  <c r="AB356" i="4"/>
  <c r="AA356" i="4"/>
  <c r="Z356" i="4"/>
  <c r="Y356" i="4"/>
  <c r="X356" i="4"/>
  <c r="W356" i="4"/>
  <c r="V356" i="4"/>
  <c r="U356" i="4"/>
  <c r="T356" i="4"/>
  <c r="S356" i="4"/>
  <c r="R356" i="4"/>
  <c r="Q356" i="4"/>
  <c r="P356" i="4"/>
  <c r="AM355" i="4"/>
  <c r="AL355" i="4"/>
  <c r="AK355" i="4"/>
  <c r="AJ355" i="4"/>
  <c r="AI355" i="4"/>
  <c r="AH355" i="4"/>
  <c r="AG355" i="4"/>
  <c r="AF355" i="4"/>
  <c r="AE355" i="4"/>
  <c r="AD355" i="4"/>
  <c r="AC355" i="4"/>
  <c r="AB355" i="4"/>
  <c r="AA355" i="4"/>
  <c r="Z355" i="4"/>
  <c r="Y355" i="4"/>
  <c r="X355" i="4"/>
  <c r="W355" i="4"/>
  <c r="V355" i="4"/>
  <c r="U355" i="4"/>
  <c r="T355" i="4"/>
  <c r="S355" i="4"/>
  <c r="R355" i="4"/>
  <c r="Q355" i="4"/>
  <c r="P355" i="4"/>
  <c r="AM354" i="4"/>
  <c r="AL354" i="4"/>
  <c r="AK354" i="4"/>
  <c r="AJ354" i="4"/>
  <c r="AI354" i="4"/>
  <c r="AH354" i="4"/>
  <c r="AG354" i="4"/>
  <c r="AF354" i="4"/>
  <c r="AE354" i="4"/>
  <c r="AD354" i="4"/>
  <c r="AC354" i="4"/>
  <c r="AB354" i="4"/>
  <c r="AA354" i="4"/>
  <c r="Z354" i="4"/>
  <c r="Y354" i="4"/>
  <c r="X354" i="4"/>
  <c r="W354" i="4"/>
  <c r="V354" i="4"/>
  <c r="U354" i="4"/>
  <c r="T354" i="4"/>
  <c r="S354" i="4"/>
  <c r="R354" i="4"/>
  <c r="Q354" i="4"/>
  <c r="P354" i="4"/>
  <c r="AM353" i="4"/>
  <c r="AL353" i="4"/>
  <c r="AK353" i="4"/>
  <c r="AJ353" i="4"/>
  <c r="AI353" i="4"/>
  <c r="AH353" i="4"/>
  <c r="AG353" i="4"/>
  <c r="AF353" i="4"/>
  <c r="AE353" i="4"/>
  <c r="AD353" i="4"/>
  <c r="AC353" i="4"/>
  <c r="AB353" i="4"/>
  <c r="AA353" i="4"/>
  <c r="Z353" i="4"/>
  <c r="Y353" i="4"/>
  <c r="X353" i="4"/>
  <c r="W353" i="4"/>
  <c r="V353" i="4"/>
  <c r="U353" i="4"/>
  <c r="T353" i="4"/>
  <c r="S353" i="4"/>
  <c r="R353" i="4"/>
  <c r="Q353" i="4"/>
  <c r="P353" i="4"/>
  <c r="AM352" i="4"/>
  <c r="AL352" i="4"/>
  <c r="AK352" i="4"/>
  <c r="AJ352" i="4"/>
  <c r="AI352" i="4"/>
  <c r="AH352" i="4"/>
  <c r="AG352" i="4"/>
  <c r="AF352" i="4"/>
  <c r="AE352" i="4"/>
  <c r="AD352" i="4"/>
  <c r="AC352" i="4"/>
  <c r="AB352" i="4"/>
  <c r="AA352" i="4"/>
  <c r="Z352" i="4"/>
  <c r="Y352" i="4"/>
  <c r="X352" i="4"/>
  <c r="W352" i="4"/>
  <c r="V352" i="4"/>
  <c r="U352" i="4"/>
  <c r="T352" i="4"/>
  <c r="S352" i="4"/>
  <c r="R352" i="4"/>
  <c r="Q352" i="4"/>
  <c r="P352" i="4"/>
  <c r="AM351" i="4"/>
  <c r="AL351" i="4"/>
  <c r="AK351" i="4"/>
  <c r="AJ351" i="4"/>
  <c r="AI351" i="4"/>
  <c r="AH351" i="4"/>
  <c r="AG351" i="4"/>
  <c r="AF351" i="4"/>
  <c r="AE351" i="4"/>
  <c r="AD351" i="4"/>
  <c r="AC351" i="4"/>
  <c r="AB351" i="4"/>
  <c r="AA351" i="4"/>
  <c r="Z351" i="4"/>
  <c r="Y351" i="4"/>
  <c r="X351" i="4"/>
  <c r="W351" i="4"/>
  <c r="V351" i="4"/>
  <c r="U351" i="4"/>
  <c r="T351" i="4"/>
  <c r="S351" i="4"/>
  <c r="R351" i="4"/>
  <c r="Q351" i="4"/>
  <c r="P351" i="4"/>
  <c r="AM350" i="4"/>
  <c r="AL350" i="4"/>
  <c r="AK350" i="4"/>
  <c r="AJ350" i="4"/>
  <c r="AI350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AM349" i="4"/>
  <c r="AL349" i="4"/>
  <c r="AK349" i="4"/>
  <c r="AJ349" i="4"/>
  <c r="AI349" i="4"/>
  <c r="AH349" i="4"/>
  <c r="AG349" i="4"/>
  <c r="AF349" i="4"/>
  <c r="AE349" i="4"/>
  <c r="AD349" i="4"/>
  <c r="AC349" i="4"/>
  <c r="AB349" i="4"/>
  <c r="AA349" i="4"/>
  <c r="Z349" i="4"/>
  <c r="Y349" i="4"/>
  <c r="X349" i="4"/>
  <c r="W349" i="4"/>
  <c r="V349" i="4"/>
  <c r="U349" i="4"/>
  <c r="T349" i="4"/>
  <c r="S349" i="4"/>
  <c r="R349" i="4"/>
  <c r="Q349" i="4"/>
  <c r="P349" i="4"/>
  <c r="AM348" i="4"/>
  <c r="AL348" i="4"/>
  <c r="AK348" i="4"/>
  <c r="AJ348" i="4"/>
  <c r="AI348" i="4"/>
  <c r="AH348" i="4"/>
  <c r="AG348" i="4"/>
  <c r="AF348" i="4"/>
  <c r="AE348" i="4"/>
  <c r="AD348" i="4"/>
  <c r="AC348" i="4"/>
  <c r="AB348" i="4"/>
  <c r="AA348" i="4"/>
  <c r="Z348" i="4"/>
  <c r="Y348" i="4"/>
  <c r="X348" i="4"/>
  <c r="W348" i="4"/>
  <c r="V348" i="4"/>
  <c r="U348" i="4"/>
  <c r="T348" i="4"/>
  <c r="S348" i="4"/>
  <c r="R348" i="4"/>
  <c r="Q348" i="4"/>
  <c r="P348" i="4"/>
  <c r="AM347" i="4"/>
  <c r="AL347" i="4"/>
  <c r="AK347" i="4"/>
  <c r="AJ347" i="4"/>
  <c r="AI347" i="4"/>
  <c r="AH347" i="4"/>
  <c r="AG347" i="4"/>
  <c r="AF347" i="4"/>
  <c r="AE347" i="4"/>
  <c r="AD347" i="4"/>
  <c r="AC347" i="4"/>
  <c r="AB347" i="4"/>
  <c r="AA347" i="4"/>
  <c r="Z347" i="4"/>
  <c r="Y347" i="4"/>
  <c r="X347" i="4"/>
  <c r="W347" i="4"/>
  <c r="V347" i="4"/>
  <c r="U347" i="4"/>
  <c r="T347" i="4"/>
  <c r="S347" i="4"/>
  <c r="R347" i="4"/>
  <c r="Q347" i="4"/>
  <c r="P347" i="4"/>
  <c r="AM346" i="4"/>
  <c r="AL346" i="4"/>
  <c r="AK346" i="4"/>
  <c r="AJ346" i="4"/>
  <c r="AI346" i="4"/>
  <c r="AH346" i="4"/>
  <c r="AG346" i="4"/>
  <c r="AF346" i="4"/>
  <c r="AE346" i="4"/>
  <c r="AD346" i="4"/>
  <c r="AC346" i="4"/>
  <c r="AB346" i="4"/>
  <c r="AA346" i="4"/>
  <c r="Z346" i="4"/>
  <c r="Y346" i="4"/>
  <c r="X346" i="4"/>
  <c r="W346" i="4"/>
  <c r="V346" i="4"/>
  <c r="U346" i="4"/>
  <c r="T346" i="4"/>
  <c r="S346" i="4"/>
  <c r="R346" i="4"/>
  <c r="Q346" i="4"/>
  <c r="P346" i="4"/>
  <c r="AM345" i="4"/>
  <c r="AL345" i="4"/>
  <c r="AK345" i="4"/>
  <c r="AJ345" i="4"/>
  <c r="AI345" i="4"/>
  <c r="AH345" i="4"/>
  <c r="AG345" i="4"/>
  <c r="AF345" i="4"/>
  <c r="AE345" i="4"/>
  <c r="AD345" i="4"/>
  <c r="AC345" i="4"/>
  <c r="AB345" i="4"/>
  <c r="AA345" i="4"/>
  <c r="Z345" i="4"/>
  <c r="Y345" i="4"/>
  <c r="X345" i="4"/>
  <c r="W345" i="4"/>
  <c r="V345" i="4"/>
  <c r="U345" i="4"/>
  <c r="T345" i="4"/>
  <c r="S345" i="4"/>
  <c r="R345" i="4"/>
  <c r="Q345" i="4"/>
  <c r="P345" i="4"/>
  <c r="AM344" i="4"/>
  <c r="AL344" i="4"/>
  <c r="AK344" i="4"/>
  <c r="AJ344" i="4"/>
  <c r="AI344" i="4"/>
  <c r="AH344" i="4"/>
  <c r="AG344" i="4"/>
  <c r="AF344" i="4"/>
  <c r="AE344" i="4"/>
  <c r="AD344" i="4"/>
  <c r="AC344" i="4"/>
  <c r="AB344" i="4"/>
  <c r="AA344" i="4"/>
  <c r="Z344" i="4"/>
  <c r="Y344" i="4"/>
  <c r="X344" i="4"/>
  <c r="W344" i="4"/>
  <c r="V344" i="4"/>
  <c r="U344" i="4"/>
  <c r="T344" i="4"/>
  <c r="S344" i="4"/>
  <c r="R344" i="4"/>
  <c r="Q344" i="4"/>
  <c r="P344" i="4"/>
  <c r="AM343" i="4"/>
  <c r="AL343" i="4"/>
  <c r="AK343" i="4"/>
  <c r="AJ343" i="4"/>
  <c r="AI343" i="4"/>
  <c r="AH343" i="4"/>
  <c r="AG343" i="4"/>
  <c r="AF343" i="4"/>
  <c r="AE343" i="4"/>
  <c r="AD343" i="4"/>
  <c r="AC343" i="4"/>
  <c r="AB343" i="4"/>
  <c r="AA343" i="4"/>
  <c r="Z343" i="4"/>
  <c r="Y343" i="4"/>
  <c r="X343" i="4"/>
  <c r="W343" i="4"/>
  <c r="V343" i="4"/>
  <c r="U343" i="4"/>
  <c r="T343" i="4"/>
  <c r="S343" i="4"/>
  <c r="R343" i="4"/>
  <c r="Q343" i="4"/>
  <c r="P343" i="4"/>
  <c r="AM342" i="4"/>
  <c r="AL342" i="4"/>
  <c r="AK342" i="4"/>
  <c r="AJ342" i="4"/>
  <c r="AI342" i="4"/>
  <c r="AH342" i="4"/>
  <c r="AG342" i="4"/>
  <c r="AF342" i="4"/>
  <c r="AE342" i="4"/>
  <c r="AD342" i="4"/>
  <c r="AC342" i="4"/>
  <c r="AB342" i="4"/>
  <c r="AA342" i="4"/>
  <c r="Z342" i="4"/>
  <c r="Y342" i="4"/>
  <c r="X342" i="4"/>
  <c r="W342" i="4"/>
  <c r="V342" i="4"/>
  <c r="U342" i="4"/>
  <c r="T342" i="4"/>
  <c r="S342" i="4"/>
  <c r="R342" i="4"/>
  <c r="Q342" i="4"/>
  <c r="P342" i="4"/>
  <c r="AM341" i="4"/>
  <c r="AL341" i="4"/>
  <c r="AK341" i="4"/>
  <c r="AJ341" i="4"/>
  <c r="AI341" i="4"/>
  <c r="AH341" i="4"/>
  <c r="AG341" i="4"/>
  <c r="AF341" i="4"/>
  <c r="AE341" i="4"/>
  <c r="AD341" i="4"/>
  <c r="AC341" i="4"/>
  <c r="AB341" i="4"/>
  <c r="AA341" i="4"/>
  <c r="Z341" i="4"/>
  <c r="Y341" i="4"/>
  <c r="X341" i="4"/>
  <c r="W341" i="4"/>
  <c r="V341" i="4"/>
  <c r="U341" i="4"/>
  <c r="T341" i="4"/>
  <c r="S341" i="4"/>
  <c r="R341" i="4"/>
  <c r="Q341" i="4"/>
  <c r="P341" i="4"/>
  <c r="AM340" i="4"/>
  <c r="AL340" i="4"/>
  <c r="AK340" i="4"/>
  <c r="AJ340" i="4"/>
  <c r="AI340" i="4"/>
  <c r="AH340" i="4"/>
  <c r="AG340" i="4"/>
  <c r="AF340" i="4"/>
  <c r="AE340" i="4"/>
  <c r="AD340" i="4"/>
  <c r="AC340" i="4"/>
  <c r="AB340" i="4"/>
  <c r="AA340" i="4"/>
  <c r="Z340" i="4"/>
  <c r="Y340" i="4"/>
  <c r="X340" i="4"/>
  <c r="W340" i="4"/>
  <c r="V340" i="4"/>
  <c r="U340" i="4"/>
  <c r="T340" i="4"/>
  <c r="S340" i="4"/>
  <c r="R340" i="4"/>
  <c r="Q340" i="4"/>
  <c r="P340" i="4"/>
  <c r="AM339" i="4"/>
  <c r="AL339" i="4"/>
  <c r="AK339" i="4"/>
  <c r="AJ339" i="4"/>
  <c r="AI339" i="4"/>
  <c r="AH339" i="4"/>
  <c r="AG339" i="4"/>
  <c r="AF339" i="4"/>
  <c r="AE339" i="4"/>
  <c r="AD339" i="4"/>
  <c r="AC339" i="4"/>
  <c r="AB339" i="4"/>
  <c r="AA339" i="4"/>
  <c r="Z339" i="4"/>
  <c r="Y339" i="4"/>
  <c r="X339" i="4"/>
  <c r="W339" i="4"/>
  <c r="V339" i="4"/>
  <c r="U339" i="4"/>
  <c r="T339" i="4"/>
  <c r="S339" i="4"/>
  <c r="R339" i="4"/>
  <c r="Q339" i="4"/>
  <c r="P339" i="4"/>
  <c r="AM338" i="4"/>
  <c r="AL338" i="4"/>
  <c r="AK338" i="4"/>
  <c r="AJ338" i="4"/>
  <c r="AI338" i="4"/>
  <c r="AH338" i="4"/>
  <c r="AG338" i="4"/>
  <c r="AF338" i="4"/>
  <c r="AE338" i="4"/>
  <c r="AD338" i="4"/>
  <c r="AC338" i="4"/>
  <c r="AB338" i="4"/>
  <c r="AA338" i="4"/>
  <c r="Z338" i="4"/>
  <c r="Y338" i="4"/>
  <c r="X338" i="4"/>
  <c r="W338" i="4"/>
  <c r="V338" i="4"/>
  <c r="U338" i="4"/>
  <c r="T338" i="4"/>
  <c r="S338" i="4"/>
  <c r="R338" i="4"/>
  <c r="Q338" i="4"/>
  <c r="P338" i="4"/>
  <c r="AM337" i="4"/>
  <c r="AL337" i="4"/>
  <c r="AK337" i="4"/>
  <c r="AJ337" i="4"/>
  <c r="AI337" i="4"/>
  <c r="AH337" i="4"/>
  <c r="AG337" i="4"/>
  <c r="AF337" i="4"/>
  <c r="AE337" i="4"/>
  <c r="AD337" i="4"/>
  <c r="AC337" i="4"/>
  <c r="AB337" i="4"/>
  <c r="AA337" i="4"/>
  <c r="Z337" i="4"/>
  <c r="Y337" i="4"/>
  <c r="X337" i="4"/>
  <c r="W337" i="4"/>
  <c r="V337" i="4"/>
  <c r="U337" i="4"/>
  <c r="T337" i="4"/>
  <c r="S337" i="4"/>
  <c r="R337" i="4"/>
  <c r="Q337" i="4"/>
  <c r="P337" i="4"/>
  <c r="AM336" i="4"/>
  <c r="AL336" i="4"/>
  <c r="AK336" i="4"/>
  <c r="AJ336" i="4"/>
  <c r="AI336" i="4"/>
  <c r="AH336" i="4"/>
  <c r="AG336" i="4"/>
  <c r="AF336" i="4"/>
  <c r="AE336" i="4"/>
  <c r="AD336" i="4"/>
  <c r="AC336" i="4"/>
  <c r="AB336" i="4"/>
  <c r="AA336" i="4"/>
  <c r="Z336" i="4"/>
  <c r="Y336" i="4"/>
  <c r="X336" i="4"/>
  <c r="W336" i="4"/>
  <c r="V336" i="4"/>
  <c r="U336" i="4"/>
  <c r="T336" i="4"/>
  <c r="S336" i="4"/>
  <c r="R336" i="4"/>
  <c r="Q336" i="4"/>
  <c r="P336" i="4"/>
  <c r="AM335" i="4"/>
  <c r="AL335" i="4"/>
  <c r="AK335" i="4"/>
  <c r="AJ335" i="4"/>
  <c r="AI335" i="4"/>
  <c r="AH335" i="4"/>
  <c r="AG335" i="4"/>
  <c r="AF335" i="4"/>
  <c r="AE335" i="4"/>
  <c r="AD335" i="4"/>
  <c r="AC335" i="4"/>
  <c r="AB335" i="4"/>
  <c r="AA335" i="4"/>
  <c r="Z335" i="4"/>
  <c r="Y335" i="4"/>
  <c r="X335" i="4"/>
  <c r="W335" i="4"/>
  <c r="V335" i="4"/>
  <c r="U335" i="4"/>
  <c r="T335" i="4"/>
  <c r="S335" i="4"/>
  <c r="R335" i="4"/>
  <c r="Q335" i="4"/>
  <c r="P335" i="4"/>
  <c r="AM334" i="4"/>
  <c r="AL334" i="4"/>
  <c r="AK334" i="4"/>
  <c r="AJ334" i="4"/>
  <c r="AI334" i="4"/>
  <c r="AH334" i="4"/>
  <c r="AG334" i="4"/>
  <c r="AF334" i="4"/>
  <c r="AE334" i="4"/>
  <c r="AD334" i="4"/>
  <c r="AC334" i="4"/>
  <c r="AB334" i="4"/>
  <c r="AA334" i="4"/>
  <c r="Z334" i="4"/>
  <c r="Y334" i="4"/>
  <c r="X334" i="4"/>
  <c r="W334" i="4"/>
  <c r="V334" i="4"/>
  <c r="U334" i="4"/>
  <c r="T334" i="4"/>
  <c r="S334" i="4"/>
  <c r="R334" i="4"/>
  <c r="Q334" i="4"/>
  <c r="P334" i="4"/>
  <c r="AM333" i="4"/>
  <c r="AL333" i="4"/>
  <c r="AK333" i="4"/>
  <c r="AJ333" i="4"/>
  <c r="AI333" i="4"/>
  <c r="AH333" i="4"/>
  <c r="AG333" i="4"/>
  <c r="AF333" i="4"/>
  <c r="AE333" i="4"/>
  <c r="AD333" i="4"/>
  <c r="AC333" i="4"/>
  <c r="AB333" i="4"/>
  <c r="AA333" i="4"/>
  <c r="Z333" i="4"/>
  <c r="Y333" i="4"/>
  <c r="X333" i="4"/>
  <c r="W333" i="4"/>
  <c r="V333" i="4"/>
  <c r="U333" i="4"/>
  <c r="T333" i="4"/>
  <c r="S333" i="4"/>
  <c r="R333" i="4"/>
  <c r="Q333" i="4"/>
  <c r="P333" i="4"/>
  <c r="AM332" i="4"/>
  <c r="AL332" i="4"/>
  <c r="AK332" i="4"/>
  <c r="AJ332" i="4"/>
  <c r="AI332" i="4"/>
  <c r="AH332" i="4"/>
  <c r="AG332" i="4"/>
  <c r="AF332" i="4"/>
  <c r="AE332" i="4"/>
  <c r="AD332" i="4"/>
  <c r="AC332" i="4"/>
  <c r="AB332" i="4"/>
  <c r="AA332" i="4"/>
  <c r="Z332" i="4"/>
  <c r="Y332" i="4"/>
  <c r="X332" i="4"/>
  <c r="W332" i="4"/>
  <c r="V332" i="4"/>
  <c r="U332" i="4"/>
  <c r="T332" i="4"/>
  <c r="S332" i="4"/>
  <c r="R332" i="4"/>
  <c r="Q332" i="4"/>
  <c r="P332" i="4"/>
  <c r="AM331" i="4"/>
  <c r="AL331" i="4"/>
  <c r="AK331" i="4"/>
  <c r="AJ331" i="4"/>
  <c r="AI331" i="4"/>
  <c r="AH331" i="4"/>
  <c r="AG331" i="4"/>
  <c r="AF331" i="4"/>
  <c r="AE331" i="4"/>
  <c r="AD331" i="4"/>
  <c r="AC331" i="4"/>
  <c r="AB331" i="4"/>
  <c r="AA331" i="4"/>
  <c r="Z331" i="4"/>
  <c r="Y331" i="4"/>
  <c r="X331" i="4"/>
  <c r="W331" i="4"/>
  <c r="V331" i="4"/>
  <c r="U331" i="4"/>
  <c r="T331" i="4"/>
  <c r="S331" i="4"/>
  <c r="R331" i="4"/>
  <c r="Q331" i="4"/>
  <c r="P331" i="4"/>
  <c r="AM330" i="4"/>
  <c r="AL330" i="4"/>
  <c r="AK330" i="4"/>
  <c r="AJ330" i="4"/>
  <c r="AI330" i="4"/>
  <c r="AH330" i="4"/>
  <c r="AG330" i="4"/>
  <c r="AF330" i="4"/>
  <c r="AE330" i="4"/>
  <c r="AD330" i="4"/>
  <c r="AC330" i="4"/>
  <c r="AB330" i="4"/>
  <c r="AA330" i="4"/>
  <c r="Z330" i="4"/>
  <c r="Y330" i="4"/>
  <c r="X330" i="4"/>
  <c r="W330" i="4"/>
  <c r="V330" i="4"/>
  <c r="U330" i="4"/>
  <c r="T330" i="4"/>
  <c r="S330" i="4"/>
  <c r="R330" i="4"/>
  <c r="Q330" i="4"/>
  <c r="P330" i="4"/>
  <c r="AM329" i="4"/>
  <c r="AL329" i="4"/>
  <c r="AK329" i="4"/>
  <c r="AJ329" i="4"/>
  <c r="AI329" i="4"/>
  <c r="AH329" i="4"/>
  <c r="AG329" i="4"/>
  <c r="AF329" i="4"/>
  <c r="AE329" i="4"/>
  <c r="AD329" i="4"/>
  <c r="AC329" i="4"/>
  <c r="AB329" i="4"/>
  <c r="AA329" i="4"/>
  <c r="Z329" i="4"/>
  <c r="Y329" i="4"/>
  <c r="X329" i="4"/>
  <c r="W329" i="4"/>
  <c r="V329" i="4"/>
  <c r="U329" i="4"/>
  <c r="T329" i="4"/>
  <c r="S329" i="4"/>
  <c r="R329" i="4"/>
  <c r="Q329" i="4"/>
  <c r="P329" i="4"/>
  <c r="AM328" i="4"/>
  <c r="AL328" i="4"/>
  <c r="AK328" i="4"/>
  <c r="AJ328" i="4"/>
  <c r="AI328" i="4"/>
  <c r="AH328" i="4"/>
  <c r="AG328" i="4"/>
  <c r="AF328" i="4"/>
  <c r="AE328" i="4"/>
  <c r="AD328" i="4"/>
  <c r="AC328" i="4"/>
  <c r="AB328" i="4"/>
  <c r="AA328" i="4"/>
  <c r="Z328" i="4"/>
  <c r="Y328" i="4"/>
  <c r="X328" i="4"/>
  <c r="W328" i="4"/>
  <c r="V328" i="4"/>
  <c r="U328" i="4"/>
  <c r="T328" i="4"/>
  <c r="S328" i="4"/>
  <c r="R328" i="4"/>
  <c r="Q328" i="4"/>
  <c r="P328" i="4"/>
  <c r="AM327" i="4"/>
  <c r="AL327" i="4"/>
  <c r="AK327" i="4"/>
  <c r="AJ327" i="4"/>
  <c r="AI327" i="4"/>
  <c r="AH327" i="4"/>
  <c r="AG327" i="4"/>
  <c r="AF327" i="4"/>
  <c r="AE327" i="4"/>
  <c r="AD327" i="4"/>
  <c r="AC327" i="4"/>
  <c r="AB327" i="4"/>
  <c r="AA327" i="4"/>
  <c r="Z327" i="4"/>
  <c r="Y327" i="4"/>
  <c r="X327" i="4"/>
  <c r="W327" i="4"/>
  <c r="V327" i="4"/>
  <c r="U327" i="4"/>
  <c r="T327" i="4"/>
  <c r="S327" i="4"/>
  <c r="R327" i="4"/>
  <c r="Q327" i="4"/>
  <c r="P327" i="4"/>
  <c r="AM326" i="4"/>
  <c r="AL326" i="4"/>
  <c r="AK326" i="4"/>
  <c r="AJ326" i="4"/>
  <c r="AI326" i="4"/>
  <c r="AH326" i="4"/>
  <c r="AG326" i="4"/>
  <c r="AF326" i="4"/>
  <c r="AE326" i="4"/>
  <c r="AD326" i="4"/>
  <c r="AC326" i="4"/>
  <c r="AB326" i="4"/>
  <c r="AA326" i="4"/>
  <c r="Z326" i="4"/>
  <c r="Y326" i="4"/>
  <c r="X326" i="4"/>
  <c r="W326" i="4"/>
  <c r="V326" i="4"/>
  <c r="U326" i="4"/>
  <c r="T326" i="4"/>
  <c r="S326" i="4"/>
  <c r="R326" i="4"/>
  <c r="Q326" i="4"/>
  <c r="P326" i="4"/>
  <c r="AM325" i="4"/>
  <c r="AL325" i="4"/>
  <c r="AK325" i="4"/>
  <c r="AJ325" i="4"/>
  <c r="AI325" i="4"/>
  <c r="AH325" i="4"/>
  <c r="AG325" i="4"/>
  <c r="AF325" i="4"/>
  <c r="AE325" i="4"/>
  <c r="AD325" i="4"/>
  <c r="AC325" i="4"/>
  <c r="AB325" i="4"/>
  <c r="AA325" i="4"/>
  <c r="Z325" i="4"/>
  <c r="Y325" i="4"/>
  <c r="X325" i="4"/>
  <c r="W325" i="4"/>
  <c r="V325" i="4"/>
  <c r="U325" i="4"/>
  <c r="T325" i="4"/>
  <c r="S325" i="4"/>
  <c r="R325" i="4"/>
  <c r="Q325" i="4"/>
  <c r="P325" i="4"/>
  <c r="AM324" i="4"/>
  <c r="AL324" i="4"/>
  <c r="AK324" i="4"/>
  <c r="AJ324" i="4"/>
  <c r="AI324" i="4"/>
  <c r="AH324" i="4"/>
  <c r="AG324" i="4"/>
  <c r="AF324" i="4"/>
  <c r="AE324" i="4"/>
  <c r="AD324" i="4"/>
  <c r="AC324" i="4"/>
  <c r="AB324" i="4"/>
  <c r="AA324" i="4"/>
  <c r="Z324" i="4"/>
  <c r="Y324" i="4"/>
  <c r="X324" i="4"/>
  <c r="W324" i="4"/>
  <c r="V324" i="4"/>
  <c r="U324" i="4"/>
  <c r="T324" i="4"/>
  <c r="S324" i="4"/>
  <c r="R324" i="4"/>
  <c r="Q324" i="4"/>
  <c r="P324" i="4"/>
  <c r="AM323" i="4"/>
  <c r="AL323" i="4"/>
  <c r="AK323" i="4"/>
  <c r="AJ323" i="4"/>
  <c r="AI323" i="4"/>
  <c r="AH323" i="4"/>
  <c r="AG323" i="4"/>
  <c r="AF323" i="4"/>
  <c r="AE323" i="4"/>
  <c r="AD323" i="4"/>
  <c r="AC323" i="4"/>
  <c r="AB323" i="4"/>
  <c r="AA323" i="4"/>
  <c r="Z323" i="4"/>
  <c r="Y323" i="4"/>
  <c r="X323" i="4"/>
  <c r="W323" i="4"/>
  <c r="V323" i="4"/>
  <c r="U323" i="4"/>
  <c r="T323" i="4"/>
  <c r="S323" i="4"/>
  <c r="R323" i="4"/>
  <c r="Q323" i="4"/>
  <c r="P323" i="4"/>
  <c r="AM322" i="4"/>
  <c r="AL322" i="4"/>
  <c r="AK322" i="4"/>
  <c r="AJ322" i="4"/>
  <c r="AI322" i="4"/>
  <c r="AH322" i="4"/>
  <c r="AG322" i="4"/>
  <c r="AF322" i="4"/>
  <c r="AE322" i="4"/>
  <c r="AD322" i="4"/>
  <c r="AC322" i="4"/>
  <c r="AB322" i="4"/>
  <c r="AA322" i="4"/>
  <c r="Z322" i="4"/>
  <c r="Y322" i="4"/>
  <c r="X322" i="4"/>
  <c r="W322" i="4"/>
  <c r="V322" i="4"/>
  <c r="U322" i="4"/>
  <c r="T322" i="4"/>
  <c r="S322" i="4"/>
  <c r="R322" i="4"/>
  <c r="Q322" i="4"/>
  <c r="P322" i="4"/>
  <c r="AM321" i="4"/>
  <c r="AL321" i="4"/>
  <c r="AK321" i="4"/>
  <c r="AJ321" i="4"/>
  <c r="AI321" i="4"/>
  <c r="AH321" i="4"/>
  <c r="AG321" i="4"/>
  <c r="AF321" i="4"/>
  <c r="AE321" i="4"/>
  <c r="AD321" i="4"/>
  <c r="AC321" i="4"/>
  <c r="AB321" i="4"/>
  <c r="AA321" i="4"/>
  <c r="Z321" i="4"/>
  <c r="Y321" i="4"/>
  <c r="X321" i="4"/>
  <c r="W321" i="4"/>
  <c r="V321" i="4"/>
  <c r="U321" i="4"/>
  <c r="T321" i="4"/>
  <c r="S321" i="4"/>
  <c r="R321" i="4"/>
  <c r="Q321" i="4"/>
  <c r="P321" i="4"/>
  <c r="AM320" i="4"/>
  <c r="AL320" i="4"/>
  <c r="AK320" i="4"/>
  <c r="AJ320" i="4"/>
  <c r="AI320" i="4"/>
  <c r="AH320" i="4"/>
  <c r="AG320" i="4"/>
  <c r="AF320" i="4"/>
  <c r="AE320" i="4"/>
  <c r="AD320" i="4"/>
  <c r="AC320" i="4"/>
  <c r="AB320" i="4"/>
  <c r="AA320" i="4"/>
  <c r="Z320" i="4"/>
  <c r="Y320" i="4"/>
  <c r="X320" i="4"/>
  <c r="W320" i="4"/>
  <c r="V320" i="4"/>
  <c r="U320" i="4"/>
  <c r="T320" i="4"/>
  <c r="S320" i="4"/>
  <c r="R320" i="4"/>
  <c r="Q320" i="4"/>
  <c r="P320" i="4"/>
  <c r="AM319" i="4"/>
  <c r="AL319" i="4"/>
  <c r="AK319" i="4"/>
  <c r="AJ319" i="4"/>
  <c r="AI319" i="4"/>
  <c r="AH319" i="4"/>
  <c r="AG319" i="4"/>
  <c r="AF319" i="4"/>
  <c r="AE319" i="4"/>
  <c r="AD319" i="4"/>
  <c r="AC319" i="4"/>
  <c r="AB319" i="4"/>
  <c r="AA319" i="4"/>
  <c r="Z319" i="4"/>
  <c r="Y319" i="4"/>
  <c r="X319" i="4"/>
  <c r="W319" i="4"/>
  <c r="V319" i="4"/>
  <c r="U319" i="4"/>
  <c r="T319" i="4"/>
  <c r="S319" i="4"/>
  <c r="R319" i="4"/>
  <c r="Q319" i="4"/>
  <c r="P319" i="4"/>
  <c r="AM318" i="4"/>
  <c r="AL318" i="4"/>
  <c r="AK318" i="4"/>
  <c r="AJ318" i="4"/>
  <c r="AI318" i="4"/>
  <c r="AH318" i="4"/>
  <c r="AG318" i="4"/>
  <c r="AF318" i="4"/>
  <c r="AE318" i="4"/>
  <c r="AD318" i="4"/>
  <c r="AC318" i="4"/>
  <c r="AB318" i="4"/>
  <c r="AA318" i="4"/>
  <c r="Z318" i="4"/>
  <c r="Y318" i="4"/>
  <c r="X318" i="4"/>
  <c r="W318" i="4"/>
  <c r="V318" i="4"/>
  <c r="U318" i="4"/>
  <c r="T318" i="4"/>
  <c r="S318" i="4"/>
  <c r="R318" i="4"/>
  <c r="Q318" i="4"/>
  <c r="P318" i="4"/>
  <c r="AM317" i="4"/>
  <c r="AL317" i="4"/>
  <c r="AK317" i="4"/>
  <c r="AJ317" i="4"/>
  <c r="AI317" i="4"/>
  <c r="AH317" i="4"/>
  <c r="AG317" i="4"/>
  <c r="AF317" i="4"/>
  <c r="AE317" i="4"/>
  <c r="AD317" i="4"/>
  <c r="AC317" i="4"/>
  <c r="AB317" i="4"/>
  <c r="AA317" i="4"/>
  <c r="Z317" i="4"/>
  <c r="Y317" i="4"/>
  <c r="X317" i="4"/>
  <c r="W317" i="4"/>
  <c r="V317" i="4"/>
  <c r="U317" i="4"/>
  <c r="T317" i="4"/>
  <c r="S317" i="4"/>
  <c r="R317" i="4"/>
  <c r="Q317" i="4"/>
  <c r="P317" i="4"/>
  <c r="AM316" i="4"/>
  <c r="AL316" i="4"/>
  <c r="AK316" i="4"/>
  <c r="AJ316" i="4"/>
  <c r="AI316" i="4"/>
  <c r="AH316" i="4"/>
  <c r="AG316" i="4"/>
  <c r="AF316" i="4"/>
  <c r="AE316" i="4"/>
  <c r="AD316" i="4"/>
  <c r="AC316" i="4"/>
  <c r="AB316" i="4"/>
  <c r="AA316" i="4"/>
  <c r="Z316" i="4"/>
  <c r="Y316" i="4"/>
  <c r="X316" i="4"/>
  <c r="W316" i="4"/>
  <c r="V316" i="4"/>
  <c r="U316" i="4"/>
  <c r="T316" i="4"/>
  <c r="S316" i="4"/>
  <c r="R316" i="4"/>
  <c r="Q316" i="4"/>
  <c r="P316" i="4"/>
  <c r="AM315" i="4"/>
  <c r="AL315" i="4"/>
  <c r="AK315" i="4"/>
  <c r="AJ315" i="4"/>
  <c r="AI315" i="4"/>
  <c r="AH315" i="4"/>
  <c r="AG315" i="4"/>
  <c r="AF315" i="4"/>
  <c r="AE315" i="4"/>
  <c r="AD315" i="4"/>
  <c r="AC315" i="4"/>
  <c r="AB315" i="4"/>
  <c r="AA315" i="4"/>
  <c r="Z315" i="4"/>
  <c r="Y315" i="4"/>
  <c r="X315" i="4"/>
  <c r="W315" i="4"/>
  <c r="V315" i="4"/>
  <c r="U315" i="4"/>
  <c r="T315" i="4"/>
  <c r="S315" i="4"/>
  <c r="R315" i="4"/>
  <c r="Q315" i="4"/>
  <c r="P315" i="4"/>
  <c r="AM314" i="4"/>
  <c r="AL314" i="4"/>
  <c r="AK314" i="4"/>
  <c r="AJ314" i="4"/>
  <c r="AI314" i="4"/>
  <c r="AH314" i="4"/>
  <c r="AG314" i="4"/>
  <c r="AF314" i="4"/>
  <c r="AE314" i="4"/>
  <c r="AD314" i="4"/>
  <c r="AC314" i="4"/>
  <c r="AB314" i="4"/>
  <c r="AA314" i="4"/>
  <c r="Z314" i="4"/>
  <c r="Y314" i="4"/>
  <c r="X314" i="4"/>
  <c r="W314" i="4"/>
  <c r="V314" i="4"/>
  <c r="U314" i="4"/>
  <c r="T314" i="4"/>
  <c r="S314" i="4"/>
  <c r="R314" i="4"/>
  <c r="Q314" i="4"/>
  <c r="P314" i="4"/>
  <c r="AM313" i="4"/>
  <c r="AL313" i="4"/>
  <c r="AK313" i="4"/>
  <c r="AJ313" i="4"/>
  <c r="AI313" i="4"/>
  <c r="AH313" i="4"/>
  <c r="AG313" i="4"/>
  <c r="AF313" i="4"/>
  <c r="AE313" i="4"/>
  <c r="AD313" i="4"/>
  <c r="AC313" i="4"/>
  <c r="AB313" i="4"/>
  <c r="AA313" i="4"/>
  <c r="Z313" i="4"/>
  <c r="Y313" i="4"/>
  <c r="X313" i="4"/>
  <c r="W313" i="4"/>
  <c r="V313" i="4"/>
  <c r="U313" i="4"/>
  <c r="T313" i="4"/>
  <c r="S313" i="4"/>
  <c r="R313" i="4"/>
  <c r="Q313" i="4"/>
  <c r="P313" i="4"/>
  <c r="AM312" i="4"/>
  <c r="AL312" i="4"/>
  <c r="AK312" i="4"/>
  <c r="AJ312" i="4"/>
  <c r="AI312" i="4"/>
  <c r="AH312" i="4"/>
  <c r="AG312" i="4"/>
  <c r="AF312" i="4"/>
  <c r="AE312" i="4"/>
  <c r="AD312" i="4"/>
  <c r="AC312" i="4"/>
  <c r="AB312" i="4"/>
  <c r="AA312" i="4"/>
  <c r="Z312" i="4"/>
  <c r="Y312" i="4"/>
  <c r="X312" i="4"/>
  <c r="W312" i="4"/>
  <c r="V312" i="4"/>
  <c r="U312" i="4"/>
  <c r="T312" i="4"/>
  <c r="S312" i="4"/>
  <c r="R312" i="4"/>
  <c r="Q312" i="4"/>
  <c r="P312" i="4"/>
  <c r="AM311" i="4"/>
  <c r="AL311" i="4"/>
  <c r="AK311" i="4"/>
  <c r="AJ311" i="4"/>
  <c r="AI311" i="4"/>
  <c r="AH311" i="4"/>
  <c r="AG311" i="4"/>
  <c r="AF311" i="4"/>
  <c r="AE311" i="4"/>
  <c r="AD311" i="4"/>
  <c r="AC311" i="4"/>
  <c r="AB311" i="4"/>
  <c r="AA311" i="4"/>
  <c r="Z311" i="4"/>
  <c r="Y311" i="4"/>
  <c r="X311" i="4"/>
  <c r="W311" i="4"/>
  <c r="V311" i="4"/>
  <c r="U311" i="4"/>
  <c r="T311" i="4"/>
  <c r="S311" i="4"/>
  <c r="R311" i="4"/>
  <c r="Q311" i="4"/>
  <c r="P311" i="4"/>
  <c r="AM310" i="4"/>
  <c r="AL310" i="4"/>
  <c r="AK310" i="4"/>
  <c r="AJ310" i="4"/>
  <c r="AI310" i="4"/>
  <c r="AH310" i="4"/>
  <c r="AG310" i="4"/>
  <c r="AF310" i="4"/>
  <c r="AE310" i="4"/>
  <c r="AD310" i="4"/>
  <c r="AC310" i="4"/>
  <c r="AB310" i="4"/>
  <c r="AA310" i="4"/>
  <c r="Z310" i="4"/>
  <c r="Y310" i="4"/>
  <c r="X310" i="4"/>
  <c r="W310" i="4"/>
  <c r="V310" i="4"/>
  <c r="U310" i="4"/>
  <c r="T310" i="4"/>
  <c r="S310" i="4"/>
  <c r="R310" i="4"/>
  <c r="Q310" i="4"/>
  <c r="P310" i="4"/>
  <c r="AM309" i="4"/>
  <c r="AL309" i="4"/>
  <c r="AK309" i="4"/>
  <c r="AJ309" i="4"/>
  <c r="AI309" i="4"/>
  <c r="AH309" i="4"/>
  <c r="AG309" i="4"/>
  <c r="AF309" i="4"/>
  <c r="AE309" i="4"/>
  <c r="AD309" i="4"/>
  <c r="AC309" i="4"/>
  <c r="AB309" i="4"/>
  <c r="AA309" i="4"/>
  <c r="Z309" i="4"/>
  <c r="Y309" i="4"/>
  <c r="X309" i="4"/>
  <c r="W309" i="4"/>
  <c r="V309" i="4"/>
  <c r="U309" i="4"/>
  <c r="T309" i="4"/>
  <c r="S309" i="4"/>
  <c r="R309" i="4"/>
  <c r="Q309" i="4"/>
  <c r="P309" i="4"/>
  <c r="AM308" i="4"/>
  <c r="AL308" i="4"/>
  <c r="AK308" i="4"/>
  <c r="AJ308" i="4"/>
  <c r="AI308" i="4"/>
  <c r="AH308" i="4"/>
  <c r="AG308" i="4"/>
  <c r="AF308" i="4"/>
  <c r="AE308" i="4"/>
  <c r="AD308" i="4"/>
  <c r="AC308" i="4"/>
  <c r="AB308" i="4"/>
  <c r="AA308" i="4"/>
  <c r="Z308" i="4"/>
  <c r="Y308" i="4"/>
  <c r="X308" i="4"/>
  <c r="W308" i="4"/>
  <c r="V308" i="4"/>
  <c r="U308" i="4"/>
  <c r="T308" i="4"/>
  <c r="S308" i="4"/>
  <c r="R308" i="4"/>
  <c r="Q308" i="4"/>
  <c r="P308" i="4"/>
  <c r="AM307" i="4"/>
  <c r="AL307" i="4"/>
  <c r="AK307" i="4"/>
  <c r="AJ307" i="4"/>
  <c r="AI307" i="4"/>
  <c r="AH307" i="4"/>
  <c r="AG307" i="4"/>
  <c r="AF307" i="4"/>
  <c r="AE307" i="4"/>
  <c r="AD307" i="4"/>
  <c r="AC307" i="4"/>
  <c r="AB307" i="4"/>
  <c r="AA307" i="4"/>
  <c r="Z307" i="4"/>
  <c r="Y307" i="4"/>
  <c r="X307" i="4"/>
  <c r="W307" i="4"/>
  <c r="V307" i="4"/>
  <c r="U307" i="4"/>
  <c r="T307" i="4"/>
  <c r="S307" i="4"/>
  <c r="R307" i="4"/>
  <c r="Q307" i="4"/>
  <c r="P307" i="4"/>
  <c r="AM306" i="4"/>
  <c r="AL306" i="4"/>
  <c r="AK306" i="4"/>
  <c r="AJ306" i="4"/>
  <c r="AI306" i="4"/>
  <c r="AH306" i="4"/>
  <c r="AG306" i="4"/>
  <c r="AF306" i="4"/>
  <c r="AE306" i="4"/>
  <c r="AD306" i="4"/>
  <c r="AC306" i="4"/>
  <c r="AB306" i="4"/>
  <c r="AA306" i="4"/>
  <c r="Z306" i="4"/>
  <c r="Y306" i="4"/>
  <c r="X306" i="4"/>
  <c r="W306" i="4"/>
  <c r="V306" i="4"/>
  <c r="U306" i="4"/>
  <c r="T306" i="4"/>
  <c r="S306" i="4"/>
  <c r="R306" i="4"/>
  <c r="Q306" i="4"/>
  <c r="P306" i="4"/>
  <c r="AM305" i="4"/>
  <c r="AL305" i="4"/>
  <c r="AK305" i="4"/>
  <c r="AJ305" i="4"/>
  <c r="AI305" i="4"/>
  <c r="AH305" i="4"/>
  <c r="AG305" i="4"/>
  <c r="AF305" i="4"/>
  <c r="AE305" i="4"/>
  <c r="AD305" i="4"/>
  <c r="AC305" i="4"/>
  <c r="AB305" i="4"/>
  <c r="AA305" i="4"/>
  <c r="Z305" i="4"/>
  <c r="Y305" i="4"/>
  <c r="X305" i="4"/>
  <c r="W305" i="4"/>
  <c r="V305" i="4"/>
  <c r="U305" i="4"/>
  <c r="T305" i="4"/>
  <c r="S305" i="4"/>
  <c r="R305" i="4"/>
  <c r="Q305" i="4"/>
  <c r="P305" i="4"/>
  <c r="AM304" i="4"/>
  <c r="AL304" i="4"/>
  <c r="AK304" i="4"/>
  <c r="AJ304" i="4"/>
  <c r="AI304" i="4"/>
  <c r="AH304" i="4"/>
  <c r="AG304" i="4"/>
  <c r="AF304" i="4"/>
  <c r="AE304" i="4"/>
  <c r="AD304" i="4"/>
  <c r="AC304" i="4"/>
  <c r="AB304" i="4"/>
  <c r="AA304" i="4"/>
  <c r="Z304" i="4"/>
  <c r="Y304" i="4"/>
  <c r="X304" i="4"/>
  <c r="W304" i="4"/>
  <c r="V304" i="4"/>
  <c r="U304" i="4"/>
  <c r="T304" i="4"/>
  <c r="S304" i="4"/>
  <c r="R304" i="4"/>
  <c r="Q304" i="4"/>
  <c r="P304" i="4"/>
  <c r="AM303" i="4"/>
  <c r="AL303" i="4"/>
  <c r="AK303" i="4"/>
  <c r="AJ303" i="4"/>
  <c r="AI303" i="4"/>
  <c r="AH303" i="4"/>
  <c r="AG303" i="4"/>
  <c r="AF303" i="4"/>
  <c r="AE303" i="4"/>
  <c r="AD303" i="4"/>
  <c r="AC303" i="4"/>
  <c r="AB303" i="4"/>
  <c r="AA303" i="4"/>
  <c r="Z303" i="4"/>
  <c r="Y303" i="4"/>
  <c r="X303" i="4"/>
  <c r="W303" i="4"/>
  <c r="V303" i="4"/>
  <c r="U303" i="4"/>
  <c r="T303" i="4"/>
  <c r="S303" i="4"/>
  <c r="R303" i="4"/>
  <c r="Q303" i="4"/>
  <c r="P303" i="4"/>
  <c r="AM302" i="4"/>
  <c r="AL302" i="4"/>
  <c r="AK302" i="4"/>
  <c r="AJ302" i="4"/>
  <c r="AI302" i="4"/>
  <c r="AH302" i="4"/>
  <c r="AG302" i="4"/>
  <c r="AF302" i="4"/>
  <c r="AE302" i="4"/>
  <c r="AD302" i="4"/>
  <c r="AC302" i="4"/>
  <c r="AB302" i="4"/>
  <c r="AA302" i="4"/>
  <c r="Z302" i="4"/>
  <c r="Y302" i="4"/>
  <c r="X302" i="4"/>
  <c r="W302" i="4"/>
  <c r="V302" i="4"/>
  <c r="U302" i="4"/>
  <c r="T302" i="4"/>
  <c r="S302" i="4"/>
  <c r="R302" i="4"/>
  <c r="Q302" i="4"/>
  <c r="P302" i="4"/>
  <c r="AM301" i="4"/>
  <c r="AL301" i="4"/>
  <c r="AK301" i="4"/>
  <c r="AJ301" i="4"/>
  <c r="AI301" i="4"/>
  <c r="AH301" i="4"/>
  <c r="AG301" i="4"/>
  <c r="AF301" i="4"/>
  <c r="AE301" i="4"/>
  <c r="AD301" i="4"/>
  <c r="AC301" i="4"/>
  <c r="AB301" i="4"/>
  <c r="AA301" i="4"/>
  <c r="Z301" i="4"/>
  <c r="Y301" i="4"/>
  <c r="X301" i="4"/>
  <c r="W301" i="4"/>
  <c r="V301" i="4"/>
  <c r="U301" i="4"/>
  <c r="T301" i="4"/>
  <c r="S301" i="4"/>
  <c r="R301" i="4"/>
  <c r="Q301" i="4"/>
  <c r="P301" i="4"/>
  <c r="AM300" i="4"/>
  <c r="AL300" i="4"/>
  <c r="AK300" i="4"/>
  <c r="AJ300" i="4"/>
  <c r="AI300" i="4"/>
  <c r="AH300" i="4"/>
  <c r="AG300" i="4"/>
  <c r="AF300" i="4"/>
  <c r="AE300" i="4"/>
  <c r="AD300" i="4"/>
  <c r="AC300" i="4"/>
  <c r="AB300" i="4"/>
  <c r="AA300" i="4"/>
  <c r="Z300" i="4"/>
  <c r="Y300" i="4"/>
  <c r="X300" i="4"/>
  <c r="W300" i="4"/>
  <c r="V300" i="4"/>
  <c r="U300" i="4"/>
  <c r="T300" i="4"/>
  <c r="S300" i="4"/>
  <c r="R300" i="4"/>
  <c r="Q300" i="4"/>
  <c r="P300" i="4"/>
  <c r="AM299" i="4"/>
  <c r="AL299" i="4"/>
  <c r="AK299" i="4"/>
  <c r="AJ299" i="4"/>
  <c r="AI299" i="4"/>
  <c r="AH299" i="4"/>
  <c r="AG299" i="4"/>
  <c r="AF299" i="4"/>
  <c r="AE299" i="4"/>
  <c r="AD299" i="4"/>
  <c r="AC299" i="4"/>
  <c r="AB299" i="4"/>
  <c r="AA299" i="4"/>
  <c r="Z299" i="4"/>
  <c r="Y299" i="4"/>
  <c r="X299" i="4"/>
  <c r="W299" i="4"/>
  <c r="V299" i="4"/>
  <c r="U299" i="4"/>
  <c r="T299" i="4"/>
  <c r="S299" i="4"/>
  <c r="R299" i="4"/>
  <c r="Q299" i="4"/>
  <c r="P299" i="4"/>
  <c r="AM298" i="4"/>
  <c r="AL298" i="4"/>
  <c r="AK298" i="4"/>
  <c r="AJ298" i="4"/>
  <c r="AI298" i="4"/>
  <c r="AH298" i="4"/>
  <c r="AG298" i="4"/>
  <c r="AF298" i="4"/>
  <c r="AE298" i="4"/>
  <c r="AD298" i="4"/>
  <c r="AC298" i="4"/>
  <c r="AB298" i="4"/>
  <c r="AA298" i="4"/>
  <c r="Z298" i="4"/>
  <c r="Y298" i="4"/>
  <c r="X298" i="4"/>
  <c r="W298" i="4"/>
  <c r="V298" i="4"/>
  <c r="U298" i="4"/>
  <c r="T298" i="4"/>
  <c r="S298" i="4"/>
  <c r="R298" i="4"/>
  <c r="Q298" i="4"/>
  <c r="P298" i="4"/>
  <c r="AM297" i="4"/>
  <c r="AL297" i="4"/>
  <c r="AK297" i="4"/>
  <c r="AJ297" i="4"/>
  <c r="AI297" i="4"/>
  <c r="AH297" i="4"/>
  <c r="AG297" i="4"/>
  <c r="AF297" i="4"/>
  <c r="AE297" i="4"/>
  <c r="AD297" i="4"/>
  <c r="AC297" i="4"/>
  <c r="AB297" i="4"/>
  <c r="AA297" i="4"/>
  <c r="Z297" i="4"/>
  <c r="Y297" i="4"/>
  <c r="X297" i="4"/>
  <c r="W297" i="4"/>
  <c r="V297" i="4"/>
  <c r="U297" i="4"/>
  <c r="T297" i="4"/>
  <c r="S297" i="4"/>
  <c r="R297" i="4"/>
  <c r="Q297" i="4"/>
  <c r="P297" i="4"/>
  <c r="AM296" i="4"/>
  <c r="AL296" i="4"/>
  <c r="AK296" i="4"/>
  <c r="AJ296" i="4"/>
  <c r="AI296" i="4"/>
  <c r="AH296" i="4"/>
  <c r="AG296" i="4"/>
  <c r="AF296" i="4"/>
  <c r="AE296" i="4"/>
  <c r="AD296" i="4"/>
  <c r="AC296" i="4"/>
  <c r="AB296" i="4"/>
  <c r="AA296" i="4"/>
  <c r="Z296" i="4"/>
  <c r="Y296" i="4"/>
  <c r="X296" i="4"/>
  <c r="W296" i="4"/>
  <c r="V296" i="4"/>
  <c r="U296" i="4"/>
  <c r="T296" i="4"/>
  <c r="S296" i="4"/>
  <c r="R296" i="4"/>
  <c r="Q296" i="4"/>
  <c r="P296" i="4"/>
  <c r="AM295" i="4"/>
  <c r="AL295" i="4"/>
  <c r="AK295" i="4"/>
  <c r="AJ295" i="4"/>
  <c r="AI295" i="4"/>
  <c r="AH295" i="4"/>
  <c r="AG295" i="4"/>
  <c r="AF295" i="4"/>
  <c r="AE295" i="4"/>
  <c r="AD295" i="4"/>
  <c r="AC295" i="4"/>
  <c r="AB295" i="4"/>
  <c r="AA295" i="4"/>
  <c r="Z295" i="4"/>
  <c r="Y295" i="4"/>
  <c r="X295" i="4"/>
  <c r="W295" i="4"/>
  <c r="V295" i="4"/>
  <c r="U295" i="4"/>
  <c r="T295" i="4"/>
  <c r="S295" i="4"/>
  <c r="R295" i="4"/>
  <c r="Q295" i="4"/>
  <c r="P295" i="4"/>
  <c r="AM294" i="4"/>
  <c r="AL294" i="4"/>
  <c r="AK294" i="4"/>
  <c r="AJ294" i="4"/>
  <c r="AI294" i="4"/>
  <c r="AH294" i="4"/>
  <c r="AG294" i="4"/>
  <c r="AF294" i="4"/>
  <c r="AE294" i="4"/>
  <c r="AD294" i="4"/>
  <c r="AC294" i="4"/>
  <c r="AB294" i="4"/>
  <c r="AA294" i="4"/>
  <c r="Z294" i="4"/>
  <c r="Y294" i="4"/>
  <c r="X294" i="4"/>
  <c r="W294" i="4"/>
  <c r="V294" i="4"/>
  <c r="U294" i="4"/>
  <c r="T294" i="4"/>
  <c r="S294" i="4"/>
  <c r="R294" i="4"/>
  <c r="Q294" i="4"/>
  <c r="P294" i="4"/>
  <c r="AM293" i="4"/>
  <c r="AL293" i="4"/>
  <c r="AK293" i="4"/>
  <c r="AJ293" i="4"/>
  <c r="AI293" i="4"/>
  <c r="AH293" i="4"/>
  <c r="AG293" i="4"/>
  <c r="AF293" i="4"/>
  <c r="AE293" i="4"/>
  <c r="AD293" i="4"/>
  <c r="AC293" i="4"/>
  <c r="AB293" i="4"/>
  <c r="AA293" i="4"/>
  <c r="Z293" i="4"/>
  <c r="Y293" i="4"/>
  <c r="X293" i="4"/>
  <c r="W293" i="4"/>
  <c r="V293" i="4"/>
  <c r="U293" i="4"/>
  <c r="T293" i="4"/>
  <c r="S293" i="4"/>
  <c r="R293" i="4"/>
  <c r="Q293" i="4"/>
  <c r="P293" i="4"/>
  <c r="AM292" i="4"/>
  <c r="AL292" i="4"/>
  <c r="AK292" i="4"/>
  <c r="AJ292" i="4"/>
  <c r="AI292" i="4"/>
  <c r="AH292" i="4"/>
  <c r="AG292" i="4"/>
  <c r="AF292" i="4"/>
  <c r="AE292" i="4"/>
  <c r="AD292" i="4"/>
  <c r="AC292" i="4"/>
  <c r="AB292" i="4"/>
  <c r="AA292" i="4"/>
  <c r="Z292" i="4"/>
  <c r="Y292" i="4"/>
  <c r="X292" i="4"/>
  <c r="W292" i="4"/>
  <c r="V292" i="4"/>
  <c r="U292" i="4"/>
  <c r="T292" i="4"/>
  <c r="S292" i="4"/>
  <c r="R292" i="4"/>
  <c r="Q292" i="4"/>
  <c r="P292" i="4"/>
  <c r="AM291" i="4"/>
  <c r="AL291" i="4"/>
  <c r="AK291" i="4"/>
  <c r="AJ291" i="4"/>
  <c r="AI291" i="4"/>
  <c r="AH291" i="4"/>
  <c r="AG291" i="4"/>
  <c r="AF291" i="4"/>
  <c r="AE291" i="4"/>
  <c r="AD291" i="4"/>
  <c r="AC291" i="4"/>
  <c r="AB291" i="4"/>
  <c r="AA291" i="4"/>
  <c r="Z291" i="4"/>
  <c r="Y291" i="4"/>
  <c r="X291" i="4"/>
  <c r="W291" i="4"/>
  <c r="V291" i="4"/>
  <c r="U291" i="4"/>
  <c r="T291" i="4"/>
  <c r="S291" i="4"/>
  <c r="R291" i="4"/>
  <c r="Q291" i="4"/>
  <c r="P291" i="4"/>
  <c r="AM290" i="4"/>
  <c r="AL290" i="4"/>
  <c r="AK290" i="4"/>
  <c r="AJ290" i="4"/>
  <c r="AI290" i="4"/>
  <c r="AH290" i="4"/>
  <c r="AG290" i="4"/>
  <c r="AF290" i="4"/>
  <c r="AE290" i="4"/>
  <c r="AD290" i="4"/>
  <c r="AC290" i="4"/>
  <c r="AB290" i="4"/>
  <c r="AA290" i="4"/>
  <c r="Z290" i="4"/>
  <c r="Y290" i="4"/>
  <c r="X290" i="4"/>
  <c r="W290" i="4"/>
  <c r="V290" i="4"/>
  <c r="U290" i="4"/>
  <c r="T290" i="4"/>
  <c r="S290" i="4"/>
  <c r="R290" i="4"/>
  <c r="Q290" i="4"/>
  <c r="P290" i="4"/>
  <c r="AM289" i="4"/>
  <c r="AL289" i="4"/>
  <c r="AK289" i="4"/>
  <c r="AJ289" i="4"/>
  <c r="AI289" i="4"/>
  <c r="AH289" i="4"/>
  <c r="AG289" i="4"/>
  <c r="AF289" i="4"/>
  <c r="AE289" i="4"/>
  <c r="AD289" i="4"/>
  <c r="AC289" i="4"/>
  <c r="AB289" i="4"/>
  <c r="AA289" i="4"/>
  <c r="Z289" i="4"/>
  <c r="Y289" i="4"/>
  <c r="X289" i="4"/>
  <c r="W289" i="4"/>
  <c r="V289" i="4"/>
  <c r="U289" i="4"/>
  <c r="T289" i="4"/>
  <c r="S289" i="4"/>
  <c r="R289" i="4"/>
  <c r="Q289" i="4"/>
  <c r="P289" i="4"/>
  <c r="AM288" i="4"/>
  <c r="AL288" i="4"/>
  <c r="AK288" i="4"/>
  <c r="AJ288" i="4"/>
  <c r="AI288" i="4"/>
  <c r="AH288" i="4"/>
  <c r="AG288" i="4"/>
  <c r="AF288" i="4"/>
  <c r="AE288" i="4"/>
  <c r="AD288" i="4"/>
  <c r="AC288" i="4"/>
  <c r="AB288" i="4"/>
  <c r="AA288" i="4"/>
  <c r="Z288" i="4"/>
  <c r="Y288" i="4"/>
  <c r="X288" i="4"/>
  <c r="W288" i="4"/>
  <c r="V288" i="4"/>
  <c r="U288" i="4"/>
  <c r="T288" i="4"/>
  <c r="S288" i="4"/>
  <c r="R288" i="4"/>
  <c r="Q288" i="4"/>
  <c r="P288" i="4"/>
  <c r="AM287" i="4"/>
  <c r="AL287" i="4"/>
  <c r="AK287" i="4"/>
  <c r="AJ287" i="4"/>
  <c r="AI287" i="4"/>
  <c r="AH287" i="4"/>
  <c r="AG287" i="4"/>
  <c r="AF287" i="4"/>
  <c r="AE287" i="4"/>
  <c r="AD287" i="4"/>
  <c r="AC287" i="4"/>
  <c r="AB287" i="4"/>
  <c r="AA287" i="4"/>
  <c r="Z287" i="4"/>
  <c r="Y287" i="4"/>
  <c r="X287" i="4"/>
  <c r="W287" i="4"/>
  <c r="V287" i="4"/>
  <c r="U287" i="4"/>
  <c r="T287" i="4"/>
  <c r="S287" i="4"/>
  <c r="R287" i="4"/>
  <c r="Q287" i="4"/>
  <c r="P287" i="4"/>
  <c r="AM286" i="4"/>
  <c r="AL286" i="4"/>
  <c r="AK286" i="4"/>
  <c r="AJ286" i="4"/>
  <c r="AI286" i="4"/>
  <c r="AH286" i="4"/>
  <c r="AG286" i="4"/>
  <c r="AF286" i="4"/>
  <c r="AE286" i="4"/>
  <c r="AD286" i="4"/>
  <c r="AC286" i="4"/>
  <c r="AB286" i="4"/>
  <c r="AA286" i="4"/>
  <c r="Z286" i="4"/>
  <c r="Y286" i="4"/>
  <c r="X286" i="4"/>
  <c r="W286" i="4"/>
  <c r="V286" i="4"/>
  <c r="U286" i="4"/>
  <c r="T286" i="4"/>
  <c r="S286" i="4"/>
  <c r="R286" i="4"/>
  <c r="Q286" i="4"/>
  <c r="P286" i="4"/>
  <c r="AM285" i="4"/>
  <c r="AL285" i="4"/>
  <c r="AK285" i="4"/>
  <c r="AJ285" i="4"/>
  <c r="AI285" i="4"/>
  <c r="AH285" i="4"/>
  <c r="AG285" i="4"/>
  <c r="AF285" i="4"/>
  <c r="AE285" i="4"/>
  <c r="AD285" i="4"/>
  <c r="AC285" i="4"/>
  <c r="AB285" i="4"/>
  <c r="AA285" i="4"/>
  <c r="Z285" i="4"/>
  <c r="Y285" i="4"/>
  <c r="X285" i="4"/>
  <c r="W285" i="4"/>
  <c r="V285" i="4"/>
  <c r="U285" i="4"/>
  <c r="T285" i="4"/>
  <c r="S285" i="4"/>
  <c r="R285" i="4"/>
  <c r="Q285" i="4"/>
  <c r="P285" i="4"/>
  <c r="AM284" i="4"/>
  <c r="AL284" i="4"/>
  <c r="AK284" i="4"/>
  <c r="AJ284" i="4"/>
  <c r="AI284" i="4"/>
  <c r="AH284" i="4"/>
  <c r="AG284" i="4"/>
  <c r="AF284" i="4"/>
  <c r="AE284" i="4"/>
  <c r="AD284" i="4"/>
  <c r="AC284" i="4"/>
  <c r="AB284" i="4"/>
  <c r="AA284" i="4"/>
  <c r="Z284" i="4"/>
  <c r="Y284" i="4"/>
  <c r="X284" i="4"/>
  <c r="W284" i="4"/>
  <c r="V284" i="4"/>
  <c r="U284" i="4"/>
  <c r="T284" i="4"/>
  <c r="S284" i="4"/>
  <c r="R284" i="4"/>
  <c r="Q284" i="4"/>
  <c r="P284" i="4"/>
  <c r="AM283" i="4"/>
  <c r="AL283" i="4"/>
  <c r="AK283" i="4"/>
  <c r="AJ283" i="4"/>
  <c r="AI283" i="4"/>
  <c r="AH283" i="4"/>
  <c r="AG283" i="4"/>
  <c r="AF283" i="4"/>
  <c r="AE283" i="4"/>
  <c r="AD283" i="4"/>
  <c r="AC283" i="4"/>
  <c r="AB283" i="4"/>
  <c r="AA283" i="4"/>
  <c r="Z283" i="4"/>
  <c r="Y283" i="4"/>
  <c r="X283" i="4"/>
  <c r="W283" i="4"/>
  <c r="V283" i="4"/>
  <c r="U283" i="4"/>
  <c r="T283" i="4"/>
  <c r="S283" i="4"/>
  <c r="R283" i="4"/>
  <c r="Q283" i="4"/>
  <c r="P283" i="4"/>
  <c r="AM282" i="4"/>
  <c r="AL282" i="4"/>
  <c r="AK282" i="4"/>
  <c r="AJ282" i="4"/>
  <c r="AI282" i="4"/>
  <c r="AH282" i="4"/>
  <c r="AG282" i="4"/>
  <c r="AF282" i="4"/>
  <c r="AE282" i="4"/>
  <c r="AD282" i="4"/>
  <c r="AC282" i="4"/>
  <c r="AB282" i="4"/>
  <c r="AA282" i="4"/>
  <c r="Z282" i="4"/>
  <c r="Y282" i="4"/>
  <c r="X282" i="4"/>
  <c r="W282" i="4"/>
  <c r="V282" i="4"/>
  <c r="U282" i="4"/>
  <c r="T282" i="4"/>
  <c r="S282" i="4"/>
  <c r="R282" i="4"/>
  <c r="Q282" i="4"/>
  <c r="P282" i="4"/>
  <c r="AM281" i="4"/>
  <c r="AL281" i="4"/>
  <c r="AK281" i="4"/>
  <c r="AJ281" i="4"/>
  <c r="AI281" i="4"/>
  <c r="AH281" i="4"/>
  <c r="AG281" i="4"/>
  <c r="AF281" i="4"/>
  <c r="AE281" i="4"/>
  <c r="AD281" i="4"/>
  <c r="AC281" i="4"/>
  <c r="AB281" i="4"/>
  <c r="AA281" i="4"/>
  <c r="Z281" i="4"/>
  <c r="Y281" i="4"/>
  <c r="X281" i="4"/>
  <c r="W281" i="4"/>
  <c r="V281" i="4"/>
  <c r="U281" i="4"/>
  <c r="T281" i="4"/>
  <c r="S281" i="4"/>
  <c r="R281" i="4"/>
  <c r="Q281" i="4"/>
  <c r="P281" i="4"/>
  <c r="AM280" i="4"/>
  <c r="AL280" i="4"/>
  <c r="AK280" i="4"/>
  <c r="AJ280" i="4"/>
  <c r="AI280" i="4"/>
  <c r="AH280" i="4"/>
  <c r="AG280" i="4"/>
  <c r="AF280" i="4"/>
  <c r="AE280" i="4"/>
  <c r="AD280" i="4"/>
  <c r="AC280" i="4"/>
  <c r="AB280" i="4"/>
  <c r="AA280" i="4"/>
  <c r="Z280" i="4"/>
  <c r="Y280" i="4"/>
  <c r="X280" i="4"/>
  <c r="W280" i="4"/>
  <c r="V280" i="4"/>
  <c r="U280" i="4"/>
  <c r="T280" i="4"/>
  <c r="S280" i="4"/>
  <c r="R280" i="4"/>
  <c r="Q280" i="4"/>
  <c r="P280" i="4"/>
  <c r="AM279" i="4"/>
  <c r="AL279" i="4"/>
  <c r="AK279" i="4"/>
  <c r="AJ279" i="4"/>
  <c r="AI279" i="4"/>
  <c r="AH279" i="4"/>
  <c r="AG279" i="4"/>
  <c r="AF279" i="4"/>
  <c r="AE279" i="4"/>
  <c r="AD279" i="4"/>
  <c r="AC279" i="4"/>
  <c r="AB279" i="4"/>
  <c r="AA279" i="4"/>
  <c r="Z279" i="4"/>
  <c r="Y279" i="4"/>
  <c r="X279" i="4"/>
  <c r="W279" i="4"/>
  <c r="V279" i="4"/>
  <c r="U279" i="4"/>
  <c r="T279" i="4"/>
  <c r="S279" i="4"/>
  <c r="R279" i="4"/>
  <c r="Q279" i="4"/>
  <c r="P279" i="4"/>
  <c r="AM278" i="4"/>
  <c r="AL278" i="4"/>
  <c r="AK278" i="4"/>
  <c r="AJ278" i="4"/>
  <c r="AI278" i="4"/>
  <c r="AH278" i="4"/>
  <c r="AG278" i="4"/>
  <c r="AF278" i="4"/>
  <c r="AE278" i="4"/>
  <c r="AD278" i="4"/>
  <c r="AC278" i="4"/>
  <c r="AB278" i="4"/>
  <c r="AA278" i="4"/>
  <c r="Z278" i="4"/>
  <c r="Y278" i="4"/>
  <c r="X278" i="4"/>
  <c r="W278" i="4"/>
  <c r="V278" i="4"/>
  <c r="U278" i="4"/>
  <c r="T278" i="4"/>
  <c r="S278" i="4"/>
  <c r="R278" i="4"/>
  <c r="Q278" i="4"/>
  <c r="P278" i="4"/>
  <c r="AM277" i="4"/>
  <c r="AL277" i="4"/>
  <c r="AK277" i="4"/>
  <c r="AJ277" i="4"/>
  <c r="AI277" i="4"/>
  <c r="AH277" i="4"/>
  <c r="AG277" i="4"/>
  <c r="AF277" i="4"/>
  <c r="AE277" i="4"/>
  <c r="AD277" i="4"/>
  <c r="AC277" i="4"/>
  <c r="AB277" i="4"/>
  <c r="AA277" i="4"/>
  <c r="Z277" i="4"/>
  <c r="Y277" i="4"/>
  <c r="X277" i="4"/>
  <c r="W277" i="4"/>
  <c r="V277" i="4"/>
  <c r="U277" i="4"/>
  <c r="T277" i="4"/>
  <c r="S277" i="4"/>
  <c r="R277" i="4"/>
  <c r="Q277" i="4"/>
  <c r="P277" i="4"/>
  <c r="AM276" i="4"/>
  <c r="AL276" i="4"/>
  <c r="AK276" i="4"/>
  <c r="AJ276" i="4"/>
  <c r="AI276" i="4"/>
  <c r="AH276" i="4"/>
  <c r="AG276" i="4"/>
  <c r="AF276" i="4"/>
  <c r="AE276" i="4"/>
  <c r="AD276" i="4"/>
  <c r="AC276" i="4"/>
  <c r="AB276" i="4"/>
  <c r="AA276" i="4"/>
  <c r="Z276" i="4"/>
  <c r="Y276" i="4"/>
  <c r="X276" i="4"/>
  <c r="W276" i="4"/>
  <c r="V276" i="4"/>
  <c r="U276" i="4"/>
  <c r="T276" i="4"/>
  <c r="S276" i="4"/>
  <c r="R276" i="4"/>
  <c r="Q276" i="4"/>
  <c r="P276" i="4"/>
  <c r="AM275" i="4"/>
  <c r="AL275" i="4"/>
  <c r="AK275" i="4"/>
  <c r="AJ275" i="4"/>
  <c r="AI275" i="4"/>
  <c r="AH275" i="4"/>
  <c r="AG275" i="4"/>
  <c r="AF275" i="4"/>
  <c r="AE275" i="4"/>
  <c r="AD275" i="4"/>
  <c r="AC275" i="4"/>
  <c r="AB275" i="4"/>
  <c r="AA275" i="4"/>
  <c r="Z275" i="4"/>
  <c r="Y275" i="4"/>
  <c r="X275" i="4"/>
  <c r="W275" i="4"/>
  <c r="V275" i="4"/>
  <c r="U275" i="4"/>
  <c r="T275" i="4"/>
  <c r="S275" i="4"/>
  <c r="R275" i="4"/>
  <c r="Q275" i="4"/>
  <c r="P275" i="4"/>
  <c r="AM274" i="4"/>
  <c r="AL274" i="4"/>
  <c r="AK274" i="4"/>
  <c r="AJ274" i="4"/>
  <c r="AI274" i="4"/>
  <c r="AH274" i="4"/>
  <c r="AG274" i="4"/>
  <c r="AF274" i="4"/>
  <c r="AE274" i="4"/>
  <c r="AD274" i="4"/>
  <c r="AC274" i="4"/>
  <c r="AB274" i="4"/>
  <c r="AA274" i="4"/>
  <c r="Z274" i="4"/>
  <c r="Y274" i="4"/>
  <c r="X274" i="4"/>
  <c r="W274" i="4"/>
  <c r="V274" i="4"/>
  <c r="U274" i="4"/>
  <c r="T274" i="4"/>
  <c r="S274" i="4"/>
  <c r="R274" i="4"/>
  <c r="Q274" i="4"/>
  <c r="P274" i="4"/>
  <c r="AM273" i="4"/>
  <c r="AL273" i="4"/>
  <c r="AK273" i="4"/>
  <c r="AJ273" i="4"/>
  <c r="AI273" i="4"/>
  <c r="AH273" i="4"/>
  <c r="AG273" i="4"/>
  <c r="AF273" i="4"/>
  <c r="AE273" i="4"/>
  <c r="AD273" i="4"/>
  <c r="AC273" i="4"/>
  <c r="AB273" i="4"/>
  <c r="AA273" i="4"/>
  <c r="Z273" i="4"/>
  <c r="Y273" i="4"/>
  <c r="X273" i="4"/>
  <c r="W273" i="4"/>
  <c r="V273" i="4"/>
  <c r="U273" i="4"/>
  <c r="T273" i="4"/>
  <c r="S273" i="4"/>
  <c r="R273" i="4"/>
  <c r="Q273" i="4"/>
  <c r="P273" i="4"/>
  <c r="AM272" i="4"/>
  <c r="AL272" i="4"/>
  <c r="AK272" i="4"/>
  <c r="AJ272" i="4"/>
  <c r="AI272" i="4"/>
  <c r="AH272" i="4"/>
  <c r="AG272" i="4"/>
  <c r="AF272" i="4"/>
  <c r="AE272" i="4"/>
  <c r="AD272" i="4"/>
  <c r="AC272" i="4"/>
  <c r="AB272" i="4"/>
  <c r="AA272" i="4"/>
  <c r="Z272" i="4"/>
  <c r="Y272" i="4"/>
  <c r="X272" i="4"/>
  <c r="W272" i="4"/>
  <c r="V272" i="4"/>
  <c r="U272" i="4"/>
  <c r="T272" i="4"/>
  <c r="S272" i="4"/>
  <c r="R272" i="4"/>
  <c r="Q272" i="4"/>
  <c r="P272" i="4"/>
  <c r="AM271" i="4"/>
  <c r="AL271" i="4"/>
  <c r="AK271" i="4"/>
  <c r="AJ271" i="4"/>
  <c r="AI271" i="4"/>
  <c r="AH271" i="4"/>
  <c r="AG271" i="4"/>
  <c r="AF271" i="4"/>
  <c r="AE271" i="4"/>
  <c r="AD271" i="4"/>
  <c r="AC271" i="4"/>
  <c r="AB271" i="4"/>
  <c r="AA271" i="4"/>
  <c r="Z271" i="4"/>
  <c r="Y271" i="4"/>
  <c r="X271" i="4"/>
  <c r="W271" i="4"/>
  <c r="V271" i="4"/>
  <c r="U271" i="4"/>
  <c r="T271" i="4"/>
  <c r="S271" i="4"/>
  <c r="R271" i="4"/>
  <c r="Q271" i="4"/>
  <c r="P271" i="4"/>
  <c r="AM270" i="4"/>
  <c r="AL270" i="4"/>
  <c r="AK270" i="4"/>
  <c r="AJ270" i="4"/>
  <c r="AI270" i="4"/>
  <c r="AH270" i="4"/>
  <c r="AG270" i="4"/>
  <c r="AF270" i="4"/>
  <c r="AE270" i="4"/>
  <c r="AD270" i="4"/>
  <c r="AC270" i="4"/>
  <c r="AB270" i="4"/>
  <c r="AA270" i="4"/>
  <c r="Z270" i="4"/>
  <c r="Y270" i="4"/>
  <c r="X270" i="4"/>
  <c r="W270" i="4"/>
  <c r="V270" i="4"/>
  <c r="U270" i="4"/>
  <c r="T270" i="4"/>
  <c r="S270" i="4"/>
  <c r="R270" i="4"/>
  <c r="Q270" i="4"/>
  <c r="P270" i="4"/>
  <c r="AM269" i="4"/>
  <c r="AL269" i="4"/>
  <c r="AK269" i="4"/>
  <c r="AJ269" i="4"/>
  <c r="AI269" i="4"/>
  <c r="AH269" i="4"/>
  <c r="AG269" i="4"/>
  <c r="AF269" i="4"/>
  <c r="AE269" i="4"/>
  <c r="AD269" i="4"/>
  <c r="AC269" i="4"/>
  <c r="AB269" i="4"/>
  <c r="AA269" i="4"/>
  <c r="Z269" i="4"/>
  <c r="Y269" i="4"/>
  <c r="X269" i="4"/>
  <c r="W269" i="4"/>
  <c r="V269" i="4"/>
  <c r="U269" i="4"/>
  <c r="T269" i="4"/>
  <c r="S269" i="4"/>
  <c r="R269" i="4"/>
  <c r="Q269" i="4"/>
  <c r="P269" i="4"/>
  <c r="AM268" i="4"/>
  <c r="AL268" i="4"/>
  <c r="AK268" i="4"/>
  <c r="AJ268" i="4"/>
  <c r="AI268" i="4"/>
  <c r="AH268" i="4"/>
  <c r="AG268" i="4"/>
  <c r="AF268" i="4"/>
  <c r="AE268" i="4"/>
  <c r="AD268" i="4"/>
  <c r="AC268" i="4"/>
  <c r="AB268" i="4"/>
  <c r="AA268" i="4"/>
  <c r="Z268" i="4"/>
  <c r="Y268" i="4"/>
  <c r="X268" i="4"/>
  <c r="W268" i="4"/>
  <c r="V268" i="4"/>
  <c r="U268" i="4"/>
  <c r="T268" i="4"/>
  <c r="S268" i="4"/>
  <c r="R268" i="4"/>
  <c r="Q268" i="4"/>
  <c r="P268" i="4"/>
  <c r="AM267" i="4"/>
  <c r="AL267" i="4"/>
  <c r="AK267" i="4"/>
  <c r="AJ267" i="4"/>
  <c r="AI267" i="4"/>
  <c r="AH267" i="4"/>
  <c r="AG267" i="4"/>
  <c r="AF267" i="4"/>
  <c r="AE267" i="4"/>
  <c r="AD267" i="4"/>
  <c r="AC267" i="4"/>
  <c r="AB267" i="4"/>
  <c r="AA267" i="4"/>
  <c r="Z267" i="4"/>
  <c r="Y267" i="4"/>
  <c r="X267" i="4"/>
  <c r="W267" i="4"/>
  <c r="V267" i="4"/>
  <c r="U267" i="4"/>
  <c r="T267" i="4"/>
  <c r="S267" i="4"/>
  <c r="R267" i="4"/>
  <c r="Q267" i="4"/>
  <c r="P267" i="4"/>
  <c r="AM266" i="4"/>
  <c r="AL266" i="4"/>
  <c r="AK266" i="4"/>
  <c r="AJ266" i="4"/>
  <c r="AI266" i="4"/>
  <c r="AH266" i="4"/>
  <c r="AG266" i="4"/>
  <c r="AF266" i="4"/>
  <c r="AE266" i="4"/>
  <c r="AD266" i="4"/>
  <c r="AC266" i="4"/>
  <c r="AB266" i="4"/>
  <c r="AA266" i="4"/>
  <c r="Z266" i="4"/>
  <c r="Y266" i="4"/>
  <c r="X266" i="4"/>
  <c r="W266" i="4"/>
  <c r="V266" i="4"/>
  <c r="U266" i="4"/>
  <c r="T266" i="4"/>
  <c r="S266" i="4"/>
  <c r="R266" i="4"/>
  <c r="Q266" i="4"/>
  <c r="P266" i="4"/>
  <c r="AM265" i="4"/>
  <c r="AL265" i="4"/>
  <c r="AK265" i="4"/>
  <c r="AJ265" i="4"/>
  <c r="AI265" i="4"/>
  <c r="AH265" i="4"/>
  <c r="AG265" i="4"/>
  <c r="AF265" i="4"/>
  <c r="AE265" i="4"/>
  <c r="AD265" i="4"/>
  <c r="AC265" i="4"/>
  <c r="AB265" i="4"/>
  <c r="AA265" i="4"/>
  <c r="Z265" i="4"/>
  <c r="Y265" i="4"/>
  <c r="X265" i="4"/>
  <c r="W265" i="4"/>
  <c r="V265" i="4"/>
  <c r="U265" i="4"/>
  <c r="T265" i="4"/>
  <c r="S265" i="4"/>
  <c r="R265" i="4"/>
  <c r="Q265" i="4"/>
  <c r="P265" i="4"/>
  <c r="AM264" i="4"/>
  <c r="AL264" i="4"/>
  <c r="AK264" i="4"/>
  <c r="AJ264" i="4"/>
  <c r="AI264" i="4"/>
  <c r="AH264" i="4"/>
  <c r="AG264" i="4"/>
  <c r="AF264" i="4"/>
  <c r="AE264" i="4"/>
  <c r="AD264" i="4"/>
  <c r="AC264" i="4"/>
  <c r="AB264" i="4"/>
  <c r="AA264" i="4"/>
  <c r="Z264" i="4"/>
  <c r="Y264" i="4"/>
  <c r="X264" i="4"/>
  <c r="W264" i="4"/>
  <c r="V264" i="4"/>
  <c r="U264" i="4"/>
  <c r="T264" i="4"/>
  <c r="S264" i="4"/>
  <c r="R264" i="4"/>
  <c r="Q264" i="4"/>
  <c r="P264" i="4"/>
  <c r="AM263" i="4"/>
  <c r="AL263" i="4"/>
  <c r="AK263" i="4"/>
  <c r="AJ263" i="4"/>
  <c r="AI263" i="4"/>
  <c r="AH263" i="4"/>
  <c r="AG263" i="4"/>
  <c r="AF263" i="4"/>
  <c r="AE263" i="4"/>
  <c r="AD263" i="4"/>
  <c r="AC263" i="4"/>
  <c r="AB263" i="4"/>
  <c r="AA263" i="4"/>
  <c r="Z263" i="4"/>
  <c r="Y263" i="4"/>
  <c r="X263" i="4"/>
  <c r="W263" i="4"/>
  <c r="V263" i="4"/>
  <c r="U263" i="4"/>
  <c r="T263" i="4"/>
  <c r="S263" i="4"/>
  <c r="R263" i="4"/>
  <c r="Q263" i="4"/>
  <c r="P263" i="4"/>
  <c r="AM262" i="4"/>
  <c r="AL262" i="4"/>
  <c r="AK262" i="4"/>
  <c r="AJ262" i="4"/>
  <c r="AI262" i="4"/>
  <c r="AH262" i="4"/>
  <c r="AG262" i="4"/>
  <c r="AF262" i="4"/>
  <c r="AE262" i="4"/>
  <c r="AD262" i="4"/>
  <c r="AC262" i="4"/>
  <c r="AB262" i="4"/>
  <c r="AA262" i="4"/>
  <c r="Z262" i="4"/>
  <c r="Y262" i="4"/>
  <c r="X262" i="4"/>
  <c r="W262" i="4"/>
  <c r="V262" i="4"/>
  <c r="U262" i="4"/>
  <c r="T262" i="4"/>
  <c r="S262" i="4"/>
  <c r="R262" i="4"/>
  <c r="Q262" i="4"/>
  <c r="P262" i="4"/>
  <c r="AM261" i="4"/>
  <c r="AL261" i="4"/>
  <c r="AK261" i="4"/>
  <c r="AJ261" i="4"/>
  <c r="AI261" i="4"/>
  <c r="AH261" i="4"/>
  <c r="AG261" i="4"/>
  <c r="AF261" i="4"/>
  <c r="AE261" i="4"/>
  <c r="AD261" i="4"/>
  <c r="AC261" i="4"/>
  <c r="AB261" i="4"/>
  <c r="AA261" i="4"/>
  <c r="Z261" i="4"/>
  <c r="Y261" i="4"/>
  <c r="X261" i="4"/>
  <c r="W261" i="4"/>
  <c r="V261" i="4"/>
  <c r="U261" i="4"/>
  <c r="T261" i="4"/>
  <c r="S261" i="4"/>
  <c r="R261" i="4"/>
  <c r="Q261" i="4"/>
  <c r="P261" i="4"/>
  <c r="AM260" i="4"/>
  <c r="AL260" i="4"/>
  <c r="AK260" i="4"/>
  <c r="AJ260" i="4"/>
  <c r="AI260" i="4"/>
  <c r="AH260" i="4"/>
  <c r="AG260" i="4"/>
  <c r="AF260" i="4"/>
  <c r="AE260" i="4"/>
  <c r="AD260" i="4"/>
  <c r="AC260" i="4"/>
  <c r="AB260" i="4"/>
  <c r="AA260" i="4"/>
  <c r="Z260" i="4"/>
  <c r="Y260" i="4"/>
  <c r="X260" i="4"/>
  <c r="W260" i="4"/>
  <c r="V260" i="4"/>
  <c r="U260" i="4"/>
  <c r="T260" i="4"/>
  <c r="S260" i="4"/>
  <c r="R260" i="4"/>
  <c r="Q260" i="4"/>
  <c r="P260" i="4"/>
  <c r="AM259" i="4"/>
  <c r="AL259" i="4"/>
  <c r="AK259" i="4"/>
  <c r="AJ259" i="4"/>
  <c r="AI259" i="4"/>
  <c r="AH259" i="4"/>
  <c r="AG259" i="4"/>
  <c r="AF259" i="4"/>
  <c r="AE259" i="4"/>
  <c r="AD259" i="4"/>
  <c r="AC259" i="4"/>
  <c r="AB259" i="4"/>
  <c r="AA259" i="4"/>
  <c r="Z259" i="4"/>
  <c r="Y259" i="4"/>
  <c r="X259" i="4"/>
  <c r="W259" i="4"/>
  <c r="V259" i="4"/>
  <c r="U259" i="4"/>
  <c r="T259" i="4"/>
  <c r="S259" i="4"/>
  <c r="R259" i="4"/>
  <c r="Q259" i="4"/>
  <c r="P259" i="4"/>
  <c r="AM258" i="4"/>
  <c r="AL258" i="4"/>
  <c r="AK258" i="4"/>
  <c r="AJ258" i="4"/>
  <c r="AI258" i="4"/>
  <c r="AH258" i="4"/>
  <c r="AG258" i="4"/>
  <c r="AF258" i="4"/>
  <c r="AE258" i="4"/>
  <c r="AD258" i="4"/>
  <c r="AC258" i="4"/>
  <c r="AB258" i="4"/>
  <c r="AA258" i="4"/>
  <c r="Z258" i="4"/>
  <c r="Y258" i="4"/>
  <c r="X258" i="4"/>
  <c r="W258" i="4"/>
  <c r="V258" i="4"/>
  <c r="U258" i="4"/>
  <c r="T258" i="4"/>
  <c r="S258" i="4"/>
  <c r="R258" i="4"/>
  <c r="Q258" i="4"/>
  <c r="P258" i="4"/>
  <c r="AM257" i="4"/>
  <c r="AL257" i="4"/>
  <c r="AK257" i="4"/>
  <c r="AJ257" i="4"/>
  <c r="AI257" i="4"/>
  <c r="AH257" i="4"/>
  <c r="AG257" i="4"/>
  <c r="AF257" i="4"/>
  <c r="AE257" i="4"/>
  <c r="AD257" i="4"/>
  <c r="AC257" i="4"/>
  <c r="AB257" i="4"/>
  <c r="AA257" i="4"/>
  <c r="Z257" i="4"/>
  <c r="Y257" i="4"/>
  <c r="X257" i="4"/>
  <c r="W257" i="4"/>
  <c r="V257" i="4"/>
  <c r="U257" i="4"/>
  <c r="T257" i="4"/>
  <c r="S257" i="4"/>
  <c r="R257" i="4"/>
  <c r="Q257" i="4"/>
  <c r="P257" i="4"/>
  <c r="AM256" i="4"/>
  <c r="AL256" i="4"/>
  <c r="AK256" i="4"/>
  <c r="AJ256" i="4"/>
  <c r="AI256" i="4"/>
  <c r="AH256" i="4"/>
  <c r="AG256" i="4"/>
  <c r="AF256" i="4"/>
  <c r="AE256" i="4"/>
  <c r="AD256" i="4"/>
  <c r="AC256" i="4"/>
  <c r="AB256" i="4"/>
  <c r="AA256" i="4"/>
  <c r="Z256" i="4"/>
  <c r="Y256" i="4"/>
  <c r="X256" i="4"/>
  <c r="W256" i="4"/>
  <c r="V256" i="4"/>
  <c r="U256" i="4"/>
  <c r="T256" i="4"/>
  <c r="S256" i="4"/>
  <c r="R256" i="4"/>
  <c r="Q256" i="4"/>
  <c r="P256" i="4"/>
  <c r="AM255" i="4"/>
  <c r="AL255" i="4"/>
  <c r="AK255" i="4"/>
  <c r="AJ255" i="4"/>
  <c r="AI255" i="4"/>
  <c r="AH255" i="4"/>
  <c r="AG255" i="4"/>
  <c r="AF255" i="4"/>
  <c r="AE255" i="4"/>
  <c r="AD255" i="4"/>
  <c r="AC255" i="4"/>
  <c r="AB255" i="4"/>
  <c r="AA255" i="4"/>
  <c r="Z255" i="4"/>
  <c r="Y255" i="4"/>
  <c r="X255" i="4"/>
  <c r="W255" i="4"/>
  <c r="V255" i="4"/>
  <c r="U255" i="4"/>
  <c r="T255" i="4"/>
  <c r="S255" i="4"/>
  <c r="R255" i="4"/>
  <c r="Q255" i="4"/>
  <c r="P255" i="4"/>
  <c r="AM254" i="4"/>
  <c r="AL254" i="4"/>
  <c r="AK254" i="4"/>
  <c r="AJ254" i="4"/>
  <c r="AI254" i="4"/>
  <c r="AH254" i="4"/>
  <c r="AG254" i="4"/>
  <c r="AF254" i="4"/>
  <c r="AE254" i="4"/>
  <c r="AD254" i="4"/>
  <c r="AC254" i="4"/>
  <c r="AB254" i="4"/>
  <c r="AA254" i="4"/>
  <c r="Z254" i="4"/>
  <c r="Y254" i="4"/>
  <c r="X254" i="4"/>
  <c r="W254" i="4"/>
  <c r="V254" i="4"/>
  <c r="U254" i="4"/>
  <c r="T254" i="4"/>
  <c r="S254" i="4"/>
  <c r="R254" i="4"/>
  <c r="Q254" i="4"/>
  <c r="P254" i="4"/>
  <c r="AM253" i="4"/>
  <c r="AL253" i="4"/>
  <c r="AK253" i="4"/>
  <c r="AJ253" i="4"/>
  <c r="AI253" i="4"/>
  <c r="AH253" i="4"/>
  <c r="AG253" i="4"/>
  <c r="AF253" i="4"/>
  <c r="AE253" i="4"/>
  <c r="AD253" i="4"/>
  <c r="AC253" i="4"/>
  <c r="AB253" i="4"/>
  <c r="AA253" i="4"/>
  <c r="Z253" i="4"/>
  <c r="Y253" i="4"/>
  <c r="X253" i="4"/>
  <c r="W253" i="4"/>
  <c r="V253" i="4"/>
  <c r="U253" i="4"/>
  <c r="T253" i="4"/>
  <c r="S253" i="4"/>
  <c r="R253" i="4"/>
  <c r="Q253" i="4"/>
  <c r="P253" i="4"/>
  <c r="AM252" i="4"/>
  <c r="AL252" i="4"/>
  <c r="AK252" i="4"/>
  <c r="AJ252" i="4"/>
  <c r="AI252" i="4"/>
  <c r="AH252" i="4"/>
  <c r="AG252" i="4"/>
  <c r="AF252" i="4"/>
  <c r="AE252" i="4"/>
  <c r="AD252" i="4"/>
  <c r="AC252" i="4"/>
  <c r="AB252" i="4"/>
  <c r="AA252" i="4"/>
  <c r="Z252" i="4"/>
  <c r="Y252" i="4"/>
  <c r="X252" i="4"/>
  <c r="W252" i="4"/>
  <c r="V252" i="4"/>
  <c r="U252" i="4"/>
  <c r="T252" i="4"/>
  <c r="S252" i="4"/>
  <c r="R252" i="4"/>
  <c r="Q252" i="4"/>
  <c r="P252" i="4"/>
  <c r="AM251" i="4"/>
  <c r="AL251" i="4"/>
  <c r="AK251" i="4"/>
  <c r="AJ251" i="4"/>
  <c r="AI251" i="4"/>
  <c r="AH251" i="4"/>
  <c r="AG251" i="4"/>
  <c r="AF251" i="4"/>
  <c r="AE251" i="4"/>
  <c r="AD251" i="4"/>
  <c r="AC251" i="4"/>
  <c r="AB251" i="4"/>
  <c r="AA251" i="4"/>
  <c r="Z251" i="4"/>
  <c r="Y251" i="4"/>
  <c r="X251" i="4"/>
  <c r="W251" i="4"/>
  <c r="V251" i="4"/>
  <c r="U251" i="4"/>
  <c r="T251" i="4"/>
  <c r="S251" i="4"/>
  <c r="R251" i="4"/>
  <c r="Q251" i="4"/>
  <c r="P251" i="4"/>
  <c r="AM250" i="4"/>
  <c r="AL250" i="4"/>
  <c r="AK250" i="4"/>
  <c r="AJ250" i="4"/>
  <c r="AI250" i="4"/>
  <c r="AH250" i="4"/>
  <c r="AG250" i="4"/>
  <c r="AF250" i="4"/>
  <c r="AE250" i="4"/>
  <c r="AD250" i="4"/>
  <c r="AC250" i="4"/>
  <c r="AB250" i="4"/>
  <c r="AA250" i="4"/>
  <c r="Z250" i="4"/>
  <c r="Y250" i="4"/>
  <c r="X250" i="4"/>
  <c r="W250" i="4"/>
  <c r="V250" i="4"/>
  <c r="U250" i="4"/>
  <c r="T250" i="4"/>
  <c r="S250" i="4"/>
  <c r="R250" i="4"/>
  <c r="Q250" i="4"/>
  <c r="P250" i="4"/>
  <c r="AM249" i="4"/>
  <c r="AL249" i="4"/>
  <c r="AK249" i="4"/>
  <c r="AJ249" i="4"/>
  <c r="AI249" i="4"/>
  <c r="AH249" i="4"/>
  <c r="AG249" i="4"/>
  <c r="AF249" i="4"/>
  <c r="AE249" i="4"/>
  <c r="AD249" i="4"/>
  <c r="AC249" i="4"/>
  <c r="AB249" i="4"/>
  <c r="AA249" i="4"/>
  <c r="Z249" i="4"/>
  <c r="Y249" i="4"/>
  <c r="X249" i="4"/>
  <c r="W249" i="4"/>
  <c r="V249" i="4"/>
  <c r="U249" i="4"/>
  <c r="T249" i="4"/>
  <c r="S249" i="4"/>
  <c r="R249" i="4"/>
  <c r="Q249" i="4"/>
  <c r="P249" i="4"/>
  <c r="AM248" i="4"/>
  <c r="AL248" i="4"/>
  <c r="AK248" i="4"/>
  <c r="AJ248" i="4"/>
  <c r="AI248" i="4"/>
  <c r="AH248" i="4"/>
  <c r="AG248" i="4"/>
  <c r="AF248" i="4"/>
  <c r="AE248" i="4"/>
  <c r="AD248" i="4"/>
  <c r="AC248" i="4"/>
  <c r="AB248" i="4"/>
  <c r="AA248" i="4"/>
  <c r="Z248" i="4"/>
  <c r="Y248" i="4"/>
  <c r="X248" i="4"/>
  <c r="W248" i="4"/>
  <c r="V248" i="4"/>
  <c r="U248" i="4"/>
  <c r="T248" i="4"/>
  <c r="S248" i="4"/>
  <c r="R248" i="4"/>
  <c r="Q248" i="4"/>
  <c r="P248" i="4"/>
  <c r="AM247" i="4"/>
  <c r="AL247" i="4"/>
  <c r="AK247" i="4"/>
  <c r="AJ247" i="4"/>
  <c r="AI247" i="4"/>
  <c r="AH247" i="4"/>
  <c r="AG247" i="4"/>
  <c r="AF247" i="4"/>
  <c r="AE247" i="4"/>
  <c r="AD247" i="4"/>
  <c r="AC247" i="4"/>
  <c r="AB247" i="4"/>
  <c r="AA247" i="4"/>
  <c r="Z247" i="4"/>
  <c r="Y247" i="4"/>
  <c r="X247" i="4"/>
  <c r="W247" i="4"/>
  <c r="V247" i="4"/>
  <c r="U247" i="4"/>
  <c r="T247" i="4"/>
  <c r="S247" i="4"/>
  <c r="R247" i="4"/>
  <c r="Q247" i="4"/>
  <c r="P247" i="4"/>
  <c r="AM246" i="4"/>
  <c r="AL246" i="4"/>
  <c r="AK246" i="4"/>
  <c r="AJ246" i="4"/>
  <c r="AI246" i="4"/>
  <c r="AH246" i="4"/>
  <c r="AG246" i="4"/>
  <c r="AF246" i="4"/>
  <c r="AE246" i="4"/>
  <c r="AD246" i="4"/>
  <c r="AC246" i="4"/>
  <c r="AB246" i="4"/>
  <c r="AA246" i="4"/>
  <c r="Z246" i="4"/>
  <c r="Y246" i="4"/>
  <c r="X246" i="4"/>
  <c r="W246" i="4"/>
  <c r="V246" i="4"/>
  <c r="U246" i="4"/>
  <c r="T246" i="4"/>
  <c r="S246" i="4"/>
  <c r="R246" i="4"/>
  <c r="Q246" i="4"/>
  <c r="P246" i="4"/>
  <c r="AM245" i="4"/>
  <c r="AL245" i="4"/>
  <c r="AK245" i="4"/>
  <c r="AJ245" i="4"/>
  <c r="AI245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P245" i="4"/>
  <c r="AM244" i="4"/>
  <c r="AL244" i="4"/>
  <c r="AK244" i="4"/>
  <c r="AJ244" i="4"/>
  <c r="AI244" i="4"/>
  <c r="AH244" i="4"/>
  <c r="AG244" i="4"/>
  <c r="AF244" i="4"/>
  <c r="AE244" i="4"/>
  <c r="AD244" i="4"/>
  <c r="AC244" i="4"/>
  <c r="AB244" i="4"/>
  <c r="AA244" i="4"/>
  <c r="Z244" i="4"/>
  <c r="Y244" i="4"/>
  <c r="X244" i="4"/>
  <c r="W244" i="4"/>
  <c r="V244" i="4"/>
  <c r="U244" i="4"/>
  <c r="T244" i="4"/>
  <c r="S244" i="4"/>
  <c r="R244" i="4"/>
  <c r="Q244" i="4"/>
  <c r="P244" i="4"/>
  <c r="AM243" i="4"/>
  <c r="AL243" i="4"/>
  <c r="AK243" i="4"/>
  <c r="AJ243" i="4"/>
  <c r="AI243" i="4"/>
  <c r="AH243" i="4"/>
  <c r="AG243" i="4"/>
  <c r="AF243" i="4"/>
  <c r="AE243" i="4"/>
  <c r="AD243" i="4"/>
  <c r="AC243" i="4"/>
  <c r="AB243" i="4"/>
  <c r="AA243" i="4"/>
  <c r="Z243" i="4"/>
  <c r="Y243" i="4"/>
  <c r="X243" i="4"/>
  <c r="W243" i="4"/>
  <c r="V243" i="4"/>
  <c r="U243" i="4"/>
  <c r="T243" i="4"/>
  <c r="S243" i="4"/>
  <c r="R243" i="4"/>
  <c r="Q243" i="4"/>
  <c r="P243" i="4"/>
  <c r="AM242" i="4"/>
  <c r="AL242" i="4"/>
  <c r="AK242" i="4"/>
  <c r="AJ242" i="4"/>
  <c r="AI242" i="4"/>
  <c r="AH242" i="4"/>
  <c r="AG242" i="4"/>
  <c r="AF242" i="4"/>
  <c r="AE242" i="4"/>
  <c r="AD242" i="4"/>
  <c r="AC242" i="4"/>
  <c r="AB242" i="4"/>
  <c r="AA242" i="4"/>
  <c r="Z242" i="4"/>
  <c r="Y242" i="4"/>
  <c r="X242" i="4"/>
  <c r="W242" i="4"/>
  <c r="V242" i="4"/>
  <c r="U242" i="4"/>
  <c r="T242" i="4"/>
  <c r="S242" i="4"/>
  <c r="R242" i="4"/>
  <c r="Q242" i="4"/>
  <c r="P242" i="4"/>
  <c r="AM241" i="4"/>
  <c r="AL241" i="4"/>
  <c r="AK241" i="4"/>
  <c r="AJ241" i="4"/>
  <c r="AI241" i="4"/>
  <c r="AH241" i="4"/>
  <c r="AG241" i="4"/>
  <c r="AF241" i="4"/>
  <c r="AE241" i="4"/>
  <c r="AD241" i="4"/>
  <c r="AC241" i="4"/>
  <c r="AB241" i="4"/>
  <c r="AA241" i="4"/>
  <c r="Z241" i="4"/>
  <c r="Y241" i="4"/>
  <c r="X241" i="4"/>
  <c r="W241" i="4"/>
  <c r="V241" i="4"/>
  <c r="U241" i="4"/>
  <c r="T241" i="4"/>
  <c r="S241" i="4"/>
  <c r="R241" i="4"/>
  <c r="Q241" i="4"/>
  <c r="P241" i="4"/>
  <c r="AM240" i="4"/>
  <c r="AL240" i="4"/>
  <c r="AK240" i="4"/>
  <c r="AJ240" i="4"/>
  <c r="AI240" i="4"/>
  <c r="AH240" i="4"/>
  <c r="AG240" i="4"/>
  <c r="AF240" i="4"/>
  <c r="AE240" i="4"/>
  <c r="AD240" i="4"/>
  <c r="AC240" i="4"/>
  <c r="AB240" i="4"/>
  <c r="AA240" i="4"/>
  <c r="Z240" i="4"/>
  <c r="Y240" i="4"/>
  <c r="X240" i="4"/>
  <c r="W240" i="4"/>
  <c r="V240" i="4"/>
  <c r="U240" i="4"/>
  <c r="T240" i="4"/>
  <c r="S240" i="4"/>
  <c r="R240" i="4"/>
  <c r="Q240" i="4"/>
  <c r="P240" i="4"/>
  <c r="AM239" i="4"/>
  <c r="AL239" i="4"/>
  <c r="AK239" i="4"/>
  <c r="AJ239" i="4"/>
  <c r="AI239" i="4"/>
  <c r="AH239" i="4"/>
  <c r="AG239" i="4"/>
  <c r="AF239" i="4"/>
  <c r="AE239" i="4"/>
  <c r="AD239" i="4"/>
  <c r="AC239" i="4"/>
  <c r="AB239" i="4"/>
  <c r="AA239" i="4"/>
  <c r="Z239" i="4"/>
  <c r="Y239" i="4"/>
  <c r="X239" i="4"/>
  <c r="W239" i="4"/>
  <c r="V239" i="4"/>
  <c r="U239" i="4"/>
  <c r="T239" i="4"/>
  <c r="S239" i="4"/>
  <c r="R239" i="4"/>
  <c r="Q239" i="4"/>
  <c r="P239" i="4"/>
  <c r="AM238" i="4"/>
  <c r="AL238" i="4"/>
  <c r="AK238" i="4"/>
  <c r="AJ238" i="4"/>
  <c r="AI238" i="4"/>
  <c r="AH238" i="4"/>
  <c r="AG238" i="4"/>
  <c r="AF238" i="4"/>
  <c r="AE238" i="4"/>
  <c r="AD238" i="4"/>
  <c r="AC238" i="4"/>
  <c r="AB238" i="4"/>
  <c r="AA238" i="4"/>
  <c r="Z238" i="4"/>
  <c r="Y238" i="4"/>
  <c r="X238" i="4"/>
  <c r="W238" i="4"/>
  <c r="V238" i="4"/>
  <c r="U238" i="4"/>
  <c r="T238" i="4"/>
  <c r="S238" i="4"/>
  <c r="R238" i="4"/>
  <c r="Q238" i="4"/>
  <c r="P238" i="4"/>
  <c r="AM237" i="4"/>
  <c r="AL237" i="4"/>
  <c r="AK237" i="4"/>
  <c r="AJ237" i="4"/>
  <c r="AI237" i="4"/>
  <c r="AH237" i="4"/>
  <c r="AG237" i="4"/>
  <c r="AF237" i="4"/>
  <c r="AE237" i="4"/>
  <c r="AD237" i="4"/>
  <c r="AC237" i="4"/>
  <c r="AB237" i="4"/>
  <c r="AA237" i="4"/>
  <c r="Z237" i="4"/>
  <c r="Y237" i="4"/>
  <c r="X237" i="4"/>
  <c r="W237" i="4"/>
  <c r="V237" i="4"/>
  <c r="U237" i="4"/>
  <c r="T237" i="4"/>
  <c r="S237" i="4"/>
  <c r="R237" i="4"/>
  <c r="Q237" i="4"/>
  <c r="P237" i="4"/>
  <c r="AM236" i="4"/>
  <c r="AL236" i="4"/>
  <c r="AK236" i="4"/>
  <c r="AJ236" i="4"/>
  <c r="AI236" i="4"/>
  <c r="AH236" i="4"/>
  <c r="AG236" i="4"/>
  <c r="AF236" i="4"/>
  <c r="AE236" i="4"/>
  <c r="AD236" i="4"/>
  <c r="AC236" i="4"/>
  <c r="AB236" i="4"/>
  <c r="AA236" i="4"/>
  <c r="Z236" i="4"/>
  <c r="Y236" i="4"/>
  <c r="X236" i="4"/>
  <c r="W236" i="4"/>
  <c r="V236" i="4"/>
  <c r="U236" i="4"/>
  <c r="T236" i="4"/>
  <c r="S236" i="4"/>
  <c r="R236" i="4"/>
  <c r="Q236" i="4"/>
  <c r="P236" i="4"/>
  <c r="AM235" i="4"/>
  <c r="AL235" i="4"/>
  <c r="AK235" i="4"/>
  <c r="AJ235" i="4"/>
  <c r="AI235" i="4"/>
  <c r="AH235" i="4"/>
  <c r="AG235" i="4"/>
  <c r="AF235" i="4"/>
  <c r="AE235" i="4"/>
  <c r="AD235" i="4"/>
  <c r="AC235" i="4"/>
  <c r="AB235" i="4"/>
  <c r="AA235" i="4"/>
  <c r="Z235" i="4"/>
  <c r="Y235" i="4"/>
  <c r="X235" i="4"/>
  <c r="W235" i="4"/>
  <c r="V235" i="4"/>
  <c r="U235" i="4"/>
  <c r="T235" i="4"/>
  <c r="S235" i="4"/>
  <c r="R235" i="4"/>
  <c r="Q235" i="4"/>
  <c r="P235" i="4"/>
  <c r="AM234" i="4"/>
  <c r="AL234" i="4"/>
  <c r="AK234" i="4"/>
  <c r="AJ234" i="4"/>
  <c r="AI234" i="4"/>
  <c r="AH234" i="4"/>
  <c r="AG234" i="4"/>
  <c r="AF234" i="4"/>
  <c r="AE234" i="4"/>
  <c r="AD234" i="4"/>
  <c r="AC234" i="4"/>
  <c r="AB234" i="4"/>
  <c r="AA234" i="4"/>
  <c r="Z234" i="4"/>
  <c r="Y234" i="4"/>
  <c r="X234" i="4"/>
  <c r="W234" i="4"/>
  <c r="V234" i="4"/>
  <c r="U234" i="4"/>
  <c r="T234" i="4"/>
  <c r="S234" i="4"/>
  <c r="R234" i="4"/>
  <c r="Q234" i="4"/>
  <c r="P234" i="4"/>
  <c r="AM233" i="4"/>
  <c r="AL233" i="4"/>
  <c r="AK233" i="4"/>
  <c r="AJ233" i="4"/>
  <c r="AI233" i="4"/>
  <c r="AH233" i="4"/>
  <c r="AG233" i="4"/>
  <c r="AF233" i="4"/>
  <c r="AE233" i="4"/>
  <c r="AD233" i="4"/>
  <c r="AC233" i="4"/>
  <c r="AB233" i="4"/>
  <c r="AA233" i="4"/>
  <c r="Z233" i="4"/>
  <c r="Y233" i="4"/>
  <c r="X233" i="4"/>
  <c r="W233" i="4"/>
  <c r="V233" i="4"/>
  <c r="U233" i="4"/>
  <c r="T233" i="4"/>
  <c r="S233" i="4"/>
  <c r="R233" i="4"/>
  <c r="Q233" i="4"/>
  <c r="P233" i="4"/>
  <c r="AM232" i="4"/>
  <c r="AL232" i="4"/>
  <c r="AK232" i="4"/>
  <c r="AJ232" i="4"/>
  <c r="AI232" i="4"/>
  <c r="AH232" i="4"/>
  <c r="AG232" i="4"/>
  <c r="AF232" i="4"/>
  <c r="AE232" i="4"/>
  <c r="AD232" i="4"/>
  <c r="AC232" i="4"/>
  <c r="AB232" i="4"/>
  <c r="AA232" i="4"/>
  <c r="Z232" i="4"/>
  <c r="Y232" i="4"/>
  <c r="X232" i="4"/>
  <c r="W232" i="4"/>
  <c r="V232" i="4"/>
  <c r="U232" i="4"/>
  <c r="T232" i="4"/>
  <c r="S232" i="4"/>
  <c r="R232" i="4"/>
  <c r="Q232" i="4"/>
  <c r="P232" i="4"/>
  <c r="AM231" i="4"/>
  <c r="AL231" i="4"/>
  <c r="AK231" i="4"/>
  <c r="AJ231" i="4"/>
  <c r="AI231" i="4"/>
  <c r="AH231" i="4"/>
  <c r="AG231" i="4"/>
  <c r="AF231" i="4"/>
  <c r="AE231" i="4"/>
  <c r="AD231" i="4"/>
  <c r="AC231" i="4"/>
  <c r="AB231" i="4"/>
  <c r="AA231" i="4"/>
  <c r="Z231" i="4"/>
  <c r="Y231" i="4"/>
  <c r="X231" i="4"/>
  <c r="W231" i="4"/>
  <c r="V231" i="4"/>
  <c r="U231" i="4"/>
  <c r="T231" i="4"/>
  <c r="S231" i="4"/>
  <c r="R231" i="4"/>
  <c r="Q231" i="4"/>
  <c r="P231" i="4"/>
  <c r="AM230" i="4"/>
  <c r="AL230" i="4"/>
  <c r="AK230" i="4"/>
  <c r="AJ230" i="4"/>
  <c r="AI230" i="4"/>
  <c r="AH230" i="4"/>
  <c r="AG230" i="4"/>
  <c r="AF230" i="4"/>
  <c r="AE230" i="4"/>
  <c r="AD230" i="4"/>
  <c r="AC230" i="4"/>
  <c r="AB230" i="4"/>
  <c r="AA230" i="4"/>
  <c r="Z230" i="4"/>
  <c r="Y230" i="4"/>
  <c r="X230" i="4"/>
  <c r="W230" i="4"/>
  <c r="V230" i="4"/>
  <c r="U230" i="4"/>
  <c r="T230" i="4"/>
  <c r="S230" i="4"/>
  <c r="R230" i="4"/>
  <c r="Q230" i="4"/>
  <c r="P230" i="4"/>
  <c r="AM229" i="4"/>
  <c r="AL229" i="4"/>
  <c r="AK229" i="4"/>
  <c r="AJ229" i="4"/>
  <c r="AI229" i="4"/>
  <c r="AH229" i="4"/>
  <c r="AG229" i="4"/>
  <c r="AF229" i="4"/>
  <c r="AE229" i="4"/>
  <c r="AD229" i="4"/>
  <c r="AC229" i="4"/>
  <c r="AB229" i="4"/>
  <c r="AA229" i="4"/>
  <c r="Z229" i="4"/>
  <c r="Y229" i="4"/>
  <c r="X229" i="4"/>
  <c r="W229" i="4"/>
  <c r="V229" i="4"/>
  <c r="U229" i="4"/>
  <c r="T229" i="4"/>
  <c r="S229" i="4"/>
  <c r="R229" i="4"/>
  <c r="Q229" i="4"/>
  <c r="P229" i="4"/>
  <c r="AM228" i="4"/>
  <c r="AL228" i="4"/>
  <c r="AK228" i="4"/>
  <c r="AJ228" i="4"/>
  <c r="AI228" i="4"/>
  <c r="AH228" i="4"/>
  <c r="AG228" i="4"/>
  <c r="AF228" i="4"/>
  <c r="AE228" i="4"/>
  <c r="AD228" i="4"/>
  <c r="AC228" i="4"/>
  <c r="AB228" i="4"/>
  <c r="AA228" i="4"/>
  <c r="Z228" i="4"/>
  <c r="Y228" i="4"/>
  <c r="X228" i="4"/>
  <c r="W228" i="4"/>
  <c r="V228" i="4"/>
  <c r="U228" i="4"/>
  <c r="T228" i="4"/>
  <c r="S228" i="4"/>
  <c r="R228" i="4"/>
  <c r="Q228" i="4"/>
  <c r="P228" i="4"/>
  <c r="AM227" i="4"/>
  <c r="AL227" i="4"/>
  <c r="AK227" i="4"/>
  <c r="AJ227" i="4"/>
  <c r="AI227" i="4"/>
  <c r="AH227" i="4"/>
  <c r="AG227" i="4"/>
  <c r="AF227" i="4"/>
  <c r="AE227" i="4"/>
  <c r="AD227" i="4"/>
  <c r="AC227" i="4"/>
  <c r="AB227" i="4"/>
  <c r="AA227" i="4"/>
  <c r="Z227" i="4"/>
  <c r="Y227" i="4"/>
  <c r="X227" i="4"/>
  <c r="W227" i="4"/>
  <c r="V227" i="4"/>
  <c r="U227" i="4"/>
  <c r="T227" i="4"/>
  <c r="S227" i="4"/>
  <c r="R227" i="4"/>
  <c r="Q227" i="4"/>
  <c r="P227" i="4"/>
  <c r="AM226" i="4"/>
  <c r="AL226" i="4"/>
  <c r="AK226" i="4"/>
  <c r="AJ226" i="4"/>
  <c r="AI226" i="4"/>
  <c r="AH226" i="4"/>
  <c r="AG226" i="4"/>
  <c r="AF226" i="4"/>
  <c r="AE226" i="4"/>
  <c r="AD226" i="4"/>
  <c r="AC226" i="4"/>
  <c r="AB226" i="4"/>
  <c r="AA226" i="4"/>
  <c r="Z226" i="4"/>
  <c r="Y226" i="4"/>
  <c r="X226" i="4"/>
  <c r="W226" i="4"/>
  <c r="V226" i="4"/>
  <c r="U226" i="4"/>
  <c r="T226" i="4"/>
  <c r="S226" i="4"/>
  <c r="R226" i="4"/>
  <c r="Q226" i="4"/>
  <c r="P226" i="4"/>
  <c r="AM225" i="4"/>
  <c r="AL225" i="4"/>
  <c r="AK225" i="4"/>
  <c r="AJ225" i="4"/>
  <c r="AI225" i="4"/>
  <c r="AH225" i="4"/>
  <c r="AG225" i="4"/>
  <c r="AF225" i="4"/>
  <c r="AE225" i="4"/>
  <c r="AD225" i="4"/>
  <c r="AC225" i="4"/>
  <c r="AB225" i="4"/>
  <c r="AA225" i="4"/>
  <c r="Z225" i="4"/>
  <c r="Y225" i="4"/>
  <c r="X225" i="4"/>
  <c r="W225" i="4"/>
  <c r="V225" i="4"/>
  <c r="U225" i="4"/>
  <c r="T225" i="4"/>
  <c r="S225" i="4"/>
  <c r="R225" i="4"/>
  <c r="Q225" i="4"/>
  <c r="P225" i="4"/>
  <c r="AM224" i="4"/>
  <c r="AL224" i="4"/>
  <c r="AK224" i="4"/>
  <c r="AJ224" i="4"/>
  <c r="AI224" i="4"/>
  <c r="AH224" i="4"/>
  <c r="AG224" i="4"/>
  <c r="AF224" i="4"/>
  <c r="AE224" i="4"/>
  <c r="AD224" i="4"/>
  <c r="AC224" i="4"/>
  <c r="AB224" i="4"/>
  <c r="AA224" i="4"/>
  <c r="Z224" i="4"/>
  <c r="Y224" i="4"/>
  <c r="X224" i="4"/>
  <c r="W224" i="4"/>
  <c r="V224" i="4"/>
  <c r="U224" i="4"/>
  <c r="T224" i="4"/>
  <c r="S224" i="4"/>
  <c r="R224" i="4"/>
  <c r="Q224" i="4"/>
  <c r="P224" i="4"/>
  <c r="AM223" i="4"/>
  <c r="AL223" i="4"/>
  <c r="AK223" i="4"/>
  <c r="AJ223" i="4"/>
  <c r="AI223" i="4"/>
  <c r="AH223" i="4"/>
  <c r="AG223" i="4"/>
  <c r="AF223" i="4"/>
  <c r="AE223" i="4"/>
  <c r="AD223" i="4"/>
  <c r="AC223" i="4"/>
  <c r="AB223" i="4"/>
  <c r="AA223" i="4"/>
  <c r="Z223" i="4"/>
  <c r="Y223" i="4"/>
  <c r="X223" i="4"/>
  <c r="W223" i="4"/>
  <c r="V223" i="4"/>
  <c r="U223" i="4"/>
  <c r="T223" i="4"/>
  <c r="S223" i="4"/>
  <c r="R223" i="4"/>
  <c r="Q223" i="4"/>
  <c r="P223" i="4"/>
  <c r="AM222" i="4"/>
  <c r="AL222" i="4"/>
  <c r="AK222" i="4"/>
  <c r="AJ222" i="4"/>
  <c r="AI222" i="4"/>
  <c r="AH222" i="4"/>
  <c r="AG222" i="4"/>
  <c r="AF222" i="4"/>
  <c r="AE222" i="4"/>
  <c r="AD222" i="4"/>
  <c r="AC222" i="4"/>
  <c r="AB222" i="4"/>
  <c r="AA222" i="4"/>
  <c r="Z222" i="4"/>
  <c r="Y222" i="4"/>
  <c r="X222" i="4"/>
  <c r="W222" i="4"/>
  <c r="V222" i="4"/>
  <c r="U222" i="4"/>
  <c r="T222" i="4"/>
  <c r="S222" i="4"/>
  <c r="R222" i="4"/>
  <c r="Q222" i="4"/>
  <c r="P222" i="4"/>
  <c r="AM221" i="4"/>
  <c r="AL221" i="4"/>
  <c r="AK221" i="4"/>
  <c r="AJ221" i="4"/>
  <c r="AI221" i="4"/>
  <c r="AH221" i="4"/>
  <c r="AG221" i="4"/>
  <c r="AF221" i="4"/>
  <c r="AE221" i="4"/>
  <c r="AD221" i="4"/>
  <c r="AC221" i="4"/>
  <c r="AB221" i="4"/>
  <c r="AA221" i="4"/>
  <c r="Z221" i="4"/>
  <c r="Y221" i="4"/>
  <c r="X221" i="4"/>
  <c r="W221" i="4"/>
  <c r="V221" i="4"/>
  <c r="U221" i="4"/>
  <c r="T221" i="4"/>
  <c r="S221" i="4"/>
  <c r="R221" i="4"/>
  <c r="Q221" i="4"/>
  <c r="P221" i="4"/>
  <c r="AM220" i="4"/>
  <c r="AL220" i="4"/>
  <c r="AK220" i="4"/>
  <c r="AJ220" i="4"/>
  <c r="AI220" i="4"/>
  <c r="AH220" i="4"/>
  <c r="AG220" i="4"/>
  <c r="AF220" i="4"/>
  <c r="AE220" i="4"/>
  <c r="AD220" i="4"/>
  <c r="AC220" i="4"/>
  <c r="AB220" i="4"/>
  <c r="AA220" i="4"/>
  <c r="Z220" i="4"/>
  <c r="Y220" i="4"/>
  <c r="X220" i="4"/>
  <c r="W220" i="4"/>
  <c r="V220" i="4"/>
  <c r="U220" i="4"/>
  <c r="T220" i="4"/>
  <c r="S220" i="4"/>
  <c r="R220" i="4"/>
  <c r="Q220" i="4"/>
  <c r="P220" i="4"/>
  <c r="AM219" i="4"/>
  <c r="AL219" i="4"/>
  <c r="AK219" i="4"/>
  <c r="AJ219" i="4"/>
  <c r="AI219" i="4"/>
  <c r="AH219" i="4"/>
  <c r="AG219" i="4"/>
  <c r="AF219" i="4"/>
  <c r="AE219" i="4"/>
  <c r="AD219" i="4"/>
  <c r="AC219" i="4"/>
  <c r="AB219" i="4"/>
  <c r="AA219" i="4"/>
  <c r="Z219" i="4"/>
  <c r="Y219" i="4"/>
  <c r="X219" i="4"/>
  <c r="W219" i="4"/>
  <c r="V219" i="4"/>
  <c r="U219" i="4"/>
  <c r="T219" i="4"/>
  <c r="S219" i="4"/>
  <c r="R219" i="4"/>
  <c r="Q219" i="4"/>
  <c r="P219" i="4"/>
  <c r="AM218" i="4"/>
  <c r="AL218" i="4"/>
  <c r="AK218" i="4"/>
  <c r="AJ218" i="4"/>
  <c r="AI218" i="4"/>
  <c r="AH218" i="4"/>
  <c r="AG218" i="4"/>
  <c r="AF218" i="4"/>
  <c r="AE218" i="4"/>
  <c r="AD218" i="4"/>
  <c r="AC218" i="4"/>
  <c r="AB218" i="4"/>
  <c r="AA218" i="4"/>
  <c r="Z218" i="4"/>
  <c r="Y218" i="4"/>
  <c r="X218" i="4"/>
  <c r="W218" i="4"/>
  <c r="V218" i="4"/>
  <c r="U218" i="4"/>
  <c r="T218" i="4"/>
  <c r="S218" i="4"/>
  <c r="R218" i="4"/>
  <c r="Q218" i="4"/>
  <c r="P218" i="4"/>
  <c r="AM217" i="4"/>
  <c r="AL217" i="4"/>
  <c r="AK217" i="4"/>
  <c r="AJ217" i="4"/>
  <c r="AI217" i="4"/>
  <c r="AH217" i="4"/>
  <c r="AG217" i="4"/>
  <c r="AF217" i="4"/>
  <c r="AE217" i="4"/>
  <c r="AD217" i="4"/>
  <c r="AC217" i="4"/>
  <c r="AB217" i="4"/>
  <c r="AA217" i="4"/>
  <c r="Z217" i="4"/>
  <c r="Y217" i="4"/>
  <c r="X217" i="4"/>
  <c r="W217" i="4"/>
  <c r="V217" i="4"/>
  <c r="U217" i="4"/>
  <c r="T217" i="4"/>
  <c r="S217" i="4"/>
  <c r="R217" i="4"/>
  <c r="Q217" i="4"/>
  <c r="P217" i="4"/>
  <c r="AM216" i="4"/>
  <c r="AL216" i="4"/>
  <c r="AK216" i="4"/>
  <c r="AJ216" i="4"/>
  <c r="AI216" i="4"/>
  <c r="AH216" i="4"/>
  <c r="AG216" i="4"/>
  <c r="AF216" i="4"/>
  <c r="AE216" i="4"/>
  <c r="AD216" i="4"/>
  <c r="AC216" i="4"/>
  <c r="AB216" i="4"/>
  <c r="AA216" i="4"/>
  <c r="Z216" i="4"/>
  <c r="Y216" i="4"/>
  <c r="X216" i="4"/>
  <c r="W216" i="4"/>
  <c r="V216" i="4"/>
  <c r="U216" i="4"/>
  <c r="T216" i="4"/>
  <c r="S216" i="4"/>
  <c r="R216" i="4"/>
  <c r="Q216" i="4"/>
  <c r="P216" i="4"/>
  <c r="AM215" i="4"/>
  <c r="AL215" i="4"/>
  <c r="AK215" i="4"/>
  <c r="AJ215" i="4"/>
  <c r="AI215" i="4"/>
  <c r="AH215" i="4"/>
  <c r="AG215" i="4"/>
  <c r="AF215" i="4"/>
  <c r="AE215" i="4"/>
  <c r="AD215" i="4"/>
  <c r="AC215" i="4"/>
  <c r="AB215" i="4"/>
  <c r="AA215" i="4"/>
  <c r="Z215" i="4"/>
  <c r="Y215" i="4"/>
  <c r="X215" i="4"/>
  <c r="W215" i="4"/>
  <c r="V215" i="4"/>
  <c r="U215" i="4"/>
  <c r="T215" i="4"/>
  <c r="S215" i="4"/>
  <c r="R215" i="4"/>
  <c r="Q215" i="4"/>
  <c r="P215" i="4"/>
  <c r="AM214" i="4"/>
  <c r="AL214" i="4"/>
  <c r="AK214" i="4"/>
  <c r="AJ214" i="4"/>
  <c r="AI214" i="4"/>
  <c r="AH214" i="4"/>
  <c r="AG214" i="4"/>
  <c r="AF214" i="4"/>
  <c r="AE214" i="4"/>
  <c r="AD214" i="4"/>
  <c r="AC214" i="4"/>
  <c r="AB214" i="4"/>
  <c r="AA214" i="4"/>
  <c r="Z214" i="4"/>
  <c r="Y214" i="4"/>
  <c r="X214" i="4"/>
  <c r="W214" i="4"/>
  <c r="V214" i="4"/>
  <c r="U214" i="4"/>
  <c r="T214" i="4"/>
  <c r="S214" i="4"/>
  <c r="R214" i="4"/>
  <c r="Q214" i="4"/>
  <c r="P214" i="4"/>
  <c r="AM213" i="4"/>
  <c r="AL213" i="4"/>
  <c r="AK213" i="4"/>
  <c r="AJ213" i="4"/>
  <c r="AI213" i="4"/>
  <c r="AH213" i="4"/>
  <c r="AG213" i="4"/>
  <c r="AF213" i="4"/>
  <c r="AE213" i="4"/>
  <c r="AD213" i="4"/>
  <c r="AC213" i="4"/>
  <c r="AB213" i="4"/>
  <c r="AA213" i="4"/>
  <c r="Z213" i="4"/>
  <c r="Y213" i="4"/>
  <c r="X213" i="4"/>
  <c r="W213" i="4"/>
  <c r="V213" i="4"/>
  <c r="U213" i="4"/>
  <c r="T213" i="4"/>
  <c r="S213" i="4"/>
  <c r="R213" i="4"/>
  <c r="Q213" i="4"/>
  <c r="P213" i="4"/>
  <c r="AM212" i="4"/>
  <c r="AL212" i="4"/>
  <c r="AK212" i="4"/>
  <c r="AJ212" i="4"/>
  <c r="AI212" i="4"/>
  <c r="AH212" i="4"/>
  <c r="AG212" i="4"/>
  <c r="AF212" i="4"/>
  <c r="AE212" i="4"/>
  <c r="AD212" i="4"/>
  <c r="AC212" i="4"/>
  <c r="AB212" i="4"/>
  <c r="AA212" i="4"/>
  <c r="Z212" i="4"/>
  <c r="Y212" i="4"/>
  <c r="X212" i="4"/>
  <c r="W212" i="4"/>
  <c r="V212" i="4"/>
  <c r="U212" i="4"/>
  <c r="T212" i="4"/>
  <c r="S212" i="4"/>
  <c r="R212" i="4"/>
  <c r="Q212" i="4"/>
  <c r="P212" i="4"/>
  <c r="AM211" i="4"/>
  <c r="AL211" i="4"/>
  <c r="AK211" i="4"/>
  <c r="AJ211" i="4"/>
  <c r="AI211" i="4"/>
  <c r="AH211" i="4"/>
  <c r="AG211" i="4"/>
  <c r="AF211" i="4"/>
  <c r="AE211" i="4"/>
  <c r="AD211" i="4"/>
  <c r="AC211" i="4"/>
  <c r="AB211" i="4"/>
  <c r="AA211" i="4"/>
  <c r="Z211" i="4"/>
  <c r="Y211" i="4"/>
  <c r="X211" i="4"/>
  <c r="W211" i="4"/>
  <c r="V211" i="4"/>
  <c r="U211" i="4"/>
  <c r="T211" i="4"/>
  <c r="S211" i="4"/>
  <c r="R211" i="4"/>
  <c r="Q211" i="4"/>
  <c r="P211" i="4"/>
  <c r="AM210" i="4"/>
  <c r="AL210" i="4"/>
  <c r="AK210" i="4"/>
  <c r="AJ210" i="4"/>
  <c r="AI210" i="4"/>
  <c r="AH210" i="4"/>
  <c r="AG210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AM209" i="4"/>
  <c r="AL209" i="4"/>
  <c r="AK209" i="4"/>
  <c r="AJ209" i="4"/>
  <c r="AI209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AM208" i="4"/>
  <c r="AL208" i="4"/>
  <c r="AK208" i="4"/>
  <c r="AJ208" i="4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AM207" i="4"/>
  <c r="AL207" i="4"/>
  <c r="AK207" i="4"/>
  <c r="AJ207" i="4"/>
  <c r="AI207" i="4"/>
  <c r="AH207" i="4"/>
  <c r="AG207" i="4"/>
  <c r="AF207" i="4"/>
  <c r="AE207" i="4"/>
  <c r="AD207" i="4"/>
  <c r="AC207" i="4"/>
  <c r="AB207" i="4"/>
  <c r="AA207" i="4"/>
  <c r="Z207" i="4"/>
  <c r="Y207" i="4"/>
  <c r="X207" i="4"/>
  <c r="W207" i="4"/>
  <c r="V207" i="4"/>
  <c r="U207" i="4"/>
  <c r="T207" i="4"/>
  <c r="S207" i="4"/>
  <c r="R207" i="4"/>
  <c r="Q207" i="4"/>
  <c r="P207" i="4"/>
  <c r="AM206" i="4"/>
  <c r="AL206" i="4"/>
  <c r="AK206" i="4"/>
  <c r="AJ206" i="4"/>
  <c r="AI206" i="4"/>
  <c r="AH206" i="4"/>
  <c r="AG206" i="4"/>
  <c r="AF206" i="4"/>
  <c r="AE206" i="4"/>
  <c r="AD206" i="4"/>
  <c r="AC206" i="4"/>
  <c r="AB206" i="4"/>
  <c r="AA206" i="4"/>
  <c r="Z206" i="4"/>
  <c r="Y206" i="4"/>
  <c r="X206" i="4"/>
  <c r="W206" i="4"/>
  <c r="V206" i="4"/>
  <c r="U206" i="4"/>
  <c r="T206" i="4"/>
  <c r="S206" i="4"/>
  <c r="R206" i="4"/>
  <c r="Q206" i="4"/>
  <c r="P206" i="4"/>
  <c r="AM205" i="4"/>
  <c r="AL205" i="4"/>
  <c r="AK205" i="4"/>
  <c r="AJ205" i="4"/>
  <c r="AI205" i="4"/>
  <c r="AH205" i="4"/>
  <c r="AG205" i="4"/>
  <c r="AF205" i="4"/>
  <c r="AE205" i="4"/>
  <c r="AD205" i="4"/>
  <c r="AC205" i="4"/>
  <c r="AB205" i="4"/>
  <c r="AA205" i="4"/>
  <c r="Z205" i="4"/>
  <c r="Y205" i="4"/>
  <c r="X205" i="4"/>
  <c r="W205" i="4"/>
  <c r="V205" i="4"/>
  <c r="U205" i="4"/>
  <c r="T205" i="4"/>
  <c r="S205" i="4"/>
  <c r="R205" i="4"/>
  <c r="Q205" i="4"/>
  <c r="P205" i="4"/>
  <c r="AM204" i="4"/>
  <c r="AL204" i="4"/>
  <c r="AK204" i="4"/>
  <c r="AJ204" i="4"/>
  <c r="AI204" i="4"/>
  <c r="AH204" i="4"/>
  <c r="AG204" i="4"/>
  <c r="AF204" i="4"/>
  <c r="AE204" i="4"/>
  <c r="AD204" i="4"/>
  <c r="AC204" i="4"/>
  <c r="AB204" i="4"/>
  <c r="AA204" i="4"/>
  <c r="Z204" i="4"/>
  <c r="Y204" i="4"/>
  <c r="X204" i="4"/>
  <c r="W204" i="4"/>
  <c r="V204" i="4"/>
  <c r="U204" i="4"/>
  <c r="T204" i="4"/>
  <c r="S204" i="4"/>
  <c r="R204" i="4"/>
  <c r="Q204" i="4"/>
  <c r="P204" i="4"/>
  <c r="AM203" i="4"/>
  <c r="AL203" i="4"/>
  <c r="AK203" i="4"/>
  <c r="AJ203" i="4"/>
  <c r="AI203" i="4"/>
  <c r="AH203" i="4"/>
  <c r="AG203" i="4"/>
  <c r="AF203" i="4"/>
  <c r="AE203" i="4"/>
  <c r="AD203" i="4"/>
  <c r="AC203" i="4"/>
  <c r="AB203" i="4"/>
  <c r="AA203" i="4"/>
  <c r="Z203" i="4"/>
  <c r="Y203" i="4"/>
  <c r="X203" i="4"/>
  <c r="W203" i="4"/>
  <c r="V203" i="4"/>
  <c r="U203" i="4"/>
  <c r="T203" i="4"/>
  <c r="S203" i="4"/>
  <c r="R203" i="4"/>
  <c r="Q203" i="4"/>
  <c r="P203" i="4"/>
  <c r="AM202" i="4"/>
  <c r="AL202" i="4"/>
  <c r="AK202" i="4"/>
  <c r="AJ202" i="4"/>
  <c r="AI202" i="4"/>
  <c r="AH202" i="4"/>
  <c r="AG202" i="4"/>
  <c r="AF202" i="4"/>
  <c r="AE202" i="4"/>
  <c r="AD202" i="4"/>
  <c r="AC202" i="4"/>
  <c r="AB202" i="4"/>
  <c r="AA202" i="4"/>
  <c r="Z202" i="4"/>
  <c r="Y202" i="4"/>
  <c r="X202" i="4"/>
  <c r="W202" i="4"/>
  <c r="V202" i="4"/>
  <c r="U202" i="4"/>
  <c r="T202" i="4"/>
  <c r="S202" i="4"/>
  <c r="R202" i="4"/>
  <c r="Q202" i="4"/>
  <c r="P202" i="4"/>
  <c r="AM201" i="4"/>
  <c r="AL201" i="4"/>
  <c r="AK201" i="4"/>
  <c r="AJ201" i="4"/>
  <c r="AI201" i="4"/>
  <c r="AH201" i="4"/>
  <c r="AG201" i="4"/>
  <c r="AF201" i="4"/>
  <c r="AE201" i="4"/>
  <c r="AD201" i="4"/>
  <c r="AC201" i="4"/>
  <c r="AB201" i="4"/>
  <c r="AA201" i="4"/>
  <c r="Z201" i="4"/>
  <c r="Y201" i="4"/>
  <c r="X201" i="4"/>
  <c r="W201" i="4"/>
  <c r="V201" i="4"/>
  <c r="U201" i="4"/>
  <c r="T201" i="4"/>
  <c r="S201" i="4"/>
  <c r="R201" i="4"/>
  <c r="Q201" i="4"/>
  <c r="P201" i="4"/>
  <c r="AM200" i="4"/>
  <c r="AL200" i="4"/>
  <c r="AK200" i="4"/>
  <c r="AJ200" i="4"/>
  <c r="AI200" i="4"/>
  <c r="AH200" i="4"/>
  <c r="AG200" i="4"/>
  <c r="AF200" i="4"/>
  <c r="AE200" i="4"/>
  <c r="AD200" i="4"/>
  <c r="AC200" i="4"/>
  <c r="AB200" i="4"/>
  <c r="AA200" i="4"/>
  <c r="Z200" i="4"/>
  <c r="Y200" i="4"/>
  <c r="X200" i="4"/>
  <c r="W200" i="4"/>
  <c r="V200" i="4"/>
  <c r="U200" i="4"/>
  <c r="T200" i="4"/>
  <c r="S200" i="4"/>
  <c r="R200" i="4"/>
  <c r="Q200" i="4"/>
  <c r="P200" i="4"/>
  <c r="AM199" i="4"/>
  <c r="AL199" i="4"/>
  <c r="AK199" i="4"/>
  <c r="AJ199" i="4"/>
  <c r="AI199" i="4"/>
  <c r="AH199" i="4"/>
  <c r="AG199" i="4"/>
  <c r="AF199" i="4"/>
  <c r="AE199" i="4"/>
  <c r="AD199" i="4"/>
  <c r="AC199" i="4"/>
  <c r="AB199" i="4"/>
  <c r="AA199" i="4"/>
  <c r="Z199" i="4"/>
  <c r="Y199" i="4"/>
  <c r="X199" i="4"/>
  <c r="W199" i="4"/>
  <c r="V199" i="4"/>
  <c r="U199" i="4"/>
  <c r="T199" i="4"/>
  <c r="S199" i="4"/>
  <c r="R199" i="4"/>
  <c r="Q199" i="4"/>
  <c r="P199" i="4"/>
  <c r="AM198" i="4"/>
  <c r="AL198" i="4"/>
  <c r="AK198" i="4"/>
  <c r="AJ198" i="4"/>
  <c r="AI198" i="4"/>
  <c r="AH198" i="4"/>
  <c r="AG198" i="4"/>
  <c r="AF198" i="4"/>
  <c r="AE198" i="4"/>
  <c r="AD198" i="4"/>
  <c r="AC198" i="4"/>
  <c r="AB198" i="4"/>
  <c r="AA198" i="4"/>
  <c r="Z198" i="4"/>
  <c r="Y198" i="4"/>
  <c r="X198" i="4"/>
  <c r="W198" i="4"/>
  <c r="V198" i="4"/>
  <c r="U198" i="4"/>
  <c r="T198" i="4"/>
  <c r="S198" i="4"/>
  <c r="R198" i="4"/>
  <c r="Q198" i="4"/>
  <c r="P198" i="4"/>
  <c r="AM197" i="4"/>
  <c r="AL197" i="4"/>
  <c r="AK197" i="4"/>
  <c r="AJ197" i="4"/>
  <c r="AI197" i="4"/>
  <c r="AH197" i="4"/>
  <c r="AG197" i="4"/>
  <c r="AF197" i="4"/>
  <c r="AE197" i="4"/>
  <c r="AD197" i="4"/>
  <c r="AC197" i="4"/>
  <c r="AB197" i="4"/>
  <c r="AA197" i="4"/>
  <c r="Z197" i="4"/>
  <c r="Y197" i="4"/>
  <c r="X197" i="4"/>
  <c r="W197" i="4"/>
  <c r="V197" i="4"/>
  <c r="U197" i="4"/>
  <c r="T197" i="4"/>
  <c r="S197" i="4"/>
  <c r="R197" i="4"/>
  <c r="Q197" i="4"/>
  <c r="P197" i="4"/>
  <c r="AM196" i="4"/>
  <c r="AL196" i="4"/>
  <c r="AK196" i="4"/>
  <c r="AJ196" i="4"/>
  <c r="AI196" i="4"/>
  <c r="AH196" i="4"/>
  <c r="AG196" i="4"/>
  <c r="AF196" i="4"/>
  <c r="AE196" i="4"/>
  <c r="AD196" i="4"/>
  <c r="AC196" i="4"/>
  <c r="AB196" i="4"/>
  <c r="AA196" i="4"/>
  <c r="Z196" i="4"/>
  <c r="Y196" i="4"/>
  <c r="X196" i="4"/>
  <c r="W196" i="4"/>
  <c r="V196" i="4"/>
  <c r="U196" i="4"/>
  <c r="T196" i="4"/>
  <c r="S196" i="4"/>
  <c r="R196" i="4"/>
  <c r="Q196" i="4"/>
  <c r="P196" i="4"/>
  <c r="AM195" i="4"/>
  <c r="AL195" i="4"/>
  <c r="AK195" i="4"/>
  <c r="AJ195" i="4"/>
  <c r="AI195" i="4"/>
  <c r="AH195" i="4"/>
  <c r="AG195" i="4"/>
  <c r="AF195" i="4"/>
  <c r="AE195" i="4"/>
  <c r="AD195" i="4"/>
  <c r="AC195" i="4"/>
  <c r="AB195" i="4"/>
  <c r="AA195" i="4"/>
  <c r="Z195" i="4"/>
  <c r="Y195" i="4"/>
  <c r="X195" i="4"/>
  <c r="W195" i="4"/>
  <c r="V195" i="4"/>
  <c r="U195" i="4"/>
  <c r="T195" i="4"/>
  <c r="S195" i="4"/>
  <c r="R195" i="4"/>
  <c r="Q195" i="4"/>
  <c r="P195" i="4"/>
  <c r="AM194" i="4"/>
  <c r="AL194" i="4"/>
  <c r="AK194" i="4"/>
  <c r="AJ194" i="4"/>
  <c r="AI194" i="4"/>
  <c r="AH194" i="4"/>
  <c r="AG194" i="4"/>
  <c r="AF194" i="4"/>
  <c r="AE194" i="4"/>
  <c r="AD194" i="4"/>
  <c r="AC194" i="4"/>
  <c r="AB194" i="4"/>
  <c r="AA194" i="4"/>
  <c r="Z194" i="4"/>
  <c r="Y194" i="4"/>
  <c r="X194" i="4"/>
  <c r="W194" i="4"/>
  <c r="V194" i="4"/>
  <c r="U194" i="4"/>
  <c r="T194" i="4"/>
  <c r="S194" i="4"/>
  <c r="R194" i="4"/>
  <c r="Q194" i="4"/>
  <c r="P194" i="4"/>
  <c r="AM193" i="4"/>
  <c r="AL193" i="4"/>
  <c r="AK193" i="4"/>
  <c r="AJ193" i="4"/>
  <c r="AI193" i="4"/>
  <c r="AH193" i="4"/>
  <c r="AG193" i="4"/>
  <c r="AF193" i="4"/>
  <c r="AE193" i="4"/>
  <c r="AD193" i="4"/>
  <c r="AC193" i="4"/>
  <c r="AB193" i="4"/>
  <c r="AA193" i="4"/>
  <c r="Z193" i="4"/>
  <c r="Y193" i="4"/>
  <c r="X193" i="4"/>
  <c r="W193" i="4"/>
  <c r="V193" i="4"/>
  <c r="U193" i="4"/>
  <c r="T193" i="4"/>
  <c r="S193" i="4"/>
  <c r="R193" i="4"/>
  <c r="Q193" i="4"/>
  <c r="P193" i="4"/>
  <c r="AM192" i="4"/>
  <c r="AL192" i="4"/>
  <c r="AK192" i="4"/>
  <c r="AJ192" i="4"/>
  <c r="AI192" i="4"/>
  <c r="AH192" i="4"/>
  <c r="AG192" i="4"/>
  <c r="AF192" i="4"/>
  <c r="AE192" i="4"/>
  <c r="AD192" i="4"/>
  <c r="AC192" i="4"/>
  <c r="AB192" i="4"/>
  <c r="AA192" i="4"/>
  <c r="Z192" i="4"/>
  <c r="Y192" i="4"/>
  <c r="X192" i="4"/>
  <c r="W192" i="4"/>
  <c r="V192" i="4"/>
  <c r="U192" i="4"/>
  <c r="T192" i="4"/>
  <c r="S192" i="4"/>
  <c r="R192" i="4"/>
  <c r="Q192" i="4"/>
  <c r="P192" i="4"/>
  <c r="AM191" i="4"/>
  <c r="AL191" i="4"/>
  <c r="AK191" i="4"/>
  <c r="AJ191" i="4"/>
  <c r="AI191" i="4"/>
  <c r="AH191" i="4"/>
  <c r="AG191" i="4"/>
  <c r="AF191" i="4"/>
  <c r="AE191" i="4"/>
  <c r="AD191" i="4"/>
  <c r="AC191" i="4"/>
  <c r="AB191" i="4"/>
  <c r="AA191" i="4"/>
  <c r="Z191" i="4"/>
  <c r="Y191" i="4"/>
  <c r="X191" i="4"/>
  <c r="W191" i="4"/>
  <c r="V191" i="4"/>
  <c r="U191" i="4"/>
  <c r="T191" i="4"/>
  <c r="S191" i="4"/>
  <c r="R191" i="4"/>
  <c r="Q191" i="4"/>
  <c r="P191" i="4"/>
  <c r="AM190" i="4"/>
  <c r="AL190" i="4"/>
  <c r="AK190" i="4"/>
  <c r="AJ190" i="4"/>
  <c r="AI190" i="4"/>
  <c r="AH190" i="4"/>
  <c r="AG190" i="4"/>
  <c r="AF190" i="4"/>
  <c r="AE190" i="4"/>
  <c r="AD190" i="4"/>
  <c r="AC190" i="4"/>
  <c r="AB190" i="4"/>
  <c r="AA190" i="4"/>
  <c r="Z190" i="4"/>
  <c r="Y190" i="4"/>
  <c r="X190" i="4"/>
  <c r="W190" i="4"/>
  <c r="V190" i="4"/>
  <c r="U190" i="4"/>
  <c r="T190" i="4"/>
  <c r="S190" i="4"/>
  <c r="R190" i="4"/>
  <c r="Q190" i="4"/>
  <c r="P190" i="4"/>
  <c r="AM189" i="4"/>
  <c r="AL189" i="4"/>
  <c r="AK189" i="4"/>
  <c r="AJ189" i="4"/>
  <c r="AI189" i="4"/>
  <c r="AH189" i="4"/>
  <c r="AG189" i="4"/>
  <c r="AF189" i="4"/>
  <c r="AE189" i="4"/>
  <c r="AD189" i="4"/>
  <c r="AC189" i="4"/>
  <c r="AB189" i="4"/>
  <c r="AA189" i="4"/>
  <c r="Z189" i="4"/>
  <c r="Y189" i="4"/>
  <c r="X189" i="4"/>
  <c r="W189" i="4"/>
  <c r="V189" i="4"/>
  <c r="U189" i="4"/>
  <c r="T189" i="4"/>
  <c r="S189" i="4"/>
  <c r="R189" i="4"/>
  <c r="Q189" i="4"/>
  <c r="P189" i="4"/>
  <c r="AM188" i="4"/>
  <c r="AL188" i="4"/>
  <c r="AK188" i="4"/>
  <c r="AJ188" i="4"/>
  <c r="AI188" i="4"/>
  <c r="AH188" i="4"/>
  <c r="AG188" i="4"/>
  <c r="AF188" i="4"/>
  <c r="AE188" i="4"/>
  <c r="AD188" i="4"/>
  <c r="AC188" i="4"/>
  <c r="AB188" i="4"/>
  <c r="AA188" i="4"/>
  <c r="Z188" i="4"/>
  <c r="Y188" i="4"/>
  <c r="X188" i="4"/>
  <c r="W188" i="4"/>
  <c r="V188" i="4"/>
  <c r="U188" i="4"/>
  <c r="T188" i="4"/>
  <c r="S188" i="4"/>
  <c r="R188" i="4"/>
  <c r="Q188" i="4"/>
  <c r="P188" i="4"/>
  <c r="AM187" i="4"/>
  <c r="AL187" i="4"/>
  <c r="AK187" i="4"/>
  <c r="AJ187" i="4"/>
  <c r="AI187" i="4"/>
  <c r="AH187" i="4"/>
  <c r="AG187" i="4"/>
  <c r="AF187" i="4"/>
  <c r="AE187" i="4"/>
  <c r="AD187" i="4"/>
  <c r="AC187" i="4"/>
  <c r="AB187" i="4"/>
  <c r="AA187" i="4"/>
  <c r="Z187" i="4"/>
  <c r="Y187" i="4"/>
  <c r="X187" i="4"/>
  <c r="W187" i="4"/>
  <c r="V187" i="4"/>
  <c r="U187" i="4"/>
  <c r="T187" i="4"/>
  <c r="S187" i="4"/>
  <c r="R187" i="4"/>
  <c r="Q187" i="4"/>
  <c r="P187" i="4"/>
  <c r="AM186" i="4"/>
  <c r="AL186" i="4"/>
  <c r="AK186" i="4"/>
  <c r="AJ186" i="4"/>
  <c r="AI186" i="4"/>
  <c r="AH186" i="4"/>
  <c r="AG186" i="4"/>
  <c r="AF186" i="4"/>
  <c r="AE186" i="4"/>
  <c r="AD186" i="4"/>
  <c r="AC186" i="4"/>
  <c r="AB186" i="4"/>
  <c r="AA186" i="4"/>
  <c r="Z186" i="4"/>
  <c r="Y186" i="4"/>
  <c r="X186" i="4"/>
  <c r="W186" i="4"/>
  <c r="V186" i="4"/>
  <c r="U186" i="4"/>
  <c r="T186" i="4"/>
  <c r="S186" i="4"/>
  <c r="R186" i="4"/>
  <c r="Q186" i="4"/>
  <c r="P186" i="4"/>
  <c r="AM185" i="4"/>
  <c r="AL185" i="4"/>
  <c r="AK185" i="4"/>
  <c r="AJ185" i="4"/>
  <c r="AI185" i="4"/>
  <c r="AH185" i="4"/>
  <c r="AG185" i="4"/>
  <c r="AF185" i="4"/>
  <c r="AE185" i="4"/>
  <c r="AD185" i="4"/>
  <c r="AC185" i="4"/>
  <c r="AB185" i="4"/>
  <c r="AA185" i="4"/>
  <c r="Z185" i="4"/>
  <c r="Y185" i="4"/>
  <c r="X185" i="4"/>
  <c r="W185" i="4"/>
  <c r="V185" i="4"/>
  <c r="U185" i="4"/>
  <c r="T185" i="4"/>
  <c r="S185" i="4"/>
  <c r="R185" i="4"/>
  <c r="Q185" i="4"/>
  <c r="P185" i="4"/>
  <c r="AM184" i="4"/>
  <c r="AL184" i="4"/>
  <c r="AK184" i="4"/>
  <c r="AJ184" i="4"/>
  <c r="AI184" i="4"/>
  <c r="AH184" i="4"/>
  <c r="AG184" i="4"/>
  <c r="AF184" i="4"/>
  <c r="AE184" i="4"/>
  <c r="AD184" i="4"/>
  <c r="AC184" i="4"/>
  <c r="AB184" i="4"/>
  <c r="AA184" i="4"/>
  <c r="Z184" i="4"/>
  <c r="Y184" i="4"/>
  <c r="X184" i="4"/>
  <c r="W184" i="4"/>
  <c r="V184" i="4"/>
  <c r="U184" i="4"/>
  <c r="T184" i="4"/>
  <c r="S184" i="4"/>
  <c r="R184" i="4"/>
  <c r="Q184" i="4"/>
  <c r="P184" i="4"/>
  <c r="AM183" i="4"/>
  <c r="AL183" i="4"/>
  <c r="AK183" i="4"/>
  <c r="AJ183" i="4"/>
  <c r="AI183" i="4"/>
  <c r="AH183" i="4"/>
  <c r="AG183" i="4"/>
  <c r="AF183" i="4"/>
  <c r="AE183" i="4"/>
  <c r="AD183" i="4"/>
  <c r="AC183" i="4"/>
  <c r="AB183" i="4"/>
  <c r="AA183" i="4"/>
  <c r="Z183" i="4"/>
  <c r="Y183" i="4"/>
  <c r="X183" i="4"/>
  <c r="W183" i="4"/>
  <c r="V183" i="4"/>
  <c r="U183" i="4"/>
  <c r="T183" i="4"/>
  <c r="S183" i="4"/>
  <c r="R183" i="4"/>
  <c r="Q183" i="4"/>
  <c r="P183" i="4"/>
  <c r="AM182" i="4"/>
  <c r="AL182" i="4"/>
  <c r="AK182" i="4"/>
  <c r="AJ182" i="4"/>
  <c r="AI182" i="4"/>
  <c r="AH182" i="4"/>
  <c r="AG182" i="4"/>
  <c r="AF182" i="4"/>
  <c r="AE182" i="4"/>
  <c r="AD182" i="4"/>
  <c r="AC182" i="4"/>
  <c r="AB182" i="4"/>
  <c r="AA182" i="4"/>
  <c r="Z182" i="4"/>
  <c r="Y182" i="4"/>
  <c r="X182" i="4"/>
  <c r="W182" i="4"/>
  <c r="V182" i="4"/>
  <c r="U182" i="4"/>
  <c r="T182" i="4"/>
  <c r="S182" i="4"/>
  <c r="R182" i="4"/>
  <c r="Q182" i="4"/>
  <c r="P182" i="4"/>
  <c r="AM181" i="4"/>
  <c r="AL181" i="4"/>
  <c r="AK181" i="4"/>
  <c r="AJ181" i="4"/>
  <c r="AI181" i="4"/>
  <c r="AH181" i="4"/>
  <c r="AG181" i="4"/>
  <c r="AF181" i="4"/>
  <c r="AE181" i="4"/>
  <c r="AD181" i="4"/>
  <c r="AC181" i="4"/>
  <c r="AB181" i="4"/>
  <c r="AA181" i="4"/>
  <c r="Z181" i="4"/>
  <c r="Y181" i="4"/>
  <c r="X181" i="4"/>
  <c r="W181" i="4"/>
  <c r="V181" i="4"/>
  <c r="U181" i="4"/>
  <c r="T181" i="4"/>
  <c r="S181" i="4"/>
  <c r="R181" i="4"/>
  <c r="Q181" i="4"/>
  <c r="P181" i="4"/>
  <c r="AM180" i="4"/>
  <c r="AL180" i="4"/>
  <c r="AK180" i="4"/>
  <c r="AJ180" i="4"/>
  <c r="AI180" i="4"/>
  <c r="AH180" i="4"/>
  <c r="AG180" i="4"/>
  <c r="AF180" i="4"/>
  <c r="AE180" i="4"/>
  <c r="AD180" i="4"/>
  <c r="AC180" i="4"/>
  <c r="AB180" i="4"/>
  <c r="AA180" i="4"/>
  <c r="Z180" i="4"/>
  <c r="Y180" i="4"/>
  <c r="X180" i="4"/>
  <c r="W180" i="4"/>
  <c r="V180" i="4"/>
  <c r="U180" i="4"/>
  <c r="T180" i="4"/>
  <c r="S180" i="4"/>
  <c r="R180" i="4"/>
  <c r="Q180" i="4"/>
  <c r="P180" i="4"/>
  <c r="AM179" i="4"/>
  <c r="AL179" i="4"/>
  <c r="AK179" i="4"/>
  <c r="AJ179" i="4"/>
  <c r="AI179" i="4"/>
  <c r="AH179" i="4"/>
  <c r="AG179" i="4"/>
  <c r="AF179" i="4"/>
  <c r="AE179" i="4"/>
  <c r="AD179" i="4"/>
  <c r="AC179" i="4"/>
  <c r="AB179" i="4"/>
  <c r="AA179" i="4"/>
  <c r="Z179" i="4"/>
  <c r="Y179" i="4"/>
  <c r="X179" i="4"/>
  <c r="W179" i="4"/>
  <c r="V179" i="4"/>
  <c r="U179" i="4"/>
  <c r="T179" i="4"/>
  <c r="S179" i="4"/>
  <c r="R179" i="4"/>
  <c r="Q179" i="4"/>
  <c r="P179" i="4"/>
  <c r="AM178" i="4"/>
  <c r="AL178" i="4"/>
  <c r="AK178" i="4"/>
  <c r="AJ178" i="4"/>
  <c r="AI178" i="4"/>
  <c r="AH178" i="4"/>
  <c r="AG178" i="4"/>
  <c r="AF178" i="4"/>
  <c r="AE178" i="4"/>
  <c r="AD178" i="4"/>
  <c r="AC178" i="4"/>
  <c r="AB178" i="4"/>
  <c r="AA178" i="4"/>
  <c r="Z178" i="4"/>
  <c r="Y178" i="4"/>
  <c r="X178" i="4"/>
  <c r="W178" i="4"/>
  <c r="V178" i="4"/>
  <c r="U178" i="4"/>
  <c r="T178" i="4"/>
  <c r="S178" i="4"/>
  <c r="R178" i="4"/>
  <c r="Q178" i="4"/>
  <c r="P178" i="4"/>
  <c r="AM177" i="4"/>
  <c r="AL177" i="4"/>
  <c r="AK177" i="4"/>
  <c r="AJ177" i="4"/>
  <c r="AI177" i="4"/>
  <c r="AH177" i="4"/>
  <c r="AG177" i="4"/>
  <c r="AF177" i="4"/>
  <c r="AE177" i="4"/>
  <c r="AD177" i="4"/>
  <c r="AC177" i="4"/>
  <c r="AB177" i="4"/>
  <c r="AA177" i="4"/>
  <c r="Z177" i="4"/>
  <c r="Y177" i="4"/>
  <c r="X177" i="4"/>
  <c r="W177" i="4"/>
  <c r="V177" i="4"/>
  <c r="U177" i="4"/>
  <c r="T177" i="4"/>
  <c r="S177" i="4"/>
  <c r="R177" i="4"/>
  <c r="Q177" i="4"/>
  <c r="P177" i="4"/>
  <c r="AM176" i="4"/>
  <c r="AL176" i="4"/>
  <c r="AK176" i="4"/>
  <c r="AJ176" i="4"/>
  <c r="AI176" i="4"/>
  <c r="AH176" i="4"/>
  <c r="AG176" i="4"/>
  <c r="AF176" i="4"/>
  <c r="AE176" i="4"/>
  <c r="AD176" i="4"/>
  <c r="AC176" i="4"/>
  <c r="AB176" i="4"/>
  <c r="AA176" i="4"/>
  <c r="Z176" i="4"/>
  <c r="Y176" i="4"/>
  <c r="X176" i="4"/>
  <c r="W176" i="4"/>
  <c r="V176" i="4"/>
  <c r="U176" i="4"/>
  <c r="T176" i="4"/>
  <c r="S176" i="4"/>
  <c r="R176" i="4"/>
  <c r="Q176" i="4"/>
  <c r="P176" i="4"/>
  <c r="AM175" i="4"/>
  <c r="AL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AM174" i="4"/>
  <c r="AL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AM173" i="4"/>
  <c r="AL173" i="4"/>
  <c r="AK173" i="4"/>
  <c r="AJ173" i="4"/>
  <c r="AI173" i="4"/>
  <c r="AH173" i="4"/>
  <c r="AG173" i="4"/>
  <c r="AF173" i="4"/>
  <c r="AE173" i="4"/>
  <c r="AD173" i="4"/>
  <c r="AC173" i="4"/>
  <c r="AB173" i="4"/>
  <c r="AA173" i="4"/>
  <c r="Z173" i="4"/>
  <c r="Y173" i="4"/>
  <c r="X173" i="4"/>
  <c r="W173" i="4"/>
  <c r="V173" i="4"/>
  <c r="U173" i="4"/>
  <c r="T173" i="4"/>
  <c r="S173" i="4"/>
  <c r="R173" i="4"/>
  <c r="Q173" i="4"/>
  <c r="P173" i="4"/>
  <c r="AM172" i="4"/>
  <c r="AL172" i="4"/>
  <c r="AK172" i="4"/>
  <c r="AJ172" i="4"/>
  <c r="AI172" i="4"/>
  <c r="AH172" i="4"/>
  <c r="AG172" i="4"/>
  <c r="AF172" i="4"/>
  <c r="AE172" i="4"/>
  <c r="AD172" i="4"/>
  <c r="AC172" i="4"/>
  <c r="AB172" i="4"/>
  <c r="AA172" i="4"/>
  <c r="Z172" i="4"/>
  <c r="Y172" i="4"/>
  <c r="X172" i="4"/>
  <c r="W172" i="4"/>
  <c r="V172" i="4"/>
  <c r="U172" i="4"/>
  <c r="T172" i="4"/>
  <c r="S172" i="4"/>
  <c r="R172" i="4"/>
  <c r="Q172" i="4"/>
  <c r="P172" i="4"/>
  <c r="AM171" i="4"/>
  <c r="AL171" i="4"/>
  <c r="AK171" i="4"/>
  <c r="AJ171" i="4"/>
  <c r="AI171" i="4"/>
  <c r="AH171" i="4"/>
  <c r="AG171" i="4"/>
  <c r="AF171" i="4"/>
  <c r="AE171" i="4"/>
  <c r="AD171" i="4"/>
  <c r="AC171" i="4"/>
  <c r="AB171" i="4"/>
  <c r="AA171" i="4"/>
  <c r="Z171" i="4"/>
  <c r="Y171" i="4"/>
  <c r="X171" i="4"/>
  <c r="W171" i="4"/>
  <c r="V171" i="4"/>
  <c r="U171" i="4"/>
  <c r="T171" i="4"/>
  <c r="S171" i="4"/>
  <c r="R171" i="4"/>
  <c r="Q171" i="4"/>
  <c r="P171" i="4"/>
  <c r="AM170" i="4"/>
  <c r="AL170" i="4"/>
  <c r="AK170" i="4"/>
  <c r="AJ170" i="4"/>
  <c r="AI170" i="4"/>
  <c r="AH170" i="4"/>
  <c r="AG170" i="4"/>
  <c r="AF170" i="4"/>
  <c r="AE170" i="4"/>
  <c r="AD170" i="4"/>
  <c r="AC170" i="4"/>
  <c r="AB170" i="4"/>
  <c r="AA170" i="4"/>
  <c r="Z170" i="4"/>
  <c r="Y170" i="4"/>
  <c r="X170" i="4"/>
  <c r="W170" i="4"/>
  <c r="V170" i="4"/>
  <c r="U170" i="4"/>
  <c r="T170" i="4"/>
  <c r="S170" i="4"/>
  <c r="R170" i="4"/>
  <c r="Q170" i="4"/>
  <c r="P170" i="4"/>
  <c r="AM169" i="4"/>
  <c r="AL169" i="4"/>
  <c r="AK169" i="4"/>
  <c r="AJ169" i="4"/>
  <c r="AI169" i="4"/>
  <c r="AH169" i="4"/>
  <c r="AG169" i="4"/>
  <c r="AF169" i="4"/>
  <c r="AE169" i="4"/>
  <c r="AD169" i="4"/>
  <c r="AC169" i="4"/>
  <c r="AB169" i="4"/>
  <c r="AA169" i="4"/>
  <c r="Z169" i="4"/>
  <c r="Y169" i="4"/>
  <c r="X169" i="4"/>
  <c r="W169" i="4"/>
  <c r="V169" i="4"/>
  <c r="U169" i="4"/>
  <c r="T169" i="4"/>
  <c r="S169" i="4"/>
  <c r="R169" i="4"/>
  <c r="Q169" i="4"/>
  <c r="P169" i="4"/>
  <c r="AM168" i="4"/>
  <c r="AL168" i="4"/>
  <c r="AK168" i="4"/>
  <c r="AJ168" i="4"/>
  <c r="AI168" i="4"/>
  <c r="AH168" i="4"/>
  <c r="AG168" i="4"/>
  <c r="AF168" i="4"/>
  <c r="AE168" i="4"/>
  <c r="AD168" i="4"/>
  <c r="AC168" i="4"/>
  <c r="AB168" i="4"/>
  <c r="AA168" i="4"/>
  <c r="Z168" i="4"/>
  <c r="Y168" i="4"/>
  <c r="X168" i="4"/>
  <c r="W168" i="4"/>
  <c r="V168" i="4"/>
  <c r="U168" i="4"/>
  <c r="T168" i="4"/>
  <c r="S168" i="4"/>
  <c r="R168" i="4"/>
  <c r="Q168" i="4"/>
  <c r="P168" i="4"/>
  <c r="AM167" i="4"/>
  <c r="AL167" i="4"/>
  <c r="AK167" i="4"/>
  <c r="AJ167" i="4"/>
  <c r="AI167" i="4"/>
  <c r="AH167" i="4"/>
  <c r="AG167" i="4"/>
  <c r="AF167" i="4"/>
  <c r="AE167" i="4"/>
  <c r="AD167" i="4"/>
  <c r="AC167" i="4"/>
  <c r="AB167" i="4"/>
  <c r="AA167" i="4"/>
  <c r="Z167" i="4"/>
  <c r="Y167" i="4"/>
  <c r="X167" i="4"/>
  <c r="W167" i="4"/>
  <c r="V167" i="4"/>
  <c r="U167" i="4"/>
  <c r="T167" i="4"/>
  <c r="S167" i="4"/>
  <c r="R167" i="4"/>
  <c r="Q167" i="4"/>
  <c r="P167" i="4"/>
  <c r="AM166" i="4"/>
  <c r="AL166" i="4"/>
  <c r="AK166" i="4"/>
  <c r="AJ166" i="4"/>
  <c r="AI166" i="4"/>
  <c r="AH166" i="4"/>
  <c r="AG166" i="4"/>
  <c r="AF166" i="4"/>
  <c r="AE166" i="4"/>
  <c r="AD166" i="4"/>
  <c r="AC166" i="4"/>
  <c r="AB166" i="4"/>
  <c r="AA166" i="4"/>
  <c r="Z166" i="4"/>
  <c r="Y166" i="4"/>
  <c r="X166" i="4"/>
  <c r="W166" i="4"/>
  <c r="V166" i="4"/>
  <c r="U166" i="4"/>
  <c r="T166" i="4"/>
  <c r="S166" i="4"/>
  <c r="R166" i="4"/>
  <c r="Q166" i="4"/>
  <c r="P166" i="4"/>
  <c r="AM165" i="4"/>
  <c r="AL165" i="4"/>
  <c r="AK165" i="4"/>
  <c r="AJ165" i="4"/>
  <c r="AI165" i="4"/>
  <c r="AH165" i="4"/>
  <c r="AG165" i="4"/>
  <c r="AF165" i="4"/>
  <c r="AE165" i="4"/>
  <c r="AD165" i="4"/>
  <c r="AC165" i="4"/>
  <c r="AB165" i="4"/>
  <c r="AA165" i="4"/>
  <c r="Z165" i="4"/>
  <c r="Y165" i="4"/>
  <c r="X165" i="4"/>
  <c r="W165" i="4"/>
  <c r="V165" i="4"/>
  <c r="U165" i="4"/>
  <c r="T165" i="4"/>
  <c r="S165" i="4"/>
  <c r="R165" i="4"/>
  <c r="Q165" i="4"/>
  <c r="P165" i="4"/>
  <c r="AM164" i="4"/>
  <c r="AL164" i="4"/>
  <c r="AK164" i="4"/>
  <c r="AJ164" i="4"/>
  <c r="AI164" i="4"/>
  <c r="AH164" i="4"/>
  <c r="AG164" i="4"/>
  <c r="AF164" i="4"/>
  <c r="AE164" i="4"/>
  <c r="AD164" i="4"/>
  <c r="AC164" i="4"/>
  <c r="AB164" i="4"/>
  <c r="AA164" i="4"/>
  <c r="Z164" i="4"/>
  <c r="Y164" i="4"/>
  <c r="X164" i="4"/>
  <c r="W164" i="4"/>
  <c r="V164" i="4"/>
  <c r="U164" i="4"/>
  <c r="T164" i="4"/>
  <c r="S164" i="4"/>
  <c r="R164" i="4"/>
  <c r="Q164" i="4"/>
  <c r="P164" i="4"/>
  <c r="AM163" i="4"/>
  <c r="AL163" i="4"/>
  <c r="AK163" i="4"/>
  <c r="AJ163" i="4"/>
  <c r="AI163" i="4"/>
  <c r="AH163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R163" i="4"/>
  <c r="Q163" i="4"/>
  <c r="P163" i="4"/>
  <c r="AM162" i="4"/>
  <c r="AL162" i="4"/>
  <c r="AK162" i="4"/>
  <c r="AJ162" i="4"/>
  <c r="AI162" i="4"/>
  <c r="AH162" i="4"/>
  <c r="AG162" i="4"/>
  <c r="AF162" i="4"/>
  <c r="AE162" i="4"/>
  <c r="AD162" i="4"/>
  <c r="AC162" i="4"/>
  <c r="AB162" i="4"/>
  <c r="AA162" i="4"/>
  <c r="Z162" i="4"/>
  <c r="Y162" i="4"/>
  <c r="X162" i="4"/>
  <c r="W162" i="4"/>
  <c r="V162" i="4"/>
  <c r="U162" i="4"/>
  <c r="T162" i="4"/>
  <c r="S162" i="4"/>
  <c r="R162" i="4"/>
  <c r="Q162" i="4"/>
  <c r="P162" i="4"/>
  <c r="AM161" i="4"/>
  <c r="AL161" i="4"/>
  <c r="AK161" i="4"/>
  <c r="AJ161" i="4"/>
  <c r="AI161" i="4"/>
  <c r="AH161" i="4"/>
  <c r="AG161" i="4"/>
  <c r="AF161" i="4"/>
  <c r="AE161" i="4"/>
  <c r="AD161" i="4"/>
  <c r="AC161" i="4"/>
  <c r="AB161" i="4"/>
  <c r="AA161" i="4"/>
  <c r="Z161" i="4"/>
  <c r="Y161" i="4"/>
  <c r="X161" i="4"/>
  <c r="W161" i="4"/>
  <c r="V161" i="4"/>
  <c r="U161" i="4"/>
  <c r="T161" i="4"/>
  <c r="S161" i="4"/>
  <c r="R161" i="4"/>
  <c r="Q161" i="4"/>
  <c r="P161" i="4"/>
  <c r="AM160" i="4"/>
  <c r="AL160" i="4"/>
  <c r="AK160" i="4"/>
  <c r="AJ160" i="4"/>
  <c r="AI160" i="4"/>
  <c r="AH160" i="4"/>
  <c r="AG160" i="4"/>
  <c r="AF160" i="4"/>
  <c r="AE160" i="4"/>
  <c r="AD160" i="4"/>
  <c r="AC160" i="4"/>
  <c r="AB160" i="4"/>
  <c r="AA160" i="4"/>
  <c r="Z160" i="4"/>
  <c r="Y160" i="4"/>
  <c r="X160" i="4"/>
  <c r="W160" i="4"/>
  <c r="V160" i="4"/>
  <c r="U160" i="4"/>
  <c r="T160" i="4"/>
  <c r="S160" i="4"/>
  <c r="R160" i="4"/>
  <c r="Q160" i="4"/>
  <c r="P160" i="4"/>
  <c r="AM159" i="4"/>
  <c r="AL159" i="4"/>
  <c r="AK159" i="4"/>
  <c r="AJ159" i="4"/>
  <c r="AI159" i="4"/>
  <c r="AH159" i="4"/>
  <c r="AG159" i="4"/>
  <c r="AF159" i="4"/>
  <c r="AE159" i="4"/>
  <c r="AD159" i="4"/>
  <c r="AC159" i="4"/>
  <c r="AB159" i="4"/>
  <c r="AA159" i="4"/>
  <c r="Z159" i="4"/>
  <c r="Y159" i="4"/>
  <c r="X159" i="4"/>
  <c r="W159" i="4"/>
  <c r="V159" i="4"/>
  <c r="U159" i="4"/>
  <c r="T159" i="4"/>
  <c r="S159" i="4"/>
  <c r="R159" i="4"/>
  <c r="Q159" i="4"/>
  <c r="P159" i="4"/>
  <c r="AM158" i="4"/>
  <c r="AL158" i="4"/>
  <c r="AK158" i="4"/>
  <c r="AJ158" i="4"/>
  <c r="AI158" i="4"/>
  <c r="AH158" i="4"/>
  <c r="AG158" i="4"/>
  <c r="AF158" i="4"/>
  <c r="AE158" i="4"/>
  <c r="AD158" i="4"/>
  <c r="AC158" i="4"/>
  <c r="AB158" i="4"/>
  <c r="AA158" i="4"/>
  <c r="Z158" i="4"/>
  <c r="Y158" i="4"/>
  <c r="X158" i="4"/>
  <c r="W158" i="4"/>
  <c r="V158" i="4"/>
  <c r="U158" i="4"/>
  <c r="T158" i="4"/>
  <c r="S158" i="4"/>
  <c r="R158" i="4"/>
  <c r="Q158" i="4"/>
  <c r="P158" i="4"/>
  <c r="AM157" i="4"/>
  <c r="AL157" i="4"/>
  <c r="AK157" i="4"/>
  <c r="AJ157" i="4"/>
  <c r="AI157" i="4"/>
  <c r="AH157" i="4"/>
  <c r="AG157" i="4"/>
  <c r="AF157" i="4"/>
  <c r="AE157" i="4"/>
  <c r="AD157" i="4"/>
  <c r="AC157" i="4"/>
  <c r="AB157" i="4"/>
  <c r="AA157" i="4"/>
  <c r="Z157" i="4"/>
  <c r="Y157" i="4"/>
  <c r="X157" i="4"/>
  <c r="W157" i="4"/>
  <c r="V157" i="4"/>
  <c r="U157" i="4"/>
  <c r="T157" i="4"/>
  <c r="S157" i="4"/>
  <c r="R157" i="4"/>
  <c r="Q157" i="4"/>
  <c r="P157" i="4"/>
  <c r="AM156" i="4"/>
  <c r="AL156" i="4"/>
  <c r="AK156" i="4"/>
  <c r="AJ156" i="4"/>
  <c r="AI156" i="4"/>
  <c r="AH156" i="4"/>
  <c r="AG156" i="4"/>
  <c r="AF156" i="4"/>
  <c r="AE156" i="4"/>
  <c r="AD156" i="4"/>
  <c r="AC156" i="4"/>
  <c r="AB156" i="4"/>
  <c r="AA156" i="4"/>
  <c r="Z156" i="4"/>
  <c r="Y156" i="4"/>
  <c r="X156" i="4"/>
  <c r="W156" i="4"/>
  <c r="V156" i="4"/>
  <c r="U156" i="4"/>
  <c r="T156" i="4"/>
  <c r="S156" i="4"/>
  <c r="R156" i="4"/>
  <c r="Q156" i="4"/>
  <c r="P156" i="4"/>
  <c r="AM155" i="4"/>
  <c r="AL155" i="4"/>
  <c r="AK155" i="4"/>
  <c r="AJ155" i="4"/>
  <c r="AI155" i="4"/>
  <c r="AH155" i="4"/>
  <c r="AG155" i="4"/>
  <c r="AF155" i="4"/>
  <c r="AE155" i="4"/>
  <c r="AD155" i="4"/>
  <c r="AC155" i="4"/>
  <c r="AB155" i="4"/>
  <c r="AA155" i="4"/>
  <c r="Z155" i="4"/>
  <c r="Y155" i="4"/>
  <c r="X155" i="4"/>
  <c r="W155" i="4"/>
  <c r="V155" i="4"/>
  <c r="U155" i="4"/>
  <c r="T155" i="4"/>
  <c r="S155" i="4"/>
  <c r="R155" i="4"/>
  <c r="Q155" i="4"/>
  <c r="P155" i="4"/>
  <c r="AM154" i="4"/>
  <c r="AL154" i="4"/>
  <c r="AK154" i="4"/>
  <c r="AJ154" i="4"/>
  <c r="AI154" i="4"/>
  <c r="AH154" i="4"/>
  <c r="AG154" i="4"/>
  <c r="AF154" i="4"/>
  <c r="AE154" i="4"/>
  <c r="AD154" i="4"/>
  <c r="AC154" i="4"/>
  <c r="AB154" i="4"/>
  <c r="AA154" i="4"/>
  <c r="Z154" i="4"/>
  <c r="Y154" i="4"/>
  <c r="X154" i="4"/>
  <c r="W154" i="4"/>
  <c r="V154" i="4"/>
  <c r="U154" i="4"/>
  <c r="T154" i="4"/>
  <c r="S154" i="4"/>
  <c r="R154" i="4"/>
  <c r="Q154" i="4"/>
  <c r="P154" i="4"/>
  <c r="AM153" i="4"/>
  <c r="AL153" i="4"/>
  <c r="AK153" i="4"/>
  <c r="AJ153" i="4"/>
  <c r="AI153" i="4"/>
  <c r="AH153" i="4"/>
  <c r="AG153" i="4"/>
  <c r="AF153" i="4"/>
  <c r="AE153" i="4"/>
  <c r="AD153" i="4"/>
  <c r="AC153" i="4"/>
  <c r="AB153" i="4"/>
  <c r="AA153" i="4"/>
  <c r="Z153" i="4"/>
  <c r="Y153" i="4"/>
  <c r="X153" i="4"/>
  <c r="W153" i="4"/>
  <c r="V153" i="4"/>
  <c r="U153" i="4"/>
  <c r="T153" i="4"/>
  <c r="S153" i="4"/>
  <c r="R153" i="4"/>
  <c r="Q153" i="4"/>
  <c r="P153" i="4"/>
  <c r="AM152" i="4"/>
  <c r="AL152" i="4"/>
  <c r="AK152" i="4"/>
  <c r="AJ152" i="4"/>
  <c r="AI152" i="4"/>
  <c r="AH152" i="4"/>
  <c r="AG152" i="4"/>
  <c r="AF152" i="4"/>
  <c r="AE152" i="4"/>
  <c r="AD152" i="4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AM151" i="4"/>
  <c r="AL151" i="4"/>
  <c r="AK151" i="4"/>
  <c r="AJ151" i="4"/>
  <c r="AI151" i="4"/>
  <c r="AH151" i="4"/>
  <c r="AG151" i="4"/>
  <c r="AF151" i="4"/>
  <c r="AE151" i="4"/>
  <c r="AD151" i="4"/>
  <c r="AC151" i="4"/>
  <c r="AB151" i="4"/>
  <c r="AA151" i="4"/>
  <c r="Z151" i="4"/>
  <c r="Y151" i="4"/>
  <c r="X151" i="4"/>
  <c r="W151" i="4"/>
  <c r="V151" i="4"/>
  <c r="U151" i="4"/>
  <c r="T151" i="4"/>
  <c r="S151" i="4"/>
  <c r="R151" i="4"/>
  <c r="Q151" i="4"/>
  <c r="P151" i="4"/>
  <c r="AM150" i="4"/>
  <c r="AL150" i="4"/>
  <c r="AK150" i="4"/>
  <c r="AJ150" i="4"/>
  <c r="AI150" i="4"/>
  <c r="AH150" i="4"/>
  <c r="AG150" i="4"/>
  <c r="AF150" i="4"/>
  <c r="AE150" i="4"/>
  <c r="AD150" i="4"/>
  <c r="AC150" i="4"/>
  <c r="AB150" i="4"/>
  <c r="AA150" i="4"/>
  <c r="Z150" i="4"/>
  <c r="Y150" i="4"/>
  <c r="X150" i="4"/>
  <c r="W150" i="4"/>
  <c r="V150" i="4"/>
  <c r="U150" i="4"/>
  <c r="T150" i="4"/>
  <c r="S150" i="4"/>
  <c r="R150" i="4"/>
  <c r="Q150" i="4"/>
  <c r="P150" i="4"/>
  <c r="AM149" i="4"/>
  <c r="AL149" i="4"/>
  <c r="AK149" i="4"/>
  <c r="AJ149" i="4"/>
  <c r="AI149" i="4"/>
  <c r="AH149" i="4"/>
  <c r="AG149" i="4"/>
  <c r="AF149" i="4"/>
  <c r="AE149" i="4"/>
  <c r="AD149" i="4"/>
  <c r="AC149" i="4"/>
  <c r="AB149" i="4"/>
  <c r="AA149" i="4"/>
  <c r="Z149" i="4"/>
  <c r="Y149" i="4"/>
  <c r="X149" i="4"/>
  <c r="W149" i="4"/>
  <c r="V149" i="4"/>
  <c r="U149" i="4"/>
  <c r="T149" i="4"/>
  <c r="S149" i="4"/>
  <c r="R149" i="4"/>
  <c r="Q149" i="4"/>
  <c r="P149" i="4"/>
  <c r="AM148" i="4"/>
  <c r="AL148" i="4"/>
  <c r="AK148" i="4"/>
  <c r="AJ148" i="4"/>
  <c r="AI148" i="4"/>
  <c r="AH148" i="4"/>
  <c r="AG148" i="4"/>
  <c r="AF148" i="4"/>
  <c r="AE148" i="4"/>
  <c r="AD148" i="4"/>
  <c r="AC148" i="4"/>
  <c r="AB148" i="4"/>
  <c r="AA148" i="4"/>
  <c r="Z148" i="4"/>
  <c r="Y148" i="4"/>
  <c r="X148" i="4"/>
  <c r="W148" i="4"/>
  <c r="V148" i="4"/>
  <c r="U148" i="4"/>
  <c r="T148" i="4"/>
  <c r="S148" i="4"/>
  <c r="R148" i="4"/>
  <c r="Q148" i="4"/>
  <c r="P148" i="4"/>
  <c r="AM147" i="4"/>
  <c r="AL147" i="4"/>
  <c r="AK147" i="4"/>
  <c r="AJ147" i="4"/>
  <c r="AI147" i="4"/>
  <c r="AH147" i="4"/>
  <c r="AG147" i="4"/>
  <c r="AF147" i="4"/>
  <c r="AE147" i="4"/>
  <c r="AD147" i="4"/>
  <c r="AC147" i="4"/>
  <c r="AB147" i="4"/>
  <c r="AA147" i="4"/>
  <c r="Z147" i="4"/>
  <c r="Y147" i="4"/>
  <c r="X147" i="4"/>
  <c r="W147" i="4"/>
  <c r="V147" i="4"/>
  <c r="U147" i="4"/>
  <c r="T147" i="4"/>
  <c r="S147" i="4"/>
  <c r="R147" i="4"/>
  <c r="Q147" i="4"/>
  <c r="P147" i="4"/>
  <c r="AM146" i="4"/>
  <c r="AL146" i="4"/>
  <c r="AK146" i="4"/>
  <c r="AJ146" i="4"/>
  <c r="AI146" i="4"/>
  <c r="AH146" i="4"/>
  <c r="AG146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AM145" i="4"/>
  <c r="AL145" i="4"/>
  <c r="AK145" i="4"/>
  <c r="AJ145" i="4"/>
  <c r="AI145" i="4"/>
  <c r="AH145" i="4"/>
  <c r="AG145" i="4"/>
  <c r="AF145" i="4"/>
  <c r="AE145" i="4"/>
  <c r="AD145" i="4"/>
  <c r="AC145" i="4"/>
  <c r="AB145" i="4"/>
  <c r="AA145" i="4"/>
  <c r="Z145" i="4"/>
  <c r="Y145" i="4"/>
  <c r="X145" i="4"/>
  <c r="W145" i="4"/>
  <c r="V145" i="4"/>
  <c r="U145" i="4"/>
  <c r="T145" i="4"/>
  <c r="S145" i="4"/>
  <c r="R145" i="4"/>
  <c r="Q145" i="4"/>
  <c r="P145" i="4"/>
  <c r="AM144" i="4"/>
  <c r="AL144" i="4"/>
  <c r="AK144" i="4"/>
  <c r="AJ144" i="4"/>
  <c r="AI144" i="4"/>
  <c r="AH144" i="4"/>
  <c r="AG144" i="4"/>
  <c r="AF144" i="4"/>
  <c r="AE144" i="4"/>
  <c r="AD144" i="4"/>
  <c r="AC144" i="4"/>
  <c r="AB144" i="4"/>
  <c r="AA144" i="4"/>
  <c r="Z144" i="4"/>
  <c r="Y144" i="4"/>
  <c r="X144" i="4"/>
  <c r="W144" i="4"/>
  <c r="V144" i="4"/>
  <c r="U144" i="4"/>
  <c r="T144" i="4"/>
  <c r="S144" i="4"/>
  <c r="R144" i="4"/>
  <c r="Q144" i="4"/>
  <c r="P144" i="4"/>
  <c r="AM143" i="4"/>
  <c r="AL143" i="4"/>
  <c r="AK143" i="4"/>
  <c r="AJ143" i="4"/>
  <c r="AI143" i="4"/>
  <c r="AH143" i="4"/>
  <c r="AG143" i="4"/>
  <c r="AF143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P143" i="4"/>
  <c r="AM142" i="4"/>
  <c r="AL142" i="4"/>
  <c r="AK142" i="4"/>
  <c r="AJ142" i="4"/>
  <c r="AI142" i="4"/>
  <c r="AH142" i="4"/>
  <c r="AG142" i="4"/>
  <c r="AF142" i="4"/>
  <c r="AE142" i="4"/>
  <c r="AD142" i="4"/>
  <c r="AC142" i="4"/>
  <c r="AB142" i="4"/>
  <c r="AA142" i="4"/>
  <c r="Z142" i="4"/>
  <c r="Y142" i="4"/>
  <c r="X142" i="4"/>
  <c r="W142" i="4"/>
  <c r="V142" i="4"/>
  <c r="U142" i="4"/>
  <c r="T142" i="4"/>
  <c r="S142" i="4"/>
  <c r="R142" i="4"/>
  <c r="Q142" i="4"/>
  <c r="P142" i="4"/>
  <c r="AM141" i="4"/>
  <c r="AL141" i="4"/>
  <c r="AK141" i="4"/>
  <c r="AJ141" i="4"/>
  <c r="AI141" i="4"/>
  <c r="AH141" i="4"/>
  <c r="AG141" i="4"/>
  <c r="AF141" i="4"/>
  <c r="AE141" i="4"/>
  <c r="AD141" i="4"/>
  <c r="AC141" i="4"/>
  <c r="AB141" i="4"/>
  <c r="AA141" i="4"/>
  <c r="Z141" i="4"/>
  <c r="Y141" i="4"/>
  <c r="X141" i="4"/>
  <c r="W141" i="4"/>
  <c r="V141" i="4"/>
  <c r="U141" i="4"/>
  <c r="T141" i="4"/>
  <c r="S141" i="4"/>
  <c r="R141" i="4"/>
  <c r="Q141" i="4"/>
  <c r="P141" i="4"/>
  <c r="AM140" i="4"/>
  <c r="AL140" i="4"/>
  <c r="AK140" i="4"/>
  <c r="AJ140" i="4"/>
  <c r="AI140" i="4"/>
  <c r="AH140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AM139" i="4"/>
  <c r="AL139" i="4"/>
  <c r="AK139" i="4"/>
  <c r="AJ139" i="4"/>
  <c r="AI139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AM138" i="4"/>
  <c r="AL138" i="4"/>
  <c r="AK138" i="4"/>
  <c r="AJ138" i="4"/>
  <c r="AI138" i="4"/>
  <c r="AH138" i="4"/>
  <c r="AG138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AM137" i="4"/>
  <c r="AL137" i="4"/>
  <c r="AK137" i="4"/>
  <c r="AJ137" i="4"/>
  <c r="AI137" i="4"/>
  <c r="AH137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AM136" i="4"/>
  <c r="AL136" i="4"/>
  <c r="AK136" i="4"/>
  <c r="AJ136" i="4"/>
  <c r="AI136" i="4"/>
  <c r="AH136" i="4"/>
  <c r="AG136" i="4"/>
  <c r="AF136" i="4"/>
  <c r="AE136" i="4"/>
  <c r="AD136" i="4"/>
  <c r="AC136" i="4"/>
  <c r="AB136" i="4"/>
  <c r="AA136" i="4"/>
  <c r="Z136" i="4"/>
  <c r="Y136" i="4"/>
  <c r="X136" i="4"/>
  <c r="W136" i="4"/>
  <c r="V136" i="4"/>
  <c r="U136" i="4"/>
  <c r="T136" i="4"/>
  <c r="S136" i="4"/>
  <c r="R136" i="4"/>
  <c r="Q136" i="4"/>
  <c r="P136" i="4"/>
  <c r="AM135" i="4"/>
  <c r="AL135" i="4"/>
  <c r="AK135" i="4"/>
  <c r="AJ135" i="4"/>
  <c r="AI135" i="4"/>
  <c r="AH135" i="4"/>
  <c r="AG135" i="4"/>
  <c r="AF135" i="4"/>
  <c r="AE135" i="4"/>
  <c r="AD135" i="4"/>
  <c r="AC135" i="4"/>
  <c r="AB135" i="4"/>
  <c r="AA135" i="4"/>
  <c r="Z135" i="4"/>
  <c r="Y135" i="4"/>
  <c r="X135" i="4"/>
  <c r="W135" i="4"/>
  <c r="V135" i="4"/>
  <c r="U135" i="4"/>
  <c r="T135" i="4"/>
  <c r="S135" i="4"/>
  <c r="R135" i="4"/>
  <c r="Q135" i="4"/>
  <c r="P135" i="4"/>
  <c r="AM134" i="4"/>
  <c r="AL134" i="4"/>
  <c r="AK134" i="4"/>
  <c r="AJ134" i="4"/>
  <c r="AI134" i="4"/>
  <c r="AH134" i="4"/>
  <c r="AG134" i="4"/>
  <c r="AF134" i="4"/>
  <c r="AE134" i="4"/>
  <c r="AD134" i="4"/>
  <c r="AC134" i="4"/>
  <c r="AB134" i="4"/>
  <c r="AA134" i="4"/>
  <c r="Z134" i="4"/>
  <c r="Y134" i="4"/>
  <c r="X134" i="4"/>
  <c r="W134" i="4"/>
  <c r="V134" i="4"/>
  <c r="U134" i="4"/>
  <c r="T134" i="4"/>
  <c r="S134" i="4"/>
  <c r="R134" i="4"/>
  <c r="Q134" i="4"/>
  <c r="P134" i="4"/>
  <c r="AM133" i="4"/>
  <c r="AL133" i="4"/>
  <c r="AK133" i="4"/>
  <c r="AJ133" i="4"/>
  <c r="AI133" i="4"/>
  <c r="AH133" i="4"/>
  <c r="AG133" i="4"/>
  <c r="AF133" i="4"/>
  <c r="AE133" i="4"/>
  <c r="AD133" i="4"/>
  <c r="AC133" i="4"/>
  <c r="AB133" i="4"/>
  <c r="AA133" i="4"/>
  <c r="Z133" i="4"/>
  <c r="Y133" i="4"/>
  <c r="X133" i="4"/>
  <c r="W133" i="4"/>
  <c r="V133" i="4"/>
  <c r="U133" i="4"/>
  <c r="T133" i="4"/>
  <c r="S133" i="4"/>
  <c r="R133" i="4"/>
  <c r="Q133" i="4"/>
  <c r="P133" i="4"/>
  <c r="AM132" i="4"/>
  <c r="AL132" i="4"/>
  <c r="AK132" i="4"/>
  <c r="AJ132" i="4"/>
  <c r="AI132" i="4"/>
  <c r="AH132" i="4"/>
  <c r="AG132" i="4"/>
  <c r="AF132" i="4"/>
  <c r="AE132" i="4"/>
  <c r="AD132" i="4"/>
  <c r="AC132" i="4"/>
  <c r="AB132" i="4"/>
  <c r="AA132" i="4"/>
  <c r="Z132" i="4"/>
  <c r="Y132" i="4"/>
  <c r="X132" i="4"/>
  <c r="W132" i="4"/>
  <c r="V132" i="4"/>
  <c r="U132" i="4"/>
  <c r="T132" i="4"/>
  <c r="S132" i="4"/>
  <c r="R132" i="4"/>
  <c r="Q132" i="4"/>
  <c r="P132" i="4"/>
  <c r="AM131" i="4"/>
  <c r="AL131" i="4"/>
  <c r="AK131" i="4"/>
  <c r="AJ131" i="4"/>
  <c r="AI131" i="4"/>
  <c r="AH131" i="4"/>
  <c r="AG131" i="4"/>
  <c r="AF131" i="4"/>
  <c r="AE131" i="4"/>
  <c r="AD131" i="4"/>
  <c r="AC131" i="4"/>
  <c r="AB131" i="4"/>
  <c r="AA131" i="4"/>
  <c r="Z131" i="4"/>
  <c r="Y131" i="4"/>
  <c r="X131" i="4"/>
  <c r="W131" i="4"/>
  <c r="V131" i="4"/>
  <c r="U131" i="4"/>
  <c r="T131" i="4"/>
  <c r="S131" i="4"/>
  <c r="R131" i="4"/>
  <c r="Q131" i="4"/>
  <c r="P131" i="4"/>
  <c r="AM130" i="4"/>
  <c r="AL130" i="4"/>
  <c r="AK130" i="4"/>
  <c r="AJ130" i="4"/>
  <c r="AI130" i="4"/>
  <c r="AH130" i="4"/>
  <c r="AG130" i="4"/>
  <c r="AF130" i="4"/>
  <c r="AE130" i="4"/>
  <c r="AD130" i="4"/>
  <c r="AC130" i="4"/>
  <c r="AB130" i="4"/>
  <c r="AA130" i="4"/>
  <c r="Z130" i="4"/>
  <c r="Y130" i="4"/>
  <c r="X130" i="4"/>
  <c r="W130" i="4"/>
  <c r="V130" i="4"/>
  <c r="U130" i="4"/>
  <c r="T130" i="4"/>
  <c r="S130" i="4"/>
  <c r="R130" i="4"/>
  <c r="Q130" i="4"/>
  <c r="P130" i="4"/>
  <c r="AM129" i="4"/>
  <c r="AL129" i="4"/>
  <c r="AK129" i="4"/>
  <c r="AJ129" i="4"/>
  <c r="AI129" i="4"/>
  <c r="AH129" i="4"/>
  <c r="AG129" i="4"/>
  <c r="AF129" i="4"/>
  <c r="AE129" i="4"/>
  <c r="AD129" i="4"/>
  <c r="AC129" i="4"/>
  <c r="AB129" i="4"/>
  <c r="AA129" i="4"/>
  <c r="Z129" i="4"/>
  <c r="Y129" i="4"/>
  <c r="X129" i="4"/>
  <c r="W129" i="4"/>
  <c r="V129" i="4"/>
  <c r="U129" i="4"/>
  <c r="T129" i="4"/>
  <c r="S129" i="4"/>
  <c r="R129" i="4"/>
  <c r="Q129" i="4"/>
  <c r="P129" i="4"/>
  <c r="AM128" i="4"/>
  <c r="AL128" i="4"/>
  <c r="AK128" i="4"/>
  <c r="AJ128" i="4"/>
  <c r="AI128" i="4"/>
  <c r="AH128" i="4"/>
  <c r="AG128" i="4"/>
  <c r="AF128" i="4"/>
  <c r="AE128" i="4"/>
  <c r="AD128" i="4"/>
  <c r="AC128" i="4"/>
  <c r="AB128" i="4"/>
  <c r="AA128" i="4"/>
  <c r="Z128" i="4"/>
  <c r="Y128" i="4"/>
  <c r="X128" i="4"/>
  <c r="W128" i="4"/>
  <c r="V128" i="4"/>
  <c r="U128" i="4"/>
  <c r="T128" i="4"/>
  <c r="S128" i="4"/>
  <c r="R128" i="4"/>
  <c r="Q128" i="4"/>
  <c r="P128" i="4"/>
  <c r="AM127" i="4"/>
  <c r="AL127" i="4"/>
  <c r="AK127" i="4"/>
  <c r="AJ127" i="4"/>
  <c r="AI127" i="4"/>
  <c r="AH127" i="4"/>
  <c r="AG127" i="4"/>
  <c r="AF127" i="4"/>
  <c r="AE127" i="4"/>
  <c r="AD127" i="4"/>
  <c r="AC127" i="4"/>
  <c r="AB127" i="4"/>
  <c r="AA127" i="4"/>
  <c r="Z127" i="4"/>
  <c r="Y127" i="4"/>
  <c r="X127" i="4"/>
  <c r="W127" i="4"/>
  <c r="V127" i="4"/>
  <c r="U127" i="4"/>
  <c r="T127" i="4"/>
  <c r="S127" i="4"/>
  <c r="R127" i="4"/>
  <c r="Q127" i="4"/>
  <c r="P127" i="4"/>
  <c r="AM126" i="4"/>
  <c r="AL126" i="4"/>
  <c r="AK126" i="4"/>
  <c r="AJ126" i="4"/>
  <c r="AI126" i="4"/>
  <c r="AH126" i="4"/>
  <c r="AG126" i="4"/>
  <c r="AF126" i="4"/>
  <c r="AE126" i="4"/>
  <c r="AD126" i="4"/>
  <c r="AC126" i="4"/>
  <c r="AB126" i="4"/>
  <c r="AA126" i="4"/>
  <c r="Z126" i="4"/>
  <c r="Y126" i="4"/>
  <c r="X126" i="4"/>
  <c r="W126" i="4"/>
  <c r="V126" i="4"/>
  <c r="U126" i="4"/>
  <c r="T126" i="4"/>
  <c r="S126" i="4"/>
  <c r="R126" i="4"/>
  <c r="Q126" i="4"/>
  <c r="P126" i="4"/>
  <c r="AM125" i="4"/>
  <c r="AL125" i="4"/>
  <c r="AK125" i="4"/>
  <c r="AJ125" i="4"/>
  <c r="AI125" i="4"/>
  <c r="AH125" i="4"/>
  <c r="AG125" i="4"/>
  <c r="AF125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P125" i="4"/>
  <c r="AM124" i="4"/>
  <c r="AL124" i="4"/>
  <c r="AK124" i="4"/>
  <c r="AJ124" i="4"/>
  <c r="AI124" i="4"/>
  <c r="AH124" i="4"/>
  <c r="AG124" i="4"/>
  <c r="AF124" i="4"/>
  <c r="AE124" i="4"/>
  <c r="AD124" i="4"/>
  <c r="AC124" i="4"/>
  <c r="AB124" i="4"/>
  <c r="AA124" i="4"/>
  <c r="Z124" i="4"/>
  <c r="Y124" i="4"/>
  <c r="X124" i="4"/>
  <c r="W124" i="4"/>
  <c r="V124" i="4"/>
  <c r="U124" i="4"/>
  <c r="T124" i="4"/>
  <c r="S124" i="4"/>
  <c r="R124" i="4"/>
  <c r="Q124" i="4"/>
  <c r="P124" i="4"/>
  <c r="AM123" i="4"/>
  <c r="AL123" i="4"/>
  <c r="AK123" i="4"/>
  <c r="AJ123" i="4"/>
  <c r="AI123" i="4"/>
  <c r="AH123" i="4"/>
  <c r="AG123" i="4"/>
  <c r="AF123" i="4"/>
  <c r="AE123" i="4"/>
  <c r="AD123" i="4"/>
  <c r="AC123" i="4"/>
  <c r="AB123" i="4"/>
  <c r="AA123" i="4"/>
  <c r="Z123" i="4"/>
  <c r="Y123" i="4"/>
  <c r="X123" i="4"/>
  <c r="W123" i="4"/>
  <c r="V123" i="4"/>
  <c r="U123" i="4"/>
  <c r="T123" i="4"/>
  <c r="S123" i="4"/>
  <c r="R123" i="4"/>
  <c r="Q123" i="4"/>
  <c r="P123" i="4"/>
  <c r="AM122" i="4"/>
  <c r="AL122" i="4"/>
  <c r="AK122" i="4"/>
  <c r="AJ122" i="4"/>
  <c r="AI122" i="4"/>
  <c r="AH122" i="4"/>
  <c r="AG122" i="4"/>
  <c r="AF122" i="4"/>
  <c r="AE122" i="4"/>
  <c r="AD122" i="4"/>
  <c r="AC122" i="4"/>
  <c r="AB122" i="4"/>
  <c r="AA122" i="4"/>
  <c r="Z122" i="4"/>
  <c r="Y122" i="4"/>
  <c r="X122" i="4"/>
  <c r="W122" i="4"/>
  <c r="V122" i="4"/>
  <c r="U122" i="4"/>
  <c r="T122" i="4"/>
  <c r="S122" i="4"/>
  <c r="R122" i="4"/>
  <c r="Q122" i="4"/>
  <c r="P122" i="4"/>
  <c r="AM121" i="4"/>
  <c r="AL121" i="4"/>
  <c r="AK121" i="4"/>
  <c r="AJ121" i="4"/>
  <c r="AI121" i="4"/>
  <c r="AH121" i="4"/>
  <c r="AG121" i="4"/>
  <c r="AF121" i="4"/>
  <c r="AE121" i="4"/>
  <c r="AD121" i="4"/>
  <c r="AC121" i="4"/>
  <c r="AB121" i="4"/>
  <c r="AA121" i="4"/>
  <c r="Z121" i="4"/>
  <c r="Y121" i="4"/>
  <c r="X121" i="4"/>
  <c r="W121" i="4"/>
  <c r="V121" i="4"/>
  <c r="U121" i="4"/>
  <c r="T121" i="4"/>
  <c r="S121" i="4"/>
  <c r="R121" i="4"/>
  <c r="Q121" i="4"/>
  <c r="P121" i="4"/>
  <c r="AM120" i="4"/>
  <c r="AL120" i="4"/>
  <c r="AK120" i="4"/>
  <c r="AJ120" i="4"/>
  <c r="AI120" i="4"/>
  <c r="AH120" i="4"/>
  <c r="AG120" i="4"/>
  <c r="AF120" i="4"/>
  <c r="AE120" i="4"/>
  <c r="AD120" i="4"/>
  <c r="AC120" i="4"/>
  <c r="AB120" i="4"/>
  <c r="AA120" i="4"/>
  <c r="Z120" i="4"/>
  <c r="Y120" i="4"/>
  <c r="X120" i="4"/>
  <c r="W120" i="4"/>
  <c r="V120" i="4"/>
  <c r="U120" i="4"/>
  <c r="T120" i="4"/>
  <c r="S120" i="4"/>
  <c r="R120" i="4"/>
  <c r="Q120" i="4"/>
  <c r="P120" i="4"/>
  <c r="AM119" i="4"/>
  <c r="AL119" i="4"/>
  <c r="AK119" i="4"/>
  <c r="AJ119" i="4"/>
  <c r="AI119" i="4"/>
  <c r="AH119" i="4"/>
  <c r="AG119" i="4"/>
  <c r="AF119" i="4"/>
  <c r="AE119" i="4"/>
  <c r="AD119" i="4"/>
  <c r="AC119" i="4"/>
  <c r="AB119" i="4"/>
  <c r="AA119" i="4"/>
  <c r="Z119" i="4"/>
  <c r="Y119" i="4"/>
  <c r="X119" i="4"/>
  <c r="W119" i="4"/>
  <c r="V119" i="4"/>
  <c r="U119" i="4"/>
  <c r="T119" i="4"/>
  <c r="S119" i="4"/>
  <c r="R119" i="4"/>
  <c r="Q119" i="4"/>
  <c r="P119" i="4"/>
  <c r="AM118" i="4"/>
  <c r="AL118" i="4"/>
  <c r="AK118" i="4"/>
  <c r="AJ118" i="4"/>
  <c r="AI118" i="4"/>
  <c r="AH118" i="4"/>
  <c r="AG118" i="4"/>
  <c r="AF118" i="4"/>
  <c r="AE118" i="4"/>
  <c r="AD118" i="4"/>
  <c r="AC118" i="4"/>
  <c r="AB118" i="4"/>
  <c r="AA118" i="4"/>
  <c r="Z118" i="4"/>
  <c r="Y118" i="4"/>
  <c r="X118" i="4"/>
  <c r="W118" i="4"/>
  <c r="V118" i="4"/>
  <c r="U118" i="4"/>
  <c r="T118" i="4"/>
  <c r="S118" i="4"/>
  <c r="R118" i="4"/>
  <c r="Q118" i="4"/>
  <c r="P118" i="4"/>
  <c r="AM117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AM116" i="4"/>
  <c r="AL116" i="4"/>
  <c r="AK116" i="4"/>
  <c r="AJ116" i="4"/>
  <c r="AI116" i="4"/>
  <c r="AH116" i="4"/>
  <c r="AG116" i="4"/>
  <c r="AF116" i="4"/>
  <c r="AE116" i="4"/>
  <c r="AD116" i="4"/>
  <c r="AC116" i="4"/>
  <c r="AB116" i="4"/>
  <c r="AA116" i="4"/>
  <c r="Z116" i="4"/>
  <c r="Y116" i="4"/>
  <c r="X116" i="4"/>
  <c r="W116" i="4"/>
  <c r="V116" i="4"/>
  <c r="U116" i="4"/>
  <c r="T116" i="4"/>
  <c r="S116" i="4"/>
  <c r="R116" i="4"/>
  <c r="Q116" i="4"/>
  <c r="P116" i="4"/>
  <c r="AM115" i="4"/>
  <c r="AL115" i="4"/>
  <c r="AK115" i="4"/>
  <c r="AJ115" i="4"/>
  <c r="AI115" i="4"/>
  <c r="AH115" i="4"/>
  <c r="AG115" i="4"/>
  <c r="AF115" i="4"/>
  <c r="AE115" i="4"/>
  <c r="AD115" i="4"/>
  <c r="AC115" i="4"/>
  <c r="AB115" i="4"/>
  <c r="AA115" i="4"/>
  <c r="Z115" i="4"/>
  <c r="Y115" i="4"/>
  <c r="X115" i="4"/>
  <c r="W115" i="4"/>
  <c r="V115" i="4"/>
  <c r="U115" i="4"/>
  <c r="T115" i="4"/>
  <c r="S115" i="4"/>
  <c r="R115" i="4"/>
  <c r="Q115" i="4"/>
  <c r="P115" i="4"/>
  <c r="AM114" i="4"/>
  <c r="AL114" i="4"/>
  <c r="AK114" i="4"/>
  <c r="AJ114" i="4"/>
  <c r="AI114" i="4"/>
  <c r="AH114" i="4"/>
  <c r="AG114" i="4"/>
  <c r="AF114" i="4"/>
  <c r="AE114" i="4"/>
  <c r="AD114" i="4"/>
  <c r="AC114" i="4"/>
  <c r="AB114" i="4"/>
  <c r="AA114" i="4"/>
  <c r="Z114" i="4"/>
  <c r="Y114" i="4"/>
  <c r="X114" i="4"/>
  <c r="W114" i="4"/>
  <c r="V114" i="4"/>
  <c r="U114" i="4"/>
  <c r="T114" i="4"/>
  <c r="S114" i="4"/>
  <c r="R114" i="4"/>
  <c r="Q114" i="4"/>
  <c r="P114" i="4"/>
  <c r="AM113" i="4"/>
  <c r="AL113" i="4"/>
  <c r="AK113" i="4"/>
  <c r="AJ113" i="4"/>
  <c r="AI113" i="4"/>
  <c r="AH113" i="4"/>
  <c r="AG113" i="4"/>
  <c r="AF113" i="4"/>
  <c r="AE113" i="4"/>
  <c r="AD113" i="4"/>
  <c r="AC113" i="4"/>
  <c r="AB113" i="4"/>
  <c r="AA113" i="4"/>
  <c r="Z113" i="4"/>
  <c r="Y113" i="4"/>
  <c r="X113" i="4"/>
  <c r="W113" i="4"/>
  <c r="V113" i="4"/>
  <c r="U113" i="4"/>
  <c r="T113" i="4"/>
  <c r="S113" i="4"/>
  <c r="R113" i="4"/>
  <c r="Q113" i="4"/>
  <c r="P113" i="4"/>
  <c r="AM112" i="4"/>
  <c r="AL112" i="4"/>
  <c r="AK112" i="4"/>
  <c r="AJ112" i="4"/>
  <c r="AI112" i="4"/>
  <c r="AH112" i="4"/>
  <c r="AG112" i="4"/>
  <c r="AF112" i="4"/>
  <c r="AE112" i="4"/>
  <c r="AD112" i="4"/>
  <c r="AC112" i="4"/>
  <c r="AB112" i="4"/>
  <c r="AA112" i="4"/>
  <c r="Z112" i="4"/>
  <c r="Y112" i="4"/>
  <c r="X112" i="4"/>
  <c r="W112" i="4"/>
  <c r="V112" i="4"/>
  <c r="U112" i="4"/>
  <c r="T112" i="4"/>
  <c r="S112" i="4"/>
  <c r="R112" i="4"/>
  <c r="Q112" i="4"/>
  <c r="P112" i="4"/>
  <c r="AM111" i="4"/>
  <c r="AL111" i="4"/>
  <c r="AK111" i="4"/>
  <c r="AJ111" i="4"/>
  <c r="AI111" i="4"/>
  <c r="AH111" i="4"/>
  <c r="AG111" i="4"/>
  <c r="AF111" i="4"/>
  <c r="AE111" i="4"/>
  <c r="AD111" i="4"/>
  <c r="AC111" i="4"/>
  <c r="AB111" i="4"/>
  <c r="AA111" i="4"/>
  <c r="Z111" i="4"/>
  <c r="Y111" i="4"/>
  <c r="X111" i="4"/>
  <c r="W111" i="4"/>
  <c r="V111" i="4"/>
  <c r="U111" i="4"/>
  <c r="T111" i="4"/>
  <c r="S111" i="4"/>
  <c r="R111" i="4"/>
  <c r="Q111" i="4"/>
  <c r="P111" i="4"/>
  <c r="AM110" i="4"/>
  <c r="AL110" i="4"/>
  <c r="AK110" i="4"/>
  <c r="AJ110" i="4"/>
  <c r="AI110" i="4"/>
  <c r="AH110" i="4"/>
  <c r="AG110" i="4"/>
  <c r="AF110" i="4"/>
  <c r="AE110" i="4"/>
  <c r="AD110" i="4"/>
  <c r="AC110" i="4"/>
  <c r="AB110" i="4"/>
  <c r="AA110" i="4"/>
  <c r="Z110" i="4"/>
  <c r="Y110" i="4"/>
  <c r="X110" i="4"/>
  <c r="W110" i="4"/>
  <c r="V110" i="4"/>
  <c r="U110" i="4"/>
  <c r="T110" i="4"/>
  <c r="S110" i="4"/>
  <c r="R110" i="4"/>
  <c r="Q110" i="4"/>
  <c r="P110" i="4"/>
  <c r="AM109" i="4"/>
  <c r="AL109" i="4"/>
  <c r="AK109" i="4"/>
  <c r="AJ109" i="4"/>
  <c r="AI109" i="4"/>
  <c r="AH109" i="4"/>
  <c r="AG109" i="4"/>
  <c r="AF109" i="4"/>
  <c r="AE109" i="4"/>
  <c r="AD109" i="4"/>
  <c r="AC109" i="4"/>
  <c r="AB109" i="4"/>
  <c r="AA109" i="4"/>
  <c r="Z109" i="4"/>
  <c r="Y109" i="4"/>
  <c r="X109" i="4"/>
  <c r="W109" i="4"/>
  <c r="V109" i="4"/>
  <c r="U109" i="4"/>
  <c r="T109" i="4"/>
  <c r="S109" i="4"/>
  <c r="R109" i="4"/>
  <c r="Q109" i="4"/>
  <c r="P109" i="4"/>
  <c r="AM108" i="4"/>
  <c r="AL108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AM107" i="4"/>
  <c r="AL107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X107" i="4"/>
  <c r="W107" i="4"/>
  <c r="V107" i="4"/>
  <c r="U107" i="4"/>
  <c r="T107" i="4"/>
  <c r="S107" i="4"/>
  <c r="R107" i="4"/>
  <c r="Q107" i="4"/>
  <c r="P107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AM101" i="4"/>
  <c r="AL101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X97" i="4"/>
  <c r="W97" i="4"/>
  <c r="V97" i="4"/>
  <c r="U97" i="4"/>
  <c r="T97" i="4"/>
  <c r="S97" i="4"/>
  <c r="R97" i="4"/>
  <c r="Q97" i="4"/>
  <c r="P97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X94" i="4"/>
  <c r="W94" i="4"/>
  <c r="V94" i="4"/>
  <c r="U94" i="4"/>
  <c r="T94" i="4"/>
  <c r="S94" i="4"/>
  <c r="R94" i="4"/>
  <c r="Q94" i="4"/>
  <c r="P94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P89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U86" i="4"/>
  <c r="T86" i="4"/>
  <c r="S86" i="4"/>
  <c r="R86" i="4"/>
  <c r="Q86" i="4"/>
  <c r="P86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P85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A81" i="4"/>
  <c r="Z81" i="4"/>
  <c r="Y81" i="4"/>
  <c r="X81" i="4"/>
  <c r="W81" i="4"/>
  <c r="V81" i="4"/>
  <c r="U81" i="4"/>
  <c r="T81" i="4"/>
  <c r="S81" i="4"/>
  <c r="R81" i="4"/>
  <c r="Q81" i="4"/>
  <c r="P81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U75" i="4"/>
  <c r="T75" i="4"/>
  <c r="S75" i="4"/>
  <c r="R75" i="4"/>
  <c r="Q75" i="4"/>
  <c r="P75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S1000" i="1" l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E35" i="1"/>
  <c r="D35" i="1"/>
  <c r="E36" i="1"/>
  <c r="D36" i="1"/>
  <c r="S2" i="1" l="1"/>
  <c r="V2" i="1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2" i="1"/>
  <c r="Y2" i="1" l="1"/>
  <c r="AD1000" i="1"/>
  <c r="W1000" i="1"/>
  <c r="U1000" i="1"/>
  <c r="T1000" i="1"/>
  <c r="AD999" i="1"/>
  <c r="W999" i="1"/>
  <c r="U999" i="1"/>
  <c r="T999" i="1"/>
  <c r="AD998" i="1"/>
  <c r="W998" i="1"/>
  <c r="U998" i="1"/>
  <c r="T998" i="1"/>
  <c r="AD997" i="1"/>
  <c r="W997" i="1"/>
  <c r="U997" i="1"/>
  <c r="T997" i="1"/>
  <c r="AD996" i="1"/>
  <c r="W996" i="1"/>
  <c r="U996" i="1"/>
  <c r="T996" i="1"/>
  <c r="AD995" i="1"/>
  <c r="W995" i="1"/>
  <c r="U995" i="1"/>
  <c r="T995" i="1"/>
  <c r="AD994" i="1"/>
  <c r="W994" i="1"/>
  <c r="U994" i="1"/>
  <c r="T994" i="1"/>
  <c r="AD993" i="1"/>
  <c r="W993" i="1"/>
  <c r="U993" i="1"/>
  <c r="T993" i="1"/>
  <c r="AD992" i="1"/>
  <c r="W992" i="1"/>
  <c r="U992" i="1"/>
  <c r="T992" i="1"/>
  <c r="AD991" i="1"/>
  <c r="W991" i="1"/>
  <c r="U991" i="1"/>
  <c r="T991" i="1"/>
  <c r="AD990" i="1"/>
  <c r="W990" i="1"/>
  <c r="U990" i="1"/>
  <c r="T990" i="1"/>
  <c r="AD989" i="1"/>
  <c r="W989" i="1"/>
  <c r="U989" i="1"/>
  <c r="T989" i="1"/>
  <c r="AD988" i="1"/>
  <c r="W988" i="1"/>
  <c r="U988" i="1"/>
  <c r="T988" i="1"/>
  <c r="AD987" i="1"/>
  <c r="W987" i="1"/>
  <c r="U987" i="1"/>
  <c r="T987" i="1"/>
  <c r="AD986" i="1"/>
  <c r="W986" i="1"/>
  <c r="U986" i="1"/>
  <c r="T986" i="1"/>
  <c r="AD985" i="1"/>
  <c r="W985" i="1"/>
  <c r="U985" i="1"/>
  <c r="T985" i="1"/>
  <c r="AD984" i="1"/>
  <c r="W984" i="1"/>
  <c r="U984" i="1"/>
  <c r="T984" i="1"/>
  <c r="AD983" i="1"/>
  <c r="W983" i="1"/>
  <c r="U983" i="1"/>
  <c r="T983" i="1"/>
  <c r="AD982" i="1"/>
  <c r="W982" i="1"/>
  <c r="U982" i="1"/>
  <c r="T982" i="1"/>
  <c r="AD981" i="1"/>
  <c r="W981" i="1"/>
  <c r="U981" i="1"/>
  <c r="T981" i="1"/>
  <c r="AD980" i="1"/>
  <c r="W980" i="1"/>
  <c r="U980" i="1"/>
  <c r="T980" i="1"/>
  <c r="AD979" i="1"/>
  <c r="W979" i="1"/>
  <c r="U979" i="1"/>
  <c r="T979" i="1"/>
  <c r="AD978" i="1"/>
  <c r="W978" i="1"/>
  <c r="U978" i="1"/>
  <c r="T978" i="1"/>
  <c r="AD977" i="1"/>
  <c r="W977" i="1"/>
  <c r="U977" i="1"/>
  <c r="T977" i="1"/>
  <c r="AD976" i="1"/>
  <c r="W976" i="1"/>
  <c r="U976" i="1"/>
  <c r="T976" i="1"/>
  <c r="AD975" i="1"/>
  <c r="W975" i="1"/>
  <c r="U975" i="1"/>
  <c r="T975" i="1"/>
  <c r="AD974" i="1"/>
  <c r="W974" i="1"/>
  <c r="U974" i="1"/>
  <c r="T974" i="1"/>
  <c r="AD973" i="1"/>
  <c r="W973" i="1"/>
  <c r="U973" i="1"/>
  <c r="T973" i="1"/>
  <c r="AD972" i="1"/>
  <c r="W972" i="1"/>
  <c r="U972" i="1"/>
  <c r="T972" i="1"/>
  <c r="AD971" i="1"/>
  <c r="W971" i="1"/>
  <c r="U971" i="1"/>
  <c r="T971" i="1"/>
  <c r="AD970" i="1"/>
  <c r="W970" i="1"/>
  <c r="U970" i="1"/>
  <c r="T970" i="1"/>
  <c r="AD969" i="1"/>
  <c r="W969" i="1"/>
  <c r="U969" i="1"/>
  <c r="T969" i="1"/>
  <c r="AD968" i="1"/>
  <c r="W968" i="1"/>
  <c r="U968" i="1"/>
  <c r="T968" i="1"/>
  <c r="AD967" i="1"/>
  <c r="W967" i="1"/>
  <c r="U967" i="1"/>
  <c r="T967" i="1"/>
  <c r="AD966" i="1"/>
  <c r="W966" i="1"/>
  <c r="U966" i="1"/>
  <c r="T966" i="1"/>
  <c r="AD965" i="1"/>
  <c r="W965" i="1"/>
  <c r="U965" i="1"/>
  <c r="T965" i="1"/>
  <c r="AD964" i="1"/>
  <c r="W964" i="1"/>
  <c r="U964" i="1"/>
  <c r="T964" i="1"/>
  <c r="AD963" i="1"/>
  <c r="W963" i="1"/>
  <c r="U963" i="1"/>
  <c r="T963" i="1"/>
  <c r="AD962" i="1"/>
  <c r="W962" i="1"/>
  <c r="U962" i="1"/>
  <c r="T962" i="1"/>
  <c r="AD961" i="1"/>
  <c r="W961" i="1"/>
  <c r="U961" i="1"/>
  <c r="T961" i="1"/>
  <c r="AD960" i="1"/>
  <c r="W960" i="1"/>
  <c r="U960" i="1"/>
  <c r="T960" i="1"/>
  <c r="AD959" i="1"/>
  <c r="W959" i="1"/>
  <c r="U959" i="1"/>
  <c r="T959" i="1"/>
  <c r="AD958" i="1"/>
  <c r="W958" i="1"/>
  <c r="U958" i="1"/>
  <c r="T958" i="1"/>
  <c r="AD957" i="1"/>
  <c r="W957" i="1"/>
  <c r="U957" i="1"/>
  <c r="T957" i="1"/>
  <c r="AD956" i="1"/>
  <c r="W956" i="1"/>
  <c r="U956" i="1"/>
  <c r="T956" i="1"/>
  <c r="AD955" i="1"/>
  <c r="W955" i="1"/>
  <c r="U955" i="1"/>
  <c r="T955" i="1"/>
  <c r="AD954" i="1"/>
  <c r="W954" i="1"/>
  <c r="U954" i="1"/>
  <c r="T954" i="1"/>
  <c r="AD953" i="1"/>
  <c r="W953" i="1"/>
  <c r="U953" i="1"/>
  <c r="T953" i="1"/>
  <c r="AD952" i="1"/>
  <c r="W952" i="1"/>
  <c r="U952" i="1"/>
  <c r="T952" i="1"/>
  <c r="AD951" i="1"/>
  <c r="W951" i="1"/>
  <c r="U951" i="1"/>
  <c r="T951" i="1"/>
  <c r="AD950" i="1"/>
  <c r="W950" i="1"/>
  <c r="U950" i="1"/>
  <c r="T950" i="1"/>
  <c r="AD949" i="1"/>
  <c r="W949" i="1"/>
  <c r="U949" i="1"/>
  <c r="T949" i="1"/>
  <c r="AD948" i="1"/>
  <c r="W948" i="1"/>
  <c r="U948" i="1"/>
  <c r="T948" i="1"/>
  <c r="AD947" i="1"/>
  <c r="W947" i="1"/>
  <c r="U947" i="1"/>
  <c r="T947" i="1"/>
  <c r="AD946" i="1"/>
  <c r="W946" i="1"/>
  <c r="U946" i="1"/>
  <c r="T946" i="1"/>
  <c r="AD945" i="1"/>
  <c r="W945" i="1"/>
  <c r="U945" i="1"/>
  <c r="T945" i="1"/>
  <c r="AD944" i="1"/>
  <c r="W944" i="1"/>
  <c r="U944" i="1"/>
  <c r="T944" i="1"/>
  <c r="AD943" i="1"/>
  <c r="W943" i="1"/>
  <c r="U943" i="1"/>
  <c r="T943" i="1"/>
  <c r="AD942" i="1"/>
  <c r="W942" i="1"/>
  <c r="U942" i="1"/>
  <c r="T942" i="1"/>
  <c r="AD941" i="1"/>
  <c r="W941" i="1"/>
  <c r="U941" i="1"/>
  <c r="T941" i="1"/>
  <c r="AD940" i="1"/>
  <c r="W940" i="1"/>
  <c r="U940" i="1"/>
  <c r="T940" i="1"/>
  <c r="AD939" i="1"/>
  <c r="W939" i="1"/>
  <c r="U939" i="1"/>
  <c r="T939" i="1"/>
  <c r="AD938" i="1"/>
  <c r="W938" i="1"/>
  <c r="U938" i="1"/>
  <c r="T938" i="1"/>
  <c r="AD937" i="1"/>
  <c r="W937" i="1"/>
  <c r="U937" i="1"/>
  <c r="T937" i="1"/>
  <c r="AD936" i="1"/>
  <c r="W936" i="1"/>
  <c r="U936" i="1"/>
  <c r="T936" i="1"/>
  <c r="AD935" i="1"/>
  <c r="W935" i="1"/>
  <c r="U935" i="1"/>
  <c r="T935" i="1"/>
  <c r="AD934" i="1"/>
  <c r="W934" i="1"/>
  <c r="U934" i="1"/>
  <c r="T934" i="1"/>
  <c r="AD933" i="1"/>
  <c r="W933" i="1"/>
  <c r="U933" i="1"/>
  <c r="T933" i="1"/>
  <c r="AD932" i="1"/>
  <c r="W932" i="1"/>
  <c r="U932" i="1"/>
  <c r="T932" i="1"/>
  <c r="AD931" i="1"/>
  <c r="W931" i="1"/>
  <c r="U931" i="1"/>
  <c r="T931" i="1"/>
  <c r="AD930" i="1"/>
  <c r="W930" i="1"/>
  <c r="U930" i="1"/>
  <c r="T930" i="1"/>
  <c r="AD929" i="1"/>
  <c r="W929" i="1"/>
  <c r="U929" i="1"/>
  <c r="T929" i="1"/>
  <c r="AD928" i="1"/>
  <c r="W928" i="1"/>
  <c r="U928" i="1"/>
  <c r="T928" i="1"/>
  <c r="AD927" i="1"/>
  <c r="W927" i="1"/>
  <c r="U927" i="1"/>
  <c r="T927" i="1"/>
  <c r="AD926" i="1"/>
  <c r="W926" i="1"/>
  <c r="U926" i="1"/>
  <c r="T926" i="1"/>
  <c r="AD925" i="1"/>
  <c r="W925" i="1"/>
  <c r="U925" i="1"/>
  <c r="T925" i="1"/>
  <c r="AD924" i="1"/>
  <c r="W924" i="1"/>
  <c r="U924" i="1"/>
  <c r="T924" i="1"/>
  <c r="AD923" i="1"/>
  <c r="W923" i="1"/>
  <c r="U923" i="1"/>
  <c r="T923" i="1"/>
  <c r="AD922" i="1"/>
  <c r="W922" i="1"/>
  <c r="U922" i="1"/>
  <c r="T922" i="1"/>
  <c r="AD921" i="1"/>
  <c r="W921" i="1"/>
  <c r="U921" i="1"/>
  <c r="T921" i="1"/>
  <c r="AD920" i="1"/>
  <c r="W920" i="1"/>
  <c r="U920" i="1"/>
  <c r="T920" i="1"/>
  <c r="AD919" i="1"/>
  <c r="W919" i="1"/>
  <c r="U919" i="1"/>
  <c r="T919" i="1"/>
  <c r="AD918" i="1"/>
  <c r="W918" i="1"/>
  <c r="U918" i="1"/>
  <c r="T918" i="1"/>
  <c r="AD917" i="1"/>
  <c r="W917" i="1"/>
  <c r="U917" i="1"/>
  <c r="T917" i="1"/>
  <c r="AD916" i="1"/>
  <c r="W916" i="1"/>
  <c r="U916" i="1"/>
  <c r="T916" i="1"/>
  <c r="AD915" i="1"/>
  <c r="W915" i="1"/>
  <c r="U915" i="1"/>
  <c r="T915" i="1"/>
  <c r="AD914" i="1"/>
  <c r="W914" i="1"/>
  <c r="U914" i="1"/>
  <c r="T914" i="1"/>
  <c r="AD913" i="1"/>
  <c r="W913" i="1"/>
  <c r="U913" i="1"/>
  <c r="T913" i="1"/>
  <c r="AD912" i="1"/>
  <c r="W912" i="1"/>
  <c r="U912" i="1"/>
  <c r="T912" i="1"/>
  <c r="AD911" i="1"/>
  <c r="W911" i="1"/>
  <c r="U911" i="1"/>
  <c r="T911" i="1"/>
  <c r="AD910" i="1"/>
  <c r="W910" i="1"/>
  <c r="U910" i="1"/>
  <c r="T910" i="1"/>
  <c r="AD909" i="1"/>
  <c r="W909" i="1"/>
  <c r="U909" i="1"/>
  <c r="T909" i="1"/>
  <c r="AD908" i="1"/>
  <c r="W908" i="1"/>
  <c r="U908" i="1"/>
  <c r="T908" i="1"/>
  <c r="AD907" i="1"/>
  <c r="W907" i="1"/>
  <c r="U907" i="1"/>
  <c r="T907" i="1"/>
  <c r="AD906" i="1"/>
  <c r="W906" i="1"/>
  <c r="U906" i="1"/>
  <c r="T906" i="1"/>
  <c r="AD905" i="1"/>
  <c r="W905" i="1"/>
  <c r="U905" i="1"/>
  <c r="T905" i="1"/>
  <c r="AD904" i="1"/>
  <c r="W904" i="1"/>
  <c r="U904" i="1"/>
  <c r="T904" i="1"/>
  <c r="AD903" i="1"/>
  <c r="W903" i="1"/>
  <c r="U903" i="1"/>
  <c r="T903" i="1"/>
  <c r="AD902" i="1"/>
  <c r="W902" i="1"/>
  <c r="U902" i="1"/>
  <c r="T902" i="1"/>
  <c r="AD901" i="1"/>
  <c r="W901" i="1"/>
  <c r="U901" i="1"/>
  <c r="T901" i="1"/>
  <c r="AD900" i="1"/>
  <c r="W900" i="1"/>
  <c r="U900" i="1"/>
  <c r="T900" i="1"/>
  <c r="AD899" i="1"/>
  <c r="W899" i="1"/>
  <c r="U899" i="1"/>
  <c r="T899" i="1"/>
  <c r="AD898" i="1"/>
  <c r="W898" i="1"/>
  <c r="U898" i="1"/>
  <c r="T898" i="1"/>
  <c r="AD897" i="1"/>
  <c r="W897" i="1"/>
  <c r="U897" i="1"/>
  <c r="T897" i="1"/>
  <c r="AD896" i="1"/>
  <c r="W896" i="1"/>
  <c r="U896" i="1"/>
  <c r="T896" i="1"/>
  <c r="AD895" i="1"/>
  <c r="W895" i="1"/>
  <c r="U895" i="1"/>
  <c r="T895" i="1"/>
  <c r="AD894" i="1"/>
  <c r="W894" i="1"/>
  <c r="U894" i="1"/>
  <c r="T894" i="1"/>
  <c r="AD893" i="1"/>
  <c r="W893" i="1"/>
  <c r="U893" i="1"/>
  <c r="T893" i="1"/>
  <c r="AD892" i="1"/>
  <c r="W892" i="1"/>
  <c r="U892" i="1"/>
  <c r="T892" i="1"/>
  <c r="AD891" i="1"/>
  <c r="W891" i="1"/>
  <c r="U891" i="1"/>
  <c r="T891" i="1"/>
  <c r="AD890" i="1"/>
  <c r="W890" i="1"/>
  <c r="U890" i="1"/>
  <c r="T890" i="1"/>
  <c r="AD889" i="1"/>
  <c r="W889" i="1"/>
  <c r="U889" i="1"/>
  <c r="T889" i="1"/>
  <c r="AD888" i="1"/>
  <c r="W888" i="1"/>
  <c r="U888" i="1"/>
  <c r="T888" i="1"/>
  <c r="AD887" i="1"/>
  <c r="W887" i="1"/>
  <c r="U887" i="1"/>
  <c r="T887" i="1"/>
  <c r="AD886" i="1"/>
  <c r="W886" i="1"/>
  <c r="U886" i="1"/>
  <c r="T886" i="1"/>
  <c r="AD885" i="1"/>
  <c r="W885" i="1"/>
  <c r="U885" i="1"/>
  <c r="T885" i="1"/>
  <c r="AD884" i="1"/>
  <c r="W884" i="1"/>
  <c r="U884" i="1"/>
  <c r="T884" i="1"/>
  <c r="AD883" i="1"/>
  <c r="W883" i="1"/>
  <c r="U883" i="1"/>
  <c r="T883" i="1"/>
  <c r="AD882" i="1"/>
  <c r="W882" i="1"/>
  <c r="U882" i="1"/>
  <c r="T882" i="1"/>
  <c r="AD881" i="1"/>
  <c r="W881" i="1"/>
  <c r="U881" i="1"/>
  <c r="T881" i="1"/>
  <c r="AD880" i="1"/>
  <c r="W880" i="1"/>
  <c r="U880" i="1"/>
  <c r="T880" i="1"/>
  <c r="AD879" i="1"/>
  <c r="W879" i="1"/>
  <c r="U879" i="1"/>
  <c r="T879" i="1"/>
  <c r="AD878" i="1"/>
  <c r="W878" i="1"/>
  <c r="U878" i="1"/>
  <c r="T878" i="1"/>
  <c r="AD877" i="1"/>
  <c r="W877" i="1"/>
  <c r="U877" i="1"/>
  <c r="T877" i="1"/>
  <c r="AD876" i="1"/>
  <c r="W876" i="1"/>
  <c r="U876" i="1"/>
  <c r="T876" i="1"/>
  <c r="AD875" i="1"/>
  <c r="W875" i="1"/>
  <c r="U875" i="1"/>
  <c r="T875" i="1"/>
  <c r="AD874" i="1"/>
  <c r="W874" i="1"/>
  <c r="U874" i="1"/>
  <c r="T874" i="1"/>
  <c r="AD873" i="1"/>
  <c r="W873" i="1"/>
  <c r="U873" i="1"/>
  <c r="T873" i="1"/>
  <c r="AD872" i="1"/>
  <c r="W872" i="1"/>
  <c r="U872" i="1"/>
  <c r="T872" i="1"/>
  <c r="AD871" i="1"/>
  <c r="W871" i="1"/>
  <c r="U871" i="1"/>
  <c r="T871" i="1"/>
  <c r="AD870" i="1"/>
  <c r="W870" i="1"/>
  <c r="U870" i="1"/>
  <c r="T870" i="1"/>
  <c r="AD869" i="1"/>
  <c r="W869" i="1"/>
  <c r="U869" i="1"/>
  <c r="T869" i="1"/>
  <c r="AD868" i="1"/>
  <c r="W868" i="1"/>
  <c r="U868" i="1"/>
  <c r="T868" i="1"/>
  <c r="AD867" i="1"/>
  <c r="W867" i="1"/>
  <c r="U867" i="1"/>
  <c r="T867" i="1"/>
  <c r="AD866" i="1"/>
  <c r="W866" i="1"/>
  <c r="U866" i="1"/>
  <c r="T866" i="1"/>
  <c r="AD865" i="1"/>
  <c r="W865" i="1"/>
  <c r="U865" i="1"/>
  <c r="T865" i="1"/>
  <c r="AD864" i="1"/>
  <c r="W864" i="1"/>
  <c r="U864" i="1"/>
  <c r="T864" i="1"/>
  <c r="AD863" i="1"/>
  <c r="W863" i="1"/>
  <c r="U863" i="1"/>
  <c r="T863" i="1"/>
  <c r="AD862" i="1"/>
  <c r="W862" i="1"/>
  <c r="U862" i="1"/>
  <c r="T862" i="1"/>
  <c r="AD861" i="1"/>
  <c r="W861" i="1"/>
  <c r="U861" i="1"/>
  <c r="T861" i="1"/>
  <c r="AD860" i="1"/>
  <c r="W860" i="1"/>
  <c r="U860" i="1"/>
  <c r="T860" i="1"/>
  <c r="AD859" i="1"/>
  <c r="W859" i="1"/>
  <c r="U859" i="1"/>
  <c r="T859" i="1"/>
  <c r="AD858" i="1"/>
  <c r="W858" i="1"/>
  <c r="U858" i="1"/>
  <c r="T858" i="1"/>
  <c r="AD857" i="1"/>
  <c r="W857" i="1"/>
  <c r="U857" i="1"/>
  <c r="T857" i="1"/>
  <c r="AD856" i="1"/>
  <c r="W856" i="1"/>
  <c r="U856" i="1"/>
  <c r="T856" i="1"/>
  <c r="AD855" i="1"/>
  <c r="W855" i="1"/>
  <c r="U855" i="1"/>
  <c r="T855" i="1"/>
  <c r="AD854" i="1"/>
  <c r="W854" i="1"/>
  <c r="U854" i="1"/>
  <c r="T854" i="1"/>
  <c r="AD853" i="1"/>
  <c r="W853" i="1"/>
  <c r="U853" i="1"/>
  <c r="T853" i="1"/>
  <c r="AD852" i="1"/>
  <c r="W852" i="1"/>
  <c r="U852" i="1"/>
  <c r="T852" i="1"/>
  <c r="AD851" i="1"/>
  <c r="W851" i="1"/>
  <c r="U851" i="1"/>
  <c r="T851" i="1"/>
  <c r="AD850" i="1"/>
  <c r="W850" i="1"/>
  <c r="U850" i="1"/>
  <c r="T850" i="1"/>
  <c r="AD849" i="1"/>
  <c r="W849" i="1"/>
  <c r="U849" i="1"/>
  <c r="T849" i="1"/>
  <c r="AD848" i="1"/>
  <c r="W848" i="1"/>
  <c r="U848" i="1"/>
  <c r="T848" i="1"/>
  <c r="AD847" i="1"/>
  <c r="W847" i="1"/>
  <c r="U847" i="1"/>
  <c r="T847" i="1"/>
  <c r="AD846" i="1"/>
  <c r="W846" i="1"/>
  <c r="U846" i="1"/>
  <c r="T846" i="1"/>
  <c r="AD845" i="1"/>
  <c r="W845" i="1"/>
  <c r="U845" i="1"/>
  <c r="T845" i="1"/>
  <c r="AD844" i="1"/>
  <c r="W844" i="1"/>
  <c r="U844" i="1"/>
  <c r="T844" i="1"/>
  <c r="AD843" i="1"/>
  <c r="W843" i="1"/>
  <c r="U843" i="1"/>
  <c r="T843" i="1"/>
  <c r="AD842" i="1"/>
  <c r="W842" i="1"/>
  <c r="U842" i="1"/>
  <c r="T842" i="1"/>
  <c r="AD841" i="1"/>
  <c r="W841" i="1"/>
  <c r="U841" i="1"/>
  <c r="T841" i="1"/>
  <c r="AD840" i="1"/>
  <c r="W840" i="1"/>
  <c r="U840" i="1"/>
  <c r="T840" i="1"/>
  <c r="AD839" i="1"/>
  <c r="W839" i="1"/>
  <c r="U839" i="1"/>
  <c r="T839" i="1"/>
  <c r="AD838" i="1"/>
  <c r="W838" i="1"/>
  <c r="U838" i="1"/>
  <c r="T838" i="1"/>
  <c r="AD837" i="1"/>
  <c r="W837" i="1"/>
  <c r="U837" i="1"/>
  <c r="T837" i="1"/>
  <c r="AD836" i="1"/>
  <c r="W836" i="1"/>
  <c r="U836" i="1"/>
  <c r="T836" i="1"/>
  <c r="AD835" i="1"/>
  <c r="W835" i="1"/>
  <c r="U835" i="1"/>
  <c r="T835" i="1"/>
  <c r="AD834" i="1"/>
  <c r="W834" i="1"/>
  <c r="U834" i="1"/>
  <c r="T834" i="1"/>
  <c r="AD833" i="1"/>
  <c r="W833" i="1"/>
  <c r="U833" i="1"/>
  <c r="T833" i="1"/>
  <c r="AD832" i="1"/>
  <c r="W832" i="1"/>
  <c r="U832" i="1"/>
  <c r="T832" i="1"/>
  <c r="AD831" i="1"/>
  <c r="W831" i="1"/>
  <c r="U831" i="1"/>
  <c r="T831" i="1"/>
  <c r="AD830" i="1"/>
  <c r="W830" i="1"/>
  <c r="U830" i="1"/>
  <c r="T830" i="1"/>
  <c r="AD829" i="1"/>
  <c r="W829" i="1"/>
  <c r="U829" i="1"/>
  <c r="T829" i="1"/>
  <c r="AD828" i="1"/>
  <c r="W828" i="1"/>
  <c r="U828" i="1"/>
  <c r="T828" i="1"/>
  <c r="AD827" i="1"/>
  <c r="W827" i="1"/>
  <c r="U827" i="1"/>
  <c r="T827" i="1"/>
  <c r="AD826" i="1"/>
  <c r="W826" i="1"/>
  <c r="U826" i="1"/>
  <c r="T826" i="1"/>
  <c r="AD825" i="1"/>
  <c r="W825" i="1"/>
  <c r="U825" i="1"/>
  <c r="T825" i="1"/>
  <c r="AD824" i="1"/>
  <c r="W824" i="1"/>
  <c r="U824" i="1"/>
  <c r="T824" i="1"/>
  <c r="AD823" i="1"/>
  <c r="W823" i="1"/>
  <c r="U823" i="1"/>
  <c r="T823" i="1"/>
  <c r="AD822" i="1"/>
  <c r="W822" i="1"/>
  <c r="U822" i="1"/>
  <c r="T822" i="1"/>
  <c r="AD821" i="1"/>
  <c r="W821" i="1"/>
  <c r="U821" i="1"/>
  <c r="T821" i="1"/>
  <c r="AD820" i="1"/>
  <c r="W820" i="1"/>
  <c r="U820" i="1"/>
  <c r="T820" i="1"/>
  <c r="AD819" i="1"/>
  <c r="W819" i="1"/>
  <c r="U819" i="1"/>
  <c r="T819" i="1"/>
  <c r="AD818" i="1"/>
  <c r="W818" i="1"/>
  <c r="U818" i="1"/>
  <c r="T818" i="1"/>
  <c r="AD817" i="1"/>
  <c r="W817" i="1"/>
  <c r="U817" i="1"/>
  <c r="T817" i="1"/>
  <c r="AD816" i="1"/>
  <c r="W816" i="1"/>
  <c r="U816" i="1"/>
  <c r="T816" i="1"/>
  <c r="AD815" i="1"/>
  <c r="W815" i="1"/>
  <c r="U815" i="1"/>
  <c r="T815" i="1"/>
  <c r="AD814" i="1"/>
  <c r="W814" i="1"/>
  <c r="U814" i="1"/>
  <c r="T814" i="1"/>
  <c r="AD813" i="1"/>
  <c r="W813" i="1"/>
  <c r="U813" i="1"/>
  <c r="T813" i="1"/>
  <c r="AD812" i="1"/>
  <c r="W812" i="1"/>
  <c r="U812" i="1"/>
  <c r="T812" i="1"/>
  <c r="AD811" i="1"/>
  <c r="W811" i="1"/>
  <c r="U811" i="1"/>
  <c r="T811" i="1"/>
  <c r="AD810" i="1"/>
  <c r="W810" i="1"/>
  <c r="U810" i="1"/>
  <c r="T810" i="1"/>
  <c r="AD809" i="1"/>
  <c r="W809" i="1"/>
  <c r="U809" i="1"/>
  <c r="T809" i="1"/>
  <c r="AD808" i="1"/>
  <c r="W808" i="1"/>
  <c r="U808" i="1"/>
  <c r="T808" i="1"/>
  <c r="AD807" i="1"/>
  <c r="W807" i="1"/>
  <c r="U807" i="1"/>
  <c r="T807" i="1"/>
  <c r="AD806" i="1"/>
  <c r="W806" i="1"/>
  <c r="U806" i="1"/>
  <c r="T806" i="1"/>
  <c r="AD805" i="1"/>
  <c r="W805" i="1"/>
  <c r="U805" i="1"/>
  <c r="T805" i="1"/>
  <c r="AD804" i="1"/>
  <c r="W804" i="1"/>
  <c r="U804" i="1"/>
  <c r="T804" i="1"/>
  <c r="AD803" i="1"/>
  <c r="W803" i="1"/>
  <c r="U803" i="1"/>
  <c r="T803" i="1"/>
  <c r="AD802" i="1"/>
  <c r="W802" i="1"/>
  <c r="U802" i="1"/>
  <c r="T802" i="1"/>
  <c r="AD801" i="1"/>
  <c r="W801" i="1"/>
  <c r="U801" i="1"/>
  <c r="T801" i="1"/>
  <c r="AD800" i="1"/>
  <c r="W800" i="1"/>
  <c r="U800" i="1"/>
  <c r="T800" i="1"/>
  <c r="AD799" i="1"/>
  <c r="W799" i="1"/>
  <c r="U799" i="1"/>
  <c r="T799" i="1"/>
  <c r="AD798" i="1"/>
  <c r="W798" i="1"/>
  <c r="U798" i="1"/>
  <c r="T798" i="1"/>
  <c r="AD797" i="1"/>
  <c r="W797" i="1"/>
  <c r="U797" i="1"/>
  <c r="T797" i="1"/>
  <c r="AD796" i="1"/>
  <c r="W796" i="1"/>
  <c r="U796" i="1"/>
  <c r="T796" i="1"/>
  <c r="AD795" i="1"/>
  <c r="W795" i="1"/>
  <c r="U795" i="1"/>
  <c r="T795" i="1"/>
  <c r="AD794" i="1"/>
  <c r="W794" i="1"/>
  <c r="U794" i="1"/>
  <c r="T794" i="1"/>
  <c r="AD793" i="1"/>
  <c r="W793" i="1"/>
  <c r="U793" i="1"/>
  <c r="T793" i="1"/>
  <c r="AD792" i="1"/>
  <c r="W792" i="1"/>
  <c r="U792" i="1"/>
  <c r="T792" i="1"/>
  <c r="AD791" i="1"/>
  <c r="W791" i="1"/>
  <c r="U791" i="1"/>
  <c r="T791" i="1"/>
  <c r="AD790" i="1"/>
  <c r="W790" i="1"/>
  <c r="U790" i="1"/>
  <c r="T790" i="1"/>
  <c r="AD789" i="1"/>
  <c r="W789" i="1"/>
  <c r="U789" i="1"/>
  <c r="T789" i="1"/>
  <c r="AD788" i="1"/>
  <c r="W788" i="1"/>
  <c r="U788" i="1"/>
  <c r="T788" i="1"/>
  <c r="AD787" i="1"/>
  <c r="W787" i="1"/>
  <c r="U787" i="1"/>
  <c r="T787" i="1"/>
  <c r="AD786" i="1"/>
  <c r="W786" i="1"/>
  <c r="U786" i="1"/>
  <c r="T786" i="1"/>
  <c r="AD785" i="1"/>
  <c r="W785" i="1"/>
  <c r="U785" i="1"/>
  <c r="T785" i="1"/>
  <c r="AD784" i="1"/>
  <c r="W784" i="1"/>
  <c r="U784" i="1"/>
  <c r="T784" i="1"/>
  <c r="AD783" i="1"/>
  <c r="W783" i="1"/>
  <c r="U783" i="1"/>
  <c r="T783" i="1"/>
  <c r="AD782" i="1"/>
  <c r="W782" i="1"/>
  <c r="U782" i="1"/>
  <c r="T782" i="1"/>
  <c r="AD781" i="1"/>
  <c r="W781" i="1"/>
  <c r="U781" i="1"/>
  <c r="T781" i="1"/>
  <c r="AD780" i="1"/>
  <c r="W780" i="1"/>
  <c r="U780" i="1"/>
  <c r="T780" i="1"/>
  <c r="AD779" i="1"/>
  <c r="W779" i="1"/>
  <c r="U779" i="1"/>
  <c r="T779" i="1"/>
  <c r="AD778" i="1"/>
  <c r="W778" i="1"/>
  <c r="U778" i="1"/>
  <c r="T778" i="1"/>
  <c r="AD777" i="1"/>
  <c r="W777" i="1"/>
  <c r="U777" i="1"/>
  <c r="T777" i="1"/>
  <c r="AD776" i="1"/>
  <c r="W776" i="1"/>
  <c r="U776" i="1"/>
  <c r="T776" i="1"/>
  <c r="AD775" i="1"/>
  <c r="W775" i="1"/>
  <c r="U775" i="1"/>
  <c r="T775" i="1"/>
  <c r="AD774" i="1"/>
  <c r="W774" i="1"/>
  <c r="U774" i="1"/>
  <c r="T774" i="1"/>
  <c r="AD773" i="1"/>
  <c r="W773" i="1"/>
  <c r="U773" i="1"/>
  <c r="T773" i="1"/>
  <c r="AD772" i="1"/>
  <c r="W772" i="1"/>
  <c r="U772" i="1"/>
  <c r="T772" i="1"/>
  <c r="AD771" i="1"/>
  <c r="W771" i="1"/>
  <c r="U771" i="1"/>
  <c r="T771" i="1"/>
  <c r="AD770" i="1"/>
  <c r="W770" i="1"/>
  <c r="U770" i="1"/>
  <c r="T770" i="1"/>
  <c r="AD769" i="1"/>
  <c r="W769" i="1"/>
  <c r="U769" i="1"/>
  <c r="T769" i="1"/>
  <c r="AD768" i="1"/>
  <c r="W768" i="1"/>
  <c r="U768" i="1"/>
  <c r="T768" i="1"/>
  <c r="AD767" i="1"/>
  <c r="W767" i="1"/>
  <c r="U767" i="1"/>
  <c r="T767" i="1"/>
  <c r="AD766" i="1"/>
  <c r="W766" i="1"/>
  <c r="U766" i="1"/>
  <c r="T766" i="1"/>
  <c r="AD765" i="1"/>
  <c r="W765" i="1"/>
  <c r="U765" i="1"/>
  <c r="T765" i="1"/>
  <c r="AD764" i="1"/>
  <c r="W764" i="1"/>
  <c r="U764" i="1"/>
  <c r="T764" i="1"/>
  <c r="AD763" i="1"/>
  <c r="W763" i="1"/>
  <c r="U763" i="1"/>
  <c r="T763" i="1"/>
  <c r="AD762" i="1"/>
  <c r="W762" i="1"/>
  <c r="U762" i="1"/>
  <c r="T762" i="1"/>
  <c r="AD761" i="1"/>
  <c r="W761" i="1"/>
  <c r="U761" i="1"/>
  <c r="T761" i="1"/>
  <c r="AD760" i="1"/>
  <c r="W760" i="1"/>
  <c r="U760" i="1"/>
  <c r="T760" i="1"/>
  <c r="AD759" i="1"/>
  <c r="W759" i="1"/>
  <c r="U759" i="1"/>
  <c r="T759" i="1"/>
  <c r="AD758" i="1"/>
  <c r="W758" i="1"/>
  <c r="U758" i="1"/>
  <c r="T758" i="1"/>
  <c r="AD757" i="1"/>
  <c r="W757" i="1"/>
  <c r="U757" i="1"/>
  <c r="T757" i="1"/>
  <c r="AD756" i="1"/>
  <c r="W756" i="1"/>
  <c r="U756" i="1"/>
  <c r="T756" i="1"/>
  <c r="AD755" i="1"/>
  <c r="W755" i="1"/>
  <c r="U755" i="1"/>
  <c r="T755" i="1"/>
  <c r="AD754" i="1"/>
  <c r="W754" i="1"/>
  <c r="U754" i="1"/>
  <c r="T754" i="1"/>
  <c r="AD753" i="1"/>
  <c r="W753" i="1"/>
  <c r="U753" i="1"/>
  <c r="T753" i="1"/>
  <c r="AD752" i="1"/>
  <c r="W752" i="1"/>
  <c r="U752" i="1"/>
  <c r="T752" i="1"/>
  <c r="AD751" i="1"/>
  <c r="W751" i="1"/>
  <c r="U751" i="1"/>
  <c r="T751" i="1"/>
  <c r="AD750" i="1"/>
  <c r="W750" i="1"/>
  <c r="U750" i="1"/>
  <c r="T750" i="1"/>
  <c r="AD749" i="1"/>
  <c r="W749" i="1"/>
  <c r="U749" i="1"/>
  <c r="T749" i="1"/>
  <c r="AD748" i="1"/>
  <c r="W748" i="1"/>
  <c r="U748" i="1"/>
  <c r="T748" i="1"/>
  <c r="AD747" i="1"/>
  <c r="W747" i="1"/>
  <c r="U747" i="1"/>
  <c r="T747" i="1"/>
  <c r="AD746" i="1"/>
  <c r="W746" i="1"/>
  <c r="U746" i="1"/>
  <c r="T746" i="1"/>
  <c r="AD745" i="1"/>
  <c r="W745" i="1"/>
  <c r="U745" i="1"/>
  <c r="T745" i="1"/>
  <c r="AD744" i="1"/>
  <c r="W744" i="1"/>
  <c r="U744" i="1"/>
  <c r="T744" i="1"/>
  <c r="AD743" i="1"/>
  <c r="W743" i="1"/>
  <c r="U743" i="1"/>
  <c r="T743" i="1"/>
  <c r="AD742" i="1"/>
  <c r="W742" i="1"/>
  <c r="U742" i="1"/>
  <c r="T742" i="1"/>
  <c r="AD741" i="1"/>
  <c r="W741" i="1"/>
  <c r="U741" i="1"/>
  <c r="T741" i="1"/>
  <c r="AD740" i="1"/>
  <c r="W740" i="1"/>
  <c r="U740" i="1"/>
  <c r="T740" i="1"/>
  <c r="AD739" i="1"/>
  <c r="W739" i="1"/>
  <c r="U739" i="1"/>
  <c r="T739" i="1"/>
  <c r="AD738" i="1"/>
  <c r="W738" i="1"/>
  <c r="U738" i="1"/>
  <c r="T738" i="1"/>
  <c r="AD737" i="1"/>
  <c r="W737" i="1"/>
  <c r="U737" i="1"/>
  <c r="T737" i="1"/>
  <c r="AD736" i="1"/>
  <c r="W736" i="1"/>
  <c r="U736" i="1"/>
  <c r="T736" i="1"/>
  <c r="AD735" i="1"/>
  <c r="W735" i="1"/>
  <c r="U735" i="1"/>
  <c r="T735" i="1"/>
  <c r="AD734" i="1"/>
  <c r="W734" i="1"/>
  <c r="U734" i="1"/>
  <c r="T734" i="1"/>
  <c r="AD733" i="1"/>
  <c r="W733" i="1"/>
  <c r="U733" i="1"/>
  <c r="T733" i="1"/>
  <c r="AD732" i="1"/>
  <c r="W732" i="1"/>
  <c r="U732" i="1"/>
  <c r="T732" i="1"/>
  <c r="AD731" i="1"/>
  <c r="W731" i="1"/>
  <c r="U731" i="1"/>
  <c r="T731" i="1"/>
  <c r="AD730" i="1"/>
  <c r="W730" i="1"/>
  <c r="U730" i="1"/>
  <c r="T730" i="1"/>
  <c r="AD729" i="1"/>
  <c r="W729" i="1"/>
  <c r="U729" i="1"/>
  <c r="T729" i="1"/>
  <c r="AD728" i="1"/>
  <c r="W728" i="1"/>
  <c r="U728" i="1"/>
  <c r="T728" i="1"/>
  <c r="AD727" i="1"/>
  <c r="W727" i="1"/>
  <c r="U727" i="1"/>
  <c r="T727" i="1"/>
  <c r="AD726" i="1"/>
  <c r="W726" i="1"/>
  <c r="U726" i="1"/>
  <c r="T726" i="1"/>
  <c r="AD725" i="1"/>
  <c r="W725" i="1"/>
  <c r="U725" i="1"/>
  <c r="T725" i="1"/>
  <c r="AD724" i="1"/>
  <c r="W724" i="1"/>
  <c r="U724" i="1"/>
  <c r="T724" i="1"/>
  <c r="AD723" i="1"/>
  <c r="W723" i="1"/>
  <c r="U723" i="1"/>
  <c r="T723" i="1"/>
  <c r="AD722" i="1"/>
  <c r="W722" i="1"/>
  <c r="U722" i="1"/>
  <c r="T722" i="1"/>
  <c r="AD721" i="1"/>
  <c r="W721" i="1"/>
  <c r="U721" i="1"/>
  <c r="T721" i="1"/>
  <c r="AD720" i="1"/>
  <c r="W720" i="1"/>
  <c r="U720" i="1"/>
  <c r="T720" i="1"/>
  <c r="AD719" i="1"/>
  <c r="W719" i="1"/>
  <c r="U719" i="1"/>
  <c r="T719" i="1"/>
  <c r="AD718" i="1"/>
  <c r="W718" i="1"/>
  <c r="U718" i="1"/>
  <c r="T718" i="1"/>
  <c r="AD717" i="1"/>
  <c r="W717" i="1"/>
  <c r="U717" i="1"/>
  <c r="T717" i="1"/>
  <c r="AD716" i="1"/>
  <c r="W716" i="1"/>
  <c r="U716" i="1"/>
  <c r="T716" i="1"/>
  <c r="AD715" i="1"/>
  <c r="W715" i="1"/>
  <c r="U715" i="1"/>
  <c r="T715" i="1"/>
  <c r="AD714" i="1"/>
  <c r="W714" i="1"/>
  <c r="U714" i="1"/>
  <c r="T714" i="1"/>
  <c r="AD713" i="1"/>
  <c r="W713" i="1"/>
  <c r="U713" i="1"/>
  <c r="T713" i="1"/>
  <c r="AD712" i="1"/>
  <c r="W712" i="1"/>
  <c r="U712" i="1"/>
  <c r="T712" i="1"/>
  <c r="AD711" i="1"/>
  <c r="W711" i="1"/>
  <c r="U711" i="1"/>
  <c r="T711" i="1"/>
  <c r="AD710" i="1"/>
  <c r="W710" i="1"/>
  <c r="U710" i="1"/>
  <c r="T710" i="1"/>
  <c r="AD709" i="1"/>
  <c r="W709" i="1"/>
  <c r="U709" i="1"/>
  <c r="T709" i="1"/>
  <c r="AD708" i="1"/>
  <c r="W708" i="1"/>
  <c r="U708" i="1"/>
  <c r="T708" i="1"/>
  <c r="AD707" i="1"/>
  <c r="W707" i="1"/>
  <c r="U707" i="1"/>
  <c r="T707" i="1"/>
  <c r="AD706" i="1"/>
  <c r="W706" i="1"/>
  <c r="U706" i="1"/>
  <c r="T706" i="1"/>
  <c r="AD705" i="1"/>
  <c r="W705" i="1"/>
  <c r="U705" i="1"/>
  <c r="T705" i="1"/>
  <c r="AD704" i="1"/>
  <c r="W704" i="1"/>
  <c r="U704" i="1"/>
  <c r="T704" i="1"/>
  <c r="AD703" i="1"/>
  <c r="W703" i="1"/>
  <c r="U703" i="1"/>
  <c r="T703" i="1"/>
  <c r="AD702" i="1"/>
  <c r="W702" i="1"/>
  <c r="U702" i="1"/>
  <c r="T702" i="1"/>
  <c r="AD701" i="1"/>
  <c r="W701" i="1"/>
  <c r="U701" i="1"/>
  <c r="T701" i="1"/>
  <c r="AD700" i="1"/>
  <c r="W700" i="1"/>
  <c r="U700" i="1"/>
  <c r="T700" i="1"/>
  <c r="AD699" i="1"/>
  <c r="W699" i="1"/>
  <c r="U699" i="1"/>
  <c r="T699" i="1"/>
  <c r="AD698" i="1"/>
  <c r="W698" i="1"/>
  <c r="U698" i="1"/>
  <c r="T698" i="1"/>
  <c r="AD697" i="1"/>
  <c r="W697" i="1"/>
  <c r="U697" i="1"/>
  <c r="T697" i="1"/>
  <c r="AD696" i="1"/>
  <c r="W696" i="1"/>
  <c r="U696" i="1"/>
  <c r="T696" i="1"/>
  <c r="AD695" i="1"/>
  <c r="W695" i="1"/>
  <c r="U695" i="1"/>
  <c r="T695" i="1"/>
  <c r="AD694" i="1"/>
  <c r="W694" i="1"/>
  <c r="U694" i="1"/>
  <c r="T694" i="1"/>
  <c r="AD693" i="1"/>
  <c r="W693" i="1"/>
  <c r="U693" i="1"/>
  <c r="T693" i="1"/>
  <c r="AD692" i="1"/>
  <c r="W692" i="1"/>
  <c r="U692" i="1"/>
  <c r="T692" i="1"/>
  <c r="AD691" i="1"/>
  <c r="W691" i="1"/>
  <c r="U691" i="1"/>
  <c r="T691" i="1"/>
  <c r="AD690" i="1"/>
  <c r="W690" i="1"/>
  <c r="U690" i="1"/>
  <c r="T690" i="1"/>
  <c r="AD689" i="1"/>
  <c r="W689" i="1"/>
  <c r="U689" i="1"/>
  <c r="T689" i="1"/>
  <c r="AD688" i="1"/>
  <c r="W688" i="1"/>
  <c r="U688" i="1"/>
  <c r="T688" i="1"/>
  <c r="AD687" i="1"/>
  <c r="W687" i="1"/>
  <c r="U687" i="1"/>
  <c r="T687" i="1"/>
  <c r="AD686" i="1"/>
  <c r="W686" i="1"/>
  <c r="U686" i="1"/>
  <c r="T686" i="1"/>
  <c r="AD685" i="1"/>
  <c r="W685" i="1"/>
  <c r="U685" i="1"/>
  <c r="T685" i="1"/>
  <c r="AD684" i="1"/>
  <c r="W684" i="1"/>
  <c r="U684" i="1"/>
  <c r="T684" i="1"/>
  <c r="AD683" i="1"/>
  <c r="W683" i="1"/>
  <c r="U683" i="1"/>
  <c r="T683" i="1"/>
  <c r="AD682" i="1"/>
  <c r="W682" i="1"/>
  <c r="U682" i="1"/>
  <c r="T682" i="1"/>
  <c r="AD681" i="1"/>
  <c r="W681" i="1"/>
  <c r="U681" i="1"/>
  <c r="T681" i="1"/>
  <c r="AD680" i="1"/>
  <c r="W680" i="1"/>
  <c r="U680" i="1"/>
  <c r="T680" i="1"/>
  <c r="AD679" i="1"/>
  <c r="W679" i="1"/>
  <c r="U679" i="1"/>
  <c r="T679" i="1"/>
  <c r="AD678" i="1"/>
  <c r="W678" i="1"/>
  <c r="U678" i="1"/>
  <c r="T678" i="1"/>
  <c r="AD677" i="1"/>
  <c r="W677" i="1"/>
  <c r="U677" i="1"/>
  <c r="T677" i="1"/>
  <c r="AD676" i="1"/>
  <c r="W676" i="1"/>
  <c r="U676" i="1"/>
  <c r="T676" i="1"/>
  <c r="AD675" i="1"/>
  <c r="W675" i="1"/>
  <c r="U675" i="1"/>
  <c r="T675" i="1"/>
  <c r="AD674" i="1"/>
  <c r="W674" i="1"/>
  <c r="U674" i="1"/>
  <c r="T674" i="1"/>
  <c r="AD673" i="1"/>
  <c r="W673" i="1"/>
  <c r="U673" i="1"/>
  <c r="T673" i="1"/>
  <c r="AD672" i="1"/>
  <c r="W672" i="1"/>
  <c r="U672" i="1"/>
  <c r="T672" i="1"/>
  <c r="AD671" i="1"/>
  <c r="W671" i="1"/>
  <c r="U671" i="1"/>
  <c r="T671" i="1"/>
  <c r="AD670" i="1"/>
  <c r="W670" i="1"/>
  <c r="U670" i="1"/>
  <c r="T670" i="1"/>
  <c r="AD669" i="1"/>
  <c r="W669" i="1"/>
  <c r="U669" i="1"/>
  <c r="T669" i="1"/>
  <c r="AD668" i="1"/>
  <c r="W668" i="1"/>
  <c r="U668" i="1"/>
  <c r="T668" i="1"/>
  <c r="AD667" i="1"/>
  <c r="W667" i="1"/>
  <c r="U667" i="1"/>
  <c r="T667" i="1"/>
  <c r="AD666" i="1"/>
  <c r="W666" i="1"/>
  <c r="U666" i="1"/>
  <c r="T666" i="1"/>
  <c r="AD665" i="1"/>
  <c r="W665" i="1"/>
  <c r="U665" i="1"/>
  <c r="T665" i="1"/>
  <c r="AD664" i="1"/>
  <c r="W664" i="1"/>
  <c r="U664" i="1"/>
  <c r="T664" i="1"/>
  <c r="AD663" i="1"/>
  <c r="W663" i="1"/>
  <c r="U663" i="1"/>
  <c r="T663" i="1"/>
  <c r="AD662" i="1"/>
  <c r="W662" i="1"/>
  <c r="U662" i="1"/>
  <c r="T662" i="1"/>
  <c r="AD661" i="1"/>
  <c r="W661" i="1"/>
  <c r="U661" i="1"/>
  <c r="T661" i="1"/>
  <c r="AD660" i="1"/>
  <c r="W660" i="1"/>
  <c r="U660" i="1"/>
  <c r="T660" i="1"/>
  <c r="AD659" i="1"/>
  <c r="W659" i="1"/>
  <c r="U659" i="1"/>
  <c r="T659" i="1"/>
  <c r="AD658" i="1"/>
  <c r="W658" i="1"/>
  <c r="U658" i="1"/>
  <c r="T658" i="1"/>
  <c r="AD657" i="1"/>
  <c r="W657" i="1"/>
  <c r="U657" i="1"/>
  <c r="T657" i="1"/>
  <c r="AD656" i="1"/>
  <c r="W656" i="1"/>
  <c r="U656" i="1"/>
  <c r="T656" i="1"/>
  <c r="AD655" i="1"/>
  <c r="W655" i="1"/>
  <c r="U655" i="1"/>
  <c r="T655" i="1"/>
  <c r="AD654" i="1"/>
  <c r="W654" i="1"/>
  <c r="U654" i="1"/>
  <c r="T654" i="1"/>
  <c r="AD653" i="1"/>
  <c r="W653" i="1"/>
  <c r="U653" i="1"/>
  <c r="T653" i="1"/>
  <c r="AD652" i="1"/>
  <c r="W652" i="1"/>
  <c r="U652" i="1"/>
  <c r="T652" i="1"/>
  <c r="AD651" i="1"/>
  <c r="W651" i="1"/>
  <c r="U651" i="1"/>
  <c r="T651" i="1"/>
  <c r="AD650" i="1"/>
  <c r="W650" i="1"/>
  <c r="U650" i="1"/>
  <c r="T650" i="1"/>
  <c r="AD649" i="1"/>
  <c r="W649" i="1"/>
  <c r="U649" i="1"/>
  <c r="T649" i="1"/>
  <c r="AD648" i="1"/>
  <c r="W648" i="1"/>
  <c r="U648" i="1"/>
  <c r="T648" i="1"/>
  <c r="AD647" i="1"/>
  <c r="W647" i="1"/>
  <c r="U647" i="1"/>
  <c r="T647" i="1"/>
  <c r="AD646" i="1"/>
  <c r="W646" i="1"/>
  <c r="U646" i="1"/>
  <c r="T646" i="1"/>
  <c r="AD645" i="1"/>
  <c r="W645" i="1"/>
  <c r="U645" i="1"/>
  <c r="T645" i="1"/>
  <c r="AD644" i="1"/>
  <c r="W644" i="1"/>
  <c r="U644" i="1"/>
  <c r="T644" i="1"/>
  <c r="AD643" i="1"/>
  <c r="W643" i="1"/>
  <c r="U643" i="1"/>
  <c r="T643" i="1"/>
  <c r="AD642" i="1"/>
  <c r="W642" i="1"/>
  <c r="U642" i="1"/>
  <c r="T642" i="1"/>
  <c r="AD641" i="1"/>
  <c r="W641" i="1"/>
  <c r="U641" i="1"/>
  <c r="T641" i="1"/>
  <c r="AD640" i="1"/>
  <c r="W640" i="1"/>
  <c r="U640" i="1"/>
  <c r="T640" i="1"/>
  <c r="AD639" i="1"/>
  <c r="W639" i="1"/>
  <c r="U639" i="1"/>
  <c r="T639" i="1"/>
  <c r="AD638" i="1"/>
  <c r="W638" i="1"/>
  <c r="U638" i="1"/>
  <c r="T638" i="1"/>
  <c r="AD637" i="1"/>
  <c r="W637" i="1"/>
  <c r="U637" i="1"/>
  <c r="T637" i="1"/>
  <c r="AD636" i="1"/>
  <c r="W636" i="1"/>
  <c r="U636" i="1"/>
  <c r="T636" i="1"/>
  <c r="AD635" i="1"/>
  <c r="W635" i="1"/>
  <c r="U635" i="1"/>
  <c r="T635" i="1"/>
  <c r="AD634" i="1"/>
  <c r="W634" i="1"/>
  <c r="U634" i="1"/>
  <c r="T634" i="1"/>
  <c r="AD633" i="1"/>
  <c r="W633" i="1"/>
  <c r="U633" i="1"/>
  <c r="T633" i="1"/>
  <c r="AD632" i="1"/>
  <c r="W632" i="1"/>
  <c r="U632" i="1"/>
  <c r="T632" i="1"/>
  <c r="AD631" i="1"/>
  <c r="W631" i="1"/>
  <c r="U631" i="1"/>
  <c r="T631" i="1"/>
  <c r="AD630" i="1"/>
  <c r="W630" i="1"/>
  <c r="U630" i="1"/>
  <c r="T630" i="1"/>
  <c r="AD629" i="1"/>
  <c r="W629" i="1"/>
  <c r="U629" i="1"/>
  <c r="T629" i="1"/>
  <c r="AD628" i="1"/>
  <c r="W628" i="1"/>
  <c r="U628" i="1"/>
  <c r="T628" i="1"/>
  <c r="AD627" i="1"/>
  <c r="W627" i="1"/>
  <c r="U627" i="1"/>
  <c r="T627" i="1"/>
  <c r="AD626" i="1"/>
  <c r="W626" i="1"/>
  <c r="U626" i="1"/>
  <c r="T626" i="1"/>
  <c r="AD625" i="1"/>
  <c r="W625" i="1"/>
  <c r="U625" i="1"/>
  <c r="T625" i="1"/>
  <c r="AD624" i="1"/>
  <c r="W624" i="1"/>
  <c r="U624" i="1"/>
  <c r="T624" i="1"/>
  <c r="AD623" i="1"/>
  <c r="W623" i="1"/>
  <c r="U623" i="1"/>
  <c r="T623" i="1"/>
  <c r="AD622" i="1"/>
  <c r="W622" i="1"/>
  <c r="U622" i="1"/>
  <c r="T622" i="1"/>
  <c r="AD621" i="1"/>
  <c r="W621" i="1"/>
  <c r="U621" i="1"/>
  <c r="T621" i="1"/>
  <c r="AD620" i="1"/>
  <c r="W620" i="1"/>
  <c r="U620" i="1"/>
  <c r="T620" i="1"/>
  <c r="AD619" i="1"/>
  <c r="W619" i="1"/>
  <c r="U619" i="1"/>
  <c r="T619" i="1"/>
  <c r="AD618" i="1"/>
  <c r="W618" i="1"/>
  <c r="U618" i="1"/>
  <c r="T618" i="1"/>
  <c r="AD617" i="1"/>
  <c r="W617" i="1"/>
  <c r="U617" i="1"/>
  <c r="T617" i="1"/>
  <c r="AD616" i="1"/>
  <c r="W616" i="1"/>
  <c r="U616" i="1"/>
  <c r="T616" i="1"/>
  <c r="AD615" i="1"/>
  <c r="W615" i="1"/>
  <c r="U615" i="1"/>
  <c r="T615" i="1"/>
  <c r="AD614" i="1"/>
  <c r="W614" i="1"/>
  <c r="U614" i="1"/>
  <c r="T614" i="1"/>
  <c r="AD613" i="1"/>
  <c r="W613" i="1"/>
  <c r="U613" i="1"/>
  <c r="T613" i="1"/>
  <c r="AD612" i="1"/>
  <c r="W612" i="1"/>
  <c r="U612" i="1"/>
  <c r="T612" i="1"/>
  <c r="AD611" i="1"/>
  <c r="W611" i="1"/>
  <c r="U611" i="1"/>
  <c r="T611" i="1"/>
  <c r="AD610" i="1"/>
  <c r="W610" i="1"/>
  <c r="U610" i="1"/>
  <c r="T610" i="1"/>
  <c r="AD609" i="1"/>
  <c r="W609" i="1"/>
  <c r="U609" i="1"/>
  <c r="T609" i="1"/>
  <c r="AD608" i="1"/>
  <c r="W608" i="1"/>
  <c r="U608" i="1"/>
  <c r="T608" i="1"/>
  <c r="AD607" i="1"/>
  <c r="W607" i="1"/>
  <c r="U607" i="1"/>
  <c r="T607" i="1"/>
  <c r="AD606" i="1"/>
  <c r="W606" i="1"/>
  <c r="U606" i="1"/>
  <c r="T606" i="1"/>
  <c r="AD605" i="1"/>
  <c r="W605" i="1"/>
  <c r="U605" i="1"/>
  <c r="T605" i="1"/>
  <c r="AD604" i="1"/>
  <c r="W604" i="1"/>
  <c r="U604" i="1"/>
  <c r="T604" i="1"/>
  <c r="AD603" i="1"/>
  <c r="W603" i="1"/>
  <c r="U603" i="1"/>
  <c r="T603" i="1"/>
  <c r="AD602" i="1"/>
  <c r="W602" i="1"/>
  <c r="U602" i="1"/>
  <c r="T602" i="1"/>
  <c r="AD601" i="1"/>
  <c r="W601" i="1"/>
  <c r="U601" i="1"/>
  <c r="T601" i="1"/>
  <c r="AD600" i="1"/>
  <c r="W600" i="1"/>
  <c r="U600" i="1"/>
  <c r="T600" i="1"/>
  <c r="AD599" i="1"/>
  <c r="W599" i="1"/>
  <c r="U599" i="1"/>
  <c r="T599" i="1"/>
  <c r="AD598" i="1"/>
  <c r="W598" i="1"/>
  <c r="U598" i="1"/>
  <c r="T598" i="1"/>
  <c r="AD597" i="1"/>
  <c r="W597" i="1"/>
  <c r="U597" i="1"/>
  <c r="T597" i="1"/>
  <c r="AD596" i="1"/>
  <c r="W596" i="1"/>
  <c r="U596" i="1"/>
  <c r="T596" i="1"/>
  <c r="AD595" i="1"/>
  <c r="W595" i="1"/>
  <c r="U595" i="1"/>
  <c r="T595" i="1"/>
  <c r="AD594" i="1"/>
  <c r="W594" i="1"/>
  <c r="U594" i="1"/>
  <c r="T594" i="1"/>
  <c r="AD593" i="1"/>
  <c r="W593" i="1"/>
  <c r="U593" i="1"/>
  <c r="T593" i="1"/>
  <c r="AD592" i="1"/>
  <c r="W592" i="1"/>
  <c r="U592" i="1"/>
  <c r="T592" i="1"/>
  <c r="AD591" i="1"/>
  <c r="W591" i="1"/>
  <c r="U591" i="1"/>
  <c r="T591" i="1"/>
  <c r="AD590" i="1"/>
  <c r="W590" i="1"/>
  <c r="U590" i="1"/>
  <c r="T590" i="1"/>
  <c r="AD589" i="1"/>
  <c r="W589" i="1"/>
  <c r="U589" i="1"/>
  <c r="T589" i="1"/>
  <c r="AD588" i="1"/>
  <c r="W588" i="1"/>
  <c r="U588" i="1"/>
  <c r="T588" i="1"/>
  <c r="AD587" i="1"/>
  <c r="W587" i="1"/>
  <c r="U587" i="1"/>
  <c r="T587" i="1"/>
  <c r="AD586" i="1"/>
  <c r="W586" i="1"/>
  <c r="U586" i="1"/>
  <c r="T586" i="1"/>
  <c r="AD585" i="1"/>
  <c r="W585" i="1"/>
  <c r="U585" i="1"/>
  <c r="T585" i="1"/>
  <c r="AD584" i="1"/>
  <c r="W584" i="1"/>
  <c r="U584" i="1"/>
  <c r="T584" i="1"/>
  <c r="AD583" i="1"/>
  <c r="W583" i="1"/>
  <c r="U583" i="1"/>
  <c r="T583" i="1"/>
  <c r="AD582" i="1"/>
  <c r="W582" i="1"/>
  <c r="U582" i="1"/>
  <c r="T582" i="1"/>
  <c r="AD581" i="1"/>
  <c r="W581" i="1"/>
  <c r="U581" i="1"/>
  <c r="T581" i="1"/>
  <c r="AD580" i="1"/>
  <c r="W580" i="1"/>
  <c r="U580" i="1"/>
  <c r="T580" i="1"/>
  <c r="AD579" i="1"/>
  <c r="W579" i="1"/>
  <c r="U579" i="1"/>
  <c r="T579" i="1"/>
  <c r="AD578" i="1"/>
  <c r="W578" i="1"/>
  <c r="U578" i="1"/>
  <c r="T578" i="1"/>
  <c r="AD577" i="1"/>
  <c r="W577" i="1"/>
  <c r="U577" i="1"/>
  <c r="T577" i="1"/>
  <c r="AD576" i="1"/>
  <c r="W576" i="1"/>
  <c r="U576" i="1"/>
  <c r="T576" i="1"/>
  <c r="AD575" i="1"/>
  <c r="W575" i="1"/>
  <c r="U575" i="1"/>
  <c r="T575" i="1"/>
  <c r="AD574" i="1"/>
  <c r="W574" i="1"/>
  <c r="U574" i="1"/>
  <c r="T574" i="1"/>
  <c r="AD573" i="1"/>
  <c r="W573" i="1"/>
  <c r="U573" i="1"/>
  <c r="T573" i="1"/>
  <c r="AD572" i="1"/>
  <c r="W572" i="1"/>
  <c r="U572" i="1"/>
  <c r="T572" i="1"/>
  <c r="AD571" i="1"/>
  <c r="W571" i="1"/>
  <c r="U571" i="1"/>
  <c r="T571" i="1"/>
  <c r="AD570" i="1"/>
  <c r="W570" i="1"/>
  <c r="U570" i="1"/>
  <c r="T570" i="1"/>
  <c r="AD569" i="1"/>
  <c r="W569" i="1"/>
  <c r="U569" i="1"/>
  <c r="T569" i="1"/>
  <c r="AD568" i="1"/>
  <c r="W568" i="1"/>
  <c r="U568" i="1"/>
  <c r="T568" i="1"/>
  <c r="AD567" i="1"/>
  <c r="W567" i="1"/>
  <c r="U567" i="1"/>
  <c r="T567" i="1"/>
  <c r="AD566" i="1"/>
  <c r="W566" i="1"/>
  <c r="U566" i="1"/>
  <c r="T566" i="1"/>
  <c r="AD565" i="1"/>
  <c r="W565" i="1"/>
  <c r="U565" i="1"/>
  <c r="T565" i="1"/>
  <c r="AD564" i="1"/>
  <c r="W564" i="1"/>
  <c r="U564" i="1"/>
  <c r="T564" i="1"/>
  <c r="AD563" i="1"/>
  <c r="W563" i="1"/>
  <c r="U563" i="1"/>
  <c r="T563" i="1"/>
  <c r="AD562" i="1"/>
  <c r="W562" i="1"/>
  <c r="U562" i="1"/>
  <c r="T562" i="1"/>
  <c r="AD561" i="1"/>
  <c r="W561" i="1"/>
  <c r="U561" i="1"/>
  <c r="T561" i="1"/>
  <c r="AD560" i="1"/>
  <c r="W560" i="1"/>
  <c r="U560" i="1"/>
  <c r="T560" i="1"/>
  <c r="AD559" i="1"/>
  <c r="W559" i="1"/>
  <c r="U559" i="1"/>
  <c r="T559" i="1"/>
  <c r="AD558" i="1"/>
  <c r="W558" i="1"/>
  <c r="U558" i="1"/>
  <c r="T558" i="1"/>
  <c r="AD557" i="1"/>
  <c r="W557" i="1"/>
  <c r="U557" i="1"/>
  <c r="T557" i="1"/>
  <c r="AD556" i="1"/>
  <c r="W556" i="1"/>
  <c r="U556" i="1"/>
  <c r="T556" i="1"/>
  <c r="AD555" i="1"/>
  <c r="W555" i="1"/>
  <c r="U555" i="1"/>
  <c r="T555" i="1"/>
  <c r="AD554" i="1"/>
  <c r="W554" i="1"/>
  <c r="U554" i="1"/>
  <c r="T554" i="1"/>
  <c r="AD553" i="1"/>
  <c r="W553" i="1"/>
  <c r="U553" i="1"/>
  <c r="T553" i="1"/>
  <c r="AD552" i="1"/>
  <c r="W552" i="1"/>
  <c r="U552" i="1"/>
  <c r="T552" i="1"/>
  <c r="AD551" i="1"/>
  <c r="W551" i="1"/>
  <c r="U551" i="1"/>
  <c r="T551" i="1"/>
  <c r="AD550" i="1"/>
  <c r="W550" i="1"/>
  <c r="U550" i="1"/>
  <c r="T550" i="1"/>
  <c r="AD549" i="1"/>
  <c r="W549" i="1"/>
  <c r="U549" i="1"/>
  <c r="T549" i="1"/>
  <c r="AD548" i="1"/>
  <c r="W548" i="1"/>
  <c r="U548" i="1"/>
  <c r="T548" i="1"/>
  <c r="AD547" i="1"/>
  <c r="W547" i="1"/>
  <c r="U547" i="1"/>
  <c r="T547" i="1"/>
  <c r="AD546" i="1"/>
  <c r="W546" i="1"/>
  <c r="U546" i="1"/>
  <c r="T546" i="1"/>
  <c r="AD545" i="1"/>
  <c r="W545" i="1"/>
  <c r="U545" i="1"/>
  <c r="T545" i="1"/>
  <c r="AD544" i="1"/>
  <c r="W544" i="1"/>
  <c r="U544" i="1"/>
  <c r="T544" i="1"/>
  <c r="AD543" i="1"/>
  <c r="W543" i="1"/>
  <c r="U543" i="1"/>
  <c r="T543" i="1"/>
  <c r="AD542" i="1"/>
  <c r="W542" i="1"/>
  <c r="U542" i="1"/>
  <c r="T542" i="1"/>
  <c r="AD541" i="1"/>
  <c r="W541" i="1"/>
  <c r="U541" i="1"/>
  <c r="T541" i="1"/>
  <c r="AD540" i="1"/>
  <c r="W540" i="1"/>
  <c r="U540" i="1"/>
  <c r="T540" i="1"/>
  <c r="AD539" i="1"/>
  <c r="W539" i="1"/>
  <c r="U539" i="1"/>
  <c r="T539" i="1"/>
  <c r="AD538" i="1"/>
  <c r="W538" i="1"/>
  <c r="U538" i="1"/>
  <c r="T538" i="1"/>
  <c r="AD537" i="1"/>
  <c r="W537" i="1"/>
  <c r="U537" i="1"/>
  <c r="T537" i="1"/>
  <c r="AD536" i="1"/>
  <c r="W536" i="1"/>
  <c r="U536" i="1"/>
  <c r="T536" i="1"/>
  <c r="AD535" i="1"/>
  <c r="W535" i="1"/>
  <c r="U535" i="1"/>
  <c r="T535" i="1"/>
  <c r="AD534" i="1"/>
  <c r="W534" i="1"/>
  <c r="U534" i="1"/>
  <c r="T534" i="1"/>
  <c r="AD533" i="1"/>
  <c r="W533" i="1"/>
  <c r="U533" i="1"/>
  <c r="T533" i="1"/>
  <c r="AD532" i="1"/>
  <c r="W532" i="1"/>
  <c r="U532" i="1"/>
  <c r="T532" i="1"/>
  <c r="AD531" i="1"/>
  <c r="W531" i="1"/>
  <c r="U531" i="1"/>
  <c r="T531" i="1"/>
  <c r="AD530" i="1"/>
  <c r="W530" i="1"/>
  <c r="U530" i="1"/>
  <c r="T530" i="1"/>
  <c r="AD529" i="1"/>
  <c r="W529" i="1"/>
  <c r="U529" i="1"/>
  <c r="T529" i="1"/>
  <c r="AD528" i="1"/>
  <c r="W528" i="1"/>
  <c r="U528" i="1"/>
  <c r="T528" i="1"/>
  <c r="AD527" i="1"/>
  <c r="W527" i="1"/>
  <c r="U527" i="1"/>
  <c r="T527" i="1"/>
  <c r="AD526" i="1"/>
  <c r="W526" i="1"/>
  <c r="U526" i="1"/>
  <c r="T526" i="1"/>
  <c r="AD525" i="1"/>
  <c r="W525" i="1"/>
  <c r="U525" i="1"/>
  <c r="T525" i="1"/>
  <c r="AD524" i="1"/>
  <c r="W524" i="1"/>
  <c r="U524" i="1"/>
  <c r="T524" i="1"/>
  <c r="AD523" i="1"/>
  <c r="W523" i="1"/>
  <c r="U523" i="1"/>
  <c r="T523" i="1"/>
  <c r="AD522" i="1"/>
  <c r="W522" i="1"/>
  <c r="U522" i="1"/>
  <c r="T522" i="1"/>
  <c r="AD521" i="1"/>
  <c r="W521" i="1"/>
  <c r="U521" i="1"/>
  <c r="T521" i="1"/>
  <c r="AD520" i="1"/>
  <c r="W520" i="1"/>
  <c r="U520" i="1"/>
  <c r="T520" i="1"/>
  <c r="AD519" i="1"/>
  <c r="W519" i="1"/>
  <c r="U519" i="1"/>
  <c r="T519" i="1"/>
  <c r="AD518" i="1"/>
  <c r="W518" i="1"/>
  <c r="U518" i="1"/>
  <c r="T518" i="1"/>
  <c r="AD517" i="1"/>
  <c r="W517" i="1"/>
  <c r="U517" i="1"/>
  <c r="T517" i="1"/>
  <c r="AD516" i="1"/>
  <c r="W516" i="1"/>
  <c r="U516" i="1"/>
  <c r="T516" i="1"/>
  <c r="AD515" i="1"/>
  <c r="W515" i="1"/>
  <c r="U515" i="1"/>
  <c r="T515" i="1"/>
  <c r="AD514" i="1"/>
  <c r="W514" i="1"/>
  <c r="U514" i="1"/>
  <c r="T514" i="1"/>
  <c r="AD513" i="1"/>
  <c r="W513" i="1"/>
  <c r="U513" i="1"/>
  <c r="T513" i="1"/>
  <c r="AD512" i="1"/>
  <c r="W512" i="1"/>
  <c r="U512" i="1"/>
  <c r="T512" i="1"/>
  <c r="AD511" i="1"/>
  <c r="W511" i="1"/>
  <c r="U511" i="1"/>
  <c r="T511" i="1"/>
  <c r="AD510" i="1"/>
  <c r="W510" i="1"/>
  <c r="U510" i="1"/>
  <c r="T510" i="1"/>
  <c r="AD509" i="1"/>
  <c r="W509" i="1"/>
  <c r="U509" i="1"/>
  <c r="T509" i="1"/>
  <c r="AD508" i="1"/>
  <c r="W508" i="1"/>
  <c r="U508" i="1"/>
  <c r="T508" i="1"/>
  <c r="AD507" i="1"/>
  <c r="W507" i="1"/>
  <c r="U507" i="1"/>
  <c r="T507" i="1"/>
  <c r="AD506" i="1"/>
  <c r="W506" i="1"/>
  <c r="U506" i="1"/>
  <c r="T506" i="1"/>
  <c r="AD505" i="1"/>
  <c r="W505" i="1"/>
  <c r="U505" i="1"/>
  <c r="T505" i="1"/>
  <c r="AD504" i="1"/>
  <c r="W504" i="1"/>
  <c r="U504" i="1"/>
  <c r="T504" i="1"/>
  <c r="AD503" i="1"/>
  <c r="W503" i="1"/>
  <c r="U503" i="1"/>
  <c r="T503" i="1"/>
  <c r="AD502" i="1"/>
  <c r="W502" i="1"/>
  <c r="U502" i="1"/>
  <c r="T502" i="1"/>
  <c r="AD501" i="1"/>
  <c r="W501" i="1"/>
  <c r="U501" i="1"/>
  <c r="T501" i="1"/>
  <c r="AD500" i="1"/>
  <c r="W500" i="1"/>
  <c r="U500" i="1"/>
  <c r="T500" i="1"/>
  <c r="AD499" i="1"/>
  <c r="W499" i="1"/>
  <c r="U499" i="1"/>
  <c r="T499" i="1"/>
  <c r="AD498" i="1"/>
  <c r="W498" i="1"/>
  <c r="U498" i="1"/>
  <c r="T498" i="1"/>
  <c r="AD497" i="1"/>
  <c r="W497" i="1"/>
  <c r="U497" i="1"/>
  <c r="T497" i="1"/>
  <c r="AD496" i="1"/>
  <c r="W496" i="1"/>
  <c r="U496" i="1"/>
  <c r="T496" i="1"/>
  <c r="AD495" i="1"/>
  <c r="W495" i="1"/>
  <c r="U495" i="1"/>
  <c r="T495" i="1"/>
  <c r="AD494" i="1"/>
  <c r="W494" i="1"/>
  <c r="U494" i="1"/>
  <c r="T494" i="1"/>
  <c r="AD493" i="1"/>
  <c r="W493" i="1"/>
  <c r="U493" i="1"/>
  <c r="T493" i="1"/>
  <c r="AD492" i="1"/>
  <c r="W492" i="1"/>
  <c r="U492" i="1"/>
  <c r="T492" i="1"/>
  <c r="AD491" i="1"/>
  <c r="W491" i="1"/>
  <c r="U491" i="1"/>
  <c r="T491" i="1"/>
  <c r="AD490" i="1"/>
  <c r="W490" i="1"/>
  <c r="U490" i="1"/>
  <c r="T490" i="1"/>
  <c r="AD489" i="1"/>
  <c r="W489" i="1"/>
  <c r="U489" i="1"/>
  <c r="T489" i="1"/>
  <c r="AD488" i="1"/>
  <c r="W488" i="1"/>
  <c r="U488" i="1"/>
  <c r="T488" i="1"/>
  <c r="AD487" i="1"/>
  <c r="W487" i="1"/>
  <c r="U487" i="1"/>
  <c r="T487" i="1"/>
  <c r="AD486" i="1"/>
  <c r="W486" i="1"/>
  <c r="U486" i="1"/>
  <c r="T486" i="1"/>
  <c r="AD485" i="1"/>
  <c r="W485" i="1"/>
  <c r="U485" i="1"/>
  <c r="T485" i="1"/>
  <c r="AD484" i="1"/>
  <c r="W484" i="1"/>
  <c r="U484" i="1"/>
  <c r="T484" i="1"/>
  <c r="AD483" i="1"/>
  <c r="W483" i="1"/>
  <c r="U483" i="1"/>
  <c r="T483" i="1"/>
  <c r="AD482" i="1"/>
  <c r="W482" i="1"/>
  <c r="U482" i="1"/>
  <c r="T482" i="1"/>
  <c r="AD481" i="1"/>
  <c r="W481" i="1"/>
  <c r="U481" i="1"/>
  <c r="T481" i="1"/>
  <c r="AD480" i="1"/>
  <c r="W480" i="1"/>
  <c r="U480" i="1"/>
  <c r="T480" i="1"/>
  <c r="AD479" i="1"/>
  <c r="W479" i="1"/>
  <c r="U479" i="1"/>
  <c r="T479" i="1"/>
  <c r="AD478" i="1"/>
  <c r="W478" i="1"/>
  <c r="U478" i="1"/>
  <c r="T478" i="1"/>
  <c r="AD477" i="1"/>
  <c r="W477" i="1"/>
  <c r="U477" i="1"/>
  <c r="T477" i="1"/>
  <c r="AD476" i="1"/>
  <c r="W476" i="1"/>
  <c r="U476" i="1"/>
  <c r="T476" i="1"/>
  <c r="AD475" i="1"/>
  <c r="W475" i="1"/>
  <c r="U475" i="1"/>
  <c r="T475" i="1"/>
  <c r="AD474" i="1"/>
  <c r="W474" i="1"/>
  <c r="U474" i="1"/>
  <c r="T474" i="1"/>
  <c r="AD473" i="1"/>
  <c r="W473" i="1"/>
  <c r="U473" i="1"/>
  <c r="T473" i="1"/>
  <c r="AD472" i="1"/>
  <c r="W472" i="1"/>
  <c r="U472" i="1"/>
  <c r="T472" i="1"/>
  <c r="AD471" i="1"/>
  <c r="W471" i="1"/>
  <c r="U471" i="1"/>
  <c r="T471" i="1"/>
  <c r="AD470" i="1"/>
  <c r="W470" i="1"/>
  <c r="U470" i="1"/>
  <c r="T470" i="1"/>
  <c r="AD469" i="1"/>
  <c r="W469" i="1"/>
  <c r="U469" i="1"/>
  <c r="T469" i="1"/>
  <c r="AD468" i="1"/>
  <c r="W468" i="1"/>
  <c r="U468" i="1"/>
  <c r="T468" i="1"/>
  <c r="AD467" i="1"/>
  <c r="W467" i="1"/>
  <c r="U467" i="1"/>
  <c r="T467" i="1"/>
  <c r="AD466" i="1"/>
  <c r="W466" i="1"/>
  <c r="U466" i="1"/>
  <c r="T466" i="1"/>
  <c r="AD465" i="1"/>
  <c r="W465" i="1"/>
  <c r="U465" i="1"/>
  <c r="T465" i="1"/>
  <c r="AD464" i="1"/>
  <c r="W464" i="1"/>
  <c r="U464" i="1"/>
  <c r="T464" i="1"/>
  <c r="AD463" i="1"/>
  <c r="W463" i="1"/>
  <c r="U463" i="1"/>
  <c r="T463" i="1"/>
  <c r="AD462" i="1"/>
  <c r="W462" i="1"/>
  <c r="U462" i="1"/>
  <c r="T462" i="1"/>
  <c r="AD461" i="1"/>
  <c r="W461" i="1"/>
  <c r="U461" i="1"/>
  <c r="T461" i="1"/>
  <c r="AD460" i="1"/>
  <c r="W460" i="1"/>
  <c r="U460" i="1"/>
  <c r="T460" i="1"/>
  <c r="AD459" i="1"/>
  <c r="W459" i="1"/>
  <c r="U459" i="1"/>
  <c r="T459" i="1"/>
  <c r="AD458" i="1"/>
  <c r="W458" i="1"/>
  <c r="U458" i="1"/>
  <c r="T458" i="1"/>
  <c r="AD457" i="1"/>
  <c r="W457" i="1"/>
  <c r="U457" i="1"/>
  <c r="T457" i="1"/>
  <c r="AD456" i="1"/>
  <c r="W456" i="1"/>
  <c r="U456" i="1"/>
  <c r="T456" i="1"/>
  <c r="AD455" i="1"/>
  <c r="W455" i="1"/>
  <c r="U455" i="1"/>
  <c r="T455" i="1"/>
  <c r="AD454" i="1"/>
  <c r="W454" i="1"/>
  <c r="U454" i="1"/>
  <c r="T454" i="1"/>
  <c r="AD453" i="1"/>
  <c r="W453" i="1"/>
  <c r="U453" i="1"/>
  <c r="T453" i="1"/>
  <c r="AD452" i="1"/>
  <c r="W452" i="1"/>
  <c r="U452" i="1"/>
  <c r="T452" i="1"/>
  <c r="AD451" i="1"/>
  <c r="W451" i="1"/>
  <c r="U451" i="1"/>
  <c r="T451" i="1"/>
  <c r="AD450" i="1"/>
  <c r="W450" i="1"/>
  <c r="U450" i="1"/>
  <c r="T450" i="1"/>
  <c r="AD449" i="1"/>
  <c r="W449" i="1"/>
  <c r="U449" i="1"/>
  <c r="T449" i="1"/>
  <c r="AD448" i="1"/>
  <c r="W448" i="1"/>
  <c r="U448" i="1"/>
  <c r="T448" i="1"/>
  <c r="AD447" i="1"/>
  <c r="W447" i="1"/>
  <c r="U447" i="1"/>
  <c r="T447" i="1"/>
  <c r="AD446" i="1"/>
  <c r="W446" i="1"/>
  <c r="U446" i="1"/>
  <c r="T446" i="1"/>
  <c r="AD445" i="1"/>
  <c r="W445" i="1"/>
  <c r="U445" i="1"/>
  <c r="T445" i="1"/>
  <c r="AD444" i="1"/>
  <c r="W444" i="1"/>
  <c r="U444" i="1"/>
  <c r="T444" i="1"/>
  <c r="AD443" i="1"/>
  <c r="W443" i="1"/>
  <c r="U443" i="1"/>
  <c r="T443" i="1"/>
  <c r="AD442" i="1"/>
  <c r="W442" i="1"/>
  <c r="U442" i="1"/>
  <c r="T442" i="1"/>
  <c r="AD441" i="1"/>
  <c r="W441" i="1"/>
  <c r="U441" i="1"/>
  <c r="T441" i="1"/>
  <c r="AD440" i="1"/>
  <c r="W440" i="1"/>
  <c r="U440" i="1"/>
  <c r="T440" i="1"/>
  <c r="AD439" i="1"/>
  <c r="W439" i="1"/>
  <c r="U439" i="1"/>
  <c r="T439" i="1"/>
  <c r="AD438" i="1"/>
  <c r="W438" i="1"/>
  <c r="U438" i="1"/>
  <c r="T438" i="1"/>
  <c r="AD437" i="1"/>
  <c r="W437" i="1"/>
  <c r="U437" i="1"/>
  <c r="T437" i="1"/>
  <c r="AD436" i="1"/>
  <c r="W436" i="1"/>
  <c r="U436" i="1"/>
  <c r="T436" i="1"/>
  <c r="AD435" i="1"/>
  <c r="W435" i="1"/>
  <c r="U435" i="1"/>
  <c r="T435" i="1"/>
  <c r="AD434" i="1"/>
  <c r="W434" i="1"/>
  <c r="U434" i="1"/>
  <c r="T434" i="1"/>
  <c r="AD433" i="1"/>
  <c r="W433" i="1"/>
  <c r="U433" i="1"/>
  <c r="T433" i="1"/>
  <c r="AD432" i="1"/>
  <c r="W432" i="1"/>
  <c r="U432" i="1"/>
  <c r="T432" i="1"/>
  <c r="AD431" i="1"/>
  <c r="W431" i="1"/>
  <c r="U431" i="1"/>
  <c r="T431" i="1"/>
  <c r="AD430" i="1"/>
  <c r="W430" i="1"/>
  <c r="U430" i="1"/>
  <c r="T430" i="1"/>
  <c r="AD429" i="1"/>
  <c r="W429" i="1"/>
  <c r="U429" i="1"/>
  <c r="T429" i="1"/>
  <c r="AD428" i="1"/>
  <c r="W428" i="1"/>
  <c r="U428" i="1"/>
  <c r="T428" i="1"/>
  <c r="AD427" i="1"/>
  <c r="W427" i="1"/>
  <c r="U427" i="1"/>
  <c r="T427" i="1"/>
  <c r="AD426" i="1"/>
  <c r="W426" i="1"/>
  <c r="U426" i="1"/>
  <c r="T426" i="1"/>
  <c r="AD425" i="1"/>
  <c r="W425" i="1"/>
  <c r="U425" i="1"/>
  <c r="T425" i="1"/>
  <c r="AD424" i="1"/>
  <c r="W424" i="1"/>
  <c r="U424" i="1"/>
  <c r="T424" i="1"/>
  <c r="AD423" i="1"/>
  <c r="W423" i="1"/>
  <c r="U423" i="1"/>
  <c r="T423" i="1"/>
  <c r="AD422" i="1"/>
  <c r="W422" i="1"/>
  <c r="U422" i="1"/>
  <c r="T422" i="1"/>
  <c r="AD421" i="1"/>
  <c r="W421" i="1"/>
  <c r="U421" i="1"/>
  <c r="T421" i="1"/>
  <c r="AD420" i="1"/>
  <c r="W420" i="1"/>
  <c r="U420" i="1"/>
  <c r="T420" i="1"/>
  <c r="AD419" i="1"/>
  <c r="W419" i="1"/>
  <c r="U419" i="1"/>
  <c r="T419" i="1"/>
  <c r="AD418" i="1"/>
  <c r="W418" i="1"/>
  <c r="U418" i="1"/>
  <c r="T418" i="1"/>
  <c r="AD417" i="1"/>
  <c r="W417" i="1"/>
  <c r="U417" i="1"/>
  <c r="T417" i="1"/>
  <c r="AD416" i="1"/>
  <c r="W416" i="1"/>
  <c r="U416" i="1"/>
  <c r="T416" i="1"/>
  <c r="AD415" i="1"/>
  <c r="W415" i="1"/>
  <c r="U415" i="1"/>
  <c r="T415" i="1"/>
  <c r="AD414" i="1"/>
  <c r="W414" i="1"/>
  <c r="U414" i="1"/>
  <c r="T414" i="1"/>
  <c r="AD413" i="1"/>
  <c r="W413" i="1"/>
  <c r="U413" i="1"/>
  <c r="T413" i="1"/>
  <c r="AD412" i="1"/>
  <c r="W412" i="1"/>
  <c r="U412" i="1"/>
  <c r="T412" i="1"/>
  <c r="AD411" i="1"/>
  <c r="W411" i="1"/>
  <c r="U411" i="1"/>
  <c r="T411" i="1"/>
  <c r="AD410" i="1"/>
  <c r="W410" i="1"/>
  <c r="U410" i="1"/>
  <c r="T410" i="1"/>
  <c r="AD409" i="1"/>
  <c r="W409" i="1"/>
  <c r="U409" i="1"/>
  <c r="T409" i="1"/>
  <c r="AD408" i="1"/>
  <c r="W408" i="1"/>
  <c r="U408" i="1"/>
  <c r="T408" i="1"/>
  <c r="AD407" i="1"/>
  <c r="W407" i="1"/>
  <c r="U407" i="1"/>
  <c r="T407" i="1"/>
  <c r="AD406" i="1"/>
  <c r="W406" i="1"/>
  <c r="U406" i="1"/>
  <c r="T406" i="1"/>
  <c r="AD405" i="1"/>
  <c r="W405" i="1"/>
  <c r="U405" i="1"/>
  <c r="T405" i="1"/>
  <c r="AD404" i="1"/>
  <c r="W404" i="1"/>
  <c r="U404" i="1"/>
  <c r="T404" i="1"/>
  <c r="AD403" i="1"/>
  <c r="W403" i="1"/>
  <c r="U403" i="1"/>
  <c r="T403" i="1"/>
  <c r="AD402" i="1"/>
  <c r="W402" i="1"/>
  <c r="U402" i="1"/>
  <c r="T402" i="1"/>
  <c r="AD401" i="1"/>
  <c r="W401" i="1"/>
  <c r="U401" i="1"/>
  <c r="T401" i="1"/>
  <c r="AD400" i="1"/>
  <c r="W400" i="1"/>
  <c r="U400" i="1"/>
  <c r="T400" i="1"/>
  <c r="AD399" i="1"/>
  <c r="W399" i="1"/>
  <c r="U399" i="1"/>
  <c r="T399" i="1"/>
  <c r="AD398" i="1"/>
  <c r="W398" i="1"/>
  <c r="U398" i="1"/>
  <c r="T398" i="1"/>
  <c r="AD397" i="1"/>
  <c r="W397" i="1"/>
  <c r="U397" i="1"/>
  <c r="T397" i="1"/>
  <c r="AD396" i="1"/>
  <c r="W396" i="1"/>
  <c r="U396" i="1"/>
  <c r="T396" i="1"/>
  <c r="AD395" i="1"/>
  <c r="W395" i="1"/>
  <c r="U395" i="1"/>
  <c r="T395" i="1"/>
  <c r="AD394" i="1"/>
  <c r="W394" i="1"/>
  <c r="U394" i="1"/>
  <c r="T394" i="1"/>
  <c r="AD393" i="1"/>
  <c r="W393" i="1"/>
  <c r="U393" i="1"/>
  <c r="T393" i="1"/>
  <c r="AD392" i="1"/>
  <c r="W392" i="1"/>
  <c r="U392" i="1"/>
  <c r="T392" i="1"/>
  <c r="AD391" i="1"/>
  <c r="W391" i="1"/>
  <c r="U391" i="1"/>
  <c r="T391" i="1"/>
  <c r="AD390" i="1"/>
  <c r="W390" i="1"/>
  <c r="U390" i="1"/>
  <c r="T390" i="1"/>
  <c r="AD389" i="1"/>
  <c r="W389" i="1"/>
  <c r="U389" i="1"/>
  <c r="T389" i="1"/>
  <c r="AD388" i="1"/>
  <c r="W388" i="1"/>
  <c r="U388" i="1"/>
  <c r="T388" i="1"/>
  <c r="AD387" i="1"/>
  <c r="W387" i="1"/>
  <c r="U387" i="1"/>
  <c r="T387" i="1"/>
  <c r="AD386" i="1"/>
  <c r="W386" i="1"/>
  <c r="U386" i="1"/>
  <c r="T386" i="1"/>
  <c r="AD385" i="1"/>
  <c r="W385" i="1"/>
  <c r="U385" i="1"/>
  <c r="T385" i="1"/>
  <c r="AD384" i="1"/>
  <c r="W384" i="1"/>
  <c r="U384" i="1"/>
  <c r="T384" i="1"/>
  <c r="AD383" i="1"/>
  <c r="W383" i="1"/>
  <c r="U383" i="1"/>
  <c r="T383" i="1"/>
  <c r="AD382" i="1"/>
  <c r="W382" i="1"/>
  <c r="U382" i="1"/>
  <c r="T382" i="1"/>
  <c r="AD381" i="1"/>
  <c r="W381" i="1"/>
  <c r="U381" i="1"/>
  <c r="T381" i="1"/>
  <c r="AD380" i="1"/>
  <c r="W380" i="1"/>
  <c r="U380" i="1"/>
  <c r="T380" i="1"/>
  <c r="AD379" i="1"/>
  <c r="W379" i="1"/>
  <c r="U379" i="1"/>
  <c r="T379" i="1"/>
  <c r="AD378" i="1"/>
  <c r="W378" i="1"/>
  <c r="U378" i="1"/>
  <c r="T378" i="1"/>
  <c r="AD377" i="1"/>
  <c r="W377" i="1"/>
  <c r="U377" i="1"/>
  <c r="T377" i="1"/>
  <c r="AD376" i="1"/>
  <c r="W376" i="1"/>
  <c r="U376" i="1"/>
  <c r="T376" i="1"/>
  <c r="AD375" i="1"/>
  <c r="W375" i="1"/>
  <c r="U375" i="1"/>
  <c r="T375" i="1"/>
  <c r="AD374" i="1"/>
  <c r="W374" i="1"/>
  <c r="U374" i="1"/>
  <c r="T374" i="1"/>
  <c r="AD373" i="1"/>
  <c r="W373" i="1"/>
  <c r="U373" i="1"/>
  <c r="T373" i="1"/>
  <c r="AD372" i="1"/>
  <c r="W372" i="1"/>
  <c r="U372" i="1"/>
  <c r="T372" i="1"/>
  <c r="AD371" i="1"/>
  <c r="W371" i="1"/>
  <c r="U371" i="1"/>
  <c r="T371" i="1"/>
  <c r="AD370" i="1"/>
  <c r="W370" i="1"/>
  <c r="U370" i="1"/>
  <c r="T370" i="1"/>
  <c r="AD369" i="1"/>
  <c r="W369" i="1"/>
  <c r="U369" i="1"/>
  <c r="T369" i="1"/>
  <c r="AD368" i="1"/>
  <c r="W368" i="1"/>
  <c r="U368" i="1"/>
  <c r="T368" i="1"/>
  <c r="AD367" i="1"/>
  <c r="W367" i="1"/>
  <c r="U367" i="1"/>
  <c r="T367" i="1"/>
  <c r="AD366" i="1"/>
  <c r="W366" i="1"/>
  <c r="U366" i="1"/>
  <c r="T366" i="1"/>
  <c r="AD365" i="1"/>
  <c r="W365" i="1"/>
  <c r="U365" i="1"/>
  <c r="T365" i="1"/>
  <c r="AD364" i="1"/>
  <c r="W364" i="1"/>
  <c r="U364" i="1"/>
  <c r="T364" i="1"/>
  <c r="AD363" i="1"/>
  <c r="W363" i="1"/>
  <c r="U363" i="1"/>
  <c r="T363" i="1"/>
  <c r="AD362" i="1"/>
  <c r="W362" i="1"/>
  <c r="U362" i="1"/>
  <c r="T362" i="1"/>
  <c r="AD361" i="1"/>
  <c r="W361" i="1"/>
  <c r="U361" i="1"/>
  <c r="T361" i="1"/>
  <c r="AD360" i="1"/>
  <c r="W360" i="1"/>
  <c r="U360" i="1"/>
  <c r="T360" i="1"/>
  <c r="AD359" i="1"/>
  <c r="W359" i="1"/>
  <c r="U359" i="1"/>
  <c r="T359" i="1"/>
  <c r="AD358" i="1"/>
  <c r="W358" i="1"/>
  <c r="U358" i="1"/>
  <c r="T358" i="1"/>
  <c r="AD357" i="1"/>
  <c r="W357" i="1"/>
  <c r="U357" i="1"/>
  <c r="T357" i="1"/>
  <c r="AD356" i="1"/>
  <c r="W356" i="1"/>
  <c r="U356" i="1"/>
  <c r="T356" i="1"/>
  <c r="AD355" i="1"/>
  <c r="W355" i="1"/>
  <c r="U355" i="1"/>
  <c r="T355" i="1"/>
  <c r="AD354" i="1"/>
  <c r="W354" i="1"/>
  <c r="U354" i="1"/>
  <c r="T354" i="1"/>
  <c r="AD353" i="1"/>
  <c r="W353" i="1"/>
  <c r="U353" i="1"/>
  <c r="T353" i="1"/>
  <c r="AD352" i="1"/>
  <c r="W352" i="1"/>
  <c r="U352" i="1"/>
  <c r="T352" i="1"/>
  <c r="AD351" i="1"/>
  <c r="W351" i="1"/>
  <c r="U351" i="1"/>
  <c r="T351" i="1"/>
  <c r="AD350" i="1"/>
  <c r="W350" i="1"/>
  <c r="U350" i="1"/>
  <c r="T350" i="1"/>
  <c r="AD349" i="1"/>
  <c r="W349" i="1"/>
  <c r="U349" i="1"/>
  <c r="T349" i="1"/>
  <c r="AD348" i="1"/>
  <c r="W348" i="1"/>
  <c r="U348" i="1"/>
  <c r="T348" i="1"/>
  <c r="AD347" i="1"/>
  <c r="W347" i="1"/>
  <c r="U347" i="1"/>
  <c r="T347" i="1"/>
  <c r="AD346" i="1"/>
  <c r="W346" i="1"/>
  <c r="U346" i="1"/>
  <c r="T346" i="1"/>
  <c r="AD345" i="1"/>
  <c r="W345" i="1"/>
  <c r="U345" i="1"/>
  <c r="T345" i="1"/>
  <c r="AD344" i="1"/>
  <c r="W344" i="1"/>
  <c r="U344" i="1"/>
  <c r="T344" i="1"/>
  <c r="AD343" i="1"/>
  <c r="W343" i="1"/>
  <c r="U343" i="1"/>
  <c r="T343" i="1"/>
  <c r="AD342" i="1"/>
  <c r="W342" i="1"/>
  <c r="U342" i="1"/>
  <c r="T342" i="1"/>
  <c r="AD341" i="1"/>
  <c r="W341" i="1"/>
  <c r="U341" i="1"/>
  <c r="T341" i="1"/>
  <c r="AD340" i="1"/>
  <c r="W340" i="1"/>
  <c r="U340" i="1"/>
  <c r="T340" i="1"/>
  <c r="AD339" i="1"/>
  <c r="W339" i="1"/>
  <c r="U339" i="1"/>
  <c r="T339" i="1"/>
  <c r="AD338" i="1"/>
  <c r="W338" i="1"/>
  <c r="U338" i="1"/>
  <c r="T338" i="1"/>
  <c r="AD337" i="1"/>
  <c r="W337" i="1"/>
  <c r="U337" i="1"/>
  <c r="T337" i="1"/>
  <c r="AD336" i="1"/>
  <c r="W336" i="1"/>
  <c r="U336" i="1"/>
  <c r="T336" i="1"/>
  <c r="AD335" i="1"/>
  <c r="W335" i="1"/>
  <c r="U335" i="1"/>
  <c r="T335" i="1"/>
  <c r="AD334" i="1"/>
  <c r="W334" i="1"/>
  <c r="U334" i="1"/>
  <c r="T334" i="1"/>
  <c r="AD333" i="1"/>
  <c r="W333" i="1"/>
  <c r="U333" i="1"/>
  <c r="T333" i="1"/>
  <c r="AD332" i="1"/>
  <c r="W332" i="1"/>
  <c r="U332" i="1"/>
  <c r="T332" i="1"/>
  <c r="AD331" i="1"/>
  <c r="W331" i="1"/>
  <c r="U331" i="1"/>
  <c r="T331" i="1"/>
  <c r="AD330" i="1"/>
  <c r="W330" i="1"/>
  <c r="U330" i="1"/>
  <c r="T330" i="1"/>
  <c r="AD329" i="1"/>
  <c r="W329" i="1"/>
  <c r="U329" i="1"/>
  <c r="T329" i="1"/>
  <c r="AD328" i="1"/>
  <c r="W328" i="1"/>
  <c r="U328" i="1"/>
  <c r="T328" i="1"/>
  <c r="AD327" i="1"/>
  <c r="W327" i="1"/>
  <c r="U327" i="1"/>
  <c r="T327" i="1"/>
  <c r="AD326" i="1"/>
  <c r="W326" i="1"/>
  <c r="U326" i="1"/>
  <c r="T326" i="1"/>
  <c r="AD325" i="1"/>
  <c r="W325" i="1"/>
  <c r="U325" i="1"/>
  <c r="T325" i="1"/>
  <c r="AD324" i="1"/>
  <c r="W324" i="1"/>
  <c r="U324" i="1"/>
  <c r="T324" i="1"/>
  <c r="AD323" i="1"/>
  <c r="W323" i="1"/>
  <c r="U323" i="1"/>
  <c r="T323" i="1"/>
  <c r="AD322" i="1"/>
  <c r="W322" i="1"/>
  <c r="U322" i="1"/>
  <c r="T322" i="1"/>
  <c r="AD321" i="1"/>
  <c r="W321" i="1"/>
  <c r="U321" i="1"/>
  <c r="T321" i="1"/>
  <c r="AD320" i="1"/>
  <c r="W320" i="1"/>
  <c r="U320" i="1"/>
  <c r="T320" i="1"/>
  <c r="AD319" i="1"/>
  <c r="W319" i="1"/>
  <c r="U319" i="1"/>
  <c r="T319" i="1"/>
  <c r="AD318" i="1"/>
  <c r="W318" i="1"/>
  <c r="U318" i="1"/>
  <c r="T318" i="1"/>
  <c r="AD317" i="1"/>
  <c r="W317" i="1"/>
  <c r="U317" i="1"/>
  <c r="T317" i="1"/>
  <c r="AD316" i="1"/>
  <c r="W316" i="1"/>
  <c r="U316" i="1"/>
  <c r="T316" i="1"/>
  <c r="AD315" i="1"/>
  <c r="W315" i="1"/>
  <c r="U315" i="1"/>
  <c r="T315" i="1"/>
  <c r="AD314" i="1"/>
  <c r="W314" i="1"/>
  <c r="U314" i="1"/>
  <c r="T314" i="1"/>
  <c r="AD313" i="1"/>
  <c r="W313" i="1"/>
  <c r="U313" i="1"/>
  <c r="T313" i="1"/>
  <c r="AD312" i="1"/>
  <c r="W312" i="1"/>
  <c r="U312" i="1"/>
  <c r="T312" i="1"/>
  <c r="AD311" i="1"/>
  <c r="W311" i="1"/>
  <c r="U311" i="1"/>
  <c r="T311" i="1"/>
  <c r="AD310" i="1"/>
  <c r="W310" i="1"/>
  <c r="U310" i="1"/>
  <c r="T310" i="1"/>
  <c r="AD309" i="1"/>
  <c r="W309" i="1"/>
  <c r="U309" i="1"/>
  <c r="T309" i="1"/>
  <c r="AD308" i="1"/>
  <c r="W308" i="1"/>
  <c r="U308" i="1"/>
  <c r="T308" i="1"/>
  <c r="AD307" i="1"/>
  <c r="W307" i="1"/>
  <c r="U307" i="1"/>
  <c r="T307" i="1"/>
  <c r="AD306" i="1"/>
  <c r="W306" i="1"/>
  <c r="U306" i="1"/>
  <c r="T306" i="1"/>
  <c r="AD305" i="1"/>
  <c r="W305" i="1"/>
  <c r="U305" i="1"/>
  <c r="T305" i="1"/>
  <c r="AD304" i="1"/>
  <c r="W304" i="1"/>
  <c r="U304" i="1"/>
  <c r="T304" i="1"/>
  <c r="AD303" i="1"/>
  <c r="W303" i="1"/>
  <c r="U303" i="1"/>
  <c r="T303" i="1"/>
  <c r="AD302" i="1"/>
  <c r="W302" i="1"/>
  <c r="U302" i="1"/>
  <c r="T302" i="1"/>
  <c r="AD301" i="1"/>
  <c r="W301" i="1"/>
  <c r="U301" i="1"/>
  <c r="T301" i="1"/>
  <c r="AD300" i="1"/>
  <c r="W300" i="1"/>
  <c r="U300" i="1"/>
  <c r="T300" i="1"/>
  <c r="AD299" i="1"/>
  <c r="W299" i="1"/>
  <c r="U299" i="1"/>
  <c r="T299" i="1"/>
  <c r="AD298" i="1"/>
  <c r="W298" i="1"/>
  <c r="U298" i="1"/>
  <c r="T298" i="1"/>
  <c r="AD297" i="1"/>
  <c r="W297" i="1"/>
  <c r="U297" i="1"/>
  <c r="T297" i="1"/>
  <c r="AD296" i="1"/>
  <c r="W296" i="1"/>
  <c r="U296" i="1"/>
  <c r="T296" i="1"/>
  <c r="AD295" i="1"/>
  <c r="W295" i="1"/>
  <c r="U295" i="1"/>
  <c r="T295" i="1"/>
  <c r="AD294" i="1"/>
  <c r="W294" i="1"/>
  <c r="U294" i="1"/>
  <c r="T294" i="1"/>
  <c r="AD293" i="1"/>
  <c r="W293" i="1"/>
  <c r="U293" i="1"/>
  <c r="T293" i="1"/>
  <c r="AD292" i="1"/>
  <c r="W292" i="1"/>
  <c r="U292" i="1"/>
  <c r="T292" i="1"/>
  <c r="AD291" i="1"/>
  <c r="W291" i="1"/>
  <c r="U291" i="1"/>
  <c r="T291" i="1"/>
  <c r="AD290" i="1"/>
  <c r="W290" i="1"/>
  <c r="U290" i="1"/>
  <c r="T290" i="1"/>
  <c r="AD289" i="1"/>
  <c r="W289" i="1"/>
  <c r="U289" i="1"/>
  <c r="T289" i="1"/>
  <c r="AD288" i="1"/>
  <c r="W288" i="1"/>
  <c r="U288" i="1"/>
  <c r="T288" i="1"/>
  <c r="AD287" i="1"/>
  <c r="W287" i="1"/>
  <c r="U287" i="1"/>
  <c r="T287" i="1"/>
  <c r="AD286" i="1"/>
  <c r="W286" i="1"/>
  <c r="U286" i="1"/>
  <c r="T286" i="1"/>
  <c r="AD285" i="1"/>
  <c r="W285" i="1"/>
  <c r="U285" i="1"/>
  <c r="T285" i="1"/>
  <c r="AD284" i="1"/>
  <c r="W284" i="1"/>
  <c r="U284" i="1"/>
  <c r="T284" i="1"/>
  <c r="AD283" i="1"/>
  <c r="W283" i="1"/>
  <c r="U283" i="1"/>
  <c r="T283" i="1"/>
  <c r="AD282" i="1"/>
  <c r="W282" i="1"/>
  <c r="U282" i="1"/>
  <c r="T282" i="1"/>
  <c r="AD281" i="1"/>
  <c r="W281" i="1"/>
  <c r="U281" i="1"/>
  <c r="T281" i="1"/>
  <c r="AD280" i="1"/>
  <c r="W280" i="1"/>
  <c r="U280" i="1"/>
  <c r="T280" i="1"/>
  <c r="AD279" i="1"/>
  <c r="W279" i="1"/>
  <c r="U279" i="1"/>
  <c r="T279" i="1"/>
  <c r="AD278" i="1"/>
  <c r="W278" i="1"/>
  <c r="U278" i="1"/>
  <c r="T278" i="1"/>
  <c r="AD277" i="1"/>
  <c r="W277" i="1"/>
  <c r="U277" i="1"/>
  <c r="T277" i="1"/>
  <c r="AD276" i="1"/>
  <c r="W276" i="1"/>
  <c r="U276" i="1"/>
  <c r="T276" i="1"/>
  <c r="AD275" i="1"/>
  <c r="W275" i="1"/>
  <c r="U275" i="1"/>
  <c r="T275" i="1"/>
  <c r="AD274" i="1"/>
  <c r="W274" i="1"/>
  <c r="U274" i="1"/>
  <c r="T274" i="1"/>
  <c r="AD273" i="1"/>
  <c r="W273" i="1"/>
  <c r="U273" i="1"/>
  <c r="T273" i="1"/>
  <c r="AD272" i="1"/>
  <c r="W272" i="1"/>
  <c r="U272" i="1"/>
  <c r="T272" i="1"/>
  <c r="AD271" i="1"/>
  <c r="W271" i="1"/>
  <c r="U271" i="1"/>
  <c r="T271" i="1"/>
  <c r="AD270" i="1"/>
  <c r="W270" i="1"/>
  <c r="U270" i="1"/>
  <c r="T270" i="1"/>
  <c r="AD269" i="1"/>
  <c r="W269" i="1"/>
  <c r="U269" i="1"/>
  <c r="T269" i="1"/>
  <c r="AD268" i="1"/>
  <c r="W268" i="1"/>
  <c r="U268" i="1"/>
  <c r="T268" i="1"/>
  <c r="AD267" i="1"/>
  <c r="W267" i="1"/>
  <c r="U267" i="1"/>
  <c r="T267" i="1"/>
  <c r="AD266" i="1"/>
  <c r="W266" i="1"/>
  <c r="U266" i="1"/>
  <c r="T266" i="1"/>
  <c r="AD265" i="1"/>
  <c r="W265" i="1"/>
  <c r="U265" i="1"/>
  <c r="T265" i="1"/>
  <c r="AD264" i="1"/>
  <c r="W264" i="1"/>
  <c r="U264" i="1"/>
  <c r="T264" i="1"/>
  <c r="AD263" i="1"/>
  <c r="W263" i="1"/>
  <c r="U263" i="1"/>
  <c r="T263" i="1"/>
  <c r="AD262" i="1"/>
  <c r="W262" i="1"/>
  <c r="U262" i="1"/>
  <c r="T262" i="1"/>
  <c r="AD261" i="1"/>
  <c r="W261" i="1"/>
  <c r="U261" i="1"/>
  <c r="T261" i="1"/>
  <c r="AD260" i="1"/>
  <c r="W260" i="1"/>
  <c r="U260" i="1"/>
  <c r="T260" i="1"/>
  <c r="AD259" i="1"/>
  <c r="W259" i="1"/>
  <c r="U259" i="1"/>
  <c r="T259" i="1"/>
  <c r="AD258" i="1"/>
  <c r="W258" i="1"/>
  <c r="U258" i="1"/>
  <c r="T258" i="1"/>
  <c r="AD257" i="1"/>
  <c r="W257" i="1"/>
  <c r="U257" i="1"/>
  <c r="T257" i="1"/>
  <c r="AD256" i="1"/>
  <c r="W256" i="1"/>
  <c r="U256" i="1"/>
  <c r="T256" i="1"/>
  <c r="AD255" i="1"/>
  <c r="W255" i="1"/>
  <c r="U255" i="1"/>
  <c r="T255" i="1"/>
  <c r="AD254" i="1"/>
  <c r="W254" i="1"/>
  <c r="U254" i="1"/>
  <c r="T254" i="1"/>
  <c r="AD253" i="1"/>
  <c r="W253" i="1"/>
  <c r="U253" i="1"/>
  <c r="T253" i="1"/>
  <c r="AD252" i="1"/>
  <c r="W252" i="1"/>
  <c r="U252" i="1"/>
  <c r="T252" i="1"/>
  <c r="AD251" i="1"/>
  <c r="W251" i="1"/>
  <c r="U251" i="1"/>
  <c r="T251" i="1"/>
  <c r="AD250" i="1"/>
  <c r="W250" i="1"/>
  <c r="U250" i="1"/>
  <c r="T250" i="1"/>
  <c r="AD249" i="1"/>
  <c r="W249" i="1"/>
  <c r="U249" i="1"/>
  <c r="T249" i="1"/>
  <c r="AD248" i="1"/>
  <c r="W248" i="1"/>
  <c r="U248" i="1"/>
  <c r="T248" i="1"/>
  <c r="AD247" i="1"/>
  <c r="W247" i="1"/>
  <c r="U247" i="1"/>
  <c r="T247" i="1"/>
  <c r="AD246" i="1"/>
  <c r="W246" i="1"/>
  <c r="U246" i="1"/>
  <c r="T246" i="1"/>
  <c r="AD245" i="1"/>
  <c r="W245" i="1"/>
  <c r="U245" i="1"/>
  <c r="T245" i="1"/>
  <c r="AD244" i="1"/>
  <c r="W244" i="1"/>
  <c r="U244" i="1"/>
  <c r="T244" i="1"/>
  <c r="AD243" i="1"/>
  <c r="W243" i="1"/>
  <c r="U243" i="1"/>
  <c r="T243" i="1"/>
  <c r="AD242" i="1"/>
  <c r="W242" i="1"/>
  <c r="U242" i="1"/>
  <c r="T242" i="1"/>
  <c r="AD241" i="1"/>
  <c r="W241" i="1"/>
  <c r="U241" i="1"/>
  <c r="T241" i="1"/>
  <c r="AD240" i="1"/>
  <c r="W240" i="1"/>
  <c r="U240" i="1"/>
  <c r="T240" i="1"/>
  <c r="AD239" i="1"/>
  <c r="W239" i="1"/>
  <c r="U239" i="1"/>
  <c r="T239" i="1"/>
  <c r="AD238" i="1"/>
  <c r="W238" i="1"/>
  <c r="U238" i="1"/>
  <c r="T238" i="1"/>
  <c r="AD237" i="1"/>
  <c r="W237" i="1"/>
  <c r="U237" i="1"/>
  <c r="T237" i="1"/>
  <c r="AD236" i="1"/>
  <c r="W236" i="1"/>
  <c r="U236" i="1"/>
  <c r="T236" i="1"/>
  <c r="AD235" i="1"/>
  <c r="W235" i="1"/>
  <c r="U235" i="1"/>
  <c r="T235" i="1"/>
  <c r="AD234" i="1"/>
  <c r="W234" i="1"/>
  <c r="U234" i="1"/>
  <c r="T234" i="1"/>
  <c r="AD233" i="1"/>
  <c r="W233" i="1"/>
  <c r="U233" i="1"/>
  <c r="T233" i="1"/>
  <c r="AD232" i="1"/>
  <c r="W232" i="1"/>
  <c r="U232" i="1"/>
  <c r="T232" i="1"/>
  <c r="AD231" i="1"/>
  <c r="W231" i="1"/>
  <c r="U231" i="1"/>
  <c r="T231" i="1"/>
  <c r="AD230" i="1"/>
  <c r="W230" i="1"/>
  <c r="U230" i="1"/>
  <c r="T230" i="1"/>
  <c r="AD229" i="1"/>
  <c r="W229" i="1"/>
  <c r="U229" i="1"/>
  <c r="T229" i="1"/>
  <c r="AD228" i="1"/>
  <c r="W228" i="1"/>
  <c r="U228" i="1"/>
  <c r="T228" i="1"/>
  <c r="AD227" i="1"/>
  <c r="W227" i="1"/>
  <c r="U227" i="1"/>
  <c r="T227" i="1"/>
  <c r="AD226" i="1"/>
  <c r="W226" i="1"/>
  <c r="U226" i="1"/>
  <c r="T226" i="1"/>
  <c r="AD225" i="1"/>
  <c r="W225" i="1"/>
  <c r="U225" i="1"/>
  <c r="T225" i="1"/>
  <c r="AD224" i="1"/>
  <c r="W224" i="1"/>
  <c r="U224" i="1"/>
  <c r="T224" i="1"/>
  <c r="AD223" i="1"/>
  <c r="W223" i="1"/>
  <c r="U223" i="1"/>
  <c r="T223" i="1"/>
  <c r="AD222" i="1"/>
  <c r="W222" i="1"/>
  <c r="U222" i="1"/>
  <c r="T222" i="1"/>
  <c r="AD221" i="1"/>
  <c r="W221" i="1"/>
  <c r="U221" i="1"/>
  <c r="T221" i="1"/>
  <c r="AD220" i="1"/>
  <c r="W220" i="1"/>
  <c r="U220" i="1"/>
  <c r="T220" i="1"/>
  <c r="AD219" i="1"/>
  <c r="W219" i="1"/>
  <c r="U219" i="1"/>
  <c r="T219" i="1"/>
  <c r="AD218" i="1"/>
  <c r="W218" i="1"/>
  <c r="U218" i="1"/>
  <c r="T218" i="1"/>
  <c r="AD217" i="1"/>
  <c r="W217" i="1"/>
  <c r="U217" i="1"/>
  <c r="T217" i="1"/>
  <c r="AD216" i="1"/>
  <c r="W216" i="1"/>
  <c r="U216" i="1"/>
  <c r="T216" i="1"/>
  <c r="AD215" i="1"/>
  <c r="W215" i="1"/>
  <c r="U215" i="1"/>
  <c r="T215" i="1"/>
  <c r="AD214" i="1"/>
  <c r="W214" i="1"/>
  <c r="U214" i="1"/>
  <c r="T214" i="1"/>
  <c r="AD213" i="1"/>
  <c r="W213" i="1"/>
  <c r="U213" i="1"/>
  <c r="T213" i="1"/>
  <c r="AD212" i="1"/>
  <c r="W212" i="1"/>
  <c r="U212" i="1"/>
  <c r="T212" i="1"/>
  <c r="AD211" i="1"/>
  <c r="W211" i="1"/>
  <c r="U211" i="1"/>
  <c r="T211" i="1"/>
  <c r="AD210" i="1"/>
  <c r="W210" i="1"/>
  <c r="U210" i="1"/>
  <c r="T210" i="1"/>
  <c r="AD209" i="1"/>
  <c r="W209" i="1"/>
  <c r="U209" i="1"/>
  <c r="T209" i="1"/>
  <c r="AD208" i="1"/>
  <c r="W208" i="1"/>
  <c r="U208" i="1"/>
  <c r="T208" i="1"/>
  <c r="AD207" i="1"/>
  <c r="W207" i="1"/>
  <c r="U207" i="1"/>
  <c r="T207" i="1"/>
  <c r="AD206" i="1"/>
  <c r="W206" i="1"/>
  <c r="U206" i="1"/>
  <c r="T206" i="1"/>
  <c r="AD205" i="1"/>
  <c r="W205" i="1"/>
  <c r="U205" i="1"/>
  <c r="T205" i="1"/>
  <c r="AD204" i="1"/>
  <c r="W204" i="1"/>
  <c r="U204" i="1"/>
  <c r="T204" i="1"/>
  <c r="AD203" i="1"/>
  <c r="W203" i="1"/>
  <c r="U203" i="1"/>
  <c r="T203" i="1"/>
  <c r="AD202" i="1"/>
  <c r="W202" i="1"/>
  <c r="U202" i="1"/>
  <c r="T202" i="1"/>
  <c r="AD201" i="1"/>
  <c r="W201" i="1"/>
  <c r="U201" i="1"/>
  <c r="T201" i="1"/>
  <c r="AD200" i="1"/>
  <c r="W200" i="1"/>
  <c r="U200" i="1"/>
  <c r="T200" i="1"/>
  <c r="AD199" i="1"/>
  <c r="W199" i="1"/>
  <c r="U199" i="1"/>
  <c r="T199" i="1"/>
  <c r="AD198" i="1"/>
  <c r="W198" i="1"/>
  <c r="U198" i="1"/>
  <c r="T198" i="1"/>
  <c r="AD197" i="1"/>
  <c r="W197" i="1"/>
  <c r="U197" i="1"/>
  <c r="T197" i="1"/>
  <c r="AD196" i="1"/>
  <c r="W196" i="1"/>
  <c r="U196" i="1"/>
  <c r="T196" i="1"/>
  <c r="AD195" i="1"/>
  <c r="W195" i="1"/>
  <c r="U195" i="1"/>
  <c r="T195" i="1"/>
  <c r="AD194" i="1"/>
  <c r="W194" i="1"/>
  <c r="U194" i="1"/>
  <c r="T194" i="1"/>
  <c r="AD193" i="1"/>
  <c r="W193" i="1"/>
  <c r="U193" i="1"/>
  <c r="T193" i="1"/>
  <c r="AD192" i="1"/>
  <c r="W192" i="1"/>
  <c r="U192" i="1"/>
  <c r="T192" i="1"/>
  <c r="AD191" i="1"/>
  <c r="W191" i="1"/>
  <c r="U191" i="1"/>
  <c r="T191" i="1"/>
  <c r="AD190" i="1"/>
  <c r="W190" i="1"/>
  <c r="U190" i="1"/>
  <c r="T190" i="1"/>
  <c r="AD189" i="1"/>
  <c r="W189" i="1"/>
  <c r="U189" i="1"/>
  <c r="T189" i="1"/>
  <c r="AD188" i="1"/>
  <c r="W188" i="1"/>
  <c r="U188" i="1"/>
  <c r="T188" i="1"/>
  <c r="AD187" i="1"/>
  <c r="W187" i="1"/>
  <c r="U187" i="1"/>
  <c r="T187" i="1"/>
  <c r="AD186" i="1"/>
  <c r="W186" i="1"/>
  <c r="U186" i="1"/>
  <c r="T186" i="1"/>
  <c r="AD185" i="1"/>
  <c r="W185" i="1"/>
  <c r="U185" i="1"/>
  <c r="T185" i="1"/>
  <c r="AD184" i="1"/>
  <c r="W184" i="1"/>
  <c r="U184" i="1"/>
  <c r="T184" i="1"/>
  <c r="AD183" i="1"/>
  <c r="W183" i="1"/>
  <c r="U183" i="1"/>
  <c r="T183" i="1"/>
  <c r="AD182" i="1"/>
  <c r="W182" i="1"/>
  <c r="U182" i="1"/>
  <c r="T182" i="1"/>
  <c r="AD181" i="1"/>
  <c r="W181" i="1"/>
  <c r="U181" i="1"/>
  <c r="T181" i="1"/>
  <c r="AD180" i="1"/>
  <c r="W180" i="1"/>
  <c r="U180" i="1"/>
  <c r="T180" i="1"/>
  <c r="AD179" i="1"/>
  <c r="W179" i="1"/>
  <c r="U179" i="1"/>
  <c r="T179" i="1"/>
  <c r="AD178" i="1"/>
  <c r="W178" i="1"/>
  <c r="U178" i="1"/>
  <c r="T178" i="1"/>
  <c r="AD177" i="1"/>
  <c r="W177" i="1"/>
  <c r="U177" i="1"/>
  <c r="T177" i="1"/>
  <c r="AD176" i="1"/>
  <c r="W176" i="1"/>
  <c r="U176" i="1"/>
  <c r="T176" i="1"/>
  <c r="AD175" i="1"/>
  <c r="W175" i="1"/>
  <c r="U175" i="1"/>
  <c r="T175" i="1"/>
  <c r="AD174" i="1"/>
  <c r="W174" i="1"/>
  <c r="U174" i="1"/>
  <c r="T174" i="1"/>
  <c r="AD173" i="1"/>
  <c r="W173" i="1"/>
  <c r="U173" i="1"/>
  <c r="T173" i="1"/>
  <c r="AD172" i="1"/>
  <c r="W172" i="1"/>
  <c r="U172" i="1"/>
  <c r="T172" i="1"/>
  <c r="AD171" i="1"/>
  <c r="W171" i="1"/>
  <c r="U171" i="1"/>
  <c r="T171" i="1"/>
  <c r="AD170" i="1"/>
  <c r="W170" i="1"/>
  <c r="U170" i="1"/>
  <c r="T170" i="1"/>
  <c r="AD169" i="1"/>
  <c r="W169" i="1"/>
  <c r="U169" i="1"/>
  <c r="T169" i="1"/>
  <c r="AD168" i="1"/>
  <c r="W168" i="1"/>
  <c r="U168" i="1"/>
  <c r="T168" i="1"/>
  <c r="AD167" i="1"/>
  <c r="W167" i="1"/>
  <c r="U167" i="1"/>
  <c r="T167" i="1"/>
  <c r="AD166" i="1"/>
  <c r="W166" i="1"/>
  <c r="U166" i="1"/>
  <c r="T166" i="1"/>
  <c r="AD165" i="1"/>
  <c r="W165" i="1"/>
  <c r="U165" i="1"/>
  <c r="T165" i="1"/>
  <c r="AD164" i="1"/>
  <c r="W164" i="1"/>
  <c r="U164" i="1"/>
  <c r="T164" i="1"/>
  <c r="AD163" i="1"/>
  <c r="W163" i="1"/>
  <c r="U163" i="1"/>
  <c r="T163" i="1"/>
  <c r="AD162" i="1"/>
  <c r="W162" i="1"/>
  <c r="U162" i="1"/>
  <c r="T162" i="1"/>
  <c r="AD161" i="1"/>
  <c r="W161" i="1"/>
  <c r="U161" i="1"/>
  <c r="T161" i="1"/>
  <c r="AD160" i="1"/>
  <c r="W160" i="1"/>
  <c r="U160" i="1"/>
  <c r="T160" i="1"/>
  <c r="AD159" i="1"/>
  <c r="W159" i="1"/>
  <c r="U159" i="1"/>
  <c r="T159" i="1"/>
  <c r="AD158" i="1"/>
  <c r="W158" i="1"/>
  <c r="U158" i="1"/>
  <c r="T158" i="1"/>
  <c r="AD157" i="1"/>
  <c r="W157" i="1"/>
  <c r="U157" i="1"/>
  <c r="T157" i="1"/>
  <c r="AD156" i="1"/>
  <c r="W156" i="1"/>
  <c r="U156" i="1"/>
  <c r="T156" i="1"/>
  <c r="AD155" i="1"/>
  <c r="W155" i="1"/>
  <c r="U155" i="1"/>
  <c r="T155" i="1"/>
  <c r="AD154" i="1"/>
  <c r="W154" i="1"/>
  <c r="U154" i="1"/>
  <c r="T154" i="1"/>
  <c r="AD153" i="1"/>
  <c r="W153" i="1"/>
  <c r="U153" i="1"/>
  <c r="T153" i="1"/>
  <c r="AD152" i="1"/>
  <c r="W152" i="1"/>
  <c r="U152" i="1"/>
  <c r="T152" i="1"/>
  <c r="AD151" i="1"/>
  <c r="W151" i="1"/>
  <c r="U151" i="1"/>
  <c r="T151" i="1"/>
  <c r="AD150" i="1"/>
  <c r="W150" i="1"/>
  <c r="U150" i="1"/>
  <c r="T150" i="1"/>
  <c r="AD149" i="1"/>
  <c r="W149" i="1"/>
  <c r="U149" i="1"/>
  <c r="T149" i="1"/>
  <c r="AD148" i="1"/>
  <c r="W148" i="1"/>
  <c r="U148" i="1"/>
  <c r="T148" i="1"/>
  <c r="AD147" i="1"/>
  <c r="W147" i="1"/>
  <c r="U147" i="1"/>
  <c r="T147" i="1"/>
  <c r="AD146" i="1"/>
  <c r="W146" i="1"/>
  <c r="U146" i="1"/>
  <c r="T146" i="1"/>
  <c r="AD145" i="1"/>
  <c r="W145" i="1"/>
  <c r="U145" i="1"/>
  <c r="T145" i="1"/>
  <c r="AD144" i="1"/>
  <c r="W144" i="1"/>
  <c r="U144" i="1"/>
  <c r="T144" i="1"/>
  <c r="AD143" i="1"/>
  <c r="W143" i="1"/>
  <c r="U143" i="1"/>
  <c r="T143" i="1"/>
  <c r="AD142" i="1"/>
  <c r="W142" i="1"/>
  <c r="U142" i="1"/>
  <c r="T142" i="1"/>
  <c r="AD141" i="1"/>
  <c r="W141" i="1"/>
  <c r="U141" i="1"/>
  <c r="T141" i="1"/>
  <c r="AD140" i="1"/>
  <c r="W140" i="1"/>
  <c r="U140" i="1"/>
  <c r="T140" i="1"/>
  <c r="AD139" i="1"/>
  <c r="W139" i="1"/>
  <c r="U139" i="1"/>
  <c r="T139" i="1"/>
  <c r="AD138" i="1"/>
  <c r="W138" i="1"/>
  <c r="U138" i="1"/>
  <c r="T138" i="1"/>
  <c r="AD137" i="1"/>
  <c r="W137" i="1"/>
  <c r="U137" i="1"/>
  <c r="T137" i="1"/>
  <c r="AD136" i="1"/>
  <c r="W136" i="1"/>
  <c r="U136" i="1"/>
  <c r="T136" i="1"/>
  <c r="AD135" i="1"/>
  <c r="W135" i="1"/>
  <c r="U135" i="1"/>
  <c r="T135" i="1"/>
  <c r="AD134" i="1"/>
  <c r="W134" i="1"/>
  <c r="U134" i="1"/>
  <c r="T134" i="1"/>
  <c r="AD133" i="1"/>
  <c r="W133" i="1"/>
  <c r="U133" i="1"/>
  <c r="T133" i="1"/>
  <c r="AD132" i="1"/>
  <c r="W132" i="1"/>
  <c r="U132" i="1"/>
  <c r="T132" i="1"/>
  <c r="AD131" i="1"/>
  <c r="W131" i="1"/>
  <c r="U131" i="1"/>
  <c r="T131" i="1"/>
  <c r="AD130" i="1"/>
  <c r="W130" i="1"/>
  <c r="U130" i="1"/>
  <c r="T130" i="1"/>
  <c r="AD129" i="1"/>
  <c r="W129" i="1"/>
  <c r="U129" i="1"/>
  <c r="T129" i="1"/>
  <c r="AD128" i="1"/>
  <c r="W128" i="1"/>
  <c r="U128" i="1"/>
  <c r="T128" i="1"/>
  <c r="AD127" i="1"/>
  <c r="W127" i="1"/>
  <c r="U127" i="1"/>
  <c r="T127" i="1"/>
  <c r="AD126" i="1"/>
  <c r="W126" i="1"/>
  <c r="U126" i="1"/>
  <c r="T126" i="1"/>
  <c r="AD125" i="1"/>
  <c r="W125" i="1"/>
  <c r="U125" i="1"/>
  <c r="T125" i="1"/>
  <c r="AD124" i="1"/>
  <c r="W124" i="1"/>
  <c r="U124" i="1"/>
  <c r="T124" i="1"/>
  <c r="AD123" i="1"/>
  <c r="W123" i="1"/>
  <c r="U123" i="1"/>
  <c r="T123" i="1"/>
  <c r="AD122" i="1"/>
  <c r="W122" i="1"/>
  <c r="U122" i="1"/>
  <c r="T122" i="1"/>
  <c r="AD121" i="1"/>
  <c r="W121" i="1"/>
  <c r="U121" i="1"/>
  <c r="T121" i="1"/>
  <c r="AD120" i="1"/>
  <c r="W120" i="1"/>
  <c r="U120" i="1"/>
  <c r="T120" i="1"/>
  <c r="AD119" i="1"/>
  <c r="W119" i="1"/>
  <c r="U119" i="1"/>
  <c r="T119" i="1"/>
  <c r="AD118" i="1"/>
  <c r="W118" i="1"/>
  <c r="U118" i="1"/>
  <c r="T118" i="1"/>
  <c r="AD117" i="1"/>
  <c r="W117" i="1"/>
  <c r="U117" i="1"/>
  <c r="T117" i="1"/>
  <c r="AD116" i="1"/>
  <c r="W116" i="1"/>
  <c r="U116" i="1"/>
  <c r="T116" i="1"/>
  <c r="AD115" i="1"/>
  <c r="W115" i="1"/>
  <c r="U115" i="1"/>
  <c r="T115" i="1"/>
  <c r="AD114" i="1"/>
  <c r="W114" i="1"/>
  <c r="U114" i="1"/>
  <c r="T114" i="1"/>
  <c r="AD113" i="1"/>
  <c r="W113" i="1"/>
  <c r="U113" i="1"/>
  <c r="T113" i="1"/>
  <c r="AD112" i="1"/>
  <c r="W112" i="1"/>
  <c r="U112" i="1"/>
  <c r="T112" i="1"/>
  <c r="AD111" i="1"/>
  <c r="W111" i="1"/>
  <c r="U111" i="1"/>
  <c r="T111" i="1"/>
  <c r="AD110" i="1"/>
  <c r="W110" i="1"/>
  <c r="U110" i="1"/>
  <c r="T110" i="1"/>
  <c r="AD109" i="1"/>
  <c r="W109" i="1"/>
  <c r="U109" i="1"/>
  <c r="T109" i="1"/>
  <c r="AD108" i="1"/>
  <c r="W108" i="1"/>
  <c r="U108" i="1"/>
  <c r="T108" i="1"/>
  <c r="AD107" i="1"/>
  <c r="W107" i="1"/>
  <c r="U107" i="1"/>
  <c r="T107" i="1"/>
  <c r="AD106" i="1"/>
  <c r="W106" i="1"/>
  <c r="U106" i="1"/>
  <c r="T106" i="1"/>
  <c r="AD105" i="1"/>
  <c r="W105" i="1"/>
  <c r="U105" i="1"/>
  <c r="T105" i="1"/>
  <c r="AD104" i="1"/>
  <c r="W104" i="1"/>
  <c r="U104" i="1"/>
  <c r="T104" i="1"/>
  <c r="AD103" i="1"/>
  <c r="W103" i="1"/>
  <c r="U103" i="1"/>
  <c r="T103" i="1"/>
  <c r="AD102" i="1"/>
  <c r="W102" i="1"/>
  <c r="U102" i="1"/>
  <c r="T102" i="1"/>
  <c r="AD101" i="1"/>
  <c r="W101" i="1"/>
  <c r="U101" i="1"/>
  <c r="T101" i="1"/>
  <c r="AD100" i="1"/>
  <c r="W100" i="1"/>
  <c r="U100" i="1"/>
  <c r="T100" i="1"/>
  <c r="AD99" i="1"/>
  <c r="W99" i="1"/>
  <c r="U99" i="1"/>
  <c r="T99" i="1"/>
  <c r="AD98" i="1"/>
  <c r="W98" i="1"/>
  <c r="U98" i="1"/>
  <c r="T98" i="1"/>
  <c r="AD97" i="1"/>
  <c r="W97" i="1"/>
  <c r="U97" i="1"/>
  <c r="T97" i="1"/>
  <c r="AD96" i="1"/>
  <c r="W96" i="1"/>
  <c r="U96" i="1"/>
  <c r="T96" i="1"/>
  <c r="AD95" i="1"/>
  <c r="W95" i="1"/>
  <c r="U95" i="1"/>
  <c r="T95" i="1"/>
  <c r="AD94" i="1"/>
  <c r="W94" i="1"/>
  <c r="U94" i="1"/>
  <c r="T94" i="1"/>
  <c r="AD93" i="1"/>
  <c r="W93" i="1"/>
  <c r="U93" i="1"/>
  <c r="T93" i="1"/>
  <c r="AD92" i="1"/>
  <c r="W92" i="1"/>
  <c r="U92" i="1"/>
  <c r="T92" i="1"/>
  <c r="AD91" i="1"/>
  <c r="W91" i="1"/>
  <c r="U91" i="1"/>
  <c r="T91" i="1"/>
  <c r="AD90" i="1"/>
  <c r="W90" i="1"/>
  <c r="U90" i="1"/>
  <c r="T90" i="1"/>
  <c r="AD89" i="1"/>
  <c r="W89" i="1"/>
  <c r="U89" i="1"/>
  <c r="T89" i="1"/>
  <c r="AD88" i="1"/>
  <c r="W88" i="1"/>
  <c r="U88" i="1"/>
  <c r="T88" i="1"/>
  <c r="AD87" i="1"/>
  <c r="W87" i="1"/>
  <c r="U87" i="1"/>
  <c r="T87" i="1"/>
  <c r="AD86" i="1"/>
  <c r="W86" i="1"/>
  <c r="U86" i="1"/>
  <c r="T86" i="1"/>
  <c r="AD85" i="1"/>
  <c r="W85" i="1"/>
  <c r="U85" i="1"/>
  <c r="T85" i="1"/>
  <c r="AD84" i="1"/>
  <c r="W84" i="1"/>
  <c r="U84" i="1"/>
  <c r="T84" i="1"/>
  <c r="AD83" i="1"/>
  <c r="W83" i="1"/>
  <c r="U83" i="1"/>
  <c r="T83" i="1"/>
  <c r="AD82" i="1"/>
  <c r="W82" i="1"/>
  <c r="U82" i="1"/>
  <c r="T82" i="1"/>
  <c r="AD81" i="1"/>
  <c r="W81" i="1"/>
  <c r="U81" i="1"/>
  <c r="T81" i="1"/>
  <c r="AD80" i="1"/>
  <c r="W80" i="1"/>
  <c r="U80" i="1"/>
  <c r="T80" i="1"/>
  <c r="AD79" i="1"/>
  <c r="W79" i="1"/>
  <c r="U79" i="1"/>
  <c r="T79" i="1"/>
  <c r="AD78" i="1"/>
  <c r="W78" i="1"/>
  <c r="U78" i="1"/>
  <c r="T78" i="1"/>
  <c r="AD77" i="1"/>
  <c r="W77" i="1"/>
  <c r="U77" i="1"/>
  <c r="T77" i="1"/>
  <c r="AD76" i="1"/>
  <c r="W76" i="1"/>
  <c r="U76" i="1"/>
  <c r="T76" i="1"/>
  <c r="AD75" i="1"/>
  <c r="W75" i="1"/>
  <c r="U75" i="1"/>
  <c r="T75" i="1"/>
  <c r="AD74" i="1"/>
  <c r="W74" i="1"/>
  <c r="U74" i="1"/>
  <c r="T74" i="1"/>
  <c r="AD73" i="1"/>
  <c r="W73" i="1"/>
  <c r="U73" i="1"/>
  <c r="T73" i="1"/>
  <c r="AD72" i="1"/>
  <c r="W72" i="1"/>
  <c r="U72" i="1"/>
  <c r="T72" i="1"/>
  <c r="AD71" i="1"/>
  <c r="W71" i="1"/>
  <c r="U71" i="1"/>
  <c r="T71" i="1"/>
  <c r="AD70" i="1"/>
  <c r="W70" i="1"/>
  <c r="U70" i="1"/>
  <c r="T70" i="1"/>
  <c r="AD69" i="1"/>
  <c r="W69" i="1"/>
  <c r="U69" i="1"/>
  <c r="T69" i="1"/>
  <c r="AD68" i="1"/>
  <c r="W68" i="1"/>
  <c r="U68" i="1"/>
  <c r="T68" i="1"/>
  <c r="AD67" i="1"/>
  <c r="W67" i="1"/>
  <c r="U67" i="1"/>
  <c r="T67" i="1"/>
  <c r="AD66" i="1"/>
  <c r="W66" i="1"/>
  <c r="U66" i="1"/>
  <c r="T66" i="1"/>
  <c r="AD65" i="1"/>
  <c r="W65" i="1"/>
  <c r="U65" i="1"/>
  <c r="T65" i="1"/>
  <c r="AD64" i="1"/>
  <c r="W64" i="1"/>
  <c r="U64" i="1"/>
  <c r="T64" i="1"/>
  <c r="AD63" i="1"/>
  <c r="W63" i="1"/>
  <c r="U63" i="1"/>
  <c r="T63" i="1"/>
  <c r="AD62" i="1"/>
  <c r="W62" i="1"/>
  <c r="U62" i="1"/>
  <c r="T62" i="1"/>
  <c r="AD61" i="1"/>
  <c r="W61" i="1"/>
  <c r="U61" i="1"/>
  <c r="T61" i="1"/>
  <c r="AD60" i="1"/>
  <c r="W60" i="1"/>
  <c r="U60" i="1"/>
  <c r="T60" i="1"/>
  <c r="AD59" i="1"/>
  <c r="W59" i="1"/>
  <c r="U59" i="1"/>
  <c r="T59" i="1"/>
  <c r="AD58" i="1"/>
  <c r="W58" i="1"/>
  <c r="U58" i="1"/>
  <c r="T58" i="1"/>
  <c r="AD57" i="1"/>
  <c r="W57" i="1"/>
  <c r="U57" i="1"/>
  <c r="T57" i="1"/>
  <c r="AD56" i="1"/>
  <c r="W56" i="1"/>
  <c r="U56" i="1"/>
  <c r="T56" i="1"/>
  <c r="AD55" i="1"/>
  <c r="W55" i="1"/>
  <c r="U55" i="1"/>
  <c r="T55" i="1"/>
  <c r="AD54" i="1"/>
  <c r="W54" i="1"/>
  <c r="U54" i="1"/>
  <c r="T54" i="1"/>
  <c r="AD53" i="1"/>
  <c r="W53" i="1"/>
  <c r="U53" i="1"/>
  <c r="T53" i="1"/>
  <c r="AD52" i="1"/>
  <c r="W52" i="1"/>
  <c r="U52" i="1"/>
  <c r="T52" i="1"/>
  <c r="AD51" i="1"/>
  <c r="W51" i="1"/>
  <c r="U51" i="1"/>
  <c r="T51" i="1"/>
  <c r="AD50" i="1"/>
  <c r="W50" i="1"/>
  <c r="U50" i="1"/>
  <c r="T50" i="1"/>
  <c r="AD49" i="1"/>
  <c r="W49" i="1"/>
  <c r="U49" i="1"/>
  <c r="T49" i="1"/>
  <c r="AD48" i="1"/>
  <c r="W48" i="1"/>
  <c r="U48" i="1"/>
  <c r="T48" i="1"/>
  <c r="AD47" i="1"/>
  <c r="W47" i="1"/>
  <c r="U47" i="1"/>
  <c r="T47" i="1"/>
  <c r="AD46" i="1"/>
  <c r="W46" i="1"/>
  <c r="U46" i="1"/>
  <c r="T46" i="1"/>
  <c r="AD45" i="1"/>
  <c r="W45" i="1"/>
  <c r="U45" i="1"/>
  <c r="T45" i="1"/>
  <c r="AD44" i="1"/>
  <c r="W44" i="1"/>
  <c r="U44" i="1"/>
  <c r="T44" i="1"/>
  <c r="AD43" i="1"/>
  <c r="W43" i="1"/>
  <c r="U43" i="1"/>
  <c r="T43" i="1"/>
  <c r="AD42" i="1"/>
  <c r="W42" i="1"/>
  <c r="U42" i="1"/>
  <c r="T42" i="1"/>
  <c r="AD41" i="1"/>
  <c r="W41" i="1"/>
  <c r="U41" i="1"/>
  <c r="T41" i="1"/>
  <c r="AD40" i="1"/>
  <c r="W40" i="1"/>
  <c r="U40" i="1"/>
  <c r="T40" i="1"/>
  <c r="AD39" i="1"/>
  <c r="W39" i="1"/>
  <c r="U39" i="1"/>
  <c r="T39" i="1"/>
  <c r="AD38" i="1"/>
  <c r="W38" i="1"/>
  <c r="U38" i="1"/>
  <c r="T38" i="1"/>
  <c r="AD37" i="1"/>
  <c r="W37" i="1"/>
  <c r="U37" i="1"/>
  <c r="T37" i="1"/>
  <c r="AD36" i="1"/>
  <c r="W36" i="1"/>
  <c r="U36" i="1"/>
  <c r="T36" i="1"/>
  <c r="AD35" i="1"/>
  <c r="W35" i="1"/>
  <c r="U35" i="1"/>
  <c r="T35" i="1"/>
  <c r="AD34" i="1"/>
  <c r="W34" i="1"/>
  <c r="U34" i="1"/>
  <c r="T34" i="1"/>
  <c r="AD33" i="1"/>
  <c r="W33" i="1"/>
  <c r="U33" i="1"/>
  <c r="T33" i="1"/>
  <c r="AD32" i="1"/>
  <c r="W32" i="1"/>
  <c r="U32" i="1"/>
  <c r="T32" i="1"/>
  <c r="AD31" i="1"/>
  <c r="W31" i="1"/>
  <c r="U31" i="1"/>
  <c r="T31" i="1"/>
  <c r="AD30" i="1"/>
  <c r="W30" i="1"/>
  <c r="U30" i="1"/>
  <c r="T30" i="1"/>
  <c r="AD29" i="1"/>
  <c r="W29" i="1"/>
  <c r="U29" i="1"/>
  <c r="T29" i="1"/>
  <c r="AD28" i="1"/>
  <c r="W28" i="1"/>
  <c r="U28" i="1"/>
  <c r="T28" i="1"/>
  <c r="AD27" i="1"/>
  <c r="W27" i="1"/>
  <c r="U27" i="1"/>
  <c r="T27" i="1"/>
  <c r="AD26" i="1"/>
  <c r="W26" i="1"/>
  <c r="U26" i="1"/>
  <c r="T26" i="1"/>
  <c r="AD25" i="1"/>
  <c r="W25" i="1"/>
  <c r="U25" i="1"/>
  <c r="T25" i="1"/>
  <c r="AD24" i="1"/>
  <c r="W24" i="1"/>
  <c r="U24" i="1"/>
  <c r="T24" i="1"/>
  <c r="AD23" i="1"/>
  <c r="W23" i="1"/>
  <c r="U23" i="1"/>
  <c r="T23" i="1"/>
  <c r="AD22" i="1"/>
  <c r="W22" i="1"/>
  <c r="U22" i="1"/>
  <c r="T22" i="1"/>
  <c r="AD21" i="1"/>
  <c r="W21" i="1"/>
  <c r="U21" i="1"/>
  <c r="T21" i="1"/>
  <c r="AD20" i="1"/>
  <c r="W20" i="1"/>
  <c r="U20" i="1"/>
  <c r="T20" i="1"/>
  <c r="AD19" i="1"/>
  <c r="W19" i="1"/>
  <c r="U19" i="1"/>
  <c r="T19" i="1"/>
  <c r="AD18" i="1"/>
  <c r="W18" i="1"/>
  <c r="U18" i="1"/>
  <c r="T18" i="1"/>
  <c r="AD17" i="1"/>
  <c r="W17" i="1"/>
  <c r="U17" i="1"/>
  <c r="T17" i="1"/>
  <c r="AD16" i="1"/>
  <c r="W16" i="1"/>
  <c r="U16" i="1"/>
  <c r="T16" i="1"/>
  <c r="AD15" i="1"/>
  <c r="W15" i="1"/>
  <c r="U15" i="1"/>
  <c r="T15" i="1"/>
  <c r="AD14" i="1"/>
  <c r="W14" i="1"/>
  <c r="U14" i="1"/>
  <c r="T14" i="1"/>
  <c r="AD13" i="1"/>
  <c r="W13" i="1"/>
  <c r="U13" i="1"/>
  <c r="T13" i="1"/>
  <c r="AD12" i="1"/>
  <c r="W12" i="1"/>
  <c r="U12" i="1"/>
  <c r="T12" i="1"/>
  <c r="AD11" i="1"/>
  <c r="W11" i="1"/>
  <c r="U11" i="1"/>
  <c r="T11" i="1"/>
  <c r="AD10" i="1"/>
  <c r="W10" i="1"/>
  <c r="U10" i="1"/>
  <c r="T10" i="1"/>
  <c r="AD9" i="1"/>
  <c r="W9" i="1"/>
  <c r="U9" i="1"/>
  <c r="T9" i="1"/>
  <c r="AD8" i="1"/>
  <c r="W8" i="1"/>
  <c r="U8" i="1"/>
  <c r="T8" i="1"/>
  <c r="AD7" i="1"/>
  <c r="W7" i="1"/>
  <c r="U7" i="1"/>
  <c r="T7" i="1"/>
  <c r="AD6" i="1"/>
  <c r="W6" i="1"/>
  <c r="U6" i="1"/>
  <c r="T6" i="1"/>
  <c r="AD5" i="1"/>
  <c r="W5" i="1"/>
  <c r="U5" i="1"/>
  <c r="T5" i="1"/>
  <c r="AD4" i="1"/>
  <c r="W4" i="1"/>
  <c r="U4" i="1"/>
  <c r="T4" i="1"/>
  <c r="AD3" i="1"/>
  <c r="W3" i="1"/>
  <c r="U3" i="1"/>
  <c r="T3" i="1"/>
  <c r="AD2" i="1"/>
  <c r="W2" i="1"/>
  <c r="U2" i="1"/>
  <c r="T2" i="1"/>
  <c r="CR1001" i="4"/>
  <c r="CR1002" i="4"/>
  <c r="CR1003" i="4"/>
  <c r="CR1004" i="4"/>
  <c r="CQ1001" i="4"/>
  <c r="CQ1002" i="4"/>
  <c r="CQ1003" i="4"/>
  <c r="CQ1004" i="4"/>
  <c r="AM3" i="1" l="1"/>
  <c r="AJ3" i="1"/>
  <c r="AM2" i="1"/>
  <c r="AJ2" i="1"/>
  <c r="AM4" i="1"/>
  <c r="AJ4" i="1"/>
  <c r="AM39" i="1"/>
  <c r="AJ39" i="1"/>
  <c r="AM37" i="1"/>
  <c r="AJ37" i="1"/>
  <c r="AM35" i="1"/>
  <c r="AJ35" i="1"/>
  <c r="AM33" i="1"/>
  <c r="AJ33" i="1"/>
  <c r="AM31" i="1"/>
  <c r="AJ31" i="1"/>
  <c r="AM29" i="1"/>
  <c r="AJ29" i="1"/>
  <c r="AM27" i="1"/>
  <c r="AJ27" i="1"/>
  <c r="AM25" i="1"/>
  <c r="AJ25" i="1"/>
  <c r="AM23" i="1"/>
  <c r="AJ23" i="1"/>
  <c r="AM21" i="1"/>
  <c r="AJ21" i="1"/>
  <c r="AM19" i="1"/>
  <c r="AJ19" i="1"/>
  <c r="AM17" i="1"/>
  <c r="AJ17" i="1"/>
  <c r="AM15" i="1"/>
  <c r="AJ15" i="1"/>
  <c r="AM44" i="1"/>
  <c r="AJ44" i="1"/>
  <c r="AM42" i="1"/>
  <c r="AJ42" i="1"/>
  <c r="AM40" i="1"/>
  <c r="AJ40" i="1"/>
  <c r="AM998" i="1"/>
  <c r="AJ998" i="1"/>
  <c r="AM996" i="1"/>
  <c r="AJ996" i="1"/>
  <c r="AM994" i="1"/>
  <c r="AJ994" i="1"/>
  <c r="AM992" i="1"/>
  <c r="AJ992" i="1"/>
  <c r="AM990" i="1"/>
  <c r="AJ990" i="1"/>
  <c r="AM988" i="1"/>
  <c r="AJ988" i="1"/>
  <c r="AM986" i="1"/>
  <c r="AJ986" i="1"/>
  <c r="AM984" i="1"/>
  <c r="AJ984" i="1"/>
  <c r="AM982" i="1"/>
  <c r="AJ982" i="1"/>
  <c r="AM980" i="1"/>
  <c r="AJ980" i="1"/>
  <c r="AM978" i="1"/>
  <c r="AJ978" i="1"/>
  <c r="AM976" i="1"/>
  <c r="AJ976" i="1"/>
  <c r="AM974" i="1"/>
  <c r="AJ974" i="1"/>
  <c r="AM972" i="1"/>
  <c r="AJ972" i="1"/>
  <c r="AM970" i="1"/>
  <c r="AJ970" i="1"/>
  <c r="AM968" i="1"/>
  <c r="AJ968" i="1"/>
  <c r="AM966" i="1"/>
  <c r="AJ966" i="1"/>
  <c r="AM964" i="1"/>
  <c r="AJ964" i="1"/>
  <c r="AM962" i="1"/>
  <c r="AJ962" i="1"/>
  <c r="AM960" i="1"/>
  <c r="AJ960" i="1"/>
  <c r="AM958" i="1"/>
  <c r="AJ958" i="1"/>
  <c r="AM956" i="1"/>
  <c r="AJ956" i="1"/>
  <c r="AM954" i="1"/>
  <c r="AJ954" i="1"/>
  <c r="AM952" i="1"/>
  <c r="AJ952" i="1"/>
  <c r="AM950" i="1"/>
  <c r="AJ950" i="1"/>
  <c r="AM948" i="1"/>
  <c r="AJ948" i="1"/>
  <c r="AM946" i="1"/>
  <c r="AJ946" i="1"/>
  <c r="AM944" i="1"/>
  <c r="AJ944" i="1"/>
  <c r="AM942" i="1"/>
  <c r="AJ942" i="1"/>
  <c r="AM940" i="1"/>
  <c r="AJ940" i="1"/>
  <c r="AM938" i="1"/>
  <c r="AJ938" i="1"/>
  <c r="AM936" i="1"/>
  <c r="AJ936" i="1"/>
  <c r="AM934" i="1"/>
  <c r="AJ934" i="1"/>
  <c r="AM932" i="1"/>
  <c r="AJ932" i="1"/>
  <c r="AM930" i="1"/>
  <c r="AJ930" i="1"/>
  <c r="AM928" i="1"/>
  <c r="AJ928" i="1"/>
  <c r="AM926" i="1"/>
  <c r="AJ926" i="1"/>
  <c r="AM924" i="1"/>
  <c r="AJ924" i="1"/>
  <c r="AM922" i="1"/>
  <c r="AJ922" i="1"/>
  <c r="AM920" i="1"/>
  <c r="AJ920" i="1"/>
  <c r="AM918" i="1"/>
  <c r="AJ918" i="1"/>
  <c r="AM916" i="1"/>
  <c r="AJ916" i="1"/>
  <c r="AM914" i="1"/>
  <c r="AJ914" i="1"/>
  <c r="AM912" i="1"/>
  <c r="AJ912" i="1"/>
  <c r="AM910" i="1"/>
  <c r="AJ910" i="1"/>
  <c r="AM908" i="1"/>
  <c r="AJ908" i="1"/>
  <c r="AM906" i="1"/>
  <c r="AJ906" i="1"/>
  <c r="AM904" i="1"/>
  <c r="AJ904" i="1"/>
  <c r="AM902" i="1"/>
  <c r="AJ902" i="1"/>
  <c r="AM900" i="1"/>
  <c r="AJ900" i="1"/>
  <c r="AM898" i="1"/>
  <c r="AJ898" i="1"/>
  <c r="AM896" i="1"/>
  <c r="AJ896" i="1"/>
  <c r="AM894" i="1"/>
  <c r="AJ894" i="1"/>
  <c r="AM892" i="1"/>
  <c r="AJ892" i="1"/>
  <c r="AM890" i="1"/>
  <c r="AJ890" i="1"/>
  <c r="AM888" i="1"/>
  <c r="AJ888" i="1"/>
  <c r="AM886" i="1"/>
  <c r="AJ886" i="1"/>
  <c r="AM884" i="1"/>
  <c r="AJ884" i="1"/>
  <c r="AM882" i="1"/>
  <c r="AJ882" i="1"/>
  <c r="AM880" i="1"/>
  <c r="AJ880" i="1"/>
  <c r="AM878" i="1"/>
  <c r="AJ878" i="1"/>
  <c r="AM876" i="1"/>
  <c r="AJ876" i="1"/>
  <c r="AM874" i="1"/>
  <c r="AJ874" i="1"/>
  <c r="AM872" i="1"/>
  <c r="AJ872" i="1"/>
  <c r="AM870" i="1"/>
  <c r="AJ870" i="1"/>
  <c r="AM868" i="1"/>
  <c r="AJ868" i="1"/>
  <c r="AM866" i="1"/>
  <c r="AJ866" i="1"/>
  <c r="AM864" i="1"/>
  <c r="AJ864" i="1"/>
  <c r="AM862" i="1"/>
  <c r="AJ862" i="1"/>
  <c r="AM860" i="1"/>
  <c r="AJ860" i="1"/>
  <c r="AM858" i="1"/>
  <c r="AJ858" i="1"/>
  <c r="AM856" i="1"/>
  <c r="AJ856" i="1"/>
  <c r="AM854" i="1"/>
  <c r="AJ854" i="1"/>
  <c r="AM852" i="1"/>
  <c r="AJ852" i="1"/>
  <c r="AM850" i="1"/>
  <c r="AJ850" i="1"/>
  <c r="AM848" i="1"/>
  <c r="AJ848" i="1"/>
  <c r="AM846" i="1"/>
  <c r="AJ846" i="1"/>
  <c r="AM844" i="1"/>
  <c r="AJ844" i="1"/>
  <c r="AM842" i="1"/>
  <c r="AJ842" i="1"/>
  <c r="AM840" i="1"/>
  <c r="AJ840" i="1"/>
  <c r="AM838" i="1"/>
  <c r="AJ838" i="1"/>
  <c r="AM836" i="1"/>
  <c r="AJ836" i="1"/>
  <c r="AM834" i="1"/>
  <c r="AJ834" i="1"/>
  <c r="AM832" i="1"/>
  <c r="AJ832" i="1"/>
  <c r="AM830" i="1"/>
  <c r="AJ830" i="1"/>
  <c r="AM828" i="1"/>
  <c r="AJ828" i="1"/>
  <c r="AM826" i="1"/>
  <c r="AJ826" i="1"/>
  <c r="AM824" i="1"/>
  <c r="AJ824" i="1"/>
  <c r="AM822" i="1"/>
  <c r="AJ822" i="1"/>
  <c r="AM820" i="1"/>
  <c r="AJ820" i="1"/>
  <c r="AM818" i="1"/>
  <c r="AJ818" i="1"/>
  <c r="AM816" i="1"/>
  <c r="AJ816" i="1"/>
  <c r="AM814" i="1"/>
  <c r="AJ814" i="1"/>
  <c r="AM812" i="1"/>
  <c r="AJ812" i="1"/>
  <c r="AM810" i="1"/>
  <c r="AJ810" i="1"/>
  <c r="AM808" i="1"/>
  <c r="AJ808" i="1"/>
  <c r="AM806" i="1"/>
  <c r="AJ806" i="1"/>
  <c r="AM804" i="1"/>
  <c r="AJ804" i="1"/>
  <c r="AM802" i="1"/>
  <c r="AJ802" i="1"/>
  <c r="AM800" i="1"/>
  <c r="AJ800" i="1"/>
  <c r="AM798" i="1"/>
  <c r="AJ798" i="1"/>
  <c r="AM796" i="1"/>
  <c r="AJ796" i="1"/>
  <c r="AM794" i="1"/>
  <c r="AJ794" i="1"/>
  <c r="AM792" i="1"/>
  <c r="AJ792" i="1"/>
  <c r="AM790" i="1"/>
  <c r="AJ790" i="1"/>
  <c r="AM788" i="1"/>
  <c r="AJ788" i="1"/>
  <c r="AM786" i="1"/>
  <c r="AJ786" i="1"/>
  <c r="AM784" i="1"/>
  <c r="AJ784" i="1"/>
  <c r="AM782" i="1"/>
  <c r="AJ782" i="1"/>
  <c r="AM780" i="1"/>
  <c r="AJ780" i="1"/>
  <c r="AM778" i="1"/>
  <c r="AJ778" i="1"/>
  <c r="AM776" i="1"/>
  <c r="AJ776" i="1"/>
  <c r="AM774" i="1"/>
  <c r="AJ774" i="1"/>
  <c r="AM772" i="1"/>
  <c r="AJ772" i="1"/>
  <c r="AM770" i="1"/>
  <c r="AJ770" i="1"/>
  <c r="AM768" i="1"/>
  <c r="AJ768" i="1"/>
  <c r="AM766" i="1"/>
  <c r="AJ766" i="1"/>
  <c r="AM764" i="1"/>
  <c r="AJ764" i="1"/>
  <c r="AM762" i="1"/>
  <c r="AJ762" i="1"/>
  <c r="AM760" i="1"/>
  <c r="AJ760" i="1"/>
  <c r="AM758" i="1"/>
  <c r="AJ758" i="1"/>
  <c r="AM756" i="1"/>
  <c r="AJ756" i="1"/>
  <c r="AM754" i="1"/>
  <c r="AJ754" i="1"/>
  <c r="AM752" i="1"/>
  <c r="AJ752" i="1"/>
  <c r="AM750" i="1"/>
  <c r="AJ750" i="1"/>
  <c r="AM748" i="1"/>
  <c r="AJ748" i="1"/>
  <c r="AM746" i="1"/>
  <c r="AJ746" i="1"/>
  <c r="AM744" i="1"/>
  <c r="AJ744" i="1"/>
  <c r="AM742" i="1"/>
  <c r="AJ742" i="1"/>
  <c r="AM740" i="1"/>
  <c r="AJ740" i="1"/>
  <c r="AM738" i="1"/>
  <c r="AJ738" i="1"/>
  <c r="AM736" i="1"/>
  <c r="AJ736" i="1"/>
  <c r="AM734" i="1"/>
  <c r="AJ734" i="1"/>
  <c r="AM732" i="1"/>
  <c r="AJ732" i="1"/>
  <c r="AM730" i="1"/>
  <c r="AJ730" i="1"/>
  <c r="AM728" i="1"/>
  <c r="AJ728" i="1"/>
  <c r="AM726" i="1"/>
  <c r="AJ726" i="1"/>
  <c r="AM724" i="1"/>
  <c r="AJ724" i="1"/>
  <c r="AM722" i="1"/>
  <c r="AJ722" i="1"/>
  <c r="AM720" i="1"/>
  <c r="AJ720" i="1"/>
  <c r="AM718" i="1"/>
  <c r="AJ718" i="1"/>
  <c r="AM716" i="1"/>
  <c r="AJ716" i="1"/>
  <c r="AM714" i="1"/>
  <c r="AJ714" i="1"/>
  <c r="AM712" i="1"/>
  <c r="AJ712" i="1"/>
  <c r="AM710" i="1"/>
  <c r="AJ710" i="1"/>
  <c r="AM708" i="1"/>
  <c r="AJ708" i="1"/>
  <c r="AM706" i="1"/>
  <c r="AJ706" i="1"/>
  <c r="AM704" i="1"/>
  <c r="AJ704" i="1"/>
  <c r="AM702" i="1"/>
  <c r="AJ702" i="1"/>
  <c r="AM700" i="1"/>
  <c r="AJ700" i="1"/>
  <c r="AM698" i="1"/>
  <c r="AJ698" i="1"/>
  <c r="AM696" i="1"/>
  <c r="AJ696" i="1"/>
  <c r="AM694" i="1"/>
  <c r="AJ694" i="1"/>
  <c r="AM692" i="1"/>
  <c r="AJ692" i="1"/>
  <c r="AM690" i="1"/>
  <c r="AJ690" i="1"/>
  <c r="AM688" i="1"/>
  <c r="AJ688" i="1"/>
  <c r="AM686" i="1"/>
  <c r="AJ686" i="1"/>
  <c r="AM684" i="1"/>
  <c r="AJ684" i="1"/>
  <c r="AM682" i="1"/>
  <c r="AJ682" i="1"/>
  <c r="AM680" i="1"/>
  <c r="AJ680" i="1"/>
  <c r="AM678" i="1"/>
  <c r="AJ678" i="1"/>
  <c r="AM676" i="1"/>
  <c r="AJ676" i="1"/>
  <c r="AM674" i="1"/>
  <c r="AJ674" i="1"/>
  <c r="AM672" i="1"/>
  <c r="AJ672" i="1"/>
  <c r="AM670" i="1"/>
  <c r="AJ670" i="1"/>
  <c r="AM668" i="1"/>
  <c r="AJ668" i="1"/>
  <c r="AM666" i="1"/>
  <c r="AJ666" i="1"/>
  <c r="AM664" i="1"/>
  <c r="AJ664" i="1"/>
  <c r="AM662" i="1"/>
  <c r="AJ662" i="1"/>
  <c r="AM660" i="1"/>
  <c r="AJ660" i="1"/>
  <c r="AM658" i="1"/>
  <c r="AJ658" i="1"/>
  <c r="AM656" i="1"/>
  <c r="AJ656" i="1"/>
  <c r="AM654" i="1"/>
  <c r="AJ654" i="1"/>
  <c r="AM652" i="1"/>
  <c r="AJ652" i="1"/>
  <c r="AM650" i="1"/>
  <c r="AJ650" i="1"/>
  <c r="AM648" i="1"/>
  <c r="AJ648" i="1"/>
  <c r="AM646" i="1"/>
  <c r="AJ646" i="1"/>
  <c r="AM644" i="1"/>
  <c r="AJ644" i="1"/>
  <c r="AM642" i="1"/>
  <c r="AJ642" i="1"/>
  <c r="AM640" i="1"/>
  <c r="AJ640" i="1"/>
  <c r="AM638" i="1"/>
  <c r="AJ638" i="1"/>
  <c r="AM636" i="1"/>
  <c r="AJ636" i="1"/>
  <c r="AM634" i="1"/>
  <c r="AJ634" i="1"/>
  <c r="AM632" i="1"/>
  <c r="AJ632" i="1"/>
  <c r="AM630" i="1"/>
  <c r="AJ630" i="1"/>
  <c r="AM628" i="1"/>
  <c r="AJ628" i="1"/>
  <c r="AM626" i="1"/>
  <c r="AJ626" i="1"/>
  <c r="AM624" i="1"/>
  <c r="AJ624" i="1"/>
  <c r="AM622" i="1"/>
  <c r="AJ622" i="1"/>
  <c r="AM620" i="1"/>
  <c r="AJ620" i="1"/>
  <c r="AM618" i="1"/>
  <c r="AJ618" i="1"/>
  <c r="AM616" i="1"/>
  <c r="AJ616" i="1"/>
  <c r="AM614" i="1"/>
  <c r="AJ614" i="1"/>
  <c r="AM612" i="1"/>
  <c r="AJ612" i="1"/>
  <c r="AM610" i="1"/>
  <c r="AJ610" i="1"/>
  <c r="AM608" i="1"/>
  <c r="AJ608" i="1"/>
  <c r="AM606" i="1"/>
  <c r="AJ606" i="1"/>
  <c r="AM604" i="1"/>
  <c r="AJ604" i="1"/>
  <c r="AM602" i="1"/>
  <c r="AJ602" i="1"/>
  <c r="AM600" i="1"/>
  <c r="AJ600" i="1"/>
  <c r="AM598" i="1"/>
  <c r="AJ598" i="1"/>
  <c r="AM596" i="1"/>
  <c r="AJ596" i="1"/>
  <c r="AM594" i="1"/>
  <c r="AJ594" i="1"/>
  <c r="AM592" i="1"/>
  <c r="AJ592" i="1"/>
  <c r="AM590" i="1"/>
  <c r="AJ590" i="1"/>
  <c r="AM588" i="1"/>
  <c r="AJ588" i="1"/>
  <c r="AM586" i="1"/>
  <c r="AJ586" i="1"/>
  <c r="AM584" i="1"/>
  <c r="AJ584" i="1"/>
  <c r="AM582" i="1"/>
  <c r="AJ582" i="1"/>
  <c r="AM580" i="1"/>
  <c r="AJ580" i="1"/>
  <c r="AM578" i="1"/>
  <c r="AJ578" i="1"/>
  <c r="AM576" i="1"/>
  <c r="AJ576" i="1"/>
  <c r="AM574" i="1"/>
  <c r="AJ574" i="1"/>
  <c r="AM572" i="1"/>
  <c r="AJ572" i="1"/>
  <c r="AM570" i="1"/>
  <c r="AJ570" i="1"/>
  <c r="AM568" i="1"/>
  <c r="AJ568" i="1"/>
  <c r="AM566" i="1"/>
  <c r="AJ566" i="1"/>
  <c r="AM564" i="1"/>
  <c r="AJ564" i="1"/>
  <c r="AM562" i="1"/>
  <c r="AJ562" i="1"/>
  <c r="AM560" i="1"/>
  <c r="AJ560" i="1"/>
  <c r="AM558" i="1"/>
  <c r="AJ558" i="1"/>
  <c r="AM556" i="1"/>
  <c r="AJ556" i="1"/>
  <c r="AM554" i="1"/>
  <c r="AJ554" i="1"/>
  <c r="AM552" i="1"/>
  <c r="AJ552" i="1"/>
  <c r="AM550" i="1"/>
  <c r="AJ550" i="1"/>
  <c r="AM548" i="1"/>
  <c r="AJ548" i="1"/>
  <c r="AM546" i="1"/>
  <c r="AJ546" i="1"/>
  <c r="AM544" i="1"/>
  <c r="AJ544" i="1"/>
  <c r="AM542" i="1"/>
  <c r="AJ542" i="1"/>
  <c r="AM540" i="1"/>
  <c r="AJ540" i="1"/>
  <c r="AM538" i="1"/>
  <c r="AJ538" i="1"/>
  <c r="AM536" i="1"/>
  <c r="AJ536" i="1"/>
  <c r="AM534" i="1"/>
  <c r="AJ534" i="1"/>
  <c r="AM532" i="1"/>
  <c r="AJ532" i="1"/>
  <c r="AM530" i="1"/>
  <c r="AJ530" i="1"/>
  <c r="AM528" i="1"/>
  <c r="AJ528" i="1"/>
  <c r="AM526" i="1"/>
  <c r="AJ526" i="1"/>
  <c r="AM524" i="1"/>
  <c r="AJ524" i="1"/>
  <c r="AM522" i="1"/>
  <c r="AJ522" i="1"/>
  <c r="AM520" i="1"/>
  <c r="AJ520" i="1"/>
  <c r="AM518" i="1"/>
  <c r="AJ518" i="1"/>
  <c r="AM516" i="1"/>
  <c r="AJ516" i="1"/>
  <c r="AM514" i="1"/>
  <c r="AJ514" i="1"/>
  <c r="AM512" i="1"/>
  <c r="AJ512" i="1"/>
  <c r="AM510" i="1"/>
  <c r="AJ510" i="1"/>
  <c r="AM508" i="1"/>
  <c r="AJ508" i="1"/>
  <c r="AM506" i="1"/>
  <c r="AJ506" i="1"/>
  <c r="AM504" i="1"/>
  <c r="AJ504" i="1"/>
  <c r="AM502" i="1"/>
  <c r="AJ502" i="1"/>
  <c r="AM500" i="1"/>
  <c r="AJ500" i="1"/>
  <c r="AM498" i="1"/>
  <c r="AJ498" i="1"/>
  <c r="AM496" i="1"/>
  <c r="AJ496" i="1"/>
  <c r="AM494" i="1"/>
  <c r="AJ494" i="1"/>
  <c r="AM492" i="1"/>
  <c r="AJ492" i="1"/>
  <c r="AM490" i="1"/>
  <c r="AJ490" i="1"/>
  <c r="AM488" i="1"/>
  <c r="AJ488" i="1"/>
  <c r="AM486" i="1"/>
  <c r="AJ486" i="1"/>
  <c r="AM484" i="1"/>
  <c r="AJ484" i="1"/>
  <c r="AM482" i="1"/>
  <c r="AJ482" i="1"/>
  <c r="AM480" i="1"/>
  <c r="AJ480" i="1"/>
  <c r="AM478" i="1"/>
  <c r="AJ478" i="1"/>
  <c r="AM476" i="1"/>
  <c r="AJ476" i="1"/>
  <c r="AM474" i="1"/>
  <c r="AJ474" i="1"/>
  <c r="AM472" i="1"/>
  <c r="AJ472" i="1"/>
  <c r="AM470" i="1"/>
  <c r="AJ470" i="1"/>
  <c r="AM468" i="1"/>
  <c r="AJ468" i="1"/>
  <c r="AM466" i="1"/>
  <c r="AJ466" i="1"/>
  <c r="AM464" i="1"/>
  <c r="AJ464" i="1"/>
  <c r="AM462" i="1"/>
  <c r="AJ462" i="1"/>
  <c r="AM460" i="1"/>
  <c r="AJ460" i="1"/>
  <c r="AM458" i="1"/>
  <c r="AJ458" i="1"/>
  <c r="AM456" i="1"/>
  <c r="AJ456" i="1"/>
  <c r="AM454" i="1"/>
  <c r="AJ454" i="1"/>
  <c r="AM452" i="1"/>
  <c r="AJ452" i="1"/>
  <c r="AM450" i="1"/>
  <c r="AJ450" i="1"/>
  <c r="AM448" i="1"/>
  <c r="AJ448" i="1"/>
  <c r="AM446" i="1"/>
  <c r="AJ446" i="1"/>
  <c r="AM444" i="1"/>
  <c r="AJ444" i="1"/>
  <c r="AM442" i="1"/>
  <c r="AJ442" i="1"/>
  <c r="AM440" i="1"/>
  <c r="AJ440" i="1"/>
  <c r="AM438" i="1"/>
  <c r="AJ438" i="1"/>
  <c r="AM436" i="1"/>
  <c r="AJ436" i="1"/>
  <c r="AM434" i="1"/>
  <c r="AJ434" i="1"/>
  <c r="AM432" i="1"/>
  <c r="AJ432" i="1"/>
  <c r="AM430" i="1"/>
  <c r="AJ430" i="1"/>
  <c r="AM428" i="1"/>
  <c r="AJ428" i="1"/>
  <c r="AM426" i="1"/>
  <c r="AJ426" i="1"/>
  <c r="AM424" i="1"/>
  <c r="AJ424" i="1"/>
  <c r="AM422" i="1"/>
  <c r="AJ422" i="1"/>
  <c r="AM420" i="1"/>
  <c r="AJ420" i="1"/>
  <c r="AM418" i="1"/>
  <c r="AJ418" i="1"/>
  <c r="AM416" i="1"/>
  <c r="AJ416" i="1"/>
  <c r="AM414" i="1"/>
  <c r="AJ414" i="1"/>
  <c r="AM412" i="1"/>
  <c r="AJ412" i="1"/>
  <c r="AM410" i="1"/>
  <c r="AJ410" i="1"/>
  <c r="AM408" i="1"/>
  <c r="AJ408" i="1"/>
  <c r="AM406" i="1"/>
  <c r="AJ406" i="1"/>
  <c r="AM404" i="1"/>
  <c r="AJ404" i="1"/>
  <c r="AM402" i="1"/>
  <c r="AJ402" i="1"/>
  <c r="AM400" i="1"/>
  <c r="AJ400" i="1"/>
  <c r="AM398" i="1"/>
  <c r="AJ398" i="1"/>
  <c r="AM396" i="1"/>
  <c r="AJ396" i="1"/>
  <c r="AM394" i="1"/>
  <c r="AJ394" i="1"/>
  <c r="AM392" i="1"/>
  <c r="AJ392" i="1"/>
  <c r="AM390" i="1"/>
  <c r="AJ390" i="1"/>
  <c r="AM388" i="1"/>
  <c r="AJ388" i="1"/>
  <c r="AM386" i="1"/>
  <c r="AJ386" i="1"/>
  <c r="AM384" i="1"/>
  <c r="AJ384" i="1"/>
  <c r="AM382" i="1"/>
  <c r="AJ382" i="1"/>
  <c r="AM380" i="1"/>
  <c r="AJ380" i="1"/>
  <c r="AM378" i="1"/>
  <c r="AJ378" i="1"/>
  <c r="AM376" i="1"/>
  <c r="AJ376" i="1"/>
  <c r="AM374" i="1"/>
  <c r="AJ374" i="1"/>
  <c r="AM372" i="1"/>
  <c r="AJ372" i="1"/>
  <c r="AM370" i="1"/>
  <c r="AJ370" i="1"/>
  <c r="AM368" i="1"/>
  <c r="AJ368" i="1"/>
  <c r="AM366" i="1"/>
  <c r="AJ366" i="1"/>
  <c r="AM364" i="1"/>
  <c r="AJ364" i="1"/>
  <c r="AM362" i="1"/>
  <c r="AJ362" i="1"/>
  <c r="AM360" i="1"/>
  <c r="AJ360" i="1"/>
  <c r="AM358" i="1"/>
  <c r="AJ358" i="1"/>
  <c r="AM356" i="1"/>
  <c r="AJ356" i="1"/>
  <c r="AM354" i="1"/>
  <c r="AJ354" i="1"/>
  <c r="AM352" i="1"/>
  <c r="AJ352" i="1"/>
  <c r="AM350" i="1"/>
  <c r="AJ350" i="1"/>
  <c r="AM348" i="1"/>
  <c r="AJ348" i="1"/>
  <c r="AM346" i="1"/>
  <c r="AJ346" i="1"/>
  <c r="AM344" i="1"/>
  <c r="AJ344" i="1"/>
  <c r="AM342" i="1"/>
  <c r="AJ342" i="1"/>
  <c r="AM340" i="1"/>
  <c r="AJ340" i="1"/>
  <c r="AM338" i="1"/>
  <c r="AJ338" i="1"/>
  <c r="AM336" i="1"/>
  <c r="AJ336" i="1"/>
  <c r="AM334" i="1"/>
  <c r="AJ334" i="1"/>
  <c r="AM332" i="1"/>
  <c r="AJ332" i="1"/>
  <c r="AM330" i="1"/>
  <c r="AJ330" i="1"/>
  <c r="AM328" i="1"/>
  <c r="AJ328" i="1"/>
  <c r="AM326" i="1"/>
  <c r="AJ326" i="1"/>
  <c r="AM324" i="1"/>
  <c r="AJ324" i="1"/>
  <c r="AM322" i="1"/>
  <c r="AJ322" i="1"/>
  <c r="AM320" i="1"/>
  <c r="AJ320" i="1"/>
  <c r="AM318" i="1"/>
  <c r="AJ318" i="1"/>
  <c r="AM316" i="1"/>
  <c r="AJ316" i="1"/>
  <c r="AM314" i="1"/>
  <c r="AJ314" i="1"/>
  <c r="AM312" i="1"/>
  <c r="AJ312" i="1"/>
  <c r="AM310" i="1"/>
  <c r="AJ310" i="1"/>
  <c r="AM308" i="1"/>
  <c r="AJ308" i="1"/>
  <c r="AM306" i="1"/>
  <c r="AJ306" i="1"/>
  <c r="AM304" i="1"/>
  <c r="AJ304" i="1"/>
  <c r="AM302" i="1"/>
  <c r="AJ302" i="1"/>
  <c r="AM300" i="1"/>
  <c r="AJ300" i="1"/>
  <c r="AM298" i="1"/>
  <c r="AJ298" i="1"/>
  <c r="AM296" i="1"/>
  <c r="AJ296" i="1"/>
  <c r="AM294" i="1"/>
  <c r="AJ294" i="1"/>
  <c r="AM292" i="1"/>
  <c r="AJ292" i="1"/>
  <c r="AM290" i="1"/>
  <c r="AJ290" i="1"/>
  <c r="AM288" i="1"/>
  <c r="AJ288" i="1"/>
  <c r="AM286" i="1"/>
  <c r="AJ286" i="1"/>
  <c r="AM284" i="1"/>
  <c r="AJ284" i="1"/>
  <c r="AM282" i="1"/>
  <c r="AJ282" i="1"/>
  <c r="AM280" i="1"/>
  <c r="AJ280" i="1"/>
  <c r="AM278" i="1"/>
  <c r="AJ278" i="1"/>
  <c r="AM276" i="1"/>
  <c r="AJ276" i="1"/>
  <c r="AM274" i="1"/>
  <c r="AJ274" i="1"/>
  <c r="AM272" i="1"/>
  <c r="AJ272" i="1"/>
  <c r="AM270" i="1"/>
  <c r="AJ270" i="1"/>
  <c r="AM268" i="1"/>
  <c r="AJ268" i="1"/>
  <c r="AM266" i="1"/>
  <c r="AJ266" i="1"/>
  <c r="AM264" i="1"/>
  <c r="AJ264" i="1"/>
  <c r="AM262" i="1"/>
  <c r="AJ262" i="1"/>
  <c r="AM260" i="1"/>
  <c r="AJ260" i="1"/>
  <c r="AM258" i="1"/>
  <c r="AJ258" i="1"/>
  <c r="AM256" i="1"/>
  <c r="AJ256" i="1"/>
  <c r="AM254" i="1"/>
  <c r="AJ254" i="1"/>
  <c r="AM252" i="1"/>
  <c r="AJ252" i="1"/>
  <c r="AM250" i="1"/>
  <c r="AJ250" i="1"/>
  <c r="AM248" i="1"/>
  <c r="AJ248" i="1"/>
  <c r="AM246" i="1"/>
  <c r="AJ246" i="1"/>
  <c r="AM244" i="1"/>
  <c r="AJ244" i="1"/>
  <c r="AM242" i="1"/>
  <c r="AJ242" i="1"/>
  <c r="AM240" i="1"/>
  <c r="AJ240" i="1"/>
  <c r="AM238" i="1"/>
  <c r="AJ238" i="1"/>
  <c r="AM236" i="1"/>
  <c r="AJ236" i="1"/>
  <c r="AM234" i="1"/>
  <c r="AJ234" i="1"/>
  <c r="AM232" i="1"/>
  <c r="AJ232" i="1"/>
  <c r="AM230" i="1"/>
  <c r="AJ230" i="1"/>
  <c r="AM228" i="1"/>
  <c r="AJ228" i="1"/>
  <c r="AM226" i="1"/>
  <c r="AJ226" i="1"/>
  <c r="AM224" i="1"/>
  <c r="AJ224" i="1"/>
  <c r="AM222" i="1"/>
  <c r="AJ222" i="1"/>
  <c r="AM220" i="1"/>
  <c r="AJ220" i="1"/>
  <c r="AM218" i="1"/>
  <c r="AJ218" i="1"/>
  <c r="AM216" i="1"/>
  <c r="AJ216" i="1"/>
  <c r="AM214" i="1"/>
  <c r="AJ214" i="1"/>
  <c r="AM212" i="1"/>
  <c r="AJ212" i="1"/>
  <c r="AM210" i="1"/>
  <c r="AJ210" i="1"/>
  <c r="AM208" i="1"/>
  <c r="AJ208" i="1"/>
  <c r="AM206" i="1"/>
  <c r="AJ206" i="1"/>
  <c r="AM204" i="1"/>
  <c r="AJ204" i="1"/>
  <c r="AM202" i="1"/>
  <c r="AJ202" i="1"/>
  <c r="AM200" i="1"/>
  <c r="AJ200" i="1"/>
  <c r="AM198" i="1"/>
  <c r="AJ198" i="1"/>
  <c r="AM196" i="1"/>
  <c r="AJ196" i="1"/>
  <c r="AM194" i="1"/>
  <c r="AJ194" i="1"/>
  <c r="AM192" i="1"/>
  <c r="AJ192" i="1"/>
  <c r="AM190" i="1"/>
  <c r="AJ190" i="1"/>
  <c r="AM188" i="1"/>
  <c r="AJ188" i="1"/>
  <c r="AM186" i="1"/>
  <c r="AJ186" i="1"/>
  <c r="AM184" i="1"/>
  <c r="AJ184" i="1"/>
  <c r="AM182" i="1"/>
  <c r="AJ182" i="1"/>
  <c r="AM180" i="1"/>
  <c r="AJ180" i="1"/>
  <c r="AM178" i="1"/>
  <c r="AJ178" i="1"/>
  <c r="AM176" i="1"/>
  <c r="AJ176" i="1"/>
  <c r="AM174" i="1"/>
  <c r="AJ174" i="1"/>
  <c r="AM172" i="1"/>
  <c r="AJ172" i="1"/>
  <c r="AM170" i="1"/>
  <c r="AJ170" i="1"/>
  <c r="AM168" i="1"/>
  <c r="AJ168" i="1"/>
  <c r="AM166" i="1"/>
  <c r="AJ166" i="1"/>
  <c r="AM164" i="1"/>
  <c r="AJ164" i="1"/>
  <c r="AM162" i="1"/>
  <c r="AJ162" i="1"/>
  <c r="AM160" i="1"/>
  <c r="AJ160" i="1"/>
  <c r="AM158" i="1"/>
  <c r="AJ158" i="1"/>
  <c r="AM156" i="1"/>
  <c r="AJ156" i="1"/>
  <c r="AM154" i="1"/>
  <c r="AJ154" i="1"/>
  <c r="AM152" i="1"/>
  <c r="AJ152" i="1"/>
  <c r="AM150" i="1"/>
  <c r="AJ150" i="1"/>
  <c r="AM148" i="1"/>
  <c r="AJ148" i="1"/>
  <c r="AM146" i="1"/>
  <c r="AJ146" i="1"/>
  <c r="AM144" i="1"/>
  <c r="AJ144" i="1"/>
  <c r="AM142" i="1"/>
  <c r="AJ142" i="1"/>
  <c r="AM140" i="1"/>
  <c r="AJ140" i="1"/>
  <c r="AM138" i="1"/>
  <c r="AJ138" i="1"/>
  <c r="AM136" i="1"/>
  <c r="AJ136" i="1"/>
  <c r="AM134" i="1"/>
  <c r="AJ134" i="1"/>
  <c r="AM132" i="1"/>
  <c r="AJ132" i="1"/>
  <c r="AM130" i="1"/>
  <c r="AJ130" i="1"/>
  <c r="AM128" i="1"/>
  <c r="AJ128" i="1"/>
  <c r="AM126" i="1"/>
  <c r="AJ126" i="1"/>
  <c r="AM124" i="1"/>
  <c r="AJ124" i="1"/>
  <c r="AM122" i="1"/>
  <c r="AJ122" i="1"/>
  <c r="AM120" i="1"/>
  <c r="AJ120" i="1"/>
  <c r="AM118" i="1"/>
  <c r="AJ118" i="1"/>
  <c r="AM116" i="1"/>
  <c r="AJ116" i="1"/>
  <c r="AM114" i="1"/>
  <c r="AJ114" i="1"/>
  <c r="AM112" i="1"/>
  <c r="AJ112" i="1"/>
  <c r="AM110" i="1"/>
  <c r="AJ110" i="1"/>
  <c r="AM108" i="1"/>
  <c r="AJ108" i="1"/>
  <c r="AM106" i="1"/>
  <c r="AJ106" i="1"/>
  <c r="AM104" i="1"/>
  <c r="AJ104" i="1"/>
  <c r="AM102" i="1"/>
  <c r="AJ102" i="1"/>
  <c r="AM100" i="1"/>
  <c r="AJ100" i="1"/>
  <c r="AM98" i="1"/>
  <c r="AJ98" i="1"/>
  <c r="AM96" i="1"/>
  <c r="AJ96" i="1"/>
  <c r="AM94" i="1"/>
  <c r="AJ94" i="1"/>
  <c r="AM92" i="1"/>
  <c r="AJ92" i="1"/>
  <c r="AM90" i="1"/>
  <c r="AJ90" i="1"/>
  <c r="AM88" i="1"/>
  <c r="AJ88" i="1"/>
  <c r="AM86" i="1"/>
  <c r="AJ86" i="1"/>
  <c r="AM84" i="1"/>
  <c r="AJ84" i="1"/>
  <c r="AM82" i="1"/>
  <c r="AJ82" i="1"/>
  <c r="AM80" i="1"/>
  <c r="AJ80" i="1"/>
  <c r="AM78" i="1"/>
  <c r="AJ78" i="1"/>
  <c r="AM76" i="1"/>
  <c r="AJ76" i="1"/>
  <c r="AM74" i="1"/>
  <c r="AJ74" i="1"/>
  <c r="AM72" i="1"/>
  <c r="AJ72" i="1"/>
  <c r="AM70" i="1"/>
  <c r="AJ70" i="1"/>
  <c r="AM68" i="1"/>
  <c r="AJ68" i="1"/>
  <c r="AM66" i="1"/>
  <c r="AJ66" i="1"/>
  <c r="AM64" i="1"/>
  <c r="AJ64" i="1"/>
  <c r="AM62" i="1"/>
  <c r="AJ62" i="1"/>
  <c r="AM60" i="1"/>
  <c r="AJ60" i="1"/>
  <c r="AM58" i="1"/>
  <c r="AJ58" i="1"/>
  <c r="AM56" i="1"/>
  <c r="AJ56" i="1"/>
  <c r="AM54" i="1"/>
  <c r="AJ54" i="1"/>
  <c r="AM52" i="1"/>
  <c r="AJ52" i="1"/>
  <c r="AM50" i="1"/>
  <c r="AJ50" i="1"/>
  <c r="AM48" i="1"/>
  <c r="AJ48" i="1"/>
  <c r="AM46" i="1"/>
  <c r="AJ46" i="1"/>
  <c r="AM5" i="1"/>
  <c r="AJ5" i="1"/>
  <c r="AM38" i="1"/>
  <c r="AJ38" i="1"/>
  <c r="AM36" i="1"/>
  <c r="AJ36" i="1"/>
  <c r="AM34" i="1"/>
  <c r="AJ34" i="1"/>
  <c r="AM32" i="1"/>
  <c r="AJ32" i="1"/>
  <c r="AM30" i="1"/>
  <c r="AJ30" i="1"/>
  <c r="AM28" i="1"/>
  <c r="AJ28" i="1"/>
  <c r="AM26" i="1"/>
  <c r="AJ26" i="1"/>
  <c r="AM24" i="1"/>
  <c r="AJ24" i="1"/>
  <c r="AM22" i="1"/>
  <c r="AJ22" i="1"/>
  <c r="AM20" i="1"/>
  <c r="AJ20" i="1"/>
  <c r="AM18" i="1"/>
  <c r="AJ18" i="1"/>
  <c r="AM16" i="1"/>
  <c r="AJ16" i="1"/>
  <c r="AM14" i="1"/>
  <c r="AJ14" i="1"/>
  <c r="AM6" i="1"/>
  <c r="AJ6" i="1"/>
  <c r="AM43" i="1"/>
  <c r="AJ43" i="1"/>
  <c r="AM41" i="1"/>
  <c r="AJ41" i="1"/>
  <c r="AM999" i="1"/>
  <c r="AM1000" i="1"/>
  <c r="AJ999" i="1"/>
  <c r="AJ1000" i="1"/>
  <c r="AM997" i="1"/>
  <c r="AJ997" i="1"/>
  <c r="AM995" i="1"/>
  <c r="AJ995" i="1"/>
  <c r="AM993" i="1"/>
  <c r="AJ993" i="1"/>
  <c r="AM991" i="1"/>
  <c r="AJ991" i="1"/>
  <c r="AM989" i="1"/>
  <c r="AJ989" i="1"/>
  <c r="AM987" i="1"/>
  <c r="AJ987" i="1"/>
  <c r="AM985" i="1"/>
  <c r="AJ985" i="1"/>
  <c r="AM983" i="1"/>
  <c r="AJ983" i="1"/>
  <c r="AM981" i="1"/>
  <c r="AJ981" i="1"/>
  <c r="AM979" i="1"/>
  <c r="AJ979" i="1"/>
  <c r="AM977" i="1"/>
  <c r="AJ977" i="1"/>
  <c r="AM975" i="1"/>
  <c r="AJ975" i="1"/>
  <c r="AM973" i="1"/>
  <c r="AJ973" i="1"/>
  <c r="AM971" i="1"/>
  <c r="AJ971" i="1"/>
  <c r="AM969" i="1"/>
  <c r="AJ969" i="1"/>
  <c r="AM967" i="1"/>
  <c r="AJ967" i="1"/>
  <c r="AM965" i="1"/>
  <c r="AJ965" i="1"/>
  <c r="AM963" i="1"/>
  <c r="AJ963" i="1"/>
  <c r="AM961" i="1"/>
  <c r="AJ961" i="1"/>
  <c r="AM959" i="1"/>
  <c r="AJ959" i="1"/>
  <c r="AM957" i="1"/>
  <c r="AJ957" i="1"/>
  <c r="AM955" i="1"/>
  <c r="AJ955" i="1"/>
  <c r="AM953" i="1"/>
  <c r="AJ953" i="1"/>
  <c r="AM951" i="1"/>
  <c r="AJ951" i="1"/>
  <c r="AM949" i="1"/>
  <c r="AJ949" i="1"/>
  <c r="AM947" i="1"/>
  <c r="AJ947" i="1"/>
  <c r="AM945" i="1"/>
  <c r="AJ945" i="1"/>
  <c r="AM943" i="1"/>
  <c r="AJ943" i="1"/>
  <c r="AM941" i="1"/>
  <c r="AJ941" i="1"/>
  <c r="AM939" i="1"/>
  <c r="AJ939" i="1"/>
  <c r="AM937" i="1"/>
  <c r="AJ937" i="1"/>
  <c r="AM935" i="1"/>
  <c r="AJ935" i="1"/>
  <c r="AM933" i="1"/>
  <c r="AJ933" i="1"/>
  <c r="AM931" i="1"/>
  <c r="AJ931" i="1"/>
  <c r="AM929" i="1"/>
  <c r="AJ929" i="1"/>
  <c r="AM927" i="1"/>
  <c r="AJ927" i="1"/>
  <c r="AM925" i="1"/>
  <c r="AJ925" i="1"/>
  <c r="AM923" i="1"/>
  <c r="AJ923" i="1"/>
  <c r="AM921" i="1"/>
  <c r="AJ921" i="1"/>
  <c r="AM919" i="1"/>
  <c r="AJ919" i="1"/>
  <c r="AM917" i="1"/>
  <c r="AJ917" i="1"/>
  <c r="AM915" i="1"/>
  <c r="AJ915" i="1"/>
  <c r="AM913" i="1"/>
  <c r="AJ913" i="1"/>
  <c r="AM911" i="1"/>
  <c r="AJ911" i="1"/>
  <c r="AM909" i="1"/>
  <c r="AJ909" i="1"/>
  <c r="AM907" i="1"/>
  <c r="AJ907" i="1"/>
  <c r="AM905" i="1"/>
  <c r="AJ905" i="1"/>
  <c r="AM903" i="1"/>
  <c r="AJ903" i="1"/>
  <c r="AM901" i="1"/>
  <c r="AJ901" i="1"/>
  <c r="AM899" i="1"/>
  <c r="AJ899" i="1"/>
  <c r="AM897" i="1"/>
  <c r="AJ897" i="1"/>
  <c r="AM895" i="1"/>
  <c r="AJ895" i="1"/>
  <c r="AM893" i="1"/>
  <c r="AJ893" i="1"/>
  <c r="AM891" i="1"/>
  <c r="AJ891" i="1"/>
  <c r="AM889" i="1"/>
  <c r="AJ889" i="1"/>
  <c r="AM887" i="1"/>
  <c r="AJ887" i="1"/>
  <c r="AM885" i="1"/>
  <c r="AJ885" i="1"/>
  <c r="AM883" i="1"/>
  <c r="AJ883" i="1"/>
  <c r="AM881" i="1"/>
  <c r="AJ881" i="1"/>
  <c r="AM879" i="1"/>
  <c r="AJ879" i="1"/>
  <c r="AM877" i="1"/>
  <c r="AJ877" i="1"/>
  <c r="AM875" i="1"/>
  <c r="AJ875" i="1"/>
  <c r="AM873" i="1"/>
  <c r="AJ873" i="1"/>
  <c r="AM871" i="1"/>
  <c r="AJ871" i="1"/>
  <c r="AM869" i="1"/>
  <c r="AJ869" i="1"/>
  <c r="AM867" i="1"/>
  <c r="AJ867" i="1"/>
  <c r="AM865" i="1"/>
  <c r="AJ865" i="1"/>
  <c r="AM863" i="1"/>
  <c r="AJ863" i="1"/>
  <c r="AM861" i="1"/>
  <c r="AJ861" i="1"/>
  <c r="AM859" i="1"/>
  <c r="AJ859" i="1"/>
  <c r="AM857" i="1"/>
  <c r="AJ857" i="1"/>
  <c r="AM855" i="1"/>
  <c r="AJ855" i="1"/>
  <c r="AM853" i="1"/>
  <c r="AJ853" i="1"/>
  <c r="AM851" i="1"/>
  <c r="AJ851" i="1"/>
  <c r="AM849" i="1"/>
  <c r="AJ849" i="1"/>
  <c r="AM847" i="1"/>
  <c r="AJ847" i="1"/>
  <c r="AM845" i="1"/>
  <c r="AJ845" i="1"/>
  <c r="AM843" i="1"/>
  <c r="AJ843" i="1"/>
  <c r="AM841" i="1"/>
  <c r="AJ841" i="1"/>
  <c r="AM839" i="1"/>
  <c r="AJ839" i="1"/>
  <c r="AM837" i="1"/>
  <c r="AJ837" i="1"/>
  <c r="AM835" i="1"/>
  <c r="AJ835" i="1"/>
  <c r="AM833" i="1"/>
  <c r="AJ833" i="1"/>
  <c r="AM831" i="1"/>
  <c r="AJ831" i="1"/>
  <c r="AM829" i="1"/>
  <c r="AJ829" i="1"/>
  <c r="AM827" i="1"/>
  <c r="AJ827" i="1"/>
  <c r="AM825" i="1"/>
  <c r="AJ825" i="1"/>
  <c r="AM823" i="1"/>
  <c r="AJ823" i="1"/>
  <c r="AM821" i="1"/>
  <c r="AJ821" i="1"/>
  <c r="AM819" i="1"/>
  <c r="AJ819" i="1"/>
  <c r="AM817" i="1"/>
  <c r="AJ817" i="1"/>
  <c r="AM815" i="1"/>
  <c r="AJ815" i="1"/>
  <c r="AM813" i="1"/>
  <c r="AJ813" i="1"/>
  <c r="AM811" i="1"/>
  <c r="AJ811" i="1"/>
  <c r="AM809" i="1"/>
  <c r="AJ809" i="1"/>
  <c r="AM807" i="1"/>
  <c r="AJ807" i="1"/>
  <c r="AM805" i="1"/>
  <c r="AJ805" i="1"/>
  <c r="AM803" i="1"/>
  <c r="AJ803" i="1"/>
  <c r="AM801" i="1"/>
  <c r="AJ801" i="1"/>
  <c r="AM799" i="1"/>
  <c r="AJ799" i="1"/>
  <c r="AM797" i="1"/>
  <c r="AJ797" i="1"/>
  <c r="AM795" i="1"/>
  <c r="AJ795" i="1"/>
  <c r="AM793" i="1"/>
  <c r="AJ793" i="1"/>
  <c r="AM791" i="1"/>
  <c r="AJ791" i="1"/>
  <c r="AM789" i="1"/>
  <c r="AJ789" i="1"/>
  <c r="AM787" i="1"/>
  <c r="AJ787" i="1"/>
  <c r="AM785" i="1"/>
  <c r="AJ785" i="1"/>
  <c r="AM783" i="1"/>
  <c r="AJ783" i="1"/>
  <c r="AM781" i="1"/>
  <c r="AJ781" i="1"/>
  <c r="AM779" i="1"/>
  <c r="AJ779" i="1"/>
  <c r="AM777" i="1"/>
  <c r="AJ777" i="1"/>
  <c r="AM775" i="1"/>
  <c r="AJ775" i="1"/>
  <c r="AM773" i="1"/>
  <c r="AJ773" i="1"/>
  <c r="AM771" i="1"/>
  <c r="AJ771" i="1"/>
  <c r="AM769" i="1"/>
  <c r="AJ769" i="1"/>
  <c r="AM767" i="1"/>
  <c r="AJ767" i="1"/>
  <c r="AM765" i="1"/>
  <c r="AJ765" i="1"/>
  <c r="AM763" i="1"/>
  <c r="AJ763" i="1"/>
  <c r="AM761" i="1"/>
  <c r="AJ761" i="1"/>
  <c r="AM759" i="1"/>
  <c r="AJ759" i="1"/>
  <c r="AM757" i="1"/>
  <c r="AJ757" i="1"/>
  <c r="AM755" i="1"/>
  <c r="AJ755" i="1"/>
  <c r="AM753" i="1"/>
  <c r="AJ753" i="1"/>
  <c r="AM751" i="1"/>
  <c r="AJ751" i="1"/>
  <c r="AM749" i="1"/>
  <c r="AJ749" i="1"/>
  <c r="AM747" i="1"/>
  <c r="AJ747" i="1"/>
  <c r="AM745" i="1"/>
  <c r="AJ745" i="1"/>
  <c r="AM743" i="1"/>
  <c r="AJ743" i="1"/>
  <c r="AM741" i="1"/>
  <c r="AJ741" i="1"/>
  <c r="AM739" i="1"/>
  <c r="AJ739" i="1"/>
  <c r="AM737" i="1"/>
  <c r="AJ737" i="1"/>
  <c r="AM735" i="1"/>
  <c r="AJ735" i="1"/>
  <c r="AM733" i="1"/>
  <c r="AJ733" i="1"/>
  <c r="AM731" i="1"/>
  <c r="AJ731" i="1"/>
  <c r="AM729" i="1"/>
  <c r="AJ729" i="1"/>
  <c r="AM727" i="1"/>
  <c r="AJ727" i="1"/>
  <c r="AM725" i="1"/>
  <c r="AJ725" i="1"/>
  <c r="AM723" i="1"/>
  <c r="AJ723" i="1"/>
  <c r="AM721" i="1"/>
  <c r="AJ721" i="1"/>
  <c r="AM719" i="1"/>
  <c r="AJ719" i="1"/>
  <c r="AM717" i="1"/>
  <c r="AJ717" i="1"/>
  <c r="AM715" i="1"/>
  <c r="AJ715" i="1"/>
  <c r="AM713" i="1"/>
  <c r="AJ713" i="1"/>
  <c r="AM711" i="1"/>
  <c r="AJ711" i="1"/>
  <c r="AM709" i="1"/>
  <c r="AJ709" i="1"/>
  <c r="AM707" i="1"/>
  <c r="AJ707" i="1"/>
  <c r="AM705" i="1"/>
  <c r="AJ705" i="1"/>
  <c r="AM703" i="1"/>
  <c r="AJ703" i="1"/>
  <c r="AM701" i="1"/>
  <c r="AJ701" i="1"/>
  <c r="AM699" i="1"/>
  <c r="AJ699" i="1"/>
  <c r="AM697" i="1"/>
  <c r="AJ697" i="1"/>
  <c r="AM695" i="1"/>
  <c r="AJ695" i="1"/>
  <c r="AM693" i="1"/>
  <c r="AJ693" i="1"/>
  <c r="AM691" i="1"/>
  <c r="AJ691" i="1"/>
  <c r="AM689" i="1"/>
  <c r="AJ689" i="1"/>
  <c r="AM687" i="1"/>
  <c r="AJ687" i="1"/>
  <c r="AM685" i="1"/>
  <c r="AJ685" i="1"/>
  <c r="AM683" i="1"/>
  <c r="AJ683" i="1"/>
  <c r="AM681" i="1"/>
  <c r="AJ681" i="1"/>
  <c r="AM679" i="1"/>
  <c r="AJ679" i="1"/>
  <c r="AM677" i="1"/>
  <c r="AJ677" i="1"/>
  <c r="AM675" i="1"/>
  <c r="AJ675" i="1"/>
  <c r="AM673" i="1"/>
  <c r="AJ673" i="1"/>
  <c r="AM671" i="1"/>
  <c r="AJ671" i="1"/>
  <c r="AM669" i="1"/>
  <c r="AJ669" i="1"/>
  <c r="AM667" i="1"/>
  <c r="AJ667" i="1"/>
  <c r="AM665" i="1"/>
  <c r="AJ665" i="1"/>
  <c r="AM663" i="1"/>
  <c r="AJ663" i="1"/>
  <c r="AM661" i="1"/>
  <c r="AJ661" i="1"/>
  <c r="AM659" i="1"/>
  <c r="AJ659" i="1"/>
  <c r="AM657" i="1"/>
  <c r="AJ657" i="1"/>
  <c r="AM655" i="1"/>
  <c r="AJ655" i="1"/>
  <c r="AM653" i="1"/>
  <c r="AJ653" i="1"/>
  <c r="AM651" i="1"/>
  <c r="AJ651" i="1"/>
  <c r="AM649" i="1"/>
  <c r="AJ649" i="1"/>
  <c r="AM647" i="1"/>
  <c r="AJ647" i="1"/>
  <c r="AM645" i="1"/>
  <c r="AJ645" i="1"/>
  <c r="AM643" i="1"/>
  <c r="AJ643" i="1"/>
  <c r="AM641" i="1"/>
  <c r="AJ641" i="1"/>
  <c r="AM639" i="1"/>
  <c r="AJ639" i="1"/>
  <c r="AM637" i="1"/>
  <c r="AJ637" i="1"/>
  <c r="AM635" i="1"/>
  <c r="AJ635" i="1"/>
  <c r="AM633" i="1"/>
  <c r="AJ633" i="1"/>
  <c r="AM631" i="1"/>
  <c r="AJ631" i="1"/>
  <c r="AM629" i="1"/>
  <c r="AJ629" i="1"/>
  <c r="AM627" i="1"/>
  <c r="AJ627" i="1"/>
  <c r="AM625" i="1"/>
  <c r="AJ625" i="1"/>
  <c r="AM623" i="1"/>
  <c r="AJ623" i="1"/>
  <c r="AM621" i="1"/>
  <c r="AJ621" i="1"/>
  <c r="AM619" i="1"/>
  <c r="AJ619" i="1"/>
  <c r="AM617" i="1"/>
  <c r="AJ617" i="1"/>
  <c r="AM615" i="1"/>
  <c r="AJ615" i="1"/>
  <c r="AM613" i="1"/>
  <c r="AJ613" i="1"/>
  <c r="AM611" i="1"/>
  <c r="AJ611" i="1"/>
  <c r="AM609" i="1"/>
  <c r="AJ609" i="1"/>
  <c r="AM607" i="1"/>
  <c r="AJ607" i="1"/>
  <c r="AM605" i="1"/>
  <c r="AJ605" i="1"/>
  <c r="AM603" i="1"/>
  <c r="AJ603" i="1"/>
  <c r="AM601" i="1"/>
  <c r="AJ601" i="1"/>
  <c r="AM599" i="1"/>
  <c r="AJ599" i="1"/>
  <c r="AM597" i="1"/>
  <c r="AJ597" i="1"/>
  <c r="AM595" i="1"/>
  <c r="AJ595" i="1"/>
  <c r="AM593" i="1"/>
  <c r="AJ593" i="1"/>
  <c r="AM591" i="1"/>
  <c r="AJ591" i="1"/>
  <c r="AM589" i="1"/>
  <c r="AJ589" i="1"/>
  <c r="AM587" i="1"/>
  <c r="AJ587" i="1"/>
  <c r="AM585" i="1"/>
  <c r="AJ585" i="1"/>
  <c r="AM583" i="1"/>
  <c r="AJ583" i="1"/>
  <c r="AM581" i="1"/>
  <c r="AJ581" i="1"/>
  <c r="AM579" i="1"/>
  <c r="AJ579" i="1"/>
  <c r="AM577" i="1"/>
  <c r="AJ577" i="1"/>
  <c r="AM575" i="1"/>
  <c r="AJ575" i="1"/>
  <c r="AM573" i="1"/>
  <c r="AJ573" i="1"/>
  <c r="AM571" i="1"/>
  <c r="AJ571" i="1"/>
  <c r="AM569" i="1"/>
  <c r="AJ569" i="1"/>
  <c r="AM567" i="1"/>
  <c r="AJ567" i="1"/>
  <c r="AM565" i="1"/>
  <c r="AJ565" i="1"/>
  <c r="AM563" i="1"/>
  <c r="AJ563" i="1"/>
  <c r="AM561" i="1"/>
  <c r="AJ561" i="1"/>
  <c r="AM559" i="1"/>
  <c r="AJ559" i="1"/>
  <c r="AM557" i="1"/>
  <c r="AJ557" i="1"/>
  <c r="AM555" i="1"/>
  <c r="AJ555" i="1"/>
  <c r="AM553" i="1"/>
  <c r="AJ553" i="1"/>
  <c r="AM551" i="1"/>
  <c r="AJ551" i="1"/>
  <c r="AM549" i="1"/>
  <c r="AJ549" i="1"/>
  <c r="AM547" i="1"/>
  <c r="AJ547" i="1"/>
  <c r="AM545" i="1"/>
  <c r="AJ545" i="1"/>
  <c r="AM543" i="1"/>
  <c r="AJ543" i="1"/>
  <c r="AM541" i="1"/>
  <c r="AJ541" i="1"/>
  <c r="AM539" i="1"/>
  <c r="AJ539" i="1"/>
  <c r="AM537" i="1"/>
  <c r="AJ537" i="1"/>
  <c r="AM535" i="1"/>
  <c r="AJ535" i="1"/>
  <c r="AM533" i="1"/>
  <c r="AJ533" i="1"/>
  <c r="AM531" i="1"/>
  <c r="AJ531" i="1"/>
  <c r="AM529" i="1"/>
  <c r="AJ529" i="1"/>
  <c r="AM527" i="1"/>
  <c r="AJ527" i="1"/>
  <c r="AM525" i="1"/>
  <c r="AJ525" i="1"/>
  <c r="AM523" i="1"/>
  <c r="AJ523" i="1"/>
  <c r="AM521" i="1"/>
  <c r="AJ521" i="1"/>
  <c r="AM519" i="1"/>
  <c r="AJ519" i="1"/>
  <c r="AM517" i="1"/>
  <c r="AJ517" i="1"/>
  <c r="AM515" i="1"/>
  <c r="AJ515" i="1"/>
  <c r="AM513" i="1"/>
  <c r="AJ513" i="1"/>
  <c r="AM511" i="1"/>
  <c r="AJ511" i="1"/>
  <c r="AM509" i="1"/>
  <c r="AJ509" i="1"/>
  <c r="AM507" i="1"/>
  <c r="AJ507" i="1"/>
  <c r="AM505" i="1"/>
  <c r="AJ505" i="1"/>
  <c r="AM503" i="1"/>
  <c r="AJ503" i="1"/>
  <c r="AM501" i="1"/>
  <c r="AJ501" i="1"/>
  <c r="AM499" i="1"/>
  <c r="AJ499" i="1"/>
  <c r="AM497" i="1"/>
  <c r="AJ497" i="1"/>
  <c r="AM495" i="1"/>
  <c r="AJ495" i="1"/>
  <c r="AM493" i="1"/>
  <c r="AJ493" i="1"/>
  <c r="AM491" i="1"/>
  <c r="AJ491" i="1"/>
  <c r="AM489" i="1"/>
  <c r="AJ489" i="1"/>
  <c r="AM487" i="1"/>
  <c r="AJ487" i="1"/>
  <c r="AM485" i="1"/>
  <c r="AJ485" i="1"/>
  <c r="AM483" i="1"/>
  <c r="AJ483" i="1"/>
  <c r="AM481" i="1"/>
  <c r="AJ481" i="1"/>
  <c r="AM479" i="1"/>
  <c r="AJ479" i="1"/>
  <c r="AM477" i="1"/>
  <c r="AJ477" i="1"/>
  <c r="AM475" i="1"/>
  <c r="AJ475" i="1"/>
  <c r="AM473" i="1"/>
  <c r="AJ473" i="1"/>
  <c r="AM471" i="1"/>
  <c r="AJ471" i="1"/>
  <c r="AM469" i="1"/>
  <c r="AJ469" i="1"/>
  <c r="AM467" i="1"/>
  <c r="AJ467" i="1"/>
  <c r="AM465" i="1"/>
  <c r="AJ465" i="1"/>
  <c r="AM463" i="1"/>
  <c r="AJ463" i="1"/>
  <c r="AM461" i="1"/>
  <c r="AJ461" i="1"/>
  <c r="AM459" i="1"/>
  <c r="AJ459" i="1"/>
  <c r="AM457" i="1"/>
  <c r="AJ457" i="1"/>
  <c r="AM455" i="1"/>
  <c r="AJ455" i="1"/>
  <c r="AM453" i="1"/>
  <c r="AJ453" i="1"/>
  <c r="AM451" i="1"/>
  <c r="AJ451" i="1"/>
  <c r="AM449" i="1"/>
  <c r="AJ449" i="1"/>
  <c r="AM447" i="1"/>
  <c r="AJ447" i="1"/>
  <c r="AM445" i="1"/>
  <c r="AJ445" i="1"/>
  <c r="AM443" i="1"/>
  <c r="AJ443" i="1"/>
  <c r="AM441" i="1"/>
  <c r="AJ441" i="1"/>
  <c r="AM439" i="1"/>
  <c r="AJ439" i="1"/>
  <c r="AM437" i="1"/>
  <c r="AJ437" i="1"/>
  <c r="AM435" i="1"/>
  <c r="AJ435" i="1"/>
  <c r="AM433" i="1"/>
  <c r="AJ433" i="1"/>
  <c r="AM431" i="1"/>
  <c r="AJ431" i="1"/>
  <c r="AM429" i="1"/>
  <c r="AJ429" i="1"/>
  <c r="AM427" i="1"/>
  <c r="AJ427" i="1"/>
  <c r="AM425" i="1"/>
  <c r="AJ425" i="1"/>
  <c r="AM423" i="1"/>
  <c r="AJ423" i="1"/>
  <c r="AM421" i="1"/>
  <c r="AJ421" i="1"/>
  <c r="AM419" i="1"/>
  <c r="AJ419" i="1"/>
  <c r="AM417" i="1"/>
  <c r="AJ417" i="1"/>
  <c r="AM415" i="1"/>
  <c r="AJ415" i="1"/>
  <c r="AM413" i="1"/>
  <c r="AJ413" i="1"/>
  <c r="AM411" i="1"/>
  <c r="AJ411" i="1"/>
  <c r="AM409" i="1"/>
  <c r="AJ409" i="1"/>
  <c r="AM407" i="1"/>
  <c r="AJ407" i="1"/>
  <c r="AM405" i="1"/>
  <c r="AJ405" i="1"/>
  <c r="AM403" i="1"/>
  <c r="AJ403" i="1"/>
  <c r="AM401" i="1"/>
  <c r="AJ401" i="1"/>
  <c r="AM399" i="1"/>
  <c r="AJ399" i="1"/>
  <c r="AM397" i="1"/>
  <c r="AJ397" i="1"/>
  <c r="AM395" i="1"/>
  <c r="AJ395" i="1"/>
  <c r="AM393" i="1"/>
  <c r="AJ393" i="1"/>
  <c r="AM391" i="1"/>
  <c r="AJ391" i="1"/>
  <c r="AM389" i="1"/>
  <c r="AJ389" i="1"/>
  <c r="AM387" i="1"/>
  <c r="AJ387" i="1"/>
  <c r="AM385" i="1"/>
  <c r="AJ385" i="1"/>
  <c r="AM383" i="1"/>
  <c r="AJ383" i="1"/>
  <c r="AM381" i="1"/>
  <c r="AJ381" i="1"/>
  <c r="AM379" i="1"/>
  <c r="AJ379" i="1"/>
  <c r="AM377" i="1"/>
  <c r="AJ377" i="1"/>
  <c r="AM375" i="1"/>
  <c r="AJ375" i="1"/>
  <c r="AM373" i="1"/>
  <c r="AJ373" i="1"/>
  <c r="AM371" i="1"/>
  <c r="AJ371" i="1"/>
  <c r="AM369" i="1"/>
  <c r="AJ369" i="1"/>
  <c r="AM367" i="1"/>
  <c r="AJ367" i="1"/>
  <c r="AM365" i="1"/>
  <c r="AJ365" i="1"/>
  <c r="AM363" i="1"/>
  <c r="AJ363" i="1"/>
  <c r="AM361" i="1"/>
  <c r="AJ361" i="1"/>
  <c r="AM359" i="1"/>
  <c r="AJ359" i="1"/>
  <c r="AM357" i="1"/>
  <c r="AJ357" i="1"/>
  <c r="AM355" i="1"/>
  <c r="AJ355" i="1"/>
  <c r="AM353" i="1"/>
  <c r="AJ353" i="1"/>
  <c r="AM351" i="1"/>
  <c r="AJ351" i="1"/>
  <c r="AM349" i="1"/>
  <c r="AJ349" i="1"/>
  <c r="AM347" i="1"/>
  <c r="AJ347" i="1"/>
  <c r="AM345" i="1"/>
  <c r="AJ345" i="1"/>
  <c r="AM343" i="1"/>
  <c r="AJ343" i="1"/>
  <c r="AM341" i="1"/>
  <c r="AJ341" i="1"/>
  <c r="AM339" i="1"/>
  <c r="AJ339" i="1"/>
  <c r="AM337" i="1"/>
  <c r="AJ337" i="1"/>
  <c r="AM335" i="1"/>
  <c r="AJ335" i="1"/>
  <c r="AM333" i="1"/>
  <c r="AJ333" i="1"/>
  <c r="AM331" i="1"/>
  <c r="AJ331" i="1"/>
  <c r="AM329" i="1"/>
  <c r="AJ329" i="1"/>
  <c r="AM327" i="1"/>
  <c r="AJ327" i="1"/>
  <c r="AM325" i="1"/>
  <c r="AJ325" i="1"/>
  <c r="AM323" i="1"/>
  <c r="AJ323" i="1"/>
  <c r="AM321" i="1"/>
  <c r="AJ321" i="1"/>
  <c r="AM319" i="1"/>
  <c r="AJ319" i="1"/>
  <c r="AM317" i="1"/>
  <c r="AJ317" i="1"/>
  <c r="AM315" i="1"/>
  <c r="AJ315" i="1"/>
  <c r="AM313" i="1"/>
  <c r="AJ313" i="1"/>
  <c r="AM311" i="1"/>
  <c r="AJ311" i="1"/>
  <c r="AM309" i="1"/>
  <c r="AJ309" i="1"/>
  <c r="AM307" i="1"/>
  <c r="AJ307" i="1"/>
  <c r="AM305" i="1"/>
  <c r="AJ305" i="1"/>
  <c r="AM303" i="1"/>
  <c r="AJ303" i="1"/>
  <c r="AM301" i="1"/>
  <c r="AJ301" i="1"/>
  <c r="AM299" i="1"/>
  <c r="AJ299" i="1"/>
  <c r="AM297" i="1"/>
  <c r="AJ297" i="1"/>
  <c r="AM295" i="1"/>
  <c r="AJ295" i="1"/>
  <c r="AM293" i="1"/>
  <c r="AJ293" i="1"/>
  <c r="AM291" i="1"/>
  <c r="AJ291" i="1"/>
  <c r="AM289" i="1"/>
  <c r="AJ289" i="1"/>
  <c r="AM287" i="1"/>
  <c r="AJ287" i="1"/>
  <c r="AM285" i="1"/>
  <c r="AJ285" i="1"/>
  <c r="AM283" i="1"/>
  <c r="AJ283" i="1"/>
  <c r="AM281" i="1"/>
  <c r="AJ281" i="1"/>
  <c r="AM279" i="1"/>
  <c r="AJ279" i="1"/>
  <c r="AM277" i="1"/>
  <c r="AJ277" i="1"/>
  <c r="AM275" i="1"/>
  <c r="AJ275" i="1"/>
  <c r="AM273" i="1"/>
  <c r="AJ273" i="1"/>
  <c r="AM271" i="1"/>
  <c r="AJ271" i="1"/>
  <c r="AM269" i="1"/>
  <c r="AJ269" i="1"/>
  <c r="AM267" i="1"/>
  <c r="AJ267" i="1"/>
  <c r="AM265" i="1"/>
  <c r="AJ265" i="1"/>
  <c r="AM263" i="1"/>
  <c r="AJ263" i="1"/>
  <c r="AM261" i="1"/>
  <c r="AJ261" i="1"/>
  <c r="AM259" i="1"/>
  <c r="AJ259" i="1"/>
  <c r="AM257" i="1"/>
  <c r="AJ257" i="1"/>
  <c r="AM255" i="1"/>
  <c r="AJ255" i="1"/>
  <c r="AM253" i="1"/>
  <c r="AJ253" i="1"/>
  <c r="AM251" i="1"/>
  <c r="AJ251" i="1"/>
  <c r="AM249" i="1"/>
  <c r="AJ249" i="1"/>
  <c r="AM247" i="1"/>
  <c r="AJ247" i="1"/>
  <c r="AM245" i="1"/>
  <c r="AJ245" i="1"/>
  <c r="AM243" i="1"/>
  <c r="AJ243" i="1"/>
  <c r="AM241" i="1"/>
  <c r="AJ241" i="1"/>
  <c r="AM239" i="1"/>
  <c r="AJ239" i="1"/>
  <c r="AM237" i="1"/>
  <c r="AJ237" i="1"/>
  <c r="AM235" i="1"/>
  <c r="AJ235" i="1"/>
  <c r="AM233" i="1"/>
  <c r="AJ233" i="1"/>
  <c r="AM231" i="1"/>
  <c r="AJ231" i="1"/>
  <c r="AM229" i="1"/>
  <c r="AJ229" i="1"/>
  <c r="AM227" i="1"/>
  <c r="AJ227" i="1"/>
  <c r="AM225" i="1"/>
  <c r="AJ225" i="1"/>
  <c r="AM223" i="1"/>
  <c r="AJ223" i="1"/>
  <c r="AM221" i="1"/>
  <c r="AJ221" i="1"/>
  <c r="AM219" i="1"/>
  <c r="AJ219" i="1"/>
  <c r="AM217" i="1"/>
  <c r="AJ217" i="1"/>
  <c r="AM215" i="1"/>
  <c r="AJ215" i="1"/>
  <c r="AM213" i="1"/>
  <c r="AJ213" i="1"/>
  <c r="AM211" i="1"/>
  <c r="AJ211" i="1"/>
  <c r="AM209" i="1"/>
  <c r="AJ209" i="1"/>
  <c r="AM207" i="1"/>
  <c r="AJ207" i="1"/>
  <c r="AM205" i="1"/>
  <c r="AJ205" i="1"/>
  <c r="AM203" i="1"/>
  <c r="AJ203" i="1"/>
  <c r="AM201" i="1"/>
  <c r="AJ201" i="1"/>
  <c r="AM199" i="1"/>
  <c r="AJ199" i="1"/>
  <c r="AM197" i="1"/>
  <c r="AJ197" i="1"/>
  <c r="AM195" i="1"/>
  <c r="AJ195" i="1"/>
  <c r="AM193" i="1"/>
  <c r="AJ193" i="1"/>
  <c r="AM191" i="1"/>
  <c r="AJ191" i="1"/>
  <c r="AM189" i="1"/>
  <c r="AJ189" i="1"/>
  <c r="AM187" i="1"/>
  <c r="AJ187" i="1"/>
  <c r="AM185" i="1"/>
  <c r="AJ185" i="1"/>
  <c r="AM183" i="1"/>
  <c r="AJ183" i="1"/>
  <c r="AM181" i="1"/>
  <c r="AJ181" i="1"/>
  <c r="AM179" i="1"/>
  <c r="AJ179" i="1"/>
  <c r="AM177" i="1"/>
  <c r="AJ177" i="1"/>
  <c r="AM175" i="1"/>
  <c r="AJ175" i="1"/>
  <c r="AM173" i="1"/>
  <c r="AJ173" i="1"/>
  <c r="AM171" i="1"/>
  <c r="AJ171" i="1"/>
  <c r="AM169" i="1"/>
  <c r="AJ169" i="1"/>
  <c r="AM167" i="1"/>
  <c r="AJ167" i="1"/>
  <c r="AM165" i="1"/>
  <c r="AJ165" i="1"/>
  <c r="AM163" i="1"/>
  <c r="AJ163" i="1"/>
  <c r="AM161" i="1"/>
  <c r="AJ161" i="1"/>
  <c r="AM159" i="1"/>
  <c r="AJ159" i="1"/>
  <c r="AM157" i="1"/>
  <c r="AJ157" i="1"/>
  <c r="AM155" i="1"/>
  <c r="AJ155" i="1"/>
  <c r="AM153" i="1"/>
  <c r="AJ153" i="1"/>
  <c r="AM151" i="1"/>
  <c r="AJ151" i="1"/>
  <c r="AM149" i="1"/>
  <c r="AJ149" i="1"/>
  <c r="AM147" i="1"/>
  <c r="AJ147" i="1"/>
  <c r="AM145" i="1"/>
  <c r="AJ145" i="1"/>
  <c r="AM143" i="1"/>
  <c r="AJ143" i="1"/>
  <c r="AM141" i="1"/>
  <c r="AJ141" i="1"/>
  <c r="AM139" i="1"/>
  <c r="AJ139" i="1"/>
  <c r="AM137" i="1"/>
  <c r="AJ137" i="1"/>
  <c r="AM135" i="1"/>
  <c r="AJ135" i="1"/>
  <c r="AM133" i="1"/>
  <c r="AJ133" i="1"/>
  <c r="AM131" i="1"/>
  <c r="AJ131" i="1"/>
  <c r="AM129" i="1"/>
  <c r="AJ129" i="1"/>
  <c r="AM127" i="1"/>
  <c r="AJ127" i="1"/>
  <c r="AM125" i="1"/>
  <c r="AJ125" i="1"/>
  <c r="AM123" i="1"/>
  <c r="AJ123" i="1"/>
  <c r="AM121" i="1"/>
  <c r="AJ121" i="1"/>
  <c r="AM119" i="1"/>
  <c r="AJ119" i="1"/>
  <c r="AM117" i="1"/>
  <c r="AJ117" i="1"/>
  <c r="AM115" i="1"/>
  <c r="AJ115" i="1"/>
  <c r="AM113" i="1"/>
  <c r="AJ113" i="1"/>
  <c r="AM111" i="1"/>
  <c r="AJ111" i="1"/>
  <c r="AM109" i="1"/>
  <c r="AJ109" i="1"/>
  <c r="AM107" i="1"/>
  <c r="AJ107" i="1"/>
  <c r="AM105" i="1"/>
  <c r="AJ105" i="1"/>
  <c r="AM103" i="1"/>
  <c r="AJ103" i="1"/>
  <c r="AM101" i="1"/>
  <c r="AJ101" i="1"/>
  <c r="AM99" i="1"/>
  <c r="AJ99" i="1"/>
  <c r="AM97" i="1"/>
  <c r="AJ97" i="1"/>
  <c r="AM95" i="1"/>
  <c r="AJ95" i="1"/>
  <c r="AM93" i="1"/>
  <c r="AJ93" i="1"/>
  <c r="AM91" i="1"/>
  <c r="AJ91" i="1"/>
  <c r="AM89" i="1"/>
  <c r="AJ89" i="1"/>
  <c r="AM87" i="1"/>
  <c r="AJ87" i="1"/>
  <c r="AM85" i="1"/>
  <c r="AJ85" i="1"/>
  <c r="AM83" i="1"/>
  <c r="AJ83" i="1"/>
  <c r="AM81" i="1"/>
  <c r="AJ81" i="1"/>
  <c r="AM79" i="1"/>
  <c r="AJ79" i="1"/>
  <c r="AM77" i="1"/>
  <c r="AJ77" i="1"/>
  <c r="AM75" i="1"/>
  <c r="AJ75" i="1"/>
  <c r="AM73" i="1"/>
  <c r="AJ73" i="1"/>
  <c r="AM71" i="1"/>
  <c r="AJ71" i="1"/>
  <c r="AM69" i="1"/>
  <c r="AJ69" i="1"/>
  <c r="AM67" i="1"/>
  <c r="AJ67" i="1"/>
  <c r="AM65" i="1"/>
  <c r="AJ65" i="1"/>
  <c r="AM63" i="1"/>
  <c r="AJ63" i="1"/>
  <c r="AM61" i="1"/>
  <c r="AJ61" i="1"/>
  <c r="AM59" i="1"/>
  <c r="AJ59" i="1"/>
  <c r="AM57" i="1"/>
  <c r="AJ57" i="1"/>
  <c r="AM55" i="1"/>
  <c r="AJ55" i="1"/>
  <c r="AM53" i="1"/>
  <c r="AJ53" i="1"/>
  <c r="AM51" i="1"/>
  <c r="AJ51" i="1"/>
  <c r="AM49" i="1"/>
  <c r="AJ49" i="1"/>
  <c r="AM47" i="1"/>
  <c r="AJ47" i="1"/>
  <c r="AM45" i="1"/>
  <c r="AJ45" i="1"/>
  <c r="AM13" i="1"/>
  <c r="AJ13" i="1"/>
  <c r="AM12" i="1"/>
  <c r="AJ12" i="1"/>
  <c r="AJ11" i="1"/>
  <c r="AM11" i="1"/>
  <c r="AM10" i="1"/>
  <c r="AJ10" i="1"/>
  <c r="AM9" i="1"/>
  <c r="AJ9" i="1"/>
  <c r="AJ7" i="1"/>
  <c r="AM7" i="1"/>
  <c r="AJ8" i="1"/>
  <c r="AM8" i="1"/>
  <c r="DM1004" i="4" l="1"/>
  <c r="DL1004" i="4"/>
  <c r="DK1004" i="4"/>
  <c r="DJ1004" i="4"/>
  <c r="DI1004" i="4"/>
  <c r="DH1004" i="4"/>
  <c r="DG1004" i="4"/>
  <c r="DF1004" i="4"/>
  <c r="DE1004" i="4"/>
  <c r="DC1004" i="4"/>
  <c r="DB1004" i="4"/>
  <c r="DA1004" i="4"/>
  <c r="CZ1004" i="4"/>
  <c r="CY1004" i="4"/>
  <c r="CX1004" i="4"/>
  <c r="CW1004" i="4"/>
  <c r="CV1004" i="4"/>
  <c r="CU1004" i="4"/>
  <c r="CT1004" i="4"/>
  <c r="CO1004" i="4"/>
  <c r="CN1004" i="4"/>
  <c r="CM1004" i="4"/>
  <c r="CL1004" i="4"/>
  <c r="CI1004" i="4"/>
  <c r="CH1004" i="4"/>
  <c r="CG1004" i="4"/>
  <c r="CF1004" i="4"/>
  <c r="CE1004" i="4"/>
  <c r="CD1004" i="4"/>
  <c r="CC1004" i="4"/>
  <c r="CB1004" i="4"/>
  <c r="CA1004" i="4"/>
  <c r="BZ1004" i="4"/>
  <c r="BY1004" i="4"/>
  <c r="BW1004" i="4"/>
  <c r="BV1004" i="4"/>
  <c r="BU1004" i="4"/>
  <c r="BT1004" i="4"/>
  <c r="BS1004" i="4"/>
  <c r="BQ1004" i="4"/>
  <c r="BP1004" i="4"/>
  <c r="BO1004" i="4"/>
  <c r="BN1004" i="4"/>
  <c r="BM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DM1003" i="4"/>
  <c r="DL1003" i="4"/>
  <c r="DK1003" i="4"/>
  <c r="DJ1003" i="4"/>
  <c r="DI1003" i="4"/>
  <c r="DH1003" i="4"/>
  <c r="DG1003" i="4"/>
  <c r="DF1003" i="4"/>
  <c r="DE1003" i="4"/>
  <c r="DC1003" i="4"/>
  <c r="DB1003" i="4"/>
  <c r="DA1003" i="4"/>
  <c r="CZ1003" i="4"/>
  <c r="CY1003" i="4"/>
  <c r="CX1003" i="4"/>
  <c r="CW1003" i="4"/>
  <c r="CV1003" i="4"/>
  <c r="CU1003" i="4"/>
  <c r="CT1003" i="4"/>
  <c r="CO1003" i="4"/>
  <c r="CN1003" i="4"/>
  <c r="CM1003" i="4"/>
  <c r="CL1003" i="4"/>
  <c r="CI1003" i="4"/>
  <c r="CH1003" i="4"/>
  <c r="CG1003" i="4"/>
  <c r="CF1003" i="4"/>
  <c r="CE1003" i="4"/>
  <c r="CD1003" i="4"/>
  <c r="CC1003" i="4"/>
  <c r="CB1003" i="4"/>
  <c r="CA1003" i="4"/>
  <c r="BZ1003" i="4"/>
  <c r="BY1003" i="4"/>
  <c r="BW1003" i="4"/>
  <c r="BV1003" i="4"/>
  <c r="BU1003" i="4"/>
  <c r="BT1003" i="4"/>
  <c r="BS1003" i="4"/>
  <c r="BQ1003" i="4"/>
  <c r="BP1003" i="4"/>
  <c r="BO1003" i="4"/>
  <c r="BN1003" i="4"/>
  <c r="BM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DM1002" i="4"/>
  <c r="DL1002" i="4"/>
  <c r="DK1002" i="4"/>
  <c r="DJ1002" i="4"/>
  <c r="DI1002" i="4"/>
  <c r="DH1002" i="4"/>
  <c r="DG1002" i="4"/>
  <c r="DF1002" i="4"/>
  <c r="DE1002" i="4"/>
  <c r="DC1002" i="4"/>
  <c r="DB1002" i="4"/>
  <c r="DA1002" i="4"/>
  <c r="CZ1002" i="4"/>
  <c r="CY1002" i="4"/>
  <c r="CX1002" i="4"/>
  <c r="CW1002" i="4"/>
  <c r="CV1002" i="4"/>
  <c r="CU1002" i="4"/>
  <c r="CT1002" i="4"/>
  <c r="CO1002" i="4"/>
  <c r="CN1002" i="4"/>
  <c r="CM1002" i="4"/>
  <c r="CL1002" i="4"/>
  <c r="CI1002" i="4"/>
  <c r="CH1002" i="4"/>
  <c r="CG1002" i="4"/>
  <c r="CF1002" i="4"/>
  <c r="CE1002" i="4"/>
  <c r="CD1002" i="4"/>
  <c r="CC1002" i="4"/>
  <c r="CB1002" i="4"/>
  <c r="CA1002" i="4"/>
  <c r="BZ1002" i="4"/>
  <c r="BY1002" i="4"/>
  <c r="BW1002" i="4"/>
  <c r="BV1002" i="4"/>
  <c r="BU1002" i="4"/>
  <c r="BT1002" i="4"/>
  <c r="BS1002" i="4"/>
  <c r="BQ1002" i="4"/>
  <c r="BP1002" i="4"/>
  <c r="BO1002" i="4"/>
  <c r="BN1002" i="4"/>
  <c r="BM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DL1001" i="4"/>
  <c r="DK1001" i="4"/>
  <c r="DH1001" i="4"/>
  <c r="DF1001" i="4"/>
  <c r="DE1001" i="4"/>
  <c r="DJ1001" i="4" s="1"/>
  <c r="DC1001" i="4"/>
  <c r="DB1001" i="4"/>
  <c r="DA1001" i="4"/>
  <c r="CZ1001" i="4"/>
  <c r="CY1001" i="4"/>
  <c r="CX1001" i="4"/>
  <c r="CU1001" i="4"/>
  <c r="CO1001" i="4"/>
  <c r="CN1001" i="4"/>
  <c r="CM1001" i="4"/>
  <c r="CL1001" i="4"/>
  <c r="CI1001" i="4"/>
  <c r="CH1001" i="4"/>
  <c r="DI1001" i="4" s="1"/>
  <c r="CG1001" i="4"/>
  <c r="CF1001" i="4"/>
  <c r="CE1001" i="4"/>
  <c r="CD1001" i="4"/>
  <c r="CC1001" i="4"/>
  <c r="CB1001" i="4"/>
  <c r="CA1001" i="4"/>
  <c r="BZ1001" i="4"/>
  <c r="BY1001" i="4"/>
  <c r="BW1001" i="4"/>
  <c r="BV1001" i="4"/>
  <c r="BU1001" i="4"/>
  <c r="BS1001" i="4"/>
  <c r="BQ1001" i="4"/>
  <c r="BP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S1001" i="4"/>
  <c r="AR1001" i="4"/>
  <c r="AZ1001" i="4" s="1"/>
  <c r="AQ1001" i="4"/>
  <c r="AP1001" i="4"/>
  <c r="AO1001" i="4"/>
  <c r="DW1000" i="4" l="1"/>
  <c r="DX1000" i="4"/>
  <c r="DW999" i="4"/>
  <c r="DX999" i="4"/>
  <c r="DW998" i="4"/>
  <c r="DX998" i="4"/>
  <c r="DW997" i="4"/>
  <c r="DX997" i="4"/>
  <c r="DW996" i="4"/>
  <c r="DX996" i="4"/>
  <c r="DW995" i="4"/>
  <c r="DX995" i="4"/>
  <c r="DW994" i="4"/>
  <c r="DX994" i="4"/>
  <c r="DW993" i="4"/>
  <c r="DX993" i="4"/>
  <c r="DW992" i="4"/>
  <c r="DX992" i="4"/>
  <c r="DW991" i="4"/>
  <c r="DX991" i="4"/>
  <c r="DW990" i="4"/>
  <c r="DX990" i="4"/>
  <c r="DW989" i="4"/>
  <c r="DX989" i="4"/>
  <c r="DW988" i="4"/>
  <c r="DX988" i="4"/>
  <c r="DW987" i="4"/>
  <c r="DX987" i="4"/>
  <c r="DW986" i="4"/>
  <c r="DX986" i="4"/>
  <c r="DW985" i="4"/>
  <c r="DX985" i="4"/>
  <c r="DW984" i="4"/>
  <c r="DX984" i="4"/>
  <c r="DW983" i="4"/>
  <c r="DX983" i="4"/>
  <c r="DW982" i="4"/>
  <c r="DX982" i="4"/>
  <c r="DW981" i="4"/>
  <c r="DX981" i="4"/>
  <c r="DW980" i="4"/>
  <c r="DX980" i="4"/>
  <c r="DW979" i="4"/>
  <c r="DX979" i="4"/>
  <c r="DW978" i="4"/>
  <c r="DX978" i="4"/>
  <c r="DW977" i="4"/>
  <c r="DX977" i="4"/>
  <c r="DW976" i="4"/>
  <c r="DX976" i="4"/>
  <c r="DW975" i="4"/>
  <c r="DX975" i="4"/>
  <c r="DW974" i="4"/>
  <c r="DX974" i="4"/>
  <c r="DW973" i="4"/>
  <c r="DX973" i="4"/>
  <c r="DW972" i="4"/>
  <c r="DX972" i="4"/>
  <c r="DW971" i="4"/>
  <c r="DX971" i="4"/>
  <c r="DW970" i="4"/>
  <c r="DX970" i="4"/>
  <c r="DW969" i="4"/>
  <c r="DX969" i="4"/>
  <c r="DW968" i="4"/>
  <c r="DX968" i="4"/>
  <c r="DW967" i="4"/>
  <c r="DX967" i="4"/>
  <c r="DW966" i="4"/>
  <c r="DX966" i="4"/>
  <c r="DW965" i="4"/>
  <c r="DX965" i="4"/>
  <c r="DW964" i="4"/>
  <c r="DX964" i="4"/>
  <c r="DW963" i="4"/>
  <c r="DX963" i="4"/>
  <c r="DW962" i="4"/>
  <c r="DX962" i="4"/>
  <c r="DW961" i="4"/>
  <c r="DX961" i="4"/>
  <c r="DW960" i="4"/>
  <c r="DX960" i="4"/>
  <c r="DW959" i="4"/>
  <c r="DX959" i="4"/>
  <c r="DW958" i="4"/>
  <c r="DX958" i="4"/>
  <c r="DW957" i="4"/>
  <c r="DX957" i="4"/>
  <c r="DW956" i="4"/>
  <c r="DX956" i="4"/>
  <c r="DW955" i="4"/>
  <c r="DX955" i="4"/>
  <c r="DW954" i="4"/>
  <c r="DX954" i="4"/>
  <c r="DW953" i="4"/>
  <c r="DX953" i="4"/>
  <c r="DW952" i="4"/>
  <c r="DX952" i="4"/>
  <c r="DW951" i="4"/>
  <c r="DX951" i="4"/>
  <c r="DW950" i="4"/>
  <c r="DX950" i="4"/>
  <c r="DW949" i="4"/>
  <c r="DX949" i="4"/>
  <c r="DW948" i="4"/>
  <c r="DX948" i="4"/>
  <c r="DW947" i="4"/>
  <c r="DX947" i="4"/>
  <c r="DW946" i="4"/>
  <c r="DX946" i="4"/>
  <c r="DW945" i="4"/>
  <c r="DX945" i="4"/>
  <c r="DW944" i="4"/>
  <c r="DX944" i="4"/>
  <c r="DW943" i="4"/>
  <c r="DX943" i="4"/>
  <c r="DW942" i="4"/>
  <c r="DX942" i="4"/>
  <c r="DW941" i="4"/>
  <c r="DX941" i="4"/>
  <c r="DW940" i="4"/>
  <c r="DX940" i="4"/>
  <c r="DW939" i="4"/>
  <c r="DX939" i="4"/>
  <c r="DW938" i="4"/>
  <c r="DX938" i="4"/>
  <c r="DW937" i="4"/>
  <c r="DX937" i="4"/>
  <c r="DW936" i="4"/>
  <c r="DX936" i="4"/>
  <c r="DW935" i="4"/>
  <c r="DX935" i="4"/>
  <c r="DW934" i="4"/>
  <c r="DX934" i="4"/>
  <c r="DW933" i="4"/>
  <c r="DX933" i="4"/>
  <c r="DW932" i="4"/>
  <c r="DX932" i="4"/>
  <c r="DW931" i="4"/>
  <c r="DX931" i="4"/>
  <c r="DW930" i="4"/>
  <c r="DX930" i="4"/>
  <c r="DW929" i="4"/>
  <c r="DX929" i="4"/>
  <c r="DW928" i="4"/>
  <c r="DX928" i="4"/>
  <c r="DW927" i="4"/>
  <c r="DX927" i="4"/>
  <c r="DW926" i="4"/>
  <c r="DX926" i="4"/>
  <c r="DW925" i="4"/>
  <c r="DX925" i="4"/>
  <c r="DW924" i="4"/>
  <c r="DX924" i="4"/>
  <c r="DW923" i="4"/>
  <c r="DX923" i="4"/>
  <c r="DW922" i="4"/>
  <c r="DX922" i="4"/>
  <c r="DW921" i="4"/>
  <c r="DX921" i="4"/>
  <c r="DW920" i="4"/>
  <c r="DX920" i="4"/>
  <c r="DW919" i="4"/>
  <c r="DX919" i="4"/>
  <c r="DW918" i="4"/>
  <c r="DX918" i="4"/>
  <c r="DW917" i="4"/>
  <c r="DX917" i="4"/>
  <c r="DW916" i="4"/>
  <c r="DX916" i="4"/>
  <c r="DW915" i="4"/>
  <c r="DX915" i="4"/>
  <c r="DW914" i="4"/>
  <c r="DX914" i="4"/>
  <c r="DW913" i="4"/>
  <c r="DX913" i="4"/>
  <c r="DW912" i="4"/>
  <c r="DX912" i="4"/>
  <c r="DW911" i="4"/>
  <c r="DX911" i="4"/>
  <c r="DW910" i="4"/>
  <c r="DX910" i="4"/>
  <c r="DW909" i="4"/>
  <c r="DX909" i="4"/>
  <c r="DW908" i="4"/>
  <c r="DX908" i="4"/>
  <c r="DW907" i="4"/>
  <c r="DX907" i="4"/>
  <c r="DW906" i="4"/>
  <c r="DX906" i="4"/>
  <c r="DW905" i="4"/>
  <c r="DX905" i="4"/>
  <c r="DW904" i="4"/>
  <c r="DX904" i="4"/>
  <c r="DW903" i="4"/>
  <c r="DX903" i="4"/>
  <c r="DW902" i="4"/>
  <c r="DX902" i="4"/>
  <c r="DW901" i="4"/>
  <c r="DX901" i="4"/>
  <c r="DW900" i="4"/>
  <c r="DX900" i="4"/>
  <c r="DW899" i="4"/>
  <c r="DX899" i="4"/>
  <c r="DW898" i="4"/>
  <c r="DX898" i="4"/>
  <c r="DW897" i="4"/>
  <c r="DX897" i="4"/>
  <c r="DW896" i="4"/>
  <c r="DX896" i="4"/>
  <c r="DW895" i="4"/>
  <c r="DX895" i="4"/>
  <c r="DW894" i="4"/>
  <c r="DX894" i="4"/>
  <c r="DW893" i="4"/>
  <c r="DX893" i="4"/>
  <c r="DW892" i="4"/>
  <c r="DX892" i="4"/>
  <c r="DW891" i="4"/>
  <c r="DX891" i="4"/>
  <c r="DW890" i="4"/>
  <c r="DX890" i="4"/>
  <c r="DW889" i="4"/>
  <c r="DX889" i="4"/>
  <c r="DW888" i="4"/>
  <c r="DX888" i="4"/>
  <c r="DW887" i="4"/>
  <c r="DX887" i="4"/>
  <c r="DW886" i="4"/>
  <c r="DX886" i="4"/>
  <c r="DW885" i="4"/>
  <c r="DX885" i="4"/>
  <c r="DW884" i="4"/>
  <c r="DX884" i="4"/>
  <c r="DW883" i="4"/>
  <c r="DX883" i="4"/>
  <c r="DW882" i="4"/>
  <c r="DX882" i="4"/>
  <c r="DW881" i="4"/>
  <c r="DX881" i="4"/>
  <c r="DW880" i="4"/>
  <c r="DX880" i="4"/>
  <c r="DW879" i="4"/>
  <c r="DX879" i="4"/>
  <c r="DW878" i="4"/>
  <c r="DX878" i="4"/>
  <c r="DW877" i="4"/>
  <c r="DX877" i="4"/>
  <c r="DW876" i="4"/>
  <c r="DX876" i="4"/>
  <c r="DW875" i="4"/>
  <c r="DX875" i="4"/>
  <c r="DW874" i="4"/>
  <c r="DX874" i="4"/>
  <c r="DW873" i="4"/>
  <c r="DX873" i="4"/>
  <c r="DW872" i="4"/>
  <c r="DX872" i="4"/>
  <c r="DW871" i="4"/>
  <c r="DX871" i="4"/>
  <c r="DW870" i="4"/>
  <c r="DX870" i="4"/>
  <c r="DW869" i="4"/>
  <c r="DX869" i="4"/>
  <c r="DW868" i="4"/>
  <c r="DX868" i="4"/>
  <c r="DW867" i="4"/>
  <c r="DX867" i="4"/>
  <c r="DW866" i="4"/>
  <c r="DX866" i="4"/>
  <c r="DW865" i="4"/>
  <c r="DX865" i="4"/>
  <c r="DW864" i="4"/>
  <c r="DX864" i="4"/>
  <c r="DW863" i="4"/>
  <c r="DX863" i="4"/>
  <c r="DW862" i="4"/>
  <c r="DX862" i="4"/>
  <c r="DW861" i="4"/>
  <c r="DX861" i="4"/>
  <c r="DW860" i="4"/>
  <c r="DX860" i="4"/>
  <c r="DW859" i="4"/>
  <c r="DX859" i="4"/>
  <c r="DW858" i="4"/>
  <c r="DX858" i="4"/>
  <c r="DW857" i="4"/>
  <c r="DX857" i="4"/>
  <c r="DW856" i="4"/>
  <c r="DX856" i="4"/>
  <c r="DW855" i="4"/>
  <c r="DX855" i="4"/>
  <c r="DW854" i="4"/>
  <c r="DX854" i="4"/>
  <c r="DW853" i="4"/>
  <c r="DX853" i="4"/>
  <c r="DW852" i="4"/>
  <c r="DX852" i="4"/>
  <c r="DW851" i="4"/>
  <c r="DX851" i="4"/>
  <c r="DW850" i="4"/>
  <c r="DX850" i="4"/>
  <c r="DW849" i="4"/>
  <c r="DX849" i="4"/>
  <c r="DW848" i="4"/>
  <c r="DX848" i="4"/>
  <c r="DW847" i="4"/>
  <c r="DX847" i="4"/>
  <c r="DW846" i="4"/>
  <c r="DX846" i="4"/>
  <c r="DW845" i="4"/>
  <c r="DX845" i="4"/>
  <c r="DW844" i="4"/>
  <c r="DX844" i="4"/>
  <c r="DW843" i="4"/>
  <c r="DX843" i="4"/>
  <c r="DW842" i="4"/>
  <c r="DX842" i="4"/>
  <c r="DW841" i="4"/>
  <c r="DX841" i="4"/>
  <c r="DW840" i="4"/>
  <c r="DX840" i="4"/>
  <c r="DW839" i="4"/>
  <c r="DX839" i="4"/>
  <c r="DW838" i="4"/>
  <c r="DX838" i="4"/>
  <c r="DW837" i="4"/>
  <c r="DX837" i="4"/>
  <c r="DW836" i="4"/>
  <c r="DX836" i="4"/>
  <c r="DW835" i="4"/>
  <c r="DX835" i="4"/>
  <c r="DW834" i="4"/>
  <c r="DX834" i="4"/>
  <c r="DW833" i="4"/>
  <c r="DX833" i="4"/>
  <c r="DW832" i="4"/>
  <c r="DX832" i="4"/>
  <c r="DW831" i="4"/>
  <c r="DX831" i="4"/>
  <c r="DW830" i="4"/>
  <c r="DX830" i="4"/>
  <c r="DW829" i="4"/>
  <c r="DX829" i="4"/>
  <c r="DW828" i="4"/>
  <c r="DX828" i="4"/>
  <c r="DW827" i="4"/>
  <c r="DX827" i="4"/>
  <c r="DW826" i="4"/>
  <c r="DX826" i="4"/>
  <c r="DW825" i="4"/>
  <c r="DX825" i="4"/>
  <c r="DW824" i="4"/>
  <c r="DX824" i="4"/>
  <c r="DW823" i="4"/>
  <c r="DX823" i="4"/>
  <c r="DW822" i="4"/>
  <c r="DX822" i="4"/>
  <c r="DW821" i="4"/>
  <c r="DX821" i="4"/>
  <c r="DW820" i="4"/>
  <c r="DX820" i="4"/>
  <c r="DW819" i="4"/>
  <c r="DX819" i="4"/>
  <c r="DW818" i="4"/>
  <c r="DX818" i="4"/>
  <c r="DW817" i="4"/>
  <c r="DX817" i="4"/>
  <c r="DW816" i="4"/>
  <c r="DX816" i="4"/>
  <c r="DW815" i="4"/>
  <c r="DX815" i="4"/>
  <c r="DW814" i="4"/>
  <c r="DX814" i="4"/>
  <c r="DW813" i="4"/>
  <c r="DX813" i="4"/>
  <c r="DW812" i="4"/>
  <c r="DX812" i="4"/>
  <c r="DW811" i="4"/>
  <c r="DX811" i="4"/>
  <c r="DW810" i="4"/>
  <c r="DX810" i="4"/>
  <c r="DW809" i="4"/>
  <c r="DX809" i="4"/>
  <c r="DW808" i="4"/>
  <c r="DX808" i="4"/>
  <c r="DW807" i="4"/>
  <c r="DX807" i="4"/>
  <c r="DW806" i="4"/>
  <c r="DX806" i="4"/>
  <c r="DW805" i="4"/>
  <c r="DX805" i="4"/>
  <c r="DW804" i="4"/>
  <c r="DX804" i="4"/>
  <c r="DW803" i="4"/>
  <c r="DX803" i="4"/>
  <c r="DW802" i="4"/>
  <c r="DX802" i="4"/>
  <c r="DW801" i="4"/>
  <c r="DX801" i="4"/>
  <c r="DW800" i="4"/>
  <c r="DX800" i="4"/>
  <c r="DW799" i="4"/>
  <c r="DX799" i="4"/>
  <c r="DW798" i="4"/>
  <c r="DX798" i="4"/>
  <c r="DW797" i="4"/>
  <c r="DX797" i="4"/>
  <c r="DW796" i="4"/>
  <c r="DX796" i="4"/>
  <c r="DW795" i="4"/>
  <c r="DX795" i="4"/>
  <c r="DW794" i="4"/>
  <c r="DX794" i="4"/>
  <c r="DW793" i="4"/>
  <c r="DX793" i="4"/>
  <c r="DW792" i="4"/>
  <c r="DX792" i="4"/>
  <c r="DW791" i="4"/>
  <c r="DX791" i="4"/>
  <c r="DW790" i="4"/>
  <c r="DX790" i="4"/>
  <c r="DW789" i="4"/>
  <c r="DX789" i="4"/>
  <c r="DW788" i="4"/>
  <c r="DX788" i="4"/>
  <c r="DW787" i="4"/>
  <c r="DX787" i="4"/>
  <c r="DW786" i="4"/>
  <c r="DX786" i="4"/>
  <c r="DW785" i="4"/>
  <c r="DX785" i="4"/>
  <c r="DW784" i="4"/>
  <c r="DX784" i="4"/>
  <c r="DW783" i="4"/>
  <c r="DX783" i="4"/>
  <c r="DW782" i="4"/>
  <c r="DX782" i="4"/>
  <c r="DW781" i="4"/>
  <c r="DX781" i="4"/>
  <c r="DW780" i="4"/>
  <c r="DX780" i="4"/>
  <c r="DW779" i="4"/>
  <c r="DX779" i="4"/>
  <c r="DW778" i="4"/>
  <c r="DX778" i="4"/>
  <c r="DW777" i="4"/>
  <c r="DX777" i="4"/>
  <c r="DW776" i="4"/>
  <c r="DX776" i="4"/>
  <c r="DW775" i="4"/>
  <c r="DX775" i="4"/>
  <c r="DW774" i="4"/>
  <c r="DX774" i="4"/>
  <c r="DW773" i="4"/>
  <c r="DX773" i="4"/>
  <c r="DW772" i="4"/>
  <c r="DX772" i="4"/>
  <c r="DW771" i="4"/>
  <c r="DX771" i="4"/>
  <c r="DW770" i="4"/>
  <c r="DX770" i="4"/>
  <c r="DW769" i="4"/>
  <c r="DX769" i="4"/>
  <c r="DW768" i="4"/>
  <c r="DX768" i="4"/>
  <c r="DW767" i="4"/>
  <c r="DX767" i="4"/>
  <c r="DW766" i="4"/>
  <c r="DX766" i="4"/>
  <c r="DW765" i="4"/>
  <c r="DX765" i="4"/>
  <c r="DW764" i="4"/>
  <c r="DX764" i="4"/>
  <c r="DW763" i="4"/>
  <c r="DX763" i="4"/>
  <c r="DW762" i="4"/>
  <c r="DX762" i="4"/>
  <c r="DW761" i="4"/>
  <c r="DX761" i="4"/>
  <c r="DW760" i="4"/>
  <c r="DX760" i="4"/>
  <c r="DW759" i="4"/>
  <c r="DX759" i="4"/>
  <c r="DW758" i="4"/>
  <c r="DX758" i="4"/>
  <c r="DW757" i="4"/>
  <c r="DX757" i="4"/>
  <c r="DW756" i="4"/>
  <c r="DX756" i="4"/>
  <c r="DW755" i="4"/>
  <c r="DX755" i="4"/>
  <c r="DW754" i="4"/>
  <c r="DX754" i="4"/>
  <c r="DW753" i="4"/>
  <c r="DX753" i="4"/>
  <c r="DW752" i="4"/>
  <c r="DX752" i="4"/>
  <c r="DW751" i="4"/>
  <c r="DX751" i="4"/>
  <c r="DW750" i="4"/>
  <c r="DX750" i="4"/>
  <c r="DW749" i="4"/>
  <c r="DX749" i="4"/>
  <c r="DW748" i="4"/>
  <c r="DX748" i="4"/>
  <c r="DW747" i="4"/>
  <c r="DX747" i="4"/>
  <c r="DW746" i="4"/>
  <c r="DX746" i="4"/>
  <c r="DW745" i="4"/>
  <c r="DX745" i="4"/>
  <c r="DW744" i="4"/>
  <c r="DX744" i="4"/>
  <c r="DW743" i="4"/>
  <c r="DX743" i="4"/>
  <c r="DW742" i="4"/>
  <c r="DX742" i="4"/>
  <c r="DW741" i="4"/>
  <c r="DX741" i="4"/>
  <c r="DW740" i="4"/>
  <c r="DX740" i="4"/>
  <c r="DW739" i="4"/>
  <c r="DX739" i="4"/>
  <c r="DW738" i="4"/>
  <c r="DX738" i="4"/>
  <c r="DW737" i="4"/>
  <c r="DX737" i="4"/>
  <c r="DW736" i="4"/>
  <c r="DX736" i="4"/>
  <c r="DW735" i="4"/>
  <c r="DX735" i="4"/>
  <c r="DW734" i="4"/>
  <c r="DX734" i="4"/>
  <c r="DW733" i="4"/>
  <c r="DX733" i="4"/>
  <c r="DW732" i="4"/>
  <c r="DX732" i="4"/>
  <c r="DW731" i="4"/>
  <c r="DX731" i="4"/>
  <c r="DW730" i="4"/>
  <c r="DX730" i="4"/>
  <c r="DW729" i="4"/>
  <c r="DX729" i="4"/>
  <c r="DW728" i="4"/>
  <c r="DX728" i="4"/>
  <c r="DW727" i="4"/>
  <c r="DX727" i="4"/>
  <c r="DW726" i="4"/>
  <c r="DX726" i="4"/>
  <c r="DW725" i="4"/>
  <c r="DX725" i="4"/>
  <c r="DW724" i="4"/>
  <c r="DX724" i="4"/>
  <c r="DW723" i="4"/>
  <c r="DX723" i="4"/>
  <c r="DW722" i="4"/>
  <c r="DX722" i="4"/>
  <c r="DW721" i="4"/>
  <c r="DX721" i="4"/>
  <c r="DW720" i="4"/>
  <c r="DX720" i="4"/>
  <c r="DW719" i="4"/>
  <c r="DX719" i="4"/>
  <c r="DW718" i="4"/>
  <c r="DX718" i="4"/>
  <c r="DW717" i="4"/>
  <c r="DX717" i="4"/>
  <c r="DW716" i="4"/>
  <c r="DX716" i="4"/>
  <c r="DW715" i="4"/>
  <c r="DX715" i="4"/>
  <c r="DW714" i="4"/>
  <c r="DX714" i="4"/>
  <c r="DW713" i="4"/>
  <c r="DX713" i="4"/>
  <c r="DW712" i="4"/>
  <c r="DX712" i="4"/>
  <c r="DW711" i="4"/>
  <c r="DX711" i="4"/>
  <c r="DW710" i="4"/>
  <c r="DX710" i="4"/>
  <c r="DW709" i="4"/>
  <c r="DX709" i="4"/>
  <c r="DW708" i="4"/>
  <c r="DX708" i="4"/>
  <c r="DW707" i="4"/>
  <c r="DX707" i="4"/>
  <c r="DW706" i="4"/>
  <c r="DX706" i="4"/>
  <c r="DW705" i="4"/>
  <c r="DX705" i="4"/>
  <c r="DW704" i="4"/>
  <c r="DX704" i="4"/>
  <c r="DW703" i="4"/>
  <c r="DX703" i="4"/>
  <c r="DW702" i="4"/>
  <c r="DX702" i="4"/>
  <c r="DW701" i="4"/>
  <c r="DX701" i="4"/>
  <c r="DW700" i="4"/>
  <c r="DX700" i="4"/>
  <c r="DW699" i="4"/>
  <c r="DX699" i="4"/>
  <c r="DW698" i="4"/>
  <c r="DX698" i="4"/>
  <c r="DW697" i="4"/>
  <c r="DX697" i="4"/>
  <c r="DW696" i="4"/>
  <c r="DX696" i="4"/>
  <c r="DW695" i="4"/>
  <c r="DX695" i="4"/>
  <c r="DW694" i="4"/>
  <c r="DX694" i="4"/>
  <c r="DW693" i="4"/>
  <c r="DX693" i="4"/>
  <c r="DW692" i="4"/>
  <c r="DX692" i="4"/>
  <c r="DW691" i="4"/>
  <c r="DX691" i="4"/>
  <c r="DW690" i="4"/>
  <c r="DX690" i="4"/>
  <c r="DW689" i="4"/>
  <c r="DX689" i="4"/>
  <c r="DW688" i="4"/>
  <c r="DX688" i="4"/>
  <c r="DW687" i="4"/>
  <c r="DX687" i="4"/>
  <c r="DW686" i="4"/>
  <c r="DX686" i="4"/>
  <c r="DW685" i="4"/>
  <c r="DX685" i="4"/>
  <c r="DW684" i="4"/>
  <c r="DX684" i="4"/>
  <c r="DW683" i="4"/>
  <c r="DX683" i="4"/>
  <c r="DW682" i="4"/>
  <c r="DX682" i="4"/>
  <c r="DW681" i="4"/>
  <c r="DX681" i="4"/>
  <c r="DW680" i="4"/>
  <c r="DX680" i="4"/>
  <c r="DW679" i="4"/>
  <c r="DX679" i="4"/>
  <c r="DW678" i="4"/>
  <c r="DX678" i="4"/>
  <c r="DW677" i="4"/>
  <c r="DX677" i="4"/>
  <c r="DW676" i="4"/>
  <c r="DX676" i="4"/>
  <c r="DW675" i="4"/>
  <c r="DX675" i="4"/>
  <c r="DW674" i="4"/>
  <c r="DX674" i="4"/>
  <c r="DW673" i="4"/>
  <c r="DX673" i="4"/>
  <c r="DW672" i="4"/>
  <c r="DX672" i="4"/>
  <c r="DW671" i="4"/>
  <c r="DX671" i="4"/>
  <c r="DW670" i="4"/>
  <c r="DX670" i="4"/>
  <c r="DW669" i="4"/>
  <c r="DX669" i="4"/>
  <c r="DW668" i="4"/>
  <c r="DX668" i="4"/>
  <c r="DW667" i="4"/>
  <c r="DX667" i="4"/>
  <c r="DW666" i="4"/>
  <c r="DX666" i="4"/>
  <c r="DW665" i="4"/>
  <c r="DX665" i="4"/>
  <c r="DW664" i="4"/>
  <c r="DX664" i="4"/>
  <c r="DW663" i="4"/>
  <c r="DX663" i="4"/>
  <c r="DW662" i="4"/>
  <c r="DX662" i="4"/>
  <c r="DW661" i="4"/>
  <c r="DX661" i="4"/>
  <c r="DW660" i="4"/>
  <c r="DX660" i="4"/>
  <c r="DW659" i="4"/>
  <c r="DX659" i="4"/>
  <c r="DW658" i="4"/>
  <c r="DX658" i="4"/>
  <c r="DW657" i="4"/>
  <c r="DX657" i="4"/>
  <c r="DW656" i="4"/>
  <c r="DX656" i="4"/>
  <c r="DW655" i="4"/>
  <c r="DX655" i="4"/>
  <c r="DW654" i="4"/>
  <c r="DX654" i="4"/>
  <c r="DW653" i="4"/>
  <c r="DX653" i="4"/>
  <c r="DW652" i="4"/>
  <c r="DX652" i="4"/>
  <c r="DW651" i="4"/>
  <c r="DX651" i="4"/>
  <c r="DW650" i="4"/>
  <c r="DX650" i="4"/>
  <c r="DW649" i="4"/>
  <c r="DX649" i="4"/>
  <c r="DW648" i="4"/>
  <c r="DX648" i="4"/>
  <c r="DW647" i="4"/>
  <c r="DX647" i="4"/>
  <c r="DW646" i="4"/>
  <c r="DX646" i="4"/>
  <c r="DW645" i="4"/>
  <c r="DX645" i="4"/>
  <c r="DW644" i="4"/>
  <c r="DX644" i="4"/>
  <c r="DW643" i="4"/>
  <c r="DX643" i="4"/>
  <c r="DW642" i="4"/>
  <c r="DX642" i="4"/>
  <c r="DW641" i="4"/>
  <c r="DX641" i="4"/>
  <c r="DW640" i="4"/>
  <c r="DX640" i="4"/>
  <c r="DW639" i="4"/>
  <c r="DX639" i="4"/>
  <c r="DW638" i="4"/>
  <c r="DX638" i="4"/>
  <c r="DW637" i="4"/>
  <c r="DX637" i="4"/>
  <c r="DW636" i="4"/>
  <c r="DX636" i="4"/>
  <c r="DW635" i="4"/>
  <c r="DX635" i="4"/>
  <c r="DW634" i="4"/>
  <c r="DX634" i="4"/>
  <c r="DW633" i="4"/>
  <c r="DX633" i="4"/>
  <c r="DW632" i="4"/>
  <c r="DX632" i="4"/>
  <c r="DW631" i="4"/>
  <c r="DX631" i="4"/>
  <c r="DW630" i="4"/>
  <c r="DX630" i="4"/>
  <c r="DW629" i="4"/>
  <c r="DX629" i="4"/>
  <c r="DW628" i="4"/>
  <c r="DX628" i="4"/>
  <c r="DW627" i="4"/>
  <c r="DX627" i="4"/>
  <c r="DW626" i="4"/>
  <c r="DX626" i="4"/>
  <c r="DW625" i="4"/>
  <c r="DX625" i="4"/>
  <c r="DW624" i="4"/>
  <c r="DX624" i="4"/>
  <c r="DW623" i="4"/>
  <c r="DX623" i="4"/>
  <c r="DW622" i="4"/>
  <c r="DX622" i="4"/>
  <c r="DW621" i="4"/>
  <c r="DX621" i="4"/>
  <c r="DW620" i="4"/>
  <c r="DX620" i="4"/>
  <c r="DW619" i="4"/>
  <c r="DX619" i="4"/>
  <c r="DW618" i="4"/>
  <c r="DX618" i="4"/>
  <c r="DW617" i="4"/>
  <c r="DX617" i="4"/>
  <c r="DW616" i="4"/>
  <c r="DX616" i="4"/>
  <c r="DW615" i="4"/>
  <c r="DX615" i="4"/>
  <c r="DW614" i="4"/>
  <c r="DX614" i="4"/>
  <c r="DW613" i="4"/>
  <c r="DX613" i="4"/>
  <c r="DW612" i="4"/>
  <c r="DX612" i="4"/>
  <c r="DW611" i="4"/>
  <c r="DX611" i="4"/>
  <c r="DW610" i="4"/>
  <c r="DX610" i="4"/>
  <c r="DW609" i="4"/>
  <c r="DX609" i="4"/>
  <c r="DW608" i="4"/>
  <c r="DX608" i="4"/>
  <c r="DW607" i="4"/>
  <c r="DX607" i="4"/>
  <c r="DW606" i="4"/>
  <c r="DX606" i="4"/>
  <c r="DW605" i="4"/>
  <c r="DX605" i="4"/>
  <c r="DW604" i="4"/>
  <c r="DX604" i="4"/>
  <c r="DW603" i="4"/>
  <c r="DX603" i="4"/>
  <c r="DW602" i="4"/>
  <c r="DX602" i="4"/>
  <c r="DW601" i="4"/>
  <c r="DX601" i="4"/>
  <c r="DW600" i="4"/>
  <c r="DX600" i="4"/>
  <c r="DW599" i="4"/>
  <c r="DX599" i="4"/>
  <c r="DW598" i="4"/>
  <c r="DX598" i="4"/>
  <c r="DW597" i="4"/>
  <c r="DX597" i="4"/>
  <c r="DW596" i="4"/>
  <c r="DX596" i="4"/>
  <c r="DW595" i="4"/>
  <c r="DX595" i="4"/>
  <c r="DW594" i="4"/>
  <c r="DX594" i="4"/>
  <c r="DW593" i="4"/>
  <c r="DX593" i="4"/>
  <c r="DW592" i="4"/>
  <c r="DX592" i="4"/>
  <c r="DW591" i="4"/>
  <c r="DX591" i="4"/>
  <c r="DW590" i="4"/>
  <c r="DX590" i="4"/>
  <c r="DW589" i="4"/>
  <c r="DX589" i="4"/>
  <c r="DW588" i="4"/>
  <c r="DX588" i="4"/>
  <c r="DW587" i="4"/>
  <c r="DX587" i="4"/>
  <c r="DW586" i="4"/>
  <c r="DX586" i="4"/>
  <c r="DW585" i="4"/>
  <c r="DX585" i="4"/>
  <c r="DW584" i="4"/>
  <c r="DX584" i="4"/>
  <c r="DW583" i="4"/>
  <c r="DX583" i="4"/>
  <c r="DW582" i="4"/>
  <c r="DX582" i="4"/>
  <c r="DW581" i="4"/>
  <c r="DX581" i="4"/>
  <c r="DW580" i="4"/>
  <c r="DX580" i="4"/>
  <c r="DW579" i="4"/>
  <c r="DX579" i="4"/>
  <c r="DW578" i="4"/>
  <c r="DX578" i="4"/>
  <c r="DW577" i="4"/>
  <c r="DX577" i="4"/>
  <c r="DW576" i="4"/>
  <c r="DX576" i="4"/>
  <c r="DW575" i="4"/>
  <c r="DX575" i="4"/>
  <c r="DW574" i="4"/>
  <c r="DX574" i="4"/>
  <c r="DW573" i="4"/>
  <c r="DX573" i="4"/>
  <c r="DW572" i="4"/>
  <c r="DX572" i="4"/>
  <c r="DW571" i="4"/>
  <c r="DX571" i="4"/>
  <c r="DW570" i="4"/>
  <c r="DX570" i="4"/>
  <c r="DW569" i="4"/>
  <c r="DX569" i="4"/>
  <c r="DW568" i="4"/>
  <c r="DX568" i="4"/>
  <c r="DW567" i="4"/>
  <c r="DX567" i="4"/>
  <c r="DW566" i="4"/>
  <c r="DX566" i="4"/>
  <c r="DW565" i="4"/>
  <c r="DX565" i="4"/>
  <c r="DW564" i="4"/>
  <c r="DX564" i="4"/>
  <c r="DW563" i="4"/>
  <c r="DX563" i="4"/>
  <c r="DW562" i="4"/>
  <c r="DX562" i="4"/>
  <c r="DW561" i="4"/>
  <c r="DX561" i="4"/>
  <c r="DW560" i="4"/>
  <c r="DX560" i="4"/>
  <c r="DW559" i="4"/>
  <c r="DX559" i="4"/>
  <c r="DW558" i="4"/>
  <c r="DX558" i="4"/>
  <c r="DW557" i="4"/>
  <c r="DX557" i="4"/>
  <c r="DW556" i="4"/>
  <c r="DX556" i="4"/>
  <c r="DW555" i="4"/>
  <c r="DX555" i="4"/>
  <c r="DW554" i="4"/>
  <c r="DX554" i="4"/>
  <c r="DW553" i="4"/>
  <c r="DX553" i="4"/>
  <c r="DW552" i="4"/>
  <c r="DX552" i="4"/>
  <c r="DW551" i="4"/>
  <c r="DX551" i="4"/>
  <c r="DW550" i="4"/>
  <c r="DX550" i="4"/>
  <c r="DW549" i="4"/>
  <c r="DX549" i="4"/>
  <c r="DW548" i="4"/>
  <c r="DX548" i="4"/>
  <c r="DW547" i="4"/>
  <c r="DX547" i="4"/>
  <c r="DW546" i="4"/>
  <c r="DX546" i="4"/>
  <c r="DW545" i="4"/>
  <c r="DX545" i="4"/>
  <c r="DW544" i="4"/>
  <c r="DX544" i="4"/>
  <c r="DW543" i="4"/>
  <c r="DX543" i="4"/>
  <c r="DW542" i="4"/>
  <c r="DX542" i="4"/>
  <c r="DW541" i="4"/>
  <c r="DX541" i="4"/>
  <c r="DW540" i="4"/>
  <c r="DX540" i="4"/>
  <c r="DW539" i="4"/>
  <c r="DX539" i="4"/>
  <c r="DW538" i="4"/>
  <c r="DX538" i="4"/>
  <c r="DW537" i="4"/>
  <c r="DX537" i="4"/>
  <c r="DW536" i="4"/>
  <c r="DX536" i="4"/>
  <c r="DW535" i="4"/>
  <c r="DX535" i="4"/>
  <c r="DW534" i="4"/>
  <c r="DX534" i="4"/>
  <c r="DW533" i="4"/>
  <c r="DX533" i="4"/>
  <c r="DW532" i="4"/>
  <c r="DX532" i="4"/>
  <c r="DW531" i="4"/>
  <c r="DX531" i="4"/>
  <c r="DW530" i="4"/>
  <c r="DX530" i="4"/>
  <c r="DW529" i="4"/>
  <c r="DX529" i="4"/>
  <c r="DW528" i="4"/>
  <c r="DX528" i="4"/>
  <c r="DW527" i="4"/>
  <c r="DX527" i="4"/>
  <c r="DW526" i="4"/>
  <c r="DX526" i="4"/>
  <c r="DW525" i="4"/>
  <c r="DX525" i="4"/>
  <c r="DW524" i="4"/>
  <c r="DX524" i="4"/>
  <c r="DW523" i="4"/>
  <c r="DX523" i="4"/>
  <c r="DW522" i="4"/>
  <c r="DX522" i="4"/>
  <c r="DW521" i="4"/>
  <c r="DX521" i="4"/>
  <c r="DW520" i="4"/>
  <c r="DX520" i="4"/>
  <c r="DW519" i="4"/>
  <c r="DX519" i="4"/>
  <c r="DW518" i="4"/>
  <c r="DX518" i="4"/>
  <c r="DW517" i="4"/>
  <c r="DX517" i="4"/>
  <c r="DW516" i="4"/>
  <c r="DX516" i="4"/>
  <c r="DW515" i="4"/>
  <c r="DX515" i="4"/>
  <c r="DW514" i="4"/>
  <c r="DX514" i="4"/>
  <c r="DW513" i="4"/>
  <c r="DX513" i="4"/>
  <c r="DW512" i="4"/>
  <c r="DX512" i="4"/>
  <c r="DW511" i="4"/>
  <c r="DX511" i="4"/>
  <c r="DW510" i="4"/>
  <c r="DX510" i="4"/>
  <c r="DW509" i="4"/>
  <c r="DX509" i="4"/>
  <c r="DW508" i="4"/>
  <c r="DX508" i="4"/>
  <c r="DW507" i="4"/>
  <c r="DX507" i="4"/>
  <c r="DW506" i="4"/>
  <c r="DX506" i="4"/>
  <c r="DW505" i="4"/>
  <c r="DX505" i="4"/>
  <c r="DW504" i="4"/>
  <c r="DX504" i="4"/>
  <c r="DW503" i="4"/>
  <c r="DX503" i="4"/>
  <c r="DW502" i="4"/>
  <c r="DX502" i="4"/>
  <c r="DW501" i="4"/>
  <c r="DX501" i="4"/>
  <c r="DW500" i="4"/>
  <c r="DX500" i="4"/>
  <c r="DW499" i="4"/>
  <c r="DX499" i="4"/>
  <c r="DW498" i="4"/>
  <c r="DX498" i="4"/>
  <c r="DW497" i="4"/>
  <c r="DX497" i="4"/>
  <c r="DW496" i="4"/>
  <c r="DX496" i="4"/>
  <c r="DW495" i="4"/>
  <c r="DX495" i="4"/>
  <c r="DW494" i="4"/>
  <c r="DX494" i="4"/>
  <c r="DW493" i="4"/>
  <c r="DX493" i="4"/>
  <c r="DW492" i="4"/>
  <c r="DX492" i="4"/>
  <c r="DW491" i="4"/>
  <c r="DX491" i="4"/>
  <c r="DW490" i="4"/>
  <c r="DX490" i="4"/>
  <c r="DW489" i="4"/>
  <c r="DX489" i="4"/>
  <c r="DW488" i="4"/>
  <c r="DX488" i="4"/>
  <c r="DW487" i="4"/>
  <c r="DX487" i="4"/>
  <c r="DW486" i="4"/>
  <c r="DX486" i="4"/>
  <c r="DW485" i="4"/>
  <c r="DX485" i="4"/>
  <c r="DW484" i="4"/>
  <c r="DX484" i="4"/>
  <c r="DW483" i="4"/>
  <c r="DX483" i="4"/>
  <c r="DW482" i="4"/>
  <c r="DX482" i="4"/>
  <c r="DW481" i="4"/>
  <c r="DX481" i="4"/>
  <c r="DW480" i="4"/>
  <c r="DX480" i="4"/>
  <c r="DW479" i="4"/>
  <c r="DX479" i="4"/>
  <c r="DW478" i="4"/>
  <c r="DX478" i="4"/>
  <c r="DW477" i="4"/>
  <c r="DX477" i="4"/>
  <c r="DW476" i="4"/>
  <c r="DX476" i="4"/>
  <c r="DW475" i="4"/>
  <c r="DX475" i="4"/>
  <c r="DW474" i="4"/>
  <c r="DX474" i="4"/>
  <c r="DW473" i="4"/>
  <c r="DX473" i="4"/>
  <c r="DW472" i="4"/>
  <c r="DX472" i="4"/>
  <c r="DW471" i="4"/>
  <c r="DX471" i="4"/>
  <c r="DW470" i="4"/>
  <c r="DX470" i="4"/>
  <c r="DW469" i="4"/>
  <c r="DX469" i="4"/>
  <c r="DW468" i="4"/>
  <c r="DX468" i="4"/>
  <c r="DW467" i="4"/>
  <c r="DX467" i="4"/>
  <c r="DW466" i="4"/>
  <c r="DX466" i="4"/>
  <c r="DW465" i="4"/>
  <c r="DX465" i="4"/>
  <c r="DW464" i="4"/>
  <c r="DX464" i="4"/>
  <c r="DW463" i="4"/>
  <c r="DX463" i="4"/>
  <c r="DW462" i="4"/>
  <c r="DX462" i="4"/>
  <c r="DW461" i="4"/>
  <c r="DX461" i="4"/>
  <c r="DW460" i="4"/>
  <c r="DX460" i="4"/>
  <c r="DW459" i="4"/>
  <c r="DX459" i="4"/>
  <c r="DW458" i="4"/>
  <c r="DX458" i="4"/>
  <c r="DW457" i="4"/>
  <c r="DX457" i="4"/>
  <c r="DW456" i="4"/>
  <c r="DX456" i="4"/>
  <c r="DW455" i="4"/>
  <c r="DX455" i="4"/>
  <c r="DW454" i="4"/>
  <c r="DX454" i="4"/>
  <c r="DW453" i="4"/>
  <c r="DX453" i="4"/>
  <c r="DW452" i="4"/>
  <c r="DX452" i="4"/>
  <c r="DW451" i="4"/>
  <c r="DX451" i="4"/>
  <c r="DW450" i="4"/>
  <c r="DX450" i="4"/>
  <c r="DW449" i="4"/>
  <c r="DX449" i="4"/>
  <c r="DW448" i="4"/>
  <c r="DX448" i="4"/>
  <c r="DW447" i="4"/>
  <c r="DX447" i="4"/>
  <c r="DW446" i="4"/>
  <c r="DX446" i="4"/>
  <c r="DW445" i="4"/>
  <c r="DX445" i="4"/>
  <c r="DW444" i="4"/>
  <c r="DX444" i="4"/>
  <c r="DW443" i="4"/>
  <c r="DX443" i="4"/>
  <c r="DW442" i="4"/>
  <c r="DX442" i="4"/>
  <c r="DW441" i="4"/>
  <c r="DX441" i="4"/>
  <c r="DW440" i="4"/>
  <c r="DX440" i="4"/>
  <c r="DW439" i="4"/>
  <c r="DX439" i="4"/>
  <c r="DW438" i="4"/>
  <c r="DX438" i="4"/>
  <c r="DW437" i="4"/>
  <c r="DX437" i="4"/>
  <c r="DW436" i="4"/>
  <c r="DX436" i="4"/>
  <c r="DW435" i="4"/>
  <c r="DX435" i="4"/>
  <c r="DW434" i="4"/>
  <c r="DX434" i="4"/>
  <c r="DW433" i="4"/>
  <c r="DX433" i="4"/>
  <c r="DW432" i="4"/>
  <c r="DX432" i="4"/>
  <c r="DW431" i="4"/>
  <c r="DX431" i="4"/>
  <c r="DW430" i="4"/>
  <c r="DX430" i="4"/>
  <c r="DW429" i="4"/>
  <c r="DX429" i="4"/>
  <c r="DW428" i="4"/>
  <c r="DX428" i="4"/>
  <c r="DW427" i="4"/>
  <c r="DX427" i="4"/>
  <c r="DW426" i="4"/>
  <c r="DX426" i="4"/>
  <c r="DW425" i="4"/>
  <c r="DX425" i="4"/>
  <c r="DW424" i="4"/>
  <c r="DX424" i="4"/>
  <c r="DW423" i="4"/>
  <c r="DX423" i="4"/>
  <c r="DW422" i="4"/>
  <c r="DX422" i="4"/>
  <c r="DW421" i="4"/>
  <c r="DX421" i="4"/>
  <c r="DW420" i="4"/>
  <c r="DX420" i="4"/>
  <c r="DW419" i="4"/>
  <c r="DX419" i="4"/>
  <c r="DW418" i="4"/>
  <c r="DX418" i="4"/>
  <c r="DW417" i="4"/>
  <c r="DX417" i="4"/>
  <c r="DW416" i="4"/>
  <c r="DX416" i="4"/>
  <c r="DW415" i="4"/>
  <c r="DX415" i="4"/>
  <c r="DW414" i="4"/>
  <c r="DX414" i="4"/>
  <c r="DW413" i="4"/>
  <c r="DX413" i="4"/>
  <c r="DW412" i="4"/>
  <c r="DX412" i="4"/>
  <c r="DW411" i="4"/>
  <c r="DX411" i="4"/>
  <c r="DW410" i="4"/>
  <c r="DX410" i="4"/>
  <c r="DW409" i="4"/>
  <c r="DX409" i="4"/>
  <c r="DW408" i="4"/>
  <c r="DX408" i="4"/>
  <c r="DW407" i="4"/>
  <c r="DX407" i="4"/>
  <c r="DW406" i="4"/>
  <c r="DX406" i="4"/>
  <c r="DW405" i="4"/>
  <c r="DX405" i="4"/>
  <c r="DW404" i="4"/>
  <c r="DX404" i="4"/>
  <c r="DW403" i="4"/>
  <c r="DX403" i="4"/>
  <c r="DW402" i="4"/>
  <c r="DX402" i="4"/>
  <c r="DW401" i="4"/>
  <c r="DX401" i="4"/>
  <c r="DW400" i="4"/>
  <c r="DX400" i="4"/>
  <c r="DW399" i="4"/>
  <c r="DX399" i="4"/>
  <c r="DW398" i="4"/>
  <c r="DX398" i="4"/>
  <c r="DW397" i="4"/>
  <c r="DX397" i="4"/>
  <c r="DW396" i="4"/>
  <c r="DX396" i="4"/>
  <c r="DW395" i="4"/>
  <c r="DX395" i="4"/>
  <c r="DW394" i="4"/>
  <c r="DX394" i="4"/>
  <c r="DW393" i="4"/>
  <c r="DX393" i="4"/>
  <c r="DW392" i="4"/>
  <c r="DX392" i="4"/>
  <c r="DW391" i="4"/>
  <c r="DX391" i="4"/>
  <c r="DW390" i="4"/>
  <c r="DX390" i="4"/>
  <c r="DW389" i="4"/>
  <c r="DX389" i="4"/>
  <c r="DW388" i="4"/>
  <c r="DX388" i="4"/>
  <c r="DW387" i="4"/>
  <c r="DX387" i="4"/>
  <c r="DW386" i="4"/>
  <c r="DX386" i="4"/>
  <c r="DW385" i="4"/>
  <c r="DX385" i="4"/>
  <c r="DW384" i="4"/>
  <c r="DX384" i="4"/>
  <c r="DW383" i="4"/>
  <c r="DX383" i="4"/>
  <c r="DW382" i="4"/>
  <c r="DX382" i="4"/>
  <c r="DW381" i="4"/>
  <c r="DX381" i="4"/>
  <c r="DW380" i="4"/>
  <c r="DX380" i="4"/>
  <c r="DW379" i="4"/>
  <c r="DX379" i="4"/>
  <c r="DW378" i="4"/>
  <c r="DX378" i="4"/>
  <c r="DW377" i="4"/>
  <c r="DX377" i="4"/>
  <c r="DW376" i="4"/>
  <c r="DX376" i="4"/>
  <c r="DW375" i="4"/>
  <c r="DX375" i="4"/>
  <c r="DW374" i="4"/>
  <c r="DX374" i="4"/>
  <c r="DW373" i="4"/>
  <c r="DX373" i="4"/>
  <c r="DW372" i="4"/>
  <c r="DX372" i="4"/>
  <c r="DW371" i="4"/>
  <c r="DX371" i="4"/>
  <c r="DW370" i="4"/>
  <c r="DX370" i="4"/>
  <c r="DW369" i="4"/>
  <c r="DX369" i="4"/>
  <c r="DW368" i="4"/>
  <c r="DX368" i="4"/>
  <c r="DW367" i="4"/>
  <c r="DX367" i="4"/>
  <c r="DW366" i="4"/>
  <c r="DX366" i="4"/>
  <c r="DW365" i="4"/>
  <c r="DX365" i="4"/>
  <c r="DW364" i="4"/>
  <c r="DX364" i="4"/>
  <c r="DW363" i="4"/>
  <c r="DX363" i="4"/>
  <c r="DW362" i="4"/>
  <c r="DX362" i="4"/>
  <c r="DW361" i="4"/>
  <c r="DX361" i="4"/>
  <c r="DW360" i="4"/>
  <c r="DX360" i="4"/>
  <c r="DW359" i="4"/>
  <c r="DX359" i="4"/>
  <c r="DW358" i="4"/>
  <c r="DX358" i="4"/>
  <c r="DW357" i="4"/>
  <c r="DX357" i="4"/>
  <c r="DW356" i="4"/>
  <c r="DX356" i="4"/>
  <c r="DW355" i="4"/>
  <c r="DX355" i="4"/>
  <c r="DW354" i="4"/>
  <c r="DX354" i="4"/>
  <c r="DW353" i="4"/>
  <c r="DX353" i="4"/>
  <c r="DW352" i="4"/>
  <c r="DX352" i="4"/>
  <c r="DW351" i="4"/>
  <c r="DX351" i="4"/>
  <c r="DW350" i="4"/>
  <c r="DX350" i="4"/>
  <c r="DW349" i="4"/>
  <c r="DX349" i="4"/>
  <c r="DW348" i="4"/>
  <c r="DX348" i="4"/>
  <c r="DW347" i="4"/>
  <c r="DX347" i="4"/>
  <c r="DW346" i="4"/>
  <c r="DX346" i="4"/>
  <c r="DW345" i="4"/>
  <c r="DX345" i="4"/>
  <c r="DW344" i="4"/>
  <c r="DX344" i="4"/>
  <c r="DW343" i="4"/>
  <c r="DX343" i="4"/>
  <c r="DW342" i="4"/>
  <c r="DX342" i="4"/>
  <c r="DW341" i="4"/>
  <c r="DX341" i="4"/>
  <c r="DW340" i="4"/>
  <c r="DX340" i="4"/>
  <c r="DW339" i="4"/>
  <c r="DX339" i="4"/>
  <c r="DW338" i="4"/>
  <c r="DX338" i="4"/>
  <c r="DW337" i="4"/>
  <c r="DX337" i="4"/>
  <c r="DW336" i="4"/>
  <c r="DX336" i="4"/>
  <c r="DW335" i="4"/>
  <c r="DX335" i="4"/>
  <c r="DW334" i="4"/>
  <c r="DX334" i="4"/>
  <c r="DW333" i="4"/>
  <c r="DX333" i="4"/>
  <c r="DW332" i="4"/>
  <c r="DX332" i="4"/>
  <c r="DW331" i="4"/>
  <c r="DX331" i="4"/>
  <c r="DW330" i="4"/>
  <c r="DX330" i="4"/>
  <c r="DW329" i="4"/>
  <c r="DX329" i="4"/>
  <c r="DW328" i="4"/>
  <c r="DX328" i="4"/>
  <c r="DW327" i="4"/>
  <c r="DX327" i="4"/>
  <c r="DW326" i="4"/>
  <c r="DX326" i="4"/>
  <c r="DW325" i="4"/>
  <c r="DX325" i="4"/>
  <c r="DW324" i="4"/>
  <c r="DX324" i="4"/>
  <c r="DW323" i="4"/>
  <c r="DX323" i="4"/>
  <c r="DW322" i="4"/>
  <c r="DX322" i="4"/>
  <c r="DW321" i="4"/>
  <c r="DX321" i="4"/>
  <c r="DW320" i="4"/>
  <c r="DX320" i="4"/>
  <c r="DW319" i="4"/>
  <c r="DX319" i="4"/>
  <c r="DW318" i="4"/>
  <c r="DX318" i="4"/>
  <c r="DW317" i="4"/>
  <c r="DX317" i="4"/>
  <c r="DW316" i="4"/>
  <c r="DX316" i="4"/>
  <c r="DW315" i="4"/>
  <c r="DX315" i="4"/>
  <c r="DW314" i="4"/>
  <c r="DX314" i="4"/>
  <c r="DW313" i="4"/>
  <c r="DX313" i="4"/>
  <c r="DW312" i="4"/>
  <c r="DX312" i="4"/>
  <c r="DW311" i="4"/>
  <c r="DX311" i="4"/>
  <c r="DW310" i="4"/>
  <c r="DX310" i="4"/>
  <c r="DW309" i="4"/>
  <c r="DX309" i="4"/>
  <c r="DW308" i="4"/>
  <c r="DX308" i="4"/>
  <c r="DW307" i="4"/>
  <c r="DX307" i="4"/>
  <c r="DW306" i="4"/>
  <c r="DX306" i="4"/>
  <c r="DW305" i="4"/>
  <c r="DX305" i="4"/>
  <c r="DW304" i="4"/>
  <c r="DX304" i="4"/>
  <c r="DW303" i="4"/>
  <c r="DX303" i="4"/>
  <c r="DW302" i="4"/>
  <c r="DX302" i="4"/>
  <c r="DW301" i="4"/>
  <c r="DX301" i="4"/>
  <c r="DW300" i="4"/>
  <c r="DX300" i="4"/>
  <c r="DW299" i="4"/>
  <c r="DX299" i="4"/>
  <c r="DW298" i="4"/>
  <c r="DX298" i="4"/>
  <c r="DW297" i="4"/>
  <c r="DX297" i="4"/>
  <c r="DW296" i="4"/>
  <c r="DX296" i="4"/>
  <c r="DW295" i="4"/>
  <c r="DX295" i="4"/>
  <c r="DW294" i="4"/>
  <c r="DX294" i="4"/>
  <c r="DW293" i="4"/>
  <c r="DX293" i="4"/>
  <c r="DW292" i="4"/>
  <c r="DX292" i="4"/>
  <c r="DW291" i="4"/>
  <c r="DX291" i="4"/>
  <c r="DW290" i="4"/>
  <c r="DX290" i="4"/>
  <c r="DW289" i="4"/>
  <c r="DX289" i="4"/>
  <c r="DW288" i="4"/>
  <c r="DX288" i="4"/>
  <c r="DW287" i="4"/>
  <c r="DX287" i="4"/>
  <c r="DW286" i="4"/>
  <c r="DX286" i="4"/>
  <c r="DW285" i="4"/>
  <c r="DX285" i="4"/>
  <c r="DW284" i="4"/>
  <c r="DX284" i="4"/>
  <c r="DW283" i="4"/>
  <c r="DX283" i="4"/>
  <c r="DW282" i="4"/>
  <c r="DX282" i="4"/>
  <c r="DW281" i="4"/>
  <c r="DX281" i="4"/>
  <c r="DW280" i="4"/>
  <c r="DX280" i="4"/>
  <c r="DW279" i="4"/>
  <c r="DX279" i="4"/>
  <c r="DW278" i="4"/>
  <c r="DX278" i="4"/>
  <c r="DW277" i="4"/>
  <c r="DX277" i="4"/>
  <c r="DW276" i="4"/>
  <c r="DX276" i="4"/>
  <c r="DW275" i="4"/>
  <c r="DX275" i="4"/>
  <c r="DW274" i="4"/>
  <c r="DX274" i="4"/>
  <c r="DW273" i="4"/>
  <c r="DX273" i="4"/>
  <c r="DW272" i="4"/>
  <c r="DX272" i="4"/>
  <c r="DW271" i="4"/>
  <c r="DX271" i="4"/>
  <c r="DW270" i="4"/>
  <c r="DX270" i="4"/>
  <c r="DW269" i="4"/>
  <c r="DX269" i="4"/>
  <c r="DW268" i="4"/>
  <c r="DX268" i="4"/>
  <c r="DW267" i="4"/>
  <c r="DX267" i="4"/>
  <c r="DW266" i="4"/>
  <c r="DX266" i="4"/>
  <c r="DW265" i="4"/>
  <c r="DX265" i="4"/>
  <c r="DW264" i="4"/>
  <c r="DX264" i="4"/>
  <c r="DW263" i="4"/>
  <c r="DX263" i="4"/>
  <c r="DW262" i="4"/>
  <c r="DX262" i="4"/>
  <c r="DW261" i="4"/>
  <c r="DX261" i="4"/>
  <c r="DW260" i="4"/>
  <c r="DX260" i="4"/>
  <c r="DW259" i="4"/>
  <c r="DX259" i="4"/>
  <c r="DW258" i="4"/>
  <c r="DX258" i="4"/>
  <c r="DW257" i="4"/>
  <c r="DX257" i="4"/>
  <c r="DW256" i="4"/>
  <c r="DX256" i="4"/>
  <c r="DW255" i="4"/>
  <c r="DX255" i="4"/>
  <c r="DW254" i="4"/>
  <c r="DX254" i="4"/>
  <c r="DW253" i="4"/>
  <c r="DX253" i="4"/>
  <c r="DW252" i="4"/>
  <c r="DX252" i="4"/>
  <c r="DW251" i="4"/>
  <c r="DX251" i="4"/>
  <c r="DW250" i="4"/>
  <c r="DX250" i="4"/>
  <c r="DW249" i="4"/>
  <c r="DX249" i="4"/>
  <c r="DW248" i="4"/>
  <c r="DX248" i="4"/>
  <c r="DW247" i="4"/>
  <c r="DX247" i="4"/>
  <c r="DW246" i="4"/>
  <c r="DX246" i="4"/>
  <c r="DW245" i="4"/>
  <c r="DX245" i="4"/>
  <c r="DW244" i="4"/>
  <c r="DX244" i="4"/>
  <c r="DW243" i="4"/>
  <c r="DX243" i="4"/>
  <c r="DW242" i="4"/>
  <c r="DX242" i="4"/>
  <c r="DW241" i="4"/>
  <c r="DX241" i="4"/>
  <c r="DW240" i="4"/>
  <c r="DX240" i="4"/>
  <c r="DW239" i="4"/>
  <c r="DX239" i="4"/>
  <c r="DW238" i="4"/>
  <c r="DX238" i="4"/>
  <c r="DW237" i="4"/>
  <c r="DX237" i="4"/>
  <c r="DW236" i="4"/>
  <c r="DX236" i="4"/>
  <c r="DW235" i="4"/>
  <c r="DX235" i="4"/>
  <c r="DW234" i="4"/>
  <c r="DX234" i="4"/>
  <c r="DW233" i="4"/>
  <c r="DX233" i="4"/>
  <c r="DW232" i="4"/>
  <c r="DX232" i="4"/>
  <c r="DW231" i="4"/>
  <c r="DX231" i="4"/>
  <c r="DW230" i="4"/>
  <c r="DX230" i="4"/>
  <c r="DW229" i="4"/>
  <c r="DX229" i="4"/>
  <c r="DW228" i="4"/>
  <c r="DX228" i="4"/>
  <c r="DW227" i="4"/>
  <c r="DX227" i="4"/>
  <c r="DW226" i="4"/>
  <c r="DX226" i="4"/>
  <c r="DW225" i="4"/>
  <c r="DX225" i="4"/>
  <c r="DW224" i="4"/>
  <c r="DX224" i="4"/>
  <c r="DW223" i="4"/>
  <c r="DX223" i="4"/>
  <c r="DW222" i="4"/>
  <c r="DX222" i="4"/>
  <c r="DW221" i="4"/>
  <c r="DX221" i="4"/>
  <c r="DW220" i="4"/>
  <c r="DX220" i="4"/>
  <c r="DW219" i="4"/>
  <c r="DX219" i="4"/>
  <c r="DW218" i="4"/>
  <c r="DX218" i="4"/>
  <c r="DW217" i="4"/>
  <c r="DX217" i="4"/>
  <c r="DW216" i="4"/>
  <c r="DX216" i="4"/>
  <c r="DW215" i="4"/>
  <c r="DX215" i="4"/>
  <c r="DW214" i="4"/>
  <c r="DX214" i="4"/>
  <c r="DW213" i="4"/>
  <c r="DX213" i="4"/>
  <c r="DW212" i="4"/>
  <c r="DX212" i="4"/>
  <c r="DW211" i="4"/>
  <c r="DX211" i="4"/>
  <c r="DW210" i="4"/>
  <c r="DX210" i="4"/>
  <c r="DW209" i="4"/>
  <c r="DX209" i="4"/>
  <c r="DW208" i="4"/>
  <c r="DX208" i="4"/>
  <c r="DW207" i="4"/>
  <c r="DX207" i="4"/>
  <c r="DW206" i="4"/>
  <c r="DX206" i="4"/>
  <c r="DW205" i="4"/>
  <c r="DX205" i="4"/>
  <c r="DW204" i="4"/>
  <c r="DX204" i="4"/>
  <c r="DW203" i="4"/>
  <c r="DX203" i="4"/>
  <c r="DW202" i="4"/>
  <c r="DX202" i="4"/>
  <c r="DW201" i="4"/>
  <c r="DX201" i="4"/>
  <c r="DW200" i="4"/>
  <c r="DX200" i="4"/>
  <c r="DW199" i="4"/>
  <c r="DX199" i="4"/>
  <c r="DW198" i="4"/>
  <c r="DX198" i="4"/>
  <c r="DW197" i="4"/>
  <c r="DX197" i="4"/>
  <c r="DW196" i="4"/>
  <c r="DX196" i="4"/>
  <c r="DW195" i="4"/>
  <c r="DX195" i="4"/>
  <c r="DW194" i="4"/>
  <c r="DX194" i="4"/>
  <c r="DW193" i="4"/>
  <c r="DX193" i="4"/>
  <c r="DW192" i="4"/>
  <c r="DX192" i="4"/>
  <c r="DW191" i="4"/>
  <c r="DX191" i="4"/>
  <c r="DW190" i="4"/>
  <c r="DX190" i="4"/>
  <c r="DW189" i="4"/>
  <c r="DX189" i="4"/>
  <c r="DW188" i="4"/>
  <c r="DX188" i="4"/>
  <c r="DW187" i="4"/>
  <c r="DX187" i="4"/>
  <c r="DW186" i="4"/>
  <c r="DX186" i="4"/>
  <c r="DW185" i="4"/>
  <c r="DX185" i="4"/>
  <c r="DW184" i="4"/>
  <c r="DX184" i="4"/>
  <c r="DW183" i="4"/>
  <c r="DX183" i="4"/>
  <c r="DW182" i="4"/>
  <c r="DX182" i="4"/>
  <c r="DW181" i="4"/>
  <c r="DX181" i="4"/>
  <c r="DW180" i="4"/>
  <c r="DX180" i="4"/>
  <c r="DW179" i="4"/>
  <c r="DX179" i="4"/>
  <c r="DW178" i="4"/>
  <c r="DX178" i="4"/>
  <c r="DW177" i="4"/>
  <c r="DX177" i="4"/>
  <c r="DW176" i="4"/>
  <c r="DX176" i="4"/>
  <c r="DW175" i="4"/>
  <c r="DX175" i="4"/>
  <c r="DW174" i="4"/>
  <c r="DX174" i="4"/>
  <c r="DW173" i="4"/>
  <c r="DX173" i="4"/>
  <c r="DW172" i="4"/>
  <c r="DX172" i="4"/>
  <c r="DW171" i="4"/>
  <c r="DX171" i="4"/>
  <c r="DW170" i="4"/>
  <c r="DX170" i="4"/>
  <c r="DW169" i="4"/>
  <c r="DX169" i="4"/>
  <c r="DW168" i="4"/>
  <c r="DX168" i="4"/>
  <c r="DW167" i="4"/>
  <c r="DX167" i="4"/>
  <c r="DW166" i="4"/>
  <c r="DX166" i="4"/>
  <c r="DW165" i="4"/>
  <c r="DX165" i="4"/>
  <c r="DW164" i="4"/>
  <c r="DX164" i="4"/>
  <c r="DW163" i="4"/>
  <c r="DX163" i="4"/>
  <c r="DW162" i="4"/>
  <c r="DX162" i="4"/>
  <c r="DW161" i="4"/>
  <c r="DX161" i="4"/>
  <c r="DW160" i="4"/>
  <c r="DX160" i="4"/>
  <c r="DW159" i="4"/>
  <c r="DX159" i="4"/>
  <c r="DW158" i="4"/>
  <c r="DX158" i="4"/>
  <c r="DW157" i="4"/>
  <c r="DX157" i="4"/>
  <c r="DW156" i="4"/>
  <c r="DX156" i="4"/>
  <c r="DW155" i="4"/>
  <c r="DX155" i="4"/>
  <c r="DW154" i="4"/>
  <c r="DX154" i="4"/>
  <c r="DW153" i="4"/>
  <c r="DX153" i="4"/>
  <c r="DW152" i="4"/>
  <c r="DX152" i="4"/>
  <c r="DW151" i="4"/>
  <c r="DX151" i="4"/>
  <c r="DW150" i="4"/>
  <c r="DX150" i="4"/>
  <c r="DW149" i="4"/>
  <c r="DX149" i="4"/>
  <c r="DW148" i="4"/>
  <c r="DX148" i="4"/>
  <c r="DW147" i="4"/>
  <c r="DX147" i="4"/>
  <c r="DW146" i="4"/>
  <c r="DX146" i="4"/>
  <c r="DW145" i="4"/>
  <c r="DX145" i="4"/>
  <c r="DW144" i="4"/>
  <c r="DX144" i="4"/>
  <c r="DW143" i="4"/>
  <c r="DX143" i="4"/>
  <c r="DW142" i="4"/>
  <c r="DX142" i="4"/>
  <c r="DW141" i="4"/>
  <c r="DX141" i="4"/>
  <c r="DW140" i="4"/>
  <c r="DX140" i="4"/>
  <c r="DW139" i="4"/>
  <c r="DX139" i="4"/>
  <c r="DW138" i="4"/>
  <c r="DX138" i="4"/>
  <c r="DW137" i="4"/>
  <c r="DX137" i="4"/>
  <c r="DW136" i="4"/>
  <c r="DX136" i="4"/>
  <c r="DW135" i="4"/>
  <c r="DX135" i="4"/>
  <c r="DW134" i="4"/>
  <c r="DX134" i="4"/>
  <c r="DW133" i="4"/>
  <c r="DX133" i="4"/>
  <c r="DW132" i="4"/>
  <c r="DX132" i="4"/>
  <c r="DW131" i="4"/>
  <c r="DX131" i="4"/>
  <c r="DW130" i="4"/>
  <c r="DX130" i="4"/>
  <c r="DW129" i="4"/>
  <c r="DX129" i="4"/>
  <c r="DW128" i="4"/>
  <c r="DX128" i="4"/>
  <c r="DW127" i="4"/>
  <c r="DX127" i="4"/>
  <c r="DW126" i="4"/>
  <c r="DX126" i="4"/>
  <c r="DW125" i="4"/>
  <c r="DX125" i="4"/>
  <c r="DW124" i="4"/>
  <c r="DX124" i="4"/>
  <c r="DW123" i="4"/>
  <c r="DX123" i="4"/>
  <c r="DW122" i="4"/>
  <c r="DX122" i="4"/>
  <c r="DW121" i="4"/>
  <c r="DX121" i="4"/>
  <c r="DW120" i="4"/>
  <c r="DX120" i="4"/>
  <c r="DW119" i="4"/>
  <c r="DX119" i="4"/>
  <c r="DW118" i="4"/>
  <c r="DX118" i="4"/>
  <c r="DW117" i="4"/>
  <c r="DX117" i="4"/>
  <c r="DW116" i="4"/>
  <c r="DX116" i="4"/>
  <c r="DW115" i="4"/>
  <c r="DX115" i="4"/>
  <c r="DW114" i="4"/>
  <c r="DX114" i="4"/>
  <c r="DW113" i="4"/>
  <c r="DX113" i="4"/>
  <c r="DW112" i="4"/>
  <c r="DX112" i="4"/>
  <c r="DW111" i="4"/>
  <c r="DX111" i="4"/>
  <c r="DW110" i="4"/>
  <c r="DX110" i="4"/>
  <c r="DW109" i="4"/>
  <c r="DX109" i="4"/>
  <c r="DW108" i="4"/>
  <c r="DX108" i="4"/>
  <c r="DW107" i="4"/>
  <c r="DX107" i="4"/>
  <c r="DW106" i="4"/>
  <c r="DX106" i="4"/>
  <c r="DW105" i="4"/>
  <c r="DX105" i="4"/>
  <c r="DW104" i="4"/>
  <c r="DX104" i="4"/>
  <c r="DW103" i="4"/>
  <c r="DX103" i="4"/>
  <c r="DW102" i="4"/>
  <c r="DX102" i="4"/>
  <c r="DW101" i="4"/>
  <c r="DX101" i="4"/>
  <c r="DW100" i="4"/>
  <c r="DX100" i="4"/>
  <c r="DW99" i="4"/>
  <c r="DX99" i="4"/>
  <c r="DW98" i="4"/>
  <c r="DX98" i="4"/>
  <c r="DW97" i="4"/>
  <c r="DX97" i="4"/>
  <c r="DW96" i="4"/>
  <c r="DX96" i="4"/>
  <c r="DW95" i="4"/>
  <c r="DX95" i="4"/>
  <c r="DW94" i="4"/>
  <c r="DX94" i="4"/>
  <c r="DW93" i="4"/>
  <c r="DX93" i="4"/>
  <c r="DW92" i="4"/>
  <c r="DX92" i="4"/>
  <c r="DW91" i="4"/>
  <c r="DX91" i="4"/>
  <c r="DW90" i="4"/>
  <c r="DX90" i="4"/>
  <c r="DW89" i="4"/>
  <c r="DX89" i="4"/>
  <c r="DW88" i="4"/>
  <c r="DX88" i="4"/>
  <c r="DW87" i="4"/>
  <c r="DX87" i="4"/>
  <c r="DW86" i="4"/>
  <c r="DX86" i="4"/>
  <c r="DW85" i="4"/>
  <c r="DX85" i="4"/>
  <c r="DW84" i="4"/>
  <c r="DX84" i="4"/>
  <c r="DW83" i="4"/>
  <c r="DX83" i="4"/>
  <c r="DW82" i="4"/>
  <c r="DX82" i="4"/>
  <c r="DW81" i="4"/>
  <c r="DX81" i="4"/>
  <c r="DW80" i="4"/>
  <c r="DX80" i="4"/>
  <c r="DW79" i="4"/>
  <c r="DX79" i="4"/>
  <c r="DW78" i="4"/>
  <c r="DX78" i="4"/>
  <c r="DW77" i="4"/>
  <c r="DX77" i="4"/>
  <c r="DW76" i="4"/>
  <c r="DX76" i="4"/>
  <c r="DW75" i="4"/>
  <c r="DX75" i="4"/>
  <c r="DW74" i="4"/>
  <c r="DX74" i="4"/>
  <c r="DW73" i="4"/>
  <c r="DX73" i="4"/>
  <c r="DW72" i="4"/>
  <c r="DX72" i="4"/>
  <c r="DW71" i="4"/>
  <c r="DX71" i="4"/>
  <c r="DW70" i="4"/>
  <c r="DX70" i="4"/>
  <c r="DW69" i="4"/>
  <c r="DX69" i="4"/>
  <c r="DW68" i="4"/>
  <c r="DX68" i="4"/>
  <c r="DW67" i="4"/>
  <c r="DX67" i="4"/>
  <c r="DW66" i="4"/>
  <c r="DX66" i="4"/>
  <c r="DW65" i="4"/>
  <c r="DX65" i="4"/>
  <c r="DW64" i="4"/>
  <c r="DX64" i="4"/>
  <c r="DW63" i="4"/>
  <c r="DX63" i="4"/>
  <c r="DW62" i="4"/>
  <c r="DX62" i="4"/>
  <c r="DW61" i="4"/>
  <c r="DX61" i="4"/>
  <c r="DW60" i="4"/>
  <c r="DX60" i="4"/>
  <c r="DW59" i="4"/>
  <c r="DX59" i="4"/>
  <c r="DW58" i="4"/>
  <c r="DX58" i="4"/>
  <c r="DW57" i="4"/>
  <c r="DX57" i="4"/>
  <c r="DW56" i="4"/>
  <c r="DX56" i="4"/>
  <c r="DW55" i="4"/>
  <c r="DX55" i="4"/>
  <c r="DW54" i="4"/>
  <c r="DX54" i="4"/>
  <c r="DW53" i="4"/>
  <c r="DX53" i="4"/>
  <c r="DW52" i="4"/>
  <c r="DX52" i="4"/>
  <c r="DW51" i="4"/>
  <c r="DX51" i="4"/>
  <c r="DW50" i="4"/>
  <c r="DX50" i="4"/>
  <c r="DW49" i="4"/>
  <c r="DX49" i="4"/>
  <c r="DW48" i="4"/>
  <c r="DX48" i="4"/>
  <c r="DW47" i="4"/>
  <c r="DX47" i="4"/>
  <c r="DW46" i="4"/>
  <c r="DX46" i="4"/>
  <c r="DW45" i="4"/>
  <c r="DX45" i="4"/>
  <c r="DW44" i="4"/>
  <c r="DX44" i="4"/>
  <c r="DW43" i="4"/>
  <c r="DX43" i="4"/>
  <c r="DW42" i="4"/>
  <c r="DX42" i="4"/>
  <c r="DX41" i="4"/>
  <c r="T1002" i="4"/>
  <c r="S1002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3" i="4"/>
  <c r="N2" i="4"/>
  <c r="AL1002" i="4"/>
  <c r="AK1002" i="4"/>
  <c r="AL1001" i="4"/>
  <c r="AK1001" i="4"/>
  <c r="AH431" i="1" l="1"/>
  <c r="Y607" i="1"/>
  <c r="AF607" i="1"/>
  <c r="Y623" i="1"/>
  <c r="X671" i="1"/>
  <c r="AG671" i="1"/>
  <c r="AG735" i="1"/>
  <c r="DV751" i="4"/>
  <c r="AH831" i="1"/>
  <c r="AE831" i="1"/>
  <c r="AH847" i="1"/>
  <c r="AE847" i="1"/>
  <c r="AH975" i="1"/>
  <c r="X991" i="1"/>
  <c r="AF151" i="1"/>
  <c r="DU327" i="4"/>
  <c r="AK327" i="1" s="1"/>
  <c r="X375" i="1"/>
  <c r="AG391" i="1"/>
  <c r="X391" i="1"/>
  <c r="DV423" i="4"/>
  <c r="DU455" i="4"/>
  <c r="AK455" i="1" s="1"/>
  <c r="AF503" i="1"/>
  <c r="DT519" i="4"/>
  <c r="AH519" i="1"/>
  <c r="DU551" i="4"/>
  <c r="AK551" i="1" s="1"/>
  <c r="X631" i="1"/>
  <c r="AE647" i="1"/>
  <c r="Y647" i="1"/>
  <c r="DV663" i="4"/>
  <c r="AH679" i="1"/>
  <c r="AE679" i="1"/>
  <c r="X695" i="1"/>
  <c r="AG695" i="1"/>
  <c r="Y743" i="1"/>
  <c r="AH743" i="1"/>
  <c r="AH775" i="1"/>
  <c r="AG791" i="1"/>
  <c r="X791" i="1"/>
  <c r="DU823" i="4"/>
  <c r="AK823" i="1" s="1"/>
  <c r="AF839" i="1"/>
  <c r="DV919" i="4"/>
  <c r="X999" i="1"/>
  <c r="AG999" i="1"/>
  <c r="Y32" i="1"/>
  <c r="AH32" i="1"/>
  <c r="AF40" i="1"/>
  <c r="AF64" i="1"/>
  <c r="Y104" i="1"/>
  <c r="AH112" i="1"/>
  <c r="AE112" i="1"/>
  <c r="X120" i="1"/>
  <c r="AG120" i="1"/>
  <c r="X136" i="1"/>
  <c r="Y160" i="1"/>
  <c r="AH160" i="1"/>
  <c r="AE168" i="1"/>
  <c r="X168" i="1"/>
  <c r="AF184" i="1"/>
  <c r="AE208" i="1"/>
  <c r="AH216" i="1"/>
  <c r="Y216" i="1"/>
  <c r="AG224" i="1"/>
  <c r="AE232" i="1"/>
  <c r="X256" i="1"/>
  <c r="AE256" i="1"/>
  <c r="Y256" i="1"/>
  <c r="AG296" i="1"/>
  <c r="AH328" i="1"/>
  <c r="X336" i="1"/>
  <c r="AE336" i="1"/>
  <c r="Y344" i="1"/>
  <c r="AG344" i="1"/>
  <c r="AF360" i="1"/>
  <c r="AG376" i="1"/>
  <c r="AH384" i="1"/>
  <c r="AE384" i="1"/>
  <c r="AE392" i="1"/>
  <c r="AH408" i="1"/>
  <c r="AE424" i="1"/>
  <c r="Y424" i="1"/>
  <c r="DV432" i="4"/>
  <c r="AF448" i="1"/>
  <c r="AH456" i="1"/>
  <c r="AF464" i="1"/>
  <c r="AH480" i="1"/>
  <c r="AG488" i="1"/>
  <c r="AF496" i="1"/>
  <c r="AH528" i="1"/>
  <c r="AH544" i="1"/>
  <c r="AE552" i="1"/>
  <c r="Y552" i="1"/>
  <c r="X584" i="1"/>
  <c r="AF584" i="1"/>
  <c r="DU608" i="4"/>
  <c r="AK608" i="1" s="1"/>
  <c r="DU624" i="4"/>
  <c r="AK624" i="1" s="1"/>
  <c r="AH632" i="1"/>
  <c r="X640" i="1"/>
  <c r="Y640" i="1"/>
  <c r="AE648" i="1"/>
  <c r="AH664" i="1"/>
  <c r="Y672" i="1"/>
  <c r="AH672" i="1"/>
  <c r="AE680" i="1"/>
  <c r="X680" i="1"/>
  <c r="AG688" i="1"/>
  <c r="AF696" i="1"/>
  <c r="AG704" i="1"/>
  <c r="Y736" i="1"/>
  <c r="AH736" i="1"/>
  <c r="X744" i="1"/>
  <c r="AF752" i="1"/>
  <c r="DT760" i="4"/>
  <c r="AF784" i="1"/>
  <c r="AH792" i="1"/>
  <c r="AH800" i="1"/>
  <c r="AF808" i="1"/>
  <c r="AE816" i="1"/>
  <c r="Y816" i="1"/>
  <c r="AF832" i="1"/>
  <c r="DU848" i="4"/>
  <c r="AK848" i="1" s="1"/>
  <c r="X864" i="1"/>
  <c r="AF872" i="1"/>
  <c r="AG880" i="1"/>
  <c r="DV888" i="4"/>
  <c r="DT904" i="4"/>
  <c r="AG936" i="1"/>
  <c r="DT936" i="4"/>
  <c r="AE944" i="1"/>
  <c r="Y944" i="1"/>
  <c r="AE984" i="1"/>
  <c r="Y984" i="1"/>
  <c r="X1000" i="1"/>
  <c r="X127" i="1"/>
  <c r="AH127" i="1"/>
  <c r="Y159" i="1"/>
  <c r="Y207" i="1"/>
  <c r="AF33" i="1"/>
  <c r="AF81" i="1"/>
  <c r="DU97" i="4"/>
  <c r="AK97" i="1" s="1"/>
  <c r="AF137" i="1"/>
  <c r="DU169" i="4"/>
  <c r="AK169" i="1" s="1"/>
  <c r="AF217" i="1"/>
  <c r="DU217" i="4"/>
  <c r="AK217" i="1" s="1"/>
  <c r="AG233" i="1"/>
  <c r="DU249" i="4"/>
  <c r="AK249" i="1" s="1"/>
  <c r="AH265" i="1"/>
  <c r="Y281" i="1"/>
  <c r="AE281" i="1"/>
  <c r="DV297" i="4"/>
  <c r="AH345" i="1"/>
  <c r="AE345" i="1"/>
  <c r="AG361" i="1"/>
  <c r="AH393" i="1"/>
  <c r="Y409" i="1"/>
  <c r="AG409" i="1"/>
  <c r="AF433" i="1"/>
  <c r="AG433" i="1"/>
  <c r="AG449" i="1"/>
  <c r="X449" i="1"/>
  <c r="AF465" i="1"/>
  <c r="X513" i="1"/>
  <c r="AG513" i="1"/>
  <c r="AG529" i="1"/>
  <c r="AH561" i="1"/>
  <c r="AG577" i="1"/>
  <c r="DT577" i="4"/>
  <c r="AF593" i="1"/>
  <c r="DV593" i="4"/>
  <c r="AF625" i="1"/>
  <c r="AH641" i="1"/>
  <c r="Y657" i="1"/>
  <c r="AE657" i="1"/>
  <c r="Y673" i="1"/>
  <c r="X673" i="1"/>
  <c r="AH673" i="1"/>
  <c r="AG673" i="1"/>
  <c r="AE673" i="1"/>
  <c r="AF673" i="1"/>
  <c r="AG705" i="1"/>
  <c r="AE705" i="1"/>
  <c r="X705" i="1"/>
  <c r="AG721" i="1"/>
  <c r="DU721" i="4"/>
  <c r="AK721" i="1" s="1"/>
  <c r="AF737" i="1"/>
  <c r="DU737" i="4"/>
  <c r="AK737" i="1" s="1"/>
  <c r="DV777" i="4"/>
  <c r="X777" i="1"/>
  <c r="AG777" i="1"/>
  <c r="AF777" i="1"/>
  <c r="Y793" i="1"/>
  <c r="AH793" i="1"/>
  <c r="AG793" i="1"/>
  <c r="AE793" i="1"/>
  <c r="X809" i="1"/>
  <c r="AF809" i="1"/>
  <c r="DT825" i="4"/>
  <c r="DV841" i="4"/>
  <c r="AF841" i="1"/>
  <c r="AH873" i="1"/>
  <c r="DU873" i="4"/>
  <c r="AK873" i="1" s="1"/>
  <c r="DU889" i="4"/>
  <c r="AK889" i="1" s="1"/>
  <c r="X905" i="1"/>
  <c r="AF921" i="1"/>
  <c r="AH921" i="1"/>
  <c r="AG945" i="1"/>
  <c r="AE945" i="1"/>
  <c r="Y945" i="1"/>
  <c r="DU961" i="4"/>
  <c r="AK961" i="1" s="1"/>
  <c r="X977" i="1"/>
  <c r="AE977" i="1"/>
  <c r="AH977" i="1"/>
  <c r="AG993" i="1"/>
  <c r="AE993" i="1"/>
  <c r="AF993" i="1"/>
  <c r="Y993" i="1"/>
  <c r="AF73" i="1"/>
  <c r="AH145" i="1"/>
  <c r="AE145" i="1"/>
  <c r="DV193" i="4"/>
  <c r="AH193" i="1"/>
  <c r="AE209" i="1"/>
  <c r="Y209" i="1"/>
  <c r="AG217" i="1"/>
  <c r="DT233" i="4"/>
  <c r="X265" i="1"/>
  <c r="AE313" i="1"/>
  <c r="X313" i="1"/>
  <c r="DT345" i="4"/>
  <c r="DT361" i="4"/>
  <c r="AH425" i="1"/>
  <c r="X441" i="1"/>
  <c r="AG457" i="1"/>
  <c r="Y457" i="1"/>
  <c r="AG473" i="1"/>
  <c r="DT473" i="4"/>
  <c r="AH473" i="1"/>
  <c r="AE489" i="1"/>
  <c r="X505" i="1"/>
  <c r="AE505" i="1"/>
  <c r="AH521" i="1"/>
  <c r="AE521" i="1"/>
  <c r="Y537" i="1"/>
  <c r="AG537" i="1"/>
  <c r="X553" i="1"/>
  <c r="AG553" i="1"/>
  <c r="DT601" i="4"/>
  <c r="AE617" i="1"/>
  <c r="AH649" i="1"/>
  <c r="Y665" i="1"/>
  <c r="X665" i="1"/>
  <c r="AG665" i="1"/>
  <c r="AH697" i="1"/>
  <c r="AG713" i="1"/>
  <c r="X713" i="1"/>
  <c r="AE873" i="1"/>
  <c r="Y873" i="1"/>
  <c r="Y937" i="1"/>
  <c r="AG937" i="1"/>
  <c r="DU953" i="4"/>
  <c r="AK953" i="1" s="1"/>
  <c r="AH953" i="1"/>
  <c r="Y969" i="1"/>
  <c r="AH969" i="1"/>
  <c r="DT977" i="4"/>
  <c r="X42" i="1"/>
  <c r="AE42" i="1"/>
  <c r="AG50" i="1"/>
  <c r="AF98" i="1"/>
  <c r="DT106" i="4"/>
  <c r="AH122" i="1"/>
  <c r="X146" i="1"/>
  <c r="AE154" i="1"/>
  <c r="Y154" i="1"/>
  <c r="AH162" i="1"/>
  <c r="AE178" i="1"/>
  <c r="Y186" i="1"/>
  <c r="AE186" i="1"/>
  <c r="X194" i="1"/>
  <c r="DU210" i="4"/>
  <c r="AK210" i="1" s="1"/>
  <c r="AH218" i="1"/>
  <c r="Y250" i="1"/>
  <c r="AE250" i="1"/>
  <c r="AF258" i="1"/>
  <c r="AE274" i="1"/>
  <c r="Y274" i="1"/>
  <c r="AF282" i="1"/>
  <c r="AH298" i="1"/>
  <c r="AE298" i="1"/>
  <c r="Y298" i="1"/>
  <c r="X314" i="1"/>
  <c r="AG314" i="1"/>
  <c r="AF322" i="1"/>
  <c r="Y338" i="1"/>
  <c r="AE346" i="1"/>
  <c r="Y378" i="1"/>
  <c r="AE378" i="1"/>
  <c r="Y386" i="1"/>
  <c r="AE386" i="1"/>
  <c r="AH394" i="1"/>
  <c r="DT410" i="4"/>
  <c r="DT418" i="4"/>
  <c r="Y442" i="1"/>
  <c r="AE450" i="1"/>
  <c r="Y450" i="1"/>
  <c r="AG466" i="1"/>
  <c r="AE474" i="1"/>
  <c r="X482" i="1"/>
  <c r="AF482" i="1"/>
  <c r="AF514" i="1"/>
  <c r="AH522" i="1"/>
  <c r="X530" i="1"/>
  <c r="AE538" i="1"/>
  <c r="Y538" i="1"/>
  <c r="AF546" i="1"/>
  <c r="DT554" i="4"/>
  <c r="AH586" i="1"/>
  <c r="DU610" i="4"/>
  <c r="AK610" i="1" s="1"/>
  <c r="DU618" i="4"/>
  <c r="AK618" i="1" s="1"/>
  <c r="AE626" i="1"/>
  <c r="AG634" i="1"/>
  <c r="AG658" i="1"/>
  <c r="Y658" i="1"/>
  <c r="DV658" i="4"/>
  <c r="AF666" i="1"/>
  <c r="AH682" i="1"/>
  <c r="AE682" i="1"/>
  <c r="DU698" i="4"/>
  <c r="AK698" i="1" s="1"/>
  <c r="Y706" i="1"/>
  <c r="Y722" i="1"/>
  <c r="X738" i="1"/>
  <c r="AH746" i="1"/>
  <c r="X754" i="1"/>
  <c r="AE754" i="1"/>
  <c r="DT762" i="4"/>
  <c r="AH778" i="1"/>
  <c r="AF778" i="1"/>
  <c r="DU786" i="4"/>
  <c r="AK786" i="1" s="1"/>
  <c r="AH794" i="1"/>
  <c r="X818" i="1"/>
  <c r="AE818" i="1"/>
  <c r="X834" i="1"/>
  <c r="AE834" i="1"/>
  <c r="AE850" i="1"/>
  <c r="Y850" i="1"/>
  <c r="AF858" i="1"/>
  <c r="DU874" i="4"/>
  <c r="AK874" i="1" s="1"/>
  <c r="AG882" i="1"/>
  <c r="AH890" i="1"/>
  <c r="AE890" i="1"/>
  <c r="DU914" i="4"/>
  <c r="AK914" i="1" s="1"/>
  <c r="AE970" i="1"/>
  <c r="AH65" i="1"/>
  <c r="AG35" i="1"/>
  <c r="X35" i="1"/>
  <c r="DT83" i="4"/>
  <c r="AH155" i="1"/>
  <c r="AE187" i="1"/>
  <c r="Y203" i="1"/>
  <c r="AF219" i="1"/>
  <c r="AE299" i="1"/>
  <c r="Y299" i="1"/>
  <c r="X355" i="1"/>
  <c r="AG355" i="1"/>
  <c r="AF371" i="1"/>
  <c r="AH387" i="1"/>
  <c r="AG387" i="1"/>
  <c r="AF419" i="1"/>
  <c r="DU467" i="4"/>
  <c r="AK467" i="1" s="1"/>
  <c r="AF483" i="1"/>
  <c r="AH499" i="1"/>
  <c r="Y563" i="1"/>
  <c r="AE579" i="1"/>
  <c r="X579" i="1"/>
  <c r="AG603" i="1"/>
  <c r="AG627" i="1"/>
  <c r="AF627" i="1"/>
  <c r="AG675" i="1"/>
  <c r="DU707" i="4"/>
  <c r="AK707" i="1" s="1"/>
  <c r="AF723" i="1"/>
  <c r="X755" i="1"/>
  <c r="AF755" i="1"/>
  <c r="DT795" i="4"/>
  <c r="AH795" i="1"/>
  <c r="AH819" i="1"/>
  <c r="AH907" i="1"/>
  <c r="AF939" i="1"/>
  <c r="DV955" i="4"/>
  <c r="AH31" i="1"/>
  <c r="AE31" i="1"/>
  <c r="X25" i="1"/>
  <c r="Y49" i="1"/>
  <c r="AE49" i="1"/>
  <c r="X81" i="1"/>
  <c r="AG81" i="1"/>
  <c r="AF27" i="1"/>
  <c r="DU59" i="4"/>
  <c r="AK59" i="1" s="1"/>
  <c r="AH107" i="1"/>
  <c r="AH123" i="1"/>
  <c r="AE139" i="1"/>
  <c r="Y139" i="1"/>
  <c r="AG147" i="1"/>
  <c r="X147" i="1"/>
  <c r="AH163" i="1"/>
  <c r="DU227" i="4"/>
  <c r="AK227" i="1" s="1"/>
  <c r="AH227" i="1"/>
  <c r="X259" i="1"/>
  <c r="AE275" i="1"/>
  <c r="AF291" i="1"/>
  <c r="AF307" i="1"/>
  <c r="AF411" i="1"/>
  <c r="X459" i="1"/>
  <c r="AG459" i="1"/>
  <c r="AF475" i="1"/>
  <c r="AH491" i="1"/>
  <c r="AF507" i="1"/>
  <c r="AG523" i="1"/>
  <c r="X523" i="1"/>
  <c r="AF539" i="1"/>
  <c r="X555" i="1"/>
  <c r="DV571" i="4"/>
  <c r="AE731" i="1"/>
  <c r="Y731" i="1"/>
  <c r="AF763" i="1"/>
  <c r="AF779" i="1"/>
  <c r="Y779" i="1"/>
  <c r="AH883" i="1"/>
  <c r="AG883" i="1"/>
  <c r="Y899" i="1"/>
  <c r="AG899" i="1"/>
  <c r="AF899" i="1"/>
  <c r="DV915" i="4"/>
  <c r="AG947" i="1"/>
  <c r="AG963" i="1"/>
  <c r="AF963" i="1"/>
  <c r="Y20" i="1"/>
  <c r="AF20" i="1"/>
  <c r="AF28" i="1"/>
  <c r="AH68" i="1"/>
  <c r="X76" i="1"/>
  <c r="AE76" i="1"/>
  <c r="Y84" i="1"/>
  <c r="AG84" i="1"/>
  <c r="X92" i="1"/>
  <c r="AF92" i="1"/>
  <c r="DT100" i="4"/>
  <c r="Y108" i="1"/>
  <c r="X140" i="1"/>
  <c r="AE140" i="1"/>
  <c r="Y148" i="1"/>
  <c r="AG148" i="1"/>
  <c r="AF156" i="1"/>
  <c r="AE172" i="1"/>
  <c r="X172" i="1"/>
  <c r="AG180" i="1"/>
  <c r="Y180" i="1"/>
  <c r="AE196" i="1"/>
  <c r="AH220" i="1"/>
  <c r="AE228" i="1"/>
  <c r="AG236" i="1"/>
  <c r="X236" i="1"/>
  <c r="AG244" i="1"/>
  <c r="AF252" i="1"/>
  <c r="AH268" i="1"/>
  <c r="Y276" i="1"/>
  <c r="Y284" i="1"/>
  <c r="AH284" i="1"/>
  <c r="X292" i="1"/>
  <c r="AE324" i="1"/>
  <c r="AH332" i="1"/>
  <c r="AE332" i="1"/>
  <c r="Y340" i="1"/>
  <c r="AH340" i="1"/>
  <c r="AE340" i="1"/>
  <c r="AF340" i="1"/>
  <c r="AG348" i="1"/>
  <c r="Y356" i="1"/>
  <c r="AH356" i="1"/>
  <c r="AE364" i="1"/>
  <c r="X364" i="1"/>
  <c r="AG372" i="1"/>
  <c r="AF380" i="1"/>
  <c r="AE420" i="1"/>
  <c r="Y420" i="1"/>
  <c r="X420" i="1"/>
  <c r="DU428" i="4"/>
  <c r="AK428" i="1" s="1"/>
  <c r="AF436" i="1"/>
  <c r="AF468" i="1"/>
  <c r="AE476" i="1"/>
  <c r="Y476" i="1"/>
  <c r="AF492" i="1"/>
  <c r="AE500" i="1"/>
  <c r="Y500" i="1"/>
  <c r="AG508" i="1"/>
  <c r="AF508" i="1"/>
  <c r="X532" i="1"/>
  <c r="AE532" i="1"/>
  <c r="Y540" i="1"/>
  <c r="AG540" i="1"/>
  <c r="DU548" i="4"/>
  <c r="AK548" i="1" s="1"/>
  <c r="Y572" i="1"/>
  <c r="AH580" i="1"/>
  <c r="AE580" i="1"/>
  <c r="X588" i="1"/>
  <c r="AG588" i="1"/>
  <c r="AG596" i="1"/>
  <c r="Y620" i="1"/>
  <c r="AH660" i="1"/>
  <c r="AE660" i="1"/>
  <c r="AF684" i="1"/>
  <c r="AE692" i="1"/>
  <c r="Y692" i="1"/>
  <c r="Y724" i="1"/>
  <c r="AG724" i="1"/>
  <c r="AF732" i="1"/>
  <c r="X740" i="1"/>
  <c r="AE748" i="1"/>
  <c r="Y748" i="1"/>
  <c r="AG756" i="1"/>
  <c r="AH764" i="1"/>
  <c r="DU772" i="4"/>
  <c r="AK772" i="1" s="1"/>
  <c r="AH796" i="1"/>
  <c r="AE804" i="1"/>
  <c r="AG812" i="1"/>
  <c r="X812" i="1"/>
  <c r="DU820" i="4"/>
  <c r="AK820" i="1" s="1"/>
  <c r="AH844" i="1"/>
  <c r="Y852" i="1"/>
  <c r="X852" i="1"/>
  <c r="AE852" i="1"/>
  <c r="AF860" i="1"/>
  <c r="AG884" i="1"/>
  <c r="AH892" i="1"/>
  <c r="DT932" i="4"/>
  <c r="AH948" i="1"/>
  <c r="AH980" i="1"/>
  <c r="DT996" i="4"/>
  <c r="AE29" i="1"/>
  <c r="Y29" i="1"/>
  <c r="AG45" i="1"/>
  <c r="AF61" i="1"/>
  <c r="AH109" i="1"/>
  <c r="AH125" i="1"/>
  <c r="Y141" i="1"/>
  <c r="DT141" i="4"/>
  <c r="Y165" i="1"/>
  <c r="AF181" i="1"/>
  <c r="X213" i="1"/>
  <c r="AE229" i="1"/>
  <c r="Y229" i="1"/>
  <c r="AF245" i="1"/>
  <c r="X277" i="1"/>
  <c r="AE349" i="1"/>
  <c r="Y365" i="1"/>
  <c r="AH365" i="1"/>
  <c r="AE365" i="1"/>
  <c r="X381" i="1"/>
  <c r="AG381" i="1"/>
  <c r="AF397" i="1"/>
  <c r="DV413" i="4"/>
  <c r="AG429" i="1"/>
  <c r="AH477" i="1"/>
  <c r="Y493" i="1"/>
  <c r="AG493" i="1"/>
  <c r="AF509" i="1"/>
  <c r="AG509" i="1"/>
  <c r="DV573" i="4"/>
  <c r="AH605" i="1"/>
  <c r="AE669" i="1"/>
  <c r="Y669" i="1"/>
  <c r="X669" i="1"/>
  <c r="AH685" i="1"/>
  <c r="AE685" i="1"/>
  <c r="DV701" i="4"/>
  <c r="Y749" i="1"/>
  <c r="AG749" i="1"/>
  <c r="Y765" i="1"/>
  <c r="Y781" i="1"/>
  <c r="AE797" i="1"/>
  <c r="Y813" i="1"/>
  <c r="DU829" i="4"/>
  <c r="AK829" i="1" s="1"/>
  <c r="AG861" i="1"/>
  <c r="X877" i="1"/>
  <c r="AE901" i="1"/>
  <c r="Y901" i="1"/>
  <c r="DU933" i="4"/>
  <c r="AK933" i="1" s="1"/>
  <c r="AF949" i="1"/>
  <c r="DU989" i="4"/>
  <c r="AK989" i="1" s="1"/>
  <c r="AE69" i="1"/>
  <c r="Y69" i="1"/>
  <c r="AH85" i="1"/>
  <c r="DT117" i="4"/>
  <c r="AH157" i="1"/>
  <c r="AE173" i="1"/>
  <c r="X173" i="1"/>
  <c r="DU189" i="4"/>
  <c r="AK189" i="1" s="1"/>
  <c r="AH221" i="1"/>
  <c r="X237" i="1"/>
  <c r="X253" i="1"/>
  <c r="AG285" i="1"/>
  <c r="DT301" i="4"/>
  <c r="Y301" i="1"/>
  <c r="AG341" i="1"/>
  <c r="AF405" i="1"/>
  <c r="Y453" i="1"/>
  <c r="AG469" i="1"/>
  <c r="AF485" i="1"/>
  <c r="AH501" i="1"/>
  <c r="AH517" i="1"/>
  <c r="AE517" i="1"/>
  <c r="Y533" i="1"/>
  <c r="AG533" i="1"/>
  <c r="Y549" i="1"/>
  <c r="AH549" i="1"/>
  <c r="AE565" i="1"/>
  <c r="X565" i="1"/>
  <c r="AG581" i="1"/>
  <c r="AH645" i="1"/>
  <c r="DT661" i="4"/>
  <c r="AF677" i="1"/>
  <c r="AH693" i="1"/>
  <c r="AG725" i="1"/>
  <c r="AE773" i="1"/>
  <c r="AG789" i="1"/>
  <c r="AF789" i="1"/>
  <c r="AG853" i="1"/>
  <c r="AF853" i="1"/>
  <c r="AH853" i="1"/>
  <c r="AH885" i="1"/>
  <c r="X909" i="1"/>
  <c r="AF909" i="1"/>
  <c r="AG957" i="1"/>
  <c r="AF957" i="1"/>
  <c r="Y957" i="1"/>
  <c r="AG973" i="1"/>
  <c r="AF973" i="1"/>
  <c r="Y973" i="1"/>
  <c r="X54" i="1"/>
  <c r="AE62" i="1"/>
  <c r="Y62" i="1"/>
  <c r="AG70" i="1"/>
  <c r="AF78" i="1"/>
  <c r="DU86" i="4"/>
  <c r="AK86" i="1" s="1"/>
  <c r="X94" i="1"/>
  <c r="AE94" i="1"/>
  <c r="AF94" i="1"/>
  <c r="Y102" i="1"/>
  <c r="AG102" i="1"/>
  <c r="AF110" i="1"/>
  <c r="AE118" i="1"/>
  <c r="AF126" i="1"/>
  <c r="DU134" i="4"/>
  <c r="AK134" i="1" s="1"/>
  <c r="AG134" i="1"/>
  <c r="X158" i="1"/>
  <c r="AH158" i="1"/>
  <c r="Y166" i="1"/>
  <c r="X166" i="1"/>
  <c r="AG166" i="1"/>
  <c r="Y190" i="1"/>
  <c r="X190" i="1"/>
  <c r="DU198" i="4"/>
  <c r="AK198" i="1" s="1"/>
  <c r="DU206" i="4"/>
  <c r="AK206" i="1" s="1"/>
  <c r="AH214" i="1"/>
  <c r="X230" i="1"/>
  <c r="X238" i="1"/>
  <c r="AE246" i="1"/>
  <c r="X246" i="1"/>
  <c r="AG254" i="1"/>
  <c r="DV262" i="4"/>
  <c r="DU270" i="4"/>
  <c r="AK270" i="1" s="1"/>
  <c r="AG270" i="1"/>
  <c r="AE302" i="1"/>
  <c r="Y302" i="1"/>
  <c r="AH302" i="1"/>
  <c r="AF310" i="1"/>
  <c r="AG326" i="1"/>
  <c r="DT334" i="4"/>
  <c r="DU342" i="4"/>
  <c r="AK342" i="1" s="1"/>
  <c r="X350" i="1"/>
  <c r="Y366" i="1"/>
  <c r="AH366" i="1"/>
  <c r="AE374" i="1"/>
  <c r="Y374" i="1"/>
  <c r="AH374" i="1"/>
  <c r="AG382" i="1"/>
  <c r="DU382" i="4"/>
  <c r="AK382" i="1" s="1"/>
  <c r="X382" i="1"/>
  <c r="AH382" i="1"/>
  <c r="AF390" i="1"/>
  <c r="DU398" i="4"/>
  <c r="AK398" i="1" s="1"/>
  <c r="AH414" i="1"/>
  <c r="DV422" i="4"/>
  <c r="AG430" i="1"/>
  <c r="Y438" i="1"/>
  <c r="AF446" i="1"/>
  <c r="DV454" i="4"/>
  <c r="AF454" i="1"/>
  <c r="AG462" i="1"/>
  <c r="AE462" i="1"/>
  <c r="AH478" i="1"/>
  <c r="AE478" i="1"/>
  <c r="Y510" i="1"/>
  <c r="AG518" i="1"/>
  <c r="Y518" i="1"/>
  <c r="AG526" i="1"/>
  <c r="AF534" i="1"/>
  <c r="DT542" i="4"/>
  <c r="Y550" i="1"/>
  <c r="AH550" i="1"/>
  <c r="AE550" i="1"/>
  <c r="X558" i="1"/>
  <c r="AG558" i="1"/>
  <c r="AF566" i="1"/>
  <c r="DU574" i="4"/>
  <c r="AK574" i="1" s="1"/>
  <c r="DT582" i="4"/>
  <c r="AG598" i="1"/>
  <c r="AH606" i="1"/>
  <c r="Y614" i="1"/>
  <c r="AF614" i="1"/>
  <c r="Y622" i="1"/>
  <c r="X622" i="1"/>
  <c r="AG622" i="1"/>
  <c r="DV630" i="4"/>
  <c r="AH638" i="1"/>
  <c r="DU638" i="4"/>
  <c r="AK638" i="1" s="1"/>
  <c r="DU646" i="4"/>
  <c r="AK646" i="1" s="1"/>
  <c r="AE654" i="1"/>
  <c r="DT662" i="4"/>
  <c r="DT670" i="4"/>
  <c r="Y686" i="1"/>
  <c r="AH686" i="1"/>
  <c r="AG710" i="1"/>
  <c r="AE710" i="1"/>
  <c r="Y710" i="1"/>
  <c r="AG718" i="1"/>
  <c r="AF718" i="1"/>
  <c r="DT726" i="4"/>
  <c r="X750" i="1"/>
  <c r="AH750" i="1"/>
  <c r="AG774" i="1"/>
  <c r="AH782" i="1"/>
  <c r="AH790" i="1"/>
  <c r="AF798" i="1"/>
  <c r="X798" i="1"/>
  <c r="X806" i="1"/>
  <c r="AE814" i="1"/>
  <c r="Y814" i="1"/>
  <c r="DT822" i="4"/>
  <c r="AH830" i="1"/>
  <c r="DT830" i="4"/>
  <c r="X838" i="1"/>
  <c r="AH854" i="1"/>
  <c r="X862" i="1"/>
  <c r="AF862" i="1"/>
  <c r="Y870" i="1"/>
  <c r="AF870" i="1"/>
  <c r="DT886" i="4"/>
  <c r="AG894" i="1"/>
  <c r="AF894" i="1"/>
  <c r="AH926" i="1"/>
  <c r="AE926" i="1"/>
  <c r="X934" i="1"/>
  <c r="AE942" i="1"/>
  <c r="Y942" i="1"/>
  <c r="AH942" i="1"/>
  <c r="AG950" i="1"/>
  <c r="Y950" i="1"/>
  <c r="X950" i="1"/>
  <c r="AF958" i="1"/>
  <c r="DU974" i="4"/>
  <c r="AK974" i="1" s="1"/>
  <c r="AF990" i="1"/>
  <c r="X998" i="1"/>
  <c r="AG998" i="1"/>
  <c r="AE998" i="1"/>
  <c r="X47" i="1"/>
  <c r="AF47" i="1"/>
  <c r="DV79" i="4"/>
  <c r="AG95" i="1"/>
  <c r="AF95" i="1"/>
  <c r="X111" i="1"/>
  <c r="AF111" i="1"/>
  <c r="AG127" i="1"/>
  <c r="X143" i="1"/>
  <c r="AF143" i="1"/>
  <c r="AF159" i="1"/>
  <c r="AG191" i="1"/>
  <c r="AE191" i="1"/>
  <c r="Y191" i="1"/>
  <c r="X191" i="1"/>
  <c r="DU207" i="4"/>
  <c r="AK207" i="1" s="1"/>
  <c r="AH231" i="1"/>
  <c r="DV231" i="4"/>
  <c r="AF263" i="1"/>
  <c r="X263" i="1"/>
  <c r="Y295" i="1"/>
  <c r="AG295" i="1"/>
  <c r="AF295" i="1"/>
  <c r="X311" i="1"/>
  <c r="AH311" i="1"/>
  <c r="Y327" i="1"/>
  <c r="AG359" i="1"/>
  <c r="AF375" i="1"/>
  <c r="DU375" i="4"/>
  <c r="AK375" i="1" s="1"/>
  <c r="Y407" i="1"/>
  <c r="AH407" i="1"/>
  <c r="AH439" i="1"/>
  <c r="DU471" i="4"/>
  <c r="AK471" i="1" s="1"/>
  <c r="AG471" i="1"/>
  <c r="Y583" i="1"/>
  <c r="AE599" i="1"/>
  <c r="AF615" i="1"/>
  <c r="X615" i="1"/>
  <c r="AH631" i="1"/>
  <c r="AF631" i="1"/>
  <c r="X647" i="1"/>
  <c r="AG647" i="1"/>
  <c r="X663" i="1"/>
  <c r="AG663" i="1"/>
  <c r="AF663" i="1"/>
  <c r="X679" i="1"/>
  <c r="AG679" i="1"/>
  <c r="AE711" i="1"/>
  <c r="Y711" i="1"/>
  <c r="X711" i="1"/>
  <c r="DV727" i="4"/>
  <c r="AE743" i="1"/>
  <c r="AH759" i="1"/>
  <c r="AE791" i="1"/>
  <c r="Y807" i="1"/>
  <c r="X807" i="1"/>
  <c r="AG807" i="1"/>
  <c r="AH823" i="1"/>
  <c r="AF871" i="1"/>
  <c r="DT887" i="4"/>
  <c r="AE903" i="1"/>
  <c r="X919" i="1"/>
  <c r="AE919" i="1"/>
  <c r="AG935" i="1"/>
  <c r="AF935" i="1"/>
  <c r="AF951" i="1"/>
  <c r="AE983" i="1"/>
  <c r="Y983" i="1"/>
  <c r="X983" i="1"/>
  <c r="DT55" i="4"/>
  <c r="AH87" i="1"/>
  <c r="AE87" i="1"/>
  <c r="DT103" i="4"/>
  <c r="DV135" i="4"/>
  <c r="DT151" i="4"/>
  <c r="Y151" i="1"/>
  <c r="AH167" i="1"/>
  <c r="AE199" i="1"/>
  <c r="AE215" i="1"/>
  <c r="AG223" i="1"/>
  <c r="AE223" i="1"/>
  <c r="AH239" i="1"/>
  <c r="AG239" i="1"/>
  <c r="Y255" i="1"/>
  <c r="AG255" i="1"/>
  <c r="DU271" i="4"/>
  <c r="AK271" i="1" s="1"/>
  <c r="AF287" i="1"/>
  <c r="AG287" i="1"/>
  <c r="AE287" i="1"/>
  <c r="X335" i="1"/>
  <c r="AE335" i="1"/>
  <c r="DT383" i="4"/>
  <c r="AF399" i="1"/>
  <c r="AH415" i="1"/>
  <c r="Y415" i="1"/>
  <c r="X431" i="1"/>
  <c r="AG431" i="1"/>
  <c r="AE431" i="1"/>
  <c r="Y431" i="1"/>
  <c r="X447" i="1"/>
  <c r="AG447" i="1"/>
  <c r="AF447" i="1"/>
  <c r="AH495" i="1"/>
  <c r="Y511" i="1"/>
  <c r="AE511" i="1"/>
  <c r="AG527" i="1"/>
  <c r="AE527" i="1"/>
  <c r="Y527" i="1"/>
  <c r="X527" i="1"/>
  <c r="AG543" i="1"/>
  <c r="AF543" i="1"/>
  <c r="X559" i="1"/>
  <c r="AG559" i="1"/>
  <c r="AE559" i="1"/>
  <c r="AF575" i="1"/>
  <c r="AF591" i="1"/>
  <c r="AH607" i="1"/>
  <c r="AG607" i="1"/>
  <c r="AE607" i="1"/>
  <c r="AG623" i="1"/>
  <c r="AF623" i="1"/>
  <c r="Y639" i="1"/>
  <c r="AE655" i="1"/>
  <c r="Y655" i="1"/>
  <c r="X655" i="1"/>
  <c r="DU655" i="4"/>
  <c r="AK655" i="1" s="1"/>
  <c r="AE671" i="1"/>
  <c r="DT687" i="4"/>
  <c r="DV703" i="4"/>
  <c r="AH719" i="1"/>
  <c r="AG719" i="1"/>
  <c r="Y735" i="1"/>
  <c r="AH735" i="1"/>
  <c r="AE735" i="1"/>
  <c r="Y751" i="1"/>
  <c r="AH751" i="1"/>
  <c r="AE751" i="1"/>
  <c r="X767" i="1"/>
  <c r="DU815" i="4"/>
  <c r="AK815" i="1" s="1"/>
  <c r="X831" i="1"/>
  <c r="AF831" i="1"/>
  <c r="DU863" i="4"/>
  <c r="AK863" i="1" s="1"/>
  <c r="DV895" i="4"/>
  <c r="Y911" i="1"/>
  <c r="X911" i="1"/>
  <c r="AF911" i="1"/>
  <c r="Y927" i="1"/>
  <c r="X975" i="1"/>
  <c r="AG975" i="1"/>
  <c r="AE975" i="1"/>
  <c r="Y999" i="1"/>
  <c r="AF999" i="1"/>
  <c r="AG24" i="1"/>
  <c r="AE32" i="1"/>
  <c r="X32" i="1"/>
  <c r="AG40" i="1"/>
  <c r="Y40" i="1"/>
  <c r="AG48" i="1"/>
  <c r="AF56" i="1"/>
  <c r="X88" i="1"/>
  <c r="AH88" i="1"/>
  <c r="DV88" i="4"/>
  <c r="AE96" i="1"/>
  <c r="Y96" i="1"/>
  <c r="AG104" i="1"/>
  <c r="AE104" i="1"/>
  <c r="AG112" i="1"/>
  <c r="AF112" i="1"/>
  <c r="DU120" i="4"/>
  <c r="AK120" i="1" s="1"/>
  <c r="AH136" i="1"/>
  <c r="X144" i="1"/>
  <c r="AH144" i="1"/>
  <c r="AE152" i="1"/>
  <c r="Y152" i="1"/>
  <c r="X152" i="1"/>
  <c r="AG168" i="1"/>
  <c r="Y168" i="1"/>
  <c r="AG176" i="1"/>
  <c r="AF176" i="1"/>
  <c r="Y176" i="1"/>
  <c r="AE192" i="1"/>
  <c r="DV200" i="4"/>
  <c r="AH200" i="1"/>
  <c r="X240" i="1"/>
  <c r="AH240" i="1"/>
  <c r="AG240" i="1"/>
  <c r="AE240" i="1"/>
  <c r="Y240" i="1"/>
  <c r="X248" i="1"/>
  <c r="AG248" i="1"/>
  <c r="AF248" i="1"/>
  <c r="AG256" i="1"/>
  <c r="X264" i="1"/>
  <c r="AE272" i="1"/>
  <c r="Y272" i="1"/>
  <c r="AH272" i="1"/>
  <c r="AH280" i="1"/>
  <c r="Y288" i="1"/>
  <c r="AE296" i="1"/>
  <c r="Y296" i="1"/>
  <c r="AG304" i="1"/>
  <c r="AF304" i="1"/>
  <c r="DT304" i="4"/>
  <c r="AH320" i="1"/>
  <c r="AE320" i="1"/>
  <c r="Y336" i="1"/>
  <c r="AH336" i="1"/>
  <c r="AE344" i="1"/>
  <c r="X344" i="1"/>
  <c r="AH344" i="1"/>
  <c r="DT352" i="4"/>
  <c r="Y368" i="1"/>
  <c r="AH376" i="1"/>
  <c r="Y376" i="1"/>
  <c r="X384" i="1"/>
  <c r="AG384" i="1"/>
  <c r="Y384" i="1"/>
  <c r="DV400" i="4"/>
  <c r="AE416" i="1"/>
  <c r="Y416" i="1"/>
  <c r="X416" i="1"/>
  <c r="AH416" i="1"/>
  <c r="AH424" i="1"/>
  <c r="AG432" i="1"/>
  <c r="AF432" i="1"/>
  <c r="X440" i="1"/>
  <c r="AG440" i="1"/>
  <c r="AF440" i="1"/>
  <c r="DU448" i="4"/>
  <c r="AK448" i="1" s="1"/>
  <c r="DV456" i="4"/>
  <c r="Y464" i="1"/>
  <c r="Y472" i="1"/>
  <c r="AF480" i="1"/>
  <c r="X480" i="1"/>
  <c r="AG480" i="1"/>
  <c r="AE480" i="1"/>
  <c r="AF488" i="1"/>
  <c r="DU496" i="4"/>
  <c r="AK496" i="1" s="1"/>
  <c r="AH504" i="1"/>
  <c r="X512" i="1"/>
  <c r="AE512" i="1"/>
  <c r="AF512" i="1"/>
  <c r="Y512" i="1"/>
  <c r="X520" i="1"/>
  <c r="AH520" i="1"/>
  <c r="AE520" i="1"/>
  <c r="Y528" i="1"/>
  <c r="X528" i="1"/>
  <c r="AG528" i="1"/>
  <c r="AE528" i="1"/>
  <c r="Y536" i="1"/>
  <c r="AG536" i="1"/>
  <c r="AF544" i="1"/>
  <c r="AG552" i="1"/>
  <c r="X552" i="1"/>
  <c r="AG560" i="1"/>
  <c r="AF560" i="1"/>
  <c r="AF568" i="1"/>
  <c r="DU568" i="4"/>
  <c r="AK568" i="1" s="1"/>
  <c r="DU576" i="4"/>
  <c r="AK576" i="1" s="1"/>
  <c r="AE592" i="1"/>
  <c r="AH592" i="1"/>
  <c r="Y600" i="1"/>
  <c r="X608" i="1"/>
  <c r="DU616" i="4"/>
  <c r="AK616" i="1" s="1"/>
  <c r="AG624" i="1"/>
  <c r="AF624" i="1"/>
  <c r="AG632" i="1"/>
  <c r="AF632" i="1"/>
  <c r="AE640" i="1"/>
  <c r="AH648" i="1"/>
  <c r="Y656" i="1"/>
  <c r="X656" i="1"/>
  <c r="AG656" i="1"/>
  <c r="AE656" i="1"/>
  <c r="AF656" i="1"/>
  <c r="AE664" i="1"/>
  <c r="Y664" i="1"/>
  <c r="X664" i="1"/>
  <c r="AG680" i="1"/>
  <c r="AF688" i="1"/>
  <c r="X696" i="1"/>
  <c r="AG696" i="1"/>
  <c r="X704" i="1"/>
  <c r="AH704" i="1"/>
  <c r="AE704" i="1"/>
  <c r="Y712" i="1"/>
  <c r="X712" i="1"/>
  <c r="AG712" i="1"/>
  <c r="AE712" i="1"/>
  <c r="AF712" i="1"/>
  <c r="AF720" i="1"/>
  <c r="AE728" i="1"/>
  <c r="X728" i="1"/>
  <c r="AH728" i="1"/>
  <c r="AG736" i="1"/>
  <c r="AE736" i="1"/>
  <c r="X736" i="1"/>
  <c r="AH744" i="1"/>
  <c r="AF744" i="1"/>
  <c r="AH752" i="1"/>
  <c r="AE752" i="1"/>
  <c r="AF760" i="1"/>
  <c r="X768" i="1"/>
  <c r="AH768" i="1"/>
  <c r="AG768" i="1"/>
  <c r="AE768" i="1"/>
  <c r="X776" i="1"/>
  <c r="AG776" i="1"/>
  <c r="AE776" i="1"/>
  <c r="DU800" i="4"/>
  <c r="AK800" i="1" s="1"/>
  <c r="Y800" i="1"/>
  <c r="AH808" i="1"/>
  <c r="AE808" i="1"/>
  <c r="AH816" i="1"/>
  <c r="AG816" i="1"/>
  <c r="DU832" i="4"/>
  <c r="AK832" i="1" s="1"/>
  <c r="DT840" i="4"/>
  <c r="AE840" i="1"/>
  <c r="AE848" i="1"/>
  <c r="Y848" i="1"/>
  <c r="X848" i="1"/>
  <c r="AG856" i="1"/>
  <c r="AE856" i="1"/>
  <c r="Y856" i="1"/>
  <c r="DU856" i="4"/>
  <c r="AK856" i="1" s="1"/>
  <c r="AG864" i="1"/>
  <c r="Y864" i="1"/>
  <c r="AH864" i="1"/>
  <c r="AG872" i="1"/>
  <c r="AE872" i="1"/>
  <c r="Y872" i="1"/>
  <c r="X872" i="1"/>
  <c r="AF880" i="1"/>
  <c r="X888" i="1"/>
  <c r="AH896" i="1"/>
  <c r="Y904" i="1"/>
  <c r="X904" i="1"/>
  <c r="AE904" i="1"/>
  <c r="Y912" i="1"/>
  <c r="X912" i="1"/>
  <c r="AF912" i="1"/>
  <c r="X920" i="1"/>
  <c r="AH928" i="1"/>
  <c r="AE936" i="1"/>
  <c r="AF936" i="1"/>
  <c r="Y936" i="1"/>
  <c r="AG944" i="1"/>
  <c r="AG952" i="1"/>
  <c r="AE952" i="1"/>
  <c r="DT960" i="4"/>
  <c r="Y960" i="1"/>
  <c r="AH960" i="1"/>
  <c r="X968" i="1"/>
  <c r="AE976" i="1"/>
  <c r="X976" i="1"/>
  <c r="AF984" i="1"/>
  <c r="X984" i="1"/>
  <c r="AG984" i="1"/>
  <c r="DT992" i="4"/>
  <c r="AE1000" i="1"/>
  <c r="AF1000" i="1"/>
  <c r="Y1000" i="1"/>
  <c r="DT57" i="4"/>
  <c r="AE57" i="1"/>
  <c r="DV89" i="4"/>
  <c r="AE89" i="1"/>
  <c r="AH105" i="1"/>
  <c r="AE105" i="1"/>
  <c r="Y121" i="1"/>
  <c r="AH121" i="1"/>
  <c r="X121" i="1"/>
  <c r="AG121" i="1"/>
  <c r="AE121" i="1"/>
  <c r="Y137" i="1"/>
  <c r="X137" i="1"/>
  <c r="AG137" i="1"/>
  <c r="X153" i="1"/>
  <c r="AF153" i="1"/>
  <c r="AG169" i="1"/>
  <c r="AE169" i="1"/>
  <c r="AF169" i="1"/>
  <c r="Y169" i="1"/>
  <c r="X169" i="1"/>
  <c r="DU241" i="4"/>
  <c r="AK241" i="1" s="1"/>
  <c r="AH257" i="1"/>
  <c r="Y273" i="1"/>
  <c r="AG273" i="1"/>
  <c r="AE289" i="1"/>
  <c r="Y289" i="1"/>
  <c r="AH289" i="1"/>
  <c r="AE305" i="1"/>
  <c r="Y305" i="1"/>
  <c r="X305" i="1"/>
  <c r="AH305" i="1"/>
  <c r="AG321" i="1"/>
  <c r="AF321" i="1"/>
  <c r="DU337" i="4"/>
  <c r="AK337" i="1" s="1"/>
  <c r="DU353" i="4"/>
  <c r="AK353" i="1" s="1"/>
  <c r="DT385" i="4"/>
  <c r="AE385" i="1"/>
  <c r="X401" i="1"/>
  <c r="DT417" i="4"/>
  <c r="DT433" i="4"/>
  <c r="Y465" i="1"/>
  <c r="AE465" i="1"/>
  <c r="AH481" i="1"/>
  <c r="AE481" i="1"/>
  <c r="DU497" i="4"/>
  <c r="AK497" i="1" s="1"/>
  <c r="AF497" i="1"/>
  <c r="Y529" i="1"/>
  <c r="X529" i="1"/>
  <c r="AF529" i="1"/>
  <c r="X545" i="1"/>
  <c r="AF545" i="1"/>
  <c r="AF561" i="1"/>
  <c r="AH593" i="1"/>
  <c r="AH609" i="1"/>
  <c r="AH625" i="1"/>
  <c r="DT641" i="4"/>
  <c r="AF689" i="1"/>
  <c r="DU689" i="4"/>
  <c r="AK689" i="1" s="1"/>
  <c r="AF705" i="1"/>
  <c r="X737" i="1"/>
  <c r="DU769" i="4"/>
  <c r="AK769" i="1" s="1"/>
  <c r="AH769" i="1"/>
  <c r="AH785" i="1"/>
  <c r="Y801" i="1"/>
  <c r="X801" i="1"/>
  <c r="AG817" i="1"/>
  <c r="AE817" i="1"/>
  <c r="AF817" i="1"/>
  <c r="Y817" i="1"/>
  <c r="Y833" i="1"/>
  <c r="X833" i="1"/>
  <c r="AH849" i="1"/>
  <c r="AG865" i="1"/>
  <c r="AE865" i="1"/>
  <c r="AF865" i="1"/>
  <c r="Y865" i="1"/>
  <c r="Y881" i="1"/>
  <c r="AE881" i="1"/>
  <c r="Y897" i="1"/>
  <c r="AH897" i="1"/>
  <c r="AG897" i="1"/>
  <c r="AE897" i="1"/>
  <c r="AF897" i="1"/>
  <c r="DV913" i="4"/>
  <c r="Y929" i="1"/>
  <c r="AH929" i="1"/>
  <c r="AG961" i="1"/>
  <c r="X961" i="1"/>
  <c r="AF961" i="1"/>
  <c r="AH985" i="1"/>
  <c r="DT985" i="4"/>
  <c r="DU67" i="4"/>
  <c r="AK67" i="1" s="1"/>
  <c r="AF99" i="1"/>
  <c r="AH45" i="1"/>
  <c r="AE45" i="1"/>
  <c r="Y77" i="1"/>
  <c r="AG109" i="1"/>
  <c r="Y109" i="1"/>
  <c r="AH173" i="1"/>
  <c r="X189" i="1"/>
  <c r="AF189" i="1"/>
  <c r="DU205" i="4"/>
  <c r="AK205" i="1" s="1"/>
  <c r="Y221" i="1"/>
  <c r="DT229" i="4"/>
  <c r="AG261" i="1"/>
  <c r="AG277" i="1"/>
  <c r="X309" i="1"/>
  <c r="AG309" i="1"/>
  <c r="DU341" i="4"/>
  <c r="AK341" i="1" s="1"/>
  <c r="AH357" i="1"/>
  <c r="AH373" i="1"/>
  <c r="DU389" i="4"/>
  <c r="AK389" i="1" s="1"/>
  <c r="X405" i="1"/>
  <c r="AG405" i="1"/>
  <c r="Y437" i="1"/>
  <c r="AG477" i="1"/>
  <c r="Y477" i="1"/>
  <c r="AG525" i="1"/>
  <c r="AH573" i="1"/>
  <c r="DU589" i="4"/>
  <c r="AK589" i="1" s="1"/>
  <c r="AE589" i="1"/>
  <c r="AG605" i="1"/>
  <c r="Y605" i="1"/>
  <c r="AE621" i="1"/>
  <c r="AH661" i="1"/>
  <c r="Y709" i="1"/>
  <c r="AF725" i="1"/>
  <c r="DU741" i="4"/>
  <c r="AK741" i="1" s="1"/>
  <c r="AH789" i="1"/>
  <c r="DT789" i="4"/>
  <c r="AH805" i="1"/>
  <c r="AE837" i="1"/>
  <c r="AH869" i="1"/>
  <c r="AE885" i="1"/>
  <c r="AF901" i="1"/>
  <c r="AG925" i="1"/>
  <c r="AF941" i="1"/>
  <c r="AH973" i="1"/>
  <c r="AE22" i="1"/>
  <c r="AE30" i="1"/>
  <c r="AF38" i="1"/>
  <c r="AF62" i="1"/>
  <c r="Y70" i="1"/>
  <c r="AG78" i="1"/>
  <c r="AF102" i="1"/>
  <c r="X110" i="1"/>
  <c r="AG110" i="1"/>
  <c r="AH118" i="1"/>
  <c r="AF134" i="1"/>
  <c r="AH142" i="1"/>
  <c r="AG158" i="1"/>
  <c r="Y174" i="1"/>
  <c r="Y182" i="1"/>
  <c r="AE190" i="1"/>
  <c r="AH222" i="1"/>
  <c r="AH230" i="1"/>
  <c r="X270" i="1"/>
  <c r="AF270" i="1"/>
  <c r="X310" i="1"/>
  <c r="AG318" i="1"/>
  <c r="X318" i="1"/>
  <c r="AF326" i="1"/>
  <c r="AG366" i="1"/>
  <c r="DU374" i="4"/>
  <c r="AK374" i="1" s="1"/>
  <c r="DV390" i="4"/>
  <c r="X398" i="1"/>
  <c r="AF398" i="1"/>
  <c r="AH422" i="1"/>
  <c r="Y430" i="1"/>
  <c r="AG446" i="1"/>
  <c r="X446" i="1"/>
  <c r="AG454" i="1"/>
  <c r="DV486" i="4"/>
  <c r="AF510" i="1"/>
  <c r="X550" i="1"/>
  <c r="Y566" i="1"/>
  <c r="AG574" i="1"/>
  <c r="Y574" i="1"/>
  <c r="AH614" i="1"/>
  <c r="AH622" i="1"/>
  <c r="AF630" i="1"/>
  <c r="AF638" i="1"/>
  <c r="AF646" i="1"/>
  <c r="X678" i="1"/>
  <c r="AE694" i="1"/>
  <c r="Y694" i="1"/>
  <c r="AF702" i="1"/>
  <c r="AF710" i="1"/>
  <c r="Y742" i="1"/>
  <c r="AG742" i="1"/>
  <c r="Y782" i="1"/>
  <c r="DU790" i="4"/>
  <c r="AK790" i="1" s="1"/>
  <c r="AH798" i="1"/>
  <c r="AH806" i="1"/>
  <c r="AE806" i="1"/>
  <c r="X822" i="1"/>
  <c r="AH846" i="1"/>
  <c r="AE846" i="1"/>
  <c r="X870" i="1"/>
  <c r="AF902" i="1"/>
  <c r="AE934" i="1"/>
  <c r="AG958" i="1"/>
  <c r="AG966" i="1"/>
  <c r="AE982" i="1"/>
  <c r="Y71" i="1"/>
  <c r="AE119" i="1"/>
  <c r="X119" i="1"/>
  <c r="AG151" i="1"/>
  <c r="AG199" i="1"/>
  <c r="AF199" i="1"/>
  <c r="DU215" i="4"/>
  <c r="AK215" i="1" s="1"/>
  <c r="AH215" i="1"/>
  <c r="AE247" i="1"/>
  <c r="Y247" i="1"/>
  <c r="AF279" i="1"/>
  <c r="AH295" i="1"/>
  <c r="AE311" i="1"/>
  <c r="X359" i="1"/>
  <c r="AF407" i="1"/>
  <c r="AH423" i="1"/>
  <c r="Y471" i="1"/>
  <c r="AH487" i="1"/>
  <c r="AF519" i="1"/>
  <c r="Y599" i="1"/>
  <c r="AF599" i="1"/>
  <c r="Y615" i="1"/>
  <c r="Y727" i="1"/>
  <c r="AF727" i="1"/>
  <c r="DV759" i="4"/>
  <c r="DU775" i="4"/>
  <c r="AK775" i="1" s="1"/>
  <c r="DU855" i="4"/>
  <c r="AK855" i="1" s="1"/>
  <c r="X871" i="1"/>
  <c r="AF903" i="1"/>
  <c r="DV935" i="4"/>
  <c r="DV967" i="4"/>
  <c r="AH39" i="1"/>
  <c r="X159" i="1"/>
  <c r="X175" i="1"/>
  <c r="AF175" i="1"/>
  <c r="AH191" i="1"/>
  <c r="Y223" i="1"/>
  <c r="AF255" i="1"/>
  <c r="AF271" i="1"/>
  <c r="AH303" i="1"/>
  <c r="X351" i="1"/>
  <c r="DU367" i="4"/>
  <c r="AK367" i="1" s="1"/>
  <c r="AF383" i="1"/>
  <c r="AF431" i="1"/>
  <c r="X479" i="1"/>
  <c r="AG495" i="1"/>
  <c r="Y495" i="1"/>
  <c r="AE495" i="1"/>
  <c r="DU511" i="4"/>
  <c r="AK511" i="1" s="1"/>
  <c r="DU639" i="4"/>
  <c r="AK639" i="1" s="1"/>
  <c r="X719" i="1"/>
  <c r="AG767" i="1"/>
  <c r="Y783" i="1"/>
  <c r="AF799" i="1"/>
  <c r="AH815" i="1"/>
  <c r="Y863" i="1"/>
  <c r="DV943" i="4"/>
  <c r="X24" i="1"/>
  <c r="AF32" i="1"/>
  <c r="DT48" i="4"/>
  <c r="Y64" i="1"/>
  <c r="X80" i="1"/>
  <c r="AE80" i="1"/>
  <c r="AG88" i="1"/>
  <c r="DU144" i="4"/>
  <c r="AK144" i="1" s="1"/>
  <c r="AF152" i="1"/>
  <c r="AF160" i="1"/>
  <c r="DU168" i="4"/>
  <c r="AK168" i="1" s="1"/>
  <c r="Y208" i="1"/>
  <c r="AE216" i="1"/>
  <c r="X216" i="1"/>
  <c r="DU232" i="4"/>
  <c r="AK232" i="1" s="1"/>
  <c r="AE248" i="1"/>
  <c r="AE264" i="1"/>
  <c r="Y264" i="1"/>
  <c r="X272" i="1"/>
  <c r="X296" i="1"/>
  <c r="AF296" i="1"/>
  <c r="Y320" i="1"/>
  <c r="AG320" i="1"/>
  <c r="X328" i="1"/>
  <c r="AF328" i="1"/>
  <c r="AF344" i="1"/>
  <c r="AF352" i="1"/>
  <c r="DU368" i="4"/>
  <c r="AK368" i="1" s="1"/>
  <c r="Y392" i="1"/>
  <c r="AF416" i="1"/>
  <c r="X424" i="1"/>
  <c r="AF424" i="1"/>
  <c r="Y448" i="1"/>
  <c r="AG448" i="1"/>
  <c r="Y456" i="1"/>
  <c r="AE464" i="1"/>
  <c r="AE472" i="1"/>
  <c r="DU488" i="4"/>
  <c r="AK488" i="1" s="1"/>
  <c r="AH496" i="1"/>
  <c r="AE496" i="1"/>
  <c r="DU512" i="4"/>
  <c r="AK512" i="1" s="1"/>
  <c r="X536" i="1"/>
  <c r="AH560" i="1"/>
  <c r="AE576" i="1"/>
  <c r="Y584" i="1"/>
  <c r="AG584" i="1"/>
  <c r="Y592" i="1"/>
  <c r="AE600" i="1"/>
  <c r="AH624" i="1"/>
  <c r="AG672" i="1"/>
  <c r="AH696" i="1"/>
  <c r="Y696" i="1"/>
  <c r="DT752" i="4"/>
  <c r="AE784" i="1"/>
  <c r="AE800" i="1"/>
  <c r="X808" i="1"/>
  <c r="AF864" i="1"/>
  <c r="DU864" i="4"/>
  <c r="AK864" i="1" s="1"/>
  <c r="AE896" i="1"/>
  <c r="Y928" i="1"/>
  <c r="AE960" i="1"/>
  <c r="Y976" i="1"/>
  <c r="AF992" i="1"/>
  <c r="AF55" i="1"/>
  <c r="DT87" i="4"/>
  <c r="Y135" i="1"/>
  <c r="AH81" i="1"/>
  <c r="AE97" i="1"/>
  <c r="DT113" i="4"/>
  <c r="AG145" i="1"/>
  <c r="Y145" i="1"/>
  <c r="X145" i="1"/>
  <c r="AG161" i="1"/>
  <c r="X161" i="1"/>
  <c r="AF177" i="1"/>
  <c r="X225" i="1"/>
  <c r="AF225" i="1"/>
  <c r="AE241" i="1"/>
  <c r="Y257" i="1"/>
  <c r="X337" i="1"/>
  <c r="AG337" i="1"/>
  <c r="Y337" i="1"/>
  <c r="X353" i="1"/>
  <c r="AG353" i="1"/>
  <c r="AG425" i="1"/>
  <c r="Y425" i="1"/>
  <c r="AE441" i="1"/>
  <c r="Y441" i="1"/>
  <c r="DU441" i="4"/>
  <c r="AK441" i="1" s="1"/>
  <c r="X489" i="1"/>
  <c r="AG505" i="1"/>
  <c r="AE537" i="1"/>
  <c r="X537" i="1"/>
  <c r="AF553" i="1"/>
  <c r="AG569" i="1"/>
  <c r="Y569" i="1"/>
  <c r="X609" i="1"/>
  <c r="Y609" i="1"/>
  <c r="AE625" i="1"/>
  <c r="AG689" i="1"/>
  <c r="Y689" i="1"/>
  <c r="AH737" i="1"/>
  <c r="X769" i="1"/>
  <c r="AG769" i="1"/>
  <c r="AE785" i="1"/>
  <c r="X785" i="1"/>
  <c r="AE801" i="1"/>
  <c r="DT817" i="4"/>
  <c r="DV833" i="4"/>
  <c r="AE849" i="1"/>
  <c r="DU849" i="4"/>
  <c r="AK849" i="1" s="1"/>
  <c r="DV865" i="4"/>
  <c r="AE921" i="1"/>
  <c r="AE937" i="1"/>
  <c r="X937" i="1"/>
  <c r="AF953" i="1"/>
  <c r="DU969" i="4"/>
  <c r="AK969" i="1" s="1"/>
  <c r="AF969" i="1"/>
  <c r="AF985" i="1"/>
  <c r="AG356" i="1"/>
  <c r="AF364" i="1"/>
  <c r="DU396" i="4"/>
  <c r="AK396" i="1" s="1"/>
  <c r="AH420" i="1"/>
  <c r="AH428" i="1"/>
  <c r="AE436" i="1"/>
  <c r="Y436" i="1"/>
  <c r="X436" i="1"/>
  <c r="AF452" i="1"/>
  <c r="AH460" i="1"/>
  <c r="AE460" i="1"/>
  <c r="Y460" i="1"/>
  <c r="Y468" i="1"/>
  <c r="Y484" i="1"/>
  <c r="AH500" i="1"/>
  <c r="AE508" i="1"/>
  <c r="X508" i="1"/>
  <c r="DU524" i="4"/>
  <c r="AK524" i="1" s="1"/>
  <c r="AG532" i="1"/>
  <c r="Y532" i="1"/>
  <c r="AE540" i="1"/>
  <c r="AE548" i="1"/>
  <c r="Y564" i="1"/>
  <c r="AF572" i="1"/>
  <c r="AF580" i="1"/>
  <c r="AE596" i="1"/>
  <c r="X604" i="1"/>
  <c r="AF604" i="1"/>
  <c r="X612" i="1"/>
  <c r="AG612" i="1"/>
  <c r="AE636" i="1"/>
  <c r="X636" i="1"/>
  <c r="AF644" i="1"/>
  <c r="Y676" i="1"/>
  <c r="AH676" i="1"/>
  <c r="AE676" i="1"/>
  <c r="X684" i="1"/>
  <c r="AG684" i="1"/>
  <c r="AF692" i="1"/>
  <c r="AH724" i="1"/>
  <c r="DV740" i="4"/>
  <c r="X756" i="1"/>
  <c r="Y756" i="1"/>
  <c r="AG772" i="1"/>
  <c r="X780" i="1"/>
  <c r="AG780" i="1"/>
  <c r="AE812" i="1"/>
  <c r="AF820" i="1"/>
  <c r="AE836" i="1"/>
  <c r="X836" i="1"/>
  <c r="AF844" i="1"/>
  <c r="DU852" i="4"/>
  <c r="AK852" i="1" s="1"/>
  <c r="Y868" i="1"/>
  <c r="AH868" i="1"/>
  <c r="AE868" i="1"/>
  <c r="X876" i="1"/>
  <c r="DT900" i="4"/>
  <c r="AH932" i="1"/>
  <c r="Y940" i="1"/>
  <c r="AG940" i="1"/>
  <c r="DT964" i="4"/>
  <c r="X972" i="1"/>
  <c r="AG972" i="1"/>
  <c r="AG980" i="1"/>
  <c r="X980" i="1"/>
  <c r="AH41" i="1"/>
  <c r="AF297" i="1"/>
  <c r="X74" i="1"/>
  <c r="AG74" i="1"/>
  <c r="Y74" i="1"/>
  <c r="Y178" i="1"/>
  <c r="AG178" i="1"/>
  <c r="X306" i="1"/>
  <c r="X402" i="1"/>
  <c r="AG402" i="1"/>
  <c r="DU458" i="4"/>
  <c r="AK458" i="1" s="1"/>
  <c r="Y514" i="1"/>
  <c r="X514" i="1"/>
  <c r="Y546" i="1"/>
  <c r="AG546" i="1"/>
  <c r="X594" i="1"/>
  <c r="AG762" i="1"/>
  <c r="AH858" i="1"/>
  <c r="AE858" i="1"/>
  <c r="AF874" i="1"/>
  <c r="DU954" i="4"/>
  <c r="AK954" i="1" s="1"/>
  <c r="Y85" i="1"/>
  <c r="AE101" i="1"/>
  <c r="X101" i="1"/>
  <c r="AG117" i="1"/>
  <c r="AE133" i="1"/>
  <c r="X149" i="1"/>
  <c r="AG149" i="1"/>
  <c r="X181" i="1"/>
  <c r="AG181" i="1"/>
  <c r="Y213" i="1"/>
  <c r="AG213" i="1"/>
  <c r="AF229" i="1"/>
  <c r="AH245" i="1"/>
  <c r="AG245" i="1"/>
  <c r="Y357" i="1"/>
  <c r="AF437" i="1"/>
  <c r="AE485" i="1"/>
  <c r="DU501" i="4"/>
  <c r="AK501" i="1" s="1"/>
  <c r="DT533" i="4"/>
  <c r="Y573" i="1"/>
  <c r="AE573" i="1"/>
  <c r="AF597" i="1"/>
  <c r="AF637" i="1"/>
  <c r="X653" i="1"/>
  <c r="AF653" i="1"/>
  <c r="AF669" i="1"/>
  <c r="Y733" i="1"/>
  <c r="AH733" i="1"/>
  <c r="DT765" i="4"/>
  <c r="Y853" i="1"/>
  <c r="AG901" i="1"/>
  <c r="DU901" i="4"/>
  <c r="AK901" i="1" s="1"/>
  <c r="AF917" i="1"/>
  <c r="AH933" i="1"/>
  <c r="DU965" i="4"/>
  <c r="AK965" i="1" s="1"/>
  <c r="X997" i="1"/>
  <c r="DT273" i="4"/>
  <c r="Y473" i="1"/>
  <c r="AE98" i="1"/>
  <c r="Y98" i="1"/>
  <c r="AG378" i="1"/>
  <c r="AH434" i="1"/>
  <c r="AE570" i="1"/>
  <c r="X570" i="1"/>
  <c r="AF93" i="1"/>
  <c r="DT109" i="4"/>
  <c r="AE125" i="1"/>
  <c r="AF157" i="1"/>
  <c r="DU221" i="4"/>
  <c r="AK221" i="1" s="1"/>
  <c r="Y269" i="1"/>
  <c r="AG269" i="1"/>
  <c r="AF269" i="1"/>
  <c r="X285" i="1"/>
  <c r="AF301" i="1"/>
  <c r="AH333" i="1"/>
  <c r="AE333" i="1"/>
  <c r="AE381" i="1"/>
  <c r="Y397" i="1"/>
  <c r="AH397" i="1"/>
  <c r="AE397" i="1"/>
  <c r="AF413" i="1"/>
  <c r="DT429" i="4"/>
  <c r="AG445" i="1"/>
  <c r="Y525" i="1"/>
  <c r="X549" i="1"/>
  <c r="AF549" i="1"/>
  <c r="DU581" i="4"/>
  <c r="AK581" i="1" s="1"/>
  <c r="DT605" i="4"/>
  <c r="DV621" i="4"/>
  <c r="AH629" i="1"/>
  <c r="AE629" i="1"/>
  <c r="AE645" i="1"/>
  <c r="X693" i="1"/>
  <c r="AG709" i="1"/>
  <c r="AF797" i="1"/>
  <c r="DU813" i="4"/>
  <c r="AK813" i="1" s="1"/>
  <c r="AE813" i="1"/>
  <c r="AG829" i="1"/>
  <c r="AF845" i="1"/>
  <c r="AF861" i="1"/>
  <c r="Y925" i="1"/>
  <c r="X941" i="1"/>
  <c r="AH30" i="1"/>
  <c r="AE38" i="1"/>
  <c r="AG46" i="1"/>
  <c r="X46" i="1"/>
  <c r="AF54" i="1"/>
  <c r="DU70" i="4"/>
  <c r="AK70" i="1" s="1"/>
  <c r="DT110" i="4"/>
  <c r="Y118" i="1"/>
  <c r="AH166" i="1"/>
  <c r="AE174" i="1"/>
  <c r="AH190" i="1"/>
  <c r="AE214" i="1"/>
  <c r="Y222" i="1"/>
  <c r="AG222" i="1"/>
  <c r="AF230" i="1"/>
  <c r="AE254" i="1"/>
  <c r="Y254" i="1"/>
  <c r="AG262" i="1"/>
  <c r="AF262" i="1"/>
  <c r="X294" i="1"/>
  <c r="AG294" i="1"/>
  <c r="Y326" i="1"/>
  <c r="AE334" i="1"/>
  <c r="AF350" i="1"/>
  <c r="AH406" i="1"/>
  <c r="AE406" i="1"/>
  <c r="AF422" i="1"/>
  <c r="AE430" i="1"/>
  <c r="X430" i="1"/>
  <c r="AG438" i="1"/>
  <c r="AF478" i="1"/>
  <c r="Y494" i="1"/>
  <c r="AE502" i="1"/>
  <c r="AG510" i="1"/>
  <c r="DT526" i="4"/>
  <c r="AH542" i="1"/>
  <c r="Y558" i="1"/>
  <c r="AH574" i="1"/>
  <c r="AE574" i="1"/>
  <c r="AF582" i="1"/>
  <c r="DT590" i="4"/>
  <c r="Y606" i="1"/>
  <c r="AE606" i="1"/>
  <c r="AE630" i="1"/>
  <c r="X630" i="1"/>
  <c r="AH646" i="1"/>
  <c r="DU654" i="4"/>
  <c r="AK654" i="1" s="1"/>
  <c r="X686" i="1"/>
  <c r="X694" i="1"/>
  <c r="AG702" i="1"/>
  <c r="DU718" i="4"/>
  <c r="AK718" i="1" s="1"/>
  <c r="X726" i="1"/>
  <c r="AE726" i="1"/>
  <c r="X742" i="1"/>
  <c r="Y750" i="1"/>
  <c r="AF758" i="1"/>
  <c r="DT766" i="4"/>
  <c r="X814" i="1"/>
  <c r="AE822" i="1"/>
  <c r="AG830" i="1"/>
  <c r="AE838" i="1"/>
  <c r="Y854" i="1"/>
  <c r="Y878" i="1"/>
  <c r="AH878" i="1"/>
  <c r="AE886" i="1"/>
  <c r="X886" i="1"/>
  <c r="Y894" i="1"/>
  <c r="AH894" i="1"/>
  <c r="Y926" i="1"/>
  <c r="AE950" i="1"/>
  <c r="Y990" i="1"/>
  <c r="X990" i="1"/>
  <c r="AG990" i="1"/>
  <c r="Y998" i="1"/>
  <c r="AF998" i="1"/>
  <c r="X57" i="1"/>
  <c r="AG185" i="1"/>
  <c r="AH249" i="1"/>
  <c r="AF305" i="1"/>
  <c r="X186" i="1"/>
  <c r="AF290" i="1"/>
  <c r="DV466" i="4"/>
  <c r="AE618" i="1"/>
  <c r="AF730" i="1"/>
  <c r="DT61" i="4"/>
  <c r="AH79" i="1"/>
  <c r="Y119" i="1"/>
  <c r="AG119" i="1"/>
  <c r="AF119" i="1"/>
  <c r="DU167" i="4"/>
  <c r="AK167" i="1" s="1"/>
  <c r="AG183" i="1"/>
  <c r="AH199" i="1"/>
  <c r="X271" i="1"/>
  <c r="AE271" i="1"/>
  <c r="X287" i="1"/>
  <c r="AE303" i="1"/>
  <c r="Y303" i="1"/>
  <c r="AG319" i="1"/>
  <c r="AH335" i="1"/>
  <c r="X399" i="1"/>
  <c r="AG399" i="1"/>
  <c r="AH535" i="1"/>
  <c r="AG551" i="1"/>
  <c r="AE575" i="1"/>
  <c r="Y575" i="1"/>
  <c r="AG655" i="1"/>
  <c r="AF655" i="1"/>
  <c r="AG839" i="1"/>
  <c r="DU839" i="4"/>
  <c r="AK839" i="1" s="1"/>
  <c r="AH887" i="1"/>
  <c r="AE887" i="1"/>
  <c r="X903" i="1"/>
  <c r="AG903" i="1"/>
  <c r="Y919" i="1"/>
  <c r="AH935" i="1"/>
  <c r="AE951" i="1"/>
  <c r="AF967" i="1"/>
  <c r="AH983" i="1"/>
  <c r="X201" i="1"/>
  <c r="AG201" i="1"/>
  <c r="DU321" i="4"/>
  <c r="AK321" i="1" s="1"/>
  <c r="AE377" i="1"/>
  <c r="AH489" i="1"/>
  <c r="X170" i="1"/>
  <c r="AG170" i="1"/>
  <c r="AF170" i="1"/>
  <c r="AE226" i="1"/>
  <c r="Y226" i="1"/>
  <c r="AF386" i="1"/>
  <c r="AF442" i="1"/>
  <c r="AF610" i="1"/>
  <c r="AF722" i="1"/>
  <c r="AG778" i="1"/>
  <c r="X37" i="1"/>
  <c r="AE37" i="1"/>
  <c r="Y37" i="1"/>
  <c r="Y23" i="1"/>
  <c r="AG23" i="1"/>
  <c r="AF39" i="1"/>
  <c r="AH55" i="1"/>
  <c r="AH71" i="1"/>
  <c r="AH111" i="1"/>
  <c r="DU175" i="4"/>
  <c r="AK175" i="1" s="1"/>
  <c r="AG207" i="1"/>
  <c r="AH223" i="1"/>
  <c r="X231" i="1"/>
  <c r="DU247" i="4"/>
  <c r="AK247" i="1" s="1"/>
  <c r="AH247" i="1"/>
  <c r="AG263" i="1"/>
  <c r="X279" i="1"/>
  <c r="AE279" i="1"/>
  <c r="DT295" i="4"/>
  <c r="AE295" i="1"/>
  <c r="AG311" i="1"/>
  <c r="AG327" i="1"/>
  <c r="AG343" i="1"/>
  <c r="AH359" i="1"/>
  <c r="AE359" i="1"/>
  <c r="AF359" i="1"/>
  <c r="AE375" i="1"/>
  <c r="Y391" i="1"/>
  <c r="AF391" i="1"/>
  <c r="AE407" i="1"/>
  <c r="AG423" i="1"/>
  <c r="Y423" i="1"/>
  <c r="X439" i="1"/>
  <c r="DU439" i="4"/>
  <c r="AK439" i="1" s="1"/>
  <c r="AF463" i="1"/>
  <c r="AE479" i="1"/>
  <c r="X495" i="1"/>
  <c r="AG511" i="1"/>
  <c r="AH511" i="1"/>
  <c r="AF527" i="1"/>
  <c r="AH543" i="1"/>
  <c r="AG567" i="1"/>
  <c r="X583" i="1"/>
  <c r="AE583" i="1"/>
  <c r="AH599" i="1"/>
  <c r="AH615" i="1"/>
  <c r="AG615" i="1"/>
  <c r="AE615" i="1"/>
  <c r="AE631" i="1"/>
  <c r="AF695" i="1"/>
  <c r="AG711" i="1"/>
  <c r="AE727" i="1"/>
  <c r="AE759" i="1"/>
  <c r="AG775" i="1"/>
  <c r="X775" i="1"/>
  <c r="Y791" i="1"/>
  <c r="AE799" i="1"/>
  <c r="X799" i="1"/>
  <c r="AF815" i="1"/>
  <c r="AG815" i="1"/>
  <c r="AG831" i="1"/>
  <c r="Y831" i="1"/>
  <c r="X847" i="1"/>
  <c r="AH863" i="1"/>
  <c r="AG863" i="1"/>
  <c r="AH911" i="1"/>
  <c r="AG943" i="1"/>
  <c r="X959" i="1"/>
  <c r="AH959" i="1"/>
  <c r="AF975" i="1"/>
  <c r="AE991" i="1"/>
  <c r="AH991" i="1"/>
  <c r="AH24" i="1"/>
  <c r="AH40" i="1"/>
  <c r="AE48" i="1"/>
  <c r="AF48" i="1"/>
  <c r="Y48" i="1"/>
  <c r="DT56" i="4"/>
  <c r="AG56" i="1"/>
  <c r="X64" i="1"/>
  <c r="AG72" i="1"/>
  <c r="X72" i="1"/>
  <c r="Y80" i="1"/>
  <c r="AH80" i="1"/>
  <c r="AG80" i="1"/>
  <c r="AF80" i="1"/>
  <c r="Y88" i="1"/>
  <c r="X96" i="1"/>
  <c r="AF96" i="1"/>
  <c r="DT104" i="4"/>
  <c r="Y120" i="1"/>
  <c r="AH120" i="1"/>
  <c r="AH128" i="1"/>
  <c r="AG128" i="1"/>
  <c r="DV136" i="4"/>
  <c r="AG136" i="1"/>
  <c r="Y136" i="1"/>
  <c r="AF144" i="1"/>
  <c r="AG144" i="1"/>
  <c r="AE144" i="1"/>
  <c r="AH176" i="1"/>
  <c r="X176" i="1"/>
  <c r="AE176" i="1"/>
  <c r="AH184" i="1"/>
  <c r="X184" i="1"/>
  <c r="DT184" i="4"/>
  <c r="AG184" i="1"/>
  <c r="AH192" i="1"/>
  <c r="AF192" i="1"/>
  <c r="AE200" i="1"/>
  <c r="AF208" i="1"/>
  <c r="DV216" i="4"/>
  <c r="Y224" i="1"/>
  <c r="AH224" i="1"/>
  <c r="AF224" i="1"/>
  <c r="DT240" i="4"/>
  <c r="AH248" i="1"/>
  <c r="DV248" i="4"/>
  <c r="AG264" i="1"/>
  <c r="AF264" i="1"/>
  <c r="DT272" i="4"/>
  <c r="AF272" i="1"/>
  <c r="Y280" i="1"/>
  <c r="AG280" i="1"/>
  <c r="AF280" i="1"/>
  <c r="DU288" i="4"/>
  <c r="AK288" i="1" s="1"/>
  <c r="AG288" i="1"/>
  <c r="AF288" i="1"/>
  <c r="DT296" i="4"/>
  <c r="DU312" i="4"/>
  <c r="AK312" i="1" s="1"/>
  <c r="X320" i="1"/>
  <c r="AE328" i="1"/>
  <c r="DV328" i="4"/>
  <c r="DU336" i="4"/>
  <c r="AK336" i="1" s="1"/>
  <c r="DV344" i="4"/>
  <c r="Y352" i="1"/>
  <c r="AG352" i="1"/>
  <c r="AG360" i="1"/>
  <c r="AE360" i="1"/>
  <c r="Y360" i="1"/>
  <c r="X360" i="1"/>
  <c r="AG368" i="1"/>
  <c r="AH368" i="1"/>
  <c r="AF376" i="1"/>
  <c r="AH392" i="1"/>
  <c r="DV392" i="4"/>
  <c r="AG408" i="1"/>
  <c r="AG416" i="1"/>
  <c r="AG424" i="1"/>
  <c r="DU424" i="4"/>
  <c r="AK424" i="1" s="1"/>
  <c r="AH448" i="1"/>
  <c r="X448" i="1"/>
  <c r="AE448" i="1"/>
  <c r="AE456" i="1"/>
  <c r="AH464" i="1"/>
  <c r="DV472" i="4"/>
  <c r="AF472" i="1"/>
  <c r="AH472" i="1"/>
  <c r="AG472" i="1"/>
  <c r="Y480" i="1"/>
  <c r="X488" i="1"/>
  <c r="AH488" i="1"/>
  <c r="AG496" i="1"/>
  <c r="AE504" i="1"/>
  <c r="AF504" i="1"/>
  <c r="Y504" i="1"/>
  <c r="AG512" i="1"/>
  <c r="DU520" i="4"/>
  <c r="AK520" i="1" s="1"/>
  <c r="AF528" i="1"/>
  <c r="AE536" i="1"/>
  <c r="X544" i="1"/>
  <c r="AE544" i="1"/>
  <c r="AF552" i="1"/>
  <c r="DV552" i="4"/>
  <c r="AH552" i="1"/>
  <c r="X560" i="1"/>
  <c r="AH568" i="1"/>
  <c r="AE568" i="1"/>
  <c r="X576" i="1"/>
  <c r="AH576" i="1"/>
  <c r="AG576" i="1"/>
  <c r="Y576" i="1"/>
  <c r="AH584" i="1"/>
  <c r="AG592" i="1"/>
  <c r="AF600" i="1"/>
  <c r="X600" i="1"/>
  <c r="AH600" i="1"/>
  <c r="AG608" i="1"/>
  <c r="AE608" i="1"/>
  <c r="AH616" i="1"/>
  <c r="AE616" i="1"/>
  <c r="Y624" i="1"/>
  <c r="AE632" i="1"/>
  <c r="AH640" i="1"/>
  <c r="AG640" i="1"/>
  <c r="X648" i="1"/>
  <c r="DU656" i="4"/>
  <c r="AK656" i="1" s="1"/>
  <c r="AH656" i="1"/>
  <c r="AG664" i="1"/>
  <c r="AE672" i="1"/>
  <c r="AF672" i="1"/>
  <c r="X672" i="1"/>
  <c r="Y680" i="1"/>
  <c r="AH680" i="1"/>
  <c r="DU688" i="4"/>
  <c r="AK688" i="1" s="1"/>
  <c r="X688" i="1"/>
  <c r="AH688" i="1"/>
  <c r="DU696" i="4"/>
  <c r="AK696" i="1" s="1"/>
  <c r="DU704" i="4"/>
  <c r="AK704" i="1" s="1"/>
  <c r="DU720" i="4"/>
  <c r="AK720" i="1" s="1"/>
  <c r="Y728" i="1"/>
  <c r="AG728" i="1"/>
  <c r="DU728" i="4"/>
  <c r="AK728" i="1" s="1"/>
  <c r="AF736" i="1"/>
  <c r="AG744" i="1"/>
  <c r="AE744" i="1"/>
  <c r="Y744" i="1"/>
  <c r="DU744" i="4"/>
  <c r="AK744" i="1" s="1"/>
  <c r="X752" i="1"/>
  <c r="AG760" i="1"/>
  <c r="DU768" i="4"/>
  <c r="AK768" i="1" s="1"/>
  <c r="DV776" i="4"/>
  <c r="AH776" i="1"/>
  <c r="X784" i="1"/>
  <c r="DV792" i="4"/>
  <c r="AE792" i="1"/>
  <c r="DT808" i="4"/>
  <c r="AF816" i="1"/>
  <c r="DU816" i="4"/>
  <c r="AK816" i="1" s="1"/>
  <c r="AF824" i="1"/>
  <c r="AH824" i="1"/>
  <c r="AG832" i="1"/>
  <c r="AH832" i="1"/>
  <c r="AE832" i="1"/>
  <c r="Y832" i="1"/>
  <c r="AF840" i="1"/>
  <c r="AG840" i="1"/>
  <c r="AF848" i="1"/>
  <c r="AH848" i="1"/>
  <c r="AG848" i="1"/>
  <c r="X856" i="1"/>
  <c r="AE864" i="1"/>
  <c r="DT872" i="4"/>
  <c r="AH872" i="1"/>
  <c r="X880" i="1"/>
  <c r="AH880" i="1"/>
  <c r="AF888" i="1"/>
  <c r="AH888" i="1"/>
  <c r="AG904" i="1"/>
  <c r="AG912" i="1"/>
  <c r="AH912" i="1"/>
  <c r="Y920" i="1"/>
  <c r="AH920" i="1"/>
  <c r="AG920" i="1"/>
  <c r="AE920" i="1"/>
  <c r="AF920" i="1"/>
  <c r="AG928" i="1"/>
  <c r="AE928" i="1"/>
  <c r="X928" i="1"/>
  <c r="X936" i="1"/>
  <c r="X944" i="1"/>
  <c r="AF944" i="1"/>
  <c r="AF952" i="1"/>
  <c r="AH952" i="1"/>
  <c r="X960" i="1"/>
  <c r="AF968" i="1"/>
  <c r="Y968" i="1"/>
  <c r="AG976" i="1"/>
  <c r="AF976" i="1"/>
  <c r="AH976" i="1"/>
  <c r="AH984" i="1"/>
  <c r="X992" i="1"/>
  <c r="AE992" i="1"/>
  <c r="AH992" i="1"/>
  <c r="AG1000" i="1"/>
  <c r="AG65" i="1"/>
  <c r="AE65" i="1"/>
  <c r="DV137" i="4"/>
  <c r="BT138" i="4" s="1"/>
  <c r="AG225" i="1"/>
  <c r="AE225" i="1"/>
  <c r="Y225" i="1"/>
  <c r="AH225" i="1"/>
  <c r="DV289" i="4"/>
  <c r="AF289" i="1"/>
  <c r="AF361" i="1"/>
  <c r="AH361" i="1"/>
  <c r="AE361" i="1"/>
  <c r="DV425" i="4"/>
  <c r="AE425" i="1"/>
  <c r="X425" i="1"/>
  <c r="AE433" i="1"/>
  <c r="Y433" i="1"/>
  <c r="AF457" i="1"/>
  <c r="DV457" i="4"/>
  <c r="AF505" i="1"/>
  <c r="DU505" i="4"/>
  <c r="AK505" i="1" s="1"/>
  <c r="AF513" i="1"/>
  <c r="Y513" i="1"/>
  <c r="DU513" i="4"/>
  <c r="AK513" i="1" s="1"/>
  <c r="X521" i="1"/>
  <c r="AG521" i="1"/>
  <c r="AF521" i="1"/>
  <c r="DU529" i="4"/>
  <c r="AK529" i="1" s="1"/>
  <c r="AG545" i="1"/>
  <c r="AH553" i="1"/>
  <c r="AG561" i="1"/>
  <c r="AE561" i="1"/>
  <c r="DU561" i="4"/>
  <c r="AK561" i="1" s="1"/>
  <c r="X561" i="1"/>
  <c r="DU569" i="4"/>
  <c r="AK569" i="1" s="1"/>
  <c r="X569" i="1"/>
  <c r="AE569" i="1"/>
  <c r="AF569" i="1"/>
  <c r="AF577" i="1"/>
  <c r="X577" i="1"/>
  <c r="AH577" i="1"/>
  <c r="AF585" i="1"/>
  <c r="DV585" i="4"/>
  <c r="AH585" i="1"/>
  <c r="AF601" i="1"/>
  <c r="Y601" i="1"/>
  <c r="AH601" i="1"/>
  <c r="AE601" i="1"/>
  <c r="AG609" i="1"/>
  <c r="AE609" i="1"/>
  <c r="X617" i="1"/>
  <c r="AF617" i="1"/>
  <c r="AH617" i="1"/>
  <c r="X625" i="1"/>
  <c r="DT633" i="4"/>
  <c r="X633" i="1"/>
  <c r="AG633" i="1"/>
  <c r="AE633" i="1"/>
  <c r="AF633" i="1"/>
  <c r="Y633" i="1"/>
  <c r="AG641" i="1"/>
  <c r="AF641" i="1"/>
  <c r="X641" i="1"/>
  <c r="Y641" i="1"/>
  <c r="X649" i="1"/>
  <c r="AE649" i="1"/>
  <c r="AF649" i="1"/>
  <c r="AG657" i="1"/>
  <c r="DT657" i="4"/>
  <c r="X657" i="1"/>
  <c r="AE665" i="1"/>
  <c r="AE681" i="1"/>
  <c r="AF681" i="1"/>
  <c r="Y681" i="1"/>
  <c r="DV681" i="4"/>
  <c r="X681" i="1"/>
  <c r="AH681" i="1"/>
  <c r="AF697" i="1"/>
  <c r="Y697" i="1"/>
  <c r="DT697" i="4"/>
  <c r="AE697" i="1"/>
  <c r="Y705" i="1"/>
  <c r="DU705" i="4"/>
  <c r="AK705" i="1" s="1"/>
  <c r="AH705" i="1"/>
  <c r="AE721" i="1"/>
  <c r="X721" i="1"/>
  <c r="AH721" i="1"/>
  <c r="DT729" i="4"/>
  <c r="AH729" i="1"/>
  <c r="AE729" i="1"/>
  <c r="Y729" i="1"/>
  <c r="AG737" i="1"/>
  <c r="AE737" i="1"/>
  <c r="Y737" i="1"/>
  <c r="AF745" i="1"/>
  <c r="DT745" i="4"/>
  <c r="X745" i="1"/>
  <c r="AG745" i="1"/>
  <c r="AG753" i="1"/>
  <c r="AE753" i="1"/>
  <c r="AH761" i="1"/>
  <c r="DT761" i="4"/>
  <c r="AG761" i="1"/>
  <c r="AE761" i="1"/>
  <c r="AH777" i="1"/>
  <c r="AE777" i="1"/>
  <c r="Y777" i="1"/>
  <c r="DT785" i="4"/>
  <c r="AG785" i="1"/>
  <c r="AF785" i="1"/>
  <c r="AF793" i="1"/>
  <c r="DU793" i="4"/>
  <c r="AK793" i="1" s="1"/>
  <c r="X793" i="1"/>
  <c r="AF801" i="1"/>
  <c r="DV801" i="4"/>
  <c r="AH801" i="1"/>
  <c r="AG809" i="1"/>
  <c r="AE809" i="1"/>
  <c r="Y809" i="1"/>
  <c r="DT809" i="4"/>
  <c r="AH809" i="1"/>
  <c r="AH817" i="1"/>
  <c r="AF825" i="1"/>
  <c r="Y825" i="1"/>
  <c r="AH825" i="1"/>
  <c r="AF833" i="1"/>
  <c r="AG833" i="1"/>
  <c r="AH833" i="1"/>
  <c r="X841" i="1"/>
  <c r="AG841" i="1"/>
  <c r="AF849" i="1"/>
  <c r="Y849" i="1"/>
  <c r="AG857" i="1"/>
  <c r="AE857" i="1"/>
  <c r="X857" i="1"/>
  <c r="AH865" i="1"/>
  <c r="AF881" i="1"/>
  <c r="DV881" i="4"/>
  <c r="AH881" i="1"/>
  <c r="Y889" i="1"/>
  <c r="AH889" i="1"/>
  <c r="AF889" i="1"/>
  <c r="AG889" i="1"/>
  <c r="DU897" i="4"/>
  <c r="AK897" i="1" s="1"/>
  <c r="X897" i="1"/>
  <c r="AG905" i="1"/>
  <c r="X913" i="1"/>
  <c r="AH913" i="1"/>
  <c r="Y913" i="1"/>
  <c r="AE913" i="1"/>
  <c r="Y921" i="1"/>
  <c r="AG921" i="1"/>
  <c r="X921" i="1"/>
  <c r="DU921" i="4"/>
  <c r="AK921" i="1" s="1"/>
  <c r="DU929" i="4"/>
  <c r="AK929" i="1" s="1"/>
  <c r="X929" i="1"/>
  <c r="AG929" i="1"/>
  <c r="AE929" i="1"/>
  <c r="AH937" i="1"/>
  <c r="DU937" i="4"/>
  <c r="AK937" i="1" s="1"/>
  <c r="AF937" i="1"/>
  <c r="AF945" i="1"/>
  <c r="X945" i="1"/>
  <c r="AG953" i="1"/>
  <c r="Y961" i="1"/>
  <c r="X969" i="1"/>
  <c r="AF977" i="1"/>
  <c r="AG977" i="1"/>
  <c r="Y985" i="1"/>
  <c r="X985" i="1"/>
  <c r="AG985" i="1"/>
  <c r="AE985" i="1"/>
  <c r="X993" i="1"/>
  <c r="AH993" i="1"/>
  <c r="AH175" i="1"/>
  <c r="X423" i="1"/>
  <c r="AE623" i="1"/>
  <c r="AF639" i="1"/>
  <c r="AH671" i="1"/>
  <c r="AH703" i="1"/>
  <c r="AF807" i="1"/>
  <c r="AG879" i="1"/>
  <c r="Y31" i="1"/>
  <c r="AG63" i="1"/>
  <c r="Y63" i="1"/>
  <c r="AH119" i="1"/>
  <c r="AH135" i="1"/>
  <c r="AE151" i="1"/>
  <c r="AG167" i="1"/>
  <c r="X167" i="1"/>
  <c r="AF183" i="1"/>
  <c r="X199" i="1"/>
  <c r="AG215" i="1"/>
  <c r="AG247" i="1"/>
  <c r="Y263" i="1"/>
  <c r="AG335" i="1"/>
  <c r="Y383" i="1"/>
  <c r="AG383" i="1"/>
  <c r="AE399" i="1"/>
  <c r="Y399" i="1"/>
  <c r="AG415" i="1"/>
  <c r="X415" i="1"/>
  <c r="DU431" i="4"/>
  <c r="AK431" i="1" s="1"/>
  <c r="X463" i="1"/>
  <c r="AG463" i="1"/>
  <c r="AF511" i="1"/>
  <c r="AF535" i="1"/>
  <c r="AF551" i="1"/>
  <c r="DU583" i="4"/>
  <c r="AK583" i="1" s="1"/>
  <c r="DV679" i="4"/>
  <c r="AH711" i="1"/>
  <c r="AG783" i="1"/>
  <c r="AG871" i="1"/>
  <c r="Y887" i="1"/>
  <c r="AH919" i="1"/>
  <c r="AE88" i="1"/>
  <c r="AG96" i="1"/>
  <c r="Y112" i="1"/>
  <c r="AE128" i="1"/>
  <c r="Y144" i="1"/>
  <c r="X208" i="1"/>
  <c r="AG208" i="1"/>
  <c r="AF256" i="1"/>
  <c r="DT280" i="4"/>
  <c r="AH304" i="1"/>
  <c r="AE304" i="1"/>
  <c r="Y304" i="1"/>
  <c r="AG312" i="1"/>
  <c r="X392" i="1"/>
  <c r="AG392" i="1"/>
  <c r="X400" i="1"/>
  <c r="AG400" i="1"/>
  <c r="AH440" i="1"/>
  <c r="DU632" i="4"/>
  <c r="AK632" i="1" s="1"/>
  <c r="DT664" i="4"/>
  <c r="AF728" i="1"/>
  <c r="DT736" i="4"/>
  <c r="AH784" i="1"/>
  <c r="X816" i="1"/>
  <c r="Y840" i="1"/>
  <c r="DT880" i="4"/>
  <c r="X896" i="1"/>
  <c r="AH25" i="1"/>
  <c r="AH97" i="1"/>
  <c r="AE113" i="1"/>
  <c r="Y113" i="1"/>
  <c r="DT129" i="4"/>
  <c r="DV161" i="4"/>
  <c r="AE161" i="1"/>
  <c r="AG177" i="1"/>
  <c r="DU209" i="4"/>
  <c r="AK209" i="1" s="1"/>
  <c r="AG257" i="1"/>
  <c r="X257" i="1"/>
  <c r="AF273" i="1"/>
  <c r="AG289" i="1"/>
  <c r="DV305" i="4"/>
  <c r="X377" i="1"/>
  <c r="Y393" i="1"/>
  <c r="X393" i="1"/>
  <c r="AE409" i="1"/>
  <c r="AH457" i="1"/>
  <c r="AE473" i="1"/>
  <c r="Y505" i="1"/>
  <c r="Y521" i="1"/>
  <c r="X585" i="1"/>
  <c r="AG585" i="1"/>
  <c r="AG625" i="1"/>
  <c r="AH689" i="1"/>
  <c r="AE689" i="1"/>
  <c r="AG801" i="1"/>
  <c r="X881" i="1"/>
  <c r="AG881" i="1"/>
  <c r="AG913" i="1"/>
  <c r="AF929" i="1"/>
  <c r="AE961" i="1"/>
  <c r="DU190" i="4"/>
  <c r="AK190" i="1" s="1"/>
  <c r="AH198" i="1"/>
  <c r="X222" i="1"/>
  <c r="AE326" i="1"/>
  <c r="AF342" i="1"/>
  <c r="X414" i="1"/>
  <c r="DV510" i="4"/>
  <c r="DV518" i="4"/>
  <c r="Y542" i="1"/>
  <c r="DT566" i="4"/>
  <c r="DV598" i="4"/>
  <c r="DU694" i="4"/>
  <c r="AK694" i="1" s="1"/>
  <c r="DT710" i="4"/>
  <c r="AH710" i="1"/>
  <c r="AF774" i="1"/>
  <c r="DV814" i="4"/>
  <c r="AF830" i="1"/>
  <c r="X910" i="1"/>
  <c r="X926" i="1"/>
  <c r="DV982" i="4"/>
  <c r="AF103" i="1"/>
  <c r="AH471" i="1"/>
  <c r="X487" i="1"/>
  <c r="AG503" i="1"/>
  <c r="X519" i="1"/>
  <c r="DU535" i="4"/>
  <c r="AK535" i="1" s="1"/>
  <c r="DV791" i="4"/>
  <c r="X863" i="1"/>
  <c r="X151" i="1"/>
  <c r="Y311" i="1"/>
  <c r="AH399" i="1"/>
  <c r="DT495" i="4"/>
  <c r="X575" i="1"/>
  <c r="AG591" i="1"/>
  <c r="Y591" i="1"/>
  <c r="DU623" i="4"/>
  <c r="AK623" i="1" s="1"/>
  <c r="AH639" i="1"/>
  <c r="DU807" i="4"/>
  <c r="AK807" i="1" s="1"/>
  <c r="AG919" i="1"/>
  <c r="Y951" i="1"/>
  <c r="AE967" i="1"/>
  <c r="AE64" i="1"/>
  <c r="Y72" i="1"/>
  <c r="AH96" i="1"/>
  <c r="Y128" i="1"/>
  <c r="AF128" i="1"/>
  <c r="AF232" i="1"/>
  <c r="Y232" i="1"/>
  <c r="DT256" i="4"/>
  <c r="AH256" i="1"/>
  <c r="AG272" i="1"/>
  <c r="AG336" i="1"/>
  <c r="AH352" i="1"/>
  <c r="X376" i="1"/>
  <c r="AF392" i="1"/>
  <c r="DV408" i="4"/>
  <c r="DT416" i="4"/>
  <c r="AE432" i="1"/>
  <c r="Y440" i="1"/>
  <c r="X504" i="1"/>
  <c r="AG504" i="1"/>
  <c r="AF536" i="1"/>
  <c r="AH536" i="1"/>
  <c r="AF592" i="1"/>
  <c r="DV600" i="4"/>
  <c r="X616" i="1"/>
  <c r="X624" i="1"/>
  <c r="Y632" i="1"/>
  <c r="AH720" i="1"/>
  <c r="X760" i="1"/>
  <c r="AH760" i="1"/>
  <c r="Y784" i="1"/>
  <c r="DV784" i="4"/>
  <c r="X832" i="1"/>
  <c r="X840" i="1"/>
  <c r="AE912" i="1"/>
  <c r="AF928" i="1"/>
  <c r="Y952" i="1"/>
  <c r="AE968" i="1"/>
  <c r="DT976" i="4"/>
  <c r="AH1000" i="1"/>
  <c r="AH63" i="1"/>
  <c r="DT263" i="4"/>
  <c r="Y353" i="1"/>
  <c r="Y369" i="1"/>
  <c r="AF369" i="1"/>
  <c r="AE369" i="1"/>
  <c r="AH449" i="1"/>
  <c r="AH465" i="1"/>
  <c r="AF489" i="1"/>
  <c r="AE553" i="1"/>
  <c r="Y649" i="1"/>
  <c r="DU665" i="4"/>
  <c r="AK665" i="1" s="1"/>
  <c r="AG697" i="1"/>
  <c r="X697" i="1"/>
  <c r="AE713" i="1"/>
  <c r="AF713" i="1"/>
  <c r="X729" i="1"/>
  <c r="AG729" i="1"/>
  <c r="Y761" i="1"/>
  <c r="X817" i="1"/>
  <c r="AG406" i="1"/>
  <c r="AH470" i="1"/>
  <c r="X478" i="1"/>
  <c r="AE646" i="1"/>
  <c r="X718" i="1"/>
  <c r="X734" i="1"/>
  <c r="AF734" i="1"/>
  <c r="X766" i="1"/>
  <c r="X774" i="1"/>
  <c r="AF790" i="1"/>
  <c r="AF822" i="1"/>
  <c r="AE862" i="1"/>
  <c r="DT870" i="4"/>
  <c r="AE918" i="1"/>
  <c r="AG974" i="1"/>
  <c r="AF974" i="1"/>
  <c r="AE351" i="1"/>
  <c r="Y367" i="1"/>
  <c r="AE383" i="1"/>
  <c r="AE535" i="1"/>
  <c r="AH647" i="1"/>
  <c r="Y799" i="1"/>
  <c r="DV831" i="4"/>
  <c r="AE863" i="1"/>
  <c r="AF879" i="1"/>
  <c r="AE879" i="1"/>
  <c r="AF927" i="1"/>
  <c r="Y21" i="1"/>
  <c r="AH21" i="1"/>
  <c r="AE21" i="1"/>
  <c r="X53" i="1"/>
  <c r="AE85" i="1"/>
  <c r="AG47" i="1"/>
  <c r="AE159" i="1"/>
  <c r="AG175" i="1"/>
  <c r="AG231" i="1"/>
  <c r="Y279" i="1"/>
  <c r="AE391" i="1"/>
  <c r="AF423" i="1"/>
  <c r="Y487" i="1"/>
  <c r="AG487" i="1"/>
  <c r="AF559" i="1"/>
  <c r="X591" i="1"/>
  <c r="AF671" i="1"/>
  <c r="Y719" i="1"/>
  <c r="AE775" i="1"/>
  <c r="Y775" i="1"/>
  <c r="AG823" i="1"/>
  <c r="Y855" i="1"/>
  <c r="AG855" i="1"/>
  <c r="AH871" i="1"/>
  <c r="Y935" i="1"/>
  <c r="DV951" i="4"/>
  <c r="X967" i="1"/>
  <c r="AF24" i="1"/>
  <c r="AH56" i="1"/>
  <c r="AG160" i="1"/>
  <c r="AF168" i="1"/>
  <c r="X192" i="1"/>
  <c r="AG192" i="1"/>
  <c r="DT208" i="4"/>
  <c r="AE280" i="1"/>
  <c r="AE312" i="1"/>
  <c r="AF312" i="1"/>
  <c r="DT360" i="4"/>
  <c r="AE376" i="1"/>
  <c r="DU440" i="4"/>
  <c r="AK440" i="1" s="1"/>
  <c r="AF456" i="1"/>
  <c r="AE488" i="1"/>
  <c r="AF520" i="1"/>
  <c r="DU536" i="4"/>
  <c r="AK536" i="1" s="1"/>
  <c r="AG544" i="1"/>
  <c r="DU544" i="4"/>
  <c r="AK544" i="1" s="1"/>
  <c r="Y568" i="1"/>
  <c r="X568" i="1"/>
  <c r="AF576" i="1"/>
  <c r="X592" i="1"/>
  <c r="AG600" i="1"/>
  <c r="AF608" i="1"/>
  <c r="AH608" i="1"/>
  <c r="AG616" i="1"/>
  <c r="AF616" i="1"/>
  <c r="AG648" i="1"/>
  <c r="AF648" i="1"/>
  <c r="DU672" i="4"/>
  <c r="AK672" i="1" s="1"/>
  <c r="AF680" i="1"/>
  <c r="AF704" i="1"/>
  <c r="X720" i="1"/>
  <c r="Y768" i="1"/>
  <c r="AF776" i="1"/>
  <c r="X800" i="1"/>
  <c r="X824" i="1"/>
  <c r="AG824" i="1"/>
  <c r="AH840" i="1"/>
  <c r="AH856" i="1"/>
  <c r="AE880" i="1"/>
  <c r="AH904" i="1"/>
  <c r="DT928" i="4"/>
  <c r="AH944" i="1"/>
  <c r="AF960" i="1"/>
  <c r="AH968" i="1"/>
  <c r="DT984" i="4"/>
  <c r="Y992" i="1"/>
  <c r="AG41" i="1"/>
  <c r="AE41" i="1"/>
  <c r="AF41" i="1"/>
  <c r="Y41" i="1"/>
  <c r="Y73" i="1"/>
  <c r="X73" i="1"/>
  <c r="AG73" i="1"/>
  <c r="AE73" i="1"/>
  <c r="Y97" i="1"/>
  <c r="X97" i="1"/>
  <c r="AG97" i="1"/>
  <c r="AG113" i="1"/>
  <c r="AF113" i="1"/>
  <c r="X129" i="1"/>
  <c r="AG129" i="1"/>
  <c r="AF129" i="1"/>
  <c r="AH177" i="1"/>
  <c r="DU177" i="4"/>
  <c r="AK177" i="1" s="1"/>
  <c r="AE177" i="1"/>
  <c r="Y193" i="1"/>
  <c r="AE193" i="1"/>
  <c r="AG193" i="1"/>
  <c r="X209" i="1"/>
  <c r="AG209" i="1"/>
  <c r="Y241" i="1"/>
  <c r="AE321" i="1"/>
  <c r="AG345" i="1"/>
  <c r="AH377" i="1"/>
  <c r="AG393" i="1"/>
  <c r="AH409" i="1"/>
  <c r="X409" i="1"/>
  <c r="AF425" i="1"/>
  <c r="AG441" i="1"/>
  <c r="AF441" i="1"/>
  <c r="AE457" i="1"/>
  <c r="AF473" i="1"/>
  <c r="AE513" i="1"/>
  <c r="AE529" i="1"/>
  <c r="DT545" i="4"/>
  <c r="AE545" i="1"/>
  <c r="AE577" i="1"/>
  <c r="AG593" i="1"/>
  <c r="X593" i="1"/>
  <c r="AE641" i="1"/>
  <c r="AH665" i="1"/>
  <c r="AG681" i="1"/>
  <c r="Y713" i="1"/>
  <c r="DT713" i="4"/>
  <c r="AF729" i="1"/>
  <c r="AF761" i="1"/>
  <c r="X761" i="1"/>
  <c r="AE841" i="1"/>
  <c r="Y841" i="1"/>
  <c r="X865" i="1"/>
  <c r="AH961" i="1"/>
  <c r="AF588" i="1"/>
  <c r="X596" i="1"/>
  <c r="Y596" i="1"/>
  <c r="AH620" i="1"/>
  <c r="Y628" i="1"/>
  <c r="AH628" i="1"/>
  <c r="AF636" i="1"/>
  <c r="AH636" i="1"/>
  <c r="DU636" i="4"/>
  <c r="AK636" i="1" s="1"/>
  <c r="AG644" i="1"/>
  <c r="DU660" i="4"/>
  <c r="AK660" i="1" s="1"/>
  <c r="AH692" i="1"/>
  <c r="AF708" i="1"/>
  <c r="AE732" i="1"/>
  <c r="Y740" i="1"/>
  <c r="AF740" i="1"/>
  <c r="DU764" i="4"/>
  <c r="AK764" i="1" s="1"/>
  <c r="Y780" i="1"/>
  <c r="DU788" i="4"/>
  <c r="AK788" i="1" s="1"/>
  <c r="AH804" i="1"/>
  <c r="AF828" i="1"/>
  <c r="X844" i="1"/>
  <c r="Y860" i="1"/>
  <c r="AE876" i="1"/>
  <c r="AG876" i="1"/>
  <c r="AE884" i="1"/>
  <c r="Y884" i="1"/>
  <c r="AE892" i="1"/>
  <c r="X892" i="1"/>
  <c r="X916" i="1"/>
  <c r="AE916" i="1"/>
  <c r="AG948" i="1"/>
  <c r="AH956" i="1"/>
  <c r="Y956" i="1"/>
  <c r="AG964" i="1"/>
  <c r="AH964" i="1"/>
  <c r="Y996" i="1"/>
  <c r="AH996" i="1"/>
  <c r="AE996" i="1"/>
  <c r="AH67" i="1"/>
  <c r="X85" i="1"/>
  <c r="AF117" i="1"/>
  <c r="AG133" i="1"/>
  <c r="AG165" i="1"/>
  <c r="X197" i="1"/>
  <c r="AG197" i="1"/>
  <c r="AE285" i="1"/>
  <c r="AG301" i="1"/>
  <c r="DV397" i="4"/>
  <c r="AE405" i="1"/>
  <c r="AG437" i="1"/>
  <c r="AH453" i="1"/>
  <c r="AE453" i="1"/>
  <c r="DT517" i="4"/>
  <c r="AG541" i="1"/>
  <c r="AH541" i="1"/>
  <c r="AG557" i="1"/>
  <c r="AF573" i="1"/>
  <c r="Y621" i="1"/>
  <c r="AH621" i="1"/>
  <c r="DU653" i="4"/>
  <c r="AK653" i="1" s="1"/>
  <c r="AG733" i="1"/>
  <c r="AF813" i="1"/>
  <c r="X829" i="1"/>
  <c r="DT845" i="4"/>
  <c r="Y877" i="1"/>
  <c r="AE909" i="1"/>
  <c r="AF925" i="1"/>
  <c r="DT941" i="4"/>
  <c r="X957" i="1"/>
  <c r="AH989" i="1"/>
  <c r="Y27" i="1"/>
  <c r="AG27" i="1"/>
  <c r="AH83" i="1"/>
  <c r="AF29" i="1"/>
  <c r="X125" i="1"/>
  <c r="AE141" i="1"/>
  <c r="AG157" i="1"/>
  <c r="X157" i="1"/>
  <c r="AG173" i="1"/>
  <c r="AH205" i="1"/>
  <c r="AH269" i="1"/>
  <c r="AE277" i="1"/>
  <c r="Y277" i="1"/>
  <c r="AG293" i="1"/>
  <c r="Y389" i="1"/>
  <c r="AH389" i="1"/>
  <c r="AG413" i="1"/>
  <c r="AE429" i="1"/>
  <c r="Y429" i="1"/>
  <c r="Y445" i="1"/>
  <c r="AH461" i="1"/>
  <c r="AE461" i="1"/>
  <c r="X477" i="1"/>
  <c r="AF493" i="1"/>
  <c r="DU525" i="4"/>
  <c r="AK525" i="1" s="1"/>
  <c r="X533" i="1"/>
  <c r="AF565" i="1"/>
  <c r="Y613" i="1"/>
  <c r="AH613" i="1"/>
  <c r="AE613" i="1"/>
  <c r="AG629" i="1"/>
  <c r="AF661" i="1"/>
  <c r="AH725" i="1"/>
  <c r="AE725" i="1"/>
  <c r="AH741" i="1"/>
  <c r="AG805" i="1"/>
  <c r="AF821" i="1"/>
  <c r="DU869" i="4"/>
  <c r="AK869" i="1" s="1"/>
  <c r="AE965" i="1"/>
  <c r="X22" i="1"/>
  <c r="AH38" i="1"/>
  <c r="X38" i="1"/>
  <c r="AH62" i="1"/>
  <c r="AH78" i="1"/>
  <c r="AH94" i="1"/>
  <c r="X118" i="1"/>
  <c r="AF118" i="1"/>
  <c r="AH150" i="1"/>
  <c r="AF158" i="1"/>
  <c r="AE166" i="1"/>
  <c r="AG174" i="1"/>
  <c r="AF182" i="1"/>
  <c r="X206" i="1"/>
  <c r="AG206" i="1"/>
  <c r="AH326" i="1"/>
  <c r="AE358" i="1"/>
  <c r="Y358" i="1"/>
  <c r="AF374" i="1"/>
  <c r="X390" i="1"/>
  <c r="AE390" i="1"/>
  <c r="Y406" i="1"/>
  <c r="AG422" i="1"/>
  <c r="AF430" i="1"/>
  <c r="AG486" i="1"/>
  <c r="AF494" i="1"/>
  <c r="DV502" i="4"/>
  <c r="Y534" i="1"/>
  <c r="AE534" i="1"/>
  <c r="AF542" i="1"/>
  <c r="DU550" i="4"/>
  <c r="AK550" i="1" s="1"/>
  <c r="AH670" i="1"/>
  <c r="AG678" i="1"/>
  <c r="AF686" i="1"/>
  <c r="AH718" i="1"/>
  <c r="DU734" i="4"/>
  <c r="AK734" i="1" s="1"/>
  <c r="AE742" i="1"/>
  <c r="Y790" i="1"/>
  <c r="AE798" i="1"/>
  <c r="Y798" i="1"/>
  <c r="AG806" i="1"/>
  <c r="AG822" i="1"/>
  <c r="AG838" i="1"/>
  <c r="Y846" i="1"/>
  <c r="AF854" i="1"/>
  <c r="DU862" i="4"/>
  <c r="AK862" i="1" s="1"/>
  <c r="AE870" i="1"/>
  <c r="AF878" i="1"/>
  <c r="Y910" i="1"/>
  <c r="AH910" i="1"/>
  <c r="AE910" i="1"/>
  <c r="AF918" i="1"/>
  <c r="Y934" i="1"/>
  <c r="X942" i="1"/>
  <c r="AG942" i="1"/>
  <c r="X958" i="1"/>
  <c r="AH958" i="1"/>
  <c r="Y982" i="1"/>
  <c r="AG31" i="1"/>
  <c r="AF31" i="1"/>
  <c r="DV95" i="4"/>
  <c r="DU159" i="4"/>
  <c r="AK159" i="1" s="1"/>
  <c r="DT191" i="4"/>
  <c r="X207" i="1"/>
  <c r="AF207" i="1"/>
  <c r="AH287" i="1"/>
  <c r="X303" i="1"/>
  <c r="AF335" i="1"/>
  <c r="AH383" i="1"/>
  <c r="DT399" i="4"/>
  <c r="AE415" i="1"/>
  <c r="DT447" i="4"/>
  <c r="X511" i="1"/>
  <c r="AG575" i="1"/>
  <c r="DU615" i="4"/>
  <c r="AK615" i="1" s="1"/>
  <c r="Y631" i="1"/>
  <c r="AE663" i="1"/>
  <c r="Y663" i="1"/>
  <c r="AH663" i="1"/>
  <c r="AF679" i="1"/>
  <c r="DT695" i="4"/>
  <c r="DT711" i="4"/>
  <c r="AF743" i="1"/>
  <c r="Y759" i="1"/>
  <c r="AE823" i="1"/>
  <c r="Y823" i="1"/>
  <c r="DV903" i="4"/>
  <c r="X951" i="1"/>
  <c r="AG967" i="1"/>
  <c r="DU999" i="4"/>
  <c r="AK999" i="1" s="1"/>
  <c r="AE55" i="1"/>
  <c r="Y103" i="1"/>
  <c r="AF135" i="1"/>
  <c r="AG279" i="1"/>
  <c r="Y359" i="1"/>
  <c r="Y375" i="1"/>
  <c r="AG375" i="1"/>
  <c r="AE471" i="1"/>
  <c r="AE487" i="1"/>
  <c r="AG535" i="1"/>
  <c r="AF567" i="1"/>
  <c r="AH583" i="1"/>
  <c r="AF583" i="1"/>
  <c r="Y671" i="1"/>
  <c r="AF719" i="1"/>
  <c r="X751" i="1"/>
  <c r="AF767" i="1"/>
  <c r="AF783" i="1"/>
  <c r="DU783" i="4"/>
  <c r="AK783" i="1" s="1"/>
  <c r="AG799" i="1"/>
  <c r="AH799" i="1"/>
  <c r="X815" i="1"/>
  <c r="AH839" i="1"/>
  <c r="DU847" i="4"/>
  <c r="AK847" i="1" s="1"/>
  <c r="Y895" i="1"/>
  <c r="AE911" i="1"/>
  <c r="Y975" i="1"/>
  <c r="X40" i="1"/>
  <c r="DT64" i="4"/>
  <c r="AH64" i="1"/>
  <c r="AF72" i="1"/>
  <c r="AF104" i="1"/>
  <c r="AE120" i="1"/>
  <c r="AF200" i="1"/>
  <c r="AH208" i="1"/>
  <c r="AF240" i="1"/>
  <c r="AH288" i="1"/>
  <c r="AE288" i="1"/>
  <c r="AH296" i="1"/>
  <c r="X304" i="1"/>
  <c r="Y312" i="1"/>
  <c r="Y328" i="1"/>
  <c r="AG328" i="1"/>
  <c r="AE352" i="1"/>
  <c r="X352" i="1"/>
  <c r="AF368" i="1"/>
  <c r="AE400" i="1"/>
  <c r="Y400" i="1"/>
  <c r="AE408" i="1"/>
  <c r="X408" i="1"/>
  <c r="X496" i="1"/>
  <c r="AE624" i="1"/>
  <c r="AF664" i="1"/>
  <c r="AH712" i="1"/>
  <c r="AE720" i="1"/>
  <c r="Y720" i="1"/>
  <c r="Y776" i="1"/>
  <c r="AF800" i="1"/>
  <c r="Y880" i="1"/>
  <c r="AG992" i="1"/>
  <c r="AF25" i="1"/>
  <c r="Y57" i="1"/>
  <c r="AG57" i="1"/>
  <c r="AG89" i="1"/>
  <c r="AF89" i="1"/>
  <c r="Y89" i="1"/>
  <c r="AG105" i="1"/>
  <c r="AF105" i="1"/>
  <c r="AF121" i="1"/>
  <c r="AH137" i="1"/>
  <c r="Y161" i="1"/>
  <c r="AH161" i="1"/>
  <c r="Y177" i="1"/>
  <c r="X193" i="1"/>
  <c r="AE257" i="1"/>
  <c r="Y321" i="1"/>
  <c r="AE337" i="1"/>
  <c r="DU369" i="4"/>
  <c r="AK369" i="1" s="1"/>
  <c r="AH385" i="1"/>
  <c r="Y385" i="1"/>
  <c r="X433" i="1"/>
  <c r="Y449" i="1"/>
  <c r="X465" i="1"/>
  <c r="AG481" i="1"/>
  <c r="AF481" i="1"/>
  <c r="X481" i="1"/>
  <c r="AG497" i="1"/>
  <c r="DV673" i="4"/>
  <c r="AH841" i="1"/>
  <c r="AF857" i="1"/>
  <c r="Y905" i="1"/>
  <c r="AH905" i="1"/>
  <c r="AE905" i="1"/>
  <c r="AG969" i="1"/>
  <c r="AE969" i="1"/>
  <c r="AG792" i="1"/>
  <c r="AG896" i="1"/>
  <c r="AG75" i="1"/>
  <c r="AG33" i="1"/>
  <c r="Y329" i="1"/>
  <c r="AG329" i="1"/>
  <c r="AF345" i="1"/>
  <c r="DT377" i="4"/>
  <c r="X753" i="1"/>
  <c r="AF913" i="1"/>
  <c r="AH226" i="1"/>
  <c r="DU242" i="4"/>
  <c r="AK242" i="1" s="1"/>
  <c r="Y266" i="1"/>
  <c r="X298" i="1"/>
  <c r="AG298" i="1"/>
  <c r="AF306" i="1"/>
  <c r="DU322" i="4"/>
  <c r="AK322" i="1" s="1"/>
  <c r="X330" i="1"/>
  <c r="AG330" i="1"/>
  <c r="DU338" i="4"/>
  <c r="AK338" i="1" s="1"/>
  <c r="Y354" i="1"/>
  <c r="AH354" i="1"/>
  <c r="AE354" i="1"/>
  <c r="AG362" i="1"/>
  <c r="AE370" i="1"/>
  <c r="X370" i="1"/>
  <c r="DT394" i="4"/>
  <c r="Y426" i="1"/>
  <c r="AH426" i="1"/>
  <c r="X434" i="1"/>
  <c r="AG442" i="1"/>
  <c r="AG450" i="1"/>
  <c r="AH466" i="1"/>
  <c r="Y482" i="1"/>
  <c r="AG482" i="1"/>
  <c r="AF490" i="1"/>
  <c r="AE506" i="1"/>
  <c r="Y506" i="1"/>
  <c r="AF522" i="1"/>
  <c r="AH554" i="1"/>
  <c r="AE562" i="1"/>
  <c r="X562" i="1"/>
  <c r="AG570" i="1"/>
  <c r="AH578" i="1"/>
  <c r="AE578" i="1"/>
  <c r="X586" i="1"/>
  <c r="AG586" i="1"/>
  <c r="X610" i="1"/>
  <c r="AF642" i="1"/>
  <c r="X658" i="1"/>
  <c r="AE658" i="1"/>
  <c r="AG666" i="1"/>
  <c r="Y690" i="1"/>
  <c r="AH690" i="1"/>
  <c r="AF698" i="1"/>
  <c r="AF714" i="1"/>
  <c r="DT722" i="4"/>
  <c r="Y754" i="1"/>
  <c r="AH754" i="1"/>
  <c r="AF762" i="1"/>
  <c r="DU770" i="4"/>
  <c r="AK770" i="1" s="1"/>
  <c r="Y802" i="1"/>
  <c r="X802" i="1"/>
  <c r="Y810" i="1"/>
  <c r="AG810" i="1"/>
  <c r="AF810" i="1"/>
  <c r="DU842" i="4"/>
  <c r="AK842" i="1" s="1"/>
  <c r="X858" i="1"/>
  <c r="AG866" i="1"/>
  <c r="AF866" i="1"/>
  <c r="Y874" i="1"/>
  <c r="AG874" i="1"/>
  <c r="Y882" i="1"/>
  <c r="AG890" i="1"/>
  <c r="AE906" i="1"/>
  <c r="Y906" i="1"/>
  <c r="AG938" i="1"/>
  <c r="AE946" i="1"/>
  <c r="AF962" i="1"/>
  <c r="AH970" i="1"/>
  <c r="Y970" i="1"/>
  <c r="AG978" i="1"/>
  <c r="X51" i="1"/>
  <c r="AE67" i="1"/>
  <c r="Y67" i="1"/>
  <c r="AG83" i="1"/>
  <c r="X115" i="1"/>
  <c r="AE115" i="1"/>
  <c r="Y115" i="1"/>
  <c r="X179" i="1"/>
  <c r="DU195" i="4"/>
  <c r="AK195" i="1" s="1"/>
  <c r="Y307" i="1"/>
  <c r="AH307" i="1"/>
  <c r="AE323" i="1"/>
  <c r="X323" i="1"/>
  <c r="AH339" i="1"/>
  <c r="AE339" i="1"/>
  <c r="Y339" i="1"/>
  <c r="Y403" i="1"/>
  <c r="AH403" i="1"/>
  <c r="AE403" i="1"/>
  <c r="X419" i="1"/>
  <c r="AG419" i="1"/>
  <c r="AG467" i="1"/>
  <c r="X483" i="1"/>
  <c r="X515" i="1"/>
  <c r="AE515" i="1"/>
  <c r="Y531" i="1"/>
  <c r="X531" i="1"/>
  <c r="AG531" i="1"/>
  <c r="AG547" i="1"/>
  <c r="AH579" i="1"/>
  <c r="AG595" i="1"/>
  <c r="DU595" i="4"/>
  <c r="AK595" i="1" s="1"/>
  <c r="Y595" i="1"/>
  <c r="AH611" i="1"/>
  <c r="AE611" i="1"/>
  <c r="Y611" i="1"/>
  <c r="X675" i="1"/>
  <c r="AG707" i="1"/>
  <c r="AG723" i="1"/>
  <c r="AF739" i="1"/>
  <c r="DU755" i="4"/>
  <c r="AK755" i="1" s="1"/>
  <c r="AH771" i="1"/>
  <c r="AE771" i="1"/>
  <c r="AF787" i="1"/>
  <c r="AG819" i="1"/>
  <c r="AE851" i="1"/>
  <c r="Y851" i="1"/>
  <c r="Y867" i="1"/>
  <c r="AG867" i="1"/>
  <c r="AF915" i="1"/>
  <c r="X931" i="1"/>
  <c r="AE955" i="1"/>
  <c r="X955" i="1"/>
  <c r="X987" i="1"/>
  <c r="AG987" i="1"/>
  <c r="AH43" i="1"/>
  <c r="X59" i="1"/>
  <c r="AE59" i="1"/>
  <c r="AF75" i="1"/>
  <c r="X107" i="1"/>
  <c r="AG123" i="1"/>
  <c r="AG139" i="1"/>
  <c r="AF155" i="1"/>
  <c r="DU171" i="4"/>
  <c r="AK171" i="1" s="1"/>
  <c r="AG203" i="1"/>
  <c r="AE235" i="1"/>
  <c r="X235" i="1"/>
  <c r="AG251" i="1"/>
  <c r="AF267" i="1"/>
  <c r="Y283" i="1"/>
  <c r="AG363" i="1"/>
  <c r="AF379" i="1"/>
  <c r="DU395" i="4"/>
  <c r="AK395" i="1" s="1"/>
  <c r="AE507" i="1"/>
  <c r="Y507" i="1"/>
  <c r="DU587" i="4"/>
  <c r="AK587" i="1" s="1"/>
  <c r="X603" i="1"/>
  <c r="AE619" i="1"/>
  <c r="Y619" i="1"/>
  <c r="X635" i="1"/>
  <c r="AF667" i="1"/>
  <c r="AH667" i="1"/>
  <c r="Y747" i="1"/>
  <c r="AH747" i="1"/>
  <c r="Y763" i="1"/>
  <c r="AF795" i="1"/>
  <c r="X811" i="1"/>
  <c r="AE811" i="1"/>
  <c r="Y811" i="1"/>
  <c r="AG827" i="1"/>
  <c r="AG843" i="1"/>
  <c r="AF843" i="1"/>
  <c r="DV875" i="4"/>
  <c r="AH875" i="1"/>
  <c r="DV891" i="4"/>
  <c r="AF907" i="1"/>
  <c r="AF923" i="1"/>
  <c r="X939" i="1"/>
  <c r="AE939" i="1"/>
  <c r="Y939" i="1"/>
  <c r="AE947" i="1"/>
  <c r="AH963" i="1"/>
  <c r="X979" i="1"/>
  <c r="AE979" i="1"/>
  <c r="AH60" i="1"/>
  <c r="Y68" i="1"/>
  <c r="AG68" i="1"/>
  <c r="Y76" i="1"/>
  <c r="X100" i="1"/>
  <c r="AF100" i="1"/>
  <c r="Y124" i="1"/>
  <c r="AG124" i="1"/>
  <c r="Y132" i="1"/>
  <c r="X132" i="1"/>
  <c r="AG132" i="1"/>
  <c r="AF132" i="1"/>
  <c r="DU156" i="4"/>
  <c r="AK156" i="1" s="1"/>
  <c r="AH180" i="1"/>
  <c r="X188" i="1"/>
  <c r="AG188" i="1"/>
  <c r="AE204" i="1"/>
  <c r="Y204" i="1"/>
  <c r="X204" i="1"/>
  <c r="AE220" i="1"/>
  <c r="Y220" i="1"/>
  <c r="DT228" i="4"/>
  <c r="Y252" i="1"/>
  <c r="AH252" i="1"/>
  <c r="AE252" i="1"/>
  <c r="X260" i="1"/>
  <c r="AG260" i="1"/>
  <c r="AG276" i="1"/>
  <c r="DT276" i="4"/>
  <c r="AF284" i="1"/>
  <c r="DV292" i="4"/>
  <c r="DU300" i="4"/>
  <c r="AK300" i="1" s="1"/>
  <c r="AF332" i="1"/>
  <c r="AF348" i="1"/>
  <c r="AF356" i="1"/>
  <c r="DU380" i="4"/>
  <c r="AK380" i="1" s="1"/>
  <c r="AH412" i="1"/>
  <c r="AE412" i="1"/>
  <c r="AG420" i="1"/>
  <c r="AF428" i="1"/>
  <c r="AH452" i="1"/>
  <c r="AE468" i="1"/>
  <c r="X468" i="1"/>
  <c r="AG476" i="1"/>
  <c r="AF484" i="1"/>
  <c r="DU492" i="4"/>
  <c r="AK492" i="1" s="1"/>
  <c r="X500" i="1"/>
  <c r="AF500" i="1"/>
  <c r="Y508" i="1"/>
  <c r="AG524" i="1"/>
  <c r="X524" i="1"/>
  <c r="AF540" i="1"/>
  <c r="AF556" i="1"/>
  <c r="DU572" i="4"/>
  <c r="AK572" i="1" s="1"/>
  <c r="X580" i="1"/>
  <c r="DU604" i="4"/>
  <c r="AK604" i="1" s="1"/>
  <c r="AF628" i="1"/>
  <c r="DU668" i="4"/>
  <c r="AK668" i="1" s="1"/>
  <c r="AG676" i="1"/>
  <c r="AF676" i="1"/>
  <c r="AH700" i="1"/>
  <c r="AE700" i="1"/>
  <c r="X708" i="1"/>
  <c r="AG708" i="1"/>
  <c r="DV716" i="4"/>
  <c r="Y716" i="1"/>
  <c r="AH748" i="1"/>
  <c r="DU756" i="4"/>
  <c r="AK756" i="1" s="1"/>
  <c r="AG788" i="1"/>
  <c r="DU796" i="4"/>
  <c r="AK796" i="1" s="1"/>
  <c r="DU804" i="4"/>
  <c r="AK804" i="1" s="1"/>
  <c r="DU812" i="4"/>
  <c r="AK812" i="1" s="1"/>
  <c r="AE820" i="1"/>
  <c r="AF852" i="1"/>
  <c r="AH876" i="1"/>
  <c r="AF900" i="1"/>
  <c r="AG916" i="1"/>
  <c r="Y916" i="1"/>
  <c r="DT924" i="4"/>
  <c r="Y932" i="1"/>
  <c r="DT940" i="4"/>
  <c r="AF964" i="1"/>
  <c r="AH972" i="1"/>
  <c r="X45" i="1"/>
  <c r="AF45" i="1"/>
  <c r="Y101" i="1"/>
  <c r="AH101" i="1"/>
  <c r="AE117" i="1"/>
  <c r="Y117" i="1"/>
  <c r="Y133" i="1"/>
  <c r="AF165" i="1"/>
  <c r="Y197" i="1"/>
  <c r="AE213" i="1"/>
  <c r="Y245" i="1"/>
  <c r="AH261" i="1"/>
  <c r="AE261" i="1"/>
  <c r="AG373" i="1"/>
  <c r="AF381" i="1"/>
  <c r="AF557" i="1"/>
  <c r="AH669" i="1"/>
  <c r="DT677" i="4"/>
  <c r="DV693" i="4"/>
  <c r="Y741" i="1"/>
  <c r="X773" i="1"/>
  <c r="X821" i="1"/>
  <c r="AG821" i="1"/>
  <c r="Y821" i="1"/>
  <c r="AF869" i="1"/>
  <c r="X885" i="1"/>
  <c r="DU949" i="4"/>
  <c r="AK949" i="1" s="1"/>
  <c r="DU53" i="4"/>
  <c r="AK53" i="1" s="1"/>
  <c r="AH69" i="1"/>
  <c r="AF77" i="1"/>
  <c r="DU93" i="4"/>
  <c r="AK93" i="1" s="1"/>
  <c r="DT125" i="4"/>
  <c r="AH189" i="1"/>
  <c r="DV333" i="4"/>
  <c r="AH445" i="1"/>
  <c r="AF501" i="1"/>
  <c r="AF525" i="1"/>
  <c r="AE581" i="1"/>
  <c r="AH581" i="1"/>
  <c r="X645" i="1"/>
  <c r="AH701" i="1"/>
  <c r="X765" i="1"/>
  <c r="AG765" i="1"/>
  <c r="AH781" i="1"/>
  <c r="AH845" i="1"/>
  <c r="X861" i="1"/>
  <c r="AE861" i="1"/>
  <c r="AG877" i="1"/>
  <c r="AF877" i="1"/>
  <c r="Y893" i="1"/>
  <c r="AG893" i="1"/>
  <c r="Y22" i="1"/>
  <c r="AG22" i="1"/>
  <c r="Y30" i="1"/>
  <c r="AG30" i="1"/>
  <c r="AG54" i="1"/>
  <c r="Y54" i="1"/>
  <c r="X78" i="1"/>
  <c r="X174" i="1"/>
  <c r="AF190" i="1"/>
  <c r="AG198" i="1"/>
  <c r="AH206" i="1"/>
  <c r="AE206" i="1"/>
  <c r="Y214" i="1"/>
  <c r="AF222" i="1"/>
  <c r="AG230" i="1"/>
  <c r="AE238" i="1"/>
  <c r="AF254" i="1"/>
  <c r="AG302" i="1"/>
  <c r="AH334" i="1"/>
  <c r="AG358" i="1"/>
  <c r="AH358" i="1"/>
  <c r="AF366" i="1"/>
  <c r="AG414" i="1"/>
  <c r="AH446" i="1"/>
  <c r="Y454" i="1"/>
  <c r="AE454" i="1"/>
  <c r="AE486" i="1"/>
  <c r="Y486" i="1"/>
  <c r="AG494" i="1"/>
  <c r="AH526" i="1"/>
  <c r="AH582" i="1"/>
  <c r="AH598" i="1"/>
  <c r="X606" i="1"/>
  <c r="AF622" i="1"/>
  <c r="AG662" i="1"/>
  <c r="X670" i="1"/>
  <c r="Y678" i="1"/>
  <c r="AF678" i="1"/>
  <c r="Y726" i="1"/>
  <c r="AH726" i="1"/>
  <c r="AG734" i="1"/>
  <c r="AF750" i="1"/>
  <c r="AG758" i="1"/>
  <c r="AH758" i="1"/>
  <c r="AF766" i="1"/>
  <c r="AH774" i="1"/>
  <c r="AG790" i="1"/>
  <c r="AG798" i="1"/>
  <c r="Y806" i="1"/>
  <c r="AH822" i="1"/>
  <c r="Y838" i="1"/>
  <c r="X854" i="1"/>
  <c r="X878" i="1"/>
  <c r="X894" i="1"/>
  <c r="Y918" i="1"/>
  <c r="AG918" i="1"/>
  <c r="AG926" i="1"/>
  <c r="AE958" i="1"/>
  <c r="AH990" i="1"/>
  <c r="AE39" i="1"/>
  <c r="DT71" i="4"/>
  <c r="AH95" i="1"/>
  <c r="DU119" i="4"/>
  <c r="AK119" i="1" s="1"/>
  <c r="X135" i="1"/>
  <c r="AE135" i="1"/>
  <c r="AF167" i="1"/>
  <c r="AE231" i="1"/>
  <c r="AH279" i="1"/>
  <c r="DT311" i="4"/>
  <c r="AF327" i="1"/>
  <c r="AH343" i="1"/>
  <c r="AE343" i="1"/>
  <c r="AF343" i="1"/>
  <c r="Y343" i="1"/>
  <c r="AG439" i="1"/>
  <c r="Y439" i="1"/>
  <c r="AF455" i="1"/>
  <c r="DU487" i="4"/>
  <c r="AK487" i="1" s="1"/>
  <c r="X503" i="1"/>
  <c r="Y535" i="1"/>
  <c r="X535" i="1"/>
  <c r="Y567" i="1"/>
  <c r="AH567" i="1"/>
  <c r="AE695" i="1"/>
  <c r="Y695" i="1"/>
  <c r="AH727" i="1"/>
  <c r="X743" i="1"/>
  <c r="AG743" i="1"/>
  <c r="Y839" i="1"/>
  <c r="AG887" i="1"/>
  <c r="AF983" i="1"/>
  <c r="X87" i="1"/>
  <c r="AF87" i="1"/>
  <c r="DT127" i="4"/>
  <c r="AH143" i="1"/>
  <c r="Y175" i="1"/>
  <c r="DU239" i="4"/>
  <c r="AK239" i="1" s="1"/>
  <c r="AF239" i="1"/>
  <c r="X319" i="1"/>
  <c r="Y335" i="1"/>
  <c r="X383" i="1"/>
  <c r="AF415" i="1"/>
  <c r="AH447" i="1"/>
  <c r="AH463" i="1"/>
  <c r="AE463" i="1"/>
  <c r="AF479" i="1"/>
  <c r="Y479" i="1"/>
  <c r="AG479" i="1"/>
  <c r="DU559" i="4"/>
  <c r="AK559" i="1" s="1"/>
  <c r="DU591" i="4"/>
  <c r="AK591" i="1" s="1"/>
  <c r="AG639" i="1"/>
  <c r="AH655" i="1"/>
  <c r="AH687" i="1"/>
  <c r="AE687" i="1"/>
  <c r="AF687" i="1"/>
  <c r="Y687" i="1"/>
  <c r="X703" i="1"/>
  <c r="AG703" i="1"/>
  <c r="AE767" i="1"/>
  <c r="AG847" i="1"/>
  <c r="AF863" i="1"/>
  <c r="Y879" i="1"/>
  <c r="AE895" i="1"/>
  <c r="AF895" i="1"/>
  <c r="X895" i="1"/>
  <c r="AH943" i="1"/>
  <c r="AE959" i="1"/>
  <c r="AF991" i="1"/>
  <c r="Y24" i="1"/>
  <c r="DV72" i="4"/>
  <c r="X112" i="1"/>
  <c r="AG152" i="1"/>
  <c r="AE160" i="1"/>
  <c r="X160" i="1"/>
  <c r="AE184" i="1"/>
  <c r="Y200" i="1"/>
  <c r="X200" i="1"/>
  <c r="AG200" i="1"/>
  <c r="AH264" i="1"/>
  <c r="Y408" i="1"/>
  <c r="Y496" i="1"/>
  <c r="AE584" i="1"/>
  <c r="Y608" i="1"/>
  <c r="AE696" i="1"/>
  <c r="AE760" i="1"/>
  <c r="X792" i="1"/>
  <c r="AG808" i="1"/>
  <c r="Y808" i="1"/>
  <c r="Y824" i="1"/>
  <c r="DT912" i="4"/>
  <c r="DT968" i="4"/>
  <c r="AF21" i="1"/>
  <c r="X63" i="1"/>
  <c r="AG153" i="1"/>
  <c r="AE153" i="1"/>
  <c r="DT185" i="4"/>
  <c r="AF185" i="1"/>
  <c r="AE201" i="1"/>
  <c r="AF201" i="1"/>
  <c r="Y201" i="1"/>
  <c r="AE217" i="1"/>
  <c r="Y217" i="1"/>
  <c r="AG297" i="1"/>
  <c r="AH297" i="1"/>
  <c r="AG313" i="1"/>
  <c r="Y313" i="1"/>
  <c r="AH313" i="1"/>
  <c r="AE329" i="1"/>
  <c r="AF329" i="1"/>
  <c r="X329" i="1"/>
  <c r="Y345" i="1"/>
  <c r="AG377" i="1"/>
  <c r="AF377" i="1"/>
  <c r="AF393" i="1"/>
  <c r="AF409" i="1"/>
  <c r="X457" i="1"/>
  <c r="DT489" i="4"/>
  <c r="AH505" i="1"/>
  <c r="AF537" i="1"/>
  <c r="DV553" i="4"/>
  <c r="AE585" i="1"/>
  <c r="X601" i="1"/>
  <c r="DT617" i="4"/>
  <c r="AH633" i="1"/>
  <c r="AG649" i="1"/>
  <c r="AF665" i="1"/>
  <c r="AH713" i="1"/>
  <c r="AH857" i="1"/>
  <c r="DT857" i="4"/>
  <c r="AF873" i="1"/>
  <c r="AF905" i="1"/>
  <c r="X953" i="1"/>
  <c r="AF986" i="1"/>
  <c r="DT986" i="4"/>
  <c r="AG59" i="1"/>
  <c r="Y195" i="1"/>
  <c r="AH211" i="1"/>
  <c r="X427" i="1"/>
  <c r="AH467" i="1"/>
  <c r="DU579" i="4"/>
  <c r="AK579" i="1" s="1"/>
  <c r="AE595" i="1"/>
  <c r="DV675" i="4"/>
  <c r="AE707" i="1"/>
  <c r="DU771" i="4"/>
  <c r="AK771" i="1" s="1"/>
  <c r="DU803" i="4"/>
  <c r="AK803" i="1" s="1"/>
  <c r="X819" i="1"/>
  <c r="DU835" i="4"/>
  <c r="AK835" i="1" s="1"/>
  <c r="AG939" i="1"/>
  <c r="Y955" i="1"/>
  <c r="AH955" i="1"/>
  <c r="AG971" i="1"/>
  <c r="AE971" i="1"/>
  <c r="AF987" i="1"/>
  <c r="AE987" i="1"/>
  <c r="AG67" i="1"/>
  <c r="Y187" i="1"/>
  <c r="AH187" i="1"/>
  <c r="AF283" i="1"/>
  <c r="AG299" i="1"/>
  <c r="AH331" i="1"/>
  <c r="AG347" i="1"/>
  <c r="X371" i="1"/>
  <c r="AF435" i="1"/>
  <c r="Y459" i="1"/>
  <c r="AH459" i="1"/>
  <c r="AG475" i="1"/>
  <c r="AF491" i="1"/>
  <c r="X539" i="1"/>
  <c r="Y571" i="1"/>
  <c r="AH651" i="1"/>
  <c r="DU667" i="4"/>
  <c r="AK667" i="1" s="1"/>
  <c r="X699" i="1"/>
  <c r="DT731" i="4"/>
  <c r="AF747" i="1"/>
  <c r="DU763" i="4"/>
  <c r="AK763" i="1" s="1"/>
  <c r="Y827" i="1"/>
  <c r="Y859" i="1"/>
  <c r="AF883" i="1"/>
  <c r="AH899" i="1"/>
  <c r="AE899" i="1"/>
  <c r="AF931" i="1"/>
  <c r="X995" i="1"/>
  <c r="X28" i="1"/>
  <c r="AE28" i="1"/>
  <c r="Y36" i="1"/>
  <c r="AG36" i="1"/>
  <c r="X52" i="1"/>
  <c r="AE60" i="1"/>
  <c r="AF68" i="1"/>
  <c r="DV84" i="4"/>
  <c r="Y116" i="1"/>
  <c r="AH116" i="1"/>
  <c r="AE124" i="1"/>
  <c r="X124" i="1"/>
  <c r="Y164" i="1"/>
  <c r="AH164" i="1"/>
  <c r="AE164" i="1"/>
  <c r="AG172" i="1"/>
  <c r="DT196" i="4"/>
  <c r="X228" i="1"/>
  <c r="AE244" i="1"/>
  <c r="DT260" i="4"/>
  <c r="DT268" i="4"/>
  <c r="X308" i="1"/>
  <c r="AG316" i="1"/>
  <c r="DU332" i="4"/>
  <c r="AK332" i="1" s="1"/>
  <c r="DT356" i="4"/>
  <c r="AE372" i="1"/>
  <c r="X372" i="1"/>
  <c r="AH404" i="1"/>
  <c r="X428" i="1"/>
  <c r="AE444" i="1"/>
  <c r="AG452" i="1"/>
  <c r="AF524" i="1"/>
  <c r="X556" i="1"/>
  <c r="AE556" i="1"/>
  <c r="AG564" i="1"/>
  <c r="AE612" i="1"/>
  <c r="DU628" i="4"/>
  <c r="AK628" i="1" s="1"/>
  <c r="AH652" i="1"/>
  <c r="AE652" i="1"/>
  <c r="Y652" i="1"/>
  <c r="DV708" i="4"/>
  <c r="DV724" i="4"/>
  <c r="AH740" i="1"/>
  <c r="AH756" i="1"/>
  <c r="AE764" i="1"/>
  <c r="X764" i="1"/>
  <c r="AF780" i="1"/>
  <c r="AG820" i="1"/>
  <c r="Y828" i="1"/>
  <c r="AH860" i="1"/>
  <c r="DT876" i="4"/>
  <c r="AH884" i="1"/>
  <c r="AF892" i="1"/>
  <c r="AG900" i="1"/>
  <c r="AH900" i="1"/>
  <c r="AF956" i="1"/>
  <c r="Y83" i="1"/>
  <c r="AG115" i="1"/>
  <c r="AF139" i="1"/>
  <c r="DT85" i="4"/>
  <c r="DT149" i="4"/>
  <c r="AE205" i="1"/>
  <c r="AE221" i="1"/>
  <c r="AF237" i="1"/>
  <c r="AG253" i="1"/>
  <c r="DU253" i="4"/>
  <c r="AK253" i="1" s="1"/>
  <c r="AH285" i="1"/>
  <c r="Y333" i="1"/>
  <c r="X333" i="1"/>
  <c r="DT381" i="4"/>
  <c r="AH413" i="1"/>
  <c r="AE413" i="1"/>
  <c r="AG621" i="1"/>
  <c r="AF717" i="1"/>
  <c r="Y845" i="1"/>
  <c r="X845" i="1"/>
  <c r="AH909" i="1"/>
  <c r="AH925" i="1"/>
  <c r="AG989" i="1"/>
  <c r="AF989" i="1"/>
  <c r="AE75" i="1"/>
  <c r="X75" i="1"/>
  <c r="AF107" i="1"/>
  <c r="DU147" i="4"/>
  <c r="AK147" i="1" s="1"/>
  <c r="AH61" i="1"/>
  <c r="Y125" i="1"/>
  <c r="AH197" i="1"/>
  <c r="AF213" i="1"/>
  <c r="AG357" i="1"/>
  <c r="AG421" i="1"/>
  <c r="AF421" i="1"/>
  <c r="Y469" i="1"/>
  <c r="X469" i="1"/>
  <c r="X501" i="1"/>
  <c r="Y501" i="1"/>
  <c r="AG613" i="1"/>
  <c r="DV629" i="4"/>
  <c r="AG661" i="1"/>
  <c r="Y677" i="1"/>
  <c r="AH677" i="1"/>
  <c r="AE677" i="1"/>
  <c r="AG693" i="1"/>
  <c r="X725" i="1"/>
  <c r="Y757" i="1"/>
  <c r="AH773" i="1"/>
  <c r="Y805" i="1"/>
  <c r="AE805" i="1"/>
  <c r="AG837" i="1"/>
  <c r="Y917" i="1"/>
  <c r="Y949" i="1"/>
  <c r="AE949" i="1"/>
  <c r="AH997" i="1"/>
  <c r="AH22" i="1"/>
  <c r="X62" i="1"/>
  <c r="AE126" i="1"/>
  <c r="X126" i="1"/>
  <c r="AG142" i="1"/>
  <c r="AF150" i="1"/>
  <c r="DT158" i="4"/>
  <c r="AE198" i="1"/>
  <c r="X198" i="1"/>
  <c r="X214" i="1"/>
  <c r="DU238" i="4"/>
  <c r="AK238" i="1" s="1"/>
  <c r="Y238" i="1"/>
  <c r="AG238" i="1"/>
  <c r="AF246" i="1"/>
  <c r="AH278" i="1"/>
  <c r="AH286" i="1"/>
  <c r="AE286" i="1"/>
  <c r="AF302" i="1"/>
  <c r="X326" i="1"/>
  <c r="Y334" i="1"/>
  <c r="AH342" i="1"/>
  <c r="X406" i="1"/>
  <c r="AE446" i="1"/>
  <c r="AF462" i="1"/>
  <c r="AE518" i="1"/>
  <c r="X518" i="1"/>
  <c r="AE526" i="1"/>
  <c r="AG534" i="1"/>
  <c r="Y582" i="1"/>
  <c r="X614" i="1"/>
  <c r="AG614" i="1"/>
  <c r="AG630" i="1"/>
  <c r="AE718" i="1"/>
  <c r="Y718" i="1"/>
  <c r="AE734" i="1"/>
  <c r="AH742" i="1"/>
  <c r="Y758" i="1"/>
  <c r="AG782" i="1"/>
  <c r="AE854" i="1"/>
  <c r="AE894" i="1"/>
  <c r="AF910" i="1"/>
  <c r="Y958" i="1"/>
  <c r="AH23" i="1"/>
  <c r="Y87" i="1"/>
  <c r="AF127" i="1"/>
  <c r="AH255" i="1"/>
  <c r="AG271" i="1"/>
  <c r="Y271" i="1"/>
  <c r="AF303" i="1"/>
  <c r="Y447" i="1"/>
  <c r="AH479" i="1"/>
  <c r="Y559" i="1"/>
  <c r="DV575" i="4"/>
  <c r="DU607" i="4"/>
  <c r="AK607" i="1" s="1"/>
  <c r="AE783" i="1"/>
  <c r="Y167" i="1"/>
  <c r="AE183" i="1"/>
  <c r="Y215" i="1"/>
  <c r="AH327" i="1"/>
  <c r="AH375" i="1"/>
  <c r="AG407" i="1"/>
  <c r="X455" i="1"/>
  <c r="AG455" i="1"/>
  <c r="DU503" i="4"/>
  <c r="AK503" i="1" s="1"/>
  <c r="X551" i="1"/>
  <c r="AE567" i="1"/>
  <c r="AH879" i="1"/>
  <c r="AE999" i="1"/>
  <c r="AH48" i="1"/>
  <c r="X104" i="1"/>
  <c r="Y184" i="1"/>
  <c r="X232" i="1"/>
  <c r="X312" i="1"/>
  <c r="AE368" i="1"/>
  <c r="AE440" i="1"/>
  <c r="AG464" i="1"/>
  <c r="AE688" i="1"/>
  <c r="Y704" i="1"/>
  <c r="AG784" i="1"/>
  <c r="Y896" i="1"/>
  <c r="DT896" i="4"/>
  <c r="AH47" i="1"/>
  <c r="X79" i="1"/>
  <c r="AG79" i="1"/>
  <c r="Y111" i="1"/>
  <c r="AE111" i="1"/>
  <c r="X33" i="1"/>
  <c r="AG49" i="1"/>
  <c r="AH113" i="1"/>
  <c r="X217" i="1"/>
  <c r="AG249" i="1"/>
  <c r="X361" i="1"/>
  <c r="AE393" i="1"/>
  <c r="DU537" i="4"/>
  <c r="AK537" i="1" s="1"/>
  <c r="AG601" i="1"/>
  <c r="AE745" i="1"/>
  <c r="AF803" i="1"/>
  <c r="DU819" i="4"/>
  <c r="AK819" i="1" s="1"/>
  <c r="AG915" i="1"/>
  <c r="AG995" i="1"/>
  <c r="DU173" i="4"/>
  <c r="AK173" i="1" s="1"/>
  <c r="AG333" i="1"/>
  <c r="AE445" i="1"/>
  <c r="AE230" i="1"/>
  <c r="Y230" i="1"/>
  <c r="AH270" i="1"/>
  <c r="AH281" i="1"/>
  <c r="AE353" i="1"/>
  <c r="AG385" i="1"/>
  <c r="X385" i="1"/>
  <c r="AF401" i="1"/>
  <c r="Y43" i="1"/>
  <c r="AG43" i="1"/>
  <c r="Y75" i="1"/>
  <c r="Y123" i="1"/>
  <c r="AH131" i="1"/>
  <c r="AE131" i="1"/>
  <c r="AF163" i="1"/>
  <c r="AH179" i="1"/>
  <c r="X195" i="1"/>
  <c r="AF203" i="1"/>
  <c r="DU251" i="4"/>
  <c r="AK251" i="1" s="1"/>
  <c r="X275" i="1"/>
  <c r="Y291" i="1"/>
  <c r="AG291" i="1"/>
  <c r="AG331" i="1"/>
  <c r="DU451" i="4"/>
  <c r="AK451" i="1" s="1"/>
  <c r="AH507" i="1"/>
  <c r="AH523" i="1"/>
  <c r="AF555" i="1"/>
  <c r="AG555" i="1"/>
  <c r="AH555" i="1"/>
  <c r="AG571" i="1"/>
  <c r="Y651" i="1"/>
  <c r="AF811" i="1"/>
  <c r="AF867" i="1"/>
  <c r="X875" i="1"/>
  <c r="AF891" i="1"/>
  <c r="DV907" i="4"/>
  <c r="DV987" i="4"/>
  <c r="AH132" i="1"/>
  <c r="DT164" i="4"/>
  <c r="DT204" i="4"/>
  <c r="X300" i="1"/>
  <c r="AE300" i="1"/>
  <c r="Y300" i="1"/>
  <c r="AF308" i="1"/>
  <c r="AH324" i="1"/>
  <c r="X332" i="1"/>
  <c r="DU364" i="4"/>
  <c r="AK364" i="1" s="1"/>
  <c r="Y380" i="1"/>
  <c r="AG380" i="1"/>
  <c r="AG388" i="1"/>
  <c r="AF404" i="1"/>
  <c r="AE428" i="1"/>
  <c r="Y444" i="1"/>
  <c r="AG444" i="1"/>
  <c r="AF444" i="1"/>
  <c r="DU460" i="4"/>
  <c r="AK460" i="1" s="1"/>
  <c r="AH492" i="1"/>
  <c r="AE492" i="1"/>
  <c r="AF532" i="1"/>
  <c r="X548" i="1"/>
  <c r="AG548" i="1"/>
  <c r="X564" i="1"/>
  <c r="AH604" i="1"/>
  <c r="AE620" i="1"/>
  <c r="X628" i="1"/>
  <c r="AE628" i="1"/>
  <c r="X644" i="1"/>
  <c r="AG660" i="1"/>
  <c r="AF660" i="1"/>
  <c r="DU676" i="4"/>
  <c r="AK676" i="1" s="1"/>
  <c r="AH684" i="1"/>
  <c r="X716" i="1"/>
  <c r="X772" i="1"/>
  <c r="AF772" i="1"/>
  <c r="AF788" i="1"/>
  <c r="AG828" i="1"/>
  <c r="AH836" i="1"/>
  <c r="AG844" i="1"/>
  <c r="DT892" i="4"/>
  <c r="AG908" i="1"/>
  <c r="AH916" i="1"/>
  <c r="AH924" i="1"/>
  <c r="Y964" i="1"/>
  <c r="DT972" i="4"/>
  <c r="Y980" i="1"/>
  <c r="AF988" i="1"/>
  <c r="AF101" i="1"/>
  <c r="Y157" i="1"/>
  <c r="AE157" i="1"/>
  <c r="AH213" i="1"/>
  <c r="AE301" i="1"/>
  <c r="AE373" i="1"/>
  <c r="Y373" i="1"/>
  <c r="AH429" i="1"/>
  <c r="DU485" i="4"/>
  <c r="AK485" i="1" s="1"/>
  <c r="X597" i="1"/>
  <c r="DT645" i="4"/>
  <c r="AH709" i="1"/>
  <c r="AE709" i="1"/>
  <c r="AG717" i="1"/>
  <c r="AE757" i="1"/>
  <c r="DV773" i="4"/>
  <c r="AE781" i="1"/>
  <c r="AG781" i="1"/>
  <c r="AH797" i="1"/>
  <c r="AF805" i="1"/>
  <c r="AE829" i="1"/>
  <c r="Y829" i="1"/>
  <c r="AH861" i="1"/>
  <c r="DV877" i="4"/>
  <c r="AG885" i="1"/>
  <c r="AF893" i="1"/>
  <c r="AG917" i="1"/>
  <c r="DU925" i="4"/>
  <c r="AK925" i="1" s="1"/>
  <c r="AE933" i="1"/>
  <c r="AG941" i="1"/>
  <c r="AH957" i="1"/>
  <c r="AG965" i="1"/>
  <c r="X973" i="1"/>
  <c r="X981" i="1"/>
  <c r="AG981" i="1"/>
  <c r="Y981" i="1"/>
  <c r="X989" i="1"/>
  <c r="X69" i="1"/>
  <c r="AF133" i="1"/>
  <c r="AG205" i="1"/>
  <c r="X205" i="1"/>
  <c r="AH317" i="1"/>
  <c r="AH469" i="1"/>
  <c r="AH557" i="1"/>
  <c r="AH653" i="1"/>
  <c r="AE54" i="1"/>
  <c r="AG126" i="1"/>
  <c r="Y206" i="1"/>
  <c r="Y262" i="1"/>
  <c r="Y278" i="1"/>
  <c r="X358" i="1"/>
  <c r="X374" i="1"/>
  <c r="Y382" i="1"/>
  <c r="AG390" i="1"/>
  <c r="AG398" i="1"/>
  <c r="AF406" i="1"/>
  <c r="DU406" i="4"/>
  <c r="AK406" i="1" s="1"/>
  <c r="AF438" i="1"/>
  <c r="Y446" i="1"/>
  <c r="X486" i="1"/>
  <c r="X494" i="1"/>
  <c r="AE494" i="1"/>
  <c r="AH502" i="1"/>
  <c r="Y502" i="1"/>
  <c r="AH510" i="1"/>
  <c r="AH518" i="1"/>
  <c r="AF526" i="1"/>
  <c r="X526" i="1"/>
  <c r="AG542" i="1"/>
  <c r="AH558" i="1"/>
  <c r="AE558" i="1"/>
  <c r="AH566" i="1"/>
  <c r="X566" i="1"/>
  <c r="AG566" i="1"/>
  <c r="AH590" i="1"/>
  <c r="AG590" i="1"/>
  <c r="AF598" i="1"/>
  <c r="DT606" i="4"/>
  <c r="AE614" i="1"/>
  <c r="AE622" i="1"/>
  <c r="Y630" i="1"/>
  <c r="Y638" i="1"/>
  <c r="X638" i="1"/>
  <c r="Y646" i="1"/>
  <c r="X646" i="1"/>
  <c r="AG654" i="1"/>
  <c r="AF654" i="1"/>
  <c r="Y654" i="1"/>
  <c r="X654" i="1"/>
  <c r="AE662" i="1"/>
  <c r="Y662" i="1"/>
  <c r="AH678" i="1"/>
  <c r="DT702" i="4"/>
  <c r="X710" i="1"/>
  <c r="AG726" i="1"/>
  <c r="AF726" i="1"/>
  <c r="DV742" i="4"/>
  <c r="X758" i="1"/>
  <c r="AE782" i="1"/>
  <c r="DT806" i="4"/>
  <c r="AH814" i="1"/>
  <c r="Y830" i="1"/>
  <c r="X830" i="1"/>
  <c r="AE830" i="1"/>
  <c r="AG846" i="1"/>
  <c r="AG854" i="1"/>
  <c r="AG862" i="1"/>
  <c r="AE878" i="1"/>
  <c r="AF886" i="1"/>
  <c r="AG910" i="1"/>
  <c r="AH918" i="1"/>
  <c r="DU926" i="4"/>
  <c r="AK926" i="1" s="1"/>
  <c r="AF934" i="1"/>
  <c r="AF966" i="1"/>
  <c r="Y974" i="1"/>
  <c r="AH974" i="1"/>
  <c r="AF982" i="1"/>
  <c r="DU990" i="4"/>
  <c r="AK990" i="1" s="1"/>
  <c r="Y53" i="1"/>
  <c r="AH53" i="1"/>
  <c r="AE53" i="1"/>
  <c r="X165" i="1"/>
  <c r="DU349" i="4"/>
  <c r="AK349" i="1" s="1"/>
  <c r="AG349" i="1"/>
  <c r="AF349" i="1"/>
  <c r="AH405" i="1"/>
  <c r="Y405" i="1"/>
  <c r="AF517" i="1"/>
  <c r="X589" i="1"/>
  <c r="Y701" i="1"/>
  <c r="AH46" i="1"/>
  <c r="DU46" i="4"/>
  <c r="AK46" i="1" s="1"/>
  <c r="X142" i="1"/>
  <c r="AE142" i="1"/>
  <c r="DU182" i="4"/>
  <c r="AK182" i="1" s="1"/>
  <c r="Y286" i="1"/>
  <c r="AG286" i="1"/>
  <c r="AF286" i="1"/>
  <c r="AG87" i="1"/>
  <c r="AE175" i="1"/>
  <c r="DV223" i="4"/>
  <c r="AH319" i="1"/>
  <c r="AE367" i="1"/>
  <c r="AH367" i="1"/>
  <c r="AE439" i="1"/>
  <c r="Y455" i="1"/>
  <c r="DU463" i="4"/>
  <c r="AK463" i="1" s="1"/>
  <c r="AF495" i="1"/>
  <c r="DV527" i="4"/>
  <c r="DU543" i="4"/>
  <c r="AK543" i="1" s="1"/>
  <c r="AH551" i="1"/>
  <c r="AE551" i="1"/>
  <c r="AH559" i="1"/>
  <c r="X567" i="1"/>
  <c r="AG583" i="1"/>
  <c r="AH591" i="1"/>
  <c r="AH623" i="1"/>
  <c r="AE703" i="1"/>
  <c r="AF711" i="1"/>
  <c r="AF751" i="1"/>
  <c r="AF759" i="1"/>
  <c r="AH783" i="1"/>
  <c r="AE807" i="1"/>
  <c r="Y847" i="1"/>
  <c r="AE855" i="1"/>
  <c r="X855" i="1"/>
  <c r="AH855" i="1"/>
  <c r="AE871" i="1"/>
  <c r="X887" i="1"/>
  <c r="AH895" i="1"/>
  <c r="AG895" i="1"/>
  <c r="AH903" i="1"/>
  <c r="AG959" i="1"/>
  <c r="Y967" i="1"/>
  <c r="DU983" i="4"/>
  <c r="AK983" i="1" s="1"/>
  <c r="AG991" i="1"/>
  <c r="Y991" i="1"/>
  <c r="AH999" i="1"/>
  <c r="DV77" i="4"/>
  <c r="AG77" i="1"/>
  <c r="DV181" i="4"/>
  <c r="AH253" i="1"/>
  <c r="AE309" i="1"/>
  <c r="AF309" i="1"/>
  <c r="Y309" i="1"/>
  <c r="AF357" i="1"/>
  <c r="X357" i="1"/>
  <c r="AE421" i="1"/>
  <c r="Y421" i="1"/>
  <c r="X421" i="1"/>
  <c r="AF477" i="1"/>
  <c r="AH533" i="1"/>
  <c r="AE533" i="1"/>
  <c r="AE78" i="1"/>
  <c r="Y78" i="1"/>
  <c r="AG118" i="1"/>
  <c r="DU118" i="4"/>
  <c r="AK118" i="1" s="1"/>
  <c r="AF166" i="1"/>
  <c r="X254" i="1"/>
  <c r="AH254" i="1"/>
  <c r="Y310" i="1"/>
  <c r="AG310" i="1"/>
  <c r="AE310" i="1"/>
  <c r="Y79" i="1"/>
  <c r="AG159" i="1"/>
  <c r="AH263" i="1"/>
  <c r="DU303" i="4"/>
  <c r="AK303" i="1" s="1"/>
  <c r="DU343" i="4"/>
  <c r="AK343" i="1" s="1"/>
  <c r="AH104" i="1"/>
  <c r="DV264" i="4"/>
  <c r="AF320" i="1"/>
  <c r="AF336" i="1"/>
  <c r="X368" i="1"/>
  <c r="Y432" i="1"/>
  <c r="AH432" i="1"/>
  <c r="AG456" i="1"/>
  <c r="X456" i="1"/>
  <c r="Y688" i="1"/>
  <c r="Y752" i="1"/>
  <c r="Y760" i="1"/>
  <c r="Y792" i="1"/>
  <c r="DU1000" i="4"/>
  <c r="AK1000" i="1" s="1"/>
  <c r="X21" i="1"/>
  <c r="AF141" i="1"/>
  <c r="X141" i="1"/>
  <c r="AG141" i="1"/>
  <c r="AE197" i="1"/>
  <c r="AF197" i="1"/>
  <c r="DU245" i="4"/>
  <c r="AK245" i="1" s="1"/>
  <c r="DT285" i="4"/>
  <c r="X397" i="1"/>
  <c r="AG397" i="1"/>
  <c r="Y581" i="1"/>
  <c r="X581" i="1"/>
  <c r="DU685" i="4"/>
  <c r="AK685" i="1" s="1"/>
  <c r="AF685" i="1"/>
  <c r="AF86" i="1"/>
  <c r="X134" i="1"/>
  <c r="AH174" i="1"/>
  <c r="AF174" i="1"/>
  <c r="Y294" i="1"/>
  <c r="AF294" i="1"/>
  <c r="AE23" i="1"/>
  <c r="AE63" i="1"/>
  <c r="AF191" i="1"/>
  <c r="X215" i="1"/>
  <c r="AF215" i="1"/>
  <c r="AE136" i="1"/>
  <c r="AG232" i="1"/>
  <c r="AH232" i="1"/>
  <c r="Y986" i="1"/>
  <c r="AH986" i="1"/>
  <c r="AE986" i="1"/>
  <c r="AE994" i="1"/>
  <c r="Y91" i="1"/>
  <c r="AG91" i="1"/>
  <c r="Y107" i="1"/>
  <c r="AE123" i="1"/>
  <c r="X123" i="1"/>
  <c r="AH203" i="1"/>
  <c r="AE203" i="1"/>
  <c r="Y219" i="1"/>
  <c r="X219" i="1"/>
  <c r="AG219" i="1"/>
  <c r="Y347" i="1"/>
  <c r="AE379" i="1"/>
  <c r="Y379" i="1"/>
  <c r="AG395" i="1"/>
  <c r="DT427" i="4"/>
  <c r="Y475" i="1"/>
  <c r="AH475" i="1"/>
  <c r="X491" i="1"/>
  <c r="AE523" i="1"/>
  <c r="Y523" i="1"/>
  <c r="AG539" i="1"/>
  <c r="AF603" i="1"/>
  <c r="X683" i="1"/>
  <c r="AG683" i="1"/>
  <c r="AF683" i="1"/>
  <c r="X715" i="1"/>
  <c r="AE715" i="1"/>
  <c r="AE747" i="1"/>
  <c r="X747" i="1"/>
  <c r="AH779" i="1"/>
  <c r="AE779" i="1"/>
  <c r="AH843" i="1"/>
  <c r="AE843" i="1"/>
  <c r="X859" i="1"/>
  <c r="AG859" i="1"/>
  <c r="AE891" i="1"/>
  <c r="Y891" i="1"/>
  <c r="AG907" i="1"/>
  <c r="DV939" i="4"/>
  <c r="AH99" i="1"/>
  <c r="Y131" i="1"/>
  <c r="AE163" i="1"/>
  <c r="Y163" i="1"/>
  <c r="AG179" i="1"/>
  <c r="AH243" i="1"/>
  <c r="Y275" i="1"/>
  <c r="DU355" i="4"/>
  <c r="AK355" i="1" s="1"/>
  <c r="AH371" i="1"/>
  <c r="X387" i="1"/>
  <c r="DU515" i="4"/>
  <c r="AK515" i="1" s="1"/>
  <c r="AH515" i="1"/>
  <c r="AF563" i="1"/>
  <c r="AH595" i="1"/>
  <c r="X611" i="1"/>
  <c r="Y643" i="1"/>
  <c r="AG643" i="1"/>
  <c r="AF659" i="1"/>
  <c r="AH691" i="1"/>
  <c r="AH707" i="1"/>
  <c r="Y739" i="1"/>
  <c r="Y755" i="1"/>
  <c r="DU787" i="4"/>
  <c r="AK787" i="1" s="1"/>
  <c r="AG803" i="1"/>
  <c r="X883" i="1"/>
  <c r="AG931" i="1"/>
  <c r="DV931" i="4"/>
  <c r="AH995" i="1"/>
  <c r="DV44" i="4"/>
  <c r="AE68" i="1"/>
  <c r="AG76" i="1"/>
  <c r="X84" i="1"/>
  <c r="AF84" i="1"/>
  <c r="DU92" i="4"/>
  <c r="AK92" i="1" s="1"/>
  <c r="AG108" i="1"/>
  <c r="AF116" i="1"/>
  <c r="DU124" i="4"/>
  <c r="AK124" i="1" s="1"/>
  <c r="X164" i="1"/>
  <c r="AF180" i="1"/>
  <c r="AF188" i="1"/>
  <c r="AH236" i="1"/>
  <c r="AE236" i="1"/>
  <c r="X284" i="1"/>
  <c r="AF292" i="1"/>
  <c r="DV308" i="4"/>
  <c r="Y332" i="1"/>
  <c r="AG332" i="1"/>
  <c r="X340" i="1"/>
  <c r="DU348" i="4"/>
  <c r="AK348" i="1" s="1"/>
  <c r="X356" i="1"/>
  <c r="AG364" i="1"/>
  <c r="AH396" i="1"/>
  <c r="AE396" i="1"/>
  <c r="Y404" i="1"/>
  <c r="AG404" i="1"/>
  <c r="X412" i="1"/>
  <c r="AF412" i="1"/>
  <c r="AG468" i="1"/>
  <c r="X540" i="1"/>
  <c r="Y548" i="1"/>
  <c r="DU556" i="4"/>
  <c r="AK556" i="1" s="1"/>
  <c r="DU588" i="4"/>
  <c r="AK588" i="1" s="1"/>
  <c r="DU612" i="4"/>
  <c r="AK612" i="1" s="1"/>
  <c r="AE668" i="1"/>
  <c r="X732" i="1"/>
  <c r="AH772" i="1"/>
  <c r="AF812" i="1"/>
  <c r="DU828" i="4"/>
  <c r="AK828" i="1" s="1"/>
  <c r="DU844" i="4"/>
  <c r="AK844" i="1" s="1"/>
  <c r="AG852" i="1"/>
  <c r="AF876" i="1"/>
  <c r="DT908" i="4"/>
  <c r="AF948" i="1"/>
  <c r="AE964" i="1"/>
  <c r="AF53" i="1"/>
  <c r="DT69" i="4"/>
  <c r="DU165" i="4"/>
  <c r="AK165" i="1" s="1"/>
  <c r="AH309" i="1"/>
  <c r="AF325" i="1"/>
  <c r="AH421" i="1"/>
  <c r="X437" i="1"/>
  <c r="AF453" i="1"/>
  <c r="Y517" i="1"/>
  <c r="Y645" i="1"/>
  <c r="X677" i="1"/>
  <c r="X789" i="1"/>
  <c r="DV821" i="4"/>
  <c r="Y869" i="1"/>
  <c r="X901" i="1"/>
  <c r="X917" i="1"/>
  <c r="X933" i="1"/>
  <c r="AH29" i="1"/>
  <c r="Y61" i="1"/>
  <c r="AE77" i="1"/>
  <c r="X77" i="1"/>
  <c r="Y173" i="1"/>
  <c r="Y189" i="1"/>
  <c r="AG221" i="1"/>
  <c r="X269" i="1"/>
  <c r="AE269" i="1"/>
  <c r="AF285" i="1"/>
  <c r="AF365" i="1"/>
  <c r="Y461" i="1"/>
  <c r="AE477" i="1"/>
  <c r="AE541" i="1"/>
  <c r="AG589" i="1"/>
  <c r="AH637" i="1"/>
  <c r="AE653" i="1"/>
  <c r="DV733" i="4"/>
  <c r="AH813" i="1"/>
  <c r="AG909" i="1"/>
  <c r="AE46" i="1"/>
  <c r="AF70" i="1"/>
  <c r="AF142" i="1"/>
  <c r="DU150" i="4"/>
  <c r="AK150" i="1" s="1"/>
  <c r="DV214" i="4"/>
  <c r="AE222" i="1"/>
  <c r="AF238" i="1"/>
  <c r="DT254" i="4"/>
  <c r="AE262" i="1"/>
  <c r="AE318" i="1"/>
  <c r="Y318" i="1"/>
  <c r="AF334" i="1"/>
  <c r="AH350" i="1"/>
  <c r="AE350" i="1"/>
  <c r="Y350" i="1"/>
  <c r="Y390" i="1"/>
  <c r="X454" i="1"/>
  <c r="AF470" i="1"/>
  <c r="DT478" i="4"/>
  <c r="AE542" i="1"/>
  <c r="X574" i="1"/>
  <c r="AE582" i="1"/>
  <c r="X582" i="1"/>
  <c r="AH662" i="1"/>
  <c r="Y702" i="1"/>
  <c r="AH766" i="1"/>
  <c r="AE774" i="1"/>
  <c r="AG814" i="1"/>
  <c r="DV846" i="4"/>
  <c r="AH862" i="1"/>
  <c r="AG886" i="1"/>
  <c r="AF926" i="1"/>
  <c r="AH950" i="1"/>
  <c r="Y966" i="1"/>
  <c r="AE990" i="1"/>
  <c r="AH998" i="1"/>
  <c r="AE79" i="1"/>
  <c r="Y143" i="1"/>
  <c r="AE143" i="1"/>
  <c r="AH159" i="1"/>
  <c r="DU351" i="4"/>
  <c r="AK351" i="1" s="1"/>
  <c r="DU415" i="4"/>
  <c r="AK415" i="1" s="1"/>
  <c r="AE447" i="1"/>
  <c r="X543" i="1"/>
  <c r="X639" i="1"/>
  <c r="AE639" i="1"/>
  <c r="DU671" i="4"/>
  <c r="AK671" i="1" s="1"/>
  <c r="AE815" i="1"/>
  <c r="AH967" i="1"/>
  <c r="AF37" i="1"/>
  <c r="AF23" i="1"/>
  <c r="AH151" i="1"/>
  <c r="AE167" i="1"/>
  <c r="AF247" i="1"/>
  <c r="X295" i="1"/>
  <c r="AF311" i="1"/>
  <c r="AH391" i="1"/>
  <c r="X407" i="1"/>
  <c r="AF439" i="1"/>
  <c r="AF471" i="1"/>
  <c r="AG519" i="1"/>
  <c r="AE519" i="1"/>
  <c r="AG599" i="1"/>
  <c r="X599" i="1"/>
  <c r="AE839" i="1"/>
  <c r="X839" i="1"/>
  <c r="DV911" i="4"/>
  <c r="AG64" i="1"/>
  <c r="DU96" i="4"/>
  <c r="AK96" i="1" s="1"/>
  <c r="AE224" i="1"/>
  <c r="X280" i="1"/>
  <c r="AH312" i="1"/>
  <c r="AH360" i="1"/>
  <c r="AF400" i="1"/>
  <c r="AG520" i="1"/>
  <c r="AE560" i="1"/>
  <c r="AG568" i="1"/>
  <c r="DU592" i="4"/>
  <c r="AK592" i="1" s="1"/>
  <c r="X632" i="1"/>
  <c r="AG752" i="1"/>
  <c r="AE824" i="1"/>
  <c r="AG888" i="1"/>
  <c r="AG968" i="1"/>
  <c r="X49" i="1"/>
  <c r="AH49" i="1"/>
  <c r="AF65" i="1"/>
  <c r="X65" i="1"/>
  <c r="DV81" i="4"/>
  <c r="AF97" i="1"/>
  <c r="AF209" i="1"/>
  <c r="AH209" i="1"/>
  <c r="AF241" i="1"/>
  <c r="AF257" i="1"/>
  <c r="DU257" i="4"/>
  <c r="AK257" i="1" s="1"/>
  <c r="X289" i="1"/>
  <c r="AF337" i="1"/>
  <c r="AF353" i="1"/>
  <c r="AF385" i="1"/>
  <c r="DU401" i="4"/>
  <c r="AK401" i="1" s="1"/>
  <c r="AG417" i="1"/>
  <c r="AH433" i="1"/>
  <c r="AG465" i="1"/>
  <c r="AH497" i="1"/>
  <c r="AE497" i="1"/>
  <c r="AH529" i="1"/>
  <c r="AH545" i="1"/>
  <c r="Y561" i="1"/>
  <c r="Y577" i="1"/>
  <c r="AE593" i="1"/>
  <c r="DV625" i="4"/>
  <c r="AF657" i="1"/>
  <c r="AH657" i="1"/>
  <c r="X689" i="1"/>
  <c r="AF721" i="1"/>
  <c r="Y721" i="1"/>
  <c r="AF753" i="1"/>
  <c r="Y977" i="1"/>
  <c r="DV993" i="4"/>
  <c r="AF52" i="1"/>
  <c r="AE84" i="1"/>
  <c r="AG92" i="1"/>
  <c r="AH108" i="1"/>
  <c r="DU140" i="4"/>
  <c r="AK140" i="1" s="1"/>
  <c r="Y140" i="1"/>
  <c r="X180" i="1"/>
  <c r="AH196" i="1"/>
  <c r="AG212" i="1"/>
  <c r="X212" i="1"/>
  <c r="DT236" i="4"/>
  <c r="AH260" i="1"/>
  <c r="AE268" i="1"/>
  <c r="Y268" i="1"/>
  <c r="AH316" i="1"/>
  <c r="Y324" i="1"/>
  <c r="X324" i="1"/>
  <c r="AG324" i="1"/>
  <c r="AF324" i="1"/>
  <c r="Y348" i="1"/>
  <c r="AH380" i="1"/>
  <c r="AE380" i="1"/>
  <c r="AF388" i="1"/>
  <c r="AF420" i="1"/>
  <c r="Y516" i="1"/>
  <c r="AG516" i="1"/>
  <c r="AF548" i="1"/>
  <c r="DU596" i="4"/>
  <c r="AK596" i="1" s="1"/>
  <c r="Y660" i="1"/>
  <c r="AF668" i="1"/>
  <c r="X692" i="1"/>
  <c r="AG692" i="1"/>
  <c r="DV700" i="4"/>
  <c r="AE716" i="1"/>
  <c r="AE724" i="1"/>
  <c r="X724" i="1"/>
  <c r="AH732" i="1"/>
  <c r="Y732" i="1"/>
  <c r="AE772" i="1"/>
  <c r="AE780" i="1"/>
  <c r="Y844" i="1"/>
  <c r="Y892" i="1"/>
  <c r="AG924" i="1"/>
  <c r="AH988" i="1"/>
  <c r="AE988" i="1"/>
  <c r="Y237" i="1"/>
  <c r="AH349" i="1"/>
  <c r="AF445" i="1"/>
  <c r="DT445" i="4"/>
  <c r="AE509" i="1"/>
  <c r="Y509" i="1"/>
  <c r="AE525" i="1"/>
  <c r="AF541" i="1"/>
  <c r="AE557" i="1"/>
  <c r="AF589" i="1"/>
  <c r="Y637" i="1"/>
  <c r="AH717" i="1"/>
  <c r="AH877" i="1"/>
  <c r="X893" i="1"/>
  <c r="DT973" i="4"/>
  <c r="Y989" i="1"/>
  <c r="AG229" i="1"/>
  <c r="AF261" i="1"/>
  <c r="AH293" i="1"/>
  <c r="AH341" i="1"/>
  <c r="AF373" i="1"/>
  <c r="AE389" i="1"/>
  <c r="DV405" i="4"/>
  <c r="X485" i="1"/>
  <c r="Y597" i="1"/>
  <c r="AE597" i="1"/>
  <c r="AG645" i="1"/>
  <c r="DV725" i="4"/>
  <c r="X741" i="1"/>
  <c r="AH821" i="1"/>
  <c r="AH837" i="1"/>
  <c r="AF30" i="1"/>
  <c r="X86" i="1"/>
  <c r="AE110" i="1"/>
  <c r="DU126" i="4"/>
  <c r="AK126" i="1" s="1"/>
  <c r="AE150" i="1"/>
  <c r="Y150" i="1"/>
  <c r="DU246" i="4"/>
  <c r="AK246" i="1" s="1"/>
  <c r="AE278" i="1"/>
  <c r="X334" i="1"/>
  <c r="AF358" i="1"/>
  <c r="AG374" i="1"/>
  <c r="Y398" i="1"/>
  <c r="AF414" i="1"/>
  <c r="AE422" i="1"/>
  <c r="X462" i="1"/>
  <c r="DV494" i="4"/>
  <c r="Y526" i="1"/>
  <c r="AF558" i="1"/>
  <c r="AG638" i="1"/>
  <c r="AF662" i="1"/>
  <c r="DU758" i="4"/>
  <c r="AK758" i="1" s="1"/>
  <c r="X782" i="1"/>
  <c r="AF782" i="1"/>
  <c r="AE790" i="1"/>
  <c r="AF806" i="1"/>
  <c r="Y902" i="1"/>
  <c r="AG902" i="1"/>
  <c r="DV950" i="4"/>
  <c r="X966" i="1"/>
  <c r="AE966" i="1"/>
  <c r="X61" i="1"/>
  <c r="X255" i="1"/>
  <c r="AE255" i="1"/>
  <c r="AF319" i="1"/>
  <c r="AF351" i="1"/>
  <c r="AF367" i="1"/>
  <c r="AE591" i="1"/>
  <c r="AH807" i="1"/>
  <c r="AH927" i="1"/>
  <c r="Y943" i="1"/>
  <c r="AH77" i="1"/>
  <c r="AH117" i="1"/>
  <c r="X39" i="1"/>
  <c r="X103" i="1"/>
  <c r="AE103" i="1"/>
  <c r="AG135" i="1"/>
  <c r="DV183" i="4"/>
  <c r="X247" i="1"/>
  <c r="Y551" i="1"/>
  <c r="AE935" i="1"/>
  <c r="AG951" i="1"/>
  <c r="AG983" i="1"/>
  <c r="AE40" i="1"/>
  <c r="AE56" i="1"/>
  <c r="AF136" i="1"/>
  <c r="Y248" i="1"/>
  <c r="X288" i="1"/>
  <c r="AF408" i="1"/>
  <c r="DU504" i="4"/>
  <c r="AK504" i="1" s="1"/>
  <c r="AF792" i="1"/>
  <c r="AE33" i="1"/>
  <c r="Y33" i="1"/>
  <c r="AH57" i="1"/>
  <c r="AG241" i="1"/>
  <c r="X345" i="1"/>
  <c r="X473" i="1"/>
  <c r="Y545" i="1"/>
  <c r="AF609" i="1"/>
  <c r="Y625" i="1"/>
  <c r="Y785" i="1"/>
  <c r="AG849" i="1"/>
  <c r="AE953" i="1"/>
  <c r="DU532" i="4"/>
  <c r="AK532" i="1" s="1"/>
  <c r="AF173" i="1"/>
  <c r="AE181" i="1"/>
  <c r="DT213" i="4"/>
  <c r="DT293" i="4"/>
  <c r="X325" i="1"/>
  <c r="X557" i="1"/>
  <c r="X629" i="1"/>
  <c r="AE749" i="1"/>
  <c r="AG773" i="1"/>
  <c r="X853" i="1"/>
  <c r="DU885" i="4"/>
  <c r="AK885" i="1" s="1"/>
  <c r="DU893" i="4"/>
  <c r="AK893" i="1" s="1"/>
  <c r="AH893" i="1"/>
  <c r="AE925" i="1"/>
  <c r="AH945" i="1"/>
  <c r="X26" i="1"/>
  <c r="AH26" i="1"/>
  <c r="AE26" i="1"/>
  <c r="Y46" i="1"/>
  <c r="DU58" i="4"/>
  <c r="AK58" i="1" s="1"/>
  <c r="AH58" i="1"/>
  <c r="Y82" i="1"/>
  <c r="AG86" i="1"/>
  <c r="AE90" i="1"/>
  <c r="AF90" i="1"/>
  <c r="AG94" i="1"/>
  <c r="Y94" i="1"/>
  <c r="AG98" i="1"/>
  <c r="DU102" i="4"/>
  <c r="AK102" i="1" s="1"/>
  <c r="AE102" i="1"/>
  <c r="AF106" i="1"/>
  <c r="Y110" i="1"/>
  <c r="Y114" i="1"/>
  <c r="AF114" i="1"/>
  <c r="X114" i="1"/>
  <c r="AE122" i="1"/>
  <c r="X122" i="1"/>
  <c r="Y130" i="1"/>
  <c r="AE130" i="1"/>
  <c r="AE138" i="1"/>
  <c r="X150" i="1"/>
  <c r="AH154" i="1"/>
  <c r="Y162" i="1"/>
  <c r="X162" i="1"/>
  <c r="DU166" i="4"/>
  <c r="AK166" i="1" s="1"/>
  <c r="AE170" i="1"/>
  <c r="X182" i="1"/>
  <c r="AE182" i="1"/>
  <c r="AH186" i="1"/>
  <c r="Y202" i="1"/>
  <c r="AF206" i="1"/>
  <c r="AF214" i="1"/>
  <c r="AG226" i="1"/>
  <c r="AG250" i="1"/>
  <c r="Y258" i="1"/>
  <c r="X262" i="1"/>
  <c r="AF274" i="1"/>
  <c r="X278" i="1"/>
  <c r="AG290" i="1"/>
  <c r="AG306" i="1"/>
  <c r="Y322" i="1"/>
  <c r="AH322" i="1"/>
  <c r="DV326" i="4"/>
  <c r="X338" i="1"/>
  <c r="AF338" i="1"/>
  <c r="Y342" i="1"/>
  <c r="AG350" i="1"/>
  <c r="AF354" i="1"/>
  <c r="AF370" i="1"/>
  <c r="DU370" i="4"/>
  <c r="AK370" i="1" s="1"/>
  <c r="AF382" i="1"/>
  <c r="AH386" i="1"/>
  <c r="AH390" i="1"/>
  <c r="AH398" i="1"/>
  <c r="Y402" i="1"/>
  <c r="AH402" i="1"/>
  <c r="Y418" i="1"/>
  <c r="AH430" i="1"/>
  <c r="Y434" i="1"/>
  <c r="AF450" i="1"/>
  <c r="AG458" i="1"/>
  <c r="Y462" i="1"/>
  <c r="AH462" i="1"/>
  <c r="AF466" i="1"/>
  <c r="AE466" i="1"/>
  <c r="AG470" i="1"/>
  <c r="DU474" i="4"/>
  <c r="AK474" i="1" s="1"/>
  <c r="Y498" i="1"/>
  <c r="AG502" i="1"/>
  <c r="AH506" i="1"/>
  <c r="X510" i="1"/>
  <c r="AE510" i="1"/>
  <c r="X522" i="1"/>
  <c r="AH534" i="1"/>
  <c r="X538" i="1"/>
  <c r="AE554" i="1"/>
  <c r="AF554" i="1"/>
  <c r="Y578" i="1"/>
  <c r="AF590" i="1"/>
  <c r="Y590" i="1"/>
  <c r="X590" i="1"/>
  <c r="AE594" i="1"/>
  <c r="AG602" i="1"/>
  <c r="X602" i="1"/>
  <c r="Y610" i="1"/>
  <c r="X626" i="1"/>
  <c r="AG626" i="1"/>
  <c r="AH626" i="1"/>
  <c r="AH630" i="1"/>
  <c r="DV634" i="4"/>
  <c r="Y642" i="1"/>
  <c r="X642" i="1"/>
  <c r="AH642" i="1"/>
  <c r="X650" i="1"/>
  <c r="DT650" i="4"/>
  <c r="X666" i="1"/>
  <c r="AH666" i="1"/>
  <c r="AE670" i="1"/>
  <c r="AG674" i="1"/>
  <c r="AF682" i="1"/>
  <c r="X690" i="1"/>
  <c r="AG698" i="1"/>
  <c r="AE706" i="1"/>
  <c r="AH714" i="1"/>
  <c r="AG714" i="1"/>
  <c r="X722" i="1"/>
  <c r="AE722" i="1"/>
  <c r="AH730" i="1"/>
  <c r="AG730" i="1"/>
  <c r="DU730" i="4"/>
  <c r="AK730" i="1" s="1"/>
  <c r="AH734" i="1"/>
  <c r="Y738" i="1"/>
  <c r="X746" i="1"/>
  <c r="AF754" i="1"/>
  <c r="Y766" i="1"/>
  <c r="AG770" i="1"/>
  <c r="AE778" i="1"/>
  <c r="AG786" i="1"/>
  <c r="AF794" i="1"/>
  <c r="DT798" i="4"/>
  <c r="DU802" i="4"/>
  <c r="AK802" i="1" s="1"/>
  <c r="AH810" i="1"/>
  <c r="AF814" i="1"/>
  <c r="AF818" i="1"/>
  <c r="Y822" i="1"/>
  <c r="Y834" i="1"/>
  <c r="AF846" i="1"/>
  <c r="X846" i="1"/>
  <c r="AG858" i="1"/>
  <c r="AE866" i="1"/>
  <c r="X866" i="1"/>
  <c r="AH870" i="1"/>
  <c r="DU882" i="4"/>
  <c r="AK882" i="1" s="1"/>
  <c r="Y898" i="1"/>
  <c r="AH902" i="1"/>
  <c r="AE914" i="1"/>
  <c r="X922" i="1"/>
  <c r="AG922" i="1"/>
  <c r="AE922" i="1"/>
  <c r="Y930" i="1"/>
  <c r="AH934" i="1"/>
  <c r="DU934" i="4"/>
  <c r="AK934" i="1" s="1"/>
  <c r="AE938" i="1"/>
  <c r="Y946" i="1"/>
  <c r="AH954" i="1"/>
  <c r="DU958" i="4"/>
  <c r="AK958" i="1" s="1"/>
  <c r="AG962" i="1"/>
  <c r="X962" i="1"/>
  <c r="AF970" i="1"/>
  <c r="AE978" i="1"/>
  <c r="X982" i="1"/>
  <c r="DU998" i="4"/>
  <c r="AK998" i="1" s="1"/>
  <c r="X23" i="1"/>
  <c r="Y35" i="1"/>
  <c r="AE95" i="1"/>
  <c r="AG107" i="1"/>
  <c r="AE107" i="1"/>
  <c r="DU139" i="4"/>
  <c r="AK139" i="1" s="1"/>
  <c r="AH139" i="1"/>
  <c r="Y171" i="1"/>
  <c r="DT187" i="4"/>
  <c r="X203" i="1"/>
  <c r="AE327" i="1"/>
  <c r="AH347" i="1"/>
  <c r="DT391" i="4"/>
  <c r="AF403" i="1"/>
  <c r="Y451" i="1"/>
  <c r="AE451" i="1"/>
  <c r="AE467" i="1"/>
  <c r="AF467" i="1"/>
  <c r="AE491" i="1"/>
  <c r="DV539" i="4"/>
  <c r="DU643" i="4"/>
  <c r="AK643" i="1" s="1"/>
  <c r="X643" i="1"/>
  <c r="AG667" i="1"/>
  <c r="DU683" i="4"/>
  <c r="AK683" i="1" s="1"/>
  <c r="Y699" i="1"/>
  <c r="AF699" i="1"/>
  <c r="AG727" i="1"/>
  <c r="DT747" i="4"/>
  <c r="X803" i="1"/>
  <c r="AE819" i="1"/>
  <c r="AH835" i="1"/>
  <c r="AF847" i="1"/>
  <c r="AH867" i="1"/>
  <c r="AE867" i="1"/>
  <c r="X891" i="1"/>
  <c r="X907" i="1"/>
  <c r="AG927" i="1"/>
  <c r="AH939" i="1"/>
  <c r="AH951" i="1"/>
  <c r="Y987" i="1"/>
  <c r="AH987" i="1"/>
  <c r="Y28" i="1"/>
  <c r="AH28" i="1"/>
  <c r="AF44" i="1"/>
  <c r="AE44" i="1"/>
  <c r="X44" i="1"/>
  <c r="AH44" i="1"/>
  <c r="AG44" i="1"/>
  <c r="AG60" i="1"/>
  <c r="Y60" i="1"/>
  <c r="AF124" i="1"/>
  <c r="AH152" i="1"/>
  <c r="AF164" i="1"/>
  <c r="AG164" i="1"/>
  <c r="DT180" i="4"/>
  <c r="AG220" i="1"/>
  <c r="AG252" i="1"/>
  <c r="DT372" i="4"/>
  <c r="AF372" i="1"/>
  <c r="Y372" i="1"/>
  <c r="AE388" i="1"/>
  <c r="DU388" i="4"/>
  <c r="AK388" i="1" s="1"/>
  <c r="Y388" i="1"/>
  <c r="AH468" i="1"/>
  <c r="X492" i="1"/>
  <c r="DU508" i="4"/>
  <c r="AK508" i="1" s="1"/>
  <c r="AH508" i="1"/>
  <c r="AH540" i="1"/>
  <c r="AH556" i="1"/>
  <c r="AG556" i="1"/>
  <c r="X572" i="1"/>
  <c r="AG580" i="1"/>
  <c r="DU584" i="4"/>
  <c r="AK584" i="1" s="1"/>
  <c r="Y604" i="1"/>
  <c r="AE604" i="1"/>
  <c r="Y612" i="1"/>
  <c r="Y616" i="1"/>
  <c r="AF620" i="1"/>
  <c r="X620" i="1"/>
  <c r="AG620" i="1"/>
  <c r="AG636" i="1"/>
  <c r="AF640" i="1"/>
  <c r="Y644" i="1"/>
  <c r="X652" i="1"/>
  <c r="Y668" i="1"/>
  <c r="X676" i="1"/>
  <c r="Y684" i="1"/>
  <c r="AE684" i="1"/>
  <c r="AE708" i="1"/>
  <c r="AG716" i="1"/>
  <c r="AG720" i="1"/>
  <c r="DV732" i="4"/>
  <c r="AG732" i="1"/>
  <c r="AE740" i="1"/>
  <c r="Y788" i="1"/>
  <c r="X788" i="1"/>
  <c r="AH788" i="1"/>
  <c r="Y796" i="1"/>
  <c r="X804" i="1"/>
  <c r="Y812" i="1"/>
  <c r="Y820" i="1"/>
  <c r="X828" i="1"/>
  <c r="AE828" i="1"/>
  <c r="Y836" i="1"/>
  <c r="DU836" i="4"/>
  <c r="AK836" i="1" s="1"/>
  <c r="AE844" i="1"/>
  <c r="AH852" i="1"/>
  <c r="DU860" i="4"/>
  <c r="AK860" i="1" s="1"/>
  <c r="X868" i="1"/>
  <c r="AG892" i="1"/>
  <c r="AF904" i="1"/>
  <c r="AE908" i="1"/>
  <c r="DT916" i="4"/>
  <c r="AG932" i="1"/>
  <c r="AE932" i="1"/>
  <c r="X932" i="1"/>
  <c r="DT948" i="4"/>
  <c r="X952" i="1"/>
  <c r="AE956" i="1"/>
  <c r="AG960" i="1"/>
  <c r="X964" i="1"/>
  <c r="AF972" i="1"/>
  <c r="Y972" i="1"/>
  <c r="AE980" i="1"/>
  <c r="DT980" i="4"/>
  <c r="DT988" i="4"/>
  <c r="Y988" i="1"/>
  <c r="AG988" i="1"/>
  <c r="AF51" i="1"/>
  <c r="AE51" i="1"/>
  <c r="AF67" i="1"/>
  <c r="X83" i="1"/>
  <c r="AG111" i="1"/>
  <c r="AG143" i="1"/>
  <c r="Y183" i="1"/>
  <c r="AH195" i="1"/>
  <c r="AG195" i="1"/>
  <c r="AF211" i="1"/>
  <c r="X211" i="1"/>
  <c r="AE227" i="1"/>
  <c r="AF227" i="1"/>
  <c r="Y227" i="1"/>
  <c r="X227" i="1"/>
  <c r="AE239" i="1"/>
  <c r="AG275" i="1"/>
  <c r="AF275" i="1"/>
  <c r="AH275" i="1"/>
  <c r="Y315" i="1"/>
  <c r="AF315" i="1"/>
  <c r="X315" i="1"/>
  <c r="DU331" i="4"/>
  <c r="AK331" i="1" s="1"/>
  <c r="Y355" i="1"/>
  <c r="AH355" i="1"/>
  <c r="AE355" i="1"/>
  <c r="AE371" i="1"/>
  <c r="Y387" i="1"/>
  <c r="DV419" i="4"/>
  <c r="DU435" i="4"/>
  <c r="AK435" i="1" s="1"/>
  <c r="AH435" i="1"/>
  <c r="Y463" i="1"/>
  <c r="X507" i="1"/>
  <c r="DU523" i="4"/>
  <c r="AK523" i="1" s="1"/>
  <c r="AF523" i="1"/>
  <c r="DU555" i="4"/>
  <c r="AK555" i="1" s="1"/>
  <c r="AE555" i="1"/>
  <c r="AF571" i="1"/>
  <c r="AE571" i="1"/>
  <c r="X571" i="1"/>
  <c r="AH571" i="1"/>
  <c r="AF579" i="1"/>
  <c r="AG579" i="1"/>
  <c r="AH627" i="1"/>
  <c r="X627" i="1"/>
  <c r="AG659" i="1"/>
  <c r="AH659" i="1"/>
  <c r="AF731" i="1"/>
  <c r="AE763" i="1"/>
  <c r="AG763" i="1"/>
  <c r="Y771" i="1"/>
  <c r="AG771" i="1"/>
  <c r="X771" i="1"/>
  <c r="AG787" i="1"/>
  <c r="AH851" i="1"/>
  <c r="X923" i="1"/>
  <c r="AF955" i="1"/>
  <c r="Y971" i="1"/>
  <c r="X20" i="1"/>
  <c r="AG20" i="1"/>
  <c r="AE20" i="1"/>
  <c r="AE36" i="1"/>
  <c r="X48" i="1"/>
  <c r="DV76" i="4"/>
  <c r="AF76" i="1"/>
  <c r="AF108" i="1"/>
  <c r="AE108" i="1"/>
  <c r="X108" i="1"/>
  <c r="DU116" i="4"/>
  <c r="AK116" i="1" s="1"/>
  <c r="X116" i="1"/>
  <c r="DU132" i="4"/>
  <c r="AK132" i="1" s="1"/>
  <c r="AE132" i="1"/>
  <c r="AH148" i="1"/>
  <c r="AE148" i="1"/>
  <c r="DT176" i="4"/>
  <c r="Y196" i="1"/>
  <c r="AF196" i="1"/>
  <c r="AF204" i="1"/>
  <c r="AH204" i="1"/>
  <c r="AG268" i="1"/>
  <c r="AF300" i="1"/>
  <c r="AH300" i="1"/>
  <c r="DV324" i="4"/>
  <c r="AH436" i="1"/>
  <c r="X452" i="1"/>
  <c r="X464" i="1"/>
  <c r="X476" i="1"/>
  <c r="AF476" i="1"/>
  <c r="AH524" i="1"/>
  <c r="AE564" i="1"/>
  <c r="Y25" i="1"/>
  <c r="AG37" i="1"/>
  <c r="Y81" i="1"/>
  <c r="AE81" i="1"/>
  <c r="AH89" i="1"/>
  <c r="X89" i="1"/>
  <c r="DT101" i="4"/>
  <c r="X113" i="1"/>
  <c r="AF125" i="1"/>
  <c r="AE189" i="1"/>
  <c r="AH201" i="1"/>
  <c r="X221" i="1"/>
  <c r="AF233" i="1"/>
  <c r="X233" i="1"/>
  <c r="AE233" i="1"/>
  <c r="AF253" i="1"/>
  <c r="AE253" i="1"/>
  <c r="Y261" i="1"/>
  <c r="X273" i="1"/>
  <c r="AH273" i="1"/>
  <c r="AF281" i="1"/>
  <c r="AH301" i="1"/>
  <c r="DT309" i="4"/>
  <c r="AE317" i="1"/>
  <c r="AF317" i="1"/>
  <c r="AH329" i="1"/>
  <c r="AE341" i="1"/>
  <c r="Y341" i="1"/>
  <c r="AH353" i="1"/>
  <c r="X373" i="1"/>
  <c r="AF417" i="1"/>
  <c r="AG453" i="1"/>
  <c r="AG485" i="1"/>
  <c r="AH509" i="1"/>
  <c r="Y541" i="1"/>
  <c r="AG565" i="1"/>
  <c r="AH565" i="1"/>
  <c r="Y565" i="1"/>
  <c r="AF621" i="1"/>
  <c r="AE701" i="1"/>
  <c r="AF701" i="1"/>
  <c r="X709" i="1"/>
  <c r="AE733" i="1"/>
  <c r="AF733" i="1"/>
  <c r="X733" i="1"/>
  <c r="Y745" i="1"/>
  <c r="AH745" i="1"/>
  <c r="DT757" i="4"/>
  <c r="AH765" i="1"/>
  <c r="AE765" i="1"/>
  <c r="Y789" i="1"/>
  <c r="AE833" i="1"/>
  <c r="AE845" i="1"/>
  <c r="Y857" i="1"/>
  <c r="X889" i="1"/>
  <c r="DU909" i="4"/>
  <c r="AK909" i="1" s="1"/>
  <c r="Y941" i="1"/>
  <c r="Y965" i="1"/>
  <c r="AH531" i="1"/>
  <c r="X587" i="1"/>
  <c r="AF635" i="1"/>
  <c r="AG651" i="1"/>
  <c r="X667" i="1"/>
  <c r="Y667" i="1"/>
  <c r="X723" i="1"/>
  <c r="AE723" i="1"/>
  <c r="X739" i="1"/>
  <c r="AH739" i="1"/>
  <c r="AE755" i="1"/>
  <c r="AH755" i="1"/>
  <c r="Y787" i="1"/>
  <c r="AE787" i="1"/>
  <c r="AG835" i="1"/>
  <c r="AH915" i="1"/>
  <c r="Y915" i="1"/>
  <c r="DV923" i="4"/>
  <c r="Y923" i="1"/>
  <c r="Y931" i="1"/>
  <c r="AE963" i="1"/>
  <c r="Y963" i="1"/>
  <c r="AF971" i="1"/>
  <c r="AH979" i="1"/>
  <c r="AG979" i="1"/>
  <c r="AF979" i="1"/>
  <c r="DV979" i="4"/>
  <c r="AF995" i="1"/>
  <c r="DV995" i="4"/>
  <c r="Y44" i="1"/>
  <c r="AH76" i="1"/>
  <c r="Y92" i="1"/>
  <c r="AH92" i="1"/>
  <c r="AH124" i="1"/>
  <c r="AG156" i="1"/>
  <c r="Y156" i="1"/>
  <c r="DU172" i="4"/>
  <c r="AK172" i="1" s="1"/>
  <c r="Y172" i="1"/>
  <c r="AE180" i="1"/>
  <c r="DT188" i="4"/>
  <c r="X196" i="1"/>
  <c r="AG204" i="1"/>
  <c r="AH212" i="1"/>
  <c r="AE212" i="1"/>
  <c r="AF212" i="1"/>
  <c r="DT220" i="4"/>
  <c r="AH228" i="1"/>
  <c r="AF228" i="1"/>
  <c r="Y236" i="1"/>
  <c r="X244" i="1"/>
  <c r="AH244" i="1"/>
  <c r="AF244" i="1"/>
  <c r="DT252" i="4"/>
  <c r="AE260" i="1"/>
  <c r="AF260" i="1"/>
  <c r="AF268" i="1"/>
  <c r="AH276" i="1"/>
  <c r="X276" i="1"/>
  <c r="DU284" i="4"/>
  <c r="AK284" i="1" s="1"/>
  <c r="AE284" i="1"/>
  <c r="Y292" i="1"/>
  <c r="AH292" i="1"/>
  <c r="AE308" i="1"/>
  <c r="Y316" i="1"/>
  <c r="DU340" i="4"/>
  <c r="AK340" i="1" s="1"/>
  <c r="AH348" i="1"/>
  <c r="X348" i="1"/>
  <c r="Y364" i="1"/>
  <c r="AH364" i="1"/>
  <c r="X388" i="1"/>
  <c r="Y396" i="1"/>
  <c r="AG396" i="1"/>
  <c r="AF396" i="1"/>
  <c r="AE404" i="1"/>
  <c r="DU404" i="4"/>
  <c r="AK404" i="1" s="1"/>
  <c r="X404" i="1"/>
  <c r="Y412" i="1"/>
  <c r="AG412" i="1"/>
  <c r="DU420" i="4"/>
  <c r="AK420" i="1" s="1"/>
  <c r="Y428" i="1"/>
  <c r="AG428" i="1"/>
  <c r="X432" i="1"/>
  <c r="AG436" i="1"/>
  <c r="Y452" i="1"/>
  <c r="DU464" i="4"/>
  <c r="AK464" i="1" s="1"/>
  <c r="DU476" i="4"/>
  <c r="AK476" i="1" s="1"/>
  <c r="DU484" i="4"/>
  <c r="AK484" i="1" s="1"/>
  <c r="AH484" i="1"/>
  <c r="Y492" i="1"/>
  <c r="AG500" i="1"/>
  <c r="DU500" i="4"/>
  <c r="AK500" i="1" s="1"/>
  <c r="AH512" i="1"/>
  <c r="AF516" i="1"/>
  <c r="DU516" i="4"/>
  <c r="AK516" i="1" s="1"/>
  <c r="AE516" i="1"/>
  <c r="Y520" i="1"/>
  <c r="Y524" i="1"/>
  <c r="AE524" i="1"/>
  <c r="Y556" i="1"/>
  <c r="AF564" i="1"/>
  <c r="DU564" i="4"/>
  <c r="AK564" i="1" s="1"/>
  <c r="AH572" i="1"/>
  <c r="AE572" i="1"/>
  <c r="DU580" i="4"/>
  <c r="AK580" i="1" s="1"/>
  <c r="AE588" i="1"/>
  <c r="Y588" i="1"/>
  <c r="AH596" i="1"/>
  <c r="DU620" i="4"/>
  <c r="AK620" i="1" s="1"/>
  <c r="AG628" i="1"/>
  <c r="Y636" i="1"/>
  <c r="DU644" i="4"/>
  <c r="AK644" i="1" s="1"/>
  <c r="Y648" i="1"/>
  <c r="AH668" i="1"/>
  <c r="X668" i="1"/>
  <c r="DV692" i="4"/>
  <c r="Y700" i="1"/>
  <c r="X700" i="1"/>
  <c r="AF700" i="1"/>
  <c r="AH708" i="1"/>
  <c r="AH716" i="1"/>
  <c r="AF724" i="1"/>
  <c r="AG748" i="1"/>
  <c r="DV748" i="4"/>
  <c r="AE756" i="1"/>
  <c r="AF756" i="1"/>
  <c r="AG764" i="1"/>
  <c r="Y764" i="1"/>
  <c r="AF768" i="1"/>
  <c r="Y772" i="1"/>
  <c r="AH780" i="1"/>
  <c r="DT780" i="4"/>
  <c r="AE788" i="1"/>
  <c r="AG796" i="1"/>
  <c r="AE796" i="1"/>
  <c r="X796" i="1"/>
  <c r="AG804" i="1"/>
  <c r="Y804" i="1"/>
  <c r="AH812" i="1"/>
  <c r="AH828" i="1"/>
  <c r="AG836" i="1"/>
  <c r="AF836" i="1"/>
  <c r="AF856" i="1"/>
  <c r="AG860" i="1"/>
  <c r="AE860" i="1"/>
  <c r="X860" i="1"/>
  <c r="AG868" i="1"/>
  <c r="AF868" i="1"/>
  <c r="X884" i="1"/>
  <c r="AE888" i="1"/>
  <c r="Y888" i="1"/>
  <c r="X900" i="1"/>
  <c r="AE900" i="1"/>
  <c r="AH908" i="1"/>
  <c r="Y924" i="1"/>
  <c r="AH936" i="1"/>
  <c r="AH940" i="1"/>
  <c r="Y948" i="1"/>
  <c r="AG956" i="1"/>
  <c r="DT956" i="4"/>
  <c r="AG996" i="1"/>
  <c r="AF996" i="1"/>
  <c r="DV45" i="4"/>
  <c r="Y45" i="1"/>
  <c r="AG61" i="1"/>
  <c r="AG101" i="1"/>
  <c r="AE109" i="1"/>
  <c r="X109" i="1"/>
  <c r="AF109" i="1"/>
  <c r="X117" i="1"/>
  <c r="AG125" i="1"/>
  <c r="X133" i="1"/>
  <c r="AH133" i="1"/>
  <c r="AF149" i="1"/>
  <c r="AE165" i="1"/>
  <c r="AH181" i="1"/>
  <c r="X229" i="1"/>
  <c r="AE237" i="1"/>
  <c r="DU237" i="4"/>
  <c r="AK237" i="1" s="1"/>
  <c r="X245" i="1"/>
  <c r="DU269" i="4"/>
  <c r="AK269" i="1" s="1"/>
  <c r="AF277" i="1"/>
  <c r="DU277" i="4"/>
  <c r="AK277" i="1" s="1"/>
  <c r="X293" i="1"/>
  <c r="Y293" i="1"/>
  <c r="AE293" i="1"/>
  <c r="X301" i="1"/>
  <c r="X317" i="1"/>
  <c r="DU325" i="4"/>
  <c r="AK325" i="1" s="1"/>
  <c r="Y325" i="1"/>
  <c r="AH325" i="1"/>
  <c r="AG325" i="1"/>
  <c r="AF333" i="1"/>
  <c r="X341" i="1"/>
  <c r="X349" i="1"/>
  <c r="AE357" i="1"/>
  <c r="X365" i="1"/>
  <c r="AG365" i="1"/>
  <c r="AH381" i="1"/>
  <c r="X389" i="1"/>
  <c r="AF389" i="1"/>
  <c r="X413" i="1"/>
  <c r="DU421" i="4"/>
  <c r="AK421" i="1" s="1"/>
  <c r="X429" i="1"/>
  <c r="AF429" i="1"/>
  <c r="DT437" i="4"/>
  <c r="DT453" i="4"/>
  <c r="X453" i="1"/>
  <c r="X461" i="1"/>
  <c r="AG461" i="1"/>
  <c r="AF461" i="1"/>
  <c r="DT469" i="4"/>
  <c r="AH485" i="1"/>
  <c r="Y485" i="1"/>
  <c r="DU493" i="4"/>
  <c r="AK493" i="1" s="1"/>
  <c r="X493" i="1"/>
  <c r="AH493" i="1"/>
  <c r="AE493" i="1"/>
  <c r="AE501" i="1"/>
  <c r="X509" i="1"/>
  <c r="AG517" i="1"/>
  <c r="X525" i="1"/>
  <c r="AH525" i="1"/>
  <c r="AF533" i="1"/>
  <c r="DU549" i="4"/>
  <c r="AK549" i="1" s="1"/>
  <c r="AG549" i="1"/>
  <c r="AE549" i="1"/>
  <c r="Y553" i="1"/>
  <c r="Y557" i="1"/>
  <c r="AH569" i="1"/>
  <c r="Y585" i="1"/>
  <c r="Y593" i="1"/>
  <c r="Y617" i="1"/>
  <c r="AG617" i="1"/>
  <c r="Y753" i="1"/>
  <c r="AH753" i="1"/>
  <c r="AF765" i="1"/>
  <c r="Y773" i="1"/>
  <c r="AF781" i="1"/>
  <c r="AE789" i="1"/>
  <c r="DU797" i="4"/>
  <c r="AK797" i="1" s="1"/>
  <c r="X797" i="1"/>
  <c r="AG797" i="1"/>
  <c r="X813" i="1"/>
  <c r="AG813" i="1"/>
  <c r="AE821" i="1"/>
  <c r="AF829" i="1"/>
  <c r="AF837" i="1"/>
  <c r="Y837" i="1"/>
  <c r="AG845" i="1"/>
  <c r="AE853" i="1"/>
  <c r="DT853" i="4"/>
  <c r="DU861" i="4"/>
  <c r="AK861" i="1" s="1"/>
  <c r="Y861" i="1"/>
  <c r="AG869" i="1"/>
  <c r="AE877" i="1"/>
  <c r="AF885" i="1"/>
  <c r="Y885" i="1"/>
  <c r="AE893" i="1"/>
  <c r="Y909" i="1"/>
  <c r="AE917" i="1"/>
  <c r="DU917" i="4"/>
  <c r="AK917" i="1" s="1"/>
  <c r="X925" i="1"/>
  <c r="AG933" i="1"/>
  <c r="Y933" i="1"/>
  <c r="AF933" i="1"/>
  <c r="AH941" i="1"/>
  <c r="AE941" i="1"/>
  <c r="X949" i="1"/>
  <c r="AH949" i="1"/>
  <c r="AG949" i="1"/>
  <c r="AE957" i="1"/>
  <c r="DU957" i="4"/>
  <c r="AK957" i="1" s="1"/>
  <c r="X965" i="1"/>
  <c r="AH965" i="1"/>
  <c r="AF965" i="1"/>
  <c r="AE973" i="1"/>
  <c r="AH981" i="1"/>
  <c r="AE981" i="1"/>
  <c r="AF981" i="1"/>
  <c r="DU981" i="4"/>
  <c r="AK981" i="1" s="1"/>
  <c r="DU997" i="4"/>
  <c r="AK997" i="1" s="1"/>
  <c r="AG997" i="1"/>
  <c r="AE997" i="1"/>
  <c r="AF997" i="1"/>
  <c r="Y419" i="1"/>
  <c r="Y435" i="1"/>
  <c r="AG451" i="1"/>
  <c r="DU499" i="4"/>
  <c r="AK499" i="1" s="1"/>
  <c r="AE499" i="1"/>
  <c r="Y515" i="1"/>
  <c r="DU531" i="4"/>
  <c r="AK531" i="1" s="1"/>
  <c r="Y543" i="1"/>
  <c r="AE543" i="1"/>
  <c r="DU619" i="4"/>
  <c r="AK619" i="1" s="1"/>
  <c r="AH619" i="1"/>
  <c r="Y675" i="1"/>
  <c r="X691" i="1"/>
  <c r="Y691" i="1"/>
  <c r="AE691" i="1"/>
  <c r="AF775" i="1"/>
  <c r="AH791" i="1"/>
  <c r="AE803" i="1"/>
  <c r="AE915" i="1"/>
  <c r="X915" i="1"/>
  <c r="AF959" i="1"/>
  <c r="DV959" i="4"/>
  <c r="Y34" i="1"/>
  <c r="X34" i="1"/>
  <c r="AE34" i="1"/>
  <c r="AH50" i="1"/>
  <c r="Y50" i="1"/>
  <c r="Y146" i="1"/>
  <c r="AH202" i="1"/>
  <c r="Y218" i="1"/>
  <c r="AF218" i="1"/>
  <c r="AE234" i="1"/>
  <c r="X234" i="1"/>
  <c r="AF278" i="1"/>
  <c r="AH310" i="1"/>
  <c r="AE322" i="1"/>
  <c r="X322" i="1"/>
  <c r="AH338" i="1"/>
  <c r="DV386" i="4"/>
  <c r="AE414" i="1"/>
  <c r="DT450" i="4"/>
  <c r="AF502" i="1"/>
  <c r="X534" i="1"/>
  <c r="AG550" i="1"/>
  <c r="AH594" i="1"/>
  <c r="AE634" i="1"/>
  <c r="X634" i="1"/>
  <c r="AF650" i="1"/>
  <c r="Y682" i="1"/>
  <c r="AE698" i="1"/>
  <c r="AH722" i="1"/>
  <c r="AF770" i="1"/>
  <c r="AF786" i="1"/>
  <c r="AE802" i="1"/>
  <c r="AF802" i="1"/>
  <c r="X810" i="1"/>
  <c r="Y858" i="1"/>
  <c r="DT858" i="4"/>
  <c r="DU890" i="4"/>
  <c r="AK890" i="1" s="1"/>
  <c r="Y890" i="1"/>
  <c r="X890" i="1"/>
  <c r="X918" i="1"/>
  <c r="DU946" i="4"/>
  <c r="AK946" i="1" s="1"/>
  <c r="AF946" i="1"/>
  <c r="X946" i="1"/>
  <c r="AE962" i="1"/>
  <c r="DT978" i="4"/>
  <c r="Y978" i="1"/>
  <c r="AF978" i="1"/>
  <c r="AG39" i="1"/>
  <c r="DU91" i="4"/>
  <c r="AK91" i="1" s="1"/>
  <c r="AE91" i="1"/>
  <c r="Y127" i="1"/>
  <c r="DU143" i="4"/>
  <c r="AK143" i="1" s="1"/>
  <c r="AF171" i="1"/>
  <c r="X171" i="1"/>
  <c r="AF187" i="1"/>
  <c r="X187" i="1"/>
  <c r="Y231" i="1"/>
  <c r="AH259" i="1"/>
  <c r="AE259" i="1"/>
  <c r="AF259" i="1"/>
  <c r="AH299" i="1"/>
  <c r="AE315" i="1"/>
  <c r="AH315" i="1"/>
  <c r="AF331" i="1"/>
  <c r="Y331" i="1"/>
  <c r="AH379" i="1"/>
  <c r="Y395" i="1"/>
  <c r="AE395" i="1"/>
  <c r="X395" i="1"/>
  <c r="AH411" i="1"/>
  <c r="AG411" i="1"/>
  <c r="X411" i="1"/>
  <c r="Y539" i="1"/>
  <c r="AE539" i="1"/>
  <c r="Y555" i="1"/>
  <c r="AG635" i="1"/>
  <c r="AE635" i="1"/>
  <c r="DV647" i="4"/>
  <c r="Y679" i="1"/>
  <c r="X727" i="1"/>
  <c r="AE739" i="1"/>
  <c r="DU767" i="4"/>
  <c r="AK767" i="1" s="1"/>
  <c r="Y767" i="1"/>
  <c r="X795" i="1"/>
  <c r="DU827" i="4"/>
  <c r="AK827" i="1" s="1"/>
  <c r="X867" i="1"/>
  <c r="AG911" i="1"/>
  <c r="AG923" i="1"/>
  <c r="AF943" i="1"/>
  <c r="AG955" i="1"/>
  <c r="X36" i="1"/>
  <c r="AH36" i="1"/>
  <c r="AG52" i="1"/>
  <c r="DV68" i="4"/>
  <c r="X68" i="1"/>
  <c r="AH72" i="1"/>
  <c r="AE72" i="1"/>
  <c r="Y100" i="1"/>
  <c r="AH100" i="1"/>
  <c r="AG100" i="1"/>
  <c r="AG116" i="1"/>
  <c r="AF120" i="1"/>
  <c r="AH140" i="1"/>
  <c r="X148" i="1"/>
  <c r="AH156" i="1"/>
  <c r="AE156" i="1"/>
  <c r="X156" i="1"/>
  <c r="AH188" i="1"/>
  <c r="AE188" i="1"/>
  <c r="AG196" i="1"/>
  <c r="AG216" i="1"/>
  <c r="X220" i="1"/>
  <c r="AG228" i="1"/>
  <c r="DT244" i="4"/>
  <c r="X252" i="1"/>
  <c r="X268" i="1"/>
  <c r="AE276" i="1"/>
  <c r="AG284" i="1"/>
  <c r="AE292" i="1"/>
  <c r="AG300" i="1"/>
  <c r="Y308" i="1"/>
  <c r="AH308" i="1"/>
  <c r="AF316" i="1"/>
  <c r="AE348" i="1"/>
  <c r="AE356" i="1"/>
  <c r="X380" i="1"/>
  <c r="AH388" i="1"/>
  <c r="X396" i="1"/>
  <c r="DV436" i="4"/>
  <c r="AH444" i="1"/>
  <c r="X444" i="1"/>
  <c r="DU452" i="4"/>
  <c r="AK452" i="1" s="1"/>
  <c r="X460" i="1"/>
  <c r="AF460" i="1"/>
  <c r="AE484" i="1"/>
  <c r="Y488" i="1"/>
  <c r="AH516" i="1"/>
  <c r="DU540" i="4"/>
  <c r="AK540" i="1" s="1"/>
  <c r="AH548" i="1"/>
  <c r="AH588" i="1"/>
  <c r="AF596" i="1"/>
  <c r="AF612" i="1"/>
  <c r="AG652" i="1"/>
  <c r="X660" i="1"/>
  <c r="AG700" i="1"/>
  <c r="Y708" i="1"/>
  <c r="AF748" i="1"/>
  <c r="AG800" i="1"/>
  <c r="AF804" i="1"/>
  <c r="AF884" i="1"/>
  <c r="AF896" i="1"/>
  <c r="Y908" i="1"/>
  <c r="DT920" i="4"/>
  <c r="X948" i="1"/>
  <c r="AE948" i="1"/>
  <c r="X988" i="1"/>
  <c r="AG58" i="1"/>
  <c r="Y58" i="1"/>
  <c r="AH66" i="1"/>
  <c r="AE66" i="1"/>
  <c r="Y66" i="1"/>
  <c r="DT74" i="4"/>
  <c r="AH74" i="1"/>
  <c r="AE82" i="1"/>
  <c r="AH110" i="1"/>
  <c r="AF122" i="1"/>
  <c r="AG122" i="1"/>
  <c r="AF130" i="1"/>
  <c r="AH130" i="1"/>
  <c r="AG138" i="1"/>
  <c r="X138" i="1"/>
  <c r="DV138" i="4"/>
  <c r="BT139" i="4" s="1"/>
  <c r="AH178" i="1"/>
  <c r="X178" i="1"/>
  <c r="AF178" i="1"/>
  <c r="AF186" i="1"/>
  <c r="DU194" i="4"/>
  <c r="AK194" i="1" s="1"/>
  <c r="Y194" i="1"/>
  <c r="Y242" i="1"/>
  <c r="AH242" i="1"/>
  <c r="AF242" i="1"/>
  <c r="Y246" i="1"/>
  <c r="AH246" i="1"/>
  <c r="AG258" i="1"/>
  <c r="AE258" i="1"/>
  <c r="X258" i="1"/>
  <c r="X274" i="1"/>
  <c r="AH290" i="1"/>
  <c r="DU290" i="4"/>
  <c r="AK290" i="1" s="1"/>
  <c r="X302" i="1"/>
  <c r="AE314" i="1"/>
  <c r="AF314" i="1"/>
  <c r="AF318" i="1"/>
  <c r="AH330" i="1"/>
  <c r="DU330" i="4"/>
  <c r="AK330" i="1" s="1"/>
  <c r="DU346" i="4"/>
  <c r="AK346" i="1" s="1"/>
  <c r="AH346" i="1"/>
  <c r="AG346" i="1"/>
  <c r="Y346" i="1"/>
  <c r="DU350" i="4"/>
  <c r="AK350" i="1" s="1"/>
  <c r="X362" i="1"/>
  <c r="AF362" i="1"/>
  <c r="Y362" i="1"/>
  <c r="AE362" i="1"/>
  <c r="AF378" i="1"/>
  <c r="X394" i="1"/>
  <c r="AF394" i="1"/>
  <c r="AE394" i="1"/>
  <c r="Y394" i="1"/>
  <c r="AH410" i="1"/>
  <c r="AG410" i="1"/>
  <c r="X410" i="1"/>
  <c r="Y410" i="1"/>
  <c r="X422" i="1"/>
  <c r="Y422" i="1"/>
  <c r="AE426" i="1"/>
  <c r="AF426" i="1"/>
  <c r="AH442" i="1"/>
  <c r="DV442" i="4"/>
  <c r="X442" i="1"/>
  <c r="AH454" i="1"/>
  <c r="X466" i="1"/>
  <c r="Y470" i="1"/>
  <c r="DT482" i="4"/>
  <c r="AH486" i="1"/>
  <c r="AH498" i="1"/>
  <c r="AG498" i="1"/>
  <c r="X498" i="1"/>
  <c r="AE514" i="1"/>
  <c r="AF530" i="1"/>
  <c r="AH530" i="1"/>
  <c r="AG554" i="1"/>
  <c r="X554" i="1"/>
  <c r="Y554" i="1"/>
  <c r="AF570" i="1"/>
  <c r="Y586" i="1"/>
  <c r="AE586" i="1"/>
  <c r="X598" i="1"/>
  <c r="Y602" i="1"/>
  <c r="AE602" i="1"/>
  <c r="Y618" i="1"/>
  <c r="AH618" i="1"/>
  <c r="X618" i="1"/>
  <c r="AG642" i="1"/>
  <c r="DU642" i="4"/>
  <c r="AK642" i="1" s="1"/>
  <c r="AH658" i="1"/>
  <c r="X662" i="1"/>
  <c r="AF674" i="1"/>
  <c r="DV674" i="4"/>
  <c r="AG686" i="1"/>
  <c r="AF690" i="1"/>
  <c r="AG690" i="1"/>
  <c r="AH702" i="1"/>
  <c r="Y734" i="1"/>
  <c r="AE746" i="1"/>
  <c r="DU746" i="4"/>
  <c r="AK746" i="1" s="1"/>
  <c r="AG754" i="1"/>
  <c r="Y762" i="1"/>
  <c r="Y774" i="1"/>
  <c r="X790" i="1"/>
  <c r="DU794" i="4"/>
  <c r="AK794" i="1" s="1"/>
  <c r="AE794" i="1"/>
  <c r="X794" i="1"/>
  <c r="AF834" i="1"/>
  <c r="AH834" i="1"/>
  <c r="AF850" i="1"/>
  <c r="X850" i="1"/>
  <c r="DU866" i="4"/>
  <c r="AK866" i="1" s="1"/>
  <c r="AH866" i="1"/>
  <c r="Y866" i="1"/>
  <c r="AE882" i="1"/>
  <c r="AF882" i="1"/>
  <c r="AG898" i="1"/>
  <c r="DU922" i="4"/>
  <c r="AK922" i="1" s="1"/>
  <c r="X938" i="1"/>
  <c r="Y938" i="1"/>
  <c r="DT942" i="4"/>
  <c r="AF942" i="1"/>
  <c r="Y954" i="1"/>
  <c r="X970" i="1"/>
  <c r="AE974" i="1"/>
  <c r="AG986" i="1"/>
  <c r="AH27" i="1"/>
  <c r="X43" i="1"/>
  <c r="AF43" i="1"/>
  <c r="AE43" i="1"/>
  <c r="X55" i="1"/>
  <c r="AG71" i="1"/>
  <c r="AH75" i="1"/>
  <c r="AG99" i="1"/>
  <c r="Y99" i="1"/>
  <c r="AH103" i="1"/>
  <c r="AG103" i="1"/>
  <c r="DU115" i="4"/>
  <c r="AK115" i="1" s="1"/>
  <c r="DU131" i="4"/>
  <c r="AK131" i="1" s="1"/>
  <c r="AF147" i="1"/>
  <c r="AE147" i="1"/>
  <c r="AG163" i="1"/>
  <c r="X163" i="1"/>
  <c r="AE179" i="1"/>
  <c r="AF195" i="1"/>
  <c r="AG211" i="1"/>
  <c r="DU211" i="4"/>
  <c r="AK211" i="1" s="1"/>
  <c r="AH235" i="1"/>
  <c r="AG235" i="1"/>
  <c r="DU235" i="4"/>
  <c r="AK235" i="1" s="1"/>
  <c r="X239" i="1"/>
  <c r="AE251" i="1"/>
  <c r="AF251" i="1"/>
  <c r="Y251" i="1"/>
  <c r="DU255" i="4"/>
  <c r="AK255" i="1" s="1"/>
  <c r="AH267" i="1"/>
  <c r="AG267" i="1"/>
  <c r="DU267" i="4"/>
  <c r="AK267" i="1" s="1"/>
  <c r="X267" i="1"/>
  <c r="DU279" i="4"/>
  <c r="AK279" i="1" s="1"/>
  <c r="AG283" i="1"/>
  <c r="AE283" i="1"/>
  <c r="DU307" i="4"/>
  <c r="AK307" i="1" s="1"/>
  <c r="AF323" i="1"/>
  <c r="AG323" i="1"/>
  <c r="Y323" i="1"/>
  <c r="DU339" i="4"/>
  <c r="AK339" i="1" s="1"/>
  <c r="AG339" i="1"/>
  <c r="AF339" i="1"/>
  <c r="Y351" i="1"/>
  <c r="AH351" i="1"/>
  <c r="AG351" i="1"/>
  <c r="X367" i="1"/>
  <c r="Y371" i="1"/>
  <c r="DU371" i="4"/>
  <c r="AK371" i="1" s="1"/>
  <c r="DU403" i="4"/>
  <c r="AK403" i="1" s="1"/>
  <c r="AE427" i="1"/>
  <c r="AF427" i="1"/>
  <c r="Y443" i="1"/>
  <c r="AF443" i="1"/>
  <c r="AH443" i="1"/>
  <c r="AG443" i="1"/>
  <c r="Y467" i="1"/>
  <c r="X467" i="1"/>
  <c r="AE475" i="1"/>
  <c r="Y491" i="1"/>
  <c r="Y503" i="1"/>
  <c r="DU507" i="4"/>
  <c r="AK507" i="1" s="1"/>
  <c r="AH547" i="1"/>
  <c r="X547" i="1"/>
  <c r="Y547" i="1"/>
  <c r="AH563" i="1"/>
  <c r="AE563" i="1"/>
  <c r="AF595" i="1"/>
  <c r="AF611" i="1"/>
  <c r="DU611" i="4"/>
  <c r="AK611" i="1" s="1"/>
  <c r="X623" i="1"/>
  <c r="AH643" i="1"/>
  <c r="AE643" i="1"/>
  <c r="AH683" i="1"/>
  <c r="Y683" i="1"/>
  <c r="AH699" i="1"/>
  <c r="AE699" i="1"/>
  <c r="AF703" i="1"/>
  <c r="AF715" i="1"/>
  <c r="AH715" i="1"/>
  <c r="Y715" i="1"/>
  <c r="Y723" i="1"/>
  <c r="DU723" i="4"/>
  <c r="AK723" i="1" s="1"/>
  <c r="AG731" i="1"/>
  <c r="X759" i="1"/>
  <c r="AG779" i="1"/>
  <c r="AH787" i="1"/>
  <c r="DU799" i="4"/>
  <c r="AK799" i="1" s="1"/>
  <c r="Y815" i="1"/>
  <c r="AF823" i="1"/>
  <c r="DU859" i="4"/>
  <c r="AK859" i="1" s="1"/>
  <c r="AE859" i="1"/>
  <c r="Y875" i="1"/>
  <c r="AG875" i="1"/>
  <c r="AH891" i="1"/>
  <c r="Y903" i="1"/>
  <c r="AE927" i="1"/>
  <c r="X927" i="1"/>
  <c r="X935" i="1"/>
  <c r="X947" i="1"/>
  <c r="DV947" i="4"/>
  <c r="DU963" i="4"/>
  <c r="AK963" i="1" s="1"/>
  <c r="Y995" i="1"/>
  <c r="AE995" i="1"/>
  <c r="AG25" i="1"/>
  <c r="X29" i="1"/>
  <c r="AF49" i="1"/>
  <c r="DU49" i="4"/>
  <c r="AK49" i="1" s="1"/>
  <c r="AF57" i="1"/>
  <c r="Y65" i="1"/>
  <c r="AF69" i="1"/>
  <c r="AG69" i="1"/>
  <c r="AH73" i="1"/>
  <c r="AG93" i="1"/>
  <c r="X93" i="1"/>
  <c r="DT121" i="4"/>
  <c r="AE129" i="1"/>
  <c r="AE137" i="1"/>
  <c r="AH141" i="1"/>
  <c r="AF145" i="1"/>
  <c r="AH149" i="1"/>
  <c r="Y153" i="1"/>
  <c r="DT157" i="4"/>
  <c r="AF161" i="1"/>
  <c r="AH165" i="1"/>
  <c r="AH185" i="1"/>
  <c r="AE185" i="1"/>
  <c r="X185" i="1"/>
  <c r="Y205" i="1"/>
  <c r="AH233" i="1"/>
  <c r="Y233" i="1"/>
  <c r="AH237" i="1"/>
  <c r="AG237" i="1"/>
  <c r="AH241" i="1"/>
  <c r="X241" i="1"/>
  <c r="AE245" i="1"/>
  <c r="Y253" i="1"/>
  <c r="DU261" i="4"/>
  <c r="AK261" i="1" s="1"/>
  <c r="AG265" i="1"/>
  <c r="AE265" i="1"/>
  <c r="DT265" i="4"/>
  <c r="Y265" i="1"/>
  <c r="AE273" i="1"/>
  <c r="AH277" i="1"/>
  <c r="AG281" i="1"/>
  <c r="Y285" i="1"/>
  <c r="AF293" i="1"/>
  <c r="AE297" i="1"/>
  <c r="AF313" i="1"/>
  <c r="AG317" i="1"/>
  <c r="X321" i="1"/>
  <c r="AH321" i="1"/>
  <c r="AE325" i="1"/>
  <c r="DT329" i="4"/>
  <c r="AH337" i="1"/>
  <c r="AF341" i="1"/>
  <c r="Y349" i="1"/>
  <c r="AH369" i="1"/>
  <c r="AG369" i="1"/>
  <c r="X369" i="1"/>
  <c r="DT373" i="4"/>
  <c r="Y377" i="1"/>
  <c r="Y381" i="1"/>
  <c r="AG389" i="1"/>
  <c r="Y401" i="1"/>
  <c r="AH401" i="1"/>
  <c r="AE401" i="1"/>
  <c r="Y413" i="1"/>
  <c r="Y417" i="1"/>
  <c r="AH417" i="1"/>
  <c r="AE417" i="1"/>
  <c r="X417" i="1"/>
  <c r="AH437" i="1"/>
  <c r="AE437" i="1"/>
  <c r="AH441" i="1"/>
  <c r="X445" i="1"/>
  <c r="AF449" i="1"/>
  <c r="DU449" i="4"/>
  <c r="AK449" i="1" s="1"/>
  <c r="AE449" i="1"/>
  <c r="DU465" i="4"/>
  <c r="AK465" i="1" s="1"/>
  <c r="AF469" i="1"/>
  <c r="Y481" i="1"/>
  <c r="AG489" i="1"/>
  <c r="X497" i="1"/>
  <c r="Y497" i="1"/>
  <c r="AG501" i="1"/>
  <c r="AH513" i="1"/>
  <c r="X517" i="1"/>
  <c r="AH537" i="1"/>
  <c r="DV557" i="4"/>
  <c r="DV565" i="4"/>
  <c r="AG573" i="1"/>
  <c r="AF581" i="1"/>
  <c r="Y589" i="1"/>
  <c r="AH589" i="1"/>
  <c r="AG597" i="1"/>
  <c r="DU597" i="4"/>
  <c r="AK597" i="1" s="1"/>
  <c r="AE605" i="1"/>
  <c r="AF605" i="1"/>
  <c r="DT613" i="4"/>
  <c r="X621" i="1"/>
  <c r="AF629" i="1"/>
  <c r="Y629" i="1"/>
  <c r="AG637" i="1"/>
  <c r="DV637" i="4"/>
  <c r="AF645" i="1"/>
  <c r="Y653" i="1"/>
  <c r="AG653" i="1"/>
  <c r="Y661" i="1"/>
  <c r="AE661" i="1"/>
  <c r="X661" i="1"/>
  <c r="AG669" i="1"/>
  <c r="AG677" i="1"/>
  <c r="X685" i="1"/>
  <c r="Y693" i="1"/>
  <c r="AF693" i="1"/>
  <c r="AE693" i="1"/>
  <c r="AG701" i="1"/>
  <c r="X701" i="1"/>
  <c r="AF709" i="1"/>
  <c r="DV709" i="4"/>
  <c r="DV717" i="4"/>
  <c r="X717" i="1"/>
  <c r="Y725" i="1"/>
  <c r="AE741" i="1"/>
  <c r="AF741" i="1"/>
  <c r="X749" i="1"/>
  <c r="AF749" i="1"/>
  <c r="AH749" i="1"/>
  <c r="AH757" i="1"/>
  <c r="AG757" i="1"/>
  <c r="AF757" i="1"/>
  <c r="AE769" i="1"/>
  <c r="AF769" i="1"/>
  <c r="AF773" i="1"/>
  <c r="X781" i="1"/>
  <c r="X805" i="1"/>
  <c r="AG825" i="1"/>
  <c r="AE825" i="1"/>
  <c r="X825" i="1"/>
  <c r="AH829" i="1"/>
  <c r="X837" i="1"/>
  <c r="DV837" i="4"/>
  <c r="X849" i="1"/>
  <c r="AE869" i="1"/>
  <c r="X873" i="1"/>
  <c r="AE889" i="1"/>
  <c r="DU905" i="4"/>
  <c r="AK905" i="1" s="1"/>
  <c r="AH917" i="1"/>
  <c r="DU945" i="4"/>
  <c r="AK945" i="1" s="1"/>
  <c r="Y953" i="1"/>
  <c r="AE989" i="1"/>
  <c r="AF2" i="1"/>
  <c r="AH612" i="1"/>
  <c r="AF716" i="1"/>
  <c r="AG740" i="1"/>
  <c r="X820" i="1"/>
  <c r="AF924" i="1"/>
  <c r="AF940" i="1"/>
  <c r="AE940" i="1"/>
  <c r="X940" i="1"/>
  <c r="AF980" i="1"/>
  <c r="DU363" i="4"/>
  <c r="AK363" i="1" s="1"/>
  <c r="Y363" i="1"/>
  <c r="AG403" i="1"/>
  <c r="AE419" i="1"/>
  <c r="DU443" i="4"/>
  <c r="AK443" i="1" s="1"/>
  <c r="DU479" i="4"/>
  <c r="AK479" i="1" s="1"/>
  <c r="AG499" i="1"/>
  <c r="AH575" i="1"/>
  <c r="AH587" i="1"/>
  <c r="Y635" i="1"/>
  <c r="DU691" i="4"/>
  <c r="AK691" i="1" s="1"/>
  <c r="Y707" i="1"/>
  <c r="AH723" i="1"/>
  <c r="AE795" i="1"/>
  <c r="AG811" i="1"/>
  <c r="AF875" i="1"/>
  <c r="AF919" i="1"/>
  <c r="Y947" i="1"/>
  <c r="DV975" i="4"/>
  <c r="AG21" i="1"/>
  <c r="AG85" i="1"/>
  <c r="AE93" i="1"/>
  <c r="X105" i="1"/>
  <c r="AH129" i="1"/>
  <c r="X281" i="1"/>
  <c r="X297" i="1"/>
  <c r="X613" i="1"/>
  <c r="Y797" i="1"/>
  <c r="AH52" i="1"/>
  <c r="AE100" i="1"/>
  <c r="AF172" i="1"/>
  <c r="Y192" i="1"/>
  <c r="AF220" i="1"/>
  <c r="DU468" i="4"/>
  <c r="AK468" i="1" s="1"/>
  <c r="X472" i="1"/>
  <c r="X516" i="1"/>
  <c r="AH532" i="1"/>
  <c r="Y544" i="1"/>
  <c r="Y560" i="1"/>
  <c r="AH564" i="1"/>
  <c r="AG572" i="1"/>
  <c r="AH644" i="1"/>
  <c r="AF652" i="1"/>
  <c r="AF764" i="1"/>
  <c r="AH820" i="1"/>
  <c r="Y900" i="1"/>
  <c r="AF908" i="1"/>
  <c r="AE924" i="1"/>
  <c r="AH37" i="1"/>
  <c r="Y149" i="1"/>
  <c r="Y297" i="1"/>
  <c r="DV313" i="4"/>
  <c r="X541" i="1"/>
  <c r="X573" i="1"/>
  <c r="AE717" i="1"/>
  <c r="Y769" i="1"/>
  <c r="X869" i="1"/>
  <c r="AG873" i="1"/>
  <c r="AG38" i="1"/>
  <c r="X70" i="1"/>
  <c r="Y86" i="1"/>
  <c r="DU98" i="4"/>
  <c r="AK98" i="1" s="1"/>
  <c r="AH126" i="1"/>
  <c r="DT142" i="4"/>
  <c r="AH182" i="1"/>
  <c r="AF198" i="1"/>
  <c r="AE218" i="1"/>
  <c r="AG218" i="1"/>
  <c r="AG282" i="1"/>
  <c r="AG354" i="1"/>
  <c r="Y414" i="1"/>
  <c r="DU434" i="4"/>
  <c r="AK434" i="1" s="1"/>
  <c r="X450" i="1"/>
  <c r="AH450" i="1"/>
  <c r="Y466" i="1"/>
  <c r="AE482" i="1"/>
  <c r="AF498" i="1"/>
  <c r="AE498" i="1"/>
  <c r="AF518" i="1"/>
  <c r="DT538" i="4"/>
  <c r="AG538" i="1"/>
  <c r="AH570" i="1"/>
  <c r="AF606" i="1"/>
  <c r="Y666" i="1"/>
  <c r="DV666" i="4"/>
  <c r="AG682" i="1"/>
  <c r="AE750" i="1"/>
  <c r="DT750" i="4"/>
  <c r="AE766" i="1"/>
  <c r="DU826" i="4"/>
  <c r="AK826" i="1" s="1"/>
  <c r="AF842" i="1"/>
  <c r="X842" i="1"/>
  <c r="AG842" i="1"/>
  <c r="AH874" i="1"/>
  <c r="AF890" i="1"/>
  <c r="AH906" i="1"/>
  <c r="X906" i="1"/>
  <c r="Y922" i="1"/>
  <c r="AH922" i="1"/>
  <c r="AG946" i="1"/>
  <c r="X974" i="1"/>
  <c r="AF994" i="1"/>
  <c r="X50" i="1"/>
  <c r="AF66" i="1"/>
  <c r="AH82" i="1"/>
  <c r="X82" i="1"/>
  <c r="AF138" i="1"/>
  <c r="X154" i="1"/>
  <c r="DT154" i="4"/>
  <c r="AG162" i="1"/>
  <c r="AF162" i="1"/>
  <c r="AF194" i="1"/>
  <c r="DT222" i="4"/>
  <c r="DU258" i="4"/>
  <c r="AK258" i="1" s="1"/>
  <c r="AG322" i="1"/>
  <c r="X342" i="1"/>
  <c r="DU358" i="4"/>
  <c r="AK358" i="1" s="1"/>
  <c r="AG514" i="1"/>
  <c r="DT530" i="4"/>
  <c r="AG530" i="1"/>
  <c r="DV586" i="4"/>
  <c r="AF618" i="1"/>
  <c r="Y650" i="1"/>
  <c r="Y670" i="1"/>
  <c r="DU690" i="4"/>
  <c r="AK690" i="1" s="1"/>
  <c r="Y770" i="1"/>
  <c r="AH770" i="1"/>
  <c r="X770" i="1"/>
  <c r="AH838" i="1"/>
  <c r="DV854" i="4"/>
  <c r="AG934" i="1"/>
  <c r="AG982" i="1"/>
  <c r="Y39" i="1"/>
  <c r="AG51" i="1"/>
  <c r="DT75" i="4"/>
  <c r="DT99" i="4"/>
  <c r="X99" i="1"/>
  <c r="DU123" i="4"/>
  <c r="AK123" i="1" s="1"/>
  <c r="AF123" i="1"/>
  <c r="AH171" i="1"/>
  <c r="AG171" i="1"/>
  <c r="X183" i="1"/>
  <c r="AE195" i="1"/>
  <c r="AH219" i="1"/>
  <c r="X251" i="1"/>
  <c r="AE267" i="1"/>
  <c r="DU283" i="4"/>
  <c r="AK283" i="1" s="1"/>
  <c r="AH283" i="1"/>
  <c r="Y319" i="1"/>
  <c r="AE319" i="1"/>
  <c r="X343" i="1"/>
  <c r="AG379" i="1"/>
  <c r="X379" i="1"/>
  <c r="AG427" i="1"/>
  <c r="Y427" i="1"/>
  <c r="X451" i="1"/>
  <c r="DU491" i="4"/>
  <c r="AK491" i="1" s="1"/>
  <c r="AE503" i="1"/>
  <c r="AH503" i="1"/>
  <c r="Y587" i="1"/>
  <c r="X595" i="1"/>
  <c r="X607" i="1"/>
  <c r="AF619" i="1"/>
  <c r="AG631" i="1"/>
  <c r="AF643" i="1"/>
  <c r="AF691" i="1"/>
  <c r="DU715" i="4"/>
  <c r="AK715" i="1" s="1"/>
  <c r="AG715" i="1"/>
  <c r="AG751" i="1"/>
  <c r="AH763" i="1"/>
  <c r="X787" i="1"/>
  <c r="AF819" i="1"/>
  <c r="Y819" i="1"/>
  <c r="AH859" i="1"/>
  <c r="DU867" i="4"/>
  <c r="AK867" i="1" s="1"/>
  <c r="Y979" i="1"/>
  <c r="X30" i="1"/>
  <c r="AG114" i="1"/>
  <c r="AE114" i="1"/>
  <c r="X130" i="1"/>
  <c r="AF146" i="1"/>
  <c r="DU146" i="4"/>
  <c r="AK146" i="1" s="1"/>
  <c r="AG146" i="1"/>
  <c r="AF202" i="1"/>
  <c r="AE202" i="1"/>
  <c r="Y234" i="1"/>
  <c r="AH234" i="1"/>
  <c r="X250" i="1"/>
  <c r="AF250" i="1"/>
  <c r="AG266" i="1"/>
  <c r="DU294" i="4"/>
  <c r="AK294" i="1" s="1"/>
  <c r="AE294" i="1"/>
  <c r="AF330" i="1"/>
  <c r="Y330" i="1"/>
  <c r="AE366" i="1"/>
  <c r="X418" i="1"/>
  <c r="AG418" i="1"/>
  <c r="AG478" i="1"/>
  <c r="AH494" i="1"/>
  <c r="DV522" i="4"/>
  <c r="Y522" i="1"/>
  <c r="AE566" i="1"/>
  <c r="AG582" i="1"/>
  <c r="Y598" i="1"/>
  <c r="AE598" i="1"/>
  <c r="AE678" i="1"/>
  <c r="AG694" i="1"/>
  <c r="DU714" i="4"/>
  <c r="AK714" i="1" s="1"/>
  <c r="X714" i="1"/>
  <c r="AE730" i="1"/>
  <c r="DU778" i="4"/>
  <c r="AK778" i="1" s="1"/>
  <c r="AG794" i="1"/>
  <c r="Y862" i="1"/>
  <c r="X930" i="1"/>
  <c r="AE930" i="1"/>
  <c r="AH978" i="1"/>
  <c r="X978" i="1"/>
  <c r="AG55" i="1"/>
  <c r="AF79" i="1"/>
  <c r="AH91" i="1"/>
  <c r="X131" i="1"/>
  <c r="AG131" i="1"/>
  <c r="DU155" i="4"/>
  <c r="AK155" i="1" s="1"/>
  <c r="Y155" i="1"/>
  <c r="AE155" i="1"/>
  <c r="Y243" i="1"/>
  <c r="AE291" i="1"/>
  <c r="X291" i="1"/>
  <c r="AG303" i="1"/>
  <c r="X339" i="1"/>
  <c r="AH363" i="1"/>
  <c r="AE387" i="1"/>
  <c r="Y411" i="1"/>
  <c r="AE411" i="1"/>
  <c r="DU411" i="4"/>
  <c r="AK411" i="1" s="1"/>
  <c r="X435" i="1"/>
  <c r="AG435" i="1"/>
  <c r="AE435" i="1"/>
  <c r="AG483" i="1"/>
  <c r="Y519" i="1"/>
  <c r="AE531" i="1"/>
  <c r="AH539" i="1"/>
  <c r="AE547" i="1"/>
  <c r="DU599" i="4"/>
  <c r="AK599" i="1" s="1"/>
  <c r="DU635" i="4"/>
  <c r="AK635" i="1" s="1"/>
  <c r="AF647" i="1"/>
  <c r="AE675" i="1"/>
  <c r="DV699" i="4"/>
  <c r="AF735" i="1"/>
  <c r="X783" i="1"/>
  <c r="X851" i="1"/>
  <c r="AF887" i="1"/>
  <c r="DV899" i="4"/>
  <c r="AE923" i="1"/>
  <c r="AH923" i="1"/>
  <c r="AH947" i="1"/>
  <c r="AF947" i="1"/>
  <c r="AH20" i="1"/>
  <c r="AE24" i="1"/>
  <c r="AG28" i="1"/>
  <c r="AF36" i="1"/>
  <c r="AE52" i="1"/>
  <c r="X56" i="1"/>
  <c r="AF88" i="1"/>
  <c r="AE92" i="1"/>
  <c r="AE116" i="1"/>
  <c r="X128" i="1"/>
  <c r="AF140" i="1"/>
  <c r="AG140" i="1"/>
  <c r="AF148" i="1"/>
  <c r="Y188" i="1"/>
  <c r="DT212" i="4"/>
  <c r="Y260" i="1"/>
  <c r="AG308" i="1"/>
  <c r="AE316" i="1"/>
  <c r="AH372" i="1"/>
  <c r="DU384" i="4"/>
  <c r="AK384" i="1" s="1"/>
  <c r="AF384" i="1"/>
  <c r="DU412" i="4"/>
  <c r="AK412" i="1" s="1"/>
  <c r="AE452" i="1"/>
  <c r="AG460" i="1"/>
  <c r="X484" i="1"/>
  <c r="AG484" i="1"/>
  <c r="AG492" i="1"/>
  <c r="AE644" i="1"/>
  <c r="DT652" i="4"/>
  <c r="AG668" i="1"/>
  <c r="X748" i="1"/>
  <c r="AF796" i="1"/>
  <c r="DU868" i="4"/>
  <c r="AK868" i="1" s="1"/>
  <c r="Y876" i="1"/>
  <c r="AF932" i="1"/>
  <c r="AE972" i="1"/>
  <c r="AF26" i="1"/>
  <c r="Y26" i="1"/>
  <c r="Y42" i="1"/>
  <c r="AH42" i="1"/>
  <c r="AG42" i="1"/>
  <c r="AF42" i="1"/>
  <c r="DU42" i="4"/>
  <c r="AK42" i="1" s="1"/>
  <c r="AE58" i="1"/>
  <c r="AF58" i="1"/>
  <c r="AE74" i="1"/>
  <c r="X90" i="1"/>
  <c r="DT90" i="4"/>
  <c r="Y90" i="1"/>
  <c r="AH90" i="1"/>
  <c r="X106" i="1"/>
  <c r="AH106" i="1"/>
  <c r="Y106" i="1"/>
  <c r="AG106" i="1"/>
  <c r="AE134" i="1"/>
  <c r="AG150" i="1"/>
  <c r="DU178" i="4"/>
  <c r="AK178" i="1" s="1"/>
  <c r="Y210" i="1"/>
  <c r="AH210" i="1"/>
  <c r="AG210" i="1"/>
  <c r="X210" i="1"/>
  <c r="X226" i="1"/>
  <c r="AG242" i="1"/>
  <c r="AE242" i="1"/>
  <c r="X242" i="1"/>
  <c r="AE270" i="1"/>
  <c r="Y290" i="1"/>
  <c r="Y306" i="1"/>
  <c r="AE306" i="1"/>
  <c r="DU306" i="4"/>
  <c r="AK306" i="1" s="1"/>
  <c r="X346" i="1"/>
  <c r="DU362" i="4"/>
  <c r="AK362" i="1" s="1"/>
  <c r="AH362" i="1"/>
  <c r="AH378" i="1"/>
  <c r="AF410" i="1"/>
  <c r="AE410" i="1"/>
  <c r="X426" i="1"/>
  <c r="AG426" i="1"/>
  <c r="DV426" i="4"/>
  <c r="AE442" i="1"/>
  <c r="AH458" i="1"/>
  <c r="AE458" i="1"/>
  <c r="Y458" i="1"/>
  <c r="Y474" i="1"/>
  <c r="AG474" i="1"/>
  <c r="AH474" i="1"/>
  <c r="DT490" i="4"/>
  <c r="AG490" i="1"/>
  <c r="AH490" i="1"/>
  <c r="Y490" i="1"/>
  <c r="X506" i="1"/>
  <c r="AG506" i="1"/>
  <c r="DT506" i="4"/>
  <c r="DU578" i="4"/>
  <c r="AK578" i="1" s="1"/>
  <c r="AF578" i="1"/>
  <c r="AF594" i="1"/>
  <c r="AG594" i="1"/>
  <c r="AH610" i="1"/>
  <c r="AE610" i="1"/>
  <c r="DU626" i="4"/>
  <c r="AK626" i="1" s="1"/>
  <c r="Y626" i="1"/>
  <c r="AE642" i="1"/>
  <c r="Y674" i="1"/>
  <c r="AH674" i="1"/>
  <c r="X674" i="1"/>
  <c r="DU686" i="4"/>
  <c r="AK686" i="1" s="1"/>
  <c r="AE686" i="1"/>
  <c r="DT706" i="4"/>
  <c r="AH706" i="1"/>
  <c r="AG706" i="1"/>
  <c r="AF706" i="1"/>
  <c r="AG722" i="1"/>
  <c r="AF738" i="1"/>
  <c r="DU738" i="4"/>
  <c r="AK738" i="1" s="1"/>
  <c r="AG738" i="1"/>
  <c r="AE738" i="1"/>
  <c r="AH738" i="1"/>
  <c r="AE758" i="1"/>
  <c r="DT774" i="4"/>
  <c r="X786" i="1"/>
  <c r="AE786" i="1"/>
  <c r="Y786" i="1"/>
  <c r="DV818" i="4"/>
  <c r="AH818" i="1"/>
  <c r="AG818" i="1"/>
  <c r="Y818" i="1"/>
  <c r="AG834" i="1"/>
  <c r="AH850" i="1"/>
  <c r="DU850" i="4"/>
  <c r="AK850" i="1" s="1"/>
  <c r="AG850" i="1"/>
  <c r="AH882" i="1"/>
  <c r="AH898" i="1"/>
  <c r="AE898" i="1"/>
  <c r="DU898" i="4"/>
  <c r="AK898" i="1" s="1"/>
  <c r="X898" i="1"/>
  <c r="AF898" i="1"/>
  <c r="Y914" i="1"/>
  <c r="AH914" i="1"/>
  <c r="AG914" i="1"/>
  <c r="AF914" i="1"/>
  <c r="X914" i="1"/>
  <c r="DU938" i="4"/>
  <c r="AK938" i="1" s="1"/>
  <c r="AG954" i="1"/>
  <c r="AE954" i="1"/>
  <c r="X954" i="1"/>
  <c r="AF954" i="1"/>
  <c r="DT970" i="4"/>
  <c r="X986" i="1"/>
  <c r="AE27" i="1"/>
  <c r="AE35" i="1"/>
  <c r="AF35" i="1"/>
  <c r="AE47" i="1"/>
  <c r="DV47" i="4"/>
  <c r="Y59" i="1"/>
  <c r="AH59" i="1"/>
  <c r="AF59" i="1"/>
  <c r="AF71" i="1"/>
  <c r="AE71" i="1"/>
  <c r="AE83" i="1"/>
  <c r="AF83" i="1"/>
  <c r="Y95" i="1"/>
  <c r="DU107" i="4"/>
  <c r="AK107" i="1" s="1"/>
  <c r="AE127" i="1"/>
  <c r="X139" i="1"/>
  <c r="DU163" i="4"/>
  <c r="AK163" i="1" s="1"/>
  <c r="AG187" i="1"/>
  <c r="Y199" i="1"/>
  <c r="DU199" i="4"/>
  <c r="AK199" i="1" s="1"/>
  <c r="Y211" i="1"/>
  <c r="AF223" i="1"/>
  <c r="Y235" i="1"/>
  <c r="AG259" i="1"/>
  <c r="Y259" i="1"/>
  <c r="AE263" i="1"/>
  <c r="DT275" i="4"/>
  <c r="DU287" i="4"/>
  <c r="AK287" i="1" s="1"/>
  <c r="X299" i="1"/>
  <c r="AF299" i="1"/>
  <c r="DU335" i="4"/>
  <c r="AK335" i="1" s="1"/>
  <c r="AE347" i="1"/>
  <c r="DU347" i="4"/>
  <c r="AK347" i="1" s="1"/>
  <c r="AF347" i="1"/>
  <c r="X347" i="1"/>
  <c r="DU359" i="4"/>
  <c r="AK359" i="1" s="1"/>
  <c r="AG371" i="1"/>
  <c r="AH395" i="1"/>
  <c r="AF395" i="1"/>
  <c r="AH419" i="1"/>
  <c r="AE443" i="1"/>
  <c r="X443" i="1"/>
  <c r="AH455" i="1"/>
  <c r="AE455" i="1"/>
  <c r="DU475" i="4"/>
  <c r="AK475" i="1" s="1"/>
  <c r="AF487" i="1"/>
  <c r="X499" i="1"/>
  <c r="Y499" i="1"/>
  <c r="AF499" i="1"/>
  <c r="AH527" i="1"/>
  <c r="Y579" i="1"/>
  <c r="DU603" i="4"/>
  <c r="AK603" i="1" s="1"/>
  <c r="AH603" i="1"/>
  <c r="AE603" i="1"/>
  <c r="Y603" i="1"/>
  <c r="AE627" i="1"/>
  <c r="DU627" i="4"/>
  <c r="AK627" i="1" s="1"/>
  <c r="Y627" i="1"/>
  <c r="DV651" i="4"/>
  <c r="X651" i="1"/>
  <c r="AE651" i="1"/>
  <c r="X659" i="1"/>
  <c r="AE659" i="1"/>
  <c r="Y659" i="1"/>
  <c r="X707" i="1"/>
  <c r="AF707" i="1"/>
  <c r="DU739" i="4"/>
  <c r="AK739" i="1" s="1"/>
  <c r="AH767" i="1"/>
  <c r="DT779" i="4"/>
  <c r="X779" i="1"/>
  <c r="X827" i="1"/>
  <c r="AE827" i="1"/>
  <c r="AH827" i="1"/>
  <c r="X835" i="1"/>
  <c r="AF835" i="1"/>
  <c r="Y835" i="1"/>
  <c r="Y843" i="1"/>
  <c r="X843" i="1"/>
  <c r="DU843" i="4"/>
  <c r="AK843" i="1" s="1"/>
  <c r="AF855" i="1"/>
  <c r="Y871" i="1"/>
  <c r="DV883" i="4"/>
  <c r="Y907" i="1"/>
  <c r="AE907" i="1"/>
  <c r="AE931" i="1"/>
  <c r="X943" i="1"/>
  <c r="AE943" i="1"/>
  <c r="X963" i="1"/>
  <c r="AH971" i="1"/>
  <c r="X971" i="1"/>
  <c r="AE25" i="1"/>
  <c r="AG29" i="1"/>
  <c r="AG53" i="1"/>
  <c r="AE61" i="1"/>
  <c r="AH93" i="1"/>
  <c r="Y105" i="1"/>
  <c r="DT153" i="4"/>
  <c r="AH153" i="1"/>
  <c r="AH169" i="1"/>
  <c r="X177" i="1"/>
  <c r="Y181" i="1"/>
  <c r="Y185" i="1"/>
  <c r="AF193" i="1"/>
  <c r="AF205" i="1"/>
  <c r="AE249" i="1"/>
  <c r="AF249" i="1"/>
  <c r="AG305" i="1"/>
  <c r="Y317" i="1"/>
  <c r="Y361" i="1"/>
  <c r="AG401" i="1"/>
  <c r="DT461" i="4"/>
  <c r="DT481" i="4"/>
  <c r="Y489" i="1"/>
  <c r="DU541" i="4"/>
  <c r="AK541" i="1" s="1"/>
  <c r="AH597" i="1"/>
  <c r="X605" i="1"/>
  <c r="AF613" i="1"/>
  <c r="DU669" i="4"/>
  <c r="AK669" i="1" s="1"/>
  <c r="Y685" i="1"/>
  <c r="AG685" i="1"/>
  <c r="Y717" i="1"/>
  <c r="AG741" i="1"/>
  <c r="DV749" i="4"/>
  <c r="DT753" i="4"/>
  <c r="X757" i="1"/>
  <c r="AH901" i="1"/>
  <c r="Y997" i="1"/>
  <c r="X327" i="1"/>
  <c r="DU631" i="4"/>
  <c r="AK631" i="1" s="1"/>
  <c r="Y959" i="1"/>
  <c r="AH168" i="1"/>
  <c r="X41" i="1"/>
  <c r="Y51" i="1"/>
  <c r="AE99" i="1"/>
  <c r="AH115" i="1"/>
  <c r="AF179" i="1"/>
  <c r="Y179" i="1"/>
  <c r="DU219" i="4"/>
  <c r="AK219" i="1" s="1"/>
  <c r="AG227" i="1"/>
  <c r="AF243" i="1"/>
  <c r="DU243" i="4"/>
  <c r="AK243" i="1" s="1"/>
  <c r="AG243" i="1"/>
  <c r="X283" i="1"/>
  <c r="AH291" i="1"/>
  <c r="AH323" i="1"/>
  <c r="DU323" i="4"/>
  <c r="AK323" i="1" s="1"/>
  <c r="X363" i="1"/>
  <c r="DT387" i="4"/>
  <c r="AH427" i="1"/>
  <c r="AF459" i="1"/>
  <c r="X475" i="1"/>
  <c r="AH483" i="1"/>
  <c r="Y483" i="1"/>
  <c r="AG515" i="1"/>
  <c r="AF531" i="1"/>
  <c r="AG563" i="1"/>
  <c r="AG587" i="1"/>
  <c r="AE587" i="1"/>
  <c r="AG611" i="1"/>
  <c r="AG619" i="1"/>
  <c r="AE667" i="1"/>
  <c r="AE683" i="1"/>
  <c r="AG691" i="1"/>
  <c r="AG747" i="1"/>
  <c r="AG755" i="1"/>
  <c r="X763" i="1"/>
  <c r="AF771" i="1"/>
  <c r="Y795" i="1"/>
  <c r="AH803" i="1"/>
  <c r="Y803" i="1"/>
  <c r="DU811" i="4"/>
  <c r="AK811" i="1" s="1"/>
  <c r="AF827" i="1"/>
  <c r="AF851" i="1"/>
  <c r="AG851" i="1"/>
  <c r="AE883" i="1"/>
  <c r="AG891" i="1"/>
  <c r="DV971" i="4"/>
  <c r="X261" i="1"/>
  <c r="X95" i="1"/>
  <c r="X223" i="1"/>
  <c r="AH695" i="1"/>
  <c r="AG759" i="1"/>
  <c r="AF791" i="1"/>
  <c r="X879" i="1"/>
  <c r="AG32" i="1"/>
  <c r="AF216" i="1"/>
  <c r="DU43" i="4"/>
  <c r="AK43" i="1" s="1"/>
  <c r="AF131" i="1"/>
  <c r="Y147" i="1"/>
  <c r="AE211" i="1"/>
  <c r="AF235" i="1"/>
  <c r="AF355" i="1"/>
  <c r="X403" i="1"/>
  <c r="DT52" i="4"/>
  <c r="AF60" i="1"/>
  <c r="X60" i="1"/>
  <c r="AH172" i="1"/>
  <c r="Y228" i="1"/>
  <c r="AF236" i="1"/>
  <c r="AG292" i="1"/>
  <c r="AG340" i="1"/>
  <c r="AH476" i="1"/>
  <c r="X908" i="1"/>
  <c r="AF916" i="1"/>
  <c r="X924" i="1"/>
  <c r="AF85" i="1"/>
  <c r="X637" i="1"/>
  <c r="AH54" i="1"/>
  <c r="DV54" i="4"/>
  <c r="AG62" i="1"/>
  <c r="AH70" i="1"/>
  <c r="AE86" i="1"/>
  <c r="X102" i="1"/>
  <c r="AH134" i="1"/>
  <c r="Y142" i="1"/>
  <c r="AE158" i="1"/>
  <c r="Y158" i="1"/>
  <c r="DU174" i="4"/>
  <c r="AK174" i="1" s="1"/>
  <c r="AG182" i="1"/>
  <c r="AG190" i="1"/>
  <c r="Y198" i="1"/>
  <c r="AG214" i="1"/>
  <c r="AH238" i="1"/>
  <c r="AH262" i="1"/>
  <c r="Y270" i="1"/>
  <c r="AG278" i="1"/>
  <c r="X286" i="1"/>
  <c r="AH294" i="1"/>
  <c r="AH318" i="1"/>
  <c r="AG334" i="1"/>
  <c r="AG342" i="1"/>
  <c r="AE342" i="1"/>
  <c r="X366" i="1"/>
  <c r="AE382" i="1"/>
  <c r="AE398" i="1"/>
  <c r="DU430" i="4"/>
  <c r="AK430" i="1" s="1"/>
  <c r="AE438" i="1"/>
  <c r="X438" i="1"/>
  <c r="AH438" i="1"/>
  <c r="AE470" i="1"/>
  <c r="AF486" i="1"/>
  <c r="DT534" i="4"/>
  <c r="AF550" i="1"/>
  <c r="AE590" i="1"/>
  <c r="AG606" i="1"/>
  <c r="AE638" i="1"/>
  <c r="AH654" i="1"/>
  <c r="AF694" i="1"/>
  <c r="AH694" i="1"/>
  <c r="X702" i="1"/>
  <c r="AE702" i="1"/>
  <c r="AF742" i="1"/>
  <c r="AG750" i="1"/>
  <c r="AG766" i="1"/>
  <c r="DU838" i="4"/>
  <c r="AK838" i="1" s="1"/>
  <c r="AG878" i="1"/>
  <c r="AH886" i="1"/>
  <c r="DV894" i="4"/>
  <c r="X902" i="1"/>
  <c r="DU918" i="4"/>
  <c r="AK918" i="1" s="1"/>
  <c r="AF950" i="1"/>
  <c r="AH966" i="1"/>
  <c r="AH982" i="1"/>
  <c r="AG189" i="1"/>
  <c r="Y56" i="1"/>
  <c r="AH400" i="1"/>
  <c r="AH33" i="1"/>
  <c r="AF210" i="1"/>
  <c r="AH314" i="1"/>
  <c r="AG386" i="1"/>
  <c r="AE402" i="1"/>
  <c r="AG434" i="1"/>
  <c r="AF458" i="1"/>
  <c r="Y594" i="1"/>
  <c r="AG610" i="1"/>
  <c r="AG618" i="1"/>
  <c r="Y794" i="1"/>
  <c r="DU834" i="4"/>
  <c r="AK834" i="1" s="1"/>
  <c r="AF938" i="1"/>
  <c r="AH147" i="1"/>
  <c r="Y267" i="1"/>
  <c r="DU563" i="4"/>
  <c r="AK563" i="1" s="1"/>
  <c r="AF859" i="1"/>
  <c r="DT684" i="4"/>
  <c r="X316" i="1"/>
  <c r="DU365" i="4"/>
  <c r="AK365" i="1" s="1"/>
  <c r="AE469" i="1"/>
  <c r="AF22" i="1"/>
  <c r="AE70" i="1"/>
  <c r="AH102" i="1"/>
  <c r="X470" i="1"/>
  <c r="Y478" i="1"/>
  <c r="X502" i="1"/>
  <c r="AF670" i="1"/>
  <c r="DU678" i="4"/>
  <c r="AK678" i="1" s="1"/>
  <c r="AF838" i="1"/>
  <c r="AG870" i="1"/>
  <c r="AE902" i="1"/>
  <c r="X31" i="1"/>
  <c r="X71" i="1"/>
  <c r="Y47" i="1"/>
  <c r="AG367" i="1"/>
  <c r="X735" i="1"/>
  <c r="X224" i="1"/>
  <c r="AE338" i="1"/>
  <c r="DT570" i="4"/>
  <c r="Y826" i="1"/>
  <c r="X882" i="1"/>
  <c r="AG994" i="1"/>
  <c r="AG307" i="1"/>
  <c r="AH451" i="1"/>
  <c r="AE459" i="1"/>
  <c r="AG699" i="1"/>
  <c r="X899" i="1"/>
  <c r="DU230" i="4"/>
  <c r="AK230" i="1" s="1"/>
  <c r="AH271" i="1"/>
  <c r="Y126" i="1"/>
  <c r="X542" i="1"/>
  <c r="Y129" i="1"/>
  <c r="AH217" i="1"/>
  <c r="X249" i="1"/>
  <c r="AE149" i="1"/>
  <c r="Y249" i="1"/>
  <c r="AE637" i="1"/>
  <c r="DT197" i="4"/>
  <c r="AF587" i="1"/>
  <c r="AG646" i="1"/>
  <c r="Y886" i="1"/>
  <c r="DU567" i="4"/>
  <c r="AK567" i="1" s="1"/>
  <c r="Y287" i="1"/>
  <c r="AE423" i="1"/>
  <c r="AE719" i="1"/>
  <c r="X823" i="1"/>
  <c r="AF63" i="1"/>
  <c r="AG687" i="1"/>
  <c r="AH183" i="1"/>
  <c r="AE50" i="1"/>
  <c r="DT50" i="4"/>
  <c r="X98" i="1"/>
  <c r="AH98" i="1"/>
  <c r="AH146" i="1"/>
  <c r="DU162" i="4"/>
  <c r="AK162" i="1" s="1"/>
  <c r="AG186" i="1"/>
  <c r="AF234" i="1"/>
  <c r="AG234" i="1"/>
  <c r="DU266" i="4"/>
  <c r="AK266" i="1" s="1"/>
  <c r="AE266" i="1"/>
  <c r="AF266" i="1"/>
  <c r="AH266" i="1"/>
  <c r="Y314" i="1"/>
  <c r="AG338" i="1"/>
  <c r="X386" i="1"/>
  <c r="AF434" i="1"/>
  <c r="AH482" i="1"/>
  <c r="AG562" i="1"/>
  <c r="Y562" i="1"/>
  <c r="AF562" i="1"/>
  <c r="AF586" i="1"/>
  <c r="AF658" i="1"/>
  <c r="DU682" i="4"/>
  <c r="AK682" i="1" s="1"/>
  <c r="X682" i="1"/>
  <c r="X706" i="1"/>
  <c r="X730" i="1"/>
  <c r="Y730" i="1"/>
  <c r="X778" i="1"/>
  <c r="Y778" i="1"/>
  <c r="AH826" i="1"/>
  <c r="AF826" i="1"/>
  <c r="AG826" i="1"/>
  <c r="Y962" i="1"/>
  <c r="DU962" i="4"/>
  <c r="AK962" i="1" s="1"/>
  <c r="DU994" i="4"/>
  <c r="AK994" i="1" s="1"/>
  <c r="AH84" i="1"/>
  <c r="DU148" i="4"/>
  <c r="AK148" i="1" s="1"/>
  <c r="Y212" i="1"/>
  <c r="AF265" i="1"/>
  <c r="AF91" i="1"/>
  <c r="AE219" i="1"/>
  <c r="AF231" i="1"/>
  <c r="DU291" i="4"/>
  <c r="AK291" i="1" s="1"/>
  <c r="AF363" i="1"/>
  <c r="DU379" i="4"/>
  <c r="AK379" i="1" s="1"/>
  <c r="DU459" i="4"/>
  <c r="AK459" i="1" s="1"/>
  <c r="X471" i="1"/>
  <c r="AF515" i="1"/>
  <c r="AF547" i="1"/>
  <c r="AH675" i="1"/>
  <c r="AG795" i="1"/>
  <c r="Y883" i="1"/>
  <c r="AH931" i="1"/>
  <c r="X956" i="1"/>
  <c r="AG970" i="1"/>
  <c r="AF276" i="1"/>
  <c r="AH34" i="1"/>
  <c r="AG34" i="1"/>
  <c r="Y38" i="1"/>
  <c r="AF46" i="1"/>
  <c r="AF50" i="1"/>
  <c r="X58" i="1"/>
  <c r="X66" i="1"/>
  <c r="AF82" i="1"/>
  <c r="AH86" i="1"/>
  <c r="AE106" i="1"/>
  <c r="AG130" i="1"/>
  <c r="Y134" i="1"/>
  <c r="AH138" i="1"/>
  <c r="Y138" i="1"/>
  <c r="AE146" i="1"/>
  <c r="AG154" i="1"/>
  <c r="AE162" i="1"/>
  <c r="Y170" i="1"/>
  <c r="AE194" i="1"/>
  <c r="X202" i="1"/>
  <c r="DU218" i="4"/>
  <c r="AK218" i="1" s="1"/>
  <c r="DU226" i="4"/>
  <c r="AK226" i="1" s="1"/>
  <c r="AF226" i="1"/>
  <c r="AH250" i="1"/>
  <c r="DU250" i="4"/>
  <c r="AK250" i="1" s="1"/>
  <c r="AH274" i="1"/>
  <c r="X282" i="1"/>
  <c r="AH282" i="1"/>
  <c r="DU282" i="4"/>
  <c r="AK282" i="1" s="1"/>
  <c r="DU298" i="4"/>
  <c r="AK298" i="1" s="1"/>
  <c r="AF298" i="1"/>
  <c r="AH306" i="1"/>
  <c r="DU314" i="4"/>
  <c r="AK314" i="1" s="1"/>
  <c r="AF346" i="1"/>
  <c r="X354" i="1"/>
  <c r="Y370" i="1"/>
  <c r="AH370" i="1"/>
  <c r="X378" i="1"/>
  <c r="AG394" i="1"/>
  <c r="DU402" i="4"/>
  <c r="AK402" i="1" s="1"/>
  <c r="AE418" i="1"/>
  <c r="AH418" i="1"/>
  <c r="AE434" i="1"/>
  <c r="AF474" i="1"/>
  <c r="AE490" i="1"/>
  <c r="DV498" i="4"/>
  <c r="AF506" i="1"/>
  <c r="AH514" i="1"/>
  <c r="DT514" i="4"/>
  <c r="AG522" i="1"/>
  <c r="AE522" i="1"/>
  <c r="Y530" i="1"/>
  <c r="AF538" i="1"/>
  <c r="AH538" i="1"/>
  <c r="DT546" i="4"/>
  <c r="X546" i="1"/>
  <c r="AE546" i="1"/>
  <c r="DT562" i="4"/>
  <c r="Y570" i="1"/>
  <c r="AF574" i="1"/>
  <c r="X578" i="1"/>
  <c r="AF602" i="1"/>
  <c r="DU602" i="4"/>
  <c r="AK602" i="1" s="1"/>
  <c r="AF626" i="1"/>
  <c r="AH650" i="1"/>
  <c r="AG650" i="1"/>
  <c r="AE650" i="1"/>
  <c r="AG670" i="1"/>
  <c r="AE674" i="1"/>
  <c r="AH698" i="1"/>
  <c r="Y746" i="1"/>
  <c r="AF746" i="1"/>
  <c r="DT754" i="4"/>
  <c r="AH762" i="1"/>
  <c r="AE762" i="1"/>
  <c r="AH786" i="1"/>
  <c r="AH802" i="1"/>
  <c r="DT810" i="4"/>
  <c r="AE826" i="1"/>
  <c r="X826" i="1"/>
  <c r="X27" i="1"/>
  <c r="AH51" i="1"/>
  <c r="Y55" i="1"/>
  <c r="X67" i="1"/>
  <c r="X91" i="1"/>
  <c r="AF115" i="1"/>
  <c r="X155" i="1"/>
  <c r="AG155" i="1"/>
  <c r="AE171" i="1"/>
  <c r="AH207" i="1"/>
  <c r="AE207" i="1"/>
  <c r="AE243" i="1"/>
  <c r="AE307" i="1"/>
  <c r="AG315" i="1"/>
  <c r="DU315" i="4"/>
  <c r="AK315" i="1" s="1"/>
  <c r="X331" i="1"/>
  <c r="AE363" i="1"/>
  <c r="AF387" i="1"/>
  <c r="AF451" i="1"/>
  <c r="AE483" i="1"/>
  <c r="AG507" i="1"/>
  <c r="X563" i="1"/>
  <c r="AH635" i="1"/>
  <c r="Y703" i="1"/>
  <c r="AH731" i="1"/>
  <c r="AG739" i="1"/>
  <c r="AE835" i="1"/>
  <c r="DU851" i="4"/>
  <c r="AK851" i="1" s="1"/>
  <c r="X996" i="1"/>
  <c r="Y52" i="1"/>
  <c r="Y93" i="1"/>
  <c r="AH229" i="1"/>
  <c r="AH194" i="1"/>
  <c r="X458" i="1"/>
  <c r="X490" i="1"/>
  <c r="AE530" i="1"/>
  <c r="DU594" i="4"/>
  <c r="AK594" i="1" s="1"/>
  <c r="X698" i="1"/>
  <c r="AE770" i="1"/>
  <c r="AG930" i="1"/>
  <c r="X994" i="1"/>
  <c r="AH35" i="1"/>
  <c r="X687" i="1"/>
  <c r="X619" i="1"/>
  <c r="X731" i="1"/>
  <c r="Y580" i="1"/>
  <c r="AG604" i="1"/>
  <c r="DV51" i="4"/>
  <c r="AF221" i="1"/>
  <c r="AE331" i="1"/>
  <c r="AF34" i="1"/>
  <c r="AF74" i="1"/>
  <c r="DU130" i="4"/>
  <c r="AK130" i="1" s="1"/>
  <c r="AG202" i="1"/>
  <c r="AE210" i="1"/>
  <c r="X218" i="1"/>
  <c r="DU234" i="4"/>
  <c r="AK234" i="1" s="1"/>
  <c r="AH258" i="1"/>
  <c r="AE290" i="1"/>
  <c r="X290" i="1"/>
  <c r="AE330" i="1"/>
  <c r="DU354" i="4"/>
  <c r="AK354" i="1" s="1"/>
  <c r="AG370" i="1"/>
  <c r="DU378" i="4"/>
  <c r="AK378" i="1" s="1"/>
  <c r="AF402" i="1"/>
  <c r="AH546" i="1"/>
  <c r="AH562" i="1"/>
  <c r="AG578" i="1"/>
  <c r="AH602" i="1"/>
  <c r="AF634" i="1"/>
  <c r="Y634" i="1"/>
  <c r="AE690" i="1"/>
  <c r="AG746" i="1"/>
  <c r="AG802" i="1"/>
  <c r="X874" i="1"/>
  <c r="AF906" i="1"/>
  <c r="AG906" i="1"/>
  <c r="DU930" i="4"/>
  <c r="AK930" i="1" s="1"/>
  <c r="AH930" i="1"/>
  <c r="AH946" i="1"/>
  <c r="AH962" i="1"/>
  <c r="AH994" i="1"/>
  <c r="Y244" i="1"/>
  <c r="DU179" i="4"/>
  <c r="AK179" i="1" s="1"/>
  <c r="Y239" i="1"/>
  <c r="AH251" i="1"/>
  <c r="AH811" i="1"/>
  <c r="AG66" i="1"/>
  <c r="AF154" i="1"/>
  <c r="DU186" i="4"/>
  <c r="AK186" i="1" s="1"/>
  <c r="X266" i="1"/>
  <c r="Y698" i="1"/>
  <c r="Y714" i="1"/>
  <c r="DU906" i="4"/>
  <c r="AK906" i="1" s="1"/>
  <c r="AF930" i="1"/>
  <c r="X243" i="1"/>
  <c r="X307" i="1"/>
  <c r="AG491" i="1"/>
  <c r="AF651" i="1"/>
  <c r="DT659" i="4"/>
  <c r="AF675" i="1"/>
  <c r="DV743" i="4"/>
  <c r="AE875" i="1"/>
  <c r="AH938" i="1"/>
  <c r="AG26" i="1"/>
  <c r="AG274" i="1"/>
  <c r="AF418" i="1"/>
  <c r="DT122" i="4"/>
  <c r="Y282" i="1"/>
  <c r="AE282" i="1"/>
  <c r="AH634" i="1"/>
  <c r="AE714" i="1"/>
  <c r="AE810" i="1"/>
  <c r="Y842" i="1"/>
  <c r="AH842" i="1"/>
  <c r="AF922" i="1"/>
  <c r="Y994" i="1"/>
  <c r="AG90" i="1"/>
  <c r="AE842" i="1"/>
  <c r="AE874" i="1"/>
  <c r="DU170" i="4"/>
  <c r="AK170" i="1" s="1"/>
  <c r="AH114" i="1"/>
  <c r="AG194" i="1"/>
  <c r="DU202" i="4"/>
  <c r="AK202" i="1" s="1"/>
  <c r="AE666" i="1"/>
  <c r="AG246" i="1"/>
  <c r="DU82" i="4"/>
  <c r="AK82" i="1" s="1"/>
  <c r="AG82" i="1"/>
  <c r="AH170" i="1"/>
  <c r="DU274" i="4"/>
  <c r="AK274" i="1" s="1"/>
  <c r="X474" i="1"/>
  <c r="X762" i="1"/>
  <c r="Y122" i="1"/>
  <c r="DU114" i="4"/>
  <c r="AK114" i="1" s="1"/>
  <c r="DQ23" i="4"/>
  <c r="DP23" i="4"/>
  <c r="DQ27" i="4"/>
  <c r="DP27" i="4"/>
  <c r="DQ31" i="4"/>
  <c r="DP31" i="4"/>
  <c r="DQ35" i="4"/>
  <c r="DP35" i="4"/>
  <c r="DQ39" i="4"/>
  <c r="DP39" i="4"/>
  <c r="DQ43" i="4"/>
  <c r="DP43" i="4"/>
  <c r="DQ47" i="4"/>
  <c r="DP47" i="4"/>
  <c r="DQ51" i="4"/>
  <c r="DP51" i="4"/>
  <c r="DQ55" i="4"/>
  <c r="DP55" i="4"/>
  <c r="DQ59" i="4"/>
  <c r="DP59" i="4"/>
  <c r="DQ63" i="4"/>
  <c r="DP63" i="4"/>
  <c r="DQ67" i="4"/>
  <c r="DP67" i="4"/>
  <c r="DQ71" i="4"/>
  <c r="DP71" i="4"/>
  <c r="DQ75" i="4"/>
  <c r="DP75" i="4"/>
  <c r="DQ79" i="4"/>
  <c r="DP79" i="4"/>
  <c r="DQ83" i="4"/>
  <c r="DP83" i="4"/>
  <c r="DQ87" i="4"/>
  <c r="DP87" i="4"/>
  <c r="DQ91" i="4"/>
  <c r="DP91" i="4"/>
  <c r="DQ95" i="4"/>
  <c r="DP95" i="4"/>
  <c r="DQ99" i="4"/>
  <c r="DP99" i="4"/>
  <c r="DQ103" i="4"/>
  <c r="DP103" i="4"/>
  <c r="DQ107" i="4"/>
  <c r="DP107" i="4"/>
  <c r="DQ111" i="4"/>
  <c r="DP111" i="4"/>
  <c r="DQ115" i="4"/>
  <c r="DP115" i="4"/>
  <c r="DQ119" i="4"/>
  <c r="DP119" i="4"/>
  <c r="DQ123" i="4"/>
  <c r="DP123" i="4"/>
  <c r="DQ127" i="4"/>
  <c r="DP127" i="4"/>
  <c r="DQ131" i="4"/>
  <c r="DP131" i="4"/>
  <c r="DQ135" i="4"/>
  <c r="DP135" i="4"/>
  <c r="DQ139" i="4"/>
  <c r="DP139" i="4"/>
  <c r="DQ143" i="4"/>
  <c r="DP143" i="4"/>
  <c r="DQ147" i="4"/>
  <c r="DP147" i="4"/>
  <c r="DQ153" i="4"/>
  <c r="DP153" i="4"/>
  <c r="DQ157" i="4"/>
  <c r="DP157" i="4"/>
  <c r="DQ161" i="4"/>
  <c r="DP161" i="4"/>
  <c r="DQ165" i="4"/>
  <c r="DP165" i="4"/>
  <c r="DQ169" i="4"/>
  <c r="DP169" i="4"/>
  <c r="DQ173" i="4"/>
  <c r="DP173" i="4"/>
  <c r="DQ177" i="4"/>
  <c r="DP177" i="4"/>
  <c r="DQ181" i="4"/>
  <c r="DP181" i="4"/>
  <c r="DQ185" i="4"/>
  <c r="DP185" i="4"/>
  <c r="DQ189" i="4"/>
  <c r="DP189" i="4"/>
  <c r="DQ193" i="4"/>
  <c r="DP193" i="4"/>
  <c r="DQ197" i="4"/>
  <c r="DP197" i="4"/>
  <c r="DQ201" i="4"/>
  <c r="DP201" i="4"/>
  <c r="DQ205" i="4"/>
  <c r="DP205" i="4"/>
  <c r="DQ209" i="4"/>
  <c r="DP209" i="4"/>
  <c r="DQ213" i="4"/>
  <c r="DP213" i="4"/>
  <c r="DQ217" i="4"/>
  <c r="DP217" i="4"/>
  <c r="DQ221" i="4"/>
  <c r="DP221" i="4"/>
  <c r="DQ225" i="4"/>
  <c r="DP225" i="4"/>
  <c r="DQ229" i="4"/>
  <c r="DP229" i="4"/>
  <c r="DQ233" i="4"/>
  <c r="DP233" i="4"/>
  <c r="DQ237" i="4"/>
  <c r="DP237" i="4"/>
  <c r="DQ241" i="4"/>
  <c r="DP241" i="4"/>
  <c r="DQ245" i="4"/>
  <c r="DP245" i="4"/>
  <c r="DQ249" i="4"/>
  <c r="DP249" i="4"/>
  <c r="DQ253" i="4"/>
  <c r="DP253" i="4"/>
  <c r="DQ257" i="4"/>
  <c r="DP257" i="4"/>
  <c r="DQ261" i="4"/>
  <c r="DP261" i="4"/>
  <c r="DQ265" i="4"/>
  <c r="DP265" i="4"/>
  <c r="DQ271" i="4"/>
  <c r="DP271" i="4"/>
  <c r="DQ275" i="4"/>
  <c r="DP275" i="4"/>
  <c r="DQ279" i="4"/>
  <c r="DP279" i="4"/>
  <c r="DQ283" i="4"/>
  <c r="DP283" i="4"/>
  <c r="DQ287" i="4"/>
  <c r="DP287" i="4"/>
  <c r="DQ291" i="4"/>
  <c r="DP291" i="4"/>
  <c r="DQ295" i="4"/>
  <c r="DP295" i="4"/>
  <c r="DQ299" i="4"/>
  <c r="DP299" i="4"/>
  <c r="DQ303" i="4"/>
  <c r="DP303" i="4"/>
  <c r="DQ307" i="4"/>
  <c r="DP307" i="4"/>
  <c r="DQ311" i="4"/>
  <c r="DP311" i="4"/>
  <c r="DQ317" i="4"/>
  <c r="DP317" i="4"/>
  <c r="DQ329" i="4"/>
  <c r="DP329" i="4"/>
  <c r="DQ335" i="4"/>
  <c r="DP335" i="4"/>
  <c r="DQ337" i="4"/>
  <c r="DP337" i="4"/>
  <c r="DQ341" i="4"/>
  <c r="DP341" i="4"/>
  <c r="DQ345" i="4"/>
  <c r="DP345" i="4"/>
  <c r="DQ351" i="4"/>
  <c r="DP351" i="4"/>
  <c r="DQ355" i="4"/>
  <c r="DP355" i="4"/>
  <c r="DQ359" i="4"/>
  <c r="DP359" i="4"/>
  <c r="DQ363" i="4"/>
  <c r="DP363" i="4"/>
  <c r="DQ367" i="4"/>
  <c r="DP367" i="4"/>
  <c r="DQ371" i="4"/>
  <c r="DP371" i="4"/>
  <c r="DQ375" i="4"/>
  <c r="DP375" i="4"/>
  <c r="DQ379" i="4"/>
  <c r="DP379" i="4"/>
  <c r="DQ383" i="4"/>
  <c r="DP383" i="4"/>
  <c r="DQ387" i="4"/>
  <c r="DP387" i="4"/>
  <c r="DQ391" i="4"/>
  <c r="DP391" i="4"/>
  <c r="DQ395" i="4"/>
  <c r="DP395" i="4"/>
  <c r="DQ399" i="4"/>
  <c r="DP399" i="4"/>
  <c r="DQ403" i="4"/>
  <c r="DP403" i="4"/>
  <c r="DQ407" i="4"/>
  <c r="DP407" i="4"/>
  <c r="DQ411" i="4"/>
  <c r="DP411" i="4"/>
  <c r="DQ415" i="4"/>
  <c r="DP415" i="4"/>
  <c r="DQ419" i="4"/>
  <c r="DP419" i="4"/>
  <c r="DQ423" i="4"/>
  <c r="DP423" i="4"/>
  <c r="DQ427" i="4"/>
  <c r="DP427" i="4"/>
  <c r="DQ431" i="4"/>
  <c r="DP431" i="4"/>
  <c r="DQ435" i="4"/>
  <c r="DP435" i="4"/>
  <c r="DQ441" i="4"/>
  <c r="DP441" i="4"/>
  <c r="DQ445" i="4"/>
  <c r="DP445" i="4"/>
  <c r="DQ449" i="4"/>
  <c r="DP449" i="4"/>
  <c r="DQ453" i="4"/>
  <c r="DP453" i="4"/>
  <c r="DQ457" i="4"/>
  <c r="DP457" i="4"/>
  <c r="DQ461" i="4"/>
  <c r="DP461" i="4"/>
  <c r="DQ465" i="4"/>
  <c r="DP465" i="4"/>
  <c r="DQ469" i="4"/>
  <c r="DP469" i="4"/>
  <c r="DQ473" i="4"/>
  <c r="DP473" i="4"/>
  <c r="DQ477" i="4"/>
  <c r="DP477" i="4"/>
  <c r="DQ481" i="4"/>
  <c r="DP481" i="4"/>
  <c r="DQ485" i="4"/>
  <c r="DP485" i="4"/>
  <c r="DQ489" i="4"/>
  <c r="DP489" i="4"/>
  <c r="DQ493" i="4"/>
  <c r="DP493" i="4"/>
  <c r="DQ497" i="4"/>
  <c r="DP497" i="4"/>
  <c r="DQ501" i="4"/>
  <c r="DP501" i="4"/>
  <c r="DQ505" i="4"/>
  <c r="DP505" i="4"/>
  <c r="DQ509" i="4"/>
  <c r="DP509" i="4"/>
  <c r="DQ513" i="4"/>
  <c r="DP513" i="4"/>
  <c r="DQ517" i="4"/>
  <c r="DP517" i="4"/>
  <c r="DQ521" i="4"/>
  <c r="DP521" i="4"/>
  <c r="DQ525" i="4"/>
  <c r="DP525" i="4"/>
  <c r="DQ529" i="4"/>
  <c r="DP529" i="4"/>
  <c r="DQ535" i="4"/>
  <c r="DP535" i="4"/>
  <c r="DQ539" i="4"/>
  <c r="DP539" i="4"/>
  <c r="DQ543" i="4"/>
  <c r="DP543" i="4"/>
  <c r="DQ547" i="4"/>
  <c r="DP547" i="4"/>
  <c r="DQ551" i="4"/>
  <c r="DP551" i="4"/>
  <c r="DQ555" i="4"/>
  <c r="DP555" i="4"/>
  <c r="DQ559" i="4"/>
  <c r="DP559" i="4"/>
  <c r="DQ563" i="4"/>
  <c r="DP563" i="4"/>
  <c r="DQ567" i="4"/>
  <c r="DP567" i="4"/>
  <c r="DQ571" i="4"/>
  <c r="DP571" i="4"/>
  <c r="DQ575" i="4"/>
  <c r="DP575" i="4"/>
  <c r="DQ579" i="4"/>
  <c r="DP579" i="4"/>
  <c r="DQ581" i="4"/>
  <c r="DP581" i="4"/>
  <c r="DQ585" i="4"/>
  <c r="DP585" i="4"/>
  <c r="DQ591" i="4"/>
  <c r="DP591" i="4"/>
  <c r="DQ595" i="4"/>
  <c r="DP595" i="4"/>
  <c r="DQ599" i="4"/>
  <c r="DP599" i="4"/>
  <c r="DQ603" i="4"/>
  <c r="DP603" i="4"/>
  <c r="DQ607" i="4"/>
  <c r="DP607" i="4"/>
  <c r="DQ611" i="4"/>
  <c r="DP611" i="4"/>
  <c r="DQ615" i="4"/>
  <c r="DP615" i="4"/>
  <c r="DQ619" i="4"/>
  <c r="DP619" i="4"/>
  <c r="DQ623" i="4"/>
  <c r="DP623" i="4"/>
  <c r="DQ627" i="4"/>
  <c r="DP627" i="4"/>
  <c r="DQ631" i="4"/>
  <c r="DP631" i="4"/>
  <c r="DQ635" i="4"/>
  <c r="DP635" i="4"/>
  <c r="DQ639" i="4"/>
  <c r="DP639" i="4"/>
  <c r="DQ643" i="4"/>
  <c r="DP643" i="4"/>
  <c r="DQ647" i="4"/>
  <c r="DP647" i="4"/>
  <c r="DQ651" i="4"/>
  <c r="DP651" i="4"/>
  <c r="DQ655" i="4"/>
  <c r="DP655" i="4"/>
  <c r="DQ659" i="4"/>
  <c r="DP659" i="4"/>
  <c r="DQ663" i="4"/>
  <c r="DP663" i="4"/>
  <c r="DQ667" i="4"/>
  <c r="DP667" i="4"/>
  <c r="DQ671" i="4"/>
  <c r="DP671" i="4"/>
  <c r="DQ675" i="4"/>
  <c r="DP675" i="4"/>
  <c r="DQ681" i="4"/>
  <c r="DP681" i="4"/>
  <c r="DQ685" i="4"/>
  <c r="DP685" i="4"/>
  <c r="DQ689" i="4"/>
  <c r="DP689" i="4"/>
  <c r="DQ693" i="4"/>
  <c r="DP693" i="4"/>
  <c r="DQ697" i="4"/>
  <c r="DP697" i="4"/>
  <c r="DQ701" i="4"/>
  <c r="DP701" i="4"/>
  <c r="DQ705" i="4"/>
  <c r="DP705" i="4"/>
  <c r="DQ709" i="4"/>
  <c r="DP709" i="4"/>
  <c r="DQ713" i="4"/>
  <c r="DP713" i="4"/>
  <c r="DQ717" i="4"/>
  <c r="DP717" i="4"/>
  <c r="DQ721" i="4"/>
  <c r="DP721" i="4"/>
  <c r="DQ725" i="4"/>
  <c r="DP725" i="4"/>
  <c r="DQ731" i="4"/>
  <c r="DP731" i="4"/>
  <c r="DQ735" i="4"/>
  <c r="DP735" i="4"/>
  <c r="DQ739" i="4"/>
  <c r="DP739" i="4"/>
  <c r="DQ743" i="4"/>
  <c r="DP743" i="4"/>
  <c r="DQ747" i="4"/>
  <c r="DP747" i="4"/>
  <c r="DQ751" i="4"/>
  <c r="DP751" i="4"/>
  <c r="DQ755" i="4"/>
  <c r="DP755" i="4"/>
  <c r="DQ759" i="4"/>
  <c r="DP759" i="4"/>
  <c r="DQ763" i="4"/>
  <c r="DP763" i="4"/>
  <c r="DQ767" i="4"/>
  <c r="DP767" i="4"/>
  <c r="DQ771" i="4"/>
  <c r="DP771" i="4"/>
  <c r="DQ775" i="4"/>
  <c r="DP775" i="4"/>
  <c r="DQ779" i="4"/>
  <c r="DP779" i="4"/>
  <c r="DQ783" i="4"/>
  <c r="DP783" i="4"/>
  <c r="DQ787" i="4"/>
  <c r="DP787" i="4"/>
  <c r="DQ791" i="4"/>
  <c r="DP791" i="4"/>
  <c r="DQ795" i="4"/>
  <c r="DP795" i="4"/>
  <c r="DQ799" i="4"/>
  <c r="DP799" i="4"/>
  <c r="DQ803" i="4"/>
  <c r="DP803" i="4"/>
  <c r="DQ807" i="4"/>
  <c r="DP807" i="4"/>
  <c r="DQ811" i="4"/>
  <c r="DP811" i="4"/>
  <c r="DQ815" i="4"/>
  <c r="DP815" i="4"/>
  <c r="DQ819" i="4"/>
  <c r="DP819" i="4"/>
  <c r="DQ823" i="4"/>
  <c r="DP823" i="4"/>
  <c r="DQ827" i="4"/>
  <c r="DP827" i="4"/>
  <c r="DQ831" i="4"/>
  <c r="DP831" i="4"/>
  <c r="DQ833" i="4"/>
  <c r="DP833" i="4"/>
  <c r="DQ835" i="4"/>
  <c r="DP835" i="4"/>
  <c r="DQ837" i="4"/>
  <c r="DP837" i="4"/>
  <c r="DQ839" i="4"/>
  <c r="DP839" i="4"/>
  <c r="DQ843" i="4"/>
  <c r="DP843" i="4"/>
  <c r="DQ847" i="4"/>
  <c r="DP847" i="4"/>
  <c r="DQ851" i="4"/>
  <c r="DP851" i="4"/>
  <c r="DQ855" i="4"/>
  <c r="DP855" i="4"/>
  <c r="DQ859" i="4"/>
  <c r="DP859" i="4"/>
  <c r="DQ863" i="4"/>
  <c r="DP863" i="4"/>
  <c r="DQ867" i="4"/>
  <c r="DP867" i="4"/>
  <c r="DQ871" i="4"/>
  <c r="DP871" i="4"/>
  <c r="DQ875" i="4"/>
  <c r="DP875" i="4"/>
  <c r="DQ879" i="4"/>
  <c r="DP879" i="4"/>
  <c r="DQ883" i="4"/>
  <c r="DP883" i="4"/>
  <c r="DQ887" i="4"/>
  <c r="DP887" i="4"/>
  <c r="DQ893" i="4"/>
  <c r="DP893" i="4"/>
  <c r="DQ897" i="4"/>
  <c r="DP897" i="4"/>
  <c r="DQ901" i="4"/>
  <c r="DP901" i="4"/>
  <c r="DQ905" i="4"/>
  <c r="DP905" i="4"/>
  <c r="DQ909" i="4"/>
  <c r="DP909" i="4"/>
  <c r="DQ913" i="4"/>
  <c r="DP913" i="4"/>
  <c r="DQ917" i="4"/>
  <c r="DP917" i="4"/>
  <c r="DQ921" i="4"/>
  <c r="DP921" i="4"/>
  <c r="DQ925" i="4"/>
  <c r="DP925" i="4"/>
  <c r="DQ929" i="4"/>
  <c r="DP929" i="4"/>
  <c r="DQ933" i="4"/>
  <c r="DP933" i="4"/>
  <c r="DQ937" i="4"/>
  <c r="DP937" i="4"/>
  <c r="DQ941" i="4"/>
  <c r="DP941" i="4"/>
  <c r="DQ945" i="4"/>
  <c r="DP945" i="4"/>
  <c r="DQ949" i="4"/>
  <c r="DP949" i="4"/>
  <c r="DQ953" i="4"/>
  <c r="DP953" i="4"/>
  <c r="DQ957" i="4"/>
  <c r="DP957" i="4"/>
  <c r="DQ961" i="4"/>
  <c r="DP961" i="4"/>
  <c r="DQ965" i="4"/>
  <c r="DP965" i="4"/>
  <c r="DQ971" i="4"/>
  <c r="DP971" i="4"/>
  <c r="DQ975" i="4"/>
  <c r="DP975" i="4"/>
  <c r="DQ979" i="4"/>
  <c r="DP979" i="4"/>
  <c r="DQ983" i="4"/>
  <c r="DP983" i="4"/>
  <c r="DQ987" i="4"/>
  <c r="DP987" i="4"/>
  <c r="DQ991" i="4"/>
  <c r="DP991" i="4"/>
  <c r="DQ995" i="4"/>
  <c r="DP995" i="4"/>
  <c r="DQ999" i="4"/>
  <c r="DP999" i="4"/>
  <c r="DQ22" i="4"/>
  <c r="DP22" i="4"/>
  <c r="DQ24" i="4"/>
  <c r="DP24" i="4"/>
  <c r="DQ26" i="4"/>
  <c r="DP26" i="4"/>
  <c r="DQ28" i="4"/>
  <c r="DP28" i="4"/>
  <c r="DQ30" i="4"/>
  <c r="DP30" i="4"/>
  <c r="DQ32" i="4"/>
  <c r="DP32" i="4"/>
  <c r="DQ34" i="4"/>
  <c r="DP34" i="4"/>
  <c r="DQ36" i="4"/>
  <c r="DP36" i="4"/>
  <c r="DQ38" i="4"/>
  <c r="DP38" i="4"/>
  <c r="DQ40" i="4"/>
  <c r="DP40" i="4"/>
  <c r="DQ42" i="4"/>
  <c r="DP42" i="4"/>
  <c r="DQ44" i="4"/>
  <c r="DP44" i="4"/>
  <c r="DQ46" i="4"/>
  <c r="DP46" i="4"/>
  <c r="DQ48" i="4"/>
  <c r="DP48" i="4"/>
  <c r="DQ50" i="4"/>
  <c r="DP50" i="4"/>
  <c r="DQ52" i="4"/>
  <c r="DP52" i="4"/>
  <c r="DQ54" i="4"/>
  <c r="DP54" i="4"/>
  <c r="DQ56" i="4"/>
  <c r="DP56" i="4"/>
  <c r="DQ58" i="4"/>
  <c r="DP58" i="4"/>
  <c r="DQ60" i="4"/>
  <c r="DP60" i="4"/>
  <c r="DQ62" i="4"/>
  <c r="DP62" i="4"/>
  <c r="DQ64" i="4"/>
  <c r="DP64" i="4"/>
  <c r="DQ66" i="4"/>
  <c r="DP66" i="4"/>
  <c r="DQ68" i="4"/>
  <c r="DP68" i="4"/>
  <c r="DQ70" i="4"/>
  <c r="DP70" i="4"/>
  <c r="DQ72" i="4"/>
  <c r="DP72" i="4"/>
  <c r="DQ74" i="4"/>
  <c r="DP74" i="4"/>
  <c r="DQ76" i="4"/>
  <c r="DP76" i="4"/>
  <c r="DQ78" i="4"/>
  <c r="DP78" i="4"/>
  <c r="DQ80" i="4"/>
  <c r="DP80" i="4"/>
  <c r="DQ82" i="4"/>
  <c r="DP82" i="4"/>
  <c r="DQ84" i="4"/>
  <c r="DP84" i="4"/>
  <c r="DQ86" i="4"/>
  <c r="DP86" i="4"/>
  <c r="DQ88" i="4"/>
  <c r="DP88" i="4"/>
  <c r="DQ90" i="4"/>
  <c r="DP90" i="4"/>
  <c r="DQ92" i="4"/>
  <c r="DP92" i="4"/>
  <c r="DQ94" i="4"/>
  <c r="DP94" i="4"/>
  <c r="DQ96" i="4"/>
  <c r="DP96" i="4"/>
  <c r="DQ98" i="4"/>
  <c r="DP98" i="4"/>
  <c r="DQ100" i="4"/>
  <c r="DP100" i="4"/>
  <c r="DQ102" i="4"/>
  <c r="DP102" i="4"/>
  <c r="DQ104" i="4"/>
  <c r="DP104" i="4"/>
  <c r="DQ106" i="4"/>
  <c r="DP106" i="4"/>
  <c r="DQ108" i="4"/>
  <c r="DP108" i="4"/>
  <c r="DQ110" i="4"/>
  <c r="DP110" i="4"/>
  <c r="DQ112" i="4"/>
  <c r="DP112" i="4"/>
  <c r="DQ114" i="4"/>
  <c r="DP114" i="4"/>
  <c r="DQ116" i="4"/>
  <c r="DP116" i="4"/>
  <c r="DQ118" i="4"/>
  <c r="DP118" i="4"/>
  <c r="DQ120" i="4"/>
  <c r="DP120" i="4"/>
  <c r="DQ122" i="4"/>
  <c r="DP122" i="4"/>
  <c r="DQ124" i="4"/>
  <c r="DP124" i="4"/>
  <c r="DQ126" i="4"/>
  <c r="DP126" i="4"/>
  <c r="DQ128" i="4"/>
  <c r="DP128" i="4"/>
  <c r="DQ130" i="4"/>
  <c r="DP130" i="4"/>
  <c r="DQ132" i="4"/>
  <c r="DP132" i="4"/>
  <c r="DQ134" i="4"/>
  <c r="DP134" i="4"/>
  <c r="DQ136" i="4"/>
  <c r="DP136" i="4"/>
  <c r="DQ138" i="4"/>
  <c r="DP138" i="4"/>
  <c r="DQ140" i="4"/>
  <c r="DP140" i="4"/>
  <c r="DQ142" i="4"/>
  <c r="DP142" i="4"/>
  <c r="DQ144" i="4"/>
  <c r="DP144" i="4"/>
  <c r="DQ146" i="4"/>
  <c r="DP146" i="4"/>
  <c r="DQ148" i="4"/>
  <c r="DP148" i="4"/>
  <c r="DQ150" i="4"/>
  <c r="DP150" i="4"/>
  <c r="DQ152" i="4"/>
  <c r="DP152" i="4"/>
  <c r="DQ154" i="4"/>
  <c r="DP154" i="4"/>
  <c r="DQ156" i="4"/>
  <c r="DP156" i="4"/>
  <c r="DQ158" i="4"/>
  <c r="DP158" i="4"/>
  <c r="DQ160" i="4"/>
  <c r="DP160" i="4"/>
  <c r="DQ162" i="4"/>
  <c r="DP162" i="4"/>
  <c r="DQ164" i="4"/>
  <c r="DP164" i="4"/>
  <c r="DQ166" i="4"/>
  <c r="DP166" i="4"/>
  <c r="DQ168" i="4"/>
  <c r="DP168" i="4"/>
  <c r="DQ170" i="4"/>
  <c r="DP170" i="4"/>
  <c r="DQ172" i="4"/>
  <c r="DP172" i="4"/>
  <c r="DQ174" i="4"/>
  <c r="DP174" i="4"/>
  <c r="DQ176" i="4"/>
  <c r="DP176" i="4"/>
  <c r="DQ178" i="4"/>
  <c r="DP178" i="4"/>
  <c r="DQ180" i="4"/>
  <c r="DP180" i="4"/>
  <c r="DQ182" i="4"/>
  <c r="DP182" i="4"/>
  <c r="DQ184" i="4"/>
  <c r="DP184" i="4"/>
  <c r="DQ186" i="4"/>
  <c r="DP186" i="4"/>
  <c r="DQ188" i="4"/>
  <c r="DP188" i="4"/>
  <c r="DQ190" i="4"/>
  <c r="DP190" i="4"/>
  <c r="DQ192" i="4"/>
  <c r="DP192" i="4"/>
  <c r="DQ194" i="4"/>
  <c r="DP194" i="4"/>
  <c r="DQ196" i="4"/>
  <c r="DP196" i="4"/>
  <c r="DQ198" i="4"/>
  <c r="DP198" i="4"/>
  <c r="DQ200" i="4"/>
  <c r="DP200" i="4"/>
  <c r="DQ202" i="4"/>
  <c r="DP202" i="4"/>
  <c r="DQ204" i="4"/>
  <c r="DP204" i="4"/>
  <c r="DQ206" i="4"/>
  <c r="DP206" i="4"/>
  <c r="DQ208" i="4"/>
  <c r="DP208" i="4"/>
  <c r="DQ210" i="4"/>
  <c r="DP210" i="4"/>
  <c r="DQ212" i="4"/>
  <c r="DP212" i="4"/>
  <c r="DQ214" i="4"/>
  <c r="DP214" i="4"/>
  <c r="DQ216" i="4"/>
  <c r="DP216" i="4"/>
  <c r="DQ218" i="4"/>
  <c r="DP218" i="4"/>
  <c r="DQ220" i="4"/>
  <c r="DP220" i="4"/>
  <c r="DQ222" i="4"/>
  <c r="DP222" i="4"/>
  <c r="DQ224" i="4"/>
  <c r="DP224" i="4"/>
  <c r="DQ226" i="4"/>
  <c r="DP226" i="4"/>
  <c r="DQ228" i="4"/>
  <c r="DP228" i="4"/>
  <c r="DQ230" i="4"/>
  <c r="DP230" i="4"/>
  <c r="DQ232" i="4"/>
  <c r="DP232" i="4"/>
  <c r="DQ234" i="4"/>
  <c r="DP234" i="4"/>
  <c r="DQ236" i="4"/>
  <c r="DP236" i="4"/>
  <c r="DQ238" i="4"/>
  <c r="DP238" i="4"/>
  <c r="DQ240" i="4"/>
  <c r="DP240" i="4"/>
  <c r="DQ242" i="4"/>
  <c r="DP242" i="4"/>
  <c r="DQ244" i="4"/>
  <c r="DP244" i="4"/>
  <c r="DQ246" i="4"/>
  <c r="DP246" i="4"/>
  <c r="DQ248" i="4"/>
  <c r="DP248" i="4"/>
  <c r="DQ250" i="4"/>
  <c r="DP250" i="4"/>
  <c r="DQ252" i="4"/>
  <c r="DP252" i="4"/>
  <c r="DQ254" i="4"/>
  <c r="DP254" i="4"/>
  <c r="DQ256" i="4"/>
  <c r="DP256" i="4"/>
  <c r="DQ258" i="4"/>
  <c r="DP258" i="4"/>
  <c r="DQ260" i="4"/>
  <c r="DP260" i="4"/>
  <c r="DQ262" i="4"/>
  <c r="DP262" i="4"/>
  <c r="DQ264" i="4"/>
  <c r="DP264" i="4"/>
  <c r="DQ266" i="4"/>
  <c r="DP266" i="4"/>
  <c r="DQ268" i="4"/>
  <c r="DP268" i="4"/>
  <c r="DQ270" i="4"/>
  <c r="DP270" i="4"/>
  <c r="DQ272" i="4"/>
  <c r="DP272" i="4"/>
  <c r="DQ274" i="4"/>
  <c r="DP274" i="4"/>
  <c r="DQ276" i="4"/>
  <c r="DP276" i="4"/>
  <c r="DQ278" i="4"/>
  <c r="DP278" i="4"/>
  <c r="DQ280" i="4"/>
  <c r="DP280" i="4"/>
  <c r="DQ282" i="4"/>
  <c r="DP282" i="4"/>
  <c r="DQ284" i="4"/>
  <c r="DP284" i="4"/>
  <c r="DQ286" i="4"/>
  <c r="DP286" i="4"/>
  <c r="DQ288" i="4"/>
  <c r="DP288" i="4"/>
  <c r="DQ290" i="4"/>
  <c r="DP290" i="4"/>
  <c r="DQ292" i="4"/>
  <c r="DP292" i="4"/>
  <c r="DQ294" i="4"/>
  <c r="DP294" i="4"/>
  <c r="DQ296" i="4"/>
  <c r="DP296" i="4"/>
  <c r="DQ298" i="4"/>
  <c r="DP298" i="4"/>
  <c r="DQ300" i="4"/>
  <c r="DP300" i="4"/>
  <c r="DQ302" i="4"/>
  <c r="DP302" i="4"/>
  <c r="DQ304" i="4"/>
  <c r="DP304" i="4"/>
  <c r="DQ306" i="4"/>
  <c r="DP306" i="4"/>
  <c r="DQ308" i="4"/>
  <c r="DP308" i="4"/>
  <c r="DQ310" i="4"/>
  <c r="DP310" i="4"/>
  <c r="DQ312" i="4"/>
  <c r="DP312" i="4"/>
  <c r="DQ314" i="4"/>
  <c r="DP314" i="4"/>
  <c r="DQ316" i="4"/>
  <c r="DP316" i="4"/>
  <c r="DQ318" i="4"/>
  <c r="DP318" i="4"/>
  <c r="DQ320" i="4"/>
  <c r="DP320" i="4"/>
  <c r="DQ322" i="4"/>
  <c r="DP322" i="4"/>
  <c r="DQ324" i="4"/>
  <c r="DP324" i="4"/>
  <c r="DQ326" i="4"/>
  <c r="DP326" i="4"/>
  <c r="DQ328" i="4"/>
  <c r="DP328" i="4"/>
  <c r="DQ330" i="4"/>
  <c r="DP330" i="4"/>
  <c r="DQ332" i="4"/>
  <c r="DP332" i="4"/>
  <c r="DQ334" i="4"/>
  <c r="DP334" i="4"/>
  <c r="DQ336" i="4"/>
  <c r="DP336" i="4"/>
  <c r="DQ338" i="4"/>
  <c r="DP338" i="4"/>
  <c r="DQ340" i="4"/>
  <c r="DP340" i="4"/>
  <c r="DQ342" i="4"/>
  <c r="DP342" i="4"/>
  <c r="DQ344" i="4"/>
  <c r="DP344" i="4"/>
  <c r="DQ346" i="4"/>
  <c r="DP346" i="4"/>
  <c r="DQ348" i="4"/>
  <c r="DP348" i="4"/>
  <c r="DQ350" i="4"/>
  <c r="DP350" i="4"/>
  <c r="DQ352" i="4"/>
  <c r="DP352" i="4"/>
  <c r="DQ354" i="4"/>
  <c r="DP354" i="4"/>
  <c r="DQ356" i="4"/>
  <c r="DP356" i="4"/>
  <c r="DQ358" i="4"/>
  <c r="DP358" i="4"/>
  <c r="DQ360" i="4"/>
  <c r="DP360" i="4"/>
  <c r="DQ362" i="4"/>
  <c r="DP362" i="4"/>
  <c r="DQ364" i="4"/>
  <c r="DP364" i="4"/>
  <c r="DQ366" i="4"/>
  <c r="DP366" i="4"/>
  <c r="DQ368" i="4"/>
  <c r="DP368" i="4"/>
  <c r="DQ370" i="4"/>
  <c r="DP370" i="4"/>
  <c r="DQ372" i="4"/>
  <c r="DP372" i="4"/>
  <c r="DQ374" i="4"/>
  <c r="DP374" i="4"/>
  <c r="DQ376" i="4"/>
  <c r="DP376" i="4"/>
  <c r="DQ378" i="4"/>
  <c r="DP378" i="4"/>
  <c r="DQ380" i="4"/>
  <c r="DP380" i="4"/>
  <c r="DQ382" i="4"/>
  <c r="DP382" i="4"/>
  <c r="DQ384" i="4"/>
  <c r="DP384" i="4"/>
  <c r="DQ386" i="4"/>
  <c r="DP386" i="4"/>
  <c r="DQ388" i="4"/>
  <c r="DP388" i="4"/>
  <c r="DQ390" i="4"/>
  <c r="DP390" i="4"/>
  <c r="DQ392" i="4"/>
  <c r="DP392" i="4"/>
  <c r="DQ394" i="4"/>
  <c r="DP394" i="4"/>
  <c r="DQ396" i="4"/>
  <c r="DP396" i="4"/>
  <c r="DQ398" i="4"/>
  <c r="DP398" i="4"/>
  <c r="DQ400" i="4"/>
  <c r="DP400" i="4"/>
  <c r="DQ402" i="4"/>
  <c r="DP402" i="4"/>
  <c r="DQ404" i="4"/>
  <c r="DP404" i="4"/>
  <c r="DQ406" i="4"/>
  <c r="DP406" i="4"/>
  <c r="DQ408" i="4"/>
  <c r="DP408" i="4"/>
  <c r="DQ410" i="4"/>
  <c r="DP410" i="4"/>
  <c r="DQ412" i="4"/>
  <c r="DP412" i="4"/>
  <c r="DQ414" i="4"/>
  <c r="DP414" i="4"/>
  <c r="DQ416" i="4"/>
  <c r="DP416" i="4"/>
  <c r="DQ418" i="4"/>
  <c r="DP418" i="4"/>
  <c r="DQ420" i="4"/>
  <c r="DP420" i="4"/>
  <c r="DQ422" i="4"/>
  <c r="DP422" i="4"/>
  <c r="DQ424" i="4"/>
  <c r="DP424" i="4"/>
  <c r="DQ426" i="4"/>
  <c r="DP426" i="4"/>
  <c r="DQ428" i="4"/>
  <c r="DP428" i="4"/>
  <c r="DQ430" i="4"/>
  <c r="DP430" i="4"/>
  <c r="DQ432" i="4"/>
  <c r="DP432" i="4"/>
  <c r="DQ434" i="4"/>
  <c r="DP434" i="4"/>
  <c r="DQ436" i="4"/>
  <c r="DP436" i="4"/>
  <c r="DQ438" i="4"/>
  <c r="DP438" i="4"/>
  <c r="DQ440" i="4"/>
  <c r="DP440" i="4"/>
  <c r="DQ442" i="4"/>
  <c r="DP442" i="4"/>
  <c r="DQ444" i="4"/>
  <c r="DP444" i="4"/>
  <c r="DQ446" i="4"/>
  <c r="DP446" i="4"/>
  <c r="DQ448" i="4"/>
  <c r="DP448" i="4"/>
  <c r="DQ450" i="4"/>
  <c r="DP450" i="4"/>
  <c r="DQ452" i="4"/>
  <c r="DP452" i="4"/>
  <c r="DQ454" i="4"/>
  <c r="DP454" i="4"/>
  <c r="DQ456" i="4"/>
  <c r="DP456" i="4"/>
  <c r="DQ458" i="4"/>
  <c r="DP458" i="4"/>
  <c r="DQ460" i="4"/>
  <c r="DP460" i="4"/>
  <c r="DQ462" i="4"/>
  <c r="DP462" i="4"/>
  <c r="DQ464" i="4"/>
  <c r="DP464" i="4"/>
  <c r="DQ466" i="4"/>
  <c r="DP466" i="4"/>
  <c r="DQ468" i="4"/>
  <c r="DP468" i="4"/>
  <c r="DQ470" i="4"/>
  <c r="DP470" i="4"/>
  <c r="DQ472" i="4"/>
  <c r="DP472" i="4"/>
  <c r="DQ474" i="4"/>
  <c r="DP474" i="4"/>
  <c r="DQ476" i="4"/>
  <c r="DP476" i="4"/>
  <c r="DQ478" i="4"/>
  <c r="DP478" i="4"/>
  <c r="DQ480" i="4"/>
  <c r="DP480" i="4"/>
  <c r="DQ482" i="4"/>
  <c r="DP482" i="4"/>
  <c r="DQ484" i="4"/>
  <c r="DP484" i="4"/>
  <c r="DQ486" i="4"/>
  <c r="DP486" i="4"/>
  <c r="DQ488" i="4"/>
  <c r="DP488" i="4"/>
  <c r="DQ490" i="4"/>
  <c r="DP490" i="4"/>
  <c r="DQ492" i="4"/>
  <c r="DP492" i="4"/>
  <c r="DQ494" i="4"/>
  <c r="DP494" i="4"/>
  <c r="DQ496" i="4"/>
  <c r="DP496" i="4"/>
  <c r="DQ498" i="4"/>
  <c r="DP498" i="4"/>
  <c r="DQ500" i="4"/>
  <c r="DP500" i="4"/>
  <c r="DQ502" i="4"/>
  <c r="DP502" i="4"/>
  <c r="DQ504" i="4"/>
  <c r="DP504" i="4"/>
  <c r="DQ506" i="4"/>
  <c r="DP506" i="4"/>
  <c r="DQ508" i="4"/>
  <c r="DP508" i="4"/>
  <c r="DQ510" i="4"/>
  <c r="DP510" i="4"/>
  <c r="DQ512" i="4"/>
  <c r="DP512" i="4"/>
  <c r="DQ514" i="4"/>
  <c r="DP514" i="4"/>
  <c r="DQ516" i="4"/>
  <c r="DP516" i="4"/>
  <c r="DQ518" i="4"/>
  <c r="DP518" i="4"/>
  <c r="DQ520" i="4"/>
  <c r="DP520" i="4"/>
  <c r="DQ522" i="4"/>
  <c r="DP522" i="4"/>
  <c r="DQ524" i="4"/>
  <c r="DP524" i="4"/>
  <c r="DQ526" i="4"/>
  <c r="DP526" i="4"/>
  <c r="DQ528" i="4"/>
  <c r="DP528" i="4"/>
  <c r="DQ530" i="4"/>
  <c r="DP530" i="4"/>
  <c r="DQ532" i="4"/>
  <c r="DP532" i="4"/>
  <c r="DQ534" i="4"/>
  <c r="DP534" i="4"/>
  <c r="DQ536" i="4"/>
  <c r="DP536" i="4"/>
  <c r="DQ538" i="4"/>
  <c r="DP538" i="4"/>
  <c r="DQ540" i="4"/>
  <c r="DP540" i="4"/>
  <c r="DQ542" i="4"/>
  <c r="DP542" i="4"/>
  <c r="DQ544" i="4"/>
  <c r="DP544" i="4"/>
  <c r="DQ546" i="4"/>
  <c r="DP546" i="4"/>
  <c r="DQ548" i="4"/>
  <c r="DP548" i="4"/>
  <c r="DQ550" i="4"/>
  <c r="DP550" i="4"/>
  <c r="DQ552" i="4"/>
  <c r="DP552" i="4"/>
  <c r="DQ554" i="4"/>
  <c r="DP554" i="4"/>
  <c r="DQ556" i="4"/>
  <c r="DP556" i="4"/>
  <c r="DQ558" i="4"/>
  <c r="DP558" i="4"/>
  <c r="DQ560" i="4"/>
  <c r="DP560" i="4"/>
  <c r="DQ562" i="4"/>
  <c r="DP562" i="4"/>
  <c r="DQ564" i="4"/>
  <c r="DP564" i="4"/>
  <c r="DQ566" i="4"/>
  <c r="DP566" i="4"/>
  <c r="DQ568" i="4"/>
  <c r="DP568" i="4"/>
  <c r="DQ570" i="4"/>
  <c r="DP570" i="4"/>
  <c r="DQ572" i="4"/>
  <c r="DP572" i="4"/>
  <c r="DQ574" i="4"/>
  <c r="DP574" i="4"/>
  <c r="DQ576" i="4"/>
  <c r="DP576" i="4"/>
  <c r="DQ578" i="4"/>
  <c r="DP578" i="4"/>
  <c r="DQ580" i="4"/>
  <c r="DP580" i="4"/>
  <c r="DQ582" i="4"/>
  <c r="DP582" i="4"/>
  <c r="DQ584" i="4"/>
  <c r="DP584" i="4"/>
  <c r="DQ586" i="4"/>
  <c r="DP586" i="4"/>
  <c r="DQ588" i="4"/>
  <c r="DP588" i="4"/>
  <c r="DQ590" i="4"/>
  <c r="DP590" i="4"/>
  <c r="DQ592" i="4"/>
  <c r="DP592" i="4"/>
  <c r="DQ594" i="4"/>
  <c r="DP594" i="4"/>
  <c r="DQ596" i="4"/>
  <c r="DP596" i="4"/>
  <c r="DQ598" i="4"/>
  <c r="DP598" i="4"/>
  <c r="DQ600" i="4"/>
  <c r="DP600" i="4"/>
  <c r="DQ602" i="4"/>
  <c r="DP602" i="4"/>
  <c r="DQ604" i="4"/>
  <c r="DP604" i="4"/>
  <c r="DQ606" i="4"/>
  <c r="DP606" i="4"/>
  <c r="DQ608" i="4"/>
  <c r="DP608" i="4"/>
  <c r="DQ610" i="4"/>
  <c r="DP610" i="4"/>
  <c r="DQ612" i="4"/>
  <c r="DP612" i="4"/>
  <c r="DQ614" i="4"/>
  <c r="DP614" i="4"/>
  <c r="DQ616" i="4"/>
  <c r="DP616" i="4"/>
  <c r="DQ618" i="4"/>
  <c r="DP618" i="4"/>
  <c r="DQ620" i="4"/>
  <c r="DP620" i="4"/>
  <c r="DQ622" i="4"/>
  <c r="DP622" i="4"/>
  <c r="DQ624" i="4"/>
  <c r="DP624" i="4"/>
  <c r="DQ626" i="4"/>
  <c r="DP626" i="4"/>
  <c r="DQ628" i="4"/>
  <c r="DP628" i="4"/>
  <c r="DQ630" i="4"/>
  <c r="DP630" i="4"/>
  <c r="DQ632" i="4"/>
  <c r="DP632" i="4"/>
  <c r="DQ634" i="4"/>
  <c r="DP634" i="4"/>
  <c r="DQ636" i="4"/>
  <c r="DP636" i="4"/>
  <c r="DQ638" i="4"/>
  <c r="DP638" i="4"/>
  <c r="DQ640" i="4"/>
  <c r="DP640" i="4"/>
  <c r="DQ642" i="4"/>
  <c r="DP642" i="4"/>
  <c r="DQ644" i="4"/>
  <c r="DP644" i="4"/>
  <c r="DQ646" i="4"/>
  <c r="DP646" i="4"/>
  <c r="DQ648" i="4"/>
  <c r="DP648" i="4"/>
  <c r="DQ650" i="4"/>
  <c r="DP650" i="4"/>
  <c r="DQ652" i="4"/>
  <c r="DP652" i="4"/>
  <c r="DQ654" i="4"/>
  <c r="DP654" i="4"/>
  <c r="DQ656" i="4"/>
  <c r="DP656" i="4"/>
  <c r="DQ658" i="4"/>
  <c r="DP658" i="4"/>
  <c r="DQ660" i="4"/>
  <c r="DP660" i="4"/>
  <c r="DQ662" i="4"/>
  <c r="DP662" i="4"/>
  <c r="DQ664" i="4"/>
  <c r="DP664" i="4"/>
  <c r="DQ666" i="4"/>
  <c r="DP666" i="4"/>
  <c r="DQ668" i="4"/>
  <c r="DP668" i="4"/>
  <c r="DQ670" i="4"/>
  <c r="DP670" i="4"/>
  <c r="DQ672" i="4"/>
  <c r="DP672" i="4"/>
  <c r="DQ674" i="4"/>
  <c r="DP674" i="4"/>
  <c r="DQ676" i="4"/>
  <c r="DP676" i="4"/>
  <c r="DQ678" i="4"/>
  <c r="DP678" i="4"/>
  <c r="DQ680" i="4"/>
  <c r="DP680" i="4"/>
  <c r="DQ682" i="4"/>
  <c r="DP682" i="4"/>
  <c r="DQ684" i="4"/>
  <c r="DP684" i="4"/>
  <c r="DQ686" i="4"/>
  <c r="DP686" i="4"/>
  <c r="DQ688" i="4"/>
  <c r="DP688" i="4"/>
  <c r="DQ690" i="4"/>
  <c r="DP690" i="4"/>
  <c r="DQ692" i="4"/>
  <c r="DP692" i="4"/>
  <c r="DQ694" i="4"/>
  <c r="DP694" i="4"/>
  <c r="DQ696" i="4"/>
  <c r="DP696" i="4"/>
  <c r="DQ698" i="4"/>
  <c r="DP698" i="4"/>
  <c r="DQ700" i="4"/>
  <c r="DP700" i="4"/>
  <c r="DQ702" i="4"/>
  <c r="DP702" i="4"/>
  <c r="DQ704" i="4"/>
  <c r="DP704" i="4"/>
  <c r="DQ706" i="4"/>
  <c r="DP706" i="4"/>
  <c r="DQ708" i="4"/>
  <c r="DP708" i="4"/>
  <c r="DQ710" i="4"/>
  <c r="DP710" i="4"/>
  <c r="DQ712" i="4"/>
  <c r="DP712" i="4"/>
  <c r="DQ714" i="4"/>
  <c r="DP714" i="4"/>
  <c r="DQ716" i="4"/>
  <c r="DP716" i="4"/>
  <c r="DQ718" i="4"/>
  <c r="DP718" i="4"/>
  <c r="DQ720" i="4"/>
  <c r="DP720" i="4"/>
  <c r="DQ722" i="4"/>
  <c r="DP722" i="4"/>
  <c r="DQ724" i="4"/>
  <c r="DP724" i="4"/>
  <c r="DQ726" i="4"/>
  <c r="DP726" i="4"/>
  <c r="DQ728" i="4"/>
  <c r="DP728" i="4"/>
  <c r="DQ730" i="4"/>
  <c r="DP730" i="4"/>
  <c r="DQ732" i="4"/>
  <c r="DP732" i="4"/>
  <c r="DQ734" i="4"/>
  <c r="DP734" i="4"/>
  <c r="DQ736" i="4"/>
  <c r="DP736" i="4"/>
  <c r="DQ738" i="4"/>
  <c r="DP738" i="4"/>
  <c r="DQ740" i="4"/>
  <c r="DP740" i="4"/>
  <c r="DQ742" i="4"/>
  <c r="DP742" i="4"/>
  <c r="DQ744" i="4"/>
  <c r="DP744" i="4"/>
  <c r="DQ746" i="4"/>
  <c r="DP746" i="4"/>
  <c r="DQ748" i="4"/>
  <c r="DP748" i="4"/>
  <c r="DQ750" i="4"/>
  <c r="DP750" i="4"/>
  <c r="DQ752" i="4"/>
  <c r="DP752" i="4"/>
  <c r="DQ754" i="4"/>
  <c r="DP754" i="4"/>
  <c r="DQ756" i="4"/>
  <c r="DP756" i="4"/>
  <c r="DQ758" i="4"/>
  <c r="DP758" i="4"/>
  <c r="DQ760" i="4"/>
  <c r="DP760" i="4"/>
  <c r="DQ762" i="4"/>
  <c r="DP762" i="4"/>
  <c r="DQ764" i="4"/>
  <c r="DP764" i="4"/>
  <c r="DQ766" i="4"/>
  <c r="DP766" i="4"/>
  <c r="DQ768" i="4"/>
  <c r="DP768" i="4"/>
  <c r="DQ770" i="4"/>
  <c r="DP770" i="4"/>
  <c r="DQ772" i="4"/>
  <c r="DP772" i="4"/>
  <c r="DQ774" i="4"/>
  <c r="DP774" i="4"/>
  <c r="DQ776" i="4"/>
  <c r="DP776" i="4"/>
  <c r="DQ778" i="4"/>
  <c r="DP778" i="4"/>
  <c r="DQ780" i="4"/>
  <c r="DP780" i="4"/>
  <c r="DQ782" i="4"/>
  <c r="DP782" i="4"/>
  <c r="DQ784" i="4"/>
  <c r="DP784" i="4"/>
  <c r="DQ786" i="4"/>
  <c r="DP786" i="4"/>
  <c r="DQ788" i="4"/>
  <c r="DP788" i="4"/>
  <c r="DQ790" i="4"/>
  <c r="DP790" i="4"/>
  <c r="DQ792" i="4"/>
  <c r="DP792" i="4"/>
  <c r="DQ794" i="4"/>
  <c r="DP794" i="4"/>
  <c r="DQ796" i="4"/>
  <c r="DP796" i="4"/>
  <c r="DQ798" i="4"/>
  <c r="DP798" i="4"/>
  <c r="DQ800" i="4"/>
  <c r="DP800" i="4"/>
  <c r="DQ802" i="4"/>
  <c r="DP802" i="4"/>
  <c r="DQ804" i="4"/>
  <c r="DP804" i="4"/>
  <c r="DQ806" i="4"/>
  <c r="DP806" i="4"/>
  <c r="DQ808" i="4"/>
  <c r="DP808" i="4"/>
  <c r="DQ810" i="4"/>
  <c r="DP810" i="4"/>
  <c r="DQ812" i="4"/>
  <c r="DP812" i="4"/>
  <c r="DQ814" i="4"/>
  <c r="DP814" i="4"/>
  <c r="DQ816" i="4"/>
  <c r="DP816" i="4"/>
  <c r="DQ818" i="4"/>
  <c r="DP818" i="4"/>
  <c r="DQ820" i="4"/>
  <c r="DP820" i="4"/>
  <c r="DQ822" i="4"/>
  <c r="DP822" i="4"/>
  <c r="DQ824" i="4"/>
  <c r="DP824" i="4"/>
  <c r="DQ826" i="4"/>
  <c r="DP826" i="4"/>
  <c r="DQ828" i="4"/>
  <c r="DP828" i="4"/>
  <c r="DQ830" i="4"/>
  <c r="DP830" i="4"/>
  <c r="DQ832" i="4"/>
  <c r="DP832" i="4"/>
  <c r="DQ834" i="4"/>
  <c r="DP834" i="4"/>
  <c r="DQ836" i="4"/>
  <c r="DP836" i="4"/>
  <c r="DQ838" i="4"/>
  <c r="DP838" i="4"/>
  <c r="DQ840" i="4"/>
  <c r="DP840" i="4"/>
  <c r="DQ842" i="4"/>
  <c r="DP842" i="4"/>
  <c r="DQ844" i="4"/>
  <c r="DP844" i="4"/>
  <c r="DQ846" i="4"/>
  <c r="DP846" i="4"/>
  <c r="DQ848" i="4"/>
  <c r="DP848" i="4"/>
  <c r="DQ850" i="4"/>
  <c r="DP850" i="4"/>
  <c r="DQ852" i="4"/>
  <c r="DP852" i="4"/>
  <c r="DQ854" i="4"/>
  <c r="DP854" i="4"/>
  <c r="DQ856" i="4"/>
  <c r="DP856" i="4"/>
  <c r="DQ858" i="4"/>
  <c r="DP858" i="4"/>
  <c r="DQ860" i="4"/>
  <c r="DP860" i="4"/>
  <c r="DQ862" i="4"/>
  <c r="DP862" i="4"/>
  <c r="DQ864" i="4"/>
  <c r="DP864" i="4"/>
  <c r="DQ866" i="4"/>
  <c r="DP866" i="4"/>
  <c r="DQ868" i="4"/>
  <c r="DP868" i="4"/>
  <c r="DQ870" i="4"/>
  <c r="DP870" i="4"/>
  <c r="DQ872" i="4"/>
  <c r="DP872" i="4"/>
  <c r="DQ874" i="4"/>
  <c r="DP874" i="4"/>
  <c r="DQ876" i="4"/>
  <c r="DP876" i="4"/>
  <c r="DQ878" i="4"/>
  <c r="DP878" i="4"/>
  <c r="DQ880" i="4"/>
  <c r="DP880" i="4"/>
  <c r="DQ882" i="4"/>
  <c r="DP882" i="4"/>
  <c r="DQ884" i="4"/>
  <c r="DP884" i="4"/>
  <c r="DQ886" i="4"/>
  <c r="DP886" i="4"/>
  <c r="DQ888" i="4"/>
  <c r="DP888" i="4"/>
  <c r="DQ890" i="4"/>
  <c r="DP890" i="4"/>
  <c r="DQ892" i="4"/>
  <c r="DP892" i="4"/>
  <c r="DQ894" i="4"/>
  <c r="DP894" i="4"/>
  <c r="DQ896" i="4"/>
  <c r="DP896" i="4"/>
  <c r="DQ898" i="4"/>
  <c r="DP898" i="4"/>
  <c r="DQ900" i="4"/>
  <c r="DP900" i="4"/>
  <c r="DQ902" i="4"/>
  <c r="DP902" i="4"/>
  <c r="DQ904" i="4"/>
  <c r="DP904" i="4"/>
  <c r="DQ906" i="4"/>
  <c r="DP906" i="4"/>
  <c r="DQ908" i="4"/>
  <c r="DP908" i="4"/>
  <c r="DQ910" i="4"/>
  <c r="DP910" i="4"/>
  <c r="DQ912" i="4"/>
  <c r="DP912" i="4"/>
  <c r="DQ914" i="4"/>
  <c r="DP914" i="4"/>
  <c r="DQ916" i="4"/>
  <c r="DP916" i="4"/>
  <c r="DQ918" i="4"/>
  <c r="DP918" i="4"/>
  <c r="DQ920" i="4"/>
  <c r="DP920" i="4"/>
  <c r="DQ922" i="4"/>
  <c r="DP922" i="4"/>
  <c r="DQ924" i="4"/>
  <c r="DP924" i="4"/>
  <c r="DQ926" i="4"/>
  <c r="DP926" i="4"/>
  <c r="DQ928" i="4"/>
  <c r="DP928" i="4"/>
  <c r="DQ930" i="4"/>
  <c r="DP930" i="4"/>
  <c r="DQ932" i="4"/>
  <c r="DP932" i="4"/>
  <c r="DQ934" i="4"/>
  <c r="DP934" i="4"/>
  <c r="DQ936" i="4"/>
  <c r="DP936" i="4"/>
  <c r="DQ938" i="4"/>
  <c r="DP938" i="4"/>
  <c r="DQ940" i="4"/>
  <c r="DP940" i="4"/>
  <c r="DQ942" i="4"/>
  <c r="DP942" i="4"/>
  <c r="DQ944" i="4"/>
  <c r="DP944" i="4"/>
  <c r="DQ946" i="4"/>
  <c r="DP946" i="4"/>
  <c r="DQ948" i="4"/>
  <c r="DP948" i="4"/>
  <c r="DQ950" i="4"/>
  <c r="DP950" i="4"/>
  <c r="DQ952" i="4"/>
  <c r="DP952" i="4"/>
  <c r="DQ954" i="4"/>
  <c r="DP954" i="4"/>
  <c r="DQ956" i="4"/>
  <c r="DP956" i="4"/>
  <c r="DQ958" i="4"/>
  <c r="DP958" i="4"/>
  <c r="DQ960" i="4"/>
  <c r="DP960" i="4"/>
  <c r="DQ962" i="4"/>
  <c r="DP962" i="4"/>
  <c r="DQ964" i="4"/>
  <c r="DP964" i="4"/>
  <c r="DQ966" i="4"/>
  <c r="DP966" i="4"/>
  <c r="DQ968" i="4"/>
  <c r="DP968" i="4"/>
  <c r="DQ970" i="4"/>
  <c r="DP970" i="4"/>
  <c r="DQ972" i="4"/>
  <c r="DP972" i="4"/>
  <c r="DQ974" i="4"/>
  <c r="DP974" i="4"/>
  <c r="DQ976" i="4"/>
  <c r="DP976" i="4"/>
  <c r="DQ978" i="4"/>
  <c r="DP978" i="4"/>
  <c r="DQ980" i="4"/>
  <c r="DP980" i="4"/>
  <c r="DQ982" i="4"/>
  <c r="DP982" i="4"/>
  <c r="DQ984" i="4"/>
  <c r="DP984" i="4"/>
  <c r="DQ986" i="4"/>
  <c r="DP986" i="4"/>
  <c r="DQ988" i="4"/>
  <c r="DP988" i="4"/>
  <c r="DQ990" i="4"/>
  <c r="DP990" i="4"/>
  <c r="DQ992" i="4"/>
  <c r="DP992" i="4"/>
  <c r="DQ994" i="4"/>
  <c r="DP994" i="4"/>
  <c r="DQ996" i="4"/>
  <c r="DP996" i="4"/>
  <c r="DQ998" i="4"/>
  <c r="DP998" i="4"/>
  <c r="DQ1000" i="4"/>
  <c r="DP1000" i="4"/>
  <c r="DQ21" i="4"/>
  <c r="DP21" i="4"/>
  <c r="DQ25" i="4"/>
  <c r="DP25" i="4"/>
  <c r="DQ29" i="4"/>
  <c r="DP29" i="4"/>
  <c r="DQ33" i="4"/>
  <c r="DP33" i="4"/>
  <c r="DQ37" i="4"/>
  <c r="DP37" i="4"/>
  <c r="DQ41" i="4"/>
  <c r="DP41" i="4"/>
  <c r="DQ45" i="4"/>
  <c r="DP45" i="4"/>
  <c r="DQ49" i="4"/>
  <c r="DP49" i="4"/>
  <c r="DQ53" i="4"/>
  <c r="DP53" i="4"/>
  <c r="DQ57" i="4"/>
  <c r="DP57" i="4"/>
  <c r="DQ61" i="4"/>
  <c r="DP61" i="4"/>
  <c r="DQ65" i="4"/>
  <c r="DP65" i="4"/>
  <c r="DQ69" i="4"/>
  <c r="DP69" i="4"/>
  <c r="DQ73" i="4"/>
  <c r="DP73" i="4"/>
  <c r="DQ77" i="4"/>
  <c r="DP77" i="4"/>
  <c r="DQ81" i="4"/>
  <c r="DP81" i="4"/>
  <c r="DQ85" i="4"/>
  <c r="DP85" i="4"/>
  <c r="DQ89" i="4"/>
  <c r="DP89" i="4"/>
  <c r="DQ93" i="4"/>
  <c r="DP93" i="4"/>
  <c r="DQ97" i="4"/>
  <c r="DP97" i="4"/>
  <c r="DQ101" i="4"/>
  <c r="DP101" i="4"/>
  <c r="DQ105" i="4"/>
  <c r="DP105" i="4"/>
  <c r="DQ109" i="4"/>
  <c r="DP109" i="4"/>
  <c r="DQ113" i="4"/>
  <c r="DP113" i="4"/>
  <c r="DQ117" i="4"/>
  <c r="DP117" i="4"/>
  <c r="DQ121" i="4"/>
  <c r="DP121" i="4"/>
  <c r="DQ125" i="4"/>
  <c r="DP125" i="4"/>
  <c r="DQ129" i="4"/>
  <c r="DP129" i="4"/>
  <c r="DQ133" i="4"/>
  <c r="DP133" i="4"/>
  <c r="DQ137" i="4"/>
  <c r="DP137" i="4"/>
  <c r="DQ141" i="4"/>
  <c r="DP141" i="4"/>
  <c r="DQ145" i="4"/>
  <c r="DP145" i="4"/>
  <c r="DQ149" i="4"/>
  <c r="DP149" i="4"/>
  <c r="DQ151" i="4"/>
  <c r="DP151" i="4"/>
  <c r="DQ155" i="4"/>
  <c r="DP155" i="4"/>
  <c r="DQ159" i="4"/>
  <c r="DP159" i="4"/>
  <c r="DQ163" i="4"/>
  <c r="DP163" i="4"/>
  <c r="DQ167" i="4"/>
  <c r="DP167" i="4"/>
  <c r="DQ171" i="4"/>
  <c r="DP171" i="4"/>
  <c r="DQ175" i="4"/>
  <c r="DP175" i="4"/>
  <c r="DQ179" i="4"/>
  <c r="DP179" i="4"/>
  <c r="DQ183" i="4"/>
  <c r="DP183" i="4"/>
  <c r="DQ187" i="4"/>
  <c r="DP187" i="4"/>
  <c r="DQ191" i="4"/>
  <c r="DP191" i="4"/>
  <c r="DQ195" i="4"/>
  <c r="DP195" i="4"/>
  <c r="DQ199" i="4"/>
  <c r="DP199" i="4"/>
  <c r="DQ203" i="4"/>
  <c r="DP203" i="4"/>
  <c r="DQ207" i="4"/>
  <c r="DP207" i="4"/>
  <c r="DQ211" i="4"/>
  <c r="DP211" i="4"/>
  <c r="DQ215" i="4"/>
  <c r="DP215" i="4"/>
  <c r="DQ219" i="4"/>
  <c r="DP219" i="4"/>
  <c r="DQ223" i="4"/>
  <c r="DP223" i="4"/>
  <c r="DQ227" i="4"/>
  <c r="DP227" i="4"/>
  <c r="DQ231" i="4"/>
  <c r="DP231" i="4"/>
  <c r="DQ235" i="4"/>
  <c r="DP235" i="4"/>
  <c r="DQ239" i="4"/>
  <c r="DP239" i="4"/>
  <c r="DQ243" i="4"/>
  <c r="DP243" i="4"/>
  <c r="DQ247" i="4"/>
  <c r="DP247" i="4"/>
  <c r="DQ251" i="4"/>
  <c r="DP251" i="4"/>
  <c r="DQ255" i="4"/>
  <c r="DP255" i="4"/>
  <c r="DQ259" i="4"/>
  <c r="DP259" i="4"/>
  <c r="DQ263" i="4"/>
  <c r="DP263" i="4"/>
  <c r="DQ267" i="4"/>
  <c r="DP267" i="4"/>
  <c r="DQ269" i="4"/>
  <c r="DP269" i="4"/>
  <c r="DQ273" i="4"/>
  <c r="DP273" i="4"/>
  <c r="DQ277" i="4"/>
  <c r="DP277" i="4"/>
  <c r="DQ281" i="4"/>
  <c r="DP281" i="4"/>
  <c r="DQ285" i="4"/>
  <c r="DP285" i="4"/>
  <c r="DQ289" i="4"/>
  <c r="DP289" i="4"/>
  <c r="DQ293" i="4"/>
  <c r="DP293" i="4"/>
  <c r="DQ297" i="4"/>
  <c r="DP297" i="4"/>
  <c r="DQ301" i="4"/>
  <c r="DP301" i="4"/>
  <c r="DQ305" i="4"/>
  <c r="DP305" i="4"/>
  <c r="DQ309" i="4"/>
  <c r="DP309" i="4"/>
  <c r="DQ313" i="4"/>
  <c r="DP313" i="4"/>
  <c r="DQ315" i="4"/>
  <c r="DP315" i="4"/>
  <c r="DQ319" i="4"/>
  <c r="DP319" i="4"/>
  <c r="DQ321" i="4"/>
  <c r="DP321" i="4"/>
  <c r="DQ323" i="4"/>
  <c r="DP323" i="4"/>
  <c r="DQ325" i="4"/>
  <c r="DP325" i="4"/>
  <c r="DQ327" i="4"/>
  <c r="DP327" i="4"/>
  <c r="DQ331" i="4"/>
  <c r="DP331" i="4"/>
  <c r="DQ333" i="4"/>
  <c r="DP333" i="4"/>
  <c r="DQ339" i="4"/>
  <c r="DP339" i="4"/>
  <c r="DQ343" i="4"/>
  <c r="DP343" i="4"/>
  <c r="DQ347" i="4"/>
  <c r="DP347" i="4"/>
  <c r="DQ349" i="4"/>
  <c r="DP349" i="4"/>
  <c r="DQ353" i="4"/>
  <c r="DP353" i="4"/>
  <c r="DQ357" i="4"/>
  <c r="DP357" i="4"/>
  <c r="DQ361" i="4"/>
  <c r="DP361" i="4"/>
  <c r="DQ365" i="4"/>
  <c r="DP365" i="4"/>
  <c r="DQ369" i="4"/>
  <c r="DP369" i="4"/>
  <c r="DQ373" i="4"/>
  <c r="DP373" i="4"/>
  <c r="DQ377" i="4"/>
  <c r="DP377" i="4"/>
  <c r="DQ381" i="4"/>
  <c r="DP381" i="4"/>
  <c r="DQ385" i="4"/>
  <c r="DP385" i="4"/>
  <c r="DQ389" i="4"/>
  <c r="DP389" i="4"/>
  <c r="DQ393" i="4"/>
  <c r="DP393" i="4"/>
  <c r="DQ397" i="4"/>
  <c r="DP397" i="4"/>
  <c r="DQ401" i="4"/>
  <c r="DP401" i="4"/>
  <c r="DQ405" i="4"/>
  <c r="DP405" i="4"/>
  <c r="DQ409" i="4"/>
  <c r="DP409" i="4"/>
  <c r="DQ413" i="4"/>
  <c r="DP413" i="4"/>
  <c r="DQ417" i="4"/>
  <c r="DP417" i="4"/>
  <c r="DQ421" i="4"/>
  <c r="DP421" i="4"/>
  <c r="DQ425" i="4"/>
  <c r="DP425" i="4"/>
  <c r="DQ429" i="4"/>
  <c r="DP429" i="4"/>
  <c r="DQ433" i="4"/>
  <c r="DP433" i="4"/>
  <c r="DQ437" i="4"/>
  <c r="DP437" i="4"/>
  <c r="DQ439" i="4"/>
  <c r="DP439" i="4"/>
  <c r="DQ443" i="4"/>
  <c r="DP443" i="4"/>
  <c r="DQ447" i="4"/>
  <c r="DP447" i="4"/>
  <c r="DQ451" i="4"/>
  <c r="DP451" i="4"/>
  <c r="DQ455" i="4"/>
  <c r="DP455" i="4"/>
  <c r="DQ459" i="4"/>
  <c r="DP459" i="4"/>
  <c r="DQ463" i="4"/>
  <c r="DP463" i="4"/>
  <c r="DQ467" i="4"/>
  <c r="DP467" i="4"/>
  <c r="DQ471" i="4"/>
  <c r="DP471" i="4"/>
  <c r="DQ475" i="4"/>
  <c r="DP475" i="4"/>
  <c r="DQ479" i="4"/>
  <c r="DP479" i="4"/>
  <c r="DQ483" i="4"/>
  <c r="DP483" i="4"/>
  <c r="DQ487" i="4"/>
  <c r="DP487" i="4"/>
  <c r="DQ491" i="4"/>
  <c r="DP491" i="4"/>
  <c r="DQ495" i="4"/>
  <c r="DP495" i="4"/>
  <c r="DQ499" i="4"/>
  <c r="DP499" i="4"/>
  <c r="DQ503" i="4"/>
  <c r="DP503" i="4"/>
  <c r="DQ507" i="4"/>
  <c r="DP507" i="4"/>
  <c r="DQ511" i="4"/>
  <c r="DP511" i="4"/>
  <c r="DQ515" i="4"/>
  <c r="DP515" i="4"/>
  <c r="DQ519" i="4"/>
  <c r="DP519" i="4"/>
  <c r="DQ523" i="4"/>
  <c r="DP523" i="4"/>
  <c r="DQ527" i="4"/>
  <c r="DP527" i="4"/>
  <c r="DQ531" i="4"/>
  <c r="DP531" i="4"/>
  <c r="DQ533" i="4"/>
  <c r="DP533" i="4"/>
  <c r="DQ537" i="4"/>
  <c r="DP537" i="4"/>
  <c r="DQ541" i="4"/>
  <c r="DP541" i="4"/>
  <c r="DQ545" i="4"/>
  <c r="DP545" i="4"/>
  <c r="DQ549" i="4"/>
  <c r="DP549" i="4"/>
  <c r="DQ553" i="4"/>
  <c r="DP553" i="4"/>
  <c r="DQ557" i="4"/>
  <c r="DP557" i="4"/>
  <c r="DQ561" i="4"/>
  <c r="DP561" i="4"/>
  <c r="DQ565" i="4"/>
  <c r="DP565" i="4"/>
  <c r="DQ569" i="4"/>
  <c r="DP569" i="4"/>
  <c r="DQ573" i="4"/>
  <c r="DP573" i="4"/>
  <c r="DQ577" i="4"/>
  <c r="DP577" i="4"/>
  <c r="DQ583" i="4"/>
  <c r="DP583" i="4"/>
  <c r="DQ587" i="4"/>
  <c r="DP587" i="4"/>
  <c r="DQ589" i="4"/>
  <c r="DP589" i="4"/>
  <c r="DQ593" i="4"/>
  <c r="DP593" i="4"/>
  <c r="DQ597" i="4"/>
  <c r="DP597" i="4"/>
  <c r="DQ601" i="4"/>
  <c r="DP601" i="4"/>
  <c r="DQ605" i="4"/>
  <c r="DP605" i="4"/>
  <c r="DQ609" i="4"/>
  <c r="DP609" i="4"/>
  <c r="DQ613" i="4"/>
  <c r="DP613" i="4"/>
  <c r="DQ617" i="4"/>
  <c r="DP617" i="4"/>
  <c r="DQ621" i="4"/>
  <c r="DP621" i="4"/>
  <c r="DQ625" i="4"/>
  <c r="DP625" i="4"/>
  <c r="DQ629" i="4"/>
  <c r="DP629" i="4"/>
  <c r="DQ633" i="4"/>
  <c r="DP633" i="4"/>
  <c r="DQ637" i="4"/>
  <c r="DP637" i="4"/>
  <c r="DQ641" i="4"/>
  <c r="DP641" i="4"/>
  <c r="DQ645" i="4"/>
  <c r="DP645" i="4"/>
  <c r="DQ649" i="4"/>
  <c r="DP649" i="4"/>
  <c r="DQ653" i="4"/>
  <c r="DP653" i="4"/>
  <c r="DQ657" i="4"/>
  <c r="DP657" i="4"/>
  <c r="DQ661" i="4"/>
  <c r="DP661" i="4"/>
  <c r="DQ665" i="4"/>
  <c r="DP665" i="4"/>
  <c r="DQ669" i="4"/>
  <c r="DP669" i="4"/>
  <c r="DQ673" i="4"/>
  <c r="DP673" i="4"/>
  <c r="DQ677" i="4"/>
  <c r="DP677" i="4"/>
  <c r="DQ679" i="4"/>
  <c r="DP679" i="4"/>
  <c r="DQ683" i="4"/>
  <c r="DP683" i="4"/>
  <c r="DQ687" i="4"/>
  <c r="DP687" i="4"/>
  <c r="DQ691" i="4"/>
  <c r="DP691" i="4"/>
  <c r="DQ695" i="4"/>
  <c r="DP695" i="4"/>
  <c r="DQ699" i="4"/>
  <c r="DP699" i="4"/>
  <c r="DQ703" i="4"/>
  <c r="DP703" i="4"/>
  <c r="DQ707" i="4"/>
  <c r="DP707" i="4"/>
  <c r="DQ711" i="4"/>
  <c r="DP711" i="4"/>
  <c r="DQ715" i="4"/>
  <c r="DP715" i="4"/>
  <c r="DQ719" i="4"/>
  <c r="DP719" i="4"/>
  <c r="DQ723" i="4"/>
  <c r="DP723" i="4"/>
  <c r="DQ727" i="4"/>
  <c r="DP727" i="4"/>
  <c r="DQ729" i="4"/>
  <c r="DP729" i="4"/>
  <c r="DQ733" i="4"/>
  <c r="DP733" i="4"/>
  <c r="DQ737" i="4"/>
  <c r="DP737" i="4"/>
  <c r="DQ741" i="4"/>
  <c r="DP741" i="4"/>
  <c r="DQ745" i="4"/>
  <c r="DP745" i="4"/>
  <c r="DQ749" i="4"/>
  <c r="DP749" i="4"/>
  <c r="DQ753" i="4"/>
  <c r="DP753" i="4"/>
  <c r="DQ757" i="4"/>
  <c r="DP757" i="4"/>
  <c r="DQ761" i="4"/>
  <c r="DP761" i="4"/>
  <c r="DQ765" i="4"/>
  <c r="DP765" i="4"/>
  <c r="DQ769" i="4"/>
  <c r="DP769" i="4"/>
  <c r="DQ773" i="4"/>
  <c r="DP773" i="4"/>
  <c r="DQ777" i="4"/>
  <c r="DP777" i="4"/>
  <c r="DQ781" i="4"/>
  <c r="DP781" i="4"/>
  <c r="DQ785" i="4"/>
  <c r="DP785" i="4"/>
  <c r="DQ789" i="4"/>
  <c r="DP789" i="4"/>
  <c r="DQ793" i="4"/>
  <c r="DP793" i="4"/>
  <c r="DQ797" i="4"/>
  <c r="DP797" i="4"/>
  <c r="DQ801" i="4"/>
  <c r="DP801" i="4"/>
  <c r="DQ805" i="4"/>
  <c r="DP805" i="4"/>
  <c r="DQ809" i="4"/>
  <c r="DP809" i="4"/>
  <c r="DQ813" i="4"/>
  <c r="DP813" i="4"/>
  <c r="DQ817" i="4"/>
  <c r="DP817" i="4"/>
  <c r="DQ821" i="4"/>
  <c r="DP821" i="4"/>
  <c r="DQ825" i="4"/>
  <c r="DP825" i="4"/>
  <c r="DQ829" i="4"/>
  <c r="DP829" i="4"/>
  <c r="DQ841" i="4"/>
  <c r="DP841" i="4"/>
  <c r="DQ845" i="4"/>
  <c r="DP845" i="4"/>
  <c r="DQ849" i="4"/>
  <c r="DP849" i="4"/>
  <c r="DQ853" i="4"/>
  <c r="DP853" i="4"/>
  <c r="DQ857" i="4"/>
  <c r="DP857" i="4"/>
  <c r="DQ861" i="4"/>
  <c r="DP861" i="4"/>
  <c r="DQ865" i="4"/>
  <c r="DP865" i="4"/>
  <c r="DQ869" i="4"/>
  <c r="DP869" i="4"/>
  <c r="DQ873" i="4"/>
  <c r="DP873" i="4"/>
  <c r="DQ877" i="4"/>
  <c r="DP877" i="4"/>
  <c r="DQ881" i="4"/>
  <c r="DP881" i="4"/>
  <c r="DQ885" i="4"/>
  <c r="DP885" i="4"/>
  <c r="DQ889" i="4"/>
  <c r="DP889" i="4"/>
  <c r="DQ891" i="4"/>
  <c r="DP891" i="4"/>
  <c r="DQ895" i="4"/>
  <c r="DP895" i="4"/>
  <c r="DQ899" i="4"/>
  <c r="DP899" i="4"/>
  <c r="DQ903" i="4"/>
  <c r="DP903" i="4"/>
  <c r="DQ907" i="4"/>
  <c r="DP907" i="4"/>
  <c r="DQ911" i="4"/>
  <c r="DP911" i="4"/>
  <c r="DQ915" i="4"/>
  <c r="DP915" i="4"/>
  <c r="DQ919" i="4"/>
  <c r="DP919" i="4"/>
  <c r="DQ923" i="4"/>
  <c r="DP923" i="4"/>
  <c r="DQ927" i="4"/>
  <c r="DP927" i="4"/>
  <c r="DQ931" i="4"/>
  <c r="DP931" i="4"/>
  <c r="DQ935" i="4"/>
  <c r="DP935" i="4"/>
  <c r="DQ939" i="4"/>
  <c r="DP939" i="4"/>
  <c r="DQ943" i="4"/>
  <c r="DP943" i="4"/>
  <c r="DQ947" i="4"/>
  <c r="DP947" i="4"/>
  <c r="DQ951" i="4"/>
  <c r="DP951" i="4"/>
  <c r="DQ955" i="4"/>
  <c r="DP955" i="4"/>
  <c r="DQ959" i="4"/>
  <c r="DP959" i="4"/>
  <c r="DQ963" i="4"/>
  <c r="DP963" i="4"/>
  <c r="DQ967" i="4"/>
  <c r="DP967" i="4"/>
  <c r="DQ969" i="4"/>
  <c r="DP969" i="4"/>
  <c r="DQ973" i="4"/>
  <c r="DP973" i="4"/>
  <c r="DQ977" i="4"/>
  <c r="DP977" i="4"/>
  <c r="DQ981" i="4"/>
  <c r="DP981" i="4"/>
  <c r="DQ985" i="4"/>
  <c r="DP985" i="4"/>
  <c r="DQ989" i="4"/>
  <c r="DP989" i="4"/>
  <c r="DQ993" i="4"/>
  <c r="DP993" i="4"/>
  <c r="DQ997" i="4"/>
  <c r="DP997" i="4"/>
  <c r="DO51" i="4"/>
  <c r="DO75" i="4"/>
  <c r="DO99" i="4"/>
  <c r="DO123" i="4"/>
  <c r="DO147" i="4"/>
  <c r="DO171" i="4"/>
  <c r="DO195" i="4"/>
  <c r="DO219" i="4"/>
  <c r="DO243" i="4"/>
  <c r="DO267" i="4"/>
  <c r="DO291" i="4"/>
  <c r="DO315" i="4"/>
  <c r="DO339" i="4"/>
  <c r="DO363" i="4"/>
  <c r="DO387" i="4"/>
  <c r="DO411" i="4"/>
  <c r="DO435" i="4"/>
  <c r="DO459" i="4"/>
  <c r="DO483" i="4"/>
  <c r="DO507" i="4"/>
  <c r="DO531" i="4"/>
  <c r="DO555" i="4"/>
  <c r="DO579" i="4"/>
  <c r="DO603" i="4"/>
  <c r="DO627" i="4"/>
  <c r="DO651" i="4"/>
  <c r="DO675" i="4"/>
  <c r="DO699" i="4"/>
  <c r="DO723" i="4"/>
  <c r="DO747" i="4"/>
  <c r="DO771" i="4"/>
  <c r="DO795" i="4"/>
  <c r="DO819" i="4"/>
  <c r="DO843" i="4"/>
  <c r="DO867" i="4"/>
  <c r="DO891" i="4"/>
  <c r="DO915" i="4"/>
  <c r="DO939" i="4"/>
  <c r="DO963" i="4"/>
  <c r="DO987" i="4"/>
  <c r="DO44" i="4"/>
  <c r="DO68" i="4"/>
  <c r="DO92" i="4"/>
  <c r="DO116" i="4"/>
  <c r="DO140" i="4"/>
  <c r="DO164" i="4"/>
  <c r="DO188" i="4"/>
  <c r="DO212" i="4"/>
  <c r="DO236" i="4"/>
  <c r="DO260" i="4"/>
  <c r="DO284" i="4"/>
  <c r="DO308" i="4"/>
  <c r="DO332" i="4"/>
  <c r="DO356" i="4"/>
  <c r="DO380" i="4"/>
  <c r="DO396" i="4"/>
  <c r="DO420" i="4"/>
  <c r="DO444" i="4"/>
  <c r="DO468" i="4"/>
  <c r="DO492" i="4"/>
  <c r="DO516" i="4"/>
  <c r="DO540" i="4"/>
  <c r="DO564" i="4"/>
  <c r="DO588" i="4"/>
  <c r="DO612" i="4"/>
  <c r="DO636" i="4"/>
  <c r="DO660" i="4"/>
  <c r="DO684" i="4"/>
  <c r="DO708" i="4"/>
  <c r="DO732" i="4"/>
  <c r="DO756" i="4"/>
  <c r="DO780" i="4"/>
  <c r="DO804" i="4"/>
  <c r="DO828" i="4"/>
  <c r="DO852" i="4"/>
  <c r="DO876" i="4"/>
  <c r="DO900" i="4"/>
  <c r="DO924" i="4"/>
  <c r="DO948" i="4"/>
  <c r="DO964" i="4"/>
  <c r="DO988" i="4"/>
  <c r="DO53" i="4"/>
  <c r="DO77" i="4"/>
  <c r="DO101" i="4"/>
  <c r="DO125" i="4"/>
  <c r="DO149" i="4"/>
  <c r="DO173" i="4"/>
  <c r="DO197" i="4"/>
  <c r="DO221" i="4"/>
  <c r="DO245" i="4"/>
  <c r="DO269" i="4"/>
  <c r="DO293" i="4"/>
  <c r="DO317" i="4"/>
  <c r="DO341" i="4"/>
  <c r="DO365" i="4"/>
  <c r="DO389" i="4"/>
  <c r="DO413" i="4"/>
  <c r="DO437" i="4"/>
  <c r="DO461" i="4"/>
  <c r="DO485" i="4"/>
  <c r="DO509" i="4"/>
  <c r="DO533" i="4"/>
  <c r="DO557" i="4"/>
  <c r="DO581" i="4"/>
  <c r="DO605" i="4"/>
  <c r="DO629" i="4"/>
  <c r="DO653" i="4"/>
  <c r="DO677" i="4"/>
  <c r="DO701" i="4"/>
  <c r="DO725" i="4"/>
  <c r="DO749" i="4"/>
  <c r="DO773" i="4"/>
  <c r="DO797" i="4"/>
  <c r="DO821" i="4"/>
  <c r="DO845" i="4"/>
  <c r="DO869" i="4"/>
  <c r="DO893" i="4"/>
  <c r="DO917" i="4"/>
  <c r="DO941" i="4"/>
  <c r="DO965" i="4"/>
  <c r="DO989" i="4"/>
  <c r="DO46" i="4"/>
  <c r="DO86" i="4"/>
  <c r="DO102" i="4"/>
  <c r="DO118" i="4"/>
  <c r="DO142" i="4"/>
  <c r="DO166" i="4"/>
  <c r="DO190" i="4"/>
  <c r="DO214" i="4"/>
  <c r="DO238" i="4"/>
  <c r="DO262" i="4"/>
  <c r="DO286" i="4"/>
  <c r="DO310" i="4"/>
  <c r="DO334" i="4"/>
  <c r="DO358" i="4"/>
  <c r="DO382" i="4"/>
  <c r="DO406" i="4"/>
  <c r="DO430" i="4"/>
  <c r="DO454" i="4"/>
  <c r="DO478" i="4"/>
  <c r="DO502" i="4"/>
  <c r="DO526" i="4"/>
  <c r="DO558" i="4"/>
  <c r="DO582" i="4"/>
  <c r="DO606" i="4"/>
  <c r="DO630" i="4"/>
  <c r="DO654" i="4"/>
  <c r="DO678" i="4"/>
  <c r="DO702" i="4"/>
  <c r="DO726" i="4"/>
  <c r="DO750" i="4"/>
  <c r="DO774" i="4"/>
  <c r="DO798" i="4"/>
  <c r="DO822" i="4"/>
  <c r="DO846" i="4"/>
  <c r="DO870" i="4"/>
  <c r="DO894" i="4"/>
  <c r="DO918" i="4"/>
  <c r="DO942" i="4"/>
  <c r="DO966" i="4"/>
  <c r="DO990" i="4"/>
  <c r="DO63" i="4"/>
  <c r="DO87" i="4"/>
  <c r="DO111" i="4"/>
  <c r="DO135" i="4"/>
  <c r="DO159" i="4"/>
  <c r="DO191" i="4"/>
  <c r="DO215" i="4"/>
  <c r="DO239" i="4"/>
  <c r="DO263" i="4"/>
  <c r="DO287" i="4"/>
  <c r="DO311" i="4"/>
  <c r="DO335" i="4"/>
  <c r="DO367" i="4"/>
  <c r="DO391" i="4"/>
  <c r="DO415" i="4"/>
  <c r="DO439" i="4"/>
  <c r="DO455" i="4"/>
  <c r="DO479" i="4"/>
  <c r="DO503" i="4"/>
  <c r="DO535" i="4"/>
  <c r="DO559" i="4"/>
  <c r="DO583" i="4"/>
  <c r="DO599" i="4"/>
  <c r="DO615" i="4"/>
  <c r="DO631" i="4"/>
  <c r="DO655" i="4"/>
  <c r="DO671" i="4"/>
  <c r="DO687" i="4"/>
  <c r="DO703" i="4"/>
  <c r="DO719" i="4"/>
  <c r="DO735" i="4"/>
  <c r="DO751" i="4"/>
  <c r="DO767" i="4"/>
  <c r="DO783" i="4"/>
  <c r="DO799" i="4"/>
  <c r="DO815" i="4"/>
  <c r="DO831" i="4"/>
  <c r="DO847" i="4"/>
  <c r="DO863" i="4"/>
  <c r="DO879" i="4"/>
  <c r="DO895" i="4"/>
  <c r="DO911" i="4"/>
  <c r="DO927" i="4"/>
  <c r="DO943" i="4"/>
  <c r="DO959" i="4"/>
  <c r="DO975" i="4"/>
  <c r="DO991" i="4"/>
  <c r="DO64" i="4"/>
  <c r="DO80" i="4"/>
  <c r="DO96" i="4"/>
  <c r="DO112" i="4"/>
  <c r="DO128" i="4"/>
  <c r="DO144" i="4"/>
  <c r="DO168" i="4"/>
  <c r="DO184" i="4"/>
  <c r="DO200" i="4"/>
  <c r="DO216" i="4"/>
  <c r="DO248" i="4"/>
  <c r="DO328" i="4"/>
  <c r="DO344" i="4"/>
  <c r="DO360" i="4"/>
  <c r="DO384" i="4"/>
  <c r="DO400" i="4"/>
  <c r="DO416" i="4"/>
  <c r="DO432" i="4"/>
  <c r="DO448" i="4"/>
  <c r="DO464" i="4"/>
  <c r="DO480" i="4"/>
  <c r="DO496" i="4"/>
  <c r="DO520" i="4"/>
  <c r="DO536" i="4"/>
  <c r="DO552" i="4"/>
  <c r="DO568" i="4"/>
  <c r="DO584" i="4"/>
  <c r="DO600" i="4"/>
  <c r="DO624" i="4"/>
  <c r="DO640" i="4"/>
  <c r="DO656" i="4"/>
  <c r="DO672" i="4"/>
  <c r="DO688" i="4"/>
  <c r="DO704" i="4"/>
  <c r="DO728" i="4"/>
  <c r="DO744" i="4"/>
  <c r="DO760" i="4"/>
  <c r="DO776" i="4"/>
  <c r="DO792" i="4"/>
  <c r="DO808" i="4"/>
  <c r="DO824" i="4"/>
  <c r="DO848" i="4"/>
  <c r="DO864" i="4"/>
  <c r="DO880" i="4"/>
  <c r="DO896" i="4"/>
  <c r="DO912" i="4"/>
  <c r="DO936" i="4"/>
  <c r="DO952" i="4"/>
  <c r="DO968" i="4"/>
  <c r="DO984" i="4"/>
  <c r="DO1000" i="4"/>
  <c r="DO59" i="4"/>
  <c r="DO83" i="4"/>
  <c r="DO107" i="4"/>
  <c r="DO131" i="4"/>
  <c r="DO155" i="4"/>
  <c r="DO179" i="4"/>
  <c r="DO203" i="4"/>
  <c r="DO227" i="4"/>
  <c r="DO251" i="4"/>
  <c r="DO275" i="4"/>
  <c r="DO299" i="4"/>
  <c r="DO323" i="4"/>
  <c r="DO347" i="4"/>
  <c r="DO371" i="4"/>
  <c r="DO395" i="4"/>
  <c r="DO419" i="4"/>
  <c r="DO443" i="4"/>
  <c r="DO467" i="4"/>
  <c r="DO491" i="4"/>
  <c r="DO515" i="4"/>
  <c r="DO539" i="4"/>
  <c r="DO563" i="4"/>
  <c r="DO587" i="4"/>
  <c r="DO611" i="4"/>
  <c r="DO635" i="4"/>
  <c r="DO659" i="4"/>
  <c r="DO683" i="4"/>
  <c r="DO707" i="4"/>
  <c r="DO731" i="4"/>
  <c r="DO755" i="4"/>
  <c r="DO779" i="4"/>
  <c r="DO803" i="4"/>
  <c r="DO827" i="4"/>
  <c r="DO851" i="4"/>
  <c r="DO875" i="4"/>
  <c r="DO899" i="4"/>
  <c r="DO923" i="4"/>
  <c r="DO947" i="4"/>
  <c r="DO971" i="4"/>
  <c r="DO995" i="4"/>
  <c r="DO52" i="4"/>
  <c r="DO76" i="4"/>
  <c r="DO100" i="4"/>
  <c r="DO124" i="4"/>
  <c r="DO148" i="4"/>
  <c r="DO172" i="4"/>
  <c r="DO196" i="4"/>
  <c r="DO220" i="4"/>
  <c r="DO244" i="4"/>
  <c r="DO268" i="4"/>
  <c r="DO292" i="4"/>
  <c r="DO316" i="4"/>
  <c r="DO340" i="4"/>
  <c r="DO364" i="4"/>
  <c r="DO388" i="4"/>
  <c r="DO412" i="4"/>
  <c r="DO436" i="4"/>
  <c r="DO460" i="4"/>
  <c r="DO484" i="4"/>
  <c r="DO508" i="4"/>
  <c r="DO532" i="4"/>
  <c r="DO556" i="4"/>
  <c r="DO580" i="4"/>
  <c r="DO604" i="4"/>
  <c r="DO628" i="4"/>
  <c r="DO652" i="4"/>
  <c r="DO676" i="4"/>
  <c r="DO700" i="4"/>
  <c r="DO724" i="4"/>
  <c r="DO748" i="4"/>
  <c r="DO772" i="4"/>
  <c r="DO796" i="4"/>
  <c r="DO820" i="4"/>
  <c r="DO844" i="4"/>
  <c r="DO868" i="4"/>
  <c r="DO892" i="4"/>
  <c r="DO916" i="4"/>
  <c r="DO940" i="4"/>
  <c r="DO972" i="4"/>
  <c r="DO996" i="4"/>
  <c r="DO45" i="4"/>
  <c r="DO69" i="4"/>
  <c r="DO93" i="4"/>
  <c r="DO117" i="4"/>
  <c r="DO133" i="4"/>
  <c r="DO157" i="4"/>
  <c r="DO181" i="4"/>
  <c r="DO205" i="4"/>
  <c r="DO229" i="4"/>
  <c r="DO253" i="4"/>
  <c r="DO277" i="4"/>
  <c r="DO301" i="4"/>
  <c r="DO325" i="4"/>
  <c r="DO349" i="4"/>
  <c r="DO373" i="4"/>
  <c r="DO397" i="4"/>
  <c r="DO421" i="4"/>
  <c r="DO445" i="4"/>
  <c r="DO469" i="4"/>
  <c r="DO493" i="4"/>
  <c r="DO517" i="4"/>
  <c r="DO541" i="4"/>
  <c r="DO565" i="4"/>
  <c r="DO589" i="4"/>
  <c r="DO613" i="4"/>
  <c r="DO637" i="4"/>
  <c r="DO661" i="4"/>
  <c r="DO685" i="4"/>
  <c r="DO709" i="4"/>
  <c r="DO733" i="4"/>
  <c r="DO757" i="4"/>
  <c r="DO781" i="4"/>
  <c r="DO805" i="4"/>
  <c r="DO829" i="4"/>
  <c r="DO853" i="4"/>
  <c r="DO877" i="4"/>
  <c r="DO901" i="4"/>
  <c r="DO925" i="4"/>
  <c r="DO949" i="4"/>
  <c r="DO973" i="4"/>
  <c r="DO997" i="4"/>
  <c r="DO54" i="4"/>
  <c r="DO70" i="4"/>
  <c r="DO78" i="4"/>
  <c r="DO94" i="4"/>
  <c r="DO110" i="4"/>
  <c r="DO134" i="4"/>
  <c r="DO158" i="4"/>
  <c r="DO182" i="4"/>
  <c r="DO206" i="4"/>
  <c r="DO230" i="4"/>
  <c r="DO254" i="4"/>
  <c r="DO278" i="4"/>
  <c r="DO302" i="4"/>
  <c r="DO326" i="4"/>
  <c r="DO350" i="4"/>
  <c r="DO374" i="4"/>
  <c r="DO398" i="4"/>
  <c r="DO422" i="4"/>
  <c r="DO446" i="4"/>
  <c r="DO470" i="4"/>
  <c r="DO494" i="4"/>
  <c r="DO518" i="4"/>
  <c r="DO542" i="4"/>
  <c r="DO566" i="4"/>
  <c r="DO590" i="4"/>
  <c r="DO614" i="4"/>
  <c r="DO638" i="4"/>
  <c r="DO662" i="4"/>
  <c r="DO686" i="4"/>
  <c r="DO710" i="4"/>
  <c r="DO734" i="4"/>
  <c r="DO758" i="4"/>
  <c r="DO782" i="4"/>
  <c r="DO806" i="4"/>
  <c r="DO830" i="4"/>
  <c r="DO854" i="4"/>
  <c r="DO878" i="4"/>
  <c r="DO902" i="4"/>
  <c r="DO926" i="4"/>
  <c r="DO950" i="4"/>
  <c r="DO974" i="4"/>
  <c r="DO998" i="4"/>
  <c r="DO55" i="4"/>
  <c r="DO79" i="4"/>
  <c r="DO103" i="4"/>
  <c r="DO127" i="4"/>
  <c r="DO151" i="4"/>
  <c r="DO175" i="4"/>
  <c r="DO199" i="4"/>
  <c r="DO223" i="4"/>
  <c r="DO255" i="4"/>
  <c r="DO279" i="4"/>
  <c r="DO303" i="4"/>
  <c r="DO327" i="4"/>
  <c r="DO351" i="4"/>
  <c r="DO375" i="4"/>
  <c r="DO399" i="4"/>
  <c r="DO431" i="4"/>
  <c r="DO463" i="4"/>
  <c r="DO487" i="4"/>
  <c r="DO519" i="4"/>
  <c r="DO543" i="4"/>
  <c r="DO567" i="4"/>
  <c r="DO591" i="4"/>
  <c r="DO607" i="4"/>
  <c r="DO623" i="4"/>
  <c r="DO639" i="4"/>
  <c r="DO663" i="4"/>
  <c r="DO679" i="4"/>
  <c r="DO695" i="4"/>
  <c r="DO711" i="4"/>
  <c r="DO727" i="4"/>
  <c r="DO743" i="4"/>
  <c r="DO759" i="4"/>
  <c r="DO775" i="4"/>
  <c r="DO791" i="4"/>
  <c r="DO807" i="4"/>
  <c r="DO823" i="4"/>
  <c r="DO839" i="4"/>
  <c r="DO855" i="4"/>
  <c r="DO871" i="4"/>
  <c r="DO887" i="4"/>
  <c r="DO903" i="4"/>
  <c r="DO919" i="4"/>
  <c r="DO935" i="4"/>
  <c r="DO951" i="4"/>
  <c r="DO967" i="4"/>
  <c r="DO983" i="4"/>
  <c r="DO999" i="4"/>
  <c r="DO48" i="4"/>
  <c r="DO56" i="4"/>
  <c r="DO72" i="4"/>
  <c r="DO88" i="4"/>
  <c r="DO104" i="4"/>
  <c r="DO120" i="4"/>
  <c r="DO136" i="4"/>
  <c r="DO152" i="4"/>
  <c r="DO160" i="4"/>
  <c r="DO176" i="4"/>
  <c r="DO192" i="4"/>
  <c r="DO208" i="4"/>
  <c r="DO224" i="4"/>
  <c r="DO232" i="4"/>
  <c r="DO240" i="4"/>
  <c r="DO256" i="4"/>
  <c r="DO264" i="4"/>
  <c r="DO272" i="4"/>
  <c r="DO280" i="4"/>
  <c r="DO288" i="4"/>
  <c r="DO296" i="4"/>
  <c r="DO304" i="4"/>
  <c r="DO312" i="4"/>
  <c r="DO320" i="4"/>
  <c r="DO336" i="4"/>
  <c r="DO352" i="4"/>
  <c r="DO368" i="4"/>
  <c r="DO376" i="4"/>
  <c r="DO392" i="4"/>
  <c r="DO408" i="4"/>
  <c r="DO424" i="4"/>
  <c r="DO440" i="4"/>
  <c r="DO456" i="4"/>
  <c r="DO472" i="4"/>
  <c r="DO488" i="4"/>
  <c r="DO504" i="4"/>
  <c r="DO512" i="4"/>
  <c r="DO528" i="4"/>
  <c r="DO544" i="4"/>
  <c r="DO560" i="4"/>
  <c r="DO576" i="4"/>
  <c r="DO592" i="4"/>
  <c r="DO608" i="4"/>
  <c r="DO616" i="4"/>
  <c r="DO632" i="4"/>
  <c r="DO648" i="4"/>
  <c r="DO664" i="4"/>
  <c r="DO680" i="4"/>
  <c r="DO696" i="4"/>
  <c r="DO712" i="4"/>
  <c r="DO720" i="4"/>
  <c r="DO736" i="4"/>
  <c r="DO752" i="4"/>
  <c r="DO768" i="4"/>
  <c r="DO784" i="4"/>
  <c r="DO800" i="4"/>
  <c r="DO816" i="4"/>
  <c r="DO832" i="4"/>
  <c r="DO840" i="4"/>
  <c r="DO856" i="4"/>
  <c r="DO872" i="4"/>
  <c r="DO888" i="4"/>
  <c r="DO904" i="4"/>
  <c r="DO920" i="4"/>
  <c r="DO928" i="4"/>
  <c r="DO944" i="4"/>
  <c r="DO960" i="4"/>
  <c r="DO976" i="4"/>
  <c r="DO992" i="4"/>
  <c r="DO49" i="4"/>
  <c r="DO57" i="4"/>
  <c r="DO65" i="4"/>
  <c r="DO73" i="4"/>
  <c r="DO81" i="4"/>
  <c r="DO89" i="4"/>
  <c r="DO97" i="4"/>
  <c r="DO105" i="4"/>
  <c r="DO113" i="4"/>
  <c r="DO121" i="4"/>
  <c r="DO129" i="4"/>
  <c r="DO137" i="4"/>
  <c r="DO145" i="4"/>
  <c r="DO153" i="4"/>
  <c r="DO161" i="4"/>
  <c r="DO169" i="4"/>
  <c r="DO177" i="4"/>
  <c r="DO185" i="4"/>
  <c r="DO193" i="4"/>
  <c r="DO201" i="4"/>
  <c r="DO209" i="4"/>
  <c r="DO217" i="4"/>
  <c r="DO225" i="4"/>
  <c r="DO233" i="4"/>
  <c r="DO241" i="4"/>
  <c r="DO249" i="4"/>
  <c r="DO257" i="4"/>
  <c r="DO265" i="4"/>
  <c r="DO273" i="4"/>
  <c r="DO281" i="4"/>
  <c r="DO289" i="4"/>
  <c r="DO297" i="4"/>
  <c r="DO305" i="4"/>
  <c r="DO313" i="4"/>
  <c r="DO321" i="4"/>
  <c r="DO329" i="4"/>
  <c r="DO337" i="4"/>
  <c r="DO345" i="4"/>
  <c r="DO353" i="4"/>
  <c r="DO361" i="4"/>
  <c r="DO369" i="4"/>
  <c r="DO377" i="4"/>
  <c r="DO385" i="4"/>
  <c r="DO393" i="4"/>
  <c r="DO401" i="4"/>
  <c r="DO409" i="4"/>
  <c r="DO417" i="4"/>
  <c r="DO425" i="4"/>
  <c r="DO433" i="4"/>
  <c r="DO441" i="4"/>
  <c r="DO449" i="4"/>
  <c r="DO457" i="4"/>
  <c r="DO465" i="4"/>
  <c r="DO473" i="4"/>
  <c r="DO481" i="4"/>
  <c r="DO489" i="4"/>
  <c r="DO497" i="4"/>
  <c r="DO505" i="4"/>
  <c r="DO513" i="4"/>
  <c r="DO521" i="4"/>
  <c r="DO529" i="4"/>
  <c r="DO537" i="4"/>
  <c r="DO545" i="4"/>
  <c r="DO553" i="4"/>
  <c r="DO561" i="4"/>
  <c r="DO569" i="4"/>
  <c r="DO577" i="4"/>
  <c r="DO585" i="4"/>
  <c r="DO593" i="4"/>
  <c r="DO601" i="4"/>
  <c r="DO609" i="4"/>
  <c r="DO617" i="4"/>
  <c r="DO625" i="4"/>
  <c r="DO633" i="4"/>
  <c r="DO641" i="4"/>
  <c r="DO649" i="4"/>
  <c r="DO657" i="4"/>
  <c r="DO665" i="4"/>
  <c r="DO673" i="4"/>
  <c r="DO681" i="4"/>
  <c r="DO689" i="4"/>
  <c r="DO697" i="4"/>
  <c r="DO705" i="4"/>
  <c r="DO713" i="4"/>
  <c r="DO721" i="4"/>
  <c r="DO729" i="4"/>
  <c r="DO737" i="4"/>
  <c r="DO745" i="4"/>
  <c r="DO753" i="4"/>
  <c r="DO761" i="4"/>
  <c r="DO769" i="4"/>
  <c r="DO777" i="4"/>
  <c r="DO785" i="4"/>
  <c r="DO793" i="4"/>
  <c r="DO801" i="4"/>
  <c r="DO809" i="4"/>
  <c r="DO817" i="4"/>
  <c r="DO825" i="4"/>
  <c r="DO833" i="4"/>
  <c r="DO841" i="4"/>
  <c r="DO849" i="4"/>
  <c r="DO857" i="4"/>
  <c r="DO865" i="4"/>
  <c r="DO873" i="4"/>
  <c r="DO881" i="4"/>
  <c r="DO889" i="4"/>
  <c r="DO897" i="4"/>
  <c r="DO905" i="4"/>
  <c r="DO913" i="4"/>
  <c r="DO921" i="4"/>
  <c r="DO929" i="4"/>
  <c r="DO937" i="4"/>
  <c r="DO945" i="4"/>
  <c r="DO953" i="4"/>
  <c r="DO961" i="4"/>
  <c r="DO969" i="4"/>
  <c r="DO977" i="4"/>
  <c r="DO985" i="4"/>
  <c r="DO993" i="4"/>
  <c r="DO43" i="4"/>
  <c r="DO67" i="4"/>
  <c r="DO91" i="4"/>
  <c r="DO115" i="4"/>
  <c r="DO139" i="4"/>
  <c r="DO163" i="4"/>
  <c r="DO187" i="4"/>
  <c r="DO211" i="4"/>
  <c r="DO235" i="4"/>
  <c r="DO259" i="4"/>
  <c r="DO283" i="4"/>
  <c r="DO307" i="4"/>
  <c r="DO331" i="4"/>
  <c r="DO355" i="4"/>
  <c r="DO379" i="4"/>
  <c r="DO403" i="4"/>
  <c r="DO427" i="4"/>
  <c r="DO451" i="4"/>
  <c r="DO475" i="4"/>
  <c r="DO499" i="4"/>
  <c r="DO523" i="4"/>
  <c r="DO547" i="4"/>
  <c r="DO571" i="4"/>
  <c r="DO595" i="4"/>
  <c r="DO619" i="4"/>
  <c r="DO643" i="4"/>
  <c r="DO667" i="4"/>
  <c r="DO691" i="4"/>
  <c r="DO715" i="4"/>
  <c r="DO739" i="4"/>
  <c r="DO763" i="4"/>
  <c r="DO787" i="4"/>
  <c r="DO811" i="4"/>
  <c r="DO835" i="4"/>
  <c r="DO859" i="4"/>
  <c r="DO883" i="4"/>
  <c r="DO907" i="4"/>
  <c r="DO931" i="4"/>
  <c r="DO955" i="4"/>
  <c r="DO979" i="4"/>
  <c r="DO60" i="4"/>
  <c r="DO84" i="4"/>
  <c r="DO108" i="4"/>
  <c r="DO132" i="4"/>
  <c r="DO156" i="4"/>
  <c r="DO180" i="4"/>
  <c r="DO204" i="4"/>
  <c r="DO228" i="4"/>
  <c r="DO252" i="4"/>
  <c r="DO276" i="4"/>
  <c r="DO300" i="4"/>
  <c r="DO324" i="4"/>
  <c r="DO348" i="4"/>
  <c r="DO372" i="4"/>
  <c r="DO404" i="4"/>
  <c r="DO428" i="4"/>
  <c r="DO452" i="4"/>
  <c r="DO476" i="4"/>
  <c r="DO500" i="4"/>
  <c r="DO524" i="4"/>
  <c r="DO548" i="4"/>
  <c r="DO572" i="4"/>
  <c r="DO596" i="4"/>
  <c r="DO620" i="4"/>
  <c r="DO644" i="4"/>
  <c r="DO668" i="4"/>
  <c r="DO692" i="4"/>
  <c r="DO716" i="4"/>
  <c r="DO740" i="4"/>
  <c r="DO764" i="4"/>
  <c r="DO788" i="4"/>
  <c r="DO812" i="4"/>
  <c r="DO836" i="4"/>
  <c r="DO860" i="4"/>
  <c r="DO884" i="4"/>
  <c r="DO908" i="4"/>
  <c r="DO932" i="4"/>
  <c r="DO956" i="4"/>
  <c r="DO980" i="4"/>
  <c r="DO61" i="4"/>
  <c r="DO85" i="4"/>
  <c r="DO109" i="4"/>
  <c r="DO141" i="4"/>
  <c r="DO165" i="4"/>
  <c r="DO189" i="4"/>
  <c r="DO213" i="4"/>
  <c r="DO237" i="4"/>
  <c r="DO261" i="4"/>
  <c r="DO285" i="4"/>
  <c r="DO309" i="4"/>
  <c r="DO333" i="4"/>
  <c r="DO357" i="4"/>
  <c r="DO381" i="4"/>
  <c r="DO405" i="4"/>
  <c r="DO429" i="4"/>
  <c r="DO453" i="4"/>
  <c r="DO477" i="4"/>
  <c r="DO501" i="4"/>
  <c r="DO525" i="4"/>
  <c r="DO549" i="4"/>
  <c r="DO573" i="4"/>
  <c r="DO597" i="4"/>
  <c r="DO621" i="4"/>
  <c r="DO645" i="4"/>
  <c r="DO669" i="4"/>
  <c r="DO693" i="4"/>
  <c r="DO717" i="4"/>
  <c r="DO741" i="4"/>
  <c r="DO765" i="4"/>
  <c r="DO789" i="4"/>
  <c r="DO813" i="4"/>
  <c r="DO837" i="4"/>
  <c r="DO861" i="4"/>
  <c r="DO885" i="4"/>
  <c r="DO909" i="4"/>
  <c r="DO933" i="4"/>
  <c r="DO957" i="4"/>
  <c r="DO981" i="4"/>
  <c r="DO62" i="4"/>
  <c r="DO126" i="4"/>
  <c r="DO150" i="4"/>
  <c r="DO174" i="4"/>
  <c r="DO198" i="4"/>
  <c r="DO222" i="4"/>
  <c r="DO246" i="4"/>
  <c r="DO270" i="4"/>
  <c r="DO294" i="4"/>
  <c r="DO318" i="4"/>
  <c r="DO342" i="4"/>
  <c r="DO366" i="4"/>
  <c r="DO390" i="4"/>
  <c r="DO414" i="4"/>
  <c r="DO438" i="4"/>
  <c r="DO462" i="4"/>
  <c r="DO486" i="4"/>
  <c r="DO510" i="4"/>
  <c r="DO534" i="4"/>
  <c r="DO550" i="4"/>
  <c r="DO574" i="4"/>
  <c r="DO598" i="4"/>
  <c r="DO622" i="4"/>
  <c r="DO646" i="4"/>
  <c r="DO670" i="4"/>
  <c r="DO694" i="4"/>
  <c r="DO718" i="4"/>
  <c r="DO742" i="4"/>
  <c r="DO766" i="4"/>
  <c r="DO790" i="4"/>
  <c r="DO814" i="4"/>
  <c r="DO838" i="4"/>
  <c r="DO862" i="4"/>
  <c r="DO886" i="4"/>
  <c r="DO910" i="4"/>
  <c r="DO934" i="4"/>
  <c r="DO958" i="4"/>
  <c r="DO982" i="4"/>
  <c r="DO47" i="4"/>
  <c r="DO71" i="4"/>
  <c r="DO95" i="4"/>
  <c r="DO119" i="4"/>
  <c r="DO143" i="4"/>
  <c r="DO167" i="4"/>
  <c r="DO183" i="4"/>
  <c r="DO207" i="4"/>
  <c r="DO231" i="4"/>
  <c r="DO247" i="4"/>
  <c r="DO271" i="4"/>
  <c r="DO295" i="4"/>
  <c r="DO319" i="4"/>
  <c r="DO343" i="4"/>
  <c r="DO359" i="4"/>
  <c r="DO383" i="4"/>
  <c r="DO407" i="4"/>
  <c r="DO423" i="4"/>
  <c r="DO447" i="4"/>
  <c r="DO471" i="4"/>
  <c r="DO495" i="4"/>
  <c r="DO511" i="4"/>
  <c r="DO527" i="4"/>
  <c r="DO551" i="4"/>
  <c r="DO575" i="4"/>
  <c r="DO647" i="4"/>
  <c r="DO42" i="4"/>
  <c r="DO50" i="4"/>
  <c r="DO58" i="4"/>
  <c r="DO66" i="4"/>
  <c r="DO74" i="4"/>
  <c r="DO82" i="4"/>
  <c r="DO90" i="4"/>
  <c r="DO98" i="4"/>
  <c r="DO106" i="4"/>
  <c r="DO114" i="4"/>
  <c r="DO122" i="4"/>
  <c r="DO130" i="4"/>
  <c r="DO138" i="4"/>
  <c r="DO146" i="4"/>
  <c r="DO154" i="4"/>
  <c r="DO162" i="4"/>
  <c r="DO170" i="4"/>
  <c r="DO178" i="4"/>
  <c r="DO186" i="4"/>
  <c r="DO194" i="4"/>
  <c r="DO202" i="4"/>
  <c r="DO210" i="4"/>
  <c r="DO218" i="4"/>
  <c r="DO226" i="4"/>
  <c r="DO234" i="4"/>
  <c r="DO242" i="4"/>
  <c r="DO250" i="4"/>
  <c r="DO258" i="4"/>
  <c r="DO266" i="4"/>
  <c r="DO274" i="4"/>
  <c r="DO282" i="4"/>
  <c r="DO290" i="4"/>
  <c r="DO298" i="4"/>
  <c r="DO306" i="4"/>
  <c r="DO314" i="4"/>
  <c r="DO322" i="4"/>
  <c r="DO330" i="4"/>
  <c r="DO338" i="4"/>
  <c r="DO346" i="4"/>
  <c r="DO354" i="4"/>
  <c r="DO362" i="4"/>
  <c r="DO370" i="4"/>
  <c r="DO378" i="4"/>
  <c r="DO386" i="4"/>
  <c r="DO394" i="4"/>
  <c r="DO402" i="4"/>
  <c r="DO410" i="4"/>
  <c r="DO418" i="4"/>
  <c r="DO426" i="4"/>
  <c r="DO434" i="4"/>
  <c r="DO442" i="4"/>
  <c r="DO450" i="4"/>
  <c r="DO458" i="4"/>
  <c r="DO466" i="4"/>
  <c r="DO474" i="4"/>
  <c r="DO482" i="4"/>
  <c r="DO490" i="4"/>
  <c r="DO498" i="4"/>
  <c r="DO506" i="4"/>
  <c r="DO514" i="4"/>
  <c r="DO522" i="4"/>
  <c r="DO530" i="4"/>
  <c r="DO538" i="4"/>
  <c r="DO546" i="4"/>
  <c r="DO554" i="4"/>
  <c r="DO562" i="4"/>
  <c r="DO570" i="4"/>
  <c r="DO578" i="4"/>
  <c r="DO586" i="4"/>
  <c r="DO594" i="4"/>
  <c r="DO602" i="4"/>
  <c r="DO610" i="4"/>
  <c r="DO618" i="4"/>
  <c r="DO626" i="4"/>
  <c r="DO634" i="4"/>
  <c r="DO642" i="4"/>
  <c r="DO650" i="4"/>
  <c r="DO658" i="4"/>
  <c r="DO666" i="4"/>
  <c r="DO674" i="4"/>
  <c r="DO682" i="4"/>
  <c r="DO690" i="4"/>
  <c r="DO698" i="4"/>
  <c r="DO706" i="4"/>
  <c r="DO714" i="4"/>
  <c r="DO722" i="4"/>
  <c r="DO730" i="4"/>
  <c r="DO738" i="4"/>
  <c r="DO746" i="4"/>
  <c r="DO754" i="4"/>
  <c r="DO762" i="4"/>
  <c r="DO770" i="4"/>
  <c r="DO778" i="4"/>
  <c r="DO786" i="4"/>
  <c r="DO794" i="4"/>
  <c r="DO802" i="4"/>
  <c r="DO810" i="4"/>
  <c r="DO818" i="4"/>
  <c r="DO826" i="4"/>
  <c r="DO834" i="4"/>
  <c r="DO842" i="4"/>
  <c r="DO850" i="4"/>
  <c r="DO858" i="4"/>
  <c r="DO866" i="4"/>
  <c r="DO874" i="4"/>
  <c r="DO882" i="4"/>
  <c r="DO890" i="4"/>
  <c r="DO898" i="4"/>
  <c r="DO906" i="4"/>
  <c r="DO914" i="4"/>
  <c r="DO922" i="4"/>
  <c r="DO930" i="4"/>
  <c r="DO938" i="4"/>
  <c r="DO946" i="4"/>
  <c r="DO954" i="4"/>
  <c r="DO962" i="4"/>
  <c r="DO970" i="4"/>
  <c r="DO978" i="4"/>
  <c r="DO986" i="4"/>
  <c r="DO994" i="4"/>
  <c r="DR44" i="4"/>
  <c r="DS52" i="4"/>
  <c r="DR46" i="4"/>
  <c r="DR59" i="4"/>
  <c r="DS67" i="4"/>
  <c r="N7" i="4"/>
  <c r="DR104" i="4"/>
  <c r="DS104" i="4"/>
  <c r="DS136" i="4"/>
  <c r="DR136" i="4"/>
  <c r="DS232" i="4"/>
  <c r="DR232" i="4"/>
  <c r="DS55" i="4"/>
  <c r="DR87" i="4"/>
  <c r="DS87" i="4"/>
  <c r="DS143" i="4"/>
  <c r="DR143" i="4"/>
  <c r="DS175" i="4"/>
  <c r="DR175" i="4"/>
  <c r="DR231" i="4"/>
  <c r="DS231" i="4"/>
  <c r="DR295" i="4"/>
  <c r="DS295" i="4"/>
  <c r="DS319" i="4"/>
  <c r="DR319" i="4"/>
  <c r="DR335" i="4"/>
  <c r="DS335" i="4"/>
  <c r="DR367" i="4"/>
  <c r="DS367" i="4"/>
  <c r="DR399" i="4"/>
  <c r="DS399" i="4"/>
  <c r="DS431" i="4"/>
  <c r="DR431" i="4"/>
  <c r="DR479" i="4"/>
  <c r="DS479" i="4"/>
  <c r="DR647" i="4"/>
  <c r="DS647" i="4"/>
  <c r="DR53" i="4"/>
  <c r="DR77" i="4"/>
  <c r="DS77" i="4"/>
  <c r="DR101" i="4"/>
  <c r="DS101" i="4"/>
  <c r="DS133" i="4"/>
  <c r="DR133" i="4"/>
  <c r="DR149" i="4"/>
  <c r="DS149" i="4"/>
  <c r="DR181" i="4"/>
  <c r="DS181" i="4"/>
  <c r="DR237" i="4"/>
  <c r="DS237" i="4"/>
  <c r="DR253" i="4"/>
  <c r="DS253" i="4"/>
  <c r="DR301" i="4"/>
  <c r="DS301" i="4"/>
  <c r="DS333" i="4"/>
  <c r="DR333" i="4"/>
  <c r="DS349" i="4"/>
  <c r="DR349" i="4"/>
  <c r="DR373" i="4"/>
  <c r="DS373" i="4"/>
  <c r="DR397" i="4"/>
  <c r="DS397" i="4"/>
  <c r="DS405" i="4"/>
  <c r="DR405" i="4"/>
  <c r="DR437" i="4"/>
  <c r="DS437" i="4"/>
  <c r="DR453" i="4"/>
  <c r="DS453" i="4"/>
  <c r="DR477" i="4"/>
  <c r="DS477" i="4"/>
  <c r="DR525" i="4"/>
  <c r="DS525" i="4"/>
  <c r="DS549" i="4"/>
  <c r="DR549" i="4"/>
  <c r="DS581" i="4"/>
  <c r="DR581" i="4"/>
  <c r="DR605" i="4"/>
  <c r="DS605" i="4"/>
  <c r="DR629" i="4"/>
  <c r="DS629" i="4"/>
  <c r="DR661" i="4"/>
  <c r="DS661" i="4"/>
  <c r="DR717" i="4"/>
  <c r="DS717" i="4"/>
  <c r="DS749" i="4"/>
  <c r="DR749" i="4"/>
  <c r="DR773" i="4"/>
  <c r="DS773" i="4"/>
  <c r="DS821" i="4"/>
  <c r="DR821" i="4"/>
  <c r="DR837" i="4"/>
  <c r="DS837" i="4"/>
  <c r="DR853" i="4"/>
  <c r="DS853" i="4"/>
  <c r="DR901" i="4"/>
  <c r="DS901" i="4"/>
  <c r="DS43" i="4"/>
  <c r="DR43" i="4"/>
  <c r="DS51" i="4"/>
  <c r="DR75" i="4"/>
  <c r="DS75" i="4"/>
  <c r="DR91" i="4"/>
  <c r="DS91" i="4"/>
  <c r="DR107" i="4"/>
  <c r="DS107" i="4"/>
  <c r="DR123" i="4"/>
  <c r="DS123" i="4"/>
  <c r="DS147" i="4"/>
  <c r="DR147" i="4"/>
  <c r="DR155" i="4"/>
  <c r="DS155" i="4"/>
  <c r="DR187" i="4"/>
  <c r="DS187" i="4"/>
  <c r="DR203" i="4"/>
  <c r="DS203" i="4"/>
  <c r="DS219" i="4"/>
  <c r="DR219" i="4"/>
  <c r="DS243" i="4"/>
  <c r="DR243" i="4"/>
  <c r="DS259" i="4"/>
  <c r="DR259" i="4"/>
  <c r="DR275" i="4"/>
  <c r="DS275" i="4"/>
  <c r="DR299" i="4"/>
  <c r="DS299" i="4"/>
  <c r="DR315" i="4"/>
  <c r="DS315" i="4"/>
  <c r="DS331" i="4"/>
  <c r="DR331" i="4"/>
  <c r="DR355" i="4"/>
  <c r="DS355" i="4"/>
  <c r="DR363" i="4"/>
  <c r="DS363" i="4"/>
  <c r="DR387" i="4"/>
  <c r="DS387" i="4"/>
  <c r="DS403" i="4"/>
  <c r="DR403" i="4"/>
  <c r="DS419" i="4"/>
  <c r="DR419" i="4"/>
  <c r="DS427" i="4"/>
  <c r="DR427" i="4"/>
  <c r="DR443" i="4"/>
  <c r="DS443" i="4"/>
  <c r="DR467" i="4"/>
  <c r="DS467" i="4"/>
  <c r="DR483" i="4"/>
  <c r="DS483" i="4"/>
  <c r="DR515" i="4"/>
  <c r="DS515" i="4"/>
  <c r="DR539" i="4"/>
  <c r="DS539" i="4"/>
  <c r="DR563" i="4"/>
  <c r="DS563" i="4"/>
  <c r="DS571" i="4"/>
  <c r="DR571" i="4"/>
  <c r="DR587" i="4"/>
  <c r="DS587" i="4"/>
  <c r="DR619" i="4"/>
  <c r="DS619" i="4"/>
  <c r="DR651" i="4"/>
  <c r="DS651" i="4"/>
  <c r="DS691" i="4"/>
  <c r="DR691" i="4"/>
  <c r="DR49" i="4"/>
  <c r="DR65" i="4"/>
  <c r="DR73" i="4"/>
  <c r="DR81" i="4"/>
  <c r="DS81" i="4"/>
  <c r="DR89" i="4"/>
  <c r="DS89" i="4"/>
  <c r="DR97" i="4"/>
  <c r="DS97" i="4"/>
  <c r="DR105" i="4"/>
  <c r="DS105" i="4"/>
  <c r="DR113" i="4"/>
  <c r="DS113" i="4"/>
  <c r="DR121" i="4"/>
  <c r="DS121" i="4"/>
  <c r="DS129" i="4"/>
  <c r="DR129" i="4"/>
  <c r="DR137" i="4"/>
  <c r="DS137" i="4"/>
  <c r="DR145" i="4"/>
  <c r="DS145" i="4"/>
  <c r="DR153" i="4"/>
  <c r="DS153" i="4"/>
  <c r="DS161" i="4"/>
  <c r="DR161" i="4"/>
  <c r="DR169" i="4"/>
  <c r="DS169" i="4"/>
  <c r="DR177" i="4"/>
  <c r="DS177" i="4"/>
  <c r="DR185" i="4"/>
  <c r="DS185" i="4"/>
  <c r="DR193" i="4"/>
  <c r="DS193" i="4"/>
  <c r="DR201" i="4"/>
  <c r="DS201" i="4"/>
  <c r="DR209" i="4"/>
  <c r="DS209" i="4"/>
  <c r="DR217" i="4"/>
  <c r="DS217" i="4"/>
  <c r="DR225" i="4"/>
  <c r="DS225" i="4"/>
  <c r="DS233" i="4"/>
  <c r="DR233" i="4"/>
  <c r="DS241" i="4"/>
  <c r="DR241" i="4"/>
  <c r="DR249" i="4"/>
  <c r="DS249" i="4"/>
  <c r="DR257" i="4"/>
  <c r="DS257" i="4"/>
  <c r="DR265" i="4"/>
  <c r="DS265" i="4"/>
  <c r="DS273" i="4"/>
  <c r="DR273" i="4"/>
  <c r="DS281" i="4"/>
  <c r="DR281" i="4"/>
  <c r="DR289" i="4"/>
  <c r="DS289" i="4"/>
  <c r="DR297" i="4"/>
  <c r="DS297" i="4"/>
  <c r="DR305" i="4"/>
  <c r="DS305" i="4"/>
  <c r="DR313" i="4"/>
  <c r="DS313" i="4"/>
  <c r="DR321" i="4"/>
  <c r="DS321" i="4"/>
  <c r="DS329" i="4"/>
  <c r="DR329" i="4"/>
  <c r="DS337" i="4"/>
  <c r="DR337" i="4"/>
  <c r="DR345" i="4"/>
  <c r="DS345" i="4"/>
  <c r="DR353" i="4"/>
  <c r="DS353" i="4"/>
  <c r="DR361" i="4"/>
  <c r="DS361" i="4"/>
  <c r="DR369" i="4"/>
  <c r="DS369" i="4"/>
  <c r="DR377" i="4"/>
  <c r="DS377" i="4"/>
  <c r="DR385" i="4"/>
  <c r="DS385" i="4"/>
  <c r="DR393" i="4"/>
  <c r="DS393" i="4"/>
  <c r="DR401" i="4"/>
  <c r="DS401" i="4"/>
  <c r="DS409" i="4"/>
  <c r="DR409" i="4"/>
  <c r="DS417" i="4"/>
  <c r="DR417" i="4"/>
  <c r="DS425" i="4"/>
  <c r="DR425" i="4"/>
  <c r="DS433" i="4"/>
  <c r="DR433" i="4"/>
  <c r="DR441" i="4"/>
  <c r="DS441" i="4"/>
  <c r="DR449" i="4"/>
  <c r="DS449" i="4"/>
  <c r="DR457" i="4"/>
  <c r="DS457" i="4"/>
  <c r="DR465" i="4"/>
  <c r="DS465" i="4"/>
  <c r="DR473" i="4"/>
  <c r="DS473" i="4"/>
  <c r="DR481" i="4"/>
  <c r="DS481" i="4"/>
  <c r="DR489" i="4"/>
  <c r="DS489" i="4"/>
  <c r="DR497" i="4"/>
  <c r="DS497" i="4"/>
  <c r="DR505" i="4"/>
  <c r="DS505" i="4"/>
  <c r="DS513" i="4"/>
  <c r="DR513" i="4"/>
  <c r="DS521" i="4"/>
  <c r="DR521" i="4"/>
  <c r="DR529" i="4"/>
  <c r="DS529" i="4"/>
  <c r="DR537" i="4"/>
  <c r="DS537" i="4"/>
  <c r="DR545" i="4"/>
  <c r="DS545" i="4"/>
  <c r="DS553" i="4"/>
  <c r="DR553" i="4"/>
  <c r="DS561" i="4"/>
  <c r="DR561" i="4"/>
  <c r="DS569" i="4"/>
  <c r="DR569" i="4"/>
  <c r="DS577" i="4"/>
  <c r="DR577" i="4"/>
  <c r="DR585" i="4"/>
  <c r="DS585" i="4"/>
  <c r="DR593" i="4"/>
  <c r="DS593" i="4"/>
  <c r="DR601" i="4"/>
  <c r="DS601" i="4"/>
  <c r="DS609" i="4"/>
  <c r="DR609" i="4"/>
  <c r="DR617" i="4"/>
  <c r="DS617" i="4"/>
  <c r="DR625" i="4"/>
  <c r="DS625" i="4"/>
  <c r="DR633" i="4"/>
  <c r="DS633" i="4"/>
  <c r="DR641" i="4"/>
  <c r="DS641" i="4"/>
  <c r="DR649" i="4"/>
  <c r="DS649" i="4"/>
  <c r="DR657" i="4"/>
  <c r="DS657" i="4"/>
  <c r="DR665" i="4"/>
  <c r="DS665" i="4"/>
  <c r="DR673" i="4"/>
  <c r="DS673" i="4"/>
  <c r="DR681" i="4"/>
  <c r="DS681" i="4"/>
  <c r="DS689" i="4"/>
  <c r="DR689" i="4"/>
  <c r="DR697" i="4"/>
  <c r="DS697" i="4"/>
  <c r="DR705" i="4"/>
  <c r="DS705" i="4"/>
  <c r="DS713" i="4"/>
  <c r="DR713" i="4"/>
  <c r="DR721" i="4"/>
  <c r="DS721" i="4"/>
  <c r="DR729" i="4"/>
  <c r="DS729" i="4"/>
  <c r="DR737" i="4"/>
  <c r="DS737" i="4"/>
  <c r="DR745" i="4"/>
  <c r="DS745" i="4"/>
  <c r="DR753" i="4"/>
  <c r="DS753" i="4"/>
  <c r="DS761" i="4"/>
  <c r="DR761" i="4"/>
  <c r="DS769" i="4"/>
  <c r="DR769" i="4"/>
  <c r="DR777" i="4"/>
  <c r="DS777" i="4"/>
  <c r="DS785" i="4"/>
  <c r="DR785" i="4"/>
  <c r="DS793" i="4"/>
  <c r="DR793" i="4"/>
  <c r="DR801" i="4"/>
  <c r="DS801" i="4"/>
  <c r="DR809" i="4"/>
  <c r="DS809" i="4"/>
  <c r="DR817" i="4"/>
  <c r="DS817" i="4"/>
  <c r="DS825" i="4"/>
  <c r="DR825" i="4"/>
  <c r="DS833" i="4"/>
  <c r="DR833" i="4"/>
  <c r="DR841" i="4"/>
  <c r="DS841" i="4"/>
  <c r="DR849" i="4"/>
  <c r="DS849" i="4"/>
  <c r="DR857" i="4"/>
  <c r="DS857" i="4"/>
  <c r="DR865" i="4"/>
  <c r="DS865" i="4"/>
  <c r="DS873" i="4"/>
  <c r="DR873" i="4"/>
  <c r="DS881" i="4"/>
  <c r="DR881" i="4"/>
  <c r="DR889" i="4"/>
  <c r="DS889" i="4"/>
  <c r="DR897" i="4"/>
  <c r="DS897" i="4"/>
  <c r="DR905" i="4"/>
  <c r="DS905" i="4"/>
  <c r="DS913" i="4"/>
  <c r="DR913" i="4"/>
  <c r="DR921" i="4"/>
  <c r="DS921" i="4"/>
  <c r="DR929" i="4"/>
  <c r="DS929" i="4"/>
  <c r="DS937" i="4"/>
  <c r="DR937" i="4"/>
  <c r="DR945" i="4"/>
  <c r="DS945" i="4"/>
  <c r="DR953" i="4"/>
  <c r="DS953" i="4"/>
  <c r="DR961" i="4"/>
  <c r="DS961" i="4"/>
  <c r="DR969" i="4"/>
  <c r="DS969" i="4"/>
  <c r="DR977" i="4"/>
  <c r="DS977" i="4"/>
  <c r="DR985" i="4"/>
  <c r="DS985" i="4"/>
  <c r="DR993" i="4"/>
  <c r="DS993" i="4"/>
  <c r="DR48" i="4"/>
  <c r="DS54" i="4"/>
  <c r="DS60" i="4"/>
  <c r="DS152" i="4"/>
  <c r="DR152" i="4"/>
  <c r="DS184" i="4"/>
  <c r="DR184" i="4"/>
  <c r="DS200" i="4"/>
  <c r="DR200" i="4"/>
  <c r="DR248" i="4"/>
  <c r="DS248" i="4"/>
  <c r="DS256" i="4"/>
  <c r="DR256" i="4"/>
  <c r="DS264" i="4"/>
  <c r="DR264" i="4"/>
  <c r="DR272" i="4"/>
  <c r="DS272" i="4"/>
  <c r="DR280" i="4"/>
  <c r="DS280" i="4"/>
  <c r="DS288" i="4"/>
  <c r="DR288" i="4"/>
  <c r="DR296" i="4"/>
  <c r="DS296" i="4"/>
  <c r="DR304" i="4"/>
  <c r="DS304" i="4"/>
  <c r="DR312" i="4"/>
  <c r="DS312" i="4"/>
  <c r="DR320" i="4"/>
  <c r="DS320" i="4"/>
  <c r="DS328" i="4"/>
  <c r="DR328" i="4"/>
  <c r="DR336" i="4"/>
  <c r="DS336" i="4"/>
  <c r="DS344" i="4"/>
  <c r="DR344" i="4"/>
  <c r="DS352" i="4"/>
  <c r="DR352" i="4"/>
  <c r="DR360" i="4"/>
  <c r="DS360" i="4"/>
  <c r="DS368" i="4"/>
  <c r="DR368" i="4"/>
  <c r="DR376" i="4"/>
  <c r="DS376" i="4"/>
  <c r="DS384" i="4"/>
  <c r="DR384" i="4"/>
  <c r="DR392" i="4"/>
  <c r="DS392" i="4"/>
  <c r="DS400" i="4"/>
  <c r="DR400" i="4"/>
  <c r="DR408" i="4"/>
  <c r="DS408" i="4"/>
  <c r="DR416" i="4"/>
  <c r="DS416" i="4"/>
  <c r="DS424" i="4"/>
  <c r="DR424" i="4"/>
  <c r="DR432" i="4"/>
  <c r="DS432" i="4"/>
  <c r="DR440" i="4"/>
  <c r="DS440" i="4"/>
  <c r="DS448" i="4"/>
  <c r="DR448" i="4"/>
  <c r="DR456" i="4"/>
  <c r="DS456" i="4"/>
  <c r="DR464" i="4"/>
  <c r="DS464" i="4"/>
  <c r="DR472" i="4"/>
  <c r="DS472" i="4"/>
  <c r="DS480" i="4"/>
  <c r="DR480" i="4"/>
  <c r="DS488" i="4"/>
  <c r="DR488" i="4"/>
  <c r="DS496" i="4"/>
  <c r="DR496" i="4"/>
  <c r="DR504" i="4"/>
  <c r="DS504" i="4"/>
  <c r="DR512" i="4"/>
  <c r="DS512" i="4"/>
  <c r="DR520" i="4"/>
  <c r="DS520" i="4"/>
  <c r="DR528" i="4"/>
  <c r="DS528" i="4"/>
  <c r="DS536" i="4"/>
  <c r="DR536" i="4"/>
  <c r="DS544" i="4"/>
  <c r="DR544" i="4"/>
  <c r="DR552" i="4"/>
  <c r="DS552" i="4"/>
  <c r="DR560" i="4"/>
  <c r="DS560" i="4"/>
  <c r="DS568" i="4"/>
  <c r="DR568" i="4"/>
  <c r="DS576" i="4"/>
  <c r="DR576" i="4"/>
  <c r="DS584" i="4"/>
  <c r="DR584" i="4"/>
  <c r="DS592" i="4"/>
  <c r="DR592" i="4"/>
  <c r="DR600" i="4"/>
  <c r="DS600" i="4"/>
  <c r="DR608" i="4"/>
  <c r="DS608" i="4"/>
  <c r="DS616" i="4"/>
  <c r="DR616" i="4"/>
  <c r="DR624" i="4"/>
  <c r="DS624" i="4"/>
  <c r="DR632" i="4"/>
  <c r="DS632" i="4"/>
  <c r="DR640" i="4"/>
  <c r="DS640" i="4"/>
  <c r="DR648" i="4"/>
  <c r="DS648" i="4"/>
  <c r="DR656" i="4"/>
  <c r="DS656" i="4"/>
  <c r="DS664" i="4"/>
  <c r="DR664" i="4"/>
  <c r="DR672" i="4"/>
  <c r="DS672" i="4"/>
  <c r="DR680" i="4"/>
  <c r="DS680" i="4"/>
  <c r="DR688" i="4"/>
  <c r="DS688" i="4"/>
  <c r="DR696" i="4"/>
  <c r="DS696" i="4"/>
  <c r="DR704" i="4"/>
  <c r="DS704" i="4"/>
  <c r="DR712" i="4"/>
  <c r="DS712" i="4"/>
  <c r="DR720" i="4"/>
  <c r="DS720" i="4"/>
  <c r="DR728" i="4"/>
  <c r="DS728" i="4"/>
  <c r="DS736" i="4"/>
  <c r="DR736" i="4"/>
  <c r="DR744" i="4"/>
  <c r="DS744" i="4"/>
  <c r="DR752" i="4"/>
  <c r="DS752" i="4"/>
  <c r="DR760" i="4"/>
  <c r="DS760" i="4"/>
  <c r="DR768" i="4"/>
  <c r="DS768" i="4"/>
  <c r="DR776" i="4"/>
  <c r="DS776" i="4"/>
  <c r="DS784" i="4"/>
  <c r="DR784" i="4"/>
  <c r="DR792" i="4"/>
  <c r="DS792" i="4"/>
  <c r="DR800" i="4"/>
  <c r="DS800" i="4"/>
  <c r="DR808" i="4"/>
  <c r="DS808" i="4"/>
  <c r="DR816" i="4"/>
  <c r="DS816" i="4"/>
  <c r="DR824" i="4"/>
  <c r="DS824" i="4"/>
  <c r="DR832" i="4"/>
  <c r="DS832" i="4"/>
  <c r="DR840" i="4"/>
  <c r="DS840" i="4"/>
  <c r="DR848" i="4"/>
  <c r="DS848" i="4"/>
  <c r="DR856" i="4"/>
  <c r="DS856" i="4"/>
  <c r="DR864" i="4"/>
  <c r="DS864" i="4"/>
  <c r="DR872" i="4"/>
  <c r="DS872" i="4"/>
  <c r="DR880" i="4"/>
  <c r="DS880" i="4"/>
  <c r="DR888" i="4"/>
  <c r="DS888" i="4"/>
  <c r="DR896" i="4"/>
  <c r="DS896" i="4"/>
  <c r="DR904" i="4"/>
  <c r="DS904" i="4"/>
  <c r="DR912" i="4"/>
  <c r="DS912" i="4"/>
  <c r="DR920" i="4"/>
  <c r="DS920" i="4"/>
  <c r="DR928" i="4"/>
  <c r="DS928" i="4"/>
  <c r="DS936" i="4"/>
  <c r="DR936" i="4"/>
  <c r="DR944" i="4"/>
  <c r="DS944" i="4"/>
  <c r="DR952" i="4"/>
  <c r="DS952" i="4"/>
  <c r="DR960" i="4"/>
  <c r="DS960" i="4"/>
  <c r="DS968" i="4"/>
  <c r="DR968" i="4"/>
  <c r="DS976" i="4"/>
  <c r="DR976" i="4"/>
  <c r="DR984" i="4"/>
  <c r="DS984" i="4"/>
  <c r="DR992" i="4"/>
  <c r="DS992" i="4"/>
  <c r="DR1000" i="4"/>
  <c r="DS1000" i="4"/>
  <c r="DS46" i="4"/>
  <c r="DR51" i="4"/>
  <c r="DS57" i="4"/>
  <c r="DR60" i="4"/>
  <c r="DR68" i="4"/>
  <c r="DS73" i="4"/>
  <c r="DS64" i="4"/>
  <c r="DS168" i="4"/>
  <c r="DR168" i="4"/>
  <c r="DR127" i="4"/>
  <c r="DS127" i="4"/>
  <c r="DR223" i="4"/>
  <c r="DS223" i="4"/>
  <c r="DR343" i="4"/>
  <c r="DS343" i="4"/>
  <c r="DR463" i="4"/>
  <c r="DS463" i="4"/>
  <c r="DR543" i="4"/>
  <c r="DS543" i="4"/>
  <c r="DR575" i="4"/>
  <c r="DS575" i="4"/>
  <c r="DR591" i="4"/>
  <c r="DS591" i="4"/>
  <c r="DS615" i="4"/>
  <c r="DR615" i="4"/>
  <c r="DS663" i="4"/>
  <c r="DR663" i="4"/>
  <c r="DR679" i="4"/>
  <c r="DS679" i="4"/>
  <c r="DS719" i="4"/>
  <c r="DR719" i="4"/>
  <c r="DR735" i="4"/>
  <c r="DS735" i="4"/>
  <c r="DR743" i="4"/>
  <c r="DS743" i="4"/>
  <c r="DR767" i="4"/>
  <c r="DS767" i="4"/>
  <c r="DR775" i="4"/>
  <c r="DS775" i="4"/>
  <c r="DR791" i="4"/>
  <c r="DS791" i="4"/>
  <c r="DR807" i="4"/>
  <c r="DS807" i="4"/>
  <c r="DS823" i="4"/>
  <c r="DR823" i="4"/>
  <c r="DR855" i="4"/>
  <c r="DS855" i="4"/>
  <c r="DS871" i="4"/>
  <c r="DR871" i="4"/>
  <c r="DR887" i="4"/>
  <c r="DS887" i="4"/>
  <c r="DR895" i="4"/>
  <c r="DS895" i="4"/>
  <c r="DR919" i="4"/>
  <c r="DS919" i="4"/>
  <c r="DR935" i="4"/>
  <c r="DS935" i="4"/>
  <c r="DR943" i="4"/>
  <c r="DS943" i="4"/>
  <c r="DR951" i="4"/>
  <c r="DS951" i="4"/>
  <c r="DR967" i="4"/>
  <c r="DS967" i="4"/>
  <c r="DR991" i="4"/>
  <c r="DS991" i="4"/>
  <c r="DR57" i="4"/>
  <c r="DR66" i="4"/>
  <c r="DR56" i="4"/>
  <c r="DR88" i="4"/>
  <c r="DS88" i="4"/>
  <c r="DS128" i="4"/>
  <c r="DR128" i="4"/>
  <c r="DR224" i="4"/>
  <c r="DS224" i="4"/>
  <c r="DS63" i="4"/>
  <c r="DR63" i="4"/>
  <c r="DS151" i="4"/>
  <c r="DR151" i="4"/>
  <c r="DR191" i="4"/>
  <c r="DS191" i="4"/>
  <c r="DR255" i="4"/>
  <c r="DS255" i="4"/>
  <c r="DR287" i="4"/>
  <c r="DS287" i="4"/>
  <c r="DR375" i="4"/>
  <c r="DS375" i="4"/>
  <c r="DR415" i="4"/>
  <c r="DS415" i="4"/>
  <c r="DR447" i="4"/>
  <c r="DS447" i="4"/>
  <c r="DR487" i="4"/>
  <c r="DS487" i="4"/>
  <c r="DS511" i="4"/>
  <c r="DR511" i="4"/>
  <c r="DS535" i="4"/>
  <c r="DR535" i="4"/>
  <c r="DS567" i="4"/>
  <c r="DR567" i="4"/>
  <c r="DS583" i="4"/>
  <c r="DR583" i="4"/>
  <c r="DS599" i="4"/>
  <c r="DR599" i="4"/>
  <c r="DS623" i="4"/>
  <c r="DR623" i="4"/>
  <c r="DR671" i="4"/>
  <c r="DS671" i="4"/>
  <c r="DR687" i="4"/>
  <c r="DS687" i="4"/>
  <c r="DS695" i="4"/>
  <c r="DR695" i="4"/>
  <c r="DR703" i="4"/>
  <c r="DS703" i="4"/>
  <c r="DR711" i="4"/>
  <c r="DS711" i="4"/>
  <c r="DS727" i="4"/>
  <c r="DR727" i="4"/>
  <c r="DS751" i="4"/>
  <c r="DR751" i="4"/>
  <c r="DR759" i="4"/>
  <c r="DS759" i="4"/>
  <c r="DR783" i="4"/>
  <c r="DS783" i="4"/>
  <c r="DS799" i="4"/>
  <c r="DR799" i="4"/>
  <c r="DS815" i="4"/>
  <c r="DR815" i="4"/>
  <c r="DS831" i="4"/>
  <c r="DR831" i="4"/>
  <c r="DR839" i="4"/>
  <c r="DS839" i="4"/>
  <c r="DR847" i="4"/>
  <c r="DS847" i="4"/>
  <c r="DR863" i="4"/>
  <c r="DS863" i="4"/>
  <c r="DS879" i="4"/>
  <c r="DR879" i="4"/>
  <c r="DS903" i="4"/>
  <c r="DR903" i="4"/>
  <c r="DR911" i="4"/>
  <c r="DS911" i="4"/>
  <c r="DS927" i="4"/>
  <c r="DR927" i="4"/>
  <c r="DR959" i="4"/>
  <c r="DS959" i="4"/>
  <c r="DR975" i="4"/>
  <c r="DS975" i="4"/>
  <c r="DR983" i="4"/>
  <c r="DS983" i="4"/>
  <c r="DR999" i="4"/>
  <c r="DS999" i="4"/>
  <c r="DR54" i="4"/>
  <c r="DS62" i="4"/>
  <c r="DS70" i="4"/>
  <c r="DR70" i="4"/>
  <c r="DR78" i="4"/>
  <c r="DS78" i="4"/>
  <c r="DS86" i="4"/>
  <c r="DR86" i="4"/>
  <c r="DR94" i="4"/>
  <c r="DS94" i="4"/>
  <c r="DR102" i="4"/>
  <c r="DS102" i="4"/>
  <c r="DS110" i="4"/>
  <c r="DR110" i="4"/>
  <c r="DR118" i="4"/>
  <c r="DS118" i="4"/>
  <c r="DR126" i="4"/>
  <c r="DS126" i="4"/>
  <c r="DR134" i="4"/>
  <c r="DS134" i="4"/>
  <c r="DR142" i="4"/>
  <c r="DS142" i="4"/>
  <c r="DS150" i="4"/>
  <c r="DR150" i="4"/>
  <c r="DS158" i="4"/>
  <c r="DR158" i="4"/>
  <c r="DS166" i="4"/>
  <c r="DR166" i="4"/>
  <c r="DR174" i="4"/>
  <c r="DS174" i="4"/>
  <c r="DR182" i="4"/>
  <c r="DS182" i="4"/>
  <c r="DR190" i="4"/>
  <c r="DS190" i="4"/>
  <c r="DR198" i="4"/>
  <c r="DS198" i="4"/>
  <c r="DR206" i="4"/>
  <c r="DS206" i="4"/>
  <c r="DR214" i="4"/>
  <c r="DS214" i="4"/>
  <c r="DS222" i="4"/>
  <c r="DR222" i="4"/>
  <c r="DR230" i="4"/>
  <c r="DS230" i="4"/>
  <c r="DS238" i="4"/>
  <c r="DR238" i="4"/>
  <c r="DS246" i="4"/>
  <c r="DR246" i="4"/>
  <c r="DS254" i="4"/>
  <c r="DR254" i="4"/>
  <c r="DS262" i="4"/>
  <c r="DR262" i="4"/>
  <c r="DR270" i="4"/>
  <c r="DS270" i="4"/>
  <c r="DR278" i="4"/>
  <c r="DS278" i="4"/>
  <c r="DS286" i="4"/>
  <c r="DR286" i="4"/>
  <c r="DR294" i="4"/>
  <c r="DS294" i="4"/>
  <c r="DR302" i="4"/>
  <c r="DS302" i="4"/>
  <c r="DS310" i="4"/>
  <c r="DR310" i="4"/>
  <c r="DR318" i="4"/>
  <c r="DS318" i="4"/>
  <c r="DR326" i="4"/>
  <c r="DS326" i="4"/>
  <c r="DR334" i="4"/>
  <c r="DS334" i="4"/>
  <c r="DS342" i="4"/>
  <c r="DR342" i="4"/>
  <c r="DR350" i="4"/>
  <c r="DS350" i="4"/>
  <c r="DR358" i="4"/>
  <c r="DS358" i="4"/>
  <c r="DR366" i="4"/>
  <c r="DS366" i="4"/>
  <c r="DR374" i="4"/>
  <c r="DS374" i="4"/>
  <c r="DR382" i="4"/>
  <c r="DS382" i="4"/>
  <c r="DR390" i="4"/>
  <c r="DS390" i="4"/>
  <c r="DS398" i="4"/>
  <c r="DR398" i="4"/>
  <c r="DR406" i="4"/>
  <c r="DS406" i="4"/>
  <c r="DS414" i="4"/>
  <c r="DR414" i="4"/>
  <c r="DS422" i="4"/>
  <c r="DR422" i="4"/>
  <c r="DS430" i="4"/>
  <c r="DR430" i="4"/>
  <c r="DS438" i="4"/>
  <c r="DR438" i="4"/>
  <c r="DR446" i="4"/>
  <c r="DS446" i="4"/>
  <c r="DS454" i="4"/>
  <c r="DR454" i="4"/>
  <c r="DR462" i="4"/>
  <c r="DS462" i="4"/>
  <c r="DR470" i="4"/>
  <c r="DS470" i="4"/>
  <c r="DR478" i="4"/>
  <c r="DS478" i="4"/>
  <c r="DR486" i="4"/>
  <c r="DS486" i="4"/>
  <c r="DS494" i="4"/>
  <c r="DR494" i="4"/>
  <c r="DS502" i="4"/>
  <c r="DR502" i="4"/>
  <c r="DR510" i="4"/>
  <c r="DS510" i="4"/>
  <c r="DR518" i="4"/>
  <c r="DS518" i="4"/>
  <c r="DS526" i="4"/>
  <c r="DR526" i="4"/>
  <c r="DR534" i="4"/>
  <c r="DS534" i="4"/>
  <c r="DR542" i="4"/>
  <c r="DS542" i="4"/>
  <c r="DR550" i="4"/>
  <c r="DS550" i="4"/>
  <c r="DR558" i="4"/>
  <c r="DS558" i="4"/>
  <c r="DS566" i="4"/>
  <c r="DR566" i="4"/>
  <c r="DR574" i="4"/>
  <c r="DS574" i="4"/>
  <c r="DS582" i="4"/>
  <c r="DR582" i="4"/>
  <c r="DR590" i="4"/>
  <c r="DS590" i="4"/>
  <c r="DR598" i="4"/>
  <c r="DS598" i="4"/>
  <c r="DR606" i="4"/>
  <c r="DS606" i="4"/>
  <c r="DR614" i="4"/>
  <c r="DS614" i="4"/>
  <c r="DR622" i="4"/>
  <c r="DS622" i="4"/>
  <c r="DS630" i="4"/>
  <c r="DR630" i="4"/>
  <c r="DR638" i="4"/>
  <c r="DS638" i="4"/>
  <c r="DS646" i="4"/>
  <c r="DR646" i="4"/>
  <c r="DS654" i="4"/>
  <c r="DR654" i="4"/>
  <c r="DS662" i="4"/>
  <c r="DR662" i="4"/>
  <c r="DS670" i="4"/>
  <c r="DR670" i="4"/>
  <c r="DR678" i="4"/>
  <c r="DS678" i="4"/>
  <c r="DR686" i="4"/>
  <c r="DS686" i="4"/>
  <c r="DR694" i="4"/>
  <c r="DS694" i="4"/>
  <c r="DR702" i="4"/>
  <c r="DS702" i="4"/>
  <c r="DR710" i="4"/>
  <c r="DS710" i="4"/>
  <c r="DR718" i="4"/>
  <c r="DS718" i="4"/>
  <c r="DR726" i="4"/>
  <c r="DS726" i="4"/>
  <c r="DS734" i="4"/>
  <c r="DR734" i="4"/>
  <c r="DR742" i="4"/>
  <c r="DS742" i="4"/>
  <c r="DR750" i="4"/>
  <c r="DS750" i="4"/>
  <c r="DS758" i="4"/>
  <c r="DR758" i="4"/>
  <c r="DS766" i="4"/>
  <c r="DR766" i="4"/>
  <c r="DR774" i="4"/>
  <c r="DS774" i="4"/>
  <c r="DR782" i="4"/>
  <c r="DS782" i="4"/>
  <c r="DR790" i="4"/>
  <c r="DS790" i="4"/>
  <c r="DS798" i="4"/>
  <c r="DR798" i="4"/>
  <c r="DR806" i="4"/>
  <c r="DS806" i="4"/>
  <c r="DR814" i="4"/>
  <c r="DS814" i="4"/>
  <c r="DR822" i="4"/>
  <c r="DS822" i="4"/>
  <c r="DS830" i="4"/>
  <c r="DR830" i="4"/>
  <c r="DR838" i="4"/>
  <c r="DS838" i="4"/>
  <c r="DR846" i="4"/>
  <c r="DS846" i="4"/>
  <c r="DR854" i="4"/>
  <c r="DS854" i="4"/>
  <c r="DR862" i="4"/>
  <c r="DS862" i="4"/>
  <c r="DR870" i="4"/>
  <c r="DS870" i="4"/>
  <c r="DR878" i="4"/>
  <c r="DS878" i="4"/>
  <c r="DR886" i="4"/>
  <c r="DS886" i="4"/>
  <c r="DR894" i="4"/>
  <c r="DS894" i="4"/>
  <c r="DS902" i="4"/>
  <c r="DR902" i="4"/>
  <c r="DS910" i="4"/>
  <c r="DR910" i="4"/>
  <c r="DS918" i="4"/>
  <c r="DR918" i="4"/>
  <c r="DR926" i="4"/>
  <c r="DS926" i="4"/>
  <c r="DR934" i="4"/>
  <c r="DS934" i="4"/>
  <c r="DR942" i="4"/>
  <c r="DS942" i="4"/>
  <c r="DR950" i="4"/>
  <c r="DS950" i="4"/>
  <c r="DR958" i="4"/>
  <c r="DS958" i="4"/>
  <c r="DR966" i="4"/>
  <c r="DS966" i="4"/>
  <c r="DR974" i="4"/>
  <c r="DS974" i="4"/>
  <c r="DR982" i="4"/>
  <c r="DS982" i="4"/>
  <c r="DR990" i="4"/>
  <c r="DS990" i="4"/>
  <c r="DR998" i="4"/>
  <c r="DS998" i="4"/>
  <c r="N4" i="4"/>
  <c r="DS49" i="4"/>
  <c r="DR55" i="4"/>
  <c r="DS58" i="4"/>
  <c r="DR80" i="4"/>
  <c r="DS80" i="4"/>
  <c r="DR144" i="4"/>
  <c r="DS144" i="4"/>
  <c r="DR176" i="4"/>
  <c r="DS176" i="4"/>
  <c r="DR208" i="4"/>
  <c r="DS208" i="4"/>
  <c r="DR111" i="4"/>
  <c r="DS111" i="4"/>
  <c r="DS119" i="4"/>
  <c r="DR119" i="4"/>
  <c r="DR183" i="4"/>
  <c r="DS183" i="4"/>
  <c r="DR247" i="4"/>
  <c r="DS247" i="4"/>
  <c r="DR263" i="4"/>
  <c r="DS263" i="4"/>
  <c r="DR327" i="4"/>
  <c r="DS327" i="4"/>
  <c r="DS407" i="4"/>
  <c r="DR407" i="4"/>
  <c r="DR455" i="4"/>
  <c r="DS455" i="4"/>
  <c r="DR527" i="4"/>
  <c r="DS527" i="4"/>
  <c r="DS559" i="4"/>
  <c r="DR559" i="4"/>
  <c r="DS631" i="4"/>
  <c r="DR631" i="4"/>
  <c r="DR69" i="4"/>
  <c r="DR117" i="4"/>
  <c r="DS117" i="4"/>
  <c r="DR157" i="4"/>
  <c r="DS157" i="4"/>
  <c r="DR213" i="4"/>
  <c r="DS213" i="4"/>
  <c r="DS317" i="4"/>
  <c r="DR317" i="4"/>
  <c r="DR365" i="4"/>
  <c r="DS365" i="4"/>
  <c r="DR421" i="4"/>
  <c r="DS421" i="4"/>
  <c r="DR509" i="4"/>
  <c r="DS509" i="4"/>
  <c r="DS557" i="4"/>
  <c r="DR557" i="4"/>
  <c r="DR573" i="4"/>
  <c r="DS573" i="4"/>
  <c r="DR645" i="4"/>
  <c r="DS645" i="4"/>
  <c r="DR693" i="4"/>
  <c r="DS693" i="4"/>
  <c r="DR709" i="4"/>
  <c r="DS709" i="4"/>
  <c r="DR733" i="4"/>
  <c r="DS733" i="4"/>
  <c r="DS805" i="4"/>
  <c r="DR805" i="4"/>
  <c r="DR909" i="4"/>
  <c r="DS909" i="4"/>
  <c r="DR933" i="4"/>
  <c r="DS933" i="4"/>
  <c r="DS941" i="4"/>
  <c r="DR941" i="4"/>
  <c r="DR965" i="4"/>
  <c r="DS965" i="4"/>
  <c r="DR981" i="4"/>
  <c r="DS981" i="4"/>
  <c r="DR997" i="4"/>
  <c r="DS997" i="4"/>
  <c r="DS47" i="4"/>
  <c r="DR64" i="4"/>
  <c r="DS69" i="4"/>
  <c r="DS48" i="4"/>
  <c r="DR72" i="4"/>
  <c r="DS72" i="4"/>
  <c r="DR112" i="4"/>
  <c r="DS112" i="4"/>
  <c r="DS160" i="4"/>
  <c r="DR160" i="4"/>
  <c r="DR192" i="4"/>
  <c r="DS192" i="4"/>
  <c r="DR71" i="4"/>
  <c r="DS71" i="4"/>
  <c r="DR167" i="4"/>
  <c r="DS167" i="4"/>
  <c r="DR207" i="4"/>
  <c r="DS207" i="4"/>
  <c r="DR279" i="4"/>
  <c r="DS279" i="4"/>
  <c r="DR311" i="4"/>
  <c r="DS311" i="4"/>
  <c r="DR359" i="4"/>
  <c r="DS359" i="4"/>
  <c r="DR383" i="4"/>
  <c r="DS383" i="4"/>
  <c r="DS439" i="4"/>
  <c r="DR439" i="4"/>
  <c r="DR471" i="4"/>
  <c r="DS471" i="4"/>
  <c r="DR495" i="4"/>
  <c r="DS495" i="4"/>
  <c r="DS519" i="4"/>
  <c r="DR519" i="4"/>
  <c r="DR607" i="4"/>
  <c r="DS607" i="4"/>
  <c r="DS61" i="4"/>
  <c r="DR61" i="4"/>
  <c r="DR93" i="4"/>
  <c r="DS93" i="4"/>
  <c r="DS165" i="4"/>
  <c r="DR165" i="4"/>
  <c r="DR197" i="4"/>
  <c r="DS197" i="4"/>
  <c r="DR293" i="4"/>
  <c r="DS293" i="4"/>
  <c r="DR357" i="4"/>
  <c r="DS357" i="4"/>
  <c r="DS413" i="4"/>
  <c r="DR413" i="4"/>
  <c r="DR461" i="4"/>
  <c r="DS461" i="4"/>
  <c r="DR493" i="4"/>
  <c r="DS493" i="4"/>
  <c r="DR517" i="4"/>
  <c r="DS517" i="4"/>
  <c r="DR533" i="4"/>
  <c r="DS533" i="4"/>
  <c r="DS613" i="4"/>
  <c r="DR613" i="4"/>
  <c r="DR637" i="4"/>
  <c r="DS637" i="4"/>
  <c r="DR653" i="4"/>
  <c r="DS653" i="4"/>
  <c r="DR685" i="4"/>
  <c r="DS685" i="4"/>
  <c r="DR741" i="4"/>
  <c r="DS741" i="4"/>
  <c r="DR765" i="4"/>
  <c r="DS765" i="4"/>
  <c r="DR781" i="4"/>
  <c r="DS781" i="4"/>
  <c r="DS829" i="4"/>
  <c r="DR829" i="4"/>
  <c r="DR861" i="4"/>
  <c r="DS861" i="4"/>
  <c r="DS877" i="4"/>
  <c r="DR877" i="4"/>
  <c r="DS893" i="4"/>
  <c r="DR893" i="4"/>
  <c r="DR957" i="4"/>
  <c r="DS957" i="4"/>
  <c r="DR973" i="4"/>
  <c r="DS973" i="4"/>
  <c r="DR989" i="4"/>
  <c r="DS989" i="4"/>
  <c r="DS44" i="4"/>
  <c r="DR52" i="4"/>
  <c r="DS68" i="4"/>
  <c r="DR76" i="4"/>
  <c r="DS76" i="4"/>
  <c r="DR84" i="4"/>
  <c r="DS84" i="4"/>
  <c r="DR92" i="4"/>
  <c r="DS92" i="4"/>
  <c r="DR100" i="4"/>
  <c r="DS100" i="4"/>
  <c r="DR108" i="4"/>
  <c r="DS108" i="4"/>
  <c r="DR116" i="4"/>
  <c r="DS116" i="4"/>
  <c r="DS124" i="4"/>
  <c r="DR124" i="4"/>
  <c r="DR132" i="4"/>
  <c r="DS132" i="4"/>
  <c r="DR140" i="4"/>
  <c r="DS140" i="4"/>
  <c r="DS148" i="4"/>
  <c r="DR148" i="4"/>
  <c r="DS156" i="4"/>
  <c r="DR156" i="4"/>
  <c r="DR164" i="4"/>
  <c r="DS164" i="4"/>
  <c r="DR172" i="4"/>
  <c r="DS172" i="4"/>
  <c r="DS180" i="4"/>
  <c r="DR180" i="4"/>
  <c r="DR188" i="4"/>
  <c r="DS188" i="4"/>
  <c r="DS196" i="4"/>
  <c r="DR196" i="4"/>
  <c r="DR204" i="4"/>
  <c r="DS204" i="4"/>
  <c r="DR212" i="4"/>
  <c r="DS212" i="4"/>
  <c r="DR220" i="4"/>
  <c r="DS220" i="4"/>
  <c r="DR228" i="4"/>
  <c r="DS228" i="4"/>
  <c r="DR236" i="4"/>
  <c r="DS236" i="4"/>
  <c r="DR244" i="4"/>
  <c r="DS244" i="4"/>
  <c r="DR252" i="4"/>
  <c r="DS252" i="4"/>
  <c r="DS260" i="4"/>
  <c r="DR260" i="4"/>
  <c r="DR268" i="4"/>
  <c r="DS268" i="4"/>
  <c r="DR276" i="4"/>
  <c r="DS276" i="4"/>
  <c r="DR284" i="4"/>
  <c r="DS284" i="4"/>
  <c r="DR292" i="4"/>
  <c r="DS292" i="4"/>
  <c r="DR300" i="4"/>
  <c r="DS300" i="4"/>
  <c r="DR308" i="4"/>
  <c r="DS308" i="4"/>
  <c r="DS316" i="4"/>
  <c r="DR316" i="4"/>
  <c r="DS324" i="4"/>
  <c r="DR324" i="4"/>
  <c r="DR332" i="4"/>
  <c r="DS332" i="4"/>
  <c r="DS340" i="4"/>
  <c r="DR340" i="4"/>
  <c r="DR348" i="4"/>
  <c r="DS348" i="4"/>
  <c r="DR356" i="4"/>
  <c r="DS356" i="4"/>
  <c r="DR364" i="4"/>
  <c r="DS364" i="4"/>
  <c r="DR372" i="4"/>
  <c r="DS372" i="4"/>
  <c r="DS380" i="4"/>
  <c r="DR380" i="4"/>
  <c r="DR388" i="4"/>
  <c r="DS388" i="4"/>
  <c r="DS396" i="4"/>
  <c r="DR396" i="4"/>
  <c r="DR404" i="4"/>
  <c r="DS404" i="4"/>
  <c r="DR412" i="4"/>
  <c r="DS412" i="4"/>
  <c r="DR420" i="4"/>
  <c r="DS420" i="4"/>
  <c r="DS428" i="4"/>
  <c r="DR428" i="4"/>
  <c r="DS436" i="4"/>
  <c r="DR436" i="4"/>
  <c r="DR444" i="4"/>
  <c r="DS444" i="4"/>
  <c r="DR452" i="4"/>
  <c r="DS452" i="4"/>
  <c r="DR460" i="4"/>
  <c r="DS460" i="4"/>
  <c r="DR468" i="4"/>
  <c r="DS468" i="4"/>
  <c r="DS476" i="4"/>
  <c r="DR476" i="4"/>
  <c r="DR484" i="4"/>
  <c r="DS484" i="4"/>
  <c r="DR492" i="4"/>
  <c r="DS492" i="4"/>
  <c r="DR500" i="4"/>
  <c r="DS500" i="4"/>
  <c r="DR508" i="4"/>
  <c r="DS508" i="4"/>
  <c r="DR516" i="4"/>
  <c r="DS516" i="4"/>
  <c r="DS524" i="4"/>
  <c r="DR524" i="4"/>
  <c r="DR532" i="4"/>
  <c r="DS532" i="4"/>
  <c r="DR540" i="4"/>
  <c r="DS540" i="4"/>
  <c r="DR548" i="4"/>
  <c r="DS548" i="4"/>
  <c r="DS556" i="4"/>
  <c r="DR556" i="4"/>
  <c r="DS564" i="4"/>
  <c r="DR564" i="4"/>
  <c r="DS572" i="4"/>
  <c r="DR572" i="4"/>
  <c r="DS580" i="4"/>
  <c r="DR580" i="4"/>
  <c r="DR588" i="4"/>
  <c r="DS588" i="4"/>
  <c r="DR596" i="4"/>
  <c r="DS596" i="4"/>
  <c r="DR604" i="4"/>
  <c r="DS604" i="4"/>
  <c r="DS612" i="4"/>
  <c r="DR612" i="4"/>
  <c r="DS620" i="4"/>
  <c r="DR620" i="4"/>
  <c r="DR628" i="4"/>
  <c r="DS628" i="4"/>
  <c r="DR636" i="4"/>
  <c r="DS636" i="4"/>
  <c r="DR644" i="4"/>
  <c r="DS644" i="4"/>
  <c r="DR652" i="4"/>
  <c r="DS652" i="4"/>
  <c r="DS660" i="4"/>
  <c r="DR660" i="4"/>
  <c r="DR668" i="4"/>
  <c r="DS668" i="4"/>
  <c r="DS676" i="4"/>
  <c r="DR676" i="4"/>
  <c r="DR684" i="4"/>
  <c r="DS684" i="4"/>
  <c r="DR692" i="4"/>
  <c r="DS692" i="4"/>
  <c r="DR700" i="4"/>
  <c r="DS700" i="4"/>
  <c r="DR708" i="4"/>
  <c r="DS708" i="4"/>
  <c r="DS716" i="4"/>
  <c r="DR716" i="4"/>
  <c r="DR724" i="4"/>
  <c r="DS724" i="4"/>
  <c r="DR732" i="4"/>
  <c r="DS732" i="4"/>
  <c r="DS740" i="4"/>
  <c r="DR740" i="4"/>
  <c r="DR748" i="4"/>
  <c r="DS748" i="4"/>
  <c r="DR756" i="4"/>
  <c r="DS756" i="4"/>
  <c r="DR764" i="4"/>
  <c r="DS764" i="4"/>
  <c r="DR772" i="4"/>
  <c r="DS772" i="4"/>
  <c r="DR780" i="4"/>
  <c r="DS780" i="4"/>
  <c r="DS788" i="4"/>
  <c r="DR788" i="4"/>
  <c r="DR796" i="4"/>
  <c r="DS796" i="4"/>
  <c r="DR804" i="4"/>
  <c r="DS804" i="4"/>
  <c r="DR812" i="4"/>
  <c r="DS812" i="4"/>
  <c r="DR820" i="4"/>
  <c r="DS820" i="4"/>
  <c r="DR828" i="4"/>
  <c r="DS828" i="4"/>
  <c r="DR836" i="4"/>
  <c r="DS836" i="4"/>
  <c r="DR844" i="4"/>
  <c r="DS844" i="4"/>
  <c r="DR852" i="4"/>
  <c r="DS852" i="4"/>
  <c r="DS860" i="4"/>
  <c r="DR860" i="4"/>
  <c r="DR868" i="4"/>
  <c r="DS868" i="4"/>
  <c r="DS876" i="4"/>
  <c r="DR876" i="4"/>
  <c r="DS884" i="4"/>
  <c r="DR884" i="4"/>
  <c r="DR892" i="4"/>
  <c r="DS892" i="4"/>
  <c r="DR900" i="4"/>
  <c r="DS900" i="4"/>
  <c r="DS908" i="4"/>
  <c r="DR908" i="4"/>
  <c r="DS916" i="4"/>
  <c r="DR916" i="4"/>
  <c r="DR924" i="4"/>
  <c r="DS924" i="4"/>
  <c r="DS932" i="4"/>
  <c r="DR932" i="4"/>
  <c r="DR940" i="4"/>
  <c r="DS940" i="4"/>
  <c r="DR948" i="4"/>
  <c r="DS948" i="4"/>
  <c r="DR956" i="4"/>
  <c r="DS956" i="4"/>
  <c r="DR964" i="4"/>
  <c r="DS964" i="4"/>
  <c r="DS972" i="4"/>
  <c r="DR972" i="4"/>
  <c r="DR980" i="4"/>
  <c r="DS980" i="4"/>
  <c r="DR988" i="4"/>
  <c r="DS988" i="4"/>
  <c r="DR996" i="4"/>
  <c r="DS996" i="4"/>
  <c r="DR96" i="4"/>
  <c r="DS96" i="4"/>
  <c r="DR240" i="4"/>
  <c r="DS240" i="4"/>
  <c r="DR47" i="4"/>
  <c r="DR95" i="4"/>
  <c r="DS95" i="4"/>
  <c r="DS103" i="4"/>
  <c r="DR103" i="4"/>
  <c r="DS135" i="4"/>
  <c r="DR135" i="4"/>
  <c r="DS215" i="4"/>
  <c r="DR215" i="4"/>
  <c r="DR271" i="4"/>
  <c r="DS271" i="4"/>
  <c r="DS351" i="4"/>
  <c r="DR351" i="4"/>
  <c r="DR551" i="4"/>
  <c r="DS551" i="4"/>
  <c r="DR655" i="4"/>
  <c r="DS655" i="4"/>
  <c r="DR109" i="4"/>
  <c r="DS109" i="4"/>
  <c r="DS221" i="4"/>
  <c r="DR221" i="4"/>
  <c r="DR229" i="4"/>
  <c r="DS229" i="4"/>
  <c r="DR269" i="4"/>
  <c r="DS269" i="4"/>
  <c r="DS277" i="4"/>
  <c r="DR277" i="4"/>
  <c r="DR309" i="4"/>
  <c r="DS309" i="4"/>
  <c r="DS325" i="4"/>
  <c r="DR325" i="4"/>
  <c r="DR389" i="4"/>
  <c r="DS389" i="4"/>
  <c r="DS445" i="4"/>
  <c r="DR445" i="4"/>
  <c r="DS565" i="4"/>
  <c r="DR565" i="4"/>
  <c r="DR589" i="4"/>
  <c r="DS589" i="4"/>
  <c r="DR677" i="4"/>
  <c r="DS677" i="4"/>
  <c r="DS701" i="4"/>
  <c r="DR701" i="4"/>
  <c r="DR797" i="4"/>
  <c r="DS797" i="4"/>
  <c r="DR925" i="4"/>
  <c r="DS925" i="4"/>
  <c r="DS949" i="4"/>
  <c r="DR949" i="4"/>
  <c r="DR67" i="4"/>
  <c r="DS99" i="4"/>
  <c r="DR99" i="4"/>
  <c r="DR131" i="4"/>
  <c r="DS131" i="4"/>
  <c r="DS171" i="4"/>
  <c r="DR171" i="4"/>
  <c r="DS227" i="4"/>
  <c r="DR227" i="4"/>
  <c r="DR291" i="4"/>
  <c r="DS291" i="4"/>
  <c r="DR379" i="4"/>
  <c r="DS379" i="4"/>
  <c r="DR459" i="4"/>
  <c r="DS459" i="4"/>
  <c r="DR547" i="4"/>
  <c r="DS547" i="4"/>
  <c r="DS603" i="4"/>
  <c r="DR603" i="4"/>
  <c r="DS635" i="4"/>
  <c r="DR635" i="4"/>
  <c r="DR659" i="4"/>
  <c r="DS659" i="4"/>
  <c r="DR715" i="4"/>
  <c r="DS715" i="4"/>
  <c r="DS739" i="4"/>
  <c r="DR739" i="4"/>
  <c r="DR747" i="4"/>
  <c r="DS747" i="4"/>
  <c r="DS755" i="4"/>
  <c r="DR755" i="4"/>
  <c r="DR763" i="4"/>
  <c r="DS763" i="4"/>
  <c r="DR771" i="4"/>
  <c r="DS771" i="4"/>
  <c r="DR779" i="4"/>
  <c r="DS779" i="4"/>
  <c r="DR787" i="4"/>
  <c r="DS787" i="4"/>
  <c r="DS795" i="4"/>
  <c r="DR795" i="4"/>
  <c r="DR803" i="4"/>
  <c r="DS803" i="4"/>
  <c r="DR811" i="4"/>
  <c r="DS811" i="4"/>
  <c r="DS819" i="4"/>
  <c r="DR819" i="4"/>
  <c r="DR827" i="4"/>
  <c r="DS827" i="4"/>
  <c r="DS835" i="4"/>
  <c r="DR835" i="4"/>
  <c r="DS843" i="4"/>
  <c r="DR843" i="4"/>
  <c r="DR851" i="4"/>
  <c r="DS851" i="4"/>
  <c r="DR859" i="4"/>
  <c r="DS859" i="4"/>
  <c r="DS867" i="4"/>
  <c r="DR867" i="4"/>
  <c r="DR875" i="4"/>
  <c r="DS875" i="4"/>
  <c r="DR883" i="4"/>
  <c r="DS883" i="4"/>
  <c r="DR891" i="4"/>
  <c r="DS891" i="4"/>
  <c r="DS899" i="4"/>
  <c r="DR899" i="4"/>
  <c r="DR907" i="4"/>
  <c r="DS907" i="4"/>
  <c r="DS915" i="4"/>
  <c r="DR915" i="4"/>
  <c r="DR923" i="4"/>
  <c r="DS923" i="4"/>
  <c r="DR931" i="4"/>
  <c r="DS931" i="4"/>
  <c r="DR939" i="4"/>
  <c r="DS939" i="4"/>
  <c r="DR947" i="4"/>
  <c r="DS947" i="4"/>
  <c r="DR955" i="4"/>
  <c r="DS955" i="4"/>
  <c r="DR963" i="4"/>
  <c r="DS963" i="4"/>
  <c r="DR971" i="4"/>
  <c r="DS971" i="4"/>
  <c r="DR979" i="4"/>
  <c r="DS979" i="4"/>
  <c r="DR987" i="4"/>
  <c r="DS987" i="4"/>
  <c r="DS995" i="4"/>
  <c r="DR995" i="4"/>
  <c r="DS56" i="4"/>
  <c r="DS120" i="4"/>
  <c r="DR120" i="4"/>
  <c r="DR216" i="4"/>
  <c r="DS216" i="4"/>
  <c r="DR79" i="4"/>
  <c r="DS79" i="4"/>
  <c r="DS159" i="4"/>
  <c r="DR159" i="4"/>
  <c r="DR199" i="4"/>
  <c r="DS199" i="4"/>
  <c r="DS239" i="4"/>
  <c r="DR239" i="4"/>
  <c r="DR303" i="4"/>
  <c r="DS303" i="4"/>
  <c r="DS391" i="4"/>
  <c r="DR391" i="4"/>
  <c r="DS423" i="4"/>
  <c r="DR423" i="4"/>
  <c r="DS503" i="4"/>
  <c r="DR503" i="4"/>
  <c r="DR639" i="4"/>
  <c r="DS639" i="4"/>
  <c r="DR45" i="4"/>
  <c r="DR85" i="4"/>
  <c r="DS85" i="4"/>
  <c r="DR125" i="4"/>
  <c r="DS125" i="4"/>
  <c r="DR141" i="4"/>
  <c r="DS141" i="4"/>
  <c r="DR173" i="4"/>
  <c r="DS173" i="4"/>
  <c r="DR189" i="4"/>
  <c r="DS189" i="4"/>
  <c r="DR205" i="4"/>
  <c r="DS205" i="4"/>
  <c r="DS245" i="4"/>
  <c r="DR245" i="4"/>
  <c r="DR261" i="4"/>
  <c r="DS261" i="4"/>
  <c r="DR285" i="4"/>
  <c r="DS285" i="4"/>
  <c r="DR341" i="4"/>
  <c r="DS341" i="4"/>
  <c r="DR381" i="4"/>
  <c r="DS381" i="4"/>
  <c r="DS429" i="4"/>
  <c r="DR429" i="4"/>
  <c r="DR469" i="4"/>
  <c r="DS469" i="4"/>
  <c r="DR485" i="4"/>
  <c r="DS485" i="4"/>
  <c r="DR501" i="4"/>
  <c r="DS501" i="4"/>
  <c r="DR541" i="4"/>
  <c r="DS541" i="4"/>
  <c r="DR597" i="4"/>
  <c r="DS597" i="4"/>
  <c r="DR621" i="4"/>
  <c r="DS621" i="4"/>
  <c r="DS669" i="4"/>
  <c r="DR669" i="4"/>
  <c r="DS725" i="4"/>
  <c r="DR725" i="4"/>
  <c r="DS757" i="4"/>
  <c r="DR757" i="4"/>
  <c r="DS789" i="4"/>
  <c r="DR789" i="4"/>
  <c r="DS813" i="4"/>
  <c r="DR813" i="4"/>
  <c r="DR845" i="4"/>
  <c r="DS845" i="4"/>
  <c r="DS869" i="4"/>
  <c r="DR869" i="4"/>
  <c r="DR885" i="4"/>
  <c r="DS885" i="4"/>
  <c r="DR917" i="4"/>
  <c r="DS917" i="4"/>
  <c r="DS59" i="4"/>
  <c r="DR83" i="4"/>
  <c r="DS83" i="4"/>
  <c r="DS115" i="4"/>
  <c r="DR115" i="4"/>
  <c r="DR139" i="4"/>
  <c r="DS139" i="4"/>
  <c r="DS163" i="4"/>
  <c r="DR163" i="4"/>
  <c r="DR179" i="4"/>
  <c r="DS179" i="4"/>
  <c r="DR195" i="4"/>
  <c r="DS195" i="4"/>
  <c r="DR211" i="4"/>
  <c r="DS211" i="4"/>
  <c r="DS235" i="4"/>
  <c r="DR235" i="4"/>
  <c r="DS251" i="4"/>
  <c r="DR251" i="4"/>
  <c r="DR267" i="4"/>
  <c r="DS267" i="4"/>
  <c r="DR283" i="4"/>
  <c r="DS283" i="4"/>
  <c r="DR307" i="4"/>
  <c r="DS307" i="4"/>
  <c r="DR323" i="4"/>
  <c r="DS323" i="4"/>
  <c r="DS339" i="4"/>
  <c r="DR339" i="4"/>
  <c r="DS347" i="4"/>
  <c r="DR347" i="4"/>
  <c r="DR371" i="4"/>
  <c r="DS371" i="4"/>
  <c r="DR395" i="4"/>
  <c r="DS395" i="4"/>
  <c r="DS411" i="4"/>
  <c r="DR411" i="4"/>
  <c r="DR435" i="4"/>
  <c r="DS435" i="4"/>
  <c r="DR451" i="4"/>
  <c r="DS451" i="4"/>
  <c r="DR475" i="4"/>
  <c r="DS475" i="4"/>
  <c r="DR491" i="4"/>
  <c r="DS491" i="4"/>
  <c r="DR499" i="4"/>
  <c r="DS499" i="4"/>
  <c r="DS507" i="4"/>
  <c r="DR507" i="4"/>
  <c r="DS523" i="4"/>
  <c r="DR523" i="4"/>
  <c r="DR531" i="4"/>
  <c r="DS531" i="4"/>
  <c r="DS555" i="4"/>
  <c r="DR555" i="4"/>
  <c r="DS579" i="4"/>
  <c r="DR579" i="4"/>
  <c r="DS595" i="4"/>
  <c r="DR595" i="4"/>
  <c r="DR611" i="4"/>
  <c r="DS611" i="4"/>
  <c r="DR627" i="4"/>
  <c r="DS627" i="4"/>
  <c r="DR643" i="4"/>
  <c r="DS643" i="4"/>
  <c r="DS667" i="4"/>
  <c r="DR667" i="4"/>
  <c r="DR675" i="4"/>
  <c r="DS675" i="4"/>
  <c r="DS683" i="4"/>
  <c r="DR683" i="4"/>
  <c r="DR699" i="4"/>
  <c r="DS699" i="4"/>
  <c r="DR707" i="4"/>
  <c r="DS707" i="4"/>
  <c r="DR723" i="4"/>
  <c r="DS723" i="4"/>
  <c r="DS731" i="4"/>
  <c r="DR731" i="4"/>
  <c r="DS42" i="4"/>
  <c r="DS50" i="4"/>
  <c r="DR50" i="4"/>
  <c r="DR58" i="4"/>
  <c r="DS66" i="4"/>
  <c r="DS74" i="4"/>
  <c r="DR74" i="4"/>
  <c r="DS82" i="4"/>
  <c r="DR82" i="4"/>
  <c r="DS90" i="4"/>
  <c r="DR90" i="4"/>
  <c r="DR98" i="4"/>
  <c r="DS98" i="4"/>
  <c r="DR106" i="4"/>
  <c r="DS106" i="4"/>
  <c r="DS114" i="4"/>
  <c r="DR114" i="4"/>
  <c r="DR122" i="4"/>
  <c r="DS122" i="4"/>
  <c r="DR130" i="4"/>
  <c r="DS130" i="4"/>
  <c r="DR138" i="4"/>
  <c r="DS138" i="4"/>
  <c r="DR146" i="4"/>
  <c r="DS146" i="4"/>
  <c r="DR154" i="4"/>
  <c r="DS154" i="4"/>
  <c r="DR162" i="4"/>
  <c r="DS162" i="4"/>
  <c r="DS170" i="4"/>
  <c r="DR170" i="4"/>
  <c r="DS178" i="4"/>
  <c r="DR178" i="4"/>
  <c r="DR186" i="4"/>
  <c r="DS186" i="4"/>
  <c r="DR194" i="4"/>
  <c r="DS194" i="4"/>
  <c r="DR202" i="4"/>
  <c r="DS202" i="4"/>
  <c r="DR210" i="4"/>
  <c r="DS210" i="4"/>
  <c r="DS218" i="4"/>
  <c r="DR218" i="4"/>
  <c r="DS226" i="4"/>
  <c r="DR226" i="4"/>
  <c r="DR234" i="4"/>
  <c r="DS234" i="4"/>
  <c r="DS242" i="4"/>
  <c r="DR242" i="4"/>
  <c r="DS250" i="4"/>
  <c r="DR250" i="4"/>
  <c r="DR258" i="4"/>
  <c r="DS258" i="4"/>
  <c r="DR266" i="4"/>
  <c r="DS266" i="4"/>
  <c r="DR274" i="4"/>
  <c r="DS274" i="4"/>
  <c r="DR282" i="4"/>
  <c r="DS282" i="4"/>
  <c r="DS290" i="4"/>
  <c r="DR290" i="4"/>
  <c r="DR298" i="4"/>
  <c r="DS298" i="4"/>
  <c r="DR306" i="4"/>
  <c r="DS306" i="4"/>
  <c r="DS314" i="4"/>
  <c r="DR314" i="4"/>
  <c r="DS322" i="4"/>
  <c r="DR322" i="4"/>
  <c r="DR330" i="4"/>
  <c r="DS330" i="4"/>
  <c r="DS338" i="4"/>
  <c r="DR338" i="4"/>
  <c r="DR346" i="4"/>
  <c r="DS346" i="4"/>
  <c r="DS354" i="4"/>
  <c r="DR354" i="4"/>
  <c r="DR362" i="4"/>
  <c r="DS362" i="4"/>
  <c r="DR370" i="4"/>
  <c r="DS370" i="4"/>
  <c r="DS378" i="4"/>
  <c r="DR378" i="4"/>
  <c r="DR386" i="4"/>
  <c r="DS386" i="4"/>
  <c r="DR394" i="4"/>
  <c r="DS394" i="4"/>
  <c r="DR402" i="4"/>
  <c r="DS402" i="4"/>
  <c r="DR410" i="4"/>
  <c r="DS410" i="4"/>
  <c r="DS418" i="4"/>
  <c r="DR418" i="4"/>
  <c r="DS426" i="4"/>
  <c r="DR426" i="4"/>
  <c r="DR434" i="4"/>
  <c r="DS434" i="4"/>
  <c r="DR442" i="4"/>
  <c r="DS442" i="4"/>
  <c r="DS450" i="4"/>
  <c r="DR450" i="4"/>
  <c r="DR458" i="4"/>
  <c r="DS458" i="4"/>
  <c r="DR466" i="4"/>
  <c r="DS466" i="4"/>
  <c r="DS474" i="4"/>
  <c r="DR474" i="4"/>
  <c r="DR482" i="4"/>
  <c r="DS482" i="4"/>
  <c r="DR490" i="4"/>
  <c r="DS490" i="4"/>
  <c r="DR498" i="4"/>
  <c r="DS498" i="4"/>
  <c r="DR506" i="4"/>
  <c r="DS506" i="4"/>
  <c r="DR514" i="4"/>
  <c r="DS514" i="4"/>
  <c r="DS522" i="4"/>
  <c r="DR522" i="4"/>
  <c r="DS530" i="4"/>
  <c r="DR530" i="4"/>
  <c r="DR538" i="4"/>
  <c r="DS538" i="4"/>
  <c r="DR546" i="4"/>
  <c r="DS546" i="4"/>
  <c r="DR554" i="4"/>
  <c r="DS554" i="4"/>
  <c r="DR562" i="4"/>
  <c r="DS562" i="4"/>
  <c r="DR570" i="4"/>
  <c r="DS570" i="4"/>
  <c r="DR578" i="4"/>
  <c r="DS578" i="4"/>
  <c r="DS586" i="4"/>
  <c r="DR586" i="4"/>
  <c r="DR594" i="4"/>
  <c r="DS594" i="4"/>
  <c r="DR602" i="4"/>
  <c r="DS602" i="4"/>
  <c r="DR610" i="4"/>
  <c r="DS610" i="4"/>
  <c r="DS618" i="4"/>
  <c r="DR618" i="4"/>
  <c r="DS626" i="4"/>
  <c r="DR626" i="4"/>
  <c r="DR634" i="4"/>
  <c r="DS634" i="4"/>
  <c r="DS642" i="4"/>
  <c r="DR642" i="4"/>
  <c r="DR650" i="4"/>
  <c r="DS650" i="4"/>
  <c r="DR658" i="4"/>
  <c r="DS658" i="4"/>
  <c r="DR666" i="4"/>
  <c r="DS666" i="4"/>
  <c r="DS674" i="4"/>
  <c r="DR674" i="4"/>
  <c r="DR682" i="4"/>
  <c r="DS682" i="4"/>
  <c r="DR690" i="4"/>
  <c r="DS690" i="4"/>
  <c r="DR698" i="4"/>
  <c r="DS698" i="4"/>
  <c r="DR706" i="4"/>
  <c r="DS706" i="4"/>
  <c r="DR714" i="4"/>
  <c r="DS714" i="4"/>
  <c r="DR722" i="4"/>
  <c r="DS722" i="4"/>
  <c r="DS730" i="4"/>
  <c r="DR730" i="4"/>
  <c r="DR738" i="4"/>
  <c r="DS738" i="4"/>
  <c r="DR746" i="4"/>
  <c r="DS746" i="4"/>
  <c r="DR754" i="4"/>
  <c r="DS754" i="4"/>
  <c r="DR762" i="4"/>
  <c r="DS762" i="4"/>
  <c r="DR770" i="4"/>
  <c r="DS770" i="4"/>
  <c r="DS778" i="4"/>
  <c r="DR778" i="4"/>
  <c r="DR786" i="4"/>
  <c r="DS786" i="4"/>
  <c r="DR794" i="4"/>
  <c r="DS794" i="4"/>
  <c r="DR802" i="4"/>
  <c r="DS802" i="4"/>
  <c r="DR810" i="4"/>
  <c r="DS810" i="4"/>
  <c r="DR818" i="4"/>
  <c r="DS818" i="4"/>
  <c r="DR826" i="4"/>
  <c r="DS826" i="4"/>
  <c r="DR834" i="4"/>
  <c r="DS834" i="4"/>
  <c r="DR842" i="4"/>
  <c r="DS842" i="4"/>
  <c r="DS850" i="4"/>
  <c r="DR850" i="4"/>
  <c r="DR858" i="4"/>
  <c r="DS858" i="4"/>
  <c r="DS866" i="4"/>
  <c r="DR866" i="4"/>
  <c r="DR874" i="4"/>
  <c r="DS874" i="4"/>
  <c r="DR882" i="4"/>
  <c r="DS882" i="4"/>
  <c r="DR890" i="4"/>
  <c r="DS890" i="4"/>
  <c r="DR898" i="4"/>
  <c r="DS898" i="4"/>
  <c r="DR906" i="4"/>
  <c r="DS906" i="4"/>
  <c r="DS914" i="4"/>
  <c r="DR914" i="4"/>
  <c r="DS922" i="4"/>
  <c r="DR922" i="4"/>
  <c r="DR930" i="4"/>
  <c r="DS930" i="4"/>
  <c r="DR938" i="4"/>
  <c r="DS938" i="4"/>
  <c r="DR946" i="4"/>
  <c r="DS946" i="4"/>
  <c r="DR954" i="4"/>
  <c r="DS954" i="4"/>
  <c r="DR962" i="4"/>
  <c r="DS962" i="4"/>
  <c r="DR970" i="4"/>
  <c r="DS970" i="4"/>
  <c r="DR978" i="4"/>
  <c r="DS978" i="4"/>
  <c r="DR986" i="4"/>
  <c r="DS986" i="4"/>
  <c r="DR994" i="4"/>
  <c r="DS994" i="4"/>
  <c r="DR42" i="4"/>
  <c r="DS45" i="4"/>
  <c r="DS53" i="4"/>
  <c r="DR62" i="4"/>
  <c r="DS65" i="4"/>
  <c r="N8" i="4"/>
  <c r="N5" i="4"/>
  <c r="N6" i="4"/>
  <c r="BT702" i="4" l="1"/>
  <c r="BT676" i="4"/>
  <c r="AI792" i="1"/>
  <c r="AI280" i="1"/>
  <c r="AI992" i="1"/>
  <c r="AI372" i="1"/>
  <c r="AI525" i="1"/>
  <c r="AI264" i="1"/>
  <c r="AI786" i="1"/>
  <c r="AI647" i="1"/>
  <c r="AI497" i="1"/>
  <c r="AL116" i="1"/>
  <c r="AI808" i="1"/>
  <c r="AI592" i="1"/>
  <c r="AI631" i="1"/>
  <c r="AL365" i="1"/>
  <c r="AI605" i="1"/>
  <c r="AL550" i="1"/>
  <c r="AI615" i="1"/>
  <c r="AI693" i="1"/>
  <c r="AL569" i="1"/>
  <c r="AI171" i="1"/>
  <c r="AI61" i="1"/>
  <c r="AI867" i="1"/>
  <c r="AL368" i="1"/>
  <c r="AI365" i="1"/>
  <c r="AI400" i="1"/>
  <c r="AL654" i="1"/>
  <c r="AI255" i="1"/>
  <c r="AI494" i="1"/>
  <c r="AI709" i="1"/>
  <c r="AI783" i="1"/>
  <c r="AI684" i="1"/>
  <c r="AI124" i="1"/>
  <c r="AI741" i="1"/>
  <c r="AL500" i="1"/>
  <c r="AI359" i="1"/>
  <c r="AI516" i="1"/>
  <c r="AI115" i="1"/>
  <c r="AL868" i="1"/>
  <c r="AI392" i="1"/>
  <c r="AI296" i="1"/>
  <c r="AI791" i="1"/>
  <c r="AL828" i="1"/>
  <c r="AI904" i="1"/>
  <c r="AI551" i="1"/>
  <c r="AI248" i="1"/>
  <c r="AI463" i="1"/>
  <c r="AL449" i="1"/>
  <c r="AI594" i="1"/>
  <c r="AI276" i="1"/>
  <c r="AI757" i="1"/>
  <c r="AI661" i="1"/>
  <c r="AI285" i="1"/>
  <c r="AI268" i="1"/>
  <c r="AI60" i="1"/>
  <c r="AI824" i="1"/>
  <c r="AI464" i="1"/>
  <c r="AI88" i="1"/>
  <c r="AL863" i="1"/>
  <c r="AI583" i="1"/>
  <c r="AI934" i="1"/>
  <c r="AI437" i="1"/>
  <c r="AI328" i="1"/>
  <c r="AI152" i="1"/>
  <c r="AI983" i="1"/>
  <c r="AI687" i="1"/>
  <c r="AI805" i="1"/>
  <c r="AI677" i="1"/>
  <c r="AI405" i="1"/>
  <c r="AI980" i="1"/>
  <c r="AI612" i="1"/>
  <c r="AI564" i="1"/>
  <c r="AI244" i="1"/>
  <c r="AL739" i="1"/>
  <c r="AL627" i="1"/>
  <c r="AL337" i="1"/>
  <c r="AL167" i="1"/>
  <c r="AI918" i="1"/>
  <c r="AL441" i="1"/>
  <c r="AI936" i="1"/>
  <c r="AI410" i="1"/>
  <c r="AI375" i="1"/>
  <c r="AI991" i="1"/>
  <c r="AI712" i="1"/>
  <c r="AI340" i="1"/>
  <c r="AL322" i="1"/>
  <c r="AI501" i="1"/>
  <c r="AI440" i="1"/>
  <c r="AI160" i="1"/>
  <c r="AL705" i="1"/>
  <c r="AI796" i="1"/>
  <c r="AL404" i="1"/>
  <c r="AI356" i="1"/>
  <c r="AL172" i="1"/>
  <c r="AI483" i="1"/>
  <c r="AI232" i="1"/>
  <c r="AL156" i="1"/>
  <c r="AI761" i="1"/>
  <c r="AI337" i="1"/>
  <c r="AI448" i="1"/>
  <c r="AI844" i="1"/>
  <c r="AI179" i="1"/>
  <c r="AL656" i="1"/>
  <c r="AI168" i="1"/>
  <c r="AI639" i="1"/>
  <c r="AL756" i="1"/>
  <c r="AL636" i="1"/>
  <c r="AL359" i="1"/>
  <c r="AI642" i="1"/>
  <c r="AI775" i="1"/>
  <c r="AI652" i="1"/>
  <c r="AI499" i="1"/>
  <c r="AI624" i="1"/>
  <c r="AI488" i="1"/>
  <c r="AL163" i="1"/>
  <c r="AI99" i="1"/>
  <c r="AI83" i="1"/>
  <c r="AI73" i="1"/>
  <c r="AI985" i="1"/>
  <c r="AI860" i="1"/>
  <c r="AI532" i="1"/>
  <c r="AI706" i="1"/>
  <c r="AI588" i="1"/>
  <c r="AI156" i="1"/>
  <c r="AI247" i="1"/>
  <c r="AI831" i="1"/>
  <c r="AI331" i="1"/>
  <c r="AI493" i="1"/>
  <c r="AI141" i="1"/>
  <c r="AI817" i="1"/>
  <c r="AI972" i="1"/>
  <c r="AL861" i="1"/>
  <c r="AI763" i="1"/>
  <c r="AI385" i="1"/>
  <c r="AI747" i="1"/>
  <c r="AI731" i="1"/>
  <c r="AI699" i="1"/>
  <c r="AI515" i="1"/>
  <c r="AI223" i="1"/>
  <c r="AI668" i="1"/>
  <c r="AL668" i="1"/>
  <c r="AI424" i="1"/>
  <c r="AI368" i="1"/>
  <c r="AI481" i="1"/>
  <c r="AI265" i="1"/>
  <c r="AI620" i="1"/>
  <c r="AI188" i="1"/>
  <c r="AI513" i="1"/>
  <c r="AL140" i="1"/>
  <c r="AI810" i="1"/>
  <c r="AL348" i="1"/>
  <c r="AL624" i="1"/>
  <c r="AL827" i="1"/>
  <c r="AI877" i="1"/>
  <c r="AI509" i="1"/>
  <c r="AI361" i="1"/>
  <c r="AI872" i="1"/>
  <c r="AI364" i="1"/>
  <c r="AI336" i="1"/>
  <c r="AI399" i="1"/>
  <c r="AI725" i="1"/>
  <c r="AI585" i="1"/>
  <c r="AI656" i="1"/>
  <c r="AI815" i="1"/>
  <c r="AI910" i="1"/>
  <c r="AL169" i="1"/>
  <c r="AI541" i="1"/>
  <c r="AI377" i="1"/>
  <c r="AI196" i="1"/>
  <c r="AI788" i="1"/>
  <c r="AI416" i="1"/>
  <c r="AI352" i="1"/>
  <c r="AI316" i="1"/>
  <c r="AI943" i="1"/>
  <c r="AI239" i="1"/>
  <c r="AI785" i="1"/>
  <c r="AI889" i="1"/>
  <c r="AI750" i="1"/>
  <c r="AI185" i="1"/>
  <c r="AI1000" i="1"/>
  <c r="AI312" i="1"/>
  <c r="AI284" i="1"/>
  <c r="AI260" i="1"/>
  <c r="AI832" i="1"/>
  <c r="AI552" i="1"/>
  <c r="AI252" i="1"/>
  <c r="AI208" i="1"/>
  <c r="AL958" i="1"/>
  <c r="AL721" i="1"/>
  <c r="AL452" i="1"/>
  <c r="AL851" i="1"/>
  <c r="AL619" i="1"/>
  <c r="AI602" i="1"/>
  <c r="AI97" i="1"/>
  <c r="AI924" i="1"/>
  <c r="AI432" i="1"/>
  <c r="AI908" i="1"/>
  <c r="AI696" i="1"/>
  <c r="AI531" i="1"/>
  <c r="AI148" i="1"/>
  <c r="AI42" i="1"/>
  <c r="AI384" i="1"/>
  <c r="AI830" i="1"/>
  <c r="AI453" i="1"/>
  <c r="AI801" i="1"/>
  <c r="AI778" i="1"/>
  <c r="AI718" i="1"/>
  <c r="AI921" i="1"/>
  <c r="AI421" i="1"/>
  <c r="AI137" i="1"/>
  <c r="AI100" i="1"/>
  <c r="AL686" i="1"/>
  <c r="AL238" i="1"/>
  <c r="AI945" i="1"/>
  <c r="AI617" i="1"/>
  <c r="AI557" i="1"/>
  <c r="AI545" i="1"/>
  <c r="AI529" i="1"/>
  <c r="AI469" i="1"/>
  <c r="AI389" i="1"/>
  <c r="AI680" i="1"/>
  <c r="AI231" i="1"/>
  <c r="AI52" i="1"/>
  <c r="AI601" i="1"/>
  <c r="AL170" i="1"/>
  <c r="AL364" i="1"/>
  <c r="AI726" i="1"/>
  <c r="AI569" i="1"/>
  <c r="AI281" i="1"/>
  <c r="AI257" i="1"/>
  <c r="AI169" i="1"/>
  <c r="AI81" i="1"/>
  <c r="AI932" i="1"/>
  <c r="AI828" i="1"/>
  <c r="AI700" i="1"/>
  <c r="AI572" i="1"/>
  <c r="AI212" i="1"/>
  <c r="AI176" i="1"/>
  <c r="AI56" i="1"/>
  <c r="AI988" i="1"/>
  <c r="AI892" i="1"/>
  <c r="AI704" i="1"/>
  <c r="AI628" i="1"/>
  <c r="AI332" i="1"/>
  <c r="AI300" i="1"/>
  <c r="AI236" i="1"/>
  <c r="AI112" i="1"/>
  <c r="AI951" i="1"/>
  <c r="AI163" i="1"/>
  <c r="AI123" i="1"/>
  <c r="AI670" i="1"/>
  <c r="AI290" i="1"/>
  <c r="AI633" i="1"/>
  <c r="AL370" i="1"/>
  <c r="AI43" i="1"/>
  <c r="AI165" i="1"/>
  <c r="AI841" i="1"/>
  <c r="AI973" i="1"/>
  <c r="AI849" i="1"/>
  <c r="AI225" i="1"/>
  <c r="AL769" i="1"/>
  <c r="AL402" i="1"/>
  <c r="AL342" i="1"/>
  <c r="AL283" i="1"/>
  <c r="AL258" i="1"/>
  <c r="AI205" i="1"/>
  <c r="AI197" i="1"/>
  <c r="AI101" i="1"/>
  <c r="AL338" i="1"/>
  <c r="AL210" i="1"/>
  <c r="AL869" i="1"/>
  <c r="AI401" i="1"/>
  <c r="AI229" i="1"/>
  <c r="AI201" i="1"/>
  <c r="AI177" i="1"/>
  <c r="AI997" i="1"/>
  <c r="AI729" i="1"/>
  <c r="AI565" i="1"/>
  <c r="AI537" i="1"/>
  <c r="AI517" i="1"/>
  <c r="AI461" i="1"/>
  <c r="AI961" i="1"/>
  <c r="AI561" i="1"/>
  <c r="AI413" i="1"/>
  <c r="AI905" i="1"/>
  <c r="AI857" i="1"/>
  <c r="AI781" i="1"/>
  <c r="AI657" i="1"/>
  <c r="AI597" i="1"/>
  <c r="AI577" i="1"/>
  <c r="AI505" i="1"/>
  <c r="AI330" i="1"/>
  <c r="AI802" i="1"/>
  <c r="AI634" i="1"/>
  <c r="AI180" i="1"/>
  <c r="AI92" i="1"/>
  <c r="AI978" i="1"/>
  <c r="AI854" i="1"/>
  <c r="AI734" i="1"/>
  <c r="AI949" i="1"/>
  <c r="AI518" i="1"/>
  <c r="AI218" i="1"/>
  <c r="AI174" i="1"/>
  <c r="AI294" i="1"/>
  <c r="AI150" i="1"/>
  <c r="AI70" i="1"/>
  <c r="AI869" i="1"/>
  <c r="AI953" i="1"/>
  <c r="AI394" i="1"/>
  <c r="AL689" i="1"/>
  <c r="AL844" i="1"/>
  <c r="AL672" i="1"/>
  <c r="AL592" i="1"/>
  <c r="AL460" i="1"/>
  <c r="AL120" i="1"/>
  <c r="AL864" i="1"/>
  <c r="AL148" i="1"/>
  <c r="AL835" i="1"/>
  <c r="AL251" i="1"/>
  <c r="AL350" i="1"/>
  <c r="AL768" i="1"/>
  <c r="AL612" i="1"/>
  <c r="AI998" i="1"/>
  <c r="AI930" i="1"/>
  <c r="AI906" i="1"/>
  <c r="AI758" i="1"/>
  <c r="AI710" i="1"/>
  <c r="AI542" i="1"/>
  <c r="AI310" i="1"/>
  <c r="AI274" i="1"/>
  <c r="AI234" i="1"/>
  <c r="AI190" i="1"/>
  <c r="AI144" i="1"/>
  <c r="AI64" i="1"/>
  <c r="AI673" i="1"/>
  <c r="AI133" i="1"/>
  <c r="AI109" i="1"/>
  <c r="AI53" i="1"/>
  <c r="AL926" i="1"/>
  <c r="AI847" i="1"/>
  <c r="AI627" i="1"/>
  <c r="AI571" i="1"/>
  <c r="AI183" i="1"/>
  <c r="AI95" i="1"/>
  <c r="AI890" i="1"/>
  <c r="AI722" i="1"/>
  <c r="AI466" i="1"/>
  <c r="AI390" i="1"/>
  <c r="AI350" i="1"/>
  <c r="AI334" i="1"/>
  <c r="AI262" i="1"/>
  <c r="AI214" i="1"/>
  <c r="AI202" i="1"/>
  <c r="AI170" i="1"/>
  <c r="AI154" i="1"/>
  <c r="AI122" i="1"/>
  <c r="AI46" i="1"/>
  <c r="AI897" i="1"/>
  <c r="AL922" i="1"/>
  <c r="AL206" i="1"/>
  <c r="AL525" i="1"/>
  <c r="AL797" i="1"/>
  <c r="AL512" i="1"/>
  <c r="AI666" i="1"/>
  <c r="AI478" i="1"/>
  <c r="AI458" i="1"/>
  <c r="AI442" i="1"/>
  <c r="AI378" i="1"/>
  <c r="AI118" i="1"/>
  <c r="AI765" i="1"/>
  <c r="AL341" i="1"/>
  <c r="AL632" i="1"/>
  <c r="AL497" i="1"/>
  <c r="AI526" i="1"/>
  <c r="AI485" i="1"/>
  <c r="AI912" i="1"/>
  <c r="AI836" i="1"/>
  <c r="AI820" i="1"/>
  <c r="AI744" i="1"/>
  <c r="AI548" i="1"/>
  <c r="AI456" i="1"/>
  <c r="AI304" i="1"/>
  <c r="AI292" i="1"/>
  <c r="AI220" i="1"/>
  <c r="AI204" i="1"/>
  <c r="AI604" i="1"/>
  <c r="AI520" i="1"/>
  <c r="AI396" i="1"/>
  <c r="AI344" i="1"/>
  <c r="AI324" i="1"/>
  <c r="AI136" i="1"/>
  <c r="AI839" i="1"/>
  <c r="AI507" i="1"/>
  <c r="AI104" i="1"/>
  <c r="AI48" i="1"/>
  <c r="AI149" i="1"/>
  <c r="AI121" i="1"/>
  <c r="AI69" i="1"/>
  <c r="AI45" i="1"/>
  <c r="AI678" i="1"/>
  <c r="AL580" i="1"/>
  <c r="AL537" i="1"/>
  <c r="AL371" i="1"/>
  <c r="AL250" i="1"/>
  <c r="AL669" i="1"/>
  <c r="AL173" i="1"/>
  <c r="AL93" i="1"/>
  <c r="AL493" i="1"/>
  <c r="AI430" i="1"/>
  <c r="AI342" i="1"/>
  <c r="AI126" i="1"/>
  <c r="AI937" i="1"/>
  <c r="AI929" i="1"/>
  <c r="AI901" i="1"/>
  <c r="AI881" i="1"/>
  <c r="AI865" i="1"/>
  <c r="AI773" i="1"/>
  <c r="AI721" i="1"/>
  <c r="AI697" i="1"/>
  <c r="AI685" i="1"/>
  <c r="AI613" i="1"/>
  <c r="AI477" i="1"/>
  <c r="AI433" i="1"/>
  <c r="AI960" i="1"/>
  <c r="AI896" i="1"/>
  <c r="AI608" i="1"/>
  <c r="AI484" i="1"/>
  <c r="AI412" i="1"/>
  <c r="AI816" i="1"/>
  <c r="AI748" i="1"/>
  <c r="AI596" i="1"/>
  <c r="AI380" i="1"/>
  <c r="AI995" i="1"/>
  <c r="AI963" i="1"/>
  <c r="AI911" i="1"/>
  <c r="AI899" i="1"/>
  <c r="AI819" i="1"/>
  <c r="AI799" i="1"/>
  <c r="AI743" i="1"/>
  <c r="AI623" i="1"/>
  <c r="AI591" i="1"/>
  <c r="AI535" i="1"/>
  <c r="AI487" i="1"/>
  <c r="AI395" i="1"/>
  <c r="AI267" i="1"/>
  <c r="AI259" i="1"/>
  <c r="AI251" i="1"/>
  <c r="AI143" i="1"/>
  <c r="AI127" i="1"/>
  <c r="AI790" i="1"/>
  <c r="AI654" i="1"/>
  <c r="AI538" i="1"/>
  <c r="AI246" i="1"/>
  <c r="AI58" i="1"/>
  <c r="AI132" i="1"/>
  <c r="AI925" i="1"/>
  <c r="AI93" i="1"/>
  <c r="AI879" i="1"/>
  <c r="AI767" i="1"/>
  <c r="AI727" i="1"/>
  <c r="AI635" i="1"/>
  <c r="AI511" i="1"/>
  <c r="AI403" i="1"/>
  <c r="AI371" i="1"/>
  <c r="AI339" i="1"/>
  <c r="AI151" i="1"/>
  <c r="AI71" i="1"/>
  <c r="AI982" i="1"/>
  <c r="AI858" i="1"/>
  <c r="AI694" i="1"/>
  <c r="AI558" i="1"/>
  <c r="AI546" i="1"/>
  <c r="AI438" i="1"/>
  <c r="AI422" i="1"/>
  <c r="AI278" i="1"/>
  <c r="AI186" i="1"/>
  <c r="AI669" i="1"/>
  <c r="AI409" i="1"/>
  <c r="AI894" i="1"/>
  <c r="AI878" i="1"/>
  <c r="AI650" i="1"/>
  <c r="AL246" i="1"/>
  <c r="AL98" i="1"/>
  <c r="AL890" i="1"/>
  <c r="AL242" i="1"/>
  <c r="AL178" i="1"/>
  <c r="AL849" i="1"/>
  <c r="AL389" i="1"/>
  <c r="AL620" i="1"/>
  <c r="AL504" i="1"/>
  <c r="AI242" i="1"/>
  <c r="AI965" i="1"/>
  <c r="AI825" i="1"/>
  <c r="AI753" i="1"/>
  <c r="AI733" i="1"/>
  <c r="AI645" i="1"/>
  <c r="AI976" i="1"/>
  <c r="AI940" i="1"/>
  <c r="AI716" i="1"/>
  <c r="AI664" i="1"/>
  <c r="AI648" i="1"/>
  <c r="AI580" i="1"/>
  <c r="AI500" i="1"/>
  <c r="AI472" i="1"/>
  <c r="AI348" i="1"/>
  <c r="AI320" i="1"/>
  <c r="AI256" i="1"/>
  <c r="AI228" i="1"/>
  <c r="AI192" i="1"/>
  <c r="AI140" i="1"/>
  <c r="AI444" i="1"/>
  <c r="AI308" i="1"/>
  <c r="AI288" i="1"/>
  <c r="AI272" i="1"/>
  <c r="AI224" i="1"/>
  <c r="AI216" i="1"/>
  <c r="AI200" i="1"/>
  <c r="AI967" i="1"/>
  <c r="AI883" i="1"/>
  <c r="AI851" i="1"/>
  <c r="AI843" i="1"/>
  <c r="AI771" i="1"/>
  <c r="AI703" i="1"/>
  <c r="AI575" i="1"/>
  <c r="AI91" i="1"/>
  <c r="AI67" i="1"/>
  <c r="AI958" i="1"/>
  <c r="AI194" i="1"/>
  <c r="AI114" i="1"/>
  <c r="AL131" i="1"/>
  <c r="AL918" i="1"/>
  <c r="AL770" i="1"/>
  <c r="AL218" i="1"/>
  <c r="AL836" i="1"/>
  <c r="AL800" i="1"/>
  <c r="AL628" i="1"/>
  <c r="AL856" i="1"/>
  <c r="AL588" i="1"/>
  <c r="AL508" i="1"/>
  <c r="AL715" i="1"/>
  <c r="AL435" i="1"/>
  <c r="AL351" i="1"/>
  <c r="AL267" i="1"/>
  <c r="AI954" i="1"/>
  <c r="AI834" i="1"/>
  <c r="AI682" i="1"/>
  <c r="AI402" i="1"/>
  <c r="AI386" i="1"/>
  <c r="AI338" i="1"/>
  <c r="AI134" i="1"/>
  <c r="AI102" i="1"/>
  <c r="AI745" i="1"/>
  <c r="AI649" i="1"/>
  <c r="AI553" i="1"/>
  <c r="AI325" i="1"/>
  <c r="AI309" i="1"/>
  <c r="AI273" i="1"/>
  <c r="AI85" i="1"/>
  <c r="AI968" i="1"/>
  <c r="AI956" i="1"/>
  <c r="AI852" i="1"/>
  <c r="AI812" i="1"/>
  <c r="AI884" i="1"/>
  <c r="AI840" i="1"/>
  <c r="AI560" i="1"/>
  <c r="AI927" i="1"/>
  <c r="AI807" i="1"/>
  <c r="AI679" i="1"/>
  <c r="AI567" i="1"/>
  <c r="AI475" i="1"/>
  <c r="AI447" i="1"/>
  <c r="AI415" i="1"/>
  <c r="AI343" i="1"/>
  <c r="AI283" i="1"/>
  <c r="AI211" i="1"/>
  <c r="AI195" i="1"/>
  <c r="AI55" i="1"/>
  <c r="AI838" i="1"/>
  <c r="AI80" i="1"/>
  <c r="AI738" i="1"/>
  <c r="AI366" i="1"/>
  <c r="AI941" i="1"/>
  <c r="AI845" i="1"/>
  <c r="AI821" i="1"/>
  <c r="AI769" i="1"/>
  <c r="AL207" i="1"/>
  <c r="AI914" i="1"/>
  <c r="AI610" i="1"/>
  <c r="AI570" i="1"/>
  <c r="AI885" i="1"/>
  <c r="AI689" i="1"/>
  <c r="AI473" i="1"/>
  <c r="AI425" i="1"/>
  <c r="AI397" i="1"/>
  <c r="AI381" i="1"/>
  <c r="AI345" i="1"/>
  <c r="AI321" i="1"/>
  <c r="AI313" i="1"/>
  <c r="AI305" i="1"/>
  <c r="AI766" i="1"/>
  <c r="AI618" i="1"/>
  <c r="AI598" i="1"/>
  <c r="AI510" i="1"/>
  <c r="AI417" i="1"/>
  <c r="AI369" i="1"/>
  <c r="AI353" i="1"/>
  <c r="AI730" i="1"/>
  <c r="AI698" i="1"/>
  <c r="AI686" i="1"/>
  <c r="AL476" i="1"/>
  <c r="AL380" i="1"/>
  <c r="AL144" i="1"/>
  <c r="AL820" i="1"/>
  <c r="AL564" i="1"/>
  <c r="AL532" i="1"/>
  <c r="AL336" i="1"/>
  <c r="AL132" i="1"/>
  <c r="AL999" i="1"/>
  <c r="AL867" i="1"/>
  <c r="AL787" i="1"/>
  <c r="AL771" i="1"/>
  <c r="AL691" i="1"/>
  <c r="AL655" i="1"/>
  <c r="AL639" i="1"/>
  <c r="AL595" i="1"/>
  <c r="AL431" i="1"/>
  <c r="AL347" i="1"/>
  <c r="AL331" i="1"/>
  <c r="AL307" i="1"/>
  <c r="AL239" i="1"/>
  <c r="AL195" i="1"/>
  <c r="AI986" i="1"/>
  <c r="AI970" i="1"/>
  <c r="AL962" i="1"/>
  <c r="AI938" i="1"/>
  <c r="AI886" i="1"/>
  <c r="AI862" i="1"/>
  <c r="AI794" i="1"/>
  <c r="AI690" i="1"/>
  <c r="AI674" i="1"/>
  <c r="AI658" i="1"/>
  <c r="AI586" i="1"/>
  <c r="AI554" i="1"/>
  <c r="AI502" i="1"/>
  <c r="AI470" i="1"/>
  <c r="AI450" i="1"/>
  <c r="AI426" i="1"/>
  <c r="AI362" i="1"/>
  <c r="AI346" i="1"/>
  <c r="AI318" i="1"/>
  <c r="AI302" i="1"/>
  <c r="AI286" i="1"/>
  <c r="AI226" i="1"/>
  <c r="AI198" i="1"/>
  <c r="AI158" i="1"/>
  <c r="AI86" i="1"/>
  <c r="AI78" i="1"/>
  <c r="AI62" i="1"/>
  <c r="AI128" i="1"/>
  <c r="AI76" i="1"/>
  <c r="AI977" i="1"/>
  <c r="AI873" i="1"/>
  <c r="AI853" i="1"/>
  <c r="AL354" i="1"/>
  <c r="AL505" i="1"/>
  <c r="AL97" i="1"/>
  <c r="AL284" i="1"/>
  <c r="AL963" i="1"/>
  <c r="AL643" i="1"/>
  <c r="AL243" i="1"/>
  <c r="AL227" i="1"/>
  <c r="AL211" i="1"/>
  <c r="AL59" i="1"/>
  <c r="AL43" i="1"/>
  <c r="AL850" i="1"/>
  <c r="AL738" i="1"/>
  <c r="AL998" i="1"/>
  <c r="AL930" i="1"/>
  <c r="AL906" i="1"/>
  <c r="AI578" i="1"/>
  <c r="AL190" i="1"/>
  <c r="AI50" i="1"/>
  <c r="AI993" i="1"/>
  <c r="AI981" i="1"/>
  <c r="AI833" i="1"/>
  <c r="AI629" i="1"/>
  <c r="AI589" i="1"/>
  <c r="AI297" i="1"/>
  <c r="AI249" i="1"/>
  <c r="AI237" i="1"/>
  <c r="AI213" i="1"/>
  <c r="AI209" i="1"/>
  <c r="AI189" i="1"/>
  <c r="AI153" i="1"/>
  <c r="AI117" i="1"/>
  <c r="AI868" i="1"/>
  <c r="AI776" i="1"/>
  <c r="AI736" i="1"/>
  <c r="AI640" i="1"/>
  <c r="AI952" i="1"/>
  <c r="AI636" i="1"/>
  <c r="AI504" i="1"/>
  <c r="AI428" i="1"/>
  <c r="AI999" i="1"/>
  <c r="AI891" i="1"/>
  <c r="AI835" i="1"/>
  <c r="AI827" i="1"/>
  <c r="AI751" i="1"/>
  <c r="AI719" i="1"/>
  <c r="AI711" i="1"/>
  <c r="AI671" i="1"/>
  <c r="AI651" i="1"/>
  <c r="AI603" i="1"/>
  <c r="AI547" i="1"/>
  <c r="AI527" i="1"/>
  <c r="AI519" i="1"/>
  <c r="AI495" i="1"/>
  <c r="AI479" i="1"/>
  <c r="AI455" i="1"/>
  <c r="AI439" i="1"/>
  <c r="AI387" i="1"/>
  <c r="AI323" i="1"/>
  <c r="AI311" i="1"/>
  <c r="AI303" i="1"/>
  <c r="AI295" i="1"/>
  <c r="AI291" i="1"/>
  <c r="AI219" i="1"/>
  <c r="AI203" i="1"/>
  <c r="AI135" i="1"/>
  <c r="AI107" i="1"/>
  <c r="AI63" i="1"/>
  <c r="AI990" i="1"/>
  <c r="AI942" i="1"/>
  <c r="AI902" i="1"/>
  <c r="AI874" i="1"/>
  <c r="AI822" i="1"/>
  <c r="AI774" i="1"/>
  <c r="AI762" i="1"/>
  <c r="AI630" i="1"/>
  <c r="AI606" i="1"/>
  <c r="AI582" i="1"/>
  <c r="AI522" i="1"/>
  <c r="AL412" i="1"/>
  <c r="AL990" i="1"/>
  <c r="AL812" i="1"/>
  <c r="AL174" i="1"/>
  <c r="AI129" i="1"/>
  <c r="AI105" i="1"/>
  <c r="AI49" i="1"/>
  <c r="AI887" i="1"/>
  <c r="AI863" i="1"/>
  <c r="AI855" i="1"/>
  <c r="AI735" i="1"/>
  <c r="AI659" i="1"/>
  <c r="AI555" i="1"/>
  <c r="AI503" i="1"/>
  <c r="AI427" i="1"/>
  <c r="AI454" i="1"/>
  <c r="AI406" i="1"/>
  <c r="AI322" i="1"/>
  <c r="AI306" i="1"/>
  <c r="AI138" i="1"/>
  <c r="AI106" i="1"/>
  <c r="AI989" i="1"/>
  <c r="AI933" i="1"/>
  <c r="AI705" i="1"/>
  <c r="AI625" i="1"/>
  <c r="AL549" i="1"/>
  <c r="AL179" i="1"/>
  <c r="AL536" i="1"/>
  <c r="AL579" i="1"/>
  <c r="AL934" i="1"/>
  <c r="AL465" i="1"/>
  <c r="AL369" i="1"/>
  <c r="AL349" i="1"/>
  <c r="AL852" i="1"/>
  <c r="AL816" i="1"/>
  <c r="AL608" i="1"/>
  <c r="AL544" i="1"/>
  <c r="AL468" i="1"/>
  <c r="AL340" i="1"/>
  <c r="AL92" i="1"/>
  <c r="AL604" i="1"/>
  <c r="AL556" i="1"/>
  <c r="AL524" i="1"/>
  <c r="AL492" i="1"/>
  <c r="AL440" i="1"/>
  <c r="AL288" i="1"/>
  <c r="AL168" i="1"/>
  <c r="AL124" i="1"/>
  <c r="AL843" i="1"/>
  <c r="AL611" i="1"/>
  <c r="AL551" i="1"/>
  <c r="AL475" i="1"/>
  <c r="AL459" i="1"/>
  <c r="AL403" i="1"/>
  <c r="AL379" i="1"/>
  <c r="AL343" i="1"/>
  <c r="AL235" i="1"/>
  <c r="AL219" i="1"/>
  <c r="AL171" i="1"/>
  <c r="AL147" i="1"/>
  <c r="AL119" i="1"/>
  <c r="AL898" i="1"/>
  <c r="AL860" i="1"/>
  <c r="AL644" i="1"/>
  <c r="AI962" i="1"/>
  <c r="AL954" i="1"/>
  <c r="AI946" i="1"/>
  <c r="AL938" i="1"/>
  <c r="AI922" i="1"/>
  <c r="AI870" i="1"/>
  <c r="AL862" i="1"/>
  <c r="AI846" i="1"/>
  <c r="AI818" i="1"/>
  <c r="AI813" i="1"/>
  <c r="AI713" i="1"/>
  <c r="AI637" i="1"/>
  <c r="AI581" i="1"/>
  <c r="AI573" i="1"/>
  <c r="AI549" i="1"/>
  <c r="AI533" i="1"/>
  <c r="AI521" i="1"/>
  <c r="AL501" i="1"/>
  <c r="AL485" i="1"/>
  <c r="AI465" i="1"/>
  <c r="AI457" i="1"/>
  <c r="AI441" i="1"/>
  <c r="AL315" i="1"/>
  <c r="AL270" i="1"/>
  <c r="AL175" i="1"/>
  <c r="AL874" i="1"/>
  <c r="AL541" i="1"/>
  <c r="AL513" i="1"/>
  <c r="AL421" i="1"/>
  <c r="AL488" i="1"/>
  <c r="AL332" i="1"/>
  <c r="AL772" i="1"/>
  <c r="AL596" i="1"/>
  <c r="AL516" i="1"/>
  <c r="AL464" i="1"/>
  <c r="AL396" i="1"/>
  <c r="AL683" i="1"/>
  <c r="AL603" i="1"/>
  <c r="AL375" i="1"/>
  <c r="AL355" i="1"/>
  <c r="AL339" i="1"/>
  <c r="AL323" i="1"/>
  <c r="AL271" i="1"/>
  <c r="AL115" i="1"/>
  <c r="AL166" i="1"/>
  <c r="AL848" i="1"/>
  <c r="AL946" i="1"/>
  <c r="AI826" i="1"/>
  <c r="AL794" i="1"/>
  <c r="AI562" i="1"/>
  <c r="AI418" i="1"/>
  <c r="AI370" i="1"/>
  <c r="AI354" i="1"/>
  <c r="AI166" i="1"/>
  <c r="AI116" i="1"/>
  <c r="AL829" i="1"/>
  <c r="AL813" i="1"/>
  <c r="AI797" i="1"/>
  <c r="AI793" i="1"/>
  <c r="AI701" i="1"/>
  <c r="AL581" i="1"/>
  <c r="AI489" i="1"/>
  <c r="AI373" i="1"/>
  <c r="AI357" i="1"/>
  <c r="AI317" i="1"/>
  <c r="AI301" i="1"/>
  <c r="AI269" i="1"/>
  <c r="AI261" i="1"/>
  <c r="AI181" i="1"/>
  <c r="AI161" i="1"/>
  <c r="AI157" i="1"/>
  <c r="AI145" i="1"/>
  <c r="AI77" i="1"/>
  <c r="AI65" i="1"/>
  <c r="AI764" i="1"/>
  <c r="AI240" i="1"/>
  <c r="AI84" i="1"/>
  <c r="AI72" i="1"/>
  <c r="AI928" i="1"/>
  <c r="AI900" i="1"/>
  <c r="AI864" i="1"/>
  <c r="AI768" i="1"/>
  <c r="AI688" i="1"/>
  <c r="AI360" i="1"/>
  <c r="AI172" i="1"/>
  <c r="AI955" i="1"/>
  <c r="AI947" i="1"/>
  <c r="AI931" i="1"/>
  <c r="AI919" i="1"/>
  <c r="AI915" i="1"/>
  <c r="AI871" i="1"/>
  <c r="AI859" i="1"/>
  <c r="AI811" i="1"/>
  <c r="AI803" i="1"/>
  <c r="AI787" i="1"/>
  <c r="AI779" i="1"/>
  <c r="AI759" i="1"/>
  <c r="AI723" i="1"/>
  <c r="AI691" i="1"/>
  <c r="AI675" i="1"/>
  <c r="AI643" i="1"/>
  <c r="AI619" i="1"/>
  <c r="AI559" i="1"/>
  <c r="AI467" i="1"/>
  <c r="AI506" i="1"/>
  <c r="AI490" i="1"/>
  <c r="AI230" i="1"/>
  <c r="AI74" i="1"/>
  <c r="AI164" i="1"/>
  <c r="AI108" i="1"/>
  <c r="AI445" i="1"/>
  <c r="AI329" i="1"/>
  <c r="AI289" i="1"/>
  <c r="AI253" i="1"/>
  <c r="AI221" i="1"/>
  <c r="AI907" i="1"/>
  <c r="AI875" i="1"/>
  <c r="AL839" i="1"/>
  <c r="AL803" i="1"/>
  <c r="AI755" i="1"/>
  <c r="AI707" i="1"/>
  <c r="AI683" i="1"/>
  <c r="AI563" i="1"/>
  <c r="AI431" i="1"/>
  <c r="AI383" i="1"/>
  <c r="AL363" i="1"/>
  <c r="AI351" i="1"/>
  <c r="AL291" i="1"/>
  <c r="AI279" i="1"/>
  <c r="AL247" i="1"/>
  <c r="AI235" i="1"/>
  <c r="AL199" i="1"/>
  <c r="AI187" i="1"/>
  <c r="AI175" i="1"/>
  <c r="AI159" i="1"/>
  <c r="AI147" i="1"/>
  <c r="AI111" i="1"/>
  <c r="AI87" i="1"/>
  <c r="AI51" i="1"/>
  <c r="AL1000" i="1"/>
  <c r="AI984" i="1"/>
  <c r="AI944" i="1"/>
  <c r="AI920" i="1"/>
  <c r="AI888" i="1"/>
  <c r="AI876" i="1"/>
  <c r="AI804" i="1"/>
  <c r="AL804" i="1"/>
  <c r="AI800" i="1"/>
  <c r="AL788" i="1"/>
  <c r="AI784" i="1"/>
  <c r="AL764" i="1"/>
  <c r="AI760" i="1"/>
  <c r="AI756" i="1"/>
  <c r="AI740" i="1"/>
  <c r="AI724" i="1"/>
  <c r="AI708" i="1"/>
  <c r="AI692" i="1"/>
  <c r="AI676" i="1"/>
  <c r="AI660" i="1"/>
  <c r="AI632" i="1"/>
  <c r="AI616" i="1"/>
  <c r="AL616" i="1"/>
  <c r="AI600" i="1"/>
  <c r="AI584" i="1"/>
  <c r="AL584" i="1"/>
  <c r="AI568" i="1"/>
  <c r="AL568" i="1"/>
  <c r="AI556" i="1"/>
  <c r="AI544" i="1"/>
  <c r="AI540" i="1"/>
  <c r="AI528" i="1"/>
  <c r="AI524" i="1"/>
  <c r="AI512" i="1"/>
  <c r="AI508" i="1"/>
  <c r="AI496" i="1"/>
  <c r="AI492" i="1"/>
  <c r="AI480" i="1"/>
  <c r="AI468" i="1"/>
  <c r="AI452" i="1"/>
  <c r="AI436" i="1"/>
  <c r="AI420" i="1"/>
  <c r="AI404" i="1"/>
  <c r="AI388" i="1"/>
  <c r="AI376" i="1"/>
  <c r="AI742" i="1"/>
  <c r="AI702" i="1"/>
  <c r="AL690" i="1"/>
  <c r="AI626" i="1"/>
  <c r="AI534" i="1"/>
  <c r="AI486" i="1"/>
  <c r="AI434" i="1"/>
  <c r="AI326" i="1"/>
  <c r="AI266" i="1"/>
  <c r="AI258" i="1"/>
  <c r="AI250" i="1"/>
  <c r="AI206" i="1"/>
  <c r="AI182" i="1"/>
  <c r="AI142" i="1"/>
  <c r="AI110" i="1"/>
  <c r="AI94" i="1"/>
  <c r="AI957" i="1"/>
  <c r="AI913" i="1"/>
  <c r="AI893" i="1"/>
  <c r="AI861" i="1"/>
  <c r="AI837" i="1"/>
  <c r="AI789" i="1"/>
  <c r="AI737" i="1"/>
  <c r="AI681" i="1"/>
  <c r="AI665" i="1"/>
  <c r="AI653" i="1"/>
  <c r="AI621" i="1"/>
  <c r="AI609" i="1"/>
  <c r="AL597" i="1"/>
  <c r="AL589" i="1"/>
  <c r="AI449" i="1"/>
  <c r="AI429" i="1"/>
  <c r="AI393" i="1"/>
  <c r="AI349" i="1"/>
  <c r="AI341" i="1"/>
  <c r="AI333" i="1"/>
  <c r="AI293" i="1"/>
  <c r="AI277" i="1"/>
  <c r="AI245" i="1"/>
  <c r="AI241" i="1"/>
  <c r="AI233" i="1"/>
  <c r="AI217" i="1"/>
  <c r="AI193" i="1"/>
  <c r="AI173" i="1"/>
  <c r="AI125" i="1"/>
  <c r="AI113" i="1"/>
  <c r="AI89" i="1"/>
  <c r="AI57" i="1"/>
  <c r="AI948" i="1"/>
  <c r="AI916" i="1"/>
  <c r="AI880" i="1"/>
  <c r="AI772" i="1"/>
  <c r="AI752" i="1"/>
  <c r="AI728" i="1"/>
  <c r="AI720" i="1"/>
  <c r="AI672" i="1"/>
  <c r="AI996" i="1"/>
  <c r="AI964" i="1"/>
  <c r="AI856" i="1"/>
  <c r="AI848" i="1"/>
  <c r="AI780" i="1"/>
  <c r="AI732" i="1"/>
  <c r="AI644" i="1"/>
  <c r="AI576" i="1"/>
  <c r="AI536" i="1"/>
  <c r="AI476" i="1"/>
  <c r="AI460" i="1"/>
  <c r="AI408" i="1"/>
  <c r="AI987" i="1"/>
  <c r="AI979" i="1"/>
  <c r="AI975" i="1"/>
  <c r="AI971" i="1"/>
  <c r="AI959" i="1"/>
  <c r="AI939" i="1"/>
  <c r="AI935" i="1"/>
  <c r="AI923" i="1"/>
  <c r="AI903" i="1"/>
  <c r="AI895" i="1"/>
  <c r="AI823" i="1"/>
  <c r="AI795" i="1"/>
  <c r="AI739" i="1"/>
  <c r="AI715" i="1"/>
  <c r="AI695" i="1"/>
  <c r="AI667" i="1"/>
  <c r="AI663" i="1"/>
  <c r="AI655" i="1"/>
  <c r="AI611" i="1"/>
  <c r="AI607" i="1"/>
  <c r="AI599" i="1"/>
  <c r="AI595" i="1"/>
  <c r="AI587" i="1"/>
  <c r="AI579" i="1"/>
  <c r="AI543" i="1"/>
  <c r="AI539" i="1"/>
  <c r="AI523" i="1"/>
  <c r="AI491" i="1"/>
  <c r="AI471" i="1"/>
  <c r="AI451" i="1"/>
  <c r="AI443" i="1"/>
  <c r="AI435" i="1"/>
  <c r="AI411" i="1"/>
  <c r="AI391" i="1"/>
  <c r="AI379" i="1"/>
  <c r="AI347" i="1"/>
  <c r="AI327" i="1"/>
  <c r="AI319" i="1"/>
  <c r="AI315" i="1"/>
  <c r="AI307" i="1"/>
  <c r="AI299" i="1"/>
  <c r="AI287" i="1"/>
  <c r="AI271" i="1"/>
  <c r="AI263" i="1"/>
  <c r="AI227" i="1"/>
  <c r="AI215" i="1"/>
  <c r="AI207" i="1"/>
  <c r="AI199" i="1"/>
  <c r="AI191" i="1"/>
  <c r="AI139" i="1"/>
  <c r="AI131" i="1"/>
  <c r="AI103" i="1"/>
  <c r="AI59" i="1"/>
  <c r="AI47" i="1"/>
  <c r="AI994" i="1"/>
  <c r="AI966" i="1"/>
  <c r="AI950" i="1"/>
  <c r="AI898" i="1"/>
  <c r="AI882" i="1"/>
  <c r="AI866" i="1"/>
  <c r="AI850" i="1"/>
  <c r="AI842" i="1"/>
  <c r="AI814" i="1"/>
  <c r="AI798" i="1"/>
  <c r="AI782" i="1"/>
  <c r="AI770" i="1"/>
  <c r="AI746" i="1"/>
  <c r="AI646" i="1"/>
  <c r="AI638" i="1"/>
  <c r="AI622" i="1"/>
  <c r="AI614" i="1"/>
  <c r="AI590" i="1"/>
  <c r="AI574" i="1"/>
  <c r="AI530" i="1"/>
  <c r="AI514" i="1"/>
  <c r="AI498" i="1"/>
  <c r="AI482" i="1"/>
  <c r="AI254" i="1"/>
  <c r="AI238" i="1"/>
  <c r="AI222" i="1"/>
  <c r="AI90" i="1"/>
  <c r="AI82" i="1"/>
  <c r="AI66" i="1"/>
  <c r="AI184" i="1"/>
  <c r="AI120" i="1"/>
  <c r="AI96" i="1"/>
  <c r="AI68" i="1"/>
  <c r="AI44" i="1"/>
  <c r="AI909" i="1"/>
  <c r="AI829" i="1"/>
  <c r="AI777" i="1"/>
  <c r="AI749" i="1"/>
  <c r="AI717" i="1"/>
  <c r="AI641" i="1"/>
  <c r="AI593" i="1"/>
  <c r="AI459" i="1"/>
  <c r="AI423" i="1"/>
  <c r="AI419" i="1"/>
  <c r="AI407" i="1"/>
  <c r="AI367" i="1"/>
  <c r="AI363" i="1"/>
  <c r="AI355" i="1"/>
  <c r="AI335" i="1"/>
  <c r="AI275" i="1"/>
  <c r="AI243" i="1"/>
  <c r="AI167" i="1"/>
  <c r="AI155" i="1"/>
  <c r="AI119" i="1"/>
  <c r="AI79" i="1"/>
  <c r="AI75" i="1"/>
  <c r="AI974" i="1"/>
  <c r="AI926" i="1"/>
  <c r="AI806" i="1"/>
  <c r="AI754" i="1"/>
  <c r="AI714" i="1"/>
  <c r="AI662" i="1"/>
  <c r="AI566" i="1"/>
  <c r="AI550" i="1"/>
  <c r="AI474" i="1"/>
  <c r="AI462" i="1"/>
  <c r="AI446" i="1"/>
  <c r="AI414" i="1"/>
  <c r="AI398" i="1"/>
  <c r="AI382" i="1"/>
  <c r="AI374" i="1"/>
  <c r="AI358" i="1"/>
  <c r="AI314" i="1"/>
  <c r="AI298" i="1"/>
  <c r="AI282" i="1"/>
  <c r="AI270" i="1"/>
  <c r="AI210" i="1"/>
  <c r="AI178" i="1"/>
  <c r="AI162" i="1"/>
  <c r="AI146" i="1"/>
  <c r="AI130" i="1"/>
  <c r="AI98" i="1"/>
  <c r="AI54" i="1"/>
  <c r="AI969" i="1"/>
  <c r="AI917" i="1"/>
  <c r="AI809" i="1"/>
  <c r="DO2" i="4"/>
  <c r="DV369" i="4"/>
  <c r="DV341" i="4"/>
  <c r="DU81" i="4"/>
  <c r="DV249" i="4"/>
  <c r="DV697" i="4"/>
  <c r="DT237" i="4"/>
  <c r="DT465" i="4"/>
  <c r="DU273" i="4"/>
  <c r="DV737" i="4"/>
  <c r="DT137" i="4"/>
  <c r="DT421" i="4"/>
  <c r="DV237" i="4"/>
  <c r="DV566" i="4"/>
  <c r="DU982" i="4"/>
  <c r="DV334" i="4"/>
  <c r="DV437" i="4"/>
  <c r="DT401" i="4"/>
  <c r="DU437" i="4"/>
  <c r="AK437" i="1" s="1"/>
  <c r="DU75" i="4"/>
  <c r="AK75" i="1" s="1"/>
  <c r="DU663" i="4"/>
  <c r="AK663" i="1" s="1"/>
  <c r="DV311" i="4"/>
  <c r="DV783" i="4"/>
  <c r="DV361" i="4"/>
  <c r="DU633" i="4"/>
  <c r="DT494" i="4"/>
  <c r="DV889" i="4"/>
  <c r="DT365" i="4"/>
  <c r="DT397" i="4"/>
  <c r="DV550" i="4"/>
  <c r="DU457" i="4"/>
  <c r="AK457" i="1" s="1"/>
  <c r="DT961" i="4"/>
  <c r="DT425" i="4"/>
  <c r="DU886" i="4"/>
  <c r="DT783" i="4"/>
  <c r="DT862" i="4"/>
  <c r="DU183" i="4"/>
  <c r="DU985" i="4"/>
  <c r="AK985" i="1" s="1"/>
  <c r="DT751" i="4"/>
  <c r="DT929" i="4"/>
  <c r="DU881" i="4"/>
  <c r="AK881" i="1" s="1"/>
  <c r="DV638" i="4"/>
  <c r="DV100" i="4"/>
  <c r="DT181" i="4"/>
  <c r="DV358" i="4"/>
  <c r="DU181" i="4"/>
  <c r="AK181" i="1" s="1"/>
  <c r="DV342" i="4"/>
  <c r="DV849" i="4"/>
  <c r="DT629" i="4"/>
  <c r="DT724" i="4"/>
  <c r="DV664" i="4"/>
  <c r="DU887" i="4"/>
  <c r="AK887" i="1" s="1"/>
  <c r="DV607" i="4"/>
  <c r="DV312" i="4"/>
  <c r="DU872" i="4"/>
  <c r="AK872" i="1" s="1"/>
  <c r="DU664" i="4"/>
  <c r="DU577" i="4"/>
  <c r="DV887" i="4"/>
  <c r="BT889" i="4" s="1"/>
  <c r="DU951" i="4"/>
  <c r="AK951" i="1" s="1"/>
  <c r="DT587" i="4"/>
  <c r="DT92" i="4"/>
  <c r="DU703" i="4"/>
  <c r="AK703" i="1" s="1"/>
  <c r="DT144" i="4"/>
  <c r="DT126" i="4"/>
  <c r="DT656" i="4"/>
  <c r="DV641" i="4"/>
  <c r="DT758" i="4"/>
  <c r="DU51" i="4"/>
  <c r="AK51" i="1" s="1"/>
  <c r="DU600" i="4"/>
  <c r="DT889" i="4"/>
  <c r="DV166" i="4"/>
  <c r="DV335" i="4"/>
  <c r="BT336" i="4" s="1"/>
  <c r="DV633" i="4"/>
  <c r="DU791" i="4"/>
  <c r="DU657" i="4"/>
  <c r="DV536" i="4"/>
  <c r="DV284" i="4"/>
  <c r="DT581" i="4"/>
  <c r="DV799" i="4"/>
  <c r="DT951" i="4"/>
  <c r="DT284" i="4"/>
  <c r="DU377" i="4"/>
  <c r="AK377" i="1" s="1"/>
  <c r="DV934" i="4"/>
  <c r="BT936" i="4" s="1"/>
  <c r="DV702" i="4"/>
  <c r="BT703" i="4" s="1"/>
  <c r="DU941" i="4"/>
  <c r="AK941" i="1" s="1"/>
  <c r="DU651" i="4"/>
  <c r="AK651" i="1" s="1"/>
  <c r="DU821" i="4"/>
  <c r="DV92" i="4"/>
  <c r="DU808" i="4"/>
  <c r="DU419" i="4"/>
  <c r="DT727" i="4"/>
  <c r="DT155" i="4"/>
  <c r="DV57" i="4"/>
  <c r="DV687" i="4"/>
  <c r="DT865" i="4"/>
  <c r="DU129" i="4"/>
  <c r="DU527" i="4"/>
  <c r="AK527" i="1" s="1"/>
  <c r="DV367" i="4"/>
  <c r="DU571" i="4"/>
  <c r="AK571" i="1" s="1"/>
  <c r="DV838" i="4"/>
  <c r="DV977" i="4"/>
  <c r="DT219" i="4"/>
  <c r="DV545" i="4"/>
  <c r="DT573" i="4"/>
  <c r="DV825" i="4"/>
  <c r="DT550" i="4"/>
  <c r="DT653" i="4"/>
  <c r="DU495" i="4"/>
  <c r="DV101" i="4"/>
  <c r="DV808" i="4"/>
  <c r="DU760" i="4"/>
  <c r="AK760" i="1" s="1"/>
  <c r="DU605" i="4"/>
  <c r="DU432" i="4"/>
  <c r="DV431" i="4"/>
  <c r="DV668" i="4"/>
  <c r="DV219" i="4"/>
  <c r="DT974" i="4"/>
  <c r="DU977" i="4"/>
  <c r="AK977" i="1" s="1"/>
  <c r="DV399" i="4"/>
  <c r="BT401" i="4" s="1"/>
  <c r="DU575" i="4"/>
  <c r="DU870" i="4"/>
  <c r="DV577" i="4"/>
  <c r="DU693" i="4"/>
  <c r="AK693" i="1" s="1"/>
  <c r="DT91" i="4"/>
  <c r="DU399" i="4"/>
  <c r="DV605" i="4"/>
  <c r="DV623" i="4"/>
  <c r="DU408" i="4"/>
  <c r="AK408" i="1" s="1"/>
  <c r="DT392" i="4"/>
  <c r="DU976" i="4"/>
  <c r="AK976" i="1" s="1"/>
  <c r="DU943" i="4"/>
  <c r="AK943" i="1" s="1"/>
  <c r="DV678" i="4"/>
  <c r="DT520" i="4"/>
  <c r="DV583" i="4"/>
  <c r="DV592" i="4"/>
  <c r="DV453" i="4"/>
  <c r="DU904" i="4"/>
  <c r="DV505" i="4"/>
  <c r="DU877" i="4"/>
  <c r="AK877" i="1" s="1"/>
  <c r="DT888" i="4"/>
  <c r="DV61" i="4"/>
  <c r="DV760" i="4"/>
  <c r="DT983" i="4"/>
  <c r="DT647" i="4"/>
  <c r="DV534" i="4"/>
  <c r="DT77" i="4"/>
  <c r="DU422" i="4"/>
  <c r="DU542" i="4"/>
  <c r="DU54" i="4"/>
  <c r="DT901" i="4"/>
  <c r="DT584" i="4"/>
  <c r="DT721" i="4"/>
  <c r="DU784" i="4"/>
  <c r="DT408" i="4"/>
  <c r="DV157" i="4"/>
  <c r="DV129" i="4"/>
  <c r="DT773" i="4"/>
  <c r="DT172" i="4"/>
  <c r="DU973" i="4"/>
  <c r="AK973" i="1" s="1"/>
  <c r="DT742" i="4"/>
  <c r="DU352" i="4"/>
  <c r="DU89" i="4"/>
  <c r="AK89" i="1" s="1"/>
  <c r="DU187" i="4"/>
  <c r="DU385" i="4"/>
  <c r="DT124" i="4"/>
  <c r="DV86" i="4"/>
  <c r="DT419" i="4"/>
  <c r="DV901" i="4"/>
  <c r="DV984" i="4"/>
  <c r="DT837" i="4"/>
  <c r="DT793" i="4"/>
  <c r="DV384" i="4"/>
  <c r="DT89" i="4"/>
  <c r="DT686" i="4"/>
  <c r="DT831" i="4"/>
  <c r="DU158" i="4"/>
  <c r="DV809" i="4"/>
  <c r="DT625" i="4"/>
  <c r="DV563" i="4"/>
  <c r="DT76" i="4"/>
  <c r="DT651" i="4"/>
  <c r="DT871" i="4"/>
  <c r="DV871" i="4"/>
  <c r="DT856" i="4"/>
  <c r="DV520" i="4"/>
  <c r="DV576" i="4"/>
  <c r="DU743" i="4"/>
  <c r="AK743" i="1" s="1"/>
  <c r="DU700" i="4"/>
  <c r="AK700" i="1" s="1"/>
  <c r="DU76" i="4"/>
  <c r="AK76" i="1" s="1"/>
  <c r="DV620" i="4"/>
  <c r="BT622" i="4" s="1"/>
  <c r="DV856" i="4"/>
  <c r="DT200" i="4"/>
  <c r="DT348" i="4"/>
  <c r="DU376" i="4"/>
  <c r="DT376" i="4"/>
  <c r="DV320" i="4"/>
  <c r="DU320" i="4"/>
  <c r="DT615" i="4"/>
  <c r="DV704" i="4"/>
  <c r="BT705" i="4" s="1"/>
  <c r="DT472" i="4"/>
  <c r="DT854" i="4"/>
  <c r="DT320" i="4"/>
  <c r="DV880" i="4"/>
  <c r="BT882" i="4" s="1"/>
  <c r="DT431" i="4"/>
  <c r="DT166" i="4"/>
  <c r="DV945" i="4"/>
  <c r="DU798" i="4"/>
  <c r="DU911" i="4"/>
  <c r="AK911" i="1" s="1"/>
  <c r="DU776" i="4"/>
  <c r="DV721" i="4"/>
  <c r="DV479" i="4"/>
  <c r="DU736" i="4"/>
  <c r="DT792" i="4"/>
  <c r="DU534" i="4"/>
  <c r="AK534" i="1" s="1"/>
  <c r="DU647" i="4"/>
  <c r="DV753" i="4"/>
  <c r="DV244" i="4"/>
  <c r="DU932" i="4"/>
  <c r="AK932" i="1" s="1"/>
  <c r="DV672" i="4"/>
  <c r="BT675" i="4" s="1"/>
  <c r="DV734" i="4"/>
  <c r="BT735" i="4" s="1"/>
  <c r="DT999" i="4"/>
  <c r="DT704" i="4"/>
  <c r="DT688" i="4"/>
  <c r="DV976" i="4"/>
  <c r="DV936" i="4"/>
  <c r="BT937" i="4" s="1"/>
  <c r="DU825" i="4"/>
  <c r="AK825" i="1" s="1"/>
  <c r="DT967" i="4"/>
  <c r="DT833" i="4"/>
  <c r="DV544" i="4"/>
  <c r="DV736" i="4"/>
  <c r="DT784" i="4"/>
  <c r="DT592" i="4"/>
  <c r="DU361" i="4"/>
  <c r="DT369" i="4"/>
  <c r="DT230" i="4"/>
  <c r="DV124" i="4"/>
  <c r="DU113" i="4"/>
  <c r="AK113" i="1" s="1"/>
  <c r="DU837" i="4"/>
  <c r="DV116" i="4"/>
  <c r="DV165" i="4"/>
  <c r="DU625" i="4"/>
  <c r="DV385" i="4"/>
  <c r="BT387" i="4" s="1"/>
  <c r="DU48" i="4"/>
  <c r="AK48" i="1" s="1"/>
  <c r="DU334" i="4"/>
  <c r="AK334" i="1" s="1"/>
  <c r="DV983" i="4"/>
  <c r="DU831" i="4"/>
  <c r="AK831" i="1" s="1"/>
  <c r="DU759" i="4"/>
  <c r="DT53" i="4"/>
  <c r="DU913" i="4"/>
  <c r="DV793" i="4"/>
  <c r="BT794" i="4" s="1"/>
  <c r="DT769" i="4"/>
  <c r="DU233" i="4"/>
  <c r="DT193" i="4"/>
  <c r="DU817" i="4"/>
  <c r="DV817" i="4"/>
  <c r="BT819" i="4" s="1"/>
  <c r="DU865" i="4"/>
  <c r="DT536" i="4"/>
  <c r="DV790" i="4"/>
  <c r="BT792" i="4" s="1"/>
  <c r="DV616" i="4"/>
  <c r="DU345" i="4"/>
  <c r="DU456" i="4"/>
  <c r="DT413" i="4"/>
  <c r="DT843" i="4"/>
  <c r="DT741" i="4"/>
  <c r="DT637" i="4"/>
  <c r="DV421" i="4"/>
  <c r="BT423" i="4" s="1"/>
  <c r="DT44" i="4"/>
  <c r="DU72" i="4"/>
  <c r="AK72" i="1" s="1"/>
  <c r="DV48" i="4"/>
  <c r="DV175" i="4"/>
  <c r="DV515" i="4"/>
  <c r="DU726" i="4"/>
  <c r="AK726" i="1" s="1"/>
  <c r="DU453" i="4"/>
  <c r="DT49" i="4"/>
  <c r="DV113" i="4"/>
  <c r="DV529" i="4"/>
  <c r="DT335" i="4"/>
  <c r="DV243" i="4"/>
  <c r="DV815" i="4"/>
  <c r="DV617" i="4"/>
  <c r="DU297" i="4"/>
  <c r="AK297" i="1" s="1"/>
  <c r="DT107" i="4"/>
  <c r="DT243" i="4"/>
  <c r="DU50" i="4"/>
  <c r="DV97" i="4"/>
  <c r="DV549" i="4"/>
  <c r="DT241" i="4"/>
  <c r="DT949" i="4"/>
  <c r="DT403" i="4"/>
  <c r="DT537" i="4"/>
  <c r="DT848" i="4"/>
  <c r="DV893" i="4"/>
  <c r="BT896" i="4" s="1"/>
  <c r="DT841" i="4"/>
  <c r="DT811" i="4"/>
  <c r="DU740" i="4"/>
  <c r="DV741" i="4"/>
  <c r="DT143" i="4"/>
  <c r="DV272" i="4"/>
  <c r="DT264" i="4"/>
  <c r="DV49" i="4"/>
  <c r="BT50" i="4" s="1"/>
  <c r="DT72" i="4"/>
  <c r="DT45" i="4"/>
  <c r="DV143" i="4"/>
  <c r="DV661" i="4"/>
  <c r="DT512" i="4"/>
  <c r="DV75" i="4"/>
  <c r="BT78" i="4" s="1"/>
  <c r="DU533" i="4"/>
  <c r="DV99" i="4"/>
  <c r="DV997" i="4"/>
  <c r="DV455" i="4"/>
  <c r="BT456" i="4" s="1"/>
  <c r="DT943" i="4"/>
  <c r="DV998" i="4"/>
  <c r="DU822" i="4"/>
  <c r="AK822" i="1" s="1"/>
  <c r="DV862" i="4"/>
  <c r="DT720" i="4"/>
  <c r="DU742" i="4"/>
  <c r="DU413" i="4"/>
  <c r="DV766" i="4"/>
  <c r="DT598" i="4"/>
  <c r="DT255" i="4"/>
  <c r="DU212" i="4"/>
  <c r="DT156" i="4"/>
  <c r="DT68" i="4"/>
  <c r="DU854" i="4"/>
  <c r="DT838" i="4"/>
  <c r="DV495" i="4"/>
  <c r="DV50" i="4"/>
  <c r="BT51" i="4" s="1"/>
  <c r="DU547" i="4"/>
  <c r="DV547" i="4"/>
  <c r="DU902" i="4"/>
  <c r="DV902" i="4"/>
  <c r="BT904" i="4" s="1"/>
  <c r="DU318" i="4"/>
  <c r="AK318" i="1" s="1"/>
  <c r="DT318" i="4"/>
  <c r="DU128" i="4"/>
  <c r="AK128" i="1" s="1"/>
  <c r="DT128" i="4"/>
  <c r="DV63" i="4"/>
  <c r="DU63" i="4"/>
  <c r="AK63" i="1" s="1"/>
  <c r="DT952" i="4"/>
  <c r="DV952" i="4"/>
  <c r="BT953" i="4" s="1"/>
  <c r="DU393" i="4"/>
  <c r="AK393" i="1" s="1"/>
  <c r="DV393" i="4"/>
  <c r="DU203" i="4"/>
  <c r="DV203" i="4"/>
  <c r="DT319" i="4"/>
  <c r="DU319" i="4"/>
  <c r="AK319" i="1" s="1"/>
  <c r="DV87" i="4"/>
  <c r="BT89" i="4" s="1"/>
  <c r="DU87" i="4"/>
  <c r="DU952" i="4"/>
  <c r="AK952" i="1" s="1"/>
  <c r="DT921" i="4"/>
  <c r="DT439" i="4"/>
  <c r="DT398" i="4"/>
  <c r="DV905" i="4"/>
  <c r="DT631" i="4"/>
  <c r="DU478" i="4"/>
  <c r="AK478" i="1" s="1"/>
  <c r="DV710" i="4"/>
  <c r="BT711" i="4" s="1"/>
  <c r="DV689" i="4"/>
  <c r="DT790" i="4"/>
  <c r="DT737" i="4"/>
  <c r="DT693" i="4"/>
  <c r="DT313" i="4"/>
  <c r="DU272" i="4"/>
  <c r="DT271" i="4"/>
  <c r="DV121" i="4"/>
  <c r="DT206" i="4"/>
  <c r="DU311" i="4"/>
  <c r="DV345" i="4"/>
  <c r="DT646" i="4"/>
  <c r="DV247" i="4"/>
  <c r="DV646" i="4"/>
  <c r="DT821" i="4"/>
  <c r="DT379" i="4"/>
  <c r="DV257" i="4"/>
  <c r="DT535" i="4"/>
  <c r="DV926" i="4"/>
  <c r="DV128" i="4"/>
  <c r="DV805" i="4"/>
  <c r="DT805" i="4"/>
  <c r="DU910" i="4"/>
  <c r="DT910" i="4"/>
  <c r="DU222" i="4"/>
  <c r="DV222" i="4"/>
  <c r="BT224" i="4" s="1"/>
  <c r="DU648" i="4"/>
  <c r="AK648" i="1" s="1"/>
  <c r="DV648" i="4"/>
  <c r="BT649" i="4" s="1"/>
  <c r="DT649" i="4"/>
  <c r="DU649" i="4"/>
  <c r="AK649" i="1" s="1"/>
  <c r="DU521" i="4"/>
  <c r="DT521" i="4"/>
  <c r="DV145" i="4"/>
  <c r="DT145" i="4"/>
  <c r="DU477" i="4"/>
  <c r="DV477" i="4"/>
  <c r="DU136" i="4"/>
  <c r="AK136" i="1" s="1"/>
  <c r="DT136" i="4"/>
  <c r="DV857" i="4"/>
  <c r="DT801" i="4"/>
  <c r="DU727" i="4"/>
  <c r="AK727" i="1" s="1"/>
  <c r="DU753" i="4"/>
  <c r="AK753" i="1" s="1"/>
  <c r="DU121" i="4"/>
  <c r="DV315" i="4"/>
  <c r="DU857" i="4"/>
  <c r="DU942" i="4"/>
  <c r="AK942" i="1" s="1"/>
  <c r="DU785" i="4"/>
  <c r="AK785" i="1" s="1"/>
  <c r="DT619" i="4"/>
  <c r="DV467" i="4"/>
  <c r="DU710" i="4"/>
  <c r="AK710" i="1" s="1"/>
  <c r="DT585" i="4"/>
  <c r="DV745" i="4"/>
  <c r="DU585" i="4"/>
  <c r="DT247" i="4"/>
  <c r="DT349" i="4"/>
  <c r="DV427" i="4"/>
  <c r="BT428" i="4" s="1"/>
  <c r="DV353" i="4"/>
  <c r="DU208" i="4"/>
  <c r="DT390" i="4"/>
  <c r="DV295" i="4"/>
  <c r="DU157" i="4"/>
  <c r="DU145" i="4"/>
  <c r="DU809" i="4"/>
  <c r="AK809" i="1" s="1"/>
  <c r="DT257" i="4"/>
  <c r="DV521" i="4"/>
  <c r="DV619" i="4"/>
  <c r="DV535" i="4"/>
  <c r="DU264" i="4"/>
  <c r="AK264" i="1" s="1"/>
  <c r="DV317" i="4"/>
  <c r="DU317" i="4"/>
  <c r="AK317" i="1" s="1"/>
  <c r="DU66" i="4"/>
  <c r="AK66" i="1" s="1"/>
  <c r="DV66" i="4"/>
  <c r="DT66" i="4"/>
  <c r="DU366" i="4"/>
  <c r="DT366" i="4"/>
  <c r="DU286" i="4"/>
  <c r="AK286" i="1" s="1"/>
  <c r="DT286" i="4"/>
  <c r="DU278" i="4"/>
  <c r="DV278" i="4"/>
  <c r="DV415" i="4"/>
  <c r="DT415" i="4"/>
  <c r="DU127" i="4"/>
  <c r="DV127" i="4"/>
  <c r="DV680" i="4"/>
  <c r="BT681" i="4" s="1"/>
  <c r="DT680" i="4"/>
  <c r="DU528" i="4"/>
  <c r="DV528" i="4"/>
  <c r="DT593" i="4"/>
  <c r="DU593" i="4"/>
  <c r="DU473" i="4"/>
  <c r="AK473" i="1" s="1"/>
  <c r="DV473" i="4"/>
  <c r="DU417" i="4"/>
  <c r="AK417" i="1" s="1"/>
  <c r="DV417" i="4"/>
  <c r="DU329" i="4"/>
  <c r="DV329" i="4"/>
  <c r="DU289" i="4"/>
  <c r="DT289" i="4"/>
  <c r="DT169" i="4"/>
  <c r="DV169" i="4"/>
  <c r="DU539" i="4"/>
  <c r="AK539" i="1" s="1"/>
  <c r="DT539" i="4"/>
  <c r="DU483" i="4"/>
  <c r="DV483" i="4"/>
  <c r="DT483" i="4"/>
  <c r="DV387" i="4"/>
  <c r="BT388" i="4" s="1"/>
  <c r="DU387" i="4"/>
  <c r="AK387" i="1" s="1"/>
  <c r="DU275" i="4"/>
  <c r="DV275" i="4"/>
  <c r="DU259" i="4"/>
  <c r="DT259" i="4"/>
  <c r="DU333" i="4"/>
  <c r="DT333" i="4"/>
  <c r="DU231" i="4"/>
  <c r="DT231" i="4"/>
  <c r="DV232" i="4"/>
  <c r="DT232" i="4"/>
  <c r="DT781" i="4"/>
  <c r="DV781" i="4"/>
  <c r="DU781" i="4"/>
  <c r="AK781" i="1" s="1"/>
  <c r="DT192" i="4"/>
  <c r="DV192" i="4"/>
  <c r="BT194" i="4" s="1"/>
  <c r="DU192" i="4"/>
  <c r="AK192" i="1" s="1"/>
  <c r="DT446" i="4"/>
  <c r="DV446" i="4"/>
  <c r="DU438" i="4"/>
  <c r="AK438" i="1" s="1"/>
  <c r="DV438" i="4"/>
  <c r="BT439" i="4" s="1"/>
  <c r="DT679" i="4"/>
  <c r="DU679" i="4"/>
  <c r="DU840" i="4"/>
  <c r="DV840" i="4"/>
  <c r="DU712" i="4"/>
  <c r="AK712" i="1" s="1"/>
  <c r="DV712" i="4"/>
  <c r="DU296" i="4"/>
  <c r="AK296" i="1" s="1"/>
  <c r="DV296" i="4"/>
  <c r="DU433" i="4"/>
  <c r="AK433" i="1" s="1"/>
  <c r="DV433" i="4"/>
  <c r="BT434" i="4" s="1"/>
  <c r="DU225" i="4"/>
  <c r="AK225" i="1" s="1"/>
  <c r="DT225" i="4"/>
  <c r="DU373" i="4"/>
  <c r="AK373" i="1" s="1"/>
  <c r="DV373" i="4"/>
  <c r="DV55" i="4"/>
  <c r="DU55" i="4"/>
  <c r="AK55" i="1" s="1"/>
  <c r="DV863" i="4"/>
  <c r="DV443" i="4"/>
  <c r="DV761" i="4"/>
  <c r="BT762" i="4" s="1"/>
  <c r="DU687" i="4"/>
  <c r="DT623" i="4"/>
  <c r="DV337" i="4"/>
  <c r="DT487" i="4"/>
  <c r="DV513" i="4"/>
  <c r="DT165" i="4"/>
  <c r="DT467" i="4"/>
  <c r="DU446" i="4"/>
  <c r="AK446" i="1" s="1"/>
  <c r="DT905" i="4"/>
  <c r="DV921" i="4"/>
  <c r="DV851" i="4"/>
  <c r="DV823" i="4"/>
  <c r="DV942" i="4"/>
  <c r="DT902" i="4"/>
  <c r="DV711" i="4"/>
  <c r="BT712" i="4" s="1"/>
  <c r="DU761" i="4"/>
  <c r="AK761" i="1" s="1"/>
  <c r="DV688" i="4"/>
  <c r="DT689" i="4"/>
  <c r="DV613" i="4"/>
  <c r="DV478" i="4"/>
  <c r="DV587" i="4"/>
  <c r="BT588" i="4" s="1"/>
  <c r="DV752" i="4"/>
  <c r="DT123" i="4"/>
  <c r="DT203" i="4"/>
  <c r="DT438" i="4"/>
  <c r="DV153" i="4"/>
  <c r="DT337" i="4"/>
  <c r="DT63" i="4"/>
  <c r="DU801" i="4"/>
  <c r="DU137" i="4"/>
  <c r="AK137" i="1" s="1"/>
  <c r="DT926" i="4"/>
  <c r="DT733" i="4"/>
  <c r="DU117" i="4"/>
  <c r="DV649" i="4"/>
  <c r="BT650" i="4" s="1"/>
  <c r="DU160" i="4"/>
  <c r="DV160" i="4"/>
  <c r="BT162" i="4" s="1"/>
  <c r="DU80" i="4"/>
  <c r="AK80" i="1" s="1"/>
  <c r="DT80" i="4"/>
  <c r="DU966" i="4"/>
  <c r="DV966" i="4"/>
  <c r="BT968" i="4" s="1"/>
  <c r="DU470" i="4"/>
  <c r="DV470" i="4"/>
  <c r="DU214" i="4"/>
  <c r="AK214" i="1" s="1"/>
  <c r="DT214" i="4"/>
  <c r="DV62" i="4"/>
  <c r="DU62" i="4"/>
  <c r="AK62" i="1" s="1"/>
  <c r="DT62" i="4"/>
  <c r="DT224" i="4"/>
  <c r="DV224" i="4"/>
  <c r="BT225" i="4" s="1"/>
  <c r="DU224" i="4"/>
  <c r="AK224" i="1" s="1"/>
  <c r="DV999" i="4"/>
  <c r="BT1000" i="4" s="1"/>
  <c r="DV985" i="4"/>
  <c r="BT986" i="4" s="1"/>
  <c r="DT897" i="4"/>
  <c r="DV897" i="4"/>
  <c r="DV847" i="4"/>
  <c r="DV767" i="4"/>
  <c r="DT443" i="4"/>
  <c r="DT183" i="4"/>
  <c r="DV848" i="4"/>
  <c r="BT849" i="4" s="1"/>
  <c r="DV980" i="4"/>
  <c r="DT851" i="4"/>
  <c r="DT776" i="4"/>
  <c r="DV590" i="4"/>
  <c r="DT575" i="4"/>
  <c r="DT743" i="4"/>
  <c r="DT703" i="4"/>
  <c r="DV645" i="4"/>
  <c r="DV601" i="4"/>
  <c r="DU751" i="4"/>
  <c r="AK751" i="1" s="1"/>
  <c r="DU566" i="4"/>
  <c r="AK566" i="1" s="1"/>
  <c r="DU711" i="4"/>
  <c r="AK711" i="1" s="1"/>
  <c r="DU745" i="4"/>
  <c r="DT510" i="4"/>
  <c r="DV785" i="4"/>
  <c r="BT786" i="4" s="1"/>
  <c r="DU752" i="4"/>
  <c r="AK752" i="1" s="1"/>
  <c r="DU637" i="4"/>
  <c r="DT160" i="4"/>
  <c r="DT470" i="4"/>
  <c r="DV349" i="4"/>
  <c r="DT246" i="4"/>
  <c r="DV185" i="4"/>
  <c r="DV117" i="4"/>
  <c r="DT353" i="4"/>
  <c r="DV246" i="4"/>
  <c r="DU193" i="4"/>
  <c r="AK193" i="1" s="1"/>
  <c r="DT422" i="4"/>
  <c r="DU390" i="4"/>
  <c r="DU295" i="4"/>
  <c r="DV208" i="4"/>
  <c r="DT147" i="4"/>
  <c r="DV286" i="4"/>
  <c r="DV147" i="4"/>
  <c r="DV174" i="4"/>
  <c r="DV156" i="4"/>
  <c r="DV319" i="4"/>
  <c r="DU427" i="4"/>
  <c r="DU61" i="4"/>
  <c r="AK61" i="1" s="1"/>
  <c r="DU45" i="4"/>
  <c r="AK45" i="1" s="1"/>
  <c r="DT81" i="4"/>
  <c r="DT51" i="4"/>
  <c r="DV398" i="4"/>
  <c r="DU153" i="4"/>
  <c r="AK153" i="1" s="1"/>
  <c r="DT823" i="4"/>
  <c r="DT911" i="4"/>
  <c r="DU681" i="4"/>
  <c r="AK681" i="1" s="1"/>
  <c r="DT863" i="4"/>
  <c r="DT528" i="4"/>
  <c r="DV225" i="4"/>
  <c r="BT226" i="4" s="1"/>
  <c r="DU545" i="4"/>
  <c r="DV512" i="4"/>
  <c r="DT393" i="4"/>
  <c r="DT829" i="4"/>
  <c r="DV676" i="4"/>
  <c r="BT677" i="4" s="1"/>
  <c r="DV110" i="4"/>
  <c r="DV465" i="4"/>
  <c r="DU748" i="4"/>
  <c r="AK748" i="1" s="1"/>
  <c r="DT748" i="4"/>
  <c r="DU316" i="4"/>
  <c r="DV316" i="4"/>
  <c r="DT406" i="4"/>
  <c r="DT950" i="4"/>
  <c r="DT198" i="4"/>
  <c r="DT238" i="4"/>
  <c r="DV93" i="4"/>
  <c r="DV294" i="4"/>
  <c r="DT374" i="4"/>
  <c r="DV981" i="4"/>
  <c r="BT982" i="4" s="1"/>
  <c r="DT455" i="4"/>
  <c r="DT175" i="4"/>
  <c r="DT998" i="4"/>
  <c r="DT937" i="4"/>
  <c r="DV937" i="4"/>
  <c r="BT938" i="4" s="1"/>
  <c r="DV1000" i="4"/>
  <c r="DU936" i="4"/>
  <c r="DV822" i="4"/>
  <c r="DV816" i="4"/>
  <c r="BT817" i="4" s="1"/>
  <c r="DT975" i="4"/>
  <c r="DU713" i="4"/>
  <c r="AK713" i="1" s="1"/>
  <c r="DV374" i="4"/>
  <c r="DV720" i="4"/>
  <c r="DV713" i="4"/>
  <c r="BT714" i="4" s="1"/>
  <c r="DT624" i="4"/>
  <c r="DV543" i="4"/>
  <c r="DT600" i="4"/>
  <c r="DU617" i="4"/>
  <c r="DU573" i="4"/>
  <c r="AK573" i="1" s="1"/>
  <c r="DT632" i="4"/>
  <c r="DT504" i="4"/>
  <c r="DU598" i="4"/>
  <c r="DV279" i="4"/>
  <c r="DV190" i="4"/>
  <c r="DT43" i="4"/>
  <c r="DU472" i="4"/>
  <c r="DV401" i="4"/>
  <c r="BT402" i="4" s="1"/>
  <c r="DV184" i="4"/>
  <c r="DV255" i="4"/>
  <c r="DV187" i="4"/>
  <c r="DT456" i="4"/>
  <c r="DT248" i="4"/>
  <c r="DT321" i="4"/>
  <c r="DT97" i="4"/>
  <c r="DV140" i="4"/>
  <c r="DT297" i="4"/>
  <c r="DT217" i="4"/>
  <c r="DU661" i="4"/>
  <c r="DV471" i="4"/>
  <c r="BT473" i="4" s="1"/>
  <c r="DV768" i="4"/>
  <c r="BT769" i="4" s="1"/>
  <c r="DT691" i="4"/>
  <c r="DU582" i="4"/>
  <c r="DV331" i="4"/>
  <c r="DV168" i="4"/>
  <c r="DV118" i="4"/>
  <c r="BT119" i="4" s="1"/>
  <c r="DV107" i="4"/>
  <c r="DT903" i="4"/>
  <c r="DU517" i="4"/>
  <c r="DU777" i="4"/>
  <c r="AK777" i="1" s="1"/>
  <c r="DV728" i="4"/>
  <c r="DT553" i="4"/>
  <c r="DV481" i="4"/>
  <c r="DT312" i="4"/>
  <c r="DU984" i="4"/>
  <c r="DV989" i="4"/>
  <c r="DV973" i="4"/>
  <c r="DV811" i="4"/>
  <c r="DT424" i="4"/>
  <c r="DU423" i="4"/>
  <c r="AK423" i="1" s="1"/>
  <c r="DU871" i="4"/>
  <c r="AK871" i="1" s="1"/>
  <c r="DV965" i="4"/>
  <c r="DU903" i="4"/>
  <c r="AK903" i="1" s="1"/>
  <c r="DT816" i="4"/>
  <c r="DV872" i="4"/>
  <c r="BT873" i="4" s="1"/>
  <c r="DU920" i="4"/>
  <c r="DV896" i="4"/>
  <c r="BT897" i="4" s="1"/>
  <c r="DV870" i="4"/>
  <c r="DV662" i="4"/>
  <c r="DU684" i="4"/>
  <c r="DT608" i="4"/>
  <c r="DU766" i="4"/>
  <c r="AK766" i="1" s="1"/>
  <c r="DV542" i="4"/>
  <c r="DU792" i="4"/>
  <c r="AK792" i="1" s="1"/>
  <c r="DV758" i="4"/>
  <c r="BT760" i="4" s="1"/>
  <c r="DU708" i="4"/>
  <c r="DV670" i="4"/>
  <c r="DT616" i="4"/>
  <c r="DT464" i="4"/>
  <c r="DV632" i="4"/>
  <c r="DU709" i="4"/>
  <c r="AK709" i="1" s="1"/>
  <c r="DV461" i="4"/>
  <c r="DV53" i="4"/>
  <c r="DT384" i="4"/>
  <c r="DT454" i="4"/>
  <c r="DV365" i="4"/>
  <c r="DU83" i="4"/>
  <c r="DU919" i="4"/>
  <c r="DT471" i="4"/>
  <c r="DV404" i="4"/>
  <c r="DT849" i="4"/>
  <c r="DV774" i="4"/>
  <c r="DT671" i="4"/>
  <c r="DV504" i="4"/>
  <c r="DV177" i="4"/>
  <c r="DV941" i="4"/>
  <c r="DV517" i="4"/>
  <c r="DV293" i="4"/>
  <c r="DV213" i="4"/>
  <c r="DV533" i="4"/>
  <c r="DV360" i="4"/>
  <c r="DV963" i="4"/>
  <c r="DT963" i="4"/>
  <c r="DU310" i="4"/>
  <c r="AK310" i="1" s="1"/>
  <c r="DV310" i="4"/>
  <c r="DU302" i="4"/>
  <c r="AK302" i="1" s="1"/>
  <c r="DV302" i="4"/>
  <c r="DT281" i="4"/>
  <c r="DV281" i="4"/>
  <c r="DT201" i="4"/>
  <c r="DV201" i="4"/>
  <c r="DU201" i="4"/>
  <c r="AK201" i="1" s="1"/>
  <c r="DT105" i="4"/>
  <c r="DU105" i="4"/>
  <c r="AK105" i="1" s="1"/>
  <c r="DU299" i="4"/>
  <c r="AK299" i="1" s="1"/>
  <c r="DV299" i="4"/>
  <c r="DU104" i="4"/>
  <c r="AK104" i="1" s="1"/>
  <c r="DV104" i="4"/>
  <c r="DV807" i="4"/>
  <c r="DU928" i="4"/>
  <c r="AK928" i="1" s="1"/>
  <c r="DT568" i="4"/>
  <c r="DV628" i="4"/>
  <c r="DT441" i="4"/>
  <c r="DV228" i="4"/>
  <c r="DT463" i="4"/>
  <c r="DU88" i="4"/>
  <c r="AK88" i="1" s="1"/>
  <c r="DT873" i="4"/>
  <c r="DV561" i="4"/>
  <c r="DT343" i="4"/>
  <c r="DV599" i="4"/>
  <c r="BT601" i="4" s="1"/>
  <c r="DT511" i="4"/>
  <c r="DU149" i="4"/>
  <c r="AK149" i="1" s="1"/>
  <c r="DV718" i="4"/>
  <c r="BT719" i="4" s="1"/>
  <c r="DU112" i="4"/>
  <c r="AK112" i="1" s="1"/>
  <c r="DT112" i="4"/>
  <c r="DU509" i="4"/>
  <c r="DT509" i="4"/>
  <c r="DU614" i="4"/>
  <c r="AK614" i="1" s="1"/>
  <c r="DT614" i="4"/>
  <c r="DT518" i="4"/>
  <c r="DU518" i="4"/>
  <c r="AK518" i="1" s="1"/>
  <c r="DT502" i="4"/>
  <c r="DU502" i="4"/>
  <c r="AK502" i="1" s="1"/>
  <c r="DU462" i="4"/>
  <c r="AK462" i="1" s="1"/>
  <c r="DT462" i="4"/>
  <c r="DU414" i="4"/>
  <c r="AK414" i="1" s="1"/>
  <c r="DV414" i="4"/>
  <c r="DU326" i="4"/>
  <c r="AK326" i="1" s="1"/>
  <c r="DT326" i="4"/>
  <c r="DU262" i="4"/>
  <c r="DT262" i="4"/>
  <c r="DU254" i="4"/>
  <c r="AK254" i="1" s="1"/>
  <c r="DV254" i="4"/>
  <c r="DT94" i="4"/>
  <c r="DU94" i="4"/>
  <c r="DT78" i="4"/>
  <c r="DV78" i="4"/>
  <c r="BT79" i="4" s="1"/>
  <c r="DV927" i="4"/>
  <c r="DT927" i="4"/>
  <c r="DU927" i="4"/>
  <c r="DV879" i="4"/>
  <c r="DT879" i="4"/>
  <c r="DV695" i="4"/>
  <c r="DU695" i="4"/>
  <c r="AK695" i="1" s="1"/>
  <c r="DU191" i="4"/>
  <c r="DV191" i="4"/>
  <c r="DU151" i="4"/>
  <c r="DV151" i="4"/>
  <c r="DU223" i="4"/>
  <c r="AK223" i="1" s="1"/>
  <c r="DT223" i="4"/>
  <c r="DU64" i="4"/>
  <c r="AK64" i="1" s="1"/>
  <c r="DV64" i="4"/>
  <c r="BT65" i="4" s="1"/>
  <c r="DU519" i="4"/>
  <c r="AK519" i="1" s="1"/>
  <c r="DV519" i="4"/>
  <c r="BT520" i="4" s="1"/>
  <c r="DT878" i="4"/>
  <c r="DU878" i="4"/>
  <c r="AK878" i="1" s="1"/>
  <c r="DV782" i="4"/>
  <c r="DT782" i="4"/>
  <c r="DT694" i="4"/>
  <c r="DV694" i="4"/>
  <c r="BT695" i="4" s="1"/>
  <c r="DT558" i="4"/>
  <c r="DV558" i="4"/>
  <c r="DU558" i="4"/>
  <c r="AK558" i="1" s="1"/>
  <c r="DV991" i="4"/>
  <c r="DT991" i="4"/>
  <c r="DV735" i="4"/>
  <c r="BT736" i="4" s="1"/>
  <c r="DU735" i="4"/>
  <c r="DV719" i="4"/>
  <c r="BT720" i="4" s="1"/>
  <c r="DT719" i="4"/>
  <c r="DU824" i="4"/>
  <c r="DV824" i="4"/>
  <c r="BT825" i="4" s="1"/>
  <c r="DU640" i="4"/>
  <c r="DT640" i="4"/>
  <c r="DU560" i="4"/>
  <c r="DV560" i="4"/>
  <c r="DT560" i="4"/>
  <c r="DU480" i="4"/>
  <c r="DV480" i="4"/>
  <c r="BT481" i="4" s="1"/>
  <c r="DU416" i="4"/>
  <c r="DV416" i="4"/>
  <c r="BT417" i="4" s="1"/>
  <c r="DU400" i="4"/>
  <c r="AK400" i="1" s="1"/>
  <c r="DT400" i="4"/>
  <c r="DU152" i="4"/>
  <c r="AK152" i="1" s="1"/>
  <c r="DT152" i="4"/>
  <c r="DU65" i="4"/>
  <c r="AK65" i="1" s="1"/>
  <c r="DT65" i="4"/>
  <c r="DU673" i="4"/>
  <c r="DT673" i="4"/>
  <c r="DT609" i="4"/>
  <c r="DV609" i="4"/>
  <c r="DU409" i="4"/>
  <c r="AK409" i="1" s="1"/>
  <c r="DV409" i="4"/>
  <c r="BT410" i="4" s="1"/>
  <c r="DU73" i="4"/>
  <c r="AK73" i="1" s="1"/>
  <c r="DV73" i="4"/>
  <c r="DU301" i="4"/>
  <c r="DV301" i="4"/>
  <c r="DT133" i="4"/>
  <c r="DV133" i="4"/>
  <c r="DV424" i="4"/>
  <c r="BT425" i="4" s="1"/>
  <c r="DT382" i="4"/>
  <c r="DV968" i="4"/>
  <c r="BT969" i="4" s="1"/>
  <c r="DV992" i="4"/>
  <c r="DT918" i="4"/>
  <c r="DV355" i="4"/>
  <c r="DV448" i="4"/>
  <c r="DT488" i="4"/>
  <c r="DV705" i="4"/>
  <c r="BT706" i="4" s="1"/>
  <c r="DU305" i="4"/>
  <c r="AK305" i="1" s="1"/>
  <c r="DU281" i="4"/>
  <c r="AK281" i="1" s="1"/>
  <c r="DV207" i="4"/>
  <c r="DV152" i="4"/>
  <c r="DT305" i="4"/>
  <c r="DU447" i="4"/>
  <c r="AK447" i="1" s="1"/>
  <c r="DU57" i="4"/>
  <c r="AK57" i="1" s="1"/>
  <c r="DT119" i="4"/>
  <c r="DT73" i="4"/>
  <c r="DT84" i="4"/>
  <c r="DT969" i="4"/>
  <c r="DV540" i="4"/>
  <c r="DT279" i="4"/>
  <c r="DT448" i="4"/>
  <c r="DT884" i="4"/>
  <c r="DU884" i="4"/>
  <c r="AK884" i="1" s="1"/>
  <c r="DU444" i="4"/>
  <c r="DT444" i="4"/>
  <c r="DT108" i="4"/>
  <c r="DU108" i="4"/>
  <c r="DV383" i="4"/>
  <c r="DU383" i="4"/>
  <c r="AK383" i="1" s="1"/>
  <c r="DT407" i="4"/>
  <c r="DV407" i="4"/>
  <c r="BT409" i="4" s="1"/>
  <c r="DU263" i="4"/>
  <c r="AK263" i="1" s="1"/>
  <c r="DV263" i="4"/>
  <c r="BT265" i="4" s="1"/>
  <c r="DU111" i="4"/>
  <c r="AK111" i="1" s="1"/>
  <c r="DV111" i="4"/>
  <c r="DT111" i="4"/>
  <c r="DV71" i="4"/>
  <c r="BT73" i="4" s="1"/>
  <c r="DU71" i="4"/>
  <c r="DV806" i="4"/>
  <c r="DU806" i="4"/>
  <c r="AK806" i="1" s="1"/>
  <c r="DU968" i="4"/>
  <c r="AK968" i="1" s="1"/>
  <c r="DT913" i="4"/>
  <c r="DT881" i="4"/>
  <c r="DT893" i="4"/>
  <c r="DV886" i="4"/>
  <c r="DV775" i="4"/>
  <c r="BT776" i="4" s="1"/>
  <c r="DV463" i="4"/>
  <c r="DT414" i="4"/>
  <c r="DU992" i="4"/>
  <c r="AK992" i="1" s="1"/>
  <c r="DT965" i="4"/>
  <c r="DU888" i="4"/>
  <c r="AK888" i="1" s="1"/>
  <c r="DT827" i="4"/>
  <c r="DT981" i="4"/>
  <c r="DV928" i="4"/>
  <c r="BT929" i="4" s="1"/>
  <c r="DV873" i="4"/>
  <c r="BT874" i="4" s="1"/>
  <c r="DV861" i="4"/>
  <c r="DV953" i="4"/>
  <c r="BT954" i="4" s="1"/>
  <c r="DV933" i="4"/>
  <c r="DV878" i="4"/>
  <c r="DT864" i="4"/>
  <c r="DT824" i="4"/>
  <c r="DV798" i="4"/>
  <c r="DU670" i="4"/>
  <c r="AK670" i="1" s="1"/>
  <c r="DU405" i="4"/>
  <c r="AK405" i="1" s="1"/>
  <c r="DV496" i="4"/>
  <c r="BT497" i="4" s="1"/>
  <c r="DV440" i="4"/>
  <c r="DU732" i="4"/>
  <c r="AK732" i="1" s="1"/>
  <c r="DV582" i="4"/>
  <c r="DV606" i="4"/>
  <c r="DT486" i="4"/>
  <c r="DV726" i="4"/>
  <c r="BT727" i="4" s="1"/>
  <c r="DT705" i="4"/>
  <c r="DV441" i="4"/>
  <c r="BT443" i="4" s="1"/>
  <c r="DU392" i="4"/>
  <c r="AK392" i="1" s="1"/>
  <c r="DU293" i="4"/>
  <c r="AK293" i="1" s="1"/>
  <c r="DV236" i="4"/>
  <c r="DV149" i="4"/>
  <c r="DT116" i="4"/>
  <c r="DV230" i="4"/>
  <c r="DU184" i="4"/>
  <c r="AK184" i="1" s="1"/>
  <c r="DV377" i="4"/>
  <c r="DV105" i="4"/>
  <c r="DV283" i="4"/>
  <c r="DT182" i="4"/>
  <c r="DU161" i="4"/>
  <c r="AK161" i="1" s="1"/>
  <c r="DV321" i="4"/>
  <c r="BT322" i="4" s="1"/>
  <c r="DU407" i="4"/>
  <c r="DU77" i="4"/>
  <c r="AK77" i="1" s="1"/>
  <c r="DV108" i="4"/>
  <c r="DV65" i="4"/>
  <c r="BT66" i="4" s="1"/>
  <c r="DT591" i="4"/>
  <c r="DT302" i="4"/>
  <c r="DU702" i="4"/>
  <c r="AK702" i="1" s="1"/>
  <c r="DT772" i="4"/>
  <c r="DV884" i="4"/>
  <c r="DU846" i="4"/>
  <c r="AK846" i="1" s="1"/>
  <c r="DT794" i="4"/>
  <c r="DT607" i="4"/>
  <c r="DV430" i="4"/>
  <c r="DT310" i="4"/>
  <c r="DT177" i="4"/>
  <c r="DU213" i="4"/>
  <c r="AK213" i="1" s="1"/>
  <c r="DT982" i="4"/>
  <c r="DT599" i="4"/>
  <c r="DT405" i="4"/>
  <c r="DU360" i="4"/>
  <c r="DV142" i="4"/>
  <c r="DT102" i="4"/>
  <c r="DV60" i="4"/>
  <c r="DT60" i="4"/>
  <c r="DU765" i="4"/>
  <c r="DV765" i="4"/>
  <c r="DU357" i="4"/>
  <c r="AK357" i="1" s="1"/>
  <c r="DV357" i="4"/>
  <c r="BT358" i="4" s="1"/>
  <c r="DU894" i="4"/>
  <c r="DT894" i="4"/>
  <c r="DU630" i="4"/>
  <c r="AK630" i="1" s="1"/>
  <c r="DT630" i="4"/>
  <c r="DV622" i="4"/>
  <c r="BT623" i="4" s="1"/>
  <c r="DT622" i="4"/>
  <c r="DT944" i="4"/>
  <c r="DV944" i="4"/>
  <c r="BT945" i="4" s="1"/>
  <c r="DU552" i="4"/>
  <c r="DT552" i="4"/>
  <c r="DU993" i="4"/>
  <c r="AK993" i="1" s="1"/>
  <c r="DT993" i="4"/>
  <c r="DU944" i="4"/>
  <c r="AK944" i="1" s="1"/>
  <c r="DV969" i="4"/>
  <c r="BT970" i="4" s="1"/>
  <c r="DT909" i="4"/>
  <c r="DV909" i="4"/>
  <c r="DV855" i="4"/>
  <c r="DV839" i="4"/>
  <c r="BT840" i="4" s="1"/>
  <c r="DV787" i="4"/>
  <c r="DT959" i="4"/>
  <c r="DT839" i="4"/>
  <c r="DU959" i="4"/>
  <c r="DV918" i="4"/>
  <c r="DU830" i="4"/>
  <c r="DT846" i="4"/>
  <c r="DV830" i="4"/>
  <c r="DV591" i="4"/>
  <c r="DT735" i="4"/>
  <c r="DV526" i="4"/>
  <c r="BT528" i="4" s="1"/>
  <c r="DU606" i="4"/>
  <c r="AK606" i="1" s="1"/>
  <c r="DV653" i="4"/>
  <c r="DU719" i="4"/>
  <c r="AK719" i="1" s="1"/>
  <c r="DT709" i="4"/>
  <c r="DT167" i="4"/>
  <c r="DU461" i="4"/>
  <c r="DU454" i="4"/>
  <c r="AK454" i="1" s="1"/>
  <c r="DU256" i="4"/>
  <c r="AK256" i="1" s="1"/>
  <c r="DV198" i="4"/>
  <c r="DT357" i="4"/>
  <c r="DV256" i="4"/>
  <c r="BT257" i="4" s="1"/>
  <c r="DT207" i="4"/>
  <c r="DT409" i="4"/>
  <c r="DT270" i="4"/>
  <c r="DT161" i="4"/>
  <c r="DV447" i="4"/>
  <c r="DT93" i="4"/>
  <c r="DT88" i="4"/>
  <c r="DV119" i="4"/>
  <c r="BT120" i="4" s="1"/>
  <c r="DT953" i="4"/>
  <c r="DV406" i="4"/>
  <c r="BT407" i="4" s="1"/>
  <c r="DU880" i="4"/>
  <c r="AK880" i="1" s="1"/>
  <c r="DV569" i="4"/>
  <c r="DT744" i="4"/>
  <c r="DV568" i="4"/>
  <c r="DV287" i="4"/>
  <c r="DV102" i="4"/>
  <c r="BT103" i="4" s="1"/>
  <c r="DT768" i="4"/>
  <c r="DT572" i="4"/>
  <c r="DT476" i="4"/>
  <c r="DT324" i="4"/>
  <c r="DV655" i="4"/>
  <c r="DU328" i="4"/>
  <c r="DU265" i="4"/>
  <c r="AK265" i="1" s="1"/>
  <c r="DV449" i="4"/>
  <c r="BT450" i="4" s="1"/>
  <c r="DV235" i="4"/>
  <c r="DV381" i="4"/>
  <c r="DT186" i="4"/>
  <c r="DU466" i="4"/>
  <c r="AK466" i="1" s="1"/>
  <c r="DT842" i="4"/>
  <c r="DV507" i="4"/>
  <c r="DV83" i="4"/>
  <c r="DV796" i="4"/>
  <c r="DV229" i="4"/>
  <c r="DV788" i="4"/>
  <c r="DV252" i="4"/>
  <c r="DV240" i="4"/>
  <c r="DV172" i="4"/>
  <c r="DV131" i="4"/>
  <c r="DT500" i="4"/>
  <c r="DT603" i="4"/>
  <c r="DT740" i="4"/>
  <c r="DU228" i="4"/>
  <c r="DT532" i="4"/>
  <c r="DV500" i="4"/>
  <c r="DV876" i="4"/>
  <c r="BT878" i="4" s="1"/>
  <c r="DV885" i="4"/>
  <c r="BT886" i="4" s="1"/>
  <c r="DV644" i="4"/>
  <c r="DU60" i="4"/>
  <c r="DU47" i="4"/>
  <c r="DT957" i="4"/>
  <c r="DV859" i="4"/>
  <c r="DT989" i="4"/>
  <c r="DT771" i="4"/>
  <c r="DV268" i="4"/>
  <c r="DT132" i="4"/>
  <c r="DT341" i="4"/>
  <c r="DT227" i="4"/>
  <c r="DT388" i="4"/>
  <c r="DV325" i="4"/>
  <c r="BT327" i="4" s="1"/>
  <c r="DU100" i="4"/>
  <c r="AK100" i="1" s="1"/>
  <c r="DU84" i="4"/>
  <c r="AK84" i="1" s="1"/>
  <c r="DU68" i="4"/>
  <c r="DT939" i="4"/>
  <c r="DT812" i="4"/>
  <c r="DU309" i="4"/>
  <c r="AK309" i="1" s="1"/>
  <c r="DT432" i="4"/>
  <c r="DU436" i="4"/>
  <c r="DU44" i="4"/>
  <c r="DT869" i="4"/>
  <c r="DV148" i="4"/>
  <c r="DT877" i="4"/>
  <c r="DV812" i="4"/>
  <c r="DT700" i="4"/>
  <c r="DV572" i="4"/>
  <c r="BT574" i="4" s="1"/>
  <c r="DV164" i="4"/>
  <c r="DT140" i="4"/>
  <c r="DU103" i="4"/>
  <c r="DT668" i="4"/>
  <c r="DV132" i="4"/>
  <c r="DV957" i="4"/>
  <c r="DV356" i="4"/>
  <c r="DU724" i="4"/>
  <c r="DV420" i="4"/>
  <c r="DT274" i="4"/>
  <c r="DT148" i="4"/>
  <c r="DV180" i="4"/>
  <c r="DV212" i="4"/>
  <c r="DT325" i="4"/>
  <c r="DT547" i="4"/>
  <c r="DT420" i="4"/>
  <c r="DT868" i="4"/>
  <c r="DV332" i="4"/>
  <c r="DV900" i="4"/>
  <c r="DV924" i="4"/>
  <c r="DV444" i="4"/>
  <c r="BT445" i="4" s="1"/>
  <c r="DV596" i="4"/>
  <c r="DT628" i="4"/>
  <c r="DT159" i="4"/>
  <c r="DU180" i="4"/>
  <c r="DV159" i="4"/>
  <c r="DV827" i="4"/>
  <c r="DT732" i="4"/>
  <c r="DT215" i="4"/>
  <c r="DU196" i="4"/>
  <c r="DU56" i="4"/>
  <c r="AK56" i="1" s="1"/>
  <c r="DV589" i="4"/>
  <c r="DV580" i="4"/>
  <c r="DT818" i="4"/>
  <c r="DV684" i="4"/>
  <c r="DT699" i="4"/>
  <c r="DT194" i="4"/>
  <c r="DV210" i="4"/>
  <c r="DU553" i="4"/>
  <c r="AK553" i="1" s="1"/>
  <c r="DU356" i="4"/>
  <c r="DV652" i="4"/>
  <c r="DU716" i="4"/>
  <c r="DU391" i="4"/>
  <c r="AK391" i="1" s="1"/>
  <c r="DT452" i="4"/>
  <c r="DT665" i="4"/>
  <c r="DT636" i="4"/>
  <c r="DV556" i="4"/>
  <c r="DU381" i="4"/>
  <c r="AK381" i="1" s="1"/>
  <c r="DV178" i="4"/>
  <c r="DU154" i="4"/>
  <c r="AK154" i="1" s="1"/>
  <c r="DV974" i="4"/>
  <c r="BT976" i="4" s="1"/>
  <c r="DT134" i="4"/>
  <c r="DT287" i="4"/>
  <c r="DU991" i="4"/>
  <c r="DV722" i="4"/>
  <c r="BT723" i="4" s="1"/>
  <c r="DT79" i="4"/>
  <c r="DT179" i="4"/>
  <c r="DT715" i="4"/>
  <c r="DT701" i="4"/>
  <c r="DT170" i="4"/>
  <c r="DV757" i="4"/>
  <c r="DU659" i="4"/>
  <c r="AK659" i="1" s="1"/>
  <c r="DV715" i="4"/>
  <c r="DU276" i="4"/>
  <c r="AK276" i="1" s="1"/>
  <c r="DU916" i="4"/>
  <c r="AK916" i="1" s="1"/>
  <c r="DU220" i="4"/>
  <c r="AK220" i="1" s="1"/>
  <c r="DV330" i="4"/>
  <c r="BT331" i="4" s="1"/>
  <c r="DT118" i="4"/>
  <c r="DT971" i="4"/>
  <c r="DV730" i="4"/>
  <c r="DV731" i="4"/>
  <c r="DT339" i="4"/>
  <c r="DU675" i="4"/>
  <c r="AK675" i="1" s="1"/>
  <c r="DT836" i="4"/>
  <c r="DT803" i="4"/>
  <c r="DU725" i="4"/>
  <c r="AK725" i="1" s="1"/>
  <c r="DT621" i="4"/>
  <c r="DV579" i="4"/>
  <c r="DV276" i="4"/>
  <c r="DV844" i="4"/>
  <c r="DT541" i="4"/>
  <c r="DT205" i="4"/>
  <c r="DT468" i="4"/>
  <c r="DT253" i="4"/>
  <c r="DV546" i="4"/>
  <c r="BT547" i="4" s="1"/>
  <c r="DV435" i="4"/>
  <c r="BT436" i="4" s="1"/>
  <c r="DV819" i="4"/>
  <c r="BT820" i="4" s="1"/>
  <c r="DV171" i="4"/>
  <c r="DU988" i="4"/>
  <c r="AK988" i="1" s="1"/>
  <c r="DV339" i="4"/>
  <c r="DT643" i="4"/>
  <c r="DT135" i="4"/>
  <c r="DU52" i="4"/>
  <c r="AK52" i="1" s="1"/>
  <c r="DT315" i="4"/>
  <c r="DU955" i="4"/>
  <c r="DV835" i="4"/>
  <c r="DU972" i="4"/>
  <c r="AK972" i="1" s="1"/>
  <c r="DU939" i="4"/>
  <c r="DV492" i="4"/>
  <c r="DU779" i="4"/>
  <c r="DV170" i="4"/>
  <c r="BT171" i="4" s="1"/>
  <c r="DV474" i="4"/>
  <c r="BT475" i="4" s="1"/>
  <c r="DT435" i="4"/>
  <c r="DV660" i="4"/>
  <c r="DT173" i="4"/>
  <c r="DV452" i="4"/>
  <c r="DV261" i="4"/>
  <c r="BT263" i="4" s="1"/>
  <c r="DT925" i="4"/>
  <c r="DV238" i="4"/>
  <c r="BT239" i="4" s="1"/>
  <c r="DT496" i="4"/>
  <c r="DU248" i="4"/>
  <c r="AK248" i="1" s="1"/>
  <c r="DV789" i="4"/>
  <c r="BT790" i="4" s="1"/>
  <c r="DU141" i="4"/>
  <c r="DU935" i="4"/>
  <c r="DT935" i="4"/>
  <c r="DT249" i="4"/>
  <c r="DT882" i="4"/>
  <c r="DV491" i="4"/>
  <c r="DV351" i="4"/>
  <c r="DU692" i="4"/>
  <c r="DT716" i="4"/>
  <c r="DT251" i="4"/>
  <c r="DV67" i="4"/>
  <c r="BT68" i="4" s="1"/>
  <c r="DV96" i="4"/>
  <c r="DT891" i="4"/>
  <c r="DV162" i="4"/>
  <c r="BT163" i="4" s="1"/>
  <c r="DT544" i="4"/>
  <c r="DT561" i="4"/>
  <c r="DT59" i="4"/>
  <c r="DT114" i="4"/>
  <c r="DU747" i="4"/>
  <c r="DV434" i="4"/>
  <c r="BT435" i="4" s="1"/>
  <c r="DU980" i="4"/>
  <c r="AK980" i="1" s="1"/>
  <c r="DV860" i="4"/>
  <c r="DT612" i="4"/>
  <c r="DV747" i="4"/>
  <c r="DV612" i="4"/>
  <c r="DT96" i="4"/>
  <c r="DT115" i="4"/>
  <c r="DV271" i="4"/>
  <c r="DT282" i="4"/>
  <c r="DT47" i="4"/>
  <c r="DT346" i="4"/>
  <c r="DV925" i="4"/>
  <c r="BT926" i="4" s="1"/>
  <c r="DV146" i="4"/>
  <c r="DT354" i="4"/>
  <c r="DT655" i="4"/>
  <c r="DU185" i="4"/>
  <c r="AK185" i="1" s="1"/>
  <c r="DT654" i="4"/>
  <c r="DT402" i="4"/>
  <c r="DT428" i="4"/>
  <c r="DT917" i="4"/>
  <c r="DV867" i="4"/>
  <c r="DU979" i="4"/>
  <c r="AK979" i="1" s="1"/>
  <c r="DV532" i="4"/>
  <c r="DU674" i="4"/>
  <c r="AK674" i="1" s="1"/>
  <c r="DV428" i="4"/>
  <c r="BT429" i="4" s="1"/>
  <c r="DU490" i="4"/>
  <c r="AK490" i="1" s="1"/>
  <c r="DU795" i="4"/>
  <c r="AK795" i="1" s="1"/>
  <c r="DT459" i="4"/>
  <c r="DT804" i="4"/>
  <c r="DV842" i="4"/>
  <c r="BT843" i="4" s="1"/>
  <c r="DT756" i="4"/>
  <c r="DV636" i="4"/>
  <c r="DV501" i="4"/>
  <c r="BT503" i="4" s="1"/>
  <c r="DU252" i="4"/>
  <c r="AK252" i="1" s="1"/>
  <c r="DV834" i="4"/>
  <c r="DU722" i="4"/>
  <c r="AK722" i="1" s="1"/>
  <c r="DT178" i="4"/>
  <c r="DT98" i="4"/>
  <c r="DT707" i="4"/>
  <c r="DT523" i="4"/>
  <c r="DT308" i="4"/>
  <c r="DV300" i="4"/>
  <c r="DV631" i="4"/>
  <c r="BT632" i="4" s="1"/>
  <c r="DV382" i="4"/>
  <c r="DU967" i="4"/>
  <c r="DT331" i="4"/>
  <c r="DT906" i="4"/>
  <c r="DV978" i="4"/>
  <c r="BT979" i="4" s="1"/>
  <c r="DT610" i="4"/>
  <c r="DV551" i="4"/>
  <c r="BT552" i="4" s="1"/>
  <c r="DU164" i="4"/>
  <c r="AK164" i="1" s="1"/>
  <c r="DV378" i="4"/>
  <c r="DV843" i="4"/>
  <c r="BT844" i="4" s="1"/>
  <c r="DU995" i="4"/>
  <c r="DU931" i="4"/>
  <c r="DV908" i="4"/>
  <c r="DT620" i="4"/>
  <c r="DT635" i="4"/>
  <c r="DV531" i="4"/>
  <c r="DT763" i="4"/>
  <c r="DU244" i="4"/>
  <c r="AK244" i="1" s="1"/>
  <c r="DV196" i="4"/>
  <c r="DT828" i="4"/>
  <c r="DU924" i="4"/>
  <c r="AK924" i="1" s="1"/>
  <c r="DV698" i="4"/>
  <c r="DT492" i="4"/>
  <c r="DT442" i="4"/>
  <c r="DV154" i="4"/>
  <c r="BT155" i="4" s="1"/>
  <c r="DV274" i="4"/>
  <c r="DV226" i="4"/>
  <c r="BT227" i="4" s="1"/>
  <c r="DT667" i="4"/>
  <c r="DV205" i="4"/>
  <c r="DT503" i="4"/>
  <c r="DT676" i="4"/>
  <c r="DU268" i="4"/>
  <c r="AK268" i="1" s="1"/>
  <c r="DV368" i="4"/>
  <c r="DT569" i="4"/>
  <c r="DV130" i="4"/>
  <c r="BT131" i="4" s="1"/>
  <c r="DU445" i="4"/>
  <c r="AK445" i="1" s="1"/>
  <c r="DV503" i="4"/>
  <c r="BT504" i="4" s="1"/>
  <c r="DU699" i="4"/>
  <c r="DT498" i="4"/>
  <c r="DU386" i="4"/>
  <c r="AK386" i="1" s="1"/>
  <c r="DT67" i="4"/>
  <c r="DT130" i="4"/>
  <c r="DT269" i="4"/>
  <c r="DT565" i="4"/>
  <c r="DT430" i="4"/>
  <c r="DT299" i="4"/>
  <c r="DV656" i="4"/>
  <c r="DV794" i="4"/>
  <c r="BT795" i="4" s="1"/>
  <c r="DU780" i="4"/>
  <c r="AK780" i="1" s="1"/>
  <c r="DV69" i="4"/>
  <c r="BT70" i="4" s="1"/>
  <c r="DV402" i="4"/>
  <c r="BT403" i="4" s="1"/>
  <c r="DT796" i="4"/>
  <c r="DV946" i="4"/>
  <c r="BT947" i="4" s="1"/>
  <c r="DV523" i="4"/>
  <c r="BT524" i="4" s="1"/>
  <c r="DT189" i="4"/>
  <c r="DT597" i="4"/>
  <c r="DT516" i="4"/>
  <c r="DT378" i="4"/>
  <c r="DV189" i="4"/>
  <c r="DU324" i="4"/>
  <c r="AK324" i="1" s="1"/>
  <c r="DT531" i="4"/>
  <c r="DV828" i="4"/>
  <c r="DU308" i="4"/>
  <c r="DU622" i="4"/>
  <c r="AK622" i="1" s="1"/>
  <c r="DU526" i="4"/>
  <c r="DV366" i="4"/>
  <c r="DV624" i="4"/>
  <c r="BT625" i="4" s="1"/>
  <c r="DT363" i="4"/>
  <c r="DT168" i="4"/>
  <c r="DV584" i="4"/>
  <c r="BT585" i="4" s="1"/>
  <c r="DV464" i="4"/>
  <c r="DT211" i="4"/>
  <c r="DV211" i="4"/>
  <c r="DV869" i="4"/>
  <c r="DV845" i="4"/>
  <c r="BT846" i="4" s="1"/>
  <c r="DU845" i="4"/>
  <c r="DU947" i="4"/>
  <c r="DU565" i="4"/>
  <c r="DT344" i="4"/>
  <c r="DV217" i="4"/>
  <c r="DU570" i="4"/>
  <c r="DU285" i="4"/>
  <c r="DV459" i="4"/>
  <c r="DT820" i="4"/>
  <c r="DT548" i="4"/>
  <c r="DV460" i="4"/>
  <c r="DT209" i="4"/>
  <c r="DT658" i="4"/>
  <c r="DV125" i="4"/>
  <c r="DV570" i="4"/>
  <c r="BT571" i="4" s="1"/>
  <c r="DT258" i="4"/>
  <c r="DU99" i="4"/>
  <c r="DT770" i="4"/>
  <c r="DV269" i="4"/>
  <c r="DT491" i="4"/>
  <c r="DU677" i="4"/>
  <c r="AK677" i="1" s="1"/>
  <c r="DV282" i="4"/>
  <c r="DT235" i="4"/>
  <c r="DT120" i="4"/>
  <c r="DU394" i="4"/>
  <c r="AK394" i="1" s="1"/>
  <c r="DV234" i="4"/>
  <c r="DV309" i="4"/>
  <c r="DV290" i="4"/>
  <c r="DT95" i="4"/>
  <c r="DV346" i="4"/>
  <c r="BT347" i="4" s="1"/>
  <c r="DV778" i="4"/>
  <c r="BT779" i="4" s="1"/>
  <c r="DT362" i="4"/>
  <c r="DV379" i="4"/>
  <c r="BT380" i="4" s="1"/>
  <c r="DV445" i="4"/>
  <c r="BT446" i="4" s="1"/>
  <c r="DV892" i="4"/>
  <c r="DV524" i="4"/>
  <c r="BT525" i="4" s="1"/>
  <c r="DU292" i="4"/>
  <c r="DT292" i="4"/>
  <c r="DV197" i="4"/>
  <c r="DU197" i="4"/>
  <c r="AK197" i="1" s="1"/>
  <c r="DT294" i="4"/>
  <c r="DT567" i="4"/>
  <c r="DT663" i="4"/>
  <c r="DV352" i="4"/>
  <c r="DU697" i="4"/>
  <c r="AK697" i="1" s="1"/>
  <c r="DT245" i="4"/>
  <c r="DV245" i="4"/>
  <c r="BT246" i="4" s="1"/>
  <c r="DT907" i="4"/>
  <c r="DT875" i="4"/>
  <c r="DT423" i="4"/>
  <c r="DV954" i="4"/>
  <c r="BT955" i="4" s="1"/>
  <c r="DV852" i="4"/>
  <c r="DV964" i="4"/>
  <c r="DV917" i="4"/>
  <c r="DV820" i="4"/>
  <c r="BT821" i="4" s="1"/>
  <c r="DT674" i="4"/>
  <c r="DV538" i="4"/>
  <c r="DV484" i="4"/>
  <c r="DT725" i="4"/>
  <c r="DV659" i="4"/>
  <c r="DT708" i="4"/>
  <c r="DT290" i="4"/>
  <c r="DV250" i="4"/>
  <c r="BT251" i="4" s="1"/>
  <c r="DV120" i="4"/>
  <c r="BT121" i="4" s="1"/>
  <c r="DV260" i="4"/>
  <c r="DT451" i="4"/>
  <c r="DV56" i="4"/>
  <c r="BT57" i="4" s="1"/>
  <c r="DT931" i="4"/>
  <c r="DU876" i="4"/>
  <c r="AK876" i="1" s="1"/>
  <c r="DV772" i="4"/>
  <c r="DV578" i="4"/>
  <c r="BT579" i="4" s="1"/>
  <c r="DT778" i="4"/>
  <c r="DV738" i="4"/>
  <c r="BT739" i="4" s="1"/>
  <c r="DU701" i="4"/>
  <c r="AK701" i="1" s="1"/>
  <c r="DV412" i="4"/>
  <c r="DV176" i="4"/>
  <c r="BT177" i="4" s="1"/>
  <c r="DU494" i="4"/>
  <c r="DU110" i="4"/>
  <c r="AK110" i="1" s="1"/>
  <c r="DT807" i="4"/>
  <c r="DV343" i="4"/>
  <c r="BT344" i="4" s="1"/>
  <c r="DT368" i="4"/>
  <c r="DU344" i="4"/>
  <c r="DV929" i="4"/>
  <c r="BT930" i="4" s="1"/>
  <c r="DT563" i="4"/>
  <c r="DU853" i="4"/>
  <c r="DT717" i="4"/>
  <c r="DU717" i="4"/>
  <c r="AK717" i="1" s="1"/>
  <c r="DU729" i="4"/>
  <c r="AK729" i="1" s="1"/>
  <c r="DV853" i="4"/>
  <c r="BT855" i="4" s="1"/>
  <c r="DT852" i="4"/>
  <c r="DU964" i="4"/>
  <c r="AK964" i="1" s="1"/>
  <c r="DV986" i="4"/>
  <c r="BT987" i="4" s="1"/>
  <c r="DT923" i="4"/>
  <c r="DV756" i="4"/>
  <c r="DV468" i="4"/>
  <c r="BT469" i="4" s="1"/>
  <c r="DV548" i="4"/>
  <c r="BT549" i="4" s="1"/>
  <c r="DU757" i="4"/>
  <c r="AK757" i="1" s="1"/>
  <c r="DV762" i="4"/>
  <c r="BT763" i="4" s="1"/>
  <c r="DV677" i="4"/>
  <c r="BT678" i="4" s="1"/>
  <c r="DV204" i="4"/>
  <c r="DV306" i="4"/>
  <c r="DT436" i="4"/>
  <c r="DU260" i="4"/>
  <c r="AK260" i="1" s="1"/>
  <c r="DT171" i="4"/>
  <c r="DU892" i="4"/>
  <c r="AK892" i="1" s="1"/>
  <c r="DT819" i="4"/>
  <c r="DT764" i="4"/>
  <c r="DV626" i="4"/>
  <c r="BT627" i="4" s="1"/>
  <c r="DV362" i="4"/>
  <c r="BT363" i="4" s="1"/>
  <c r="DV98" i="4"/>
  <c r="BT99" i="4" s="1"/>
  <c r="DT330" i="4"/>
  <c r="DT723" i="4"/>
  <c r="DT634" i="4"/>
  <c r="DT551" i="4"/>
  <c r="DV813" i="4"/>
  <c r="BT814" i="4" s="1"/>
  <c r="DV122" i="4"/>
  <c r="BT123" i="4" s="1"/>
  <c r="DT578" i="4"/>
  <c r="DV541" i="4"/>
  <c r="BT542" i="4" s="1"/>
  <c r="DV932" i="4"/>
  <c r="DT524" i="4"/>
  <c r="DT861" i="4"/>
  <c r="DT685" i="4"/>
  <c r="DU680" i="4"/>
  <c r="AK680" i="1" s="1"/>
  <c r="DV769" i="4"/>
  <c r="BT770" i="4" s="1"/>
  <c r="DV489" i="4"/>
  <c r="DV273" i="4"/>
  <c r="BT274" i="4" s="1"/>
  <c r="DV112" i="4"/>
  <c r="BT113" i="4" s="1"/>
  <c r="DV615" i="4"/>
  <c r="DT543" i="4"/>
  <c r="DT1000" i="4"/>
  <c r="DV729" i="4"/>
  <c r="BT730" i="4" s="1"/>
  <c r="DU940" i="4"/>
  <c r="AK940" i="1" s="1"/>
  <c r="DV795" i="4"/>
  <c r="BT796" i="4" s="1"/>
  <c r="DV763" i="4"/>
  <c r="BT764" i="4" s="1"/>
  <c r="DU891" i="4"/>
  <c r="DT666" i="4"/>
  <c r="DT611" i="4"/>
  <c r="DT210" i="4"/>
  <c r="DU418" i="4"/>
  <c r="AK418" i="1" s="1"/>
  <c r="DT131" i="4"/>
  <c r="DT216" i="4"/>
  <c r="DV194" i="4"/>
  <c r="BT195" i="4" s="1"/>
  <c r="DV714" i="4"/>
  <c r="BT715" i="4" s="1"/>
  <c r="DT954" i="4"/>
  <c r="DV669" i="4"/>
  <c r="DU450" i="4"/>
  <c r="AK450" i="1" s="1"/>
  <c r="DV898" i="4"/>
  <c r="BT899" i="4" s="1"/>
  <c r="DU658" i="4"/>
  <c r="AK658" i="1" s="1"/>
  <c r="DV42" i="4"/>
  <c r="DT844" i="4"/>
  <c r="DV396" i="4"/>
  <c r="DV493" i="4"/>
  <c r="BT494" i="4" s="1"/>
  <c r="DT493" i="4"/>
  <c r="DV509" i="4"/>
  <c r="DU950" i="4"/>
  <c r="DV686" i="4"/>
  <c r="DV654" i="4"/>
  <c r="BT655" i="4" s="1"/>
  <c r="DV158" i="4"/>
  <c r="BT159" i="4" s="1"/>
  <c r="DU142" i="4"/>
  <c r="AK142" i="1" s="1"/>
  <c r="DT847" i="4"/>
  <c r="DT799" i="4"/>
  <c r="DV912" i="4"/>
  <c r="DV696" i="4"/>
  <c r="BT697" i="4" s="1"/>
  <c r="DT696" i="4"/>
  <c r="DT576" i="4"/>
  <c r="DV336" i="4"/>
  <c r="BT337" i="4" s="1"/>
  <c r="DU280" i="4"/>
  <c r="DU200" i="4"/>
  <c r="DV363" i="4"/>
  <c r="BT364" i="4" s="1"/>
  <c r="DU101" i="4"/>
  <c r="AK101" i="1" s="1"/>
  <c r="DT899" i="4"/>
  <c r="DU666" i="4"/>
  <c r="AK666" i="1" s="1"/>
  <c r="DV391" i="4"/>
  <c r="DU85" i="4"/>
  <c r="AK85" i="1" s="1"/>
  <c r="DV594" i="4"/>
  <c r="BT595" i="4" s="1"/>
  <c r="DT351" i="4"/>
  <c r="DV103" i="4"/>
  <c r="BT104" i="4" s="1"/>
  <c r="DV59" i="4"/>
  <c r="DV804" i="4"/>
  <c r="DT997" i="4"/>
  <c r="DV80" i="4"/>
  <c r="BT81" i="4" s="1"/>
  <c r="DT678" i="4"/>
  <c r="DU590" i="4"/>
  <c r="AK590" i="1" s="1"/>
  <c r="DT350" i="4"/>
  <c r="DV126" i="4"/>
  <c r="BT127" i="4" s="1"/>
  <c r="DV280" i="4"/>
  <c r="BT281" i="4" s="1"/>
  <c r="DV155" i="4"/>
  <c r="BT156" i="4" s="1"/>
  <c r="DU538" i="4"/>
  <c r="DV242" i="4"/>
  <c r="DT323" i="4"/>
  <c r="DU978" i="4"/>
  <c r="AK978" i="1" s="1"/>
  <c r="DU546" i="4"/>
  <c r="AK546" i="1" s="1"/>
  <c r="DV418" i="4"/>
  <c r="BT419" i="4" s="1"/>
  <c r="DT234" i="4"/>
  <c r="DU410" i="4"/>
  <c r="AK410" i="1" s="1"/>
  <c r="DU754" i="4"/>
  <c r="AK754" i="1" s="1"/>
  <c r="DV298" i="4"/>
  <c r="BT299" i="4" s="1"/>
  <c r="DV179" i="4"/>
  <c r="BT180" i="4" s="1"/>
  <c r="DV690" i="4"/>
  <c r="BT691" i="4" s="1"/>
  <c r="DU216" i="4"/>
  <c r="AK216" i="1" s="1"/>
  <c r="DU948" i="4"/>
  <c r="AK948" i="1" s="1"/>
  <c r="DV771" i="4"/>
  <c r="DU900" i="4"/>
  <c r="AK900" i="1" s="1"/>
  <c r="DV906" i="4"/>
  <c r="BT907" i="4" s="1"/>
  <c r="DV291" i="4"/>
  <c r="BT292" i="4" s="1"/>
  <c r="DV555" i="4"/>
  <c r="DV508" i="4"/>
  <c r="DV338" i="4"/>
  <c r="BT339" i="4" s="1"/>
  <c r="DV780" i="4"/>
  <c r="DV530" i="4"/>
  <c r="BT531" i="4" s="1"/>
  <c r="DU652" i="4"/>
  <c r="AK652" i="1" s="1"/>
  <c r="DT579" i="4"/>
  <c r="DT283" i="4"/>
  <c r="DT226" i="4"/>
  <c r="DT474" i="4"/>
  <c r="DV85" i="4"/>
  <c r="BT86" i="4" s="1"/>
  <c r="DU240" i="4"/>
  <c r="AK240" i="1" s="1"/>
  <c r="DT316" i="4"/>
  <c r="DT239" i="4"/>
  <c r="DV218" i="4"/>
  <c r="BT219" i="4" s="1"/>
  <c r="DT195" i="4"/>
  <c r="DV410" i="4"/>
  <c r="BT411" i="4" s="1"/>
  <c r="DT466" i="4"/>
  <c r="DT589" i="4"/>
  <c r="DV940" i="4"/>
  <c r="DV588" i="4"/>
  <c r="BT589" i="4" s="1"/>
  <c r="DV914" i="4"/>
  <c r="BT915" i="4" s="1"/>
  <c r="DV754" i="4"/>
  <c r="BT755" i="4" s="1"/>
  <c r="DT395" i="4"/>
  <c r="DT458" i="4"/>
  <c r="DU90" i="4"/>
  <c r="AK90" i="1" s="1"/>
  <c r="DU74" i="4"/>
  <c r="AK74" i="1" s="1"/>
  <c r="DT834" i="4"/>
  <c r="DT738" i="4"/>
  <c r="DT730" i="4"/>
  <c r="DV706" i="4"/>
  <c r="BT707" i="4" s="1"/>
  <c r="DU706" i="4"/>
  <c r="AK706" i="1" s="1"/>
  <c r="DT82" i="4"/>
  <c r="DT507" i="4"/>
  <c r="DU469" i="4"/>
  <c r="DU907" i="4"/>
  <c r="DT364" i="4"/>
  <c r="DT300" i="4"/>
  <c r="DT527" i="4"/>
  <c r="DT934" i="4"/>
  <c r="DU662" i="4"/>
  <c r="AK662" i="1" s="1"/>
  <c r="DT638" i="4"/>
  <c r="DU510" i="4"/>
  <c r="AK510" i="1" s="1"/>
  <c r="DT174" i="4"/>
  <c r="DV671" i="4"/>
  <c r="BT672" i="4" s="1"/>
  <c r="DT375" i="4"/>
  <c r="DT672" i="4"/>
  <c r="DV665" i="4"/>
  <c r="BT666" i="4" s="1"/>
  <c r="DU601" i="4"/>
  <c r="AK601" i="1" s="1"/>
  <c r="DU489" i="4"/>
  <c r="DT411" i="4"/>
  <c r="DT883" i="4"/>
  <c r="DT788" i="4"/>
  <c r="DT815" i="4"/>
  <c r="DV525" i="4"/>
  <c r="BT526" i="4" s="1"/>
  <c r="DT479" i="4"/>
  <c r="DU956" i="4"/>
  <c r="AK956" i="1" s="1"/>
  <c r="DV779" i="4"/>
  <c r="BT780" i="4" s="1"/>
  <c r="DV996" i="4"/>
  <c r="DV956" i="4"/>
  <c r="BT957" i="4" s="1"/>
  <c r="DV866" i="4"/>
  <c r="DV354" i="4"/>
  <c r="BT355" i="4" s="1"/>
  <c r="DV611" i="4"/>
  <c r="DT242" i="4"/>
  <c r="DU109" i="4"/>
  <c r="AK109" i="1" s="1"/>
  <c r="DV109" i="4"/>
  <c r="BT110" i="4" s="1"/>
  <c r="DT797" i="4"/>
  <c r="DU899" i="4"/>
  <c r="DV303" i="4"/>
  <c r="BT304" i="4" s="1"/>
  <c r="DT298" i="4"/>
  <c r="DV173" i="4"/>
  <c r="BT174" i="4" s="1"/>
  <c r="DV450" i="4"/>
  <c r="BT451" i="4" s="1"/>
  <c r="DV858" i="4"/>
  <c r="BT859" i="4" s="1"/>
  <c r="DU858" i="4"/>
  <c r="AK858" i="1" s="1"/>
  <c r="DU498" i="4"/>
  <c r="AK498" i="1" s="1"/>
  <c r="DV458" i="4"/>
  <c r="BT459" i="4" s="1"/>
  <c r="DV258" i="4"/>
  <c r="BT259" i="4" s="1"/>
  <c r="DT58" i="4"/>
  <c r="DT389" i="4"/>
  <c r="DT460" i="4"/>
  <c r="DT396" i="4"/>
  <c r="DU912" i="4"/>
  <c r="AK912" i="1" s="1"/>
  <c r="DT480" i="4"/>
  <c r="DU304" i="4"/>
  <c r="DV537" i="4"/>
  <c r="BT538" i="4" s="1"/>
  <c r="DV497" i="4"/>
  <c r="BT498" i="4" s="1"/>
  <c r="DU481" i="4"/>
  <c r="AK481" i="1" s="1"/>
  <c r="DT457" i="4"/>
  <c r="DV209" i="4"/>
  <c r="BT210" i="4" s="1"/>
  <c r="DV691" i="4"/>
  <c r="BT692" i="4" s="1"/>
  <c r="DT571" i="4"/>
  <c r="DT604" i="4"/>
  <c r="DV304" i="4"/>
  <c r="BT305" i="4" s="1"/>
  <c r="DV961" i="4"/>
  <c r="DT497" i="4"/>
  <c r="DV265" i="4"/>
  <c r="BT266" i="4" s="1"/>
  <c r="DV241" i="4"/>
  <c r="DT898" i="4"/>
  <c r="DU530" i="4"/>
  <c r="AK530" i="1" s="1"/>
  <c r="DV739" i="4"/>
  <c r="BT740" i="4" s="1"/>
  <c r="DT739" i="4"/>
  <c r="DT596" i="4"/>
  <c r="DT588" i="4"/>
  <c r="DV755" i="4"/>
  <c r="DU996" i="4"/>
  <c r="AK996" i="1" s="1"/>
  <c r="DT867" i="4"/>
  <c r="DU971" i="4"/>
  <c r="AK971" i="1" s="1"/>
  <c r="DU883" i="4"/>
  <c r="DV604" i="4"/>
  <c r="DV475" i="4"/>
  <c r="BT476" i="4" s="1"/>
  <c r="DV395" i="4"/>
  <c r="DT644" i="4"/>
  <c r="DT564" i="4"/>
  <c r="DU621" i="4"/>
  <c r="DV564" i="4"/>
  <c r="DT267" i="4"/>
  <c r="DV220" i="4"/>
  <c r="BT221" i="4" s="1"/>
  <c r="DV267" i="4"/>
  <c r="DT266" i="4"/>
  <c r="DT218" i="4"/>
  <c r="DV239" i="4"/>
  <c r="BT240" i="4" s="1"/>
  <c r="DU125" i="4"/>
  <c r="AK125" i="1" s="1"/>
  <c r="DV388" i="4"/>
  <c r="BT389" i="4" s="1"/>
  <c r="DT146" i="4"/>
  <c r="DV485" i="4"/>
  <c r="BT486" i="4" s="1"/>
  <c r="DT291" i="4"/>
  <c r="DU122" i="4"/>
  <c r="AK122" i="1" s="1"/>
  <c r="DU818" i="4"/>
  <c r="AK818" i="1" s="1"/>
  <c r="DV802" i="4"/>
  <c r="DT434" i="4"/>
  <c r="DT306" i="4"/>
  <c r="DV74" i="4"/>
  <c r="BT75" i="4" s="1"/>
  <c r="DV476" i="4"/>
  <c r="DT574" i="4"/>
  <c r="DV567" i="4"/>
  <c r="BT568" i="4" s="1"/>
  <c r="DV904" i="4"/>
  <c r="BT905" i="4" s="1"/>
  <c r="DT777" i="4"/>
  <c r="DU609" i="4"/>
  <c r="AK609" i="1" s="1"/>
  <c r="DT529" i="4"/>
  <c r="DT930" i="4"/>
  <c r="DU506" i="4"/>
  <c r="AK506" i="1" s="1"/>
  <c r="DT938" i="4"/>
  <c r="DT540" i="4"/>
  <c r="DV52" i="4"/>
  <c r="BT53" i="4" s="1"/>
  <c r="DT359" i="4"/>
  <c r="DT933" i="4"/>
  <c r="DT559" i="4"/>
  <c r="DV70" i="4"/>
  <c r="BT71" i="4" s="1"/>
  <c r="DT46" i="4"/>
  <c r="DV288" i="4"/>
  <c r="DT288" i="4"/>
  <c r="DT681" i="4"/>
  <c r="DT505" i="4"/>
  <c r="DT549" i="4"/>
  <c r="DT477" i="4"/>
  <c r="DU397" i="4"/>
  <c r="AK397" i="1" s="1"/>
  <c r="DV253" i="4"/>
  <c r="BT254" i="4" s="1"/>
  <c r="DU133" i="4"/>
  <c r="AK133" i="1" s="1"/>
  <c r="DT42" i="4"/>
  <c r="DT885" i="4"/>
  <c r="DV251" i="4"/>
  <c r="BT252" i="4" s="1"/>
  <c r="DT915" i="4"/>
  <c r="DT755" i="4"/>
  <c r="DV221" i="4"/>
  <c r="DT660" i="4"/>
  <c r="DV516" i="4"/>
  <c r="BT517" i="4" s="1"/>
  <c r="DU372" i="4"/>
  <c r="DU557" i="4"/>
  <c r="DT557" i="4"/>
  <c r="DT327" i="4"/>
  <c r="DV327" i="4"/>
  <c r="BT328" i="4" s="1"/>
  <c r="DV614" i="4"/>
  <c r="BT615" i="4" s="1"/>
  <c r="DV574" i="4"/>
  <c r="DV403" i="4"/>
  <c r="BT404" i="4" s="1"/>
  <c r="DV618" i="4"/>
  <c r="BT619" i="4" s="1"/>
  <c r="DV826" i="4"/>
  <c r="BT827" i="4" s="1"/>
  <c r="DV627" i="4"/>
  <c r="BT628" i="4" s="1"/>
  <c r="DT370" i="4"/>
  <c r="DT786" i="4"/>
  <c r="DV797" i="4"/>
  <c r="BT798" i="4" s="1"/>
  <c r="DV988" i="4"/>
  <c r="BT989" i="4" s="1"/>
  <c r="DV380" i="4"/>
  <c r="BT381" i="4" s="1"/>
  <c r="DV372" i="4"/>
  <c r="BT373" i="4" s="1"/>
  <c r="DV188" i="4"/>
  <c r="DU188" i="4"/>
  <c r="AK188" i="1" s="1"/>
  <c r="DU425" i="4"/>
  <c r="DV259" i="4"/>
  <c r="BT260" i="4" s="1"/>
  <c r="DU629" i="4"/>
  <c r="DV581" i="4"/>
  <c r="BT582" i="4" s="1"/>
  <c r="DV650" i="4"/>
  <c r="DV554" i="4"/>
  <c r="BT555" i="4" s="1"/>
  <c r="DV970" i="4"/>
  <c r="BT971" i="4" s="1"/>
  <c r="DT202" i="4"/>
  <c r="DT163" i="4"/>
  <c r="DV347" i="4"/>
  <c r="BT348" i="4" s="1"/>
  <c r="DV930" i="4"/>
  <c r="BT931" i="4" s="1"/>
  <c r="DU650" i="4"/>
  <c r="AK650" i="1" s="1"/>
  <c r="DT499" i="4"/>
  <c r="DV451" i="4"/>
  <c r="BT452" i="4" s="1"/>
  <c r="DV163" i="4"/>
  <c r="BT164" i="4" s="1"/>
  <c r="DT979" i="4"/>
  <c r="DU987" i="4"/>
  <c r="AK987" i="1" s="1"/>
  <c r="DU915" i="4"/>
  <c r="DV962" i="4"/>
  <c r="DT994" i="4"/>
  <c r="DT914" i="4"/>
  <c r="DT890" i="4"/>
  <c r="DV371" i="4"/>
  <c r="DT595" i="4"/>
  <c r="DV562" i="4"/>
  <c r="BT563" i="4" s="1"/>
  <c r="DV370" i="4"/>
  <c r="BT371" i="4" s="1"/>
  <c r="DU789" i="4"/>
  <c r="AK789" i="1" s="1"/>
  <c r="DT692" i="4"/>
  <c r="DV639" i="4"/>
  <c r="BT640" i="4" s="1"/>
  <c r="DT627" i="4"/>
  <c r="DV482" i="4"/>
  <c r="BT483" i="4" s="1"/>
  <c r="DT250" i="4"/>
  <c r="DV266" i="4"/>
  <c r="BT267" i="4" s="1"/>
  <c r="DV115" i="4"/>
  <c r="DU95" i="4"/>
  <c r="AK95" i="1" s="1"/>
  <c r="DT682" i="4"/>
  <c r="DT485" i="4"/>
  <c r="DV868" i="4"/>
  <c r="BT869" i="4" s="1"/>
  <c r="DV764" i="4"/>
  <c r="BT765" i="4" s="1"/>
  <c r="DT859" i="4"/>
  <c r="DT746" i="4"/>
  <c r="DT556" i="4"/>
  <c r="DT162" i="4"/>
  <c r="DV429" i="4"/>
  <c r="BT430" i="4" s="1"/>
  <c r="DV114" i="4"/>
  <c r="BT115" i="4" s="1"/>
  <c r="DT946" i="4"/>
  <c r="DV922" i="4"/>
  <c r="DT922" i="4"/>
  <c r="DT826" i="4"/>
  <c r="DV770" i="4"/>
  <c r="BT771" i="4" s="1"/>
  <c r="DT698" i="4"/>
  <c r="DT586" i="4"/>
  <c r="DV186" i="4"/>
  <c r="BT187" i="4" s="1"/>
  <c r="DU138" i="4"/>
  <c r="AK138" i="1" s="1"/>
  <c r="DU106" i="4"/>
  <c r="AK106" i="1" s="1"/>
  <c r="DV82" i="4"/>
  <c r="BT83" i="4" s="1"/>
  <c r="DT669" i="4"/>
  <c r="DV469" i="4"/>
  <c r="BT470" i="4" s="1"/>
  <c r="DU429" i="4"/>
  <c r="AK429" i="1" s="1"/>
  <c r="DV285" i="4"/>
  <c r="BT286" i="4" s="1"/>
  <c r="DT261" i="4"/>
  <c r="DU923" i="4"/>
  <c r="DV972" i="4"/>
  <c r="BT973" i="4" s="1"/>
  <c r="DT860" i="4"/>
  <c r="DV836" i="4"/>
  <c r="DT580" i="4"/>
  <c r="DT508" i="4"/>
  <c r="DT412" i="4"/>
  <c r="DT380" i="4"/>
  <c r="DU204" i="4"/>
  <c r="AK204" i="1" s="1"/>
  <c r="DV829" i="4"/>
  <c r="BT830" i="4" s="1"/>
  <c r="DV167" i="4"/>
  <c r="BT168" i="4" s="1"/>
  <c r="DT718" i="4"/>
  <c r="DV462" i="4"/>
  <c r="BT463" i="4" s="1"/>
  <c r="DT358" i="4"/>
  <c r="DV350" i="4"/>
  <c r="DT342" i="4"/>
  <c r="DV318" i="4"/>
  <c r="BT319" i="4" s="1"/>
  <c r="DT278" i="4"/>
  <c r="DT150" i="4"/>
  <c r="DV46" i="4"/>
  <c r="DT583" i="4"/>
  <c r="DU895" i="4"/>
  <c r="AK895" i="1" s="1"/>
  <c r="DT895" i="4"/>
  <c r="DT855" i="4"/>
  <c r="DT767" i="4"/>
  <c r="DV920" i="4"/>
  <c r="BT921" i="4" s="1"/>
  <c r="DU896" i="4"/>
  <c r="AK896" i="1" s="1"/>
  <c r="DV864" i="4"/>
  <c r="DT728" i="4"/>
  <c r="DT712" i="4"/>
  <c r="DT648" i="4"/>
  <c r="DU833" i="4"/>
  <c r="AK833" i="1" s="1"/>
  <c r="DT513" i="4"/>
  <c r="DT449" i="4"/>
  <c r="DU313" i="4"/>
  <c r="AK313" i="1" s="1"/>
  <c r="DV233" i="4"/>
  <c r="BT234" i="4" s="1"/>
  <c r="DU773" i="4"/>
  <c r="DV514" i="4"/>
  <c r="BT515" i="4" s="1"/>
  <c r="DV394" i="4"/>
  <c r="BT395" i="4" s="1"/>
  <c r="DV786" i="4"/>
  <c r="BT787" i="4" s="1"/>
  <c r="DV683" i="4"/>
  <c r="BT684" i="4" s="1"/>
  <c r="DT386" i="4"/>
  <c r="DV682" i="4"/>
  <c r="BT683" i="4" s="1"/>
  <c r="DT138" i="4"/>
  <c r="DV106" i="4"/>
  <c r="BT107" i="4" s="1"/>
  <c r="DV595" i="4"/>
  <c r="BT596" i="4" s="1"/>
  <c r="DV499" i="4"/>
  <c r="BT500" i="4" s="1"/>
  <c r="DV411" i="4"/>
  <c r="BT412" i="4" s="1"/>
  <c r="DT371" i="4"/>
  <c r="DT70" i="4"/>
  <c r="DT955" i="4"/>
  <c r="DV635" i="4"/>
  <c r="BT636" i="4" s="1"/>
  <c r="DV603" i="4"/>
  <c r="DU229" i="4"/>
  <c r="AK229" i="1" s="1"/>
  <c r="DV916" i="4"/>
  <c r="BT917" i="4" s="1"/>
  <c r="DT340" i="4"/>
  <c r="DV340" i="4"/>
  <c r="BT341" i="4" s="1"/>
  <c r="DT332" i="4"/>
  <c r="DV359" i="4"/>
  <c r="BT360" i="4" s="1"/>
  <c r="DU805" i="4"/>
  <c r="DU733" i="4"/>
  <c r="AK733" i="1" s="1"/>
  <c r="DU645" i="4"/>
  <c r="AK645" i="1" s="1"/>
  <c r="DV990" i="4"/>
  <c r="BT991" i="4" s="1"/>
  <c r="DT990" i="4"/>
  <c r="DV910" i="4"/>
  <c r="DU774" i="4"/>
  <c r="AK774" i="1" s="1"/>
  <c r="DU750" i="4"/>
  <c r="AK750" i="1" s="1"/>
  <c r="DV270" i="4"/>
  <c r="BT271" i="4" s="1"/>
  <c r="DT759" i="4"/>
  <c r="DT919" i="4"/>
  <c r="DT775" i="4"/>
  <c r="DV832" i="4"/>
  <c r="DT832" i="4"/>
  <c r="DT945" i="4"/>
  <c r="DV850" i="4"/>
  <c r="BT851" i="4" s="1"/>
  <c r="DT314" i="4"/>
  <c r="DU554" i="4"/>
  <c r="AK554" i="1" s="1"/>
  <c r="DT426" i="4"/>
  <c r="DV506" i="4"/>
  <c r="BT507" i="4" s="1"/>
  <c r="DU482" i="4"/>
  <c r="AK482" i="1" s="1"/>
  <c r="DV803" i="4"/>
  <c r="BT804" i="4" s="1"/>
  <c r="DV307" i="4"/>
  <c r="DU731" i="4"/>
  <c r="DV141" i="4"/>
  <c r="DV199" i="4"/>
  <c r="DT347" i="4"/>
  <c r="DV994" i="4"/>
  <c r="DT850" i="4"/>
  <c r="DU810" i="4"/>
  <c r="AK810" i="1" s="1"/>
  <c r="DU586" i="4"/>
  <c r="AK586" i="1" s="1"/>
  <c r="DU426" i="4"/>
  <c r="AK426" i="1" s="1"/>
  <c r="DT987" i="4"/>
  <c r="DT874" i="4"/>
  <c r="DT995" i="4"/>
  <c r="DT835" i="4"/>
  <c r="DU970" i="4"/>
  <c r="DV323" i="4"/>
  <c r="DV322" i="4"/>
  <c r="BT323" i="4" s="1"/>
  <c r="DT639" i="4"/>
  <c r="DV490" i="4"/>
  <c r="DT522" i="4"/>
  <c r="DV643" i="4"/>
  <c r="DU522" i="4"/>
  <c r="AK522" i="1" s="1"/>
  <c r="DT199" i="4"/>
  <c r="DT139" i="4"/>
  <c r="DU135" i="4"/>
  <c r="DV707" i="4"/>
  <c r="DV810" i="4"/>
  <c r="BT811" i="4" s="1"/>
  <c r="DV667" i="4"/>
  <c r="BT668" i="4" s="1"/>
  <c r="DT866" i="4"/>
  <c r="DT322" i="4"/>
  <c r="DU562" i="4"/>
  <c r="AK562" i="1" s="1"/>
  <c r="DV139" i="4"/>
  <c r="BT140" i="4" s="1"/>
  <c r="DT787" i="4"/>
  <c r="DT683" i="4"/>
  <c r="DT642" i="4"/>
  <c r="DV938" i="4"/>
  <c r="DT802" i="4"/>
  <c r="DV746" i="4"/>
  <c r="DT714" i="4"/>
  <c r="DV610" i="4"/>
  <c r="BT611" i="4" s="1"/>
  <c r="DT555" i="4"/>
  <c r="DV195" i="4"/>
  <c r="BT196" i="4" s="1"/>
  <c r="DT303" i="4"/>
  <c r="DT947" i="4"/>
  <c r="DV227" i="4"/>
  <c r="BT228" i="4" s="1"/>
  <c r="DV277" i="4"/>
  <c r="BT278" i="4" s="1"/>
  <c r="DT277" i="4"/>
  <c r="DV215" i="4"/>
  <c r="DU908" i="4"/>
  <c r="AK908" i="1" s="1"/>
  <c r="DT484" i="4"/>
  <c r="DV364" i="4"/>
  <c r="BT365" i="4" s="1"/>
  <c r="DV348" i="4"/>
  <c r="BT349" i="4" s="1"/>
  <c r="DU613" i="4"/>
  <c r="DV439" i="4"/>
  <c r="BT440" i="4" s="1"/>
  <c r="DT966" i="4"/>
  <c r="DU814" i="4"/>
  <c r="AK814" i="1" s="1"/>
  <c r="DT814" i="4"/>
  <c r="DV750" i="4"/>
  <c r="DV182" i="4"/>
  <c r="DU975" i="4"/>
  <c r="DU879" i="4"/>
  <c r="AK879" i="1" s="1"/>
  <c r="DV511" i="4"/>
  <c r="BT512" i="4" s="1"/>
  <c r="DV487" i="4"/>
  <c r="BT488" i="4" s="1"/>
  <c r="DV375" i="4"/>
  <c r="BT376" i="4" s="1"/>
  <c r="DV58" i="4"/>
  <c r="BT59" i="4" s="1"/>
  <c r="DT791" i="4"/>
  <c r="DT440" i="4"/>
  <c r="DT328" i="4"/>
  <c r="DU641" i="4"/>
  <c r="AK641" i="1" s="1"/>
  <c r="DT515" i="4"/>
  <c r="DV123" i="4"/>
  <c r="BT124" i="4" s="1"/>
  <c r="DV91" i="4"/>
  <c r="DU69" i="4"/>
  <c r="AK69" i="1" s="1"/>
  <c r="DV144" i="4"/>
  <c r="BT145" i="4" s="1"/>
  <c r="DT734" i="4"/>
  <c r="DU486" i="4"/>
  <c r="AK486" i="1" s="1"/>
  <c r="DV206" i="4"/>
  <c r="BT207" i="4" s="1"/>
  <c r="DV744" i="4"/>
  <c r="BT745" i="4" s="1"/>
  <c r="DV640" i="4"/>
  <c r="BT641" i="4" s="1"/>
  <c r="DV488" i="4"/>
  <c r="BT489" i="4" s="1"/>
  <c r="DU841" i="4"/>
  <c r="AK841" i="1" s="1"/>
  <c r="DV874" i="4"/>
  <c r="DT962" i="4"/>
  <c r="DU986" i="4"/>
  <c r="AK986" i="1" s="1"/>
  <c r="DU514" i="4"/>
  <c r="AK514" i="1" s="1"/>
  <c r="DT675" i="4"/>
  <c r="DU762" i="4"/>
  <c r="AK762" i="1" s="1"/>
  <c r="DV202" i="4"/>
  <c r="BT203" i="4" s="1"/>
  <c r="DU79" i="4"/>
  <c r="AK79" i="1" s="1"/>
  <c r="DV882" i="4"/>
  <c r="DV890" i="4"/>
  <c r="DT307" i="4"/>
  <c r="DV949" i="4"/>
  <c r="DT602" i="4"/>
  <c r="DV314" i="4"/>
  <c r="BT315" i="4" s="1"/>
  <c r="DV90" i="4"/>
  <c r="BT91" i="4" s="1"/>
  <c r="DT690" i="4"/>
  <c r="DV642" i="4"/>
  <c r="DU634" i="4"/>
  <c r="AK634" i="1" s="1"/>
  <c r="DT626" i="4"/>
  <c r="DT618" i="4"/>
  <c r="DV602" i="4"/>
  <c r="BT603" i="4" s="1"/>
  <c r="DT594" i="4"/>
  <c r="DU442" i="4"/>
  <c r="AK442" i="1" s="1"/>
  <c r="DT338" i="4"/>
  <c r="DV723" i="4"/>
  <c r="DT475" i="4"/>
  <c r="DT813" i="4"/>
  <c r="DV597" i="4"/>
  <c r="DT501" i="4"/>
  <c r="DU875" i="4"/>
  <c r="DV389" i="4"/>
  <c r="DT221" i="4"/>
  <c r="DV948" i="4"/>
  <c r="BT949" i="4" s="1"/>
  <c r="DT404" i="4"/>
  <c r="DU236" i="4"/>
  <c r="AK236" i="1" s="1"/>
  <c r="DV685" i="4"/>
  <c r="DT317" i="4"/>
  <c r="DV559" i="4"/>
  <c r="BT560" i="4" s="1"/>
  <c r="DU176" i="4"/>
  <c r="AK176" i="1" s="1"/>
  <c r="DV958" i="4"/>
  <c r="DT958" i="4"/>
  <c r="DU782" i="4"/>
  <c r="AK782" i="1" s="1"/>
  <c r="DT190" i="4"/>
  <c r="DV150" i="4"/>
  <c r="BT151" i="4" s="1"/>
  <c r="DV134" i="4"/>
  <c r="DV94" i="4"/>
  <c r="DT86" i="4"/>
  <c r="DU78" i="4"/>
  <c r="AK78" i="1" s="1"/>
  <c r="DT54" i="4"/>
  <c r="DV960" i="4"/>
  <c r="BT961" i="4" s="1"/>
  <c r="DU960" i="4"/>
  <c r="AK960" i="1" s="1"/>
  <c r="DV800" i="4"/>
  <c r="DT800" i="4"/>
  <c r="DV608" i="4"/>
  <c r="BT609" i="4" s="1"/>
  <c r="DV376" i="4"/>
  <c r="BT377" i="4" s="1"/>
  <c r="DT336" i="4"/>
  <c r="DV43" i="4"/>
  <c r="DV657" i="4"/>
  <c r="DT355" i="4"/>
  <c r="DU749" i="4"/>
  <c r="AK749" i="1" s="1"/>
  <c r="DT749" i="4"/>
  <c r="DT525" i="4"/>
  <c r="DT367" i="4"/>
  <c r="N9" i="4"/>
  <c r="AM1002" i="4"/>
  <c r="Z1002" i="4"/>
  <c r="X1002" i="4"/>
  <c r="W1002" i="4"/>
  <c r="V1002" i="4"/>
  <c r="U1002" i="4"/>
  <c r="AB1002" i="4"/>
  <c r="BT491" i="4" l="1"/>
  <c r="BT724" i="4"/>
  <c r="BT726" i="4"/>
  <c r="BT725" i="4"/>
  <c r="BT751" i="4"/>
  <c r="BT752" i="4"/>
  <c r="BT959" i="4"/>
  <c r="BT960" i="4"/>
  <c r="BT308" i="4"/>
  <c r="BT309" i="4"/>
  <c r="BT923" i="4"/>
  <c r="BT924" i="4"/>
  <c r="BT911" i="4"/>
  <c r="BT912" i="4"/>
  <c r="BT396" i="4"/>
  <c r="BT833" i="4"/>
  <c r="BT834" i="4"/>
  <c r="BT651" i="4"/>
  <c r="BT652" i="4"/>
  <c r="BT289" i="4"/>
  <c r="BT290" i="4"/>
  <c r="BT268" i="4"/>
  <c r="BT390" i="4"/>
  <c r="BT391" i="4"/>
  <c r="BT92" i="4"/>
  <c r="BT324" i="4"/>
  <c r="BT325" i="4"/>
  <c r="BT747" i="4"/>
  <c r="BT995" i="4"/>
  <c r="BT996" i="4"/>
  <c r="BT351" i="4"/>
  <c r="BT575" i="4"/>
  <c r="BT576" i="4"/>
  <c r="BT95" i="4"/>
  <c r="BT96" i="4"/>
  <c r="BT135" i="4"/>
  <c r="BT136" i="4"/>
  <c r="BT137" i="4"/>
  <c r="BT801" i="4"/>
  <c r="BT802" i="4"/>
  <c r="BT686" i="4"/>
  <c r="BT598" i="4"/>
  <c r="BT599" i="4"/>
  <c r="BT950" i="4"/>
  <c r="BT951" i="4"/>
  <c r="BT952" i="4"/>
  <c r="BT644" i="4"/>
  <c r="BT939" i="4"/>
  <c r="BT940" i="4"/>
  <c r="BT200" i="4"/>
  <c r="BT201" i="4"/>
  <c r="BT604" i="4"/>
  <c r="BT116" i="4"/>
  <c r="BT630" i="4"/>
  <c r="BT406" i="4"/>
  <c r="BT658" i="4"/>
  <c r="BT659" i="4"/>
  <c r="BT142" i="4"/>
  <c r="BT865" i="4"/>
  <c r="BT866" i="4"/>
  <c r="BT47" i="4"/>
  <c r="BT48" i="4"/>
  <c r="BT837" i="4"/>
  <c r="BT838" i="4"/>
  <c r="BT398" i="4"/>
  <c r="BT519" i="4"/>
  <c r="BT216" i="4"/>
  <c r="BT217" i="4"/>
  <c r="BT891" i="4"/>
  <c r="BT892" i="4"/>
  <c r="BT183" i="4"/>
  <c r="BT184" i="4"/>
  <c r="BT45" i="4"/>
  <c r="BT46" i="4"/>
  <c r="BT643" i="4"/>
  <c r="BT883" i="4"/>
  <c r="BT884" i="4"/>
  <c r="BT875" i="4"/>
  <c r="BT876" i="4"/>
  <c r="BT708" i="4"/>
  <c r="BT710" i="4"/>
  <c r="BT709" i="4"/>
  <c r="BT749" i="4"/>
  <c r="BT372" i="4"/>
  <c r="BT189" i="4"/>
  <c r="BT756" i="4"/>
  <c r="BT243" i="4"/>
  <c r="BT392" i="4"/>
  <c r="BT490" i="4"/>
  <c r="BT307" i="4"/>
  <c r="BT965" i="4"/>
  <c r="BT218" i="4"/>
  <c r="BT532" i="4"/>
  <c r="BT835" i="4"/>
  <c r="BT352" i="4"/>
  <c r="BT277" i="4"/>
  <c r="BT732" i="4"/>
  <c r="BT716" i="4"/>
  <c r="BT557" i="4"/>
  <c r="BT357" i="4"/>
  <c r="BT230" i="4"/>
  <c r="BT236" i="4"/>
  <c r="BT856" i="4"/>
  <c r="BT143" i="4"/>
  <c r="BT431" i="4"/>
  <c r="BT284" i="4"/>
  <c r="BT879" i="4"/>
  <c r="BT112" i="4"/>
  <c r="BT541" i="4"/>
  <c r="BT153" i="4"/>
  <c r="BT808" i="4"/>
  <c r="BT202" i="4"/>
  <c r="BT178" i="4"/>
  <c r="BT108" i="4"/>
  <c r="BT188" i="4"/>
  <c r="BT295" i="4"/>
  <c r="BT399" i="4"/>
  <c r="BT175" i="4"/>
  <c r="BT63" i="4"/>
  <c r="BT943" i="4"/>
  <c r="BT514" i="4"/>
  <c r="BT297" i="4"/>
  <c r="BT782" i="4"/>
  <c r="BT647" i="4"/>
  <c r="BT548" i="4"/>
  <c r="BT245" i="4"/>
  <c r="BT521" i="4"/>
  <c r="BT810" i="4"/>
  <c r="BT985" i="4"/>
  <c r="BT535" i="4"/>
  <c r="BT826" i="4"/>
  <c r="BT634" i="4"/>
  <c r="BT438" i="4"/>
  <c r="BT631" i="4"/>
  <c r="BT90" i="4"/>
  <c r="BT293" i="4"/>
  <c r="BT980" i="4"/>
  <c r="BT77" i="4"/>
  <c r="BT487" i="4"/>
  <c r="BT728" i="4"/>
  <c r="BT733" i="4"/>
  <c r="BT612" i="4"/>
  <c r="BT687" i="4"/>
  <c r="BT205" i="4"/>
  <c r="BT660" i="4"/>
  <c r="BT853" i="4"/>
  <c r="BT353" i="4"/>
  <c r="BT291" i="4"/>
  <c r="BT465" i="4"/>
  <c r="BT657" i="4"/>
  <c r="BT301" i="4"/>
  <c r="BT861" i="4"/>
  <c r="BT492" i="4"/>
  <c r="BT580" i="4"/>
  <c r="BT731" i="4"/>
  <c r="BT211" i="4"/>
  <c r="BT597" i="4"/>
  <c r="BT958" i="4"/>
  <c r="BT813" i="4"/>
  <c r="BT797" i="4"/>
  <c r="BT910" i="4"/>
  <c r="BT106" i="4"/>
  <c r="BT441" i="4"/>
  <c r="BT934" i="4"/>
  <c r="BT208" i="4"/>
  <c r="BT993" i="4"/>
  <c r="BT74" i="4"/>
  <c r="BT559" i="4"/>
  <c r="BT192" i="4"/>
  <c r="BT928" i="4"/>
  <c r="BT105" i="4"/>
  <c r="BT964" i="4"/>
  <c r="BT505" i="4"/>
  <c r="BT366" i="4"/>
  <c r="BT966" i="4"/>
  <c r="BT256" i="4"/>
  <c r="BT721" i="4"/>
  <c r="BT94" i="4"/>
  <c r="BT148" i="4"/>
  <c r="BT247" i="4"/>
  <c r="BT602" i="4"/>
  <c r="BT981" i="4"/>
  <c r="BT161" i="4"/>
  <c r="BT479" i="4"/>
  <c r="BT824" i="4"/>
  <c r="BT56" i="4"/>
  <c r="BT418" i="4"/>
  <c r="BT318" i="4"/>
  <c r="BT806" i="4"/>
  <c r="BT248" i="4"/>
  <c r="BT906" i="4"/>
  <c r="BT64" i="4"/>
  <c r="BT999" i="4"/>
  <c r="BT662" i="4"/>
  <c r="BT742" i="4"/>
  <c r="BT618" i="4"/>
  <c r="BT166" i="4"/>
  <c r="BT977" i="4"/>
  <c r="BT754" i="4"/>
  <c r="BT902" i="4"/>
  <c r="BT454" i="4"/>
  <c r="BT93" i="4"/>
  <c r="BT850" i="4"/>
  <c r="BT362" i="4"/>
  <c r="BT335" i="4"/>
  <c r="BT750" i="4"/>
  <c r="BT693" i="4"/>
  <c r="BT572" i="4"/>
  <c r="BT306" i="4"/>
  <c r="BT499" i="4"/>
  <c r="BT495" i="4"/>
  <c r="BT648" i="4"/>
  <c r="BT345" i="4"/>
  <c r="BT932" i="4"/>
  <c r="BT962" i="4"/>
  <c r="BT805" i="4"/>
  <c r="BT413" i="4"/>
  <c r="BT893" i="4"/>
  <c r="BT310" i="4"/>
  <c r="BT270" i="4"/>
  <c r="BT461" i="4"/>
  <c r="BT829" i="4"/>
  <c r="BT699" i="4"/>
  <c r="BT502" i="4"/>
  <c r="BT758" i="4"/>
  <c r="BT213" i="4"/>
  <c r="BT133" i="4"/>
  <c r="BT645" i="4"/>
  <c r="BT84" i="4"/>
  <c r="BT288" i="4"/>
  <c r="BT654" i="4"/>
  <c r="BT919" i="4"/>
  <c r="BT109" i="4"/>
  <c r="BT378" i="4"/>
  <c r="BT442" i="4"/>
  <c r="BT264" i="4"/>
  <c r="BT282" i="4"/>
  <c r="BT361" i="4"/>
  <c r="BT671" i="4"/>
  <c r="BT663" i="4"/>
  <c r="BT482" i="4"/>
  <c r="BT169" i="4"/>
  <c r="BT185" i="4"/>
  <c r="BT375" i="4"/>
  <c r="BT466" i="4"/>
  <c r="BT287" i="4"/>
  <c r="BT646" i="4"/>
  <c r="BT614" i="4"/>
  <c r="BT852" i="4"/>
  <c r="BT338" i="4"/>
  <c r="BT374" i="4"/>
  <c r="BT713" i="4"/>
  <c r="BT447" i="4"/>
  <c r="BT276" i="4"/>
  <c r="BT296" i="4"/>
  <c r="BT746" i="4"/>
  <c r="BT316" i="4"/>
  <c r="BT478" i="4"/>
  <c r="BT129" i="4"/>
  <c r="BT204" i="4"/>
  <c r="BT144" i="4"/>
  <c r="BT816" i="4"/>
  <c r="BT516" i="4"/>
  <c r="BT818" i="4"/>
  <c r="BT117" i="4"/>
  <c r="BT857" i="4"/>
  <c r="BT872" i="4"/>
  <c r="BT593" i="4"/>
  <c r="BT624" i="4"/>
  <c r="BT400" i="4"/>
  <c r="BT546" i="4"/>
  <c r="BT800" i="4"/>
  <c r="BT167" i="4"/>
  <c r="BT343" i="4"/>
  <c r="BT784" i="4"/>
  <c r="BT426" i="4"/>
  <c r="BT778" i="4"/>
  <c r="BT717" i="4"/>
  <c r="BT664" i="4"/>
  <c r="BT944" i="4"/>
  <c r="BT744" i="4"/>
  <c r="BT467" i="4"/>
  <c r="BT249" i="4"/>
  <c r="BT815" i="4"/>
  <c r="BT69" i="4"/>
  <c r="BT420" i="4"/>
  <c r="BT477" i="4"/>
  <c r="BT605" i="4"/>
  <c r="BT867" i="4"/>
  <c r="BT772" i="4"/>
  <c r="BT60" i="4"/>
  <c r="BT913" i="4"/>
  <c r="BT510" i="4"/>
  <c r="BT485" i="4"/>
  <c r="BT235" i="4"/>
  <c r="BT206" i="4"/>
  <c r="BT909" i="4"/>
  <c r="BT637" i="4"/>
  <c r="BT272" i="4"/>
  <c r="BT97" i="4"/>
  <c r="BT925" i="4"/>
  <c r="BT181" i="4"/>
  <c r="BT149" i="4"/>
  <c r="BT269" i="4"/>
  <c r="BT132" i="4"/>
  <c r="BT508" i="4"/>
  <c r="BT569" i="4"/>
  <c r="BT199" i="4"/>
  <c r="BT766" i="4"/>
  <c r="BT862" i="4"/>
  <c r="BT229" i="4"/>
  <c r="BT300" i="4"/>
  <c r="BT534" i="4"/>
  <c r="BT775" i="4"/>
  <c r="BT871" i="4"/>
  <c r="BT332" i="4"/>
  <c r="BT141" i="4"/>
  <c r="BT111" i="4"/>
  <c r="BT118" i="4"/>
  <c r="BT471" i="4"/>
  <c r="BT154" i="4"/>
  <c r="BT922" i="4"/>
  <c r="BT233" i="4"/>
  <c r="BT170" i="4"/>
  <c r="BT474" i="4"/>
  <c r="BT128" i="4"/>
  <c r="BT536" i="4"/>
  <c r="BT927" i="4"/>
  <c r="BT346" i="4"/>
  <c r="BT496" i="4"/>
  <c r="BT767" i="4"/>
  <c r="BT550" i="4"/>
  <c r="BT244" i="4"/>
  <c r="BT176" i="4"/>
  <c r="BT737" i="4"/>
  <c r="BT946" i="4"/>
  <c r="BT621" i="4"/>
  <c r="BT87" i="4"/>
  <c r="BT761" i="4"/>
  <c r="BT584" i="4"/>
  <c r="BT606" i="4"/>
  <c r="BT809" i="4"/>
  <c r="BT688" i="4"/>
  <c r="BT313" i="4"/>
  <c r="BT551" i="4"/>
  <c r="BT312" i="4"/>
  <c r="BT567" i="4"/>
  <c r="BT698" i="4"/>
  <c r="BT558" i="4"/>
  <c r="BT793" i="4"/>
  <c r="BT424" i="4"/>
  <c r="BT298" i="4"/>
  <c r="BT182" i="4"/>
  <c r="BT916" i="4"/>
  <c r="BT329" i="4"/>
  <c r="BT553" i="4"/>
  <c r="BT972" i="4"/>
  <c r="BT785" i="4"/>
  <c r="BT948" i="4"/>
  <c r="BT963" i="4"/>
  <c r="BT222" i="4"/>
  <c r="BT941" i="4"/>
  <c r="BT781" i="4"/>
  <c r="BT670" i="4"/>
  <c r="BT854" i="4"/>
  <c r="BT261" i="4"/>
  <c r="BT539" i="4"/>
  <c r="BT533" i="4"/>
  <c r="BT262" i="4"/>
  <c r="BT493" i="4"/>
  <c r="BT975" i="4"/>
  <c r="BT685" i="4"/>
  <c r="BT828" i="4"/>
  <c r="BT901" i="4"/>
  <c r="BT877" i="4"/>
  <c r="BT173" i="4"/>
  <c r="BT656" i="4"/>
  <c r="BT448" i="4"/>
  <c r="BT527" i="4"/>
  <c r="BT885" i="4"/>
  <c r="BT231" i="4"/>
  <c r="BT464" i="4"/>
  <c r="BT807" i="4"/>
  <c r="BT408" i="4"/>
  <c r="BT561" i="4"/>
  <c r="BT696" i="4"/>
  <c r="BT415" i="4"/>
  <c r="BT303" i="4"/>
  <c r="BT214" i="4"/>
  <c r="BT54" i="4"/>
  <c r="BT759" i="4"/>
  <c r="BT729" i="4"/>
  <c r="BT209" i="4"/>
  <c r="BT186" i="4"/>
  <c r="BT689" i="4"/>
  <c r="BT841" i="4"/>
  <c r="BT620" i="4"/>
  <c r="BT223" i="4"/>
  <c r="BT394" i="4"/>
  <c r="BT998" i="4"/>
  <c r="BT98" i="4"/>
  <c r="BT49" i="4"/>
  <c r="BT984" i="4"/>
  <c r="BT545" i="4"/>
  <c r="BT62" i="4"/>
  <c r="BT102" i="4"/>
  <c r="BT978" i="4"/>
  <c r="BT58" i="4"/>
  <c r="BT285" i="4"/>
  <c r="BT608" i="4"/>
  <c r="BT359" i="4"/>
  <c r="BT238" i="4"/>
  <c r="BT250" i="4"/>
  <c r="BT694" i="4"/>
  <c r="BT718" i="4"/>
  <c r="BT956" i="4"/>
  <c r="BT734" i="4"/>
  <c r="BT437" i="4"/>
  <c r="BT85" i="4"/>
  <c r="BT842" i="4"/>
  <c r="BT741" i="4"/>
  <c r="BT414" i="4"/>
  <c r="BT777" i="4"/>
  <c r="BT55" i="4"/>
  <c r="BT638" i="4"/>
  <c r="BT565" i="4"/>
  <c r="BT997" i="4"/>
  <c r="BT616" i="4"/>
  <c r="BT460" i="4"/>
  <c r="BT190" i="4"/>
  <c r="BT197" i="4"/>
  <c r="BT453" i="4"/>
  <c r="BT340" i="4"/>
  <c r="BT160" i="4"/>
  <c r="BT333" i="4"/>
  <c r="BT501" i="4"/>
  <c r="BT241" i="4"/>
  <c r="BT570" i="4"/>
  <c r="BT799" i="4"/>
  <c r="BT134" i="4"/>
  <c r="BT610" i="4"/>
  <c r="BT600" i="4"/>
  <c r="BT629" i="4"/>
  <c r="BT294" i="4"/>
  <c r="BT405" i="4"/>
  <c r="BT462" i="4"/>
  <c r="BT812" i="4"/>
  <c r="BT768" i="4"/>
  <c r="BT967" i="4"/>
  <c r="BT193" i="4"/>
  <c r="BT522" i="4"/>
  <c r="BT354" i="4"/>
  <c r="BT468" i="4"/>
  <c r="BT146" i="4"/>
  <c r="BT258" i="4"/>
  <c r="BT690" i="4"/>
  <c r="BT100" i="4"/>
  <c r="BT894" i="4"/>
  <c r="BT530" i="4"/>
  <c r="BT125" i="4"/>
  <c r="BT321" i="4"/>
  <c r="BT385" i="4"/>
  <c r="BT130" i="4"/>
  <c r="BT679" i="4"/>
  <c r="BT220" i="4"/>
  <c r="BT839" i="4"/>
  <c r="BT537" i="4"/>
  <c r="BT743" i="4"/>
  <c r="BT523" i="4"/>
  <c r="BT626" i="4"/>
  <c r="BT393" i="4"/>
  <c r="BT822" i="4"/>
  <c r="BT455" i="4"/>
  <c r="BT680" i="4"/>
  <c r="BT667" i="4"/>
  <c r="BT458" i="4"/>
  <c r="BT988" i="4"/>
  <c r="BT52" i="4"/>
  <c r="BT334" i="4"/>
  <c r="BT509" i="4"/>
  <c r="BT397" i="4"/>
  <c r="BT933" i="4"/>
  <c r="BT198" i="4"/>
  <c r="BT870" i="4"/>
  <c r="BT367" i="4"/>
  <c r="BT275" i="4"/>
  <c r="BT868" i="4"/>
  <c r="BT147" i="4"/>
  <c r="BT613" i="4"/>
  <c r="BT179" i="4"/>
  <c r="BT653" i="4"/>
  <c r="BT581" i="4"/>
  <c r="BT421" i="4"/>
  <c r="BT165" i="4"/>
  <c r="BT326" i="4"/>
  <c r="BT860" i="4"/>
  <c r="BT253" i="4"/>
  <c r="BT592" i="4"/>
  <c r="BT788" i="4"/>
  <c r="BT61" i="4"/>
  <c r="BT150" i="4"/>
  <c r="BT607" i="4"/>
  <c r="BT887" i="4"/>
  <c r="BT72" i="4"/>
  <c r="BT449" i="4"/>
  <c r="BT783" i="4"/>
  <c r="BT880" i="4"/>
  <c r="BT255" i="4"/>
  <c r="BT311" i="4"/>
  <c r="BT518" i="4"/>
  <c r="BT543" i="4"/>
  <c r="BT974" i="4"/>
  <c r="BT191" i="4"/>
  <c r="BT544" i="4"/>
  <c r="BT823" i="4"/>
  <c r="BT317" i="4"/>
  <c r="BT320" i="4"/>
  <c r="BT350" i="4"/>
  <c r="BT591" i="4"/>
  <c r="BT848" i="4"/>
  <c r="BT444" i="4"/>
  <c r="BT416" i="4"/>
  <c r="BT67" i="4"/>
  <c r="BT122" i="4"/>
  <c r="BT903" i="4"/>
  <c r="BT114" i="4"/>
  <c r="BT617" i="4"/>
  <c r="BT673" i="4"/>
  <c r="BT480" i="4"/>
  <c r="BT881" i="4"/>
  <c r="BT564" i="4"/>
  <c r="BT158" i="4"/>
  <c r="BT669" i="4"/>
  <c r="BT935" i="4"/>
  <c r="BT665" i="4"/>
  <c r="BT101" i="4"/>
  <c r="BT890" i="4"/>
  <c r="BT342" i="4"/>
  <c r="BT920" i="4"/>
  <c r="BT215" i="4"/>
  <c r="BT700" i="4"/>
  <c r="BT674" i="4"/>
  <c r="BT994" i="4"/>
  <c r="BT566" i="4"/>
  <c r="BT983" i="4"/>
  <c r="BT701" i="4"/>
  <c r="BT914" i="4"/>
  <c r="BT82" i="4"/>
  <c r="BT704" i="4"/>
  <c r="BT635" i="4"/>
  <c r="BT232" i="4"/>
  <c r="BT511" i="4"/>
  <c r="BT900" i="4"/>
  <c r="BT586" i="4"/>
  <c r="BT803" i="4"/>
  <c r="BT242" i="4"/>
  <c r="BT556" i="4"/>
  <c r="BT757" i="4"/>
  <c r="BT773" i="4"/>
  <c r="BT918" i="4"/>
  <c r="BT283" i="4"/>
  <c r="BT126" i="4"/>
  <c r="BT212" i="4"/>
  <c r="BT369" i="4"/>
  <c r="BT379" i="4"/>
  <c r="BT383" i="4"/>
  <c r="BT748" i="4"/>
  <c r="BT661" i="4"/>
  <c r="BT836" i="4"/>
  <c r="BT172" i="4"/>
  <c r="BT845" i="4"/>
  <c r="BT590" i="4"/>
  <c r="BT573" i="4"/>
  <c r="BT789" i="4"/>
  <c r="BT382" i="4"/>
  <c r="BT831" i="4"/>
  <c r="BT237" i="4"/>
  <c r="BT583" i="4"/>
  <c r="BT384" i="4"/>
  <c r="BT356" i="4"/>
  <c r="BT302" i="4"/>
  <c r="BT992" i="4"/>
  <c r="BT152" i="4"/>
  <c r="BT562" i="4"/>
  <c r="BT942" i="4"/>
  <c r="BT633" i="4"/>
  <c r="BT990" i="4"/>
  <c r="BT472" i="4"/>
  <c r="BT280" i="4"/>
  <c r="BT513" i="4"/>
  <c r="BT157" i="4"/>
  <c r="BT898" i="4"/>
  <c r="BT753" i="4"/>
  <c r="BT864" i="4"/>
  <c r="BT484" i="4"/>
  <c r="BT330" i="4"/>
  <c r="BT529" i="4"/>
  <c r="BT279" i="4"/>
  <c r="BT858" i="4"/>
  <c r="BT88" i="4"/>
  <c r="BT863" i="4"/>
  <c r="BT76" i="4"/>
  <c r="BT273" i="4"/>
  <c r="BT422" i="4"/>
  <c r="BT791" i="4"/>
  <c r="BT386" i="4"/>
  <c r="BT722" i="4"/>
  <c r="BT577" i="4"/>
  <c r="BT506" i="4"/>
  <c r="BT578" i="4"/>
  <c r="BT432" i="4"/>
  <c r="BT368" i="4"/>
  <c r="BT642" i="4"/>
  <c r="BT888" i="4"/>
  <c r="BT639" i="4"/>
  <c r="BT738" i="4"/>
  <c r="BT370" i="4"/>
  <c r="BT433" i="4"/>
  <c r="BT847" i="4"/>
  <c r="BT427" i="4"/>
  <c r="BT457" i="4"/>
  <c r="BT587" i="4"/>
  <c r="BT832" i="4"/>
  <c r="BT554" i="4"/>
  <c r="BT314" i="4"/>
  <c r="BT908" i="4"/>
  <c r="BT80" i="4"/>
  <c r="BT682" i="4"/>
  <c r="BT540" i="4"/>
  <c r="BT594" i="4"/>
  <c r="BT774" i="4"/>
  <c r="BT895" i="4"/>
  <c r="AG2" i="1"/>
  <c r="AK613" i="1"/>
  <c r="AL613" i="1" s="1"/>
  <c r="AK135" i="1"/>
  <c r="AL135" i="1" s="1"/>
  <c r="AK970" i="1"/>
  <c r="AL970" i="1" s="1"/>
  <c r="AK805" i="1"/>
  <c r="AL805" i="1" s="1"/>
  <c r="AK629" i="1"/>
  <c r="AL629" i="1" s="1"/>
  <c r="AK425" i="1"/>
  <c r="AL425" i="1" s="1"/>
  <c r="AK557" i="1"/>
  <c r="AL557" i="1" s="1"/>
  <c r="AK621" i="1"/>
  <c r="AL621" i="1" s="1"/>
  <c r="AK883" i="1"/>
  <c r="AL883" i="1" s="1"/>
  <c r="AK304" i="1"/>
  <c r="AL304" i="1" s="1"/>
  <c r="AK899" i="1"/>
  <c r="AL899" i="1" s="1"/>
  <c r="AK489" i="1"/>
  <c r="AL489" i="1" s="1"/>
  <c r="AK907" i="1"/>
  <c r="AL907" i="1" s="1"/>
  <c r="AK280" i="1"/>
  <c r="AL280" i="1" s="1"/>
  <c r="AK950" i="1"/>
  <c r="AL950" i="1" s="1"/>
  <c r="AK891" i="1"/>
  <c r="AL891" i="1" s="1"/>
  <c r="AK853" i="1"/>
  <c r="AL853" i="1" s="1"/>
  <c r="AK494" i="1"/>
  <c r="AL494" i="1" s="1"/>
  <c r="AK292" i="1"/>
  <c r="AL292" i="1" s="1"/>
  <c r="AK99" i="1"/>
  <c r="AL99" i="1" s="1"/>
  <c r="AK285" i="1"/>
  <c r="AL285" i="1" s="1"/>
  <c r="AK565" i="1"/>
  <c r="AL565" i="1" s="1"/>
  <c r="AK845" i="1"/>
  <c r="AL845" i="1" s="1"/>
  <c r="AK699" i="1"/>
  <c r="AL699" i="1" s="1"/>
  <c r="AK931" i="1"/>
  <c r="AL931" i="1" s="1"/>
  <c r="AK967" i="1"/>
  <c r="AL968" i="1" s="1"/>
  <c r="AK747" i="1"/>
  <c r="AL747" i="1" s="1"/>
  <c r="AK141" i="1"/>
  <c r="AL141" i="1" s="1"/>
  <c r="AK955" i="1"/>
  <c r="AL955" i="1" s="1"/>
  <c r="AK180" i="1"/>
  <c r="AL180" i="1" s="1"/>
  <c r="AK103" i="1"/>
  <c r="AL103" i="1" s="1"/>
  <c r="AK436" i="1"/>
  <c r="AL436" i="1" s="1"/>
  <c r="AK47" i="1"/>
  <c r="AL47" i="1" s="1"/>
  <c r="AK461" i="1"/>
  <c r="AL461" i="1" s="1"/>
  <c r="AK552" i="1"/>
  <c r="AL552" i="1" s="1"/>
  <c r="AK894" i="1"/>
  <c r="AL894" i="1" s="1"/>
  <c r="AK765" i="1"/>
  <c r="AL765" i="1" s="1"/>
  <c r="AK407" i="1"/>
  <c r="AL407" i="1" s="1"/>
  <c r="AK108" i="1"/>
  <c r="AL108" i="1" s="1"/>
  <c r="AK301" i="1"/>
  <c r="AL301" i="1" s="1"/>
  <c r="AK673" i="1"/>
  <c r="AL673" i="1" s="1"/>
  <c r="AK416" i="1"/>
  <c r="AL416" i="1" s="1"/>
  <c r="AK480" i="1"/>
  <c r="AL480" i="1" s="1"/>
  <c r="AK735" i="1"/>
  <c r="AL735" i="1" s="1"/>
  <c r="AK151" i="1"/>
  <c r="AL151" i="1" s="1"/>
  <c r="AK191" i="1"/>
  <c r="AL191" i="1" s="1"/>
  <c r="AK94" i="1"/>
  <c r="AL94" i="1" s="1"/>
  <c r="AK83" i="1"/>
  <c r="AL83" i="1" s="1"/>
  <c r="AK984" i="1"/>
  <c r="AL984" i="1" s="1"/>
  <c r="AK517" i="1"/>
  <c r="AL517" i="1" s="1"/>
  <c r="AK582" i="1"/>
  <c r="AL582" i="1" s="1"/>
  <c r="AK661" i="1"/>
  <c r="AL661" i="1" s="1"/>
  <c r="AK472" i="1"/>
  <c r="AL472" i="1" s="1"/>
  <c r="AK598" i="1"/>
  <c r="AL598" i="1" s="1"/>
  <c r="AK617" i="1"/>
  <c r="AL617" i="1" s="1"/>
  <c r="AK545" i="1"/>
  <c r="AL545" i="1" s="1"/>
  <c r="AK390" i="1"/>
  <c r="AL390" i="1" s="1"/>
  <c r="AK470" i="1"/>
  <c r="AL471" i="1" s="1"/>
  <c r="AK966" i="1"/>
  <c r="AK160" i="1"/>
  <c r="AL160" i="1" s="1"/>
  <c r="AK117" i="1"/>
  <c r="AL117" i="1" s="1"/>
  <c r="AK801" i="1"/>
  <c r="AL801" i="1" s="1"/>
  <c r="AK687" i="1"/>
  <c r="AL687" i="1" s="1"/>
  <c r="AK679" i="1"/>
  <c r="AL679" i="1" s="1"/>
  <c r="AK483" i="1"/>
  <c r="AL484" i="1" s="1"/>
  <c r="AK289" i="1"/>
  <c r="AL289" i="1" s="1"/>
  <c r="AK329" i="1"/>
  <c r="AL330" i="1" s="1"/>
  <c r="AK528" i="1"/>
  <c r="AL528" i="1" s="1"/>
  <c r="AK127" i="1"/>
  <c r="AL127" i="1" s="1"/>
  <c r="AK278" i="1"/>
  <c r="AL278" i="1" s="1"/>
  <c r="AK366" i="1"/>
  <c r="AL366" i="1" s="1"/>
  <c r="AK145" i="1"/>
  <c r="AL145" i="1" s="1"/>
  <c r="AK208" i="1"/>
  <c r="AL208" i="1" s="1"/>
  <c r="AK311" i="1"/>
  <c r="AL312" i="1" s="1"/>
  <c r="AK272" i="1"/>
  <c r="AL272" i="1" s="1"/>
  <c r="AK87" i="1"/>
  <c r="AL87" i="1" s="1"/>
  <c r="AK212" i="1"/>
  <c r="AL212" i="1" s="1"/>
  <c r="AK413" i="1"/>
  <c r="AL413" i="1" s="1"/>
  <c r="AK533" i="1"/>
  <c r="AL533" i="1" s="1"/>
  <c r="AK740" i="1"/>
  <c r="AL740" i="1" s="1"/>
  <c r="AK453" i="1"/>
  <c r="AL453" i="1" s="1"/>
  <c r="AK456" i="1"/>
  <c r="AL456" i="1" s="1"/>
  <c r="AK913" i="1"/>
  <c r="AL914" i="1" s="1"/>
  <c r="AK759" i="1"/>
  <c r="AL759" i="1" s="1"/>
  <c r="AK625" i="1"/>
  <c r="AL625" i="1" s="1"/>
  <c r="AK361" i="1"/>
  <c r="AL362" i="1" s="1"/>
  <c r="AK647" i="1"/>
  <c r="AL647" i="1" s="1"/>
  <c r="AK776" i="1"/>
  <c r="AL776" i="1" s="1"/>
  <c r="AK798" i="1"/>
  <c r="AL798" i="1" s="1"/>
  <c r="AK320" i="1"/>
  <c r="AL321" i="1" s="1"/>
  <c r="AK187" i="1"/>
  <c r="AL187" i="1" s="1"/>
  <c r="AK352" i="1"/>
  <c r="AL352" i="1" s="1"/>
  <c r="AK784" i="1"/>
  <c r="AL784" i="1" s="1"/>
  <c r="AK54" i="1"/>
  <c r="AL54" i="1" s="1"/>
  <c r="AK422" i="1"/>
  <c r="AL422" i="1" s="1"/>
  <c r="AK904" i="1"/>
  <c r="AL905" i="1" s="1"/>
  <c r="AK399" i="1"/>
  <c r="AL399" i="1" s="1"/>
  <c r="AK870" i="1"/>
  <c r="AL870" i="1" s="1"/>
  <c r="AK432" i="1"/>
  <c r="AL432" i="1" s="1"/>
  <c r="AK808" i="1"/>
  <c r="AL808" i="1" s="1"/>
  <c r="AK821" i="1"/>
  <c r="AL821" i="1" s="1"/>
  <c r="AK657" i="1"/>
  <c r="AL657" i="1" s="1"/>
  <c r="AK600" i="1"/>
  <c r="AL600" i="1" s="1"/>
  <c r="AK577" i="1"/>
  <c r="AL577" i="1" s="1"/>
  <c r="AK183" i="1"/>
  <c r="AL183" i="1" s="1"/>
  <c r="AK633" i="1"/>
  <c r="AL633" i="1" s="1"/>
  <c r="AK982" i="1"/>
  <c r="AL982" i="1" s="1"/>
  <c r="AK273" i="1"/>
  <c r="AL274" i="1" s="1"/>
  <c r="AK875" i="1"/>
  <c r="AL875" i="1" s="1"/>
  <c r="AK975" i="1"/>
  <c r="AL975" i="1" s="1"/>
  <c r="AK731" i="1"/>
  <c r="AL731" i="1" s="1"/>
  <c r="AK773" i="1"/>
  <c r="AL773" i="1" s="1"/>
  <c r="AK923" i="1"/>
  <c r="AL923" i="1" s="1"/>
  <c r="AK915" i="1"/>
  <c r="AL915" i="1" s="1"/>
  <c r="AK372" i="1"/>
  <c r="AL372" i="1" s="1"/>
  <c r="AK469" i="1"/>
  <c r="AL469" i="1" s="1"/>
  <c r="AK538" i="1"/>
  <c r="AL538" i="1" s="1"/>
  <c r="AK200" i="1"/>
  <c r="AL200" i="1" s="1"/>
  <c r="AK344" i="1"/>
  <c r="AL344" i="1" s="1"/>
  <c r="AK570" i="1"/>
  <c r="AL570" i="1" s="1"/>
  <c r="AK947" i="1"/>
  <c r="AL947" i="1" s="1"/>
  <c r="AK526" i="1"/>
  <c r="AL526" i="1" s="1"/>
  <c r="AK308" i="1"/>
  <c r="AL308" i="1" s="1"/>
  <c r="AK995" i="1"/>
  <c r="AL995" i="1" s="1"/>
  <c r="AK692" i="1"/>
  <c r="AL692" i="1" s="1"/>
  <c r="AK935" i="1"/>
  <c r="AL935" i="1" s="1"/>
  <c r="AK779" i="1"/>
  <c r="AL779" i="1" s="1"/>
  <c r="AK939" i="1"/>
  <c r="AL939" i="1" s="1"/>
  <c r="AK991" i="1"/>
  <c r="AL991" i="1" s="1"/>
  <c r="AK716" i="1"/>
  <c r="AL716" i="1" s="1"/>
  <c r="AK356" i="1"/>
  <c r="AL356" i="1" s="1"/>
  <c r="AK196" i="1"/>
  <c r="AL196" i="1" s="1"/>
  <c r="AK724" i="1"/>
  <c r="AL724" i="1" s="1"/>
  <c r="AK44" i="1"/>
  <c r="AL44" i="1" s="1"/>
  <c r="AK68" i="1"/>
  <c r="AL68" i="1" s="1"/>
  <c r="AK60" i="1"/>
  <c r="AL60" i="1" s="1"/>
  <c r="AK228" i="1"/>
  <c r="AL228" i="1" s="1"/>
  <c r="AK328" i="1"/>
  <c r="AL328" i="1" s="1"/>
  <c r="AK830" i="1"/>
  <c r="AL830" i="1" s="1"/>
  <c r="AK959" i="1"/>
  <c r="AL959" i="1" s="1"/>
  <c r="AK360" i="1"/>
  <c r="AL360" i="1" s="1"/>
  <c r="AK71" i="1"/>
  <c r="AL71" i="1" s="1"/>
  <c r="AK444" i="1"/>
  <c r="AL444" i="1" s="1"/>
  <c r="AK560" i="1"/>
  <c r="AL560" i="1" s="1"/>
  <c r="AK640" i="1"/>
  <c r="AL640" i="1" s="1"/>
  <c r="AK824" i="1"/>
  <c r="AL824" i="1" s="1"/>
  <c r="AK927" i="1"/>
  <c r="AL927" i="1" s="1"/>
  <c r="AK262" i="1"/>
  <c r="AL262" i="1" s="1"/>
  <c r="AK509" i="1"/>
  <c r="AL509" i="1" s="1"/>
  <c r="AK919" i="1"/>
  <c r="AL919" i="1" s="1"/>
  <c r="AK708" i="1"/>
  <c r="AL708" i="1" s="1"/>
  <c r="AK684" i="1"/>
  <c r="AL684" i="1" s="1"/>
  <c r="AK920" i="1"/>
  <c r="AL921" i="1" s="1"/>
  <c r="AK936" i="1"/>
  <c r="AL937" i="1" s="1"/>
  <c r="AK316" i="1"/>
  <c r="AL316" i="1" s="1"/>
  <c r="AK427" i="1"/>
  <c r="AL428" i="1" s="1"/>
  <c r="AK295" i="1"/>
  <c r="AL295" i="1" s="1"/>
  <c r="AK637" i="1"/>
  <c r="AL637" i="1" s="1"/>
  <c r="AK745" i="1"/>
  <c r="AL745" i="1" s="1"/>
  <c r="AK840" i="1"/>
  <c r="AL840" i="1" s="1"/>
  <c r="AK231" i="1"/>
  <c r="AL231" i="1" s="1"/>
  <c r="AK333" i="1"/>
  <c r="AL333" i="1" s="1"/>
  <c r="AK259" i="1"/>
  <c r="AL259" i="1" s="1"/>
  <c r="AK275" i="1"/>
  <c r="AL275" i="1" s="1"/>
  <c r="AK593" i="1"/>
  <c r="AL593" i="1" s="1"/>
  <c r="AK157" i="1"/>
  <c r="AL157" i="1" s="1"/>
  <c r="AK585" i="1"/>
  <c r="AL585" i="1" s="1"/>
  <c r="AK857" i="1"/>
  <c r="AL857" i="1" s="1"/>
  <c r="AK121" i="1"/>
  <c r="AL121" i="1" s="1"/>
  <c r="AK477" i="1"/>
  <c r="AL477" i="1" s="1"/>
  <c r="AK521" i="1"/>
  <c r="AL521" i="1" s="1"/>
  <c r="AK222" i="1"/>
  <c r="AL222" i="1" s="1"/>
  <c r="AK910" i="1"/>
  <c r="AL910" i="1" s="1"/>
  <c r="AK203" i="1"/>
  <c r="AL203" i="1" s="1"/>
  <c r="AK902" i="1"/>
  <c r="AL902" i="1" s="1"/>
  <c r="AK547" i="1"/>
  <c r="AL548" i="1" s="1"/>
  <c r="AK854" i="1"/>
  <c r="AL855" i="1" s="1"/>
  <c r="AK742" i="1"/>
  <c r="AL742" i="1" s="1"/>
  <c r="AK50" i="1"/>
  <c r="AL50" i="1" s="1"/>
  <c r="AK345" i="1"/>
  <c r="AL346" i="1" s="1"/>
  <c r="AK865" i="1"/>
  <c r="AL865" i="1" s="1"/>
  <c r="AK817" i="1"/>
  <c r="AL817" i="1" s="1"/>
  <c r="AK233" i="1"/>
  <c r="AL233" i="1" s="1"/>
  <c r="AK837" i="1"/>
  <c r="AL837" i="1" s="1"/>
  <c r="AK736" i="1"/>
  <c r="AL737" i="1" s="1"/>
  <c r="AK376" i="1"/>
  <c r="AL376" i="1" s="1"/>
  <c r="AK158" i="1"/>
  <c r="AL159" i="1" s="1"/>
  <c r="AK385" i="1"/>
  <c r="AL385" i="1" s="1"/>
  <c r="AK542" i="1"/>
  <c r="AL542" i="1" s="1"/>
  <c r="AK575" i="1"/>
  <c r="AL575" i="1" s="1"/>
  <c r="AK605" i="1"/>
  <c r="AL605" i="1" s="1"/>
  <c r="AK495" i="1"/>
  <c r="AL496" i="1" s="1"/>
  <c r="AK129" i="1"/>
  <c r="AL130" i="1" s="1"/>
  <c r="AK419" i="1"/>
  <c r="AL420" i="1" s="1"/>
  <c r="AK791" i="1"/>
  <c r="AL791" i="1" s="1"/>
  <c r="AK664" i="1"/>
  <c r="AL665" i="1" s="1"/>
  <c r="AK886" i="1"/>
  <c r="AL886" i="1" s="1"/>
  <c r="AK81" i="1"/>
  <c r="AL82" i="1" s="1"/>
  <c r="AL418" i="1"/>
  <c r="AL56" i="1"/>
  <c r="AL986" i="1"/>
  <c r="AL942" i="1"/>
  <c r="AL193" i="1"/>
  <c r="AL749" i="1"/>
  <c r="AL74" i="1"/>
  <c r="AL727" i="1"/>
  <c r="AL650" i="1"/>
  <c r="AL701" i="1"/>
  <c r="AL64" i="1"/>
  <c r="AL78" i="1"/>
  <c r="AL879" i="1"/>
  <c r="AL912" i="1"/>
  <c r="AL978" i="1"/>
  <c r="AL77" i="1"/>
  <c r="AL878" i="1"/>
  <c r="AL761" i="1"/>
  <c r="AL438" i="1"/>
  <c r="AL482" i="1"/>
  <c r="AL73" i="1"/>
  <c r="AL409" i="1"/>
  <c r="AL76" i="1"/>
  <c r="AL711" i="1"/>
  <c r="AL952" i="1"/>
  <c r="AL137" i="1"/>
  <c r="AL319" i="1"/>
  <c r="AL62" i="1"/>
  <c r="AL712" i="1"/>
  <c r="AL65" i="1"/>
  <c r="AL961" i="1"/>
  <c r="AL176" i="1"/>
  <c r="AL177" i="1"/>
  <c r="AL236" i="1"/>
  <c r="AL237" i="1"/>
  <c r="AL442" i="1"/>
  <c r="AL443" i="1"/>
  <c r="AL486" i="1"/>
  <c r="AL487" i="1"/>
  <c r="AL814" i="1"/>
  <c r="AL815" i="1"/>
  <c r="AL810" i="1"/>
  <c r="AL811" i="1"/>
  <c r="AL554" i="1"/>
  <c r="AL555" i="1"/>
  <c r="AL733" i="1"/>
  <c r="AL734" i="1"/>
  <c r="AL205" i="1"/>
  <c r="AL138" i="1"/>
  <c r="AL139" i="1"/>
  <c r="AL123" i="1"/>
  <c r="AL530" i="1"/>
  <c r="AL531" i="1"/>
  <c r="AL498" i="1"/>
  <c r="AL499" i="1"/>
  <c r="AL511" i="1"/>
  <c r="AL216" i="1"/>
  <c r="AL217" i="1"/>
  <c r="AL754" i="1"/>
  <c r="AL755" i="1"/>
  <c r="AL666" i="1"/>
  <c r="AL667" i="1"/>
  <c r="AL729" i="1"/>
  <c r="AL730" i="1"/>
  <c r="AL198" i="1"/>
  <c r="AL252" i="1"/>
  <c r="AL253" i="1"/>
  <c r="AL491" i="1"/>
  <c r="AL979" i="1"/>
  <c r="AL220" i="1"/>
  <c r="AL221" i="1"/>
  <c r="AL659" i="1"/>
  <c r="AL660" i="1"/>
  <c r="AL154" i="1"/>
  <c r="AL155" i="1"/>
  <c r="AL466" i="1"/>
  <c r="AL467" i="1"/>
  <c r="AL455" i="1"/>
  <c r="AL719" i="1"/>
  <c r="AL720" i="1"/>
  <c r="AL392" i="1"/>
  <c r="AL111" i="1"/>
  <c r="AL57" i="1"/>
  <c r="AL58" i="1"/>
  <c r="AL782" i="1"/>
  <c r="AL783" i="1"/>
  <c r="AL635" i="1"/>
  <c r="AL762" i="1"/>
  <c r="AL763" i="1"/>
  <c r="AL562" i="1"/>
  <c r="AL563" i="1"/>
  <c r="AL833" i="1"/>
  <c r="AL834" i="1"/>
  <c r="AL987" i="1"/>
  <c r="AL133" i="1"/>
  <c r="AL134" i="1"/>
  <c r="AL609" i="1"/>
  <c r="AL610" i="1"/>
  <c r="AL125" i="1"/>
  <c r="AL126" i="1"/>
  <c r="AL859" i="1"/>
  <c r="AL90" i="1"/>
  <c r="AL91" i="1"/>
  <c r="AL652" i="1"/>
  <c r="AL653" i="1"/>
  <c r="AL901" i="1"/>
  <c r="AL410" i="1"/>
  <c r="AL411" i="1"/>
  <c r="AL590" i="1"/>
  <c r="AL591" i="1"/>
  <c r="AL143" i="1"/>
  <c r="AL261" i="1"/>
  <c r="AL964" i="1"/>
  <c r="AL965" i="1"/>
  <c r="AL718" i="1"/>
  <c r="AL244" i="1"/>
  <c r="AL245" i="1"/>
  <c r="AL980" i="1"/>
  <c r="AL981" i="1"/>
  <c r="AL972" i="1"/>
  <c r="AL52" i="1"/>
  <c r="AL53" i="1"/>
  <c r="AL988" i="1"/>
  <c r="AL989" i="1"/>
  <c r="AL675" i="1"/>
  <c r="AL676" i="1"/>
  <c r="AL917" i="1"/>
  <c r="AL265" i="1"/>
  <c r="AL266" i="1"/>
  <c r="AL880" i="1"/>
  <c r="AL993" i="1"/>
  <c r="AL994" i="1"/>
  <c r="AL631" i="1"/>
  <c r="AL358" i="1"/>
  <c r="AL702" i="1"/>
  <c r="AL162" i="1"/>
  <c r="AL969" i="1"/>
  <c r="AL383" i="1"/>
  <c r="AL384" i="1"/>
  <c r="AL447" i="1"/>
  <c r="AL448" i="1"/>
  <c r="AL282" i="1"/>
  <c r="AL401" i="1"/>
  <c r="AL519" i="1"/>
  <c r="AL520" i="1"/>
  <c r="AL523" i="1"/>
  <c r="AL750" i="1"/>
  <c r="AL313" i="1"/>
  <c r="AL314" i="1"/>
  <c r="AL896" i="1"/>
  <c r="AL897" i="1"/>
  <c r="AL189" i="1"/>
  <c r="AL506" i="1"/>
  <c r="AL507" i="1"/>
  <c r="AL997" i="1"/>
  <c r="AL957" i="1"/>
  <c r="AL602" i="1"/>
  <c r="AL85" i="1"/>
  <c r="AL86" i="1"/>
  <c r="AL101" i="1"/>
  <c r="AL102" i="1"/>
  <c r="AL450" i="1"/>
  <c r="AL451" i="1"/>
  <c r="AL110" i="1"/>
  <c r="AL925" i="1"/>
  <c r="AL722" i="1"/>
  <c r="AL723" i="1"/>
  <c r="AL185" i="1"/>
  <c r="AL186" i="1"/>
  <c r="AL277" i="1"/>
  <c r="AL381" i="1"/>
  <c r="AL382" i="1"/>
  <c r="AL607" i="1"/>
  <c r="AL847" i="1"/>
  <c r="AL405" i="1"/>
  <c r="AL406" i="1"/>
  <c r="AL807" i="1"/>
  <c r="AL306" i="1"/>
  <c r="AL695" i="1"/>
  <c r="AL696" i="1"/>
  <c r="AL254" i="1"/>
  <c r="AL255" i="1"/>
  <c r="AL326" i="1"/>
  <c r="AL327" i="1"/>
  <c r="AL463" i="1"/>
  <c r="AL149" i="1"/>
  <c r="AL150" i="1"/>
  <c r="AL929" i="1"/>
  <c r="AL202" i="1"/>
  <c r="AL310" i="1"/>
  <c r="AL767" i="1"/>
  <c r="AL424" i="1"/>
  <c r="AL573" i="1"/>
  <c r="AL574" i="1"/>
  <c r="AL713" i="1"/>
  <c r="AL714" i="1"/>
  <c r="AL79" i="1"/>
  <c r="AL514" i="1"/>
  <c r="AL515" i="1"/>
  <c r="AL842" i="1"/>
  <c r="AL70" i="1"/>
  <c r="AL642" i="1"/>
  <c r="AL909" i="1"/>
  <c r="AL587" i="1"/>
  <c r="AL775" i="1"/>
  <c r="AL645" i="1"/>
  <c r="AL646" i="1"/>
  <c r="AL230" i="1"/>
  <c r="AL429" i="1"/>
  <c r="AL430" i="1"/>
  <c r="AL106" i="1"/>
  <c r="AL107" i="1"/>
  <c r="AL96" i="1"/>
  <c r="AL789" i="1"/>
  <c r="AL790" i="1"/>
  <c r="AL397" i="1"/>
  <c r="AL398" i="1"/>
  <c r="AL819" i="1"/>
  <c r="AL706" i="1"/>
  <c r="AL707" i="1"/>
  <c r="AL240" i="1"/>
  <c r="AL241" i="1"/>
  <c r="AL949" i="1"/>
  <c r="AL893" i="1"/>
  <c r="AL757" i="1"/>
  <c r="AL758" i="1"/>
  <c r="AL697" i="1"/>
  <c r="AL698" i="1"/>
  <c r="AL394" i="1"/>
  <c r="AL395" i="1"/>
  <c r="AL677" i="1"/>
  <c r="AL678" i="1"/>
  <c r="AL623" i="1"/>
  <c r="AL324" i="1"/>
  <c r="AL325" i="1"/>
  <c r="AL268" i="1"/>
  <c r="AL269" i="1"/>
  <c r="AL164" i="1"/>
  <c r="AL165" i="1"/>
  <c r="AL795" i="1"/>
  <c r="AL796" i="1"/>
  <c r="AL248" i="1"/>
  <c r="AL249" i="1"/>
  <c r="AL256" i="1"/>
  <c r="AL257" i="1"/>
  <c r="AL944" i="1"/>
  <c r="AL945" i="1"/>
  <c r="AL294" i="1"/>
  <c r="AL670" i="1"/>
  <c r="AL671" i="1"/>
  <c r="AL888" i="1"/>
  <c r="AL889" i="1"/>
  <c r="AL885" i="1"/>
  <c r="AL559" i="1"/>
  <c r="AL502" i="1"/>
  <c r="AL503" i="1"/>
  <c r="AL299" i="1"/>
  <c r="AL300" i="1"/>
  <c r="AL752" i="1"/>
  <c r="AL214" i="1"/>
  <c r="AL264" i="1"/>
  <c r="AL973" i="1"/>
  <c r="AL877" i="1"/>
  <c r="AL943" i="1"/>
  <c r="AL872" i="1"/>
  <c r="AL49" i="1"/>
  <c r="AL953" i="1"/>
  <c r="AL153" i="1"/>
  <c r="AL224" i="1"/>
  <c r="AL781" i="1"/>
  <c r="AL66" i="1"/>
  <c r="AL89" i="1"/>
  <c r="AL977" i="1"/>
  <c r="AL651" i="1"/>
  <c r="AL703" i="1"/>
  <c r="AL704" i="1"/>
  <c r="AL434" i="1"/>
  <c r="AL778" i="1"/>
  <c r="AL215" i="1"/>
  <c r="AL728" i="1"/>
  <c r="AL974" i="1"/>
  <c r="AL378" i="1"/>
  <c r="AL415" i="1"/>
  <c r="AL793" i="1"/>
  <c r="AL786" i="1"/>
  <c r="AL572" i="1"/>
  <c r="AL540" i="1"/>
  <c r="AL873" i="1"/>
  <c r="AL681" i="1"/>
  <c r="AL751" i="1"/>
  <c r="AL80" i="1"/>
  <c r="AL387" i="1"/>
  <c r="AL710" i="1"/>
  <c r="AL753" i="1"/>
  <c r="AL649" i="1"/>
  <c r="AL63" i="1"/>
  <c r="AL297" i="1"/>
  <c r="AL113" i="1"/>
  <c r="AL941" i="1"/>
  <c r="AL881" i="1"/>
  <c r="AL663" i="1"/>
  <c r="AL67" i="1"/>
  <c r="AL194" i="1"/>
  <c r="AL458" i="1"/>
  <c r="AL46" i="1"/>
  <c r="AL567" i="1"/>
  <c r="AL374" i="1"/>
  <c r="AL535" i="1"/>
  <c r="AL114" i="1"/>
  <c r="AL694" i="1"/>
  <c r="AL479" i="1"/>
  <c r="AL832" i="1"/>
  <c r="AL287" i="1"/>
  <c r="AL744" i="1"/>
  <c r="AL298" i="1"/>
  <c r="AL112" i="1"/>
  <c r="AL105" i="1"/>
  <c r="AL446" i="1"/>
  <c r="AL225" i="1"/>
  <c r="AL393" i="1"/>
  <c r="AL318" i="1"/>
  <c r="AL726" i="1"/>
  <c r="AL75" i="1"/>
  <c r="AL439" i="1"/>
  <c r="AL226" i="1"/>
  <c r="AL682" i="1"/>
  <c r="AL182" i="1"/>
  <c r="AL303" i="1"/>
  <c r="AL823" i="1"/>
  <c r="AL882" i="1"/>
  <c r="AL615" i="1"/>
  <c r="AL474" i="1"/>
  <c r="AL826" i="1"/>
  <c r="AL335" i="1"/>
  <c r="AL388" i="1"/>
  <c r="AL933" i="1"/>
  <c r="N10" i="4"/>
  <c r="AL648" i="1" l="1"/>
  <c r="AL780" i="1"/>
  <c r="AL473" i="1"/>
  <c r="AL748" i="1"/>
  <c r="AL128" i="1"/>
  <c r="AL539" i="1"/>
  <c r="AL454" i="1"/>
  <c r="AE2" i="1"/>
  <c r="AL181" i="1"/>
  <c r="AL408" i="1"/>
  <c r="AL566" i="1"/>
  <c r="AL192" i="1"/>
  <c r="AL903" i="1"/>
  <c r="AL234" i="1"/>
  <c r="AL866" i="1"/>
  <c r="AL618" i="1"/>
  <c r="AL983" i="1"/>
  <c r="AL594" i="1"/>
  <c r="AL51" i="1"/>
  <c r="AL911" i="1"/>
  <c r="AL854" i="1"/>
  <c r="AL614" i="1"/>
  <c r="AL583" i="1"/>
  <c r="AL543" i="1"/>
  <c r="AL932" i="1"/>
  <c r="AL118" i="1"/>
  <c r="AL367" i="1"/>
  <c r="AL626" i="1"/>
  <c r="AL951" i="1"/>
  <c r="AL104" i="1"/>
  <c r="AL558" i="1"/>
  <c r="AL884" i="1"/>
  <c r="AL309" i="1"/>
  <c r="AL948" i="1"/>
  <c r="AL586" i="1"/>
  <c r="AL908" i="1"/>
  <c r="AL641" i="1"/>
  <c r="AL69" i="1"/>
  <c r="AL423" i="1"/>
  <c r="AL766" i="1"/>
  <c r="AL928" i="1"/>
  <c r="AL924" i="1"/>
  <c r="AL188" i="1"/>
  <c r="AL992" i="1"/>
  <c r="AL357" i="1"/>
  <c r="AL630" i="1"/>
  <c r="AL260" i="1"/>
  <c r="AL510" i="1"/>
  <c r="AL445" i="1"/>
  <c r="AL785" i="1"/>
  <c r="AL433" i="1"/>
  <c r="AL674" i="1"/>
  <c r="AL184" i="1"/>
  <c r="AL685" i="1"/>
  <c r="AL100" i="1"/>
  <c r="AL802" i="1"/>
  <c r="AL81" i="1"/>
  <c r="AL700" i="1"/>
  <c r="AL72" i="1"/>
  <c r="AL302" i="1"/>
  <c r="AL320" i="1"/>
  <c r="AL457" i="1"/>
  <c r="AL622" i="1"/>
  <c r="AL281" i="1"/>
  <c r="AL88" i="1"/>
  <c r="AL223" i="1"/>
  <c r="AL414" i="1"/>
  <c r="AL871" i="1"/>
  <c r="AL895" i="1"/>
  <c r="AL658" i="1"/>
  <c r="AL55" i="1"/>
  <c r="AL209" i="1"/>
  <c r="AL887" i="1"/>
  <c r="AL129" i="1"/>
  <c r="AL736" i="1"/>
  <c r="AL296" i="1"/>
  <c r="AL913" i="1"/>
  <c r="AL317" i="1"/>
  <c r="AL483" i="1"/>
  <c r="AL688" i="1"/>
  <c r="AL232" i="1"/>
  <c r="AL985" i="1"/>
  <c r="AL534" i="1"/>
  <c r="AL831" i="1"/>
  <c r="AL373" i="1"/>
  <c r="AL746" i="1"/>
  <c r="AL799" i="1"/>
  <c r="AL693" i="1"/>
  <c r="AL48" i="1"/>
  <c r="AL286" i="1"/>
  <c r="AL709" i="1"/>
  <c r="AL732" i="1"/>
  <c r="AL293" i="1"/>
  <c r="AL876" i="1"/>
  <c r="AL95" i="1"/>
  <c r="AL229" i="1"/>
  <c r="AL846" i="1"/>
  <c r="AL606" i="1"/>
  <c r="AL601" i="1"/>
  <c r="AL956" i="1"/>
  <c r="AL522" i="1"/>
  <c r="AL400" i="1"/>
  <c r="AL900" i="1"/>
  <c r="AL971" i="1"/>
  <c r="AL122" i="1"/>
  <c r="AL822" i="1"/>
  <c r="AL391" i="1"/>
  <c r="AL213" i="1"/>
  <c r="AL109" i="1"/>
  <c r="AL152" i="1"/>
  <c r="AL725" i="1"/>
  <c r="AL481" i="1"/>
  <c r="AL553" i="1"/>
  <c r="AL638" i="1"/>
  <c r="AL353" i="1"/>
  <c r="AL495" i="1"/>
  <c r="AL158" i="1"/>
  <c r="AL334" i="1"/>
  <c r="AL136" i="1"/>
  <c r="AL427" i="1"/>
  <c r="AL920" i="1"/>
  <c r="AL576" i="1"/>
  <c r="AL599" i="1"/>
  <c r="AL273" i="1"/>
  <c r="AL527" i="1"/>
  <c r="AL311" i="1"/>
  <c r="AL329" i="1"/>
  <c r="AL290" i="1"/>
  <c r="AL478" i="1"/>
  <c r="AL45" i="1"/>
  <c r="AL936" i="1"/>
  <c r="AL741" i="1"/>
  <c r="AL146" i="1"/>
  <c r="AL437" i="1"/>
  <c r="AL760" i="1"/>
  <c r="AL417" i="1"/>
  <c r="AL892" i="1"/>
  <c r="AL462" i="1"/>
  <c r="AL305" i="1"/>
  <c r="AL806" i="1"/>
  <c r="AL996" i="1"/>
  <c r="AL161" i="1"/>
  <c r="AL916" i="1"/>
  <c r="AL142" i="1"/>
  <c r="AL634" i="1"/>
  <c r="AL490" i="1"/>
  <c r="AL197" i="1"/>
  <c r="AL426" i="1"/>
  <c r="AL662" i="1"/>
  <c r="AL546" i="1"/>
  <c r="AL940" i="1"/>
  <c r="AL561" i="1"/>
  <c r="AL279" i="1"/>
  <c r="AL664" i="1"/>
  <c r="AL345" i="1"/>
  <c r="AL547" i="1"/>
  <c r="AL838" i="1"/>
  <c r="AL578" i="1"/>
  <c r="AL904" i="1"/>
  <c r="AL361" i="1"/>
  <c r="AL470" i="1"/>
  <c r="AL61" i="1"/>
  <c r="AL377" i="1"/>
  <c r="AL419" i="1"/>
  <c r="AL976" i="1"/>
  <c r="AL825" i="1"/>
  <c r="AL529" i="1"/>
  <c r="AL571" i="1"/>
  <c r="AL743" i="1"/>
  <c r="AL818" i="1"/>
  <c r="AL774" i="1"/>
  <c r="AL841" i="1"/>
  <c r="AL201" i="1"/>
  <c r="AL276" i="1"/>
  <c r="AL717" i="1"/>
  <c r="AL858" i="1"/>
  <c r="AL204" i="1"/>
  <c r="AL960" i="1"/>
  <c r="AL263" i="1"/>
  <c r="AL809" i="1"/>
  <c r="AL777" i="1"/>
  <c r="AL386" i="1"/>
  <c r="AL84" i="1"/>
  <c r="AL518" i="1"/>
  <c r="AL680" i="1"/>
  <c r="AL792" i="1"/>
  <c r="AE3" i="1"/>
  <c r="AL967" i="1"/>
  <c r="AL966" i="1"/>
  <c r="N11" i="4"/>
  <c r="P1002" i="4"/>
  <c r="AG11" i="1" l="1"/>
  <c r="AE11" i="1"/>
  <c r="AF11" i="1"/>
  <c r="Y11" i="1"/>
  <c r="X11" i="1"/>
  <c r="AH11" i="1"/>
  <c r="AE5" i="1"/>
  <c r="AE4" i="1"/>
  <c r="X2" i="1"/>
  <c r="AH2" i="1"/>
  <c r="AI2" i="1" s="1"/>
  <c r="N12" i="4"/>
  <c r="Y12" i="1" l="1"/>
  <c r="X12" i="1"/>
  <c r="AH12" i="1"/>
  <c r="AG12" i="1"/>
  <c r="AE12" i="1"/>
  <c r="AF12" i="1"/>
  <c r="AE6" i="1"/>
  <c r="N13" i="4"/>
  <c r="AH13" i="1" l="1"/>
  <c r="X13" i="1"/>
  <c r="AG13" i="1"/>
  <c r="AE13" i="1"/>
  <c r="AF13" i="1"/>
  <c r="Y13" i="1"/>
  <c r="AE7" i="1"/>
  <c r="N14" i="4"/>
  <c r="AM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AJ1002" i="4"/>
  <c r="AI1002" i="4"/>
  <c r="AH1002" i="4"/>
  <c r="AG1002" i="4"/>
  <c r="AF1002" i="4"/>
  <c r="AE1002" i="4"/>
  <c r="AD1002" i="4"/>
  <c r="AC1002" i="4"/>
  <c r="AA1002" i="4"/>
  <c r="Y1002" i="4"/>
  <c r="R1002" i="4"/>
  <c r="Q1002" i="4"/>
  <c r="AG14" i="1" l="1"/>
  <c r="AE14" i="1"/>
  <c r="AF14" i="1"/>
  <c r="Y14" i="1"/>
  <c r="X14" i="1"/>
  <c r="AH14" i="1"/>
  <c r="AE9" i="1"/>
  <c r="AE8" i="1"/>
  <c r="N15" i="4"/>
  <c r="AF15" i="1" l="1"/>
  <c r="X15" i="1"/>
  <c r="AH15" i="1"/>
  <c r="AG15" i="1"/>
  <c r="AE15" i="1"/>
  <c r="Y15" i="1"/>
  <c r="AE10" i="1"/>
  <c r="N16" i="4"/>
  <c r="X16" i="1" l="1"/>
  <c r="AE16" i="1"/>
  <c r="AF16" i="1"/>
  <c r="AG16" i="1"/>
  <c r="Y16" i="1"/>
  <c r="AH16" i="1"/>
  <c r="N17" i="4"/>
  <c r="AG17" i="1" l="1"/>
  <c r="AE17" i="1"/>
  <c r="AF17" i="1"/>
  <c r="Y17" i="1"/>
  <c r="AH17" i="1"/>
  <c r="X17" i="1"/>
  <c r="N18" i="4"/>
  <c r="N19" i="4"/>
  <c r="G27" i="28"/>
  <c r="AG18" i="1" l="1"/>
  <c r="AE18" i="1"/>
  <c r="AF18" i="1"/>
  <c r="X18" i="1"/>
  <c r="AH18" i="1"/>
  <c r="X19" i="1"/>
  <c r="AH19" i="1"/>
  <c r="AG19" i="1"/>
  <c r="AE19" i="1"/>
  <c r="AF19" i="1"/>
  <c r="Y19" i="1"/>
  <c r="Y18" i="1"/>
  <c r="A3" i="4"/>
  <c r="Y3" i="1" l="1"/>
  <c r="A4" i="4"/>
  <c r="Y4" i="1" l="1"/>
  <c r="AF3" i="1"/>
  <c r="A5" i="4"/>
  <c r="Y5" i="1" l="1"/>
  <c r="AG3" i="1"/>
  <c r="A6" i="4"/>
  <c r="Y6" i="1" l="1"/>
  <c r="A7" i="4"/>
  <c r="AH3" i="1" l="1"/>
  <c r="Y7" i="1"/>
  <c r="DR2" i="4"/>
  <c r="A8" i="4"/>
  <c r="DV2" i="4"/>
  <c r="BT3" i="4" s="1"/>
  <c r="Y8" i="1" l="1"/>
  <c r="AF4" i="1"/>
  <c r="AI3" i="1"/>
  <c r="DT2" i="4"/>
  <c r="DX2" i="4"/>
  <c r="A9" i="4"/>
  <c r="Y9" i="1" l="1"/>
  <c r="A10" i="4"/>
  <c r="DU2" i="4"/>
  <c r="DS2" i="4"/>
  <c r="X3" i="1" l="1"/>
  <c r="Y10" i="1"/>
  <c r="AK2" i="1"/>
  <c r="AL2" i="1" s="1"/>
  <c r="DR3" i="4"/>
  <c r="A11" i="4"/>
  <c r="DW2" i="4"/>
  <c r="A12" i="4" l="1"/>
  <c r="AG4" i="1" l="1"/>
  <c r="A13" i="4"/>
  <c r="A14" i="4" l="1"/>
  <c r="DS3" i="4"/>
  <c r="DX3" i="4"/>
  <c r="AH4" i="1" l="1"/>
  <c r="AI4" i="1" s="1"/>
  <c r="A15" i="4"/>
  <c r="A16" i="4" l="1"/>
  <c r="DR4" i="4"/>
  <c r="AF5" i="1" l="1"/>
  <c r="A17" i="4"/>
  <c r="A18" i="4" l="1"/>
  <c r="A19" i="4" l="1"/>
  <c r="A20" i="4" l="1"/>
  <c r="DS4" i="4"/>
  <c r="A21" i="4" l="1"/>
  <c r="A22" i="4" l="1"/>
  <c r="A23" i="4" l="1"/>
  <c r="A24" i="4" l="1"/>
  <c r="AF7" i="1" l="1"/>
  <c r="A25" i="4"/>
  <c r="A26" i="4" l="1"/>
  <c r="A27" i="4" l="1"/>
  <c r="A28" i="4" l="1"/>
  <c r="A29" i="4" l="1"/>
  <c r="A30" i="4" l="1"/>
  <c r="A31" i="4" l="1"/>
  <c r="A32" i="4" l="1"/>
  <c r="A33" i="4" l="1"/>
  <c r="A34" i="4" l="1"/>
  <c r="A35" i="4" l="1"/>
  <c r="A36" i="4" l="1"/>
  <c r="A37" i="4" l="1"/>
  <c r="A38" i="4" l="1"/>
  <c r="A39" i="4" l="1"/>
  <c r="A40" i="4" l="1"/>
  <c r="A41" i="4" l="1"/>
  <c r="A42" i="4" l="1"/>
  <c r="A43" i="4" l="1"/>
  <c r="A44" i="4" l="1"/>
  <c r="DO3" i="4" l="1"/>
  <c r="DO4" i="4"/>
  <c r="A45" i="4"/>
  <c r="A46" i="4" l="1"/>
  <c r="A47" i="4" l="1"/>
  <c r="A48" i="4" l="1"/>
  <c r="A49" i="4" l="1"/>
  <c r="A50" i="4" l="1"/>
  <c r="A51" i="4" l="1"/>
  <c r="A52" i="4" l="1"/>
  <c r="A53" i="4" l="1"/>
  <c r="A54" i="4" l="1"/>
  <c r="A55" i="4" l="1"/>
  <c r="A56" i="4" l="1"/>
  <c r="A57" i="4" l="1"/>
  <c r="A58" i="4" l="1"/>
  <c r="A59" i="4" l="1"/>
  <c r="A60" i="4" l="1"/>
  <c r="A61" i="4" l="1"/>
  <c r="A62" i="4" l="1"/>
  <c r="A63" i="4" l="1"/>
  <c r="A64" i="4" l="1"/>
  <c r="A65" i="4" l="1"/>
  <c r="A66" i="4" l="1"/>
  <c r="A67" i="4" l="1"/>
  <c r="A68" i="4" l="1"/>
  <c r="A69" i="4" l="1"/>
  <c r="A70" i="4" l="1"/>
  <c r="A71" i="4" l="1"/>
  <c r="A72" i="4" l="1"/>
  <c r="A73" i="4" l="1"/>
  <c r="A74" i="4" l="1"/>
  <c r="A75" i="4" l="1"/>
  <c r="A76" i="4" l="1"/>
  <c r="A77" i="4" l="1"/>
  <c r="A78" i="4" l="1"/>
  <c r="A79" i="4" l="1"/>
  <c r="A80" i="4" l="1"/>
  <c r="A81" i="4" l="1"/>
  <c r="A82" i="4" l="1"/>
  <c r="A83" i="4" l="1"/>
  <c r="A84" i="4" l="1"/>
  <c r="A85" i="4" l="1"/>
  <c r="A86" i="4" l="1"/>
  <c r="A87" i="4" l="1"/>
  <c r="A88" i="4" l="1"/>
  <c r="A89" i="4" l="1"/>
  <c r="A90" i="4" l="1"/>
  <c r="A91" i="4" l="1"/>
  <c r="A92" i="4" l="1"/>
  <c r="A93" i="4" l="1"/>
  <c r="A94" i="4" l="1"/>
  <c r="A95" i="4" l="1"/>
  <c r="A96" i="4" l="1"/>
  <c r="A97" i="4" l="1"/>
  <c r="A98" i="4" l="1"/>
  <c r="A99" i="4" l="1"/>
  <c r="A100" i="4" l="1"/>
  <c r="A101" i="4" l="1"/>
  <c r="A102" i="4" l="1"/>
  <c r="A103" i="4" l="1"/>
  <c r="A104" i="4" l="1"/>
  <c r="A105" i="4" l="1"/>
  <c r="A106" i="4" l="1"/>
  <c r="A107" i="4" l="1"/>
  <c r="A108" i="4" l="1"/>
  <c r="A109" i="4" l="1"/>
  <c r="A110" i="4" l="1"/>
  <c r="A111" i="4" l="1"/>
  <c r="A112" i="4" l="1"/>
  <c r="A113" i="4" l="1"/>
  <c r="A114" i="4" l="1"/>
  <c r="A115" i="4" l="1"/>
  <c r="A116" i="4" l="1"/>
  <c r="A117" i="4" l="1"/>
  <c r="A118" i="4" l="1"/>
  <c r="A119" i="4" l="1"/>
  <c r="A120" i="4" l="1"/>
  <c r="A121" i="4" l="1"/>
  <c r="A122" i="4" l="1"/>
  <c r="A123" i="4" l="1"/>
  <c r="A124" i="4" l="1"/>
  <c r="A125" i="4" l="1"/>
  <c r="A126" i="4" l="1"/>
  <c r="A127" i="4" l="1"/>
  <c r="A128" i="4" l="1"/>
  <c r="A129" i="4" l="1"/>
  <c r="A130" i="4" l="1"/>
  <c r="A131" i="4" l="1"/>
  <c r="A132" i="4" l="1"/>
  <c r="A133" i="4" l="1"/>
  <c r="A134" i="4" l="1"/>
  <c r="A135" i="4" l="1"/>
  <c r="A136" i="4" l="1"/>
  <c r="A137" i="4" l="1"/>
  <c r="A138" i="4" l="1"/>
  <c r="A139" i="4" l="1"/>
  <c r="A140" i="4" l="1"/>
  <c r="A141" i="4" l="1"/>
  <c r="A142" i="4" l="1"/>
  <c r="A143" i="4" l="1"/>
  <c r="A144" i="4" l="1"/>
  <c r="A145" i="4" l="1"/>
  <c r="A146" i="4" l="1"/>
  <c r="A147" i="4" l="1"/>
  <c r="A148" i="4" l="1"/>
  <c r="A149" i="4" l="1"/>
  <c r="A150" i="4" l="1"/>
  <c r="A151" i="4" l="1"/>
  <c r="A152" i="4" l="1"/>
  <c r="A153" i="4" l="1"/>
  <c r="A154" i="4" l="1"/>
  <c r="A155" i="4" l="1"/>
  <c r="A156" i="4" l="1"/>
  <c r="A157" i="4" l="1"/>
  <c r="A158" i="4" l="1"/>
  <c r="A159" i="4" l="1"/>
  <c r="A160" i="4" l="1"/>
  <c r="A161" i="4" l="1"/>
  <c r="A162" i="4" l="1"/>
  <c r="A163" i="4" l="1"/>
  <c r="A164" i="4" l="1"/>
  <c r="A165" i="4" l="1"/>
  <c r="A166" i="4" l="1"/>
  <c r="A167" i="4" l="1"/>
  <c r="A168" i="4" l="1"/>
  <c r="A169" i="4" l="1"/>
  <c r="A170" i="4" l="1"/>
  <c r="A171" i="4" l="1"/>
  <c r="A172" i="4" l="1"/>
  <c r="A173" i="4" l="1"/>
  <c r="A174" i="4" l="1"/>
  <c r="A175" i="4" l="1"/>
  <c r="A176" i="4" l="1"/>
  <c r="A177" i="4" l="1"/>
  <c r="A178" i="4" l="1"/>
  <c r="A179" i="4" l="1"/>
  <c r="A180" i="4" l="1"/>
  <c r="A181" i="4" l="1"/>
  <c r="A182" i="4" l="1"/>
  <c r="A183" i="4" l="1"/>
  <c r="A184" i="4" l="1"/>
  <c r="A185" i="4" l="1"/>
  <c r="A186" i="4" l="1"/>
  <c r="A187" i="4" l="1"/>
  <c r="A188" i="4" l="1"/>
  <c r="A189" i="4" l="1"/>
  <c r="A190" i="4" l="1"/>
  <c r="A191" i="4" l="1"/>
  <c r="A192" i="4" l="1"/>
  <c r="A193" i="4" l="1"/>
  <c r="A194" i="4" l="1"/>
  <c r="A195" i="4" l="1"/>
  <c r="A196" i="4" l="1"/>
  <c r="A197" i="4" l="1"/>
  <c r="A198" i="4" l="1"/>
  <c r="A199" i="4" l="1"/>
  <c r="A200" i="4" l="1"/>
  <c r="A201" i="4" l="1"/>
  <c r="A202" i="4" l="1"/>
  <c r="A203" i="4" l="1"/>
  <c r="A204" i="4" l="1"/>
  <c r="A205" i="4" l="1"/>
  <c r="A206" i="4" l="1"/>
  <c r="A207" i="4" l="1"/>
  <c r="A208" i="4" l="1"/>
  <c r="A209" i="4" l="1"/>
  <c r="A210" i="4" l="1"/>
  <c r="A211" i="4" l="1"/>
  <c r="A212" i="4" l="1"/>
  <c r="A213" i="4" l="1"/>
  <c r="A214" i="4" l="1"/>
  <c r="A215" i="4" l="1"/>
  <c r="A216" i="4" l="1"/>
  <c r="A217" i="4" l="1"/>
  <c r="A218" i="4" l="1"/>
  <c r="A219" i="4" l="1"/>
  <c r="A220" i="4" l="1"/>
  <c r="A221" i="4" l="1"/>
  <c r="A222" i="4" l="1"/>
  <c r="A223" i="4" l="1"/>
  <c r="A224" i="4" l="1"/>
  <c r="A225" i="4" l="1"/>
  <c r="A226" i="4" l="1"/>
  <c r="A227" i="4" l="1"/>
  <c r="A228" i="4" l="1"/>
  <c r="A229" i="4" l="1"/>
  <c r="A230" i="4" l="1"/>
  <c r="A231" i="4" l="1"/>
  <c r="A232" i="4" l="1"/>
  <c r="A233" i="4" l="1"/>
  <c r="A234" i="4" l="1"/>
  <c r="A235" i="4" l="1"/>
  <c r="A236" i="4" l="1"/>
  <c r="A237" i="4" l="1"/>
  <c r="A238" i="4" l="1"/>
  <c r="A239" i="4" l="1"/>
  <c r="A240" i="4" l="1"/>
  <c r="A241" i="4" l="1"/>
  <c r="A242" i="4" l="1"/>
  <c r="A243" i="4" l="1"/>
  <c r="A244" i="4" l="1"/>
  <c r="A245" i="4" l="1"/>
  <c r="A246" i="4" l="1"/>
  <c r="A247" i="4" l="1"/>
  <c r="A248" i="4" l="1"/>
  <c r="A249" i="4" l="1"/>
  <c r="A250" i="4" l="1"/>
  <c r="A251" i="4" l="1"/>
  <c r="A252" i="4" l="1"/>
  <c r="A253" i="4" l="1"/>
  <c r="A254" i="4" l="1"/>
  <c r="A255" i="4" l="1"/>
  <c r="A256" i="4" l="1"/>
  <c r="A257" i="4" l="1"/>
  <c r="A258" i="4" l="1"/>
  <c r="A259" i="4" l="1"/>
  <c r="A260" i="4" l="1"/>
  <c r="A261" i="4" l="1"/>
  <c r="A262" i="4" l="1"/>
  <c r="A263" i="4" l="1"/>
  <c r="A264" i="4" l="1"/>
  <c r="A265" i="4" l="1"/>
  <c r="A266" i="4" l="1"/>
  <c r="A267" i="4" l="1"/>
  <c r="A268" i="4" l="1"/>
  <c r="A269" i="4" l="1"/>
  <c r="A270" i="4" l="1"/>
  <c r="A271" i="4" l="1"/>
  <c r="A272" i="4" l="1"/>
  <c r="A273" i="4" l="1"/>
  <c r="A274" i="4" l="1"/>
  <c r="A275" i="4" l="1"/>
  <c r="A276" i="4" l="1"/>
  <c r="A277" i="4" l="1"/>
  <c r="A278" i="4" l="1"/>
  <c r="A279" i="4" l="1"/>
  <c r="A280" i="4" l="1"/>
  <c r="A281" i="4" l="1"/>
  <c r="A282" i="4" l="1"/>
  <c r="A283" i="4" l="1"/>
  <c r="A284" i="4" l="1"/>
  <c r="A285" i="4" l="1"/>
  <c r="A286" i="4" l="1"/>
  <c r="A287" i="4" l="1"/>
  <c r="A288" i="4" l="1"/>
  <c r="A289" i="4" l="1"/>
  <c r="A290" i="4" l="1"/>
  <c r="A291" i="4" l="1"/>
  <c r="A292" i="4" l="1"/>
  <c r="A293" i="4" l="1"/>
  <c r="A294" i="4" l="1"/>
  <c r="A295" i="4" l="1"/>
  <c r="A296" i="4" l="1"/>
  <c r="A297" i="4" l="1"/>
  <c r="A298" i="4" l="1"/>
  <c r="A299" i="4" l="1"/>
  <c r="A300" i="4" l="1"/>
  <c r="A301" i="4" l="1"/>
  <c r="A302" i="4" l="1"/>
  <c r="A303" i="4" l="1"/>
  <c r="A304" i="4" l="1"/>
  <c r="A305" i="4" l="1"/>
  <c r="A306" i="4" l="1"/>
  <c r="A307" i="4" l="1"/>
  <c r="A308" i="4" l="1"/>
  <c r="A309" i="4" l="1"/>
  <c r="A310" i="4" l="1"/>
  <c r="A311" i="4" l="1"/>
  <c r="A312" i="4" l="1"/>
  <c r="A313" i="4" l="1"/>
  <c r="A314" i="4" l="1"/>
  <c r="A315" i="4" l="1"/>
  <c r="A316" i="4" l="1"/>
  <c r="A317" i="4" l="1"/>
  <c r="A318" i="4" l="1"/>
  <c r="A319" i="4" l="1"/>
  <c r="A320" i="4" l="1"/>
  <c r="A321" i="4" l="1"/>
  <c r="A322" i="4" l="1"/>
  <c r="A323" i="4" l="1"/>
  <c r="A324" i="4" l="1"/>
  <c r="A325" i="4" l="1"/>
  <c r="A326" i="4" l="1"/>
  <c r="A327" i="4" l="1"/>
  <c r="A328" i="4" l="1"/>
  <c r="A329" i="4" l="1"/>
  <c r="A330" i="4" l="1"/>
  <c r="A331" i="4" l="1"/>
  <c r="A332" i="4" l="1"/>
  <c r="A333" i="4" l="1"/>
  <c r="A334" i="4" l="1"/>
  <c r="A335" i="4" l="1"/>
  <c r="A336" i="4" l="1"/>
  <c r="A337" i="4" l="1"/>
  <c r="A338" i="4" l="1"/>
  <c r="A339" i="4" l="1"/>
  <c r="A340" i="4" l="1"/>
  <c r="A341" i="4" l="1"/>
  <c r="A342" i="4" l="1"/>
  <c r="A343" i="4" l="1"/>
  <c r="A344" i="4" l="1"/>
  <c r="A345" i="4" l="1"/>
  <c r="A346" i="4" l="1"/>
  <c r="A347" i="4" l="1"/>
  <c r="A348" i="4" l="1"/>
  <c r="A349" i="4" l="1"/>
  <c r="A350" i="4" l="1"/>
  <c r="A351" i="4" l="1"/>
  <c r="A352" i="4" l="1"/>
  <c r="A353" i="4" l="1"/>
  <c r="A354" i="4" l="1"/>
  <c r="A355" i="4" l="1"/>
  <c r="A356" i="4" l="1"/>
  <c r="A357" i="4" l="1"/>
  <c r="A358" i="4" l="1"/>
  <c r="A359" i="4" l="1"/>
  <c r="A360" i="4" l="1"/>
  <c r="A361" i="4" l="1"/>
  <c r="A362" i="4" l="1"/>
  <c r="A363" i="4" l="1"/>
  <c r="A364" i="4" l="1"/>
  <c r="A365" i="4" l="1"/>
  <c r="A366" i="4" l="1"/>
  <c r="A367" i="4" l="1"/>
  <c r="A368" i="4" l="1"/>
  <c r="A369" i="4" l="1"/>
  <c r="A370" i="4" l="1"/>
  <c r="A371" i="4" l="1"/>
  <c r="A372" i="4" l="1"/>
  <c r="A373" i="4" l="1"/>
  <c r="A374" i="4" l="1"/>
  <c r="A375" i="4" l="1"/>
  <c r="A376" i="4" l="1"/>
  <c r="A377" i="4" l="1"/>
  <c r="A378" i="4" l="1"/>
  <c r="A379" i="4" l="1"/>
  <c r="A380" i="4" l="1"/>
  <c r="A381" i="4" l="1"/>
  <c r="A382" i="4" l="1"/>
  <c r="A383" i="4" l="1"/>
  <c r="A384" i="4" l="1"/>
  <c r="A385" i="4" l="1"/>
  <c r="A386" i="4" l="1"/>
  <c r="A387" i="4" l="1"/>
  <c r="A388" i="4" l="1"/>
  <c r="A389" i="4" l="1"/>
  <c r="A390" i="4" l="1"/>
  <c r="A391" i="4" l="1"/>
  <c r="A392" i="4" l="1"/>
  <c r="A393" i="4" l="1"/>
  <c r="A394" i="4" l="1"/>
  <c r="A395" i="4" l="1"/>
  <c r="A396" i="4" l="1"/>
  <c r="A397" i="4" l="1"/>
  <c r="A398" i="4" l="1"/>
  <c r="A399" i="4" l="1"/>
  <c r="A400" i="4" l="1"/>
  <c r="A401" i="4" l="1"/>
  <c r="A402" i="4" l="1"/>
  <c r="A403" i="4" l="1"/>
  <c r="A404" i="4" l="1"/>
  <c r="A405" i="4" l="1"/>
  <c r="A406" i="4" l="1"/>
  <c r="A407" i="4" l="1"/>
  <c r="A408" i="4" l="1"/>
  <c r="A409" i="4" l="1"/>
  <c r="A410" i="4" l="1"/>
  <c r="A411" i="4" l="1"/>
  <c r="A412" i="4" l="1"/>
  <c r="A413" i="4" l="1"/>
  <c r="A414" i="4" l="1"/>
  <c r="A415" i="4" l="1"/>
  <c r="A416" i="4" l="1"/>
  <c r="A417" i="4" l="1"/>
  <c r="A418" i="4" l="1"/>
  <c r="A419" i="4" l="1"/>
  <c r="A420" i="4" l="1"/>
  <c r="A421" i="4" l="1"/>
  <c r="A422" i="4" l="1"/>
  <c r="A423" i="4" l="1"/>
  <c r="A424" i="4" l="1"/>
  <c r="A425" i="4" l="1"/>
  <c r="A426" i="4" l="1"/>
  <c r="A427" i="4" l="1"/>
  <c r="A428" i="4" l="1"/>
  <c r="A429" i="4" l="1"/>
  <c r="A430" i="4" l="1"/>
  <c r="A431" i="4" l="1"/>
  <c r="A432" i="4" l="1"/>
  <c r="A433" i="4" l="1"/>
  <c r="A434" i="4" l="1"/>
  <c r="A435" i="4" l="1"/>
  <c r="A436" i="4" l="1"/>
  <c r="A437" i="4" l="1"/>
  <c r="A438" i="4" l="1"/>
  <c r="A439" i="4" l="1"/>
  <c r="A440" i="4" l="1"/>
  <c r="A441" i="4" l="1"/>
  <c r="A442" i="4" l="1"/>
  <c r="A443" i="4" l="1"/>
  <c r="A444" i="4" l="1"/>
  <c r="A445" i="4" l="1"/>
  <c r="A446" i="4" l="1"/>
  <c r="A447" i="4" l="1"/>
  <c r="A448" i="4" l="1"/>
  <c r="A449" i="4" l="1"/>
  <c r="A450" i="4" l="1"/>
  <c r="A451" i="4" l="1"/>
  <c r="A452" i="4" l="1"/>
  <c r="A453" i="4" l="1"/>
  <c r="A454" i="4" l="1"/>
  <c r="A455" i="4" l="1"/>
  <c r="A456" i="4" l="1"/>
  <c r="A457" i="4" l="1"/>
  <c r="A458" i="4" l="1"/>
  <c r="A459" i="4" l="1"/>
  <c r="A460" i="4" l="1"/>
  <c r="A461" i="4" l="1"/>
  <c r="A462" i="4" l="1"/>
  <c r="A463" i="4" l="1"/>
  <c r="A464" i="4" l="1"/>
  <c r="A465" i="4" l="1"/>
  <c r="A466" i="4" l="1"/>
  <c r="A467" i="4" l="1"/>
  <c r="A468" i="4" l="1"/>
  <c r="A469" i="4" l="1"/>
  <c r="A470" i="4" l="1"/>
  <c r="A471" i="4" l="1"/>
  <c r="A472" i="4" l="1"/>
  <c r="A473" i="4" l="1"/>
  <c r="A474" i="4" l="1"/>
  <c r="A475" i="4" l="1"/>
  <c r="A476" i="4" l="1"/>
  <c r="A477" i="4" l="1"/>
  <c r="A478" i="4" l="1"/>
  <c r="A479" i="4" l="1"/>
  <c r="A480" i="4" l="1"/>
  <c r="A481" i="4" l="1"/>
  <c r="A482" i="4" l="1"/>
  <c r="A483" i="4" l="1"/>
  <c r="A484" i="4" l="1"/>
  <c r="A485" i="4" l="1"/>
  <c r="A486" i="4" l="1"/>
  <c r="A487" i="4" l="1"/>
  <c r="A488" i="4" l="1"/>
  <c r="A489" i="4" l="1"/>
  <c r="A490" i="4" l="1"/>
  <c r="A491" i="4" l="1"/>
  <c r="A492" i="4" l="1"/>
  <c r="A493" i="4" l="1"/>
  <c r="A494" i="4" l="1"/>
  <c r="A495" i="4" l="1"/>
  <c r="A496" i="4" l="1"/>
  <c r="A497" i="4" l="1"/>
  <c r="A498" i="4" l="1"/>
  <c r="A499" i="4" l="1"/>
  <c r="A500" i="4" l="1"/>
  <c r="A501" i="4" l="1"/>
  <c r="A502" i="4" l="1"/>
  <c r="A503" i="4" l="1"/>
  <c r="A504" i="4" l="1"/>
  <c r="A505" i="4" l="1"/>
  <c r="A506" i="4" l="1"/>
  <c r="A507" i="4" l="1"/>
  <c r="A508" i="4" l="1"/>
  <c r="A509" i="4" l="1"/>
  <c r="A510" i="4" l="1"/>
  <c r="A511" i="4" l="1"/>
  <c r="A512" i="4" l="1"/>
  <c r="A513" i="4" l="1"/>
  <c r="A514" i="4" l="1"/>
  <c r="A515" i="4" l="1"/>
  <c r="A516" i="4" l="1"/>
  <c r="A517" i="4" l="1"/>
  <c r="A518" i="4" l="1"/>
  <c r="A519" i="4" l="1"/>
  <c r="A520" i="4" l="1"/>
  <c r="A521" i="4" l="1"/>
  <c r="A522" i="4" l="1"/>
  <c r="A523" i="4" l="1"/>
  <c r="A524" i="4" l="1"/>
  <c r="A525" i="4" l="1"/>
  <c r="A526" i="4" l="1"/>
  <c r="A527" i="4" l="1"/>
  <c r="A528" i="4" l="1"/>
  <c r="A529" i="4" l="1"/>
  <c r="A530" i="4" l="1"/>
  <c r="A531" i="4" l="1"/>
  <c r="A532" i="4" l="1"/>
  <c r="A533" i="4" l="1"/>
  <c r="A534" i="4" l="1"/>
  <c r="A535" i="4" l="1"/>
  <c r="A536" i="4" l="1"/>
  <c r="A537" i="4" l="1"/>
  <c r="A538" i="4" l="1"/>
  <c r="A539" i="4" l="1"/>
  <c r="A540" i="4" l="1"/>
  <c r="A541" i="4" l="1"/>
  <c r="A542" i="4" l="1"/>
  <c r="A543" i="4" l="1"/>
  <c r="A544" i="4" l="1"/>
  <c r="A545" i="4" l="1"/>
  <c r="A546" i="4" l="1"/>
  <c r="A547" i="4" l="1"/>
  <c r="A548" i="4" l="1"/>
  <c r="A549" i="4" l="1"/>
  <c r="A550" i="4" l="1"/>
  <c r="A551" i="4" l="1"/>
  <c r="A552" i="4" l="1"/>
  <c r="A553" i="4" l="1"/>
  <c r="A554" i="4" l="1"/>
  <c r="A555" i="4" l="1"/>
  <c r="A556" i="4" l="1"/>
  <c r="A557" i="4" l="1"/>
  <c r="A558" i="4" l="1"/>
  <c r="A559" i="4" l="1"/>
  <c r="A560" i="4" l="1"/>
  <c r="A561" i="4" l="1"/>
  <c r="A562" i="4" l="1"/>
  <c r="A563" i="4" l="1"/>
  <c r="A564" i="4" l="1"/>
  <c r="A565" i="4" l="1"/>
  <c r="A566" i="4" l="1"/>
  <c r="A567" i="4" l="1"/>
  <c r="A568" i="4" l="1"/>
  <c r="A569" i="4" l="1"/>
  <c r="A570" i="4" l="1"/>
  <c r="A571" i="4" l="1"/>
  <c r="A572" i="4" l="1"/>
  <c r="A573" i="4" l="1"/>
  <c r="A574" i="4" l="1"/>
  <c r="A575" i="4" l="1"/>
  <c r="A576" i="4" l="1"/>
  <c r="A577" i="4" l="1"/>
  <c r="A578" i="4" l="1"/>
  <c r="A579" i="4" l="1"/>
  <c r="A580" i="4" l="1"/>
  <c r="A581" i="4" l="1"/>
  <c r="A582" i="4" l="1"/>
  <c r="A583" i="4" l="1"/>
  <c r="A584" i="4" l="1"/>
  <c r="A585" i="4" l="1"/>
  <c r="A586" i="4" l="1"/>
  <c r="A587" i="4" l="1"/>
  <c r="A588" i="4" l="1"/>
  <c r="A589" i="4" l="1"/>
  <c r="A590" i="4" l="1"/>
  <c r="A591" i="4" l="1"/>
  <c r="A592" i="4" l="1"/>
  <c r="A593" i="4" l="1"/>
  <c r="A594" i="4" l="1"/>
  <c r="A595" i="4" l="1"/>
  <c r="A596" i="4" l="1"/>
  <c r="A597" i="4" l="1"/>
  <c r="A598" i="4" l="1"/>
  <c r="A599" i="4" l="1"/>
  <c r="A600" i="4" l="1"/>
  <c r="A601" i="4" l="1"/>
  <c r="A602" i="4" l="1"/>
  <c r="A603" i="4" l="1"/>
  <c r="A604" i="4" l="1"/>
  <c r="A605" i="4" l="1"/>
  <c r="A606" i="4" l="1"/>
  <c r="A607" i="4" l="1"/>
  <c r="A608" i="4" l="1"/>
  <c r="A609" i="4" l="1"/>
  <c r="A610" i="4" l="1"/>
  <c r="A611" i="4" l="1"/>
  <c r="A612" i="4" l="1"/>
  <c r="A613" i="4" l="1"/>
  <c r="A614" i="4" l="1"/>
  <c r="A615" i="4" l="1"/>
  <c r="A616" i="4" l="1"/>
  <c r="A617" i="4" l="1"/>
  <c r="A618" i="4" l="1"/>
  <c r="A619" i="4" l="1"/>
  <c r="A620" i="4" l="1"/>
  <c r="A621" i="4" l="1"/>
  <c r="A622" i="4" l="1"/>
  <c r="A623" i="4" l="1"/>
  <c r="A624" i="4" l="1"/>
  <c r="A625" i="4" l="1"/>
  <c r="A626" i="4" l="1"/>
  <c r="A627" i="4" l="1"/>
  <c r="A628" i="4" l="1"/>
  <c r="A629" i="4" l="1"/>
  <c r="A630" i="4" l="1"/>
  <c r="A631" i="4" l="1"/>
  <c r="A632" i="4" l="1"/>
  <c r="A633" i="4" l="1"/>
  <c r="A634" i="4" l="1"/>
  <c r="A635" i="4" l="1"/>
  <c r="A636" i="4" l="1"/>
  <c r="A637" i="4" l="1"/>
  <c r="A638" i="4" l="1"/>
  <c r="A639" i="4" l="1"/>
  <c r="A640" i="4" l="1"/>
  <c r="A641" i="4" l="1"/>
  <c r="A642" i="4" l="1"/>
  <c r="A643" i="4" l="1"/>
  <c r="A644" i="4" l="1"/>
  <c r="A645" i="4" l="1"/>
  <c r="A646" i="4" l="1"/>
  <c r="A647" i="4" l="1"/>
  <c r="A648" i="4" l="1"/>
  <c r="A649" i="4" l="1"/>
  <c r="A650" i="4" l="1"/>
  <c r="A651" i="4" l="1"/>
  <c r="A652" i="4" l="1"/>
  <c r="A653" i="4" l="1"/>
  <c r="A654" i="4" l="1"/>
  <c r="A655" i="4" l="1"/>
  <c r="A656" i="4" l="1"/>
  <c r="A657" i="4" l="1"/>
  <c r="A658" i="4" l="1"/>
  <c r="A659" i="4" l="1"/>
  <c r="A660" i="4" l="1"/>
  <c r="A661" i="4" l="1"/>
  <c r="A662" i="4" l="1"/>
  <c r="A663" i="4" l="1"/>
  <c r="A664" i="4" l="1"/>
  <c r="A665" i="4" l="1"/>
  <c r="A666" i="4" l="1"/>
  <c r="A667" i="4" l="1"/>
  <c r="A668" i="4" l="1"/>
  <c r="A669" i="4" l="1"/>
  <c r="A670" i="4" l="1"/>
  <c r="A671" i="4" l="1"/>
  <c r="A672" i="4" l="1"/>
  <c r="A673" i="4" l="1"/>
  <c r="A674" i="4" l="1"/>
  <c r="A675" i="4" l="1"/>
  <c r="A676" i="4" l="1"/>
  <c r="A677" i="4" l="1"/>
  <c r="A678" i="4" l="1"/>
  <c r="A679" i="4" l="1"/>
  <c r="A680" i="4" l="1"/>
  <c r="A681" i="4" l="1"/>
  <c r="A682" i="4" l="1"/>
  <c r="A683" i="4" l="1"/>
  <c r="A684" i="4" l="1"/>
  <c r="A685" i="4" l="1"/>
  <c r="A686" i="4" l="1"/>
  <c r="A687" i="4" l="1"/>
  <c r="A688" i="4" l="1"/>
  <c r="A689" i="4" l="1"/>
  <c r="A690" i="4" l="1"/>
  <c r="A691" i="4" l="1"/>
  <c r="A692" i="4" l="1"/>
  <c r="A693" i="4" l="1"/>
  <c r="A694" i="4" l="1"/>
  <c r="A695" i="4" l="1"/>
  <c r="A696" i="4" l="1"/>
  <c r="A697" i="4" l="1"/>
  <c r="A698" i="4" l="1"/>
  <c r="A699" i="4" l="1"/>
  <c r="A700" i="4" l="1"/>
  <c r="A701" i="4" l="1"/>
  <c r="A702" i="4" l="1"/>
  <c r="A703" i="4" l="1"/>
  <c r="A704" i="4" l="1"/>
  <c r="A705" i="4" l="1"/>
  <c r="A706" i="4" l="1"/>
  <c r="A707" i="4" l="1"/>
  <c r="A708" i="4" l="1"/>
  <c r="A709" i="4" l="1"/>
  <c r="A710" i="4" l="1"/>
  <c r="A711" i="4" l="1"/>
  <c r="A712" i="4" l="1"/>
  <c r="A713" i="4" l="1"/>
  <c r="A714" i="4" l="1"/>
  <c r="A715" i="4" l="1"/>
  <c r="A716" i="4" l="1"/>
  <c r="A717" i="4" l="1"/>
  <c r="A718" i="4" l="1"/>
  <c r="A719" i="4" l="1"/>
  <c r="A720" i="4" l="1"/>
  <c r="A721" i="4" l="1"/>
  <c r="A722" i="4" l="1"/>
  <c r="A723" i="4" l="1"/>
  <c r="A724" i="4" l="1"/>
  <c r="A725" i="4" l="1"/>
  <c r="A726" i="4" l="1"/>
  <c r="A727" i="4" l="1"/>
  <c r="A728" i="4" l="1"/>
  <c r="A729" i="4" l="1"/>
  <c r="A730" i="4" l="1"/>
  <c r="A731" i="4" l="1"/>
  <c r="A732" i="4" l="1"/>
  <c r="A733" i="4" l="1"/>
  <c r="A734" i="4" l="1"/>
  <c r="A735" i="4" l="1"/>
  <c r="A736" i="4" l="1"/>
  <c r="A737" i="4" l="1"/>
  <c r="A738" i="4" l="1"/>
  <c r="A739" i="4" l="1"/>
  <c r="A740" i="4" l="1"/>
  <c r="A741" i="4" l="1"/>
  <c r="A742" i="4" l="1"/>
  <c r="A743" i="4" l="1"/>
  <c r="A744" i="4" l="1"/>
  <c r="A745" i="4" l="1"/>
  <c r="A746" i="4" l="1"/>
  <c r="A747" i="4" l="1"/>
  <c r="A748" i="4" l="1"/>
  <c r="A749" i="4" l="1"/>
  <c r="A750" i="4" l="1"/>
  <c r="A751" i="4" l="1"/>
  <c r="A752" i="4" l="1"/>
  <c r="A753" i="4" l="1"/>
  <c r="A754" i="4" l="1"/>
  <c r="A755" i="4"/>
  <c r="A756" i="4" l="1"/>
  <c r="A757" i="4" l="1"/>
  <c r="A758" i="4" l="1"/>
  <c r="A759" i="4" l="1"/>
  <c r="A760" i="4" l="1"/>
  <c r="A761" i="4" l="1"/>
  <c r="A762" i="4" l="1"/>
  <c r="A763" i="4" l="1"/>
  <c r="A764" i="4" l="1"/>
  <c r="A765" i="4" l="1"/>
  <c r="A766" i="4" l="1"/>
  <c r="A767" i="4" l="1"/>
  <c r="A768" i="4" l="1"/>
  <c r="A769" i="4" l="1"/>
  <c r="A770" i="4" l="1"/>
  <c r="A771" i="4" l="1"/>
  <c r="A772" i="4" l="1"/>
  <c r="A773" i="4" l="1"/>
  <c r="A774" i="4" l="1"/>
  <c r="A775" i="4" l="1"/>
  <c r="A776" i="4" l="1"/>
  <c r="A777" i="4" l="1"/>
  <c r="A778" i="4" l="1"/>
  <c r="A779" i="4" l="1"/>
  <c r="A780" i="4" l="1"/>
  <c r="A781" i="4" l="1"/>
  <c r="A782" i="4" l="1"/>
  <c r="A783" i="4" l="1"/>
  <c r="A784" i="4" l="1"/>
  <c r="A785" i="4" l="1"/>
  <c r="A786" i="4" l="1"/>
  <c r="A787" i="4" l="1"/>
  <c r="A788" i="4" l="1"/>
  <c r="A789" i="4" l="1"/>
  <c r="A790" i="4" l="1"/>
  <c r="A791" i="4" l="1"/>
  <c r="A792" i="4" l="1"/>
  <c r="A793" i="4" l="1"/>
  <c r="A794" i="4" l="1"/>
  <c r="A795" i="4" l="1"/>
  <c r="A796" i="4" l="1"/>
  <c r="A797" i="4" l="1"/>
  <c r="A798" i="4" l="1"/>
  <c r="A799" i="4" l="1"/>
  <c r="A800" i="4" l="1"/>
  <c r="A801" i="4" l="1"/>
  <c r="A802" i="4" l="1"/>
  <c r="A803" i="4" l="1"/>
  <c r="A804" i="4" l="1"/>
  <c r="A805" i="4" l="1"/>
  <c r="A806" i="4" l="1"/>
  <c r="A807" i="4" l="1"/>
  <c r="A808" i="4" l="1"/>
  <c r="A809" i="4" l="1"/>
  <c r="A810" i="4" l="1"/>
  <c r="A811" i="4" l="1"/>
  <c r="A812" i="4" l="1"/>
  <c r="A813" i="4" l="1"/>
  <c r="A814" i="4" l="1"/>
  <c r="A815" i="4" l="1"/>
  <c r="A816" i="4" l="1"/>
  <c r="A817" i="4" l="1"/>
  <c r="A818" i="4" l="1"/>
  <c r="A819" i="4" l="1"/>
  <c r="A820" i="4" l="1"/>
  <c r="A821" i="4" l="1"/>
  <c r="A822" i="4" l="1"/>
  <c r="A823" i="4" l="1"/>
  <c r="A824" i="4" l="1"/>
  <c r="A825" i="4" l="1"/>
  <c r="A826" i="4" l="1"/>
  <c r="A827" i="4" l="1"/>
  <c r="A828" i="4" l="1"/>
  <c r="A829" i="4" l="1"/>
  <c r="A830" i="4" l="1"/>
  <c r="A831" i="4" l="1"/>
  <c r="A832" i="4" l="1"/>
  <c r="A833" i="4" l="1"/>
  <c r="A834" i="4" l="1"/>
  <c r="A835" i="4" l="1"/>
  <c r="A836" i="4" l="1"/>
  <c r="A837" i="4" l="1"/>
  <c r="A838" i="4" l="1"/>
  <c r="A839" i="4" l="1"/>
  <c r="A840" i="4" l="1"/>
  <c r="A841" i="4" l="1"/>
  <c r="A842" i="4" l="1"/>
  <c r="A843" i="4" l="1"/>
  <c r="A844" i="4" l="1"/>
  <c r="A845" i="4" l="1"/>
  <c r="A846" i="4" l="1"/>
  <c r="A847" i="4" l="1"/>
  <c r="A848" i="4" l="1"/>
  <c r="A849" i="4" l="1"/>
  <c r="A850" i="4" l="1"/>
  <c r="A851" i="4" l="1"/>
  <c r="A852" i="4" l="1"/>
  <c r="A853" i="4" l="1"/>
  <c r="A854" i="4" l="1"/>
  <c r="A855" i="4" l="1"/>
  <c r="A856" i="4" l="1"/>
  <c r="A857" i="4" l="1"/>
  <c r="A858" i="4" l="1"/>
  <c r="A859" i="4" l="1"/>
  <c r="A860" i="4" l="1"/>
  <c r="A861" i="4" l="1"/>
  <c r="A862" i="4" l="1"/>
  <c r="A863" i="4" l="1"/>
  <c r="A864" i="4" l="1"/>
  <c r="A865" i="4" l="1"/>
  <c r="A866" i="4" l="1"/>
  <c r="A867" i="4" l="1"/>
  <c r="A868" i="4" l="1"/>
  <c r="A869" i="4" l="1"/>
  <c r="A870" i="4" l="1"/>
  <c r="A871" i="4" l="1"/>
  <c r="A872" i="4" l="1"/>
  <c r="A873" i="4" l="1"/>
  <c r="A874" i="4" l="1"/>
  <c r="A875" i="4" l="1"/>
  <c r="A876" i="4" l="1"/>
  <c r="A877" i="4" l="1"/>
  <c r="A878" i="4" l="1"/>
  <c r="A879" i="4" l="1"/>
  <c r="A880" i="4" l="1"/>
  <c r="A881" i="4" l="1"/>
  <c r="A882" i="4" l="1"/>
  <c r="A883" i="4" l="1"/>
  <c r="A884" i="4" l="1"/>
  <c r="A885" i="4" l="1"/>
  <c r="A886" i="4" l="1"/>
  <c r="A887" i="4" l="1"/>
  <c r="A888" i="4" l="1"/>
  <c r="A889" i="4" l="1"/>
  <c r="A890" i="4" l="1"/>
  <c r="A891" i="4" l="1"/>
  <c r="A892" i="4" l="1"/>
  <c r="A893" i="4" l="1"/>
  <c r="A894" i="4" l="1"/>
  <c r="A895" i="4" l="1"/>
  <c r="A896" i="4" l="1"/>
  <c r="A897" i="4" l="1"/>
  <c r="A898" i="4" l="1"/>
  <c r="A899" i="4" l="1"/>
  <c r="A900" i="4" l="1"/>
  <c r="A901" i="4" l="1"/>
  <c r="A902" i="4" l="1"/>
  <c r="A903" i="4" l="1"/>
  <c r="A904" i="4" l="1"/>
  <c r="A905" i="4" l="1"/>
  <c r="A906" i="4" l="1"/>
  <c r="A907" i="4" l="1"/>
  <c r="A908" i="4" l="1"/>
  <c r="A909" i="4" l="1"/>
  <c r="A910" i="4" l="1"/>
  <c r="A911" i="4" l="1"/>
  <c r="A912" i="4" l="1"/>
  <c r="A913" i="4" l="1"/>
  <c r="A914" i="4" l="1"/>
  <c r="A915" i="4" l="1"/>
  <c r="A916" i="4" l="1"/>
  <c r="A917" i="4" l="1"/>
  <c r="A918" i="4" l="1"/>
  <c r="A919" i="4" l="1"/>
  <c r="A920" i="4" l="1"/>
  <c r="A921" i="4" l="1"/>
  <c r="A922" i="4" l="1"/>
  <c r="A923" i="4" l="1"/>
  <c r="A924" i="4" l="1"/>
  <c r="A925" i="4" l="1"/>
  <c r="A926" i="4" l="1"/>
  <c r="A927" i="4" l="1"/>
  <c r="A928" i="4" l="1"/>
  <c r="A929" i="4" l="1"/>
  <c r="A930" i="4" l="1"/>
  <c r="A931" i="4" l="1"/>
  <c r="A932" i="4" l="1"/>
  <c r="A933" i="4" l="1"/>
  <c r="A934" i="4" l="1"/>
  <c r="A935" i="4" l="1"/>
  <c r="A936" i="4" l="1"/>
  <c r="A937" i="4" l="1"/>
  <c r="A938" i="4" l="1"/>
  <c r="A939" i="4" l="1"/>
  <c r="A940" i="4" l="1"/>
  <c r="A941" i="4" l="1"/>
  <c r="A942" i="4" l="1"/>
  <c r="A943" i="4" l="1"/>
  <c r="A944" i="4" l="1"/>
  <c r="A945" i="4" l="1"/>
  <c r="A946" i="4" l="1"/>
  <c r="A947" i="4" l="1"/>
  <c r="A948" i="4" l="1"/>
  <c r="A949" i="4" l="1"/>
  <c r="A950" i="4" l="1"/>
  <c r="A951" i="4" l="1"/>
  <c r="A952" i="4" l="1"/>
  <c r="A953" i="4" l="1"/>
  <c r="A954" i="4" l="1"/>
  <c r="A955" i="4" l="1"/>
  <c r="A956" i="4" l="1"/>
  <c r="A957" i="4" l="1"/>
  <c r="A958" i="4" l="1"/>
  <c r="A959" i="4" l="1"/>
  <c r="A960" i="4" l="1"/>
  <c r="A961" i="4" l="1"/>
  <c r="A962" i="4" l="1"/>
  <c r="A963" i="4" l="1"/>
  <c r="A964" i="4" l="1"/>
  <c r="A965" i="4" l="1"/>
  <c r="A966" i="4" l="1"/>
  <c r="A967" i="4" l="1"/>
  <c r="A968" i="4" l="1"/>
  <c r="A969" i="4" l="1"/>
  <c r="A970" i="4" l="1"/>
  <c r="A971" i="4" l="1"/>
  <c r="A972" i="4" l="1"/>
  <c r="A973" i="4" l="1"/>
  <c r="A974" i="4" l="1"/>
  <c r="A975" i="4" l="1"/>
  <c r="A976" i="4" l="1"/>
  <c r="A977" i="4" l="1"/>
  <c r="A978" i="4" l="1"/>
  <c r="A979" i="4" l="1"/>
  <c r="A980" i="4" l="1"/>
  <c r="A981" i="4" l="1"/>
  <c r="A982" i="4" l="1"/>
  <c r="A983" i="4" l="1"/>
  <c r="A984" i="4" l="1"/>
  <c r="A985" i="4" l="1"/>
  <c r="A986" i="4" l="1"/>
  <c r="A987" i="4" l="1"/>
  <c r="A988" i="4" l="1"/>
  <c r="A989" i="4" l="1"/>
  <c r="A990" i="4" l="1"/>
  <c r="A991" i="4" l="1"/>
  <c r="A992" i="4" l="1"/>
  <c r="A993" i="4" l="1"/>
  <c r="A994" i="4" l="1"/>
  <c r="A995" i="4" l="1"/>
  <c r="A996" i="4" l="1"/>
  <c r="A997" i="4" l="1"/>
  <c r="A998" i="4" l="1"/>
  <c r="A999" i="4" l="1"/>
  <c r="A1000" i="4" l="1"/>
  <c r="DO29" i="4" l="1"/>
  <c r="DS29" i="4"/>
  <c r="DO41" i="4" l="1"/>
  <c r="DS41" i="4"/>
  <c r="DU41" i="4"/>
  <c r="AK41" i="1" s="1"/>
  <c r="DR41" i="4"/>
  <c r="DV41" i="4"/>
  <c r="DW41" i="4"/>
  <c r="BT44" i="4" l="1"/>
  <c r="AL42" i="1"/>
  <c r="DT41" i="4"/>
  <c r="DO14" i="4"/>
  <c r="DR14" i="4"/>
  <c r="DS14" i="4"/>
  <c r="DX14" i="4"/>
  <c r="DX15" i="4"/>
  <c r="DO15" i="4"/>
  <c r="DR15" i="4"/>
  <c r="DS15" i="4"/>
  <c r="DO16" i="4"/>
  <c r="DR16" i="4"/>
  <c r="DS16" i="4"/>
  <c r="DX16" i="4"/>
  <c r="DX17" i="4"/>
  <c r="DR17" i="4"/>
  <c r="DX18" i="4"/>
  <c r="DX19" i="4"/>
  <c r="DX20" i="4"/>
  <c r="DO21" i="4"/>
  <c r="DR21" i="4"/>
  <c r="DS21" i="4"/>
  <c r="DX21" i="4"/>
  <c r="DX22" i="4"/>
  <c r="DO22" i="4"/>
  <c r="DR22" i="4"/>
  <c r="DS22" i="4"/>
  <c r="DO23" i="4"/>
  <c r="DR23" i="4"/>
  <c r="DS23" i="4"/>
  <c r="DX23" i="4"/>
  <c r="DX24" i="4"/>
  <c r="DO24" i="4"/>
  <c r="DR24" i="4"/>
  <c r="DS24" i="4"/>
  <c r="DO25" i="4"/>
  <c r="DR25" i="4"/>
  <c r="DS25" i="4"/>
  <c r="DX25" i="4"/>
  <c r="DX26" i="4"/>
  <c r="DO26" i="4"/>
  <c r="DR26" i="4"/>
  <c r="DS26" i="4"/>
  <c r="DO27" i="4"/>
  <c r="DR27" i="4"/>
  <c r="DS27" i="4"/>
  <c r="DX27" i="4"/>
  <c r="DX28" i="4"/>
  <c r="DO28" i="4"/>
  <c r="DR28" i="4"/>
  <c r="DS28" i="4"/>
  <c r="DR29" i="4"/>
  <c r="DX29" i="4"/>
  <c r="DX30" i="4"/>
  <c r="DO30" i="4"/>
  <c r="DR30" i="4"/>
  <c r="DS30" i="4"/>
  <c r="DX31" i="4"/>
  <c r="DO31" i="4"/>
  <c r="DR31" i="4"/>
  <c r="DS31" i="4"/>
  <c r="DO32" i="4"/>
  <c r="DR32" i="4"/>
  <c r="DS32" i="4"/>
  <c r="DX32" i="4"/>
  <c r="DX33" i="4"/>
  <c r="DO33" i="4"/>
  <c r="DR33" i="4"/>
  <c r="DS33" i="4"/>
  <c r="DX34" i="4"/>
  <c r="DO34" i="4"/>
  <c r="DR34" i="4"/>
  <c r="DS34" i="4"/>
  <c r="DO35" i="4"/>
  <c r="DR35" i="4"/>
  <c r="DS35" i="4"/>
  <c r="DX35" i="4"/>
  <c r="DX36" i="4"/>
  <c r="DO36" i="4"/>
  <c r="DR36" i="4"/>
  <c r="DS36" i="4"/>
  <c r="DX37" i="4"/>
  <c r="DO37" i="4"/>
  <c r="DR37" i="4"/>
  <c r="DS37" i="4"/>
  <c r="DX38" i="4"/>
  <c r="DO38" i="4"/>
  <c r="DR38" i="4"/>
  <c r="DS38" i="4"/>
  <c r="DO39" i="4"/>
  <c r="DR39" i="4"/>
  <c r="DS39" i="4"/>
  <c r="DX39" i="4"/>
  <c r="DX40" i="4"/>
  <c r="DU40" i="4"/>
  <c r="AK40" i="1" s="1"/>
  <c r="DO40" i="4"/>
  <c r="DR40" i="4"/>
  <c r="DS40" i="4"/>
  <c r="DT40" i="4"/>
  <c r="DW40" i="4"/>
  <c r="AI28" i="1" l="1"/>
  <c r="AI22" i="1"/>
  <c r="AI24" i="1"/>
  <c r="AI36" i="1"/>
  <c r="AI26" i="1"/>
  <c r="AI33" i="1"/>
  <c r="AI35" i="1"/>
  <c r="AI38" i="1"/>
  <c r="AI32" i="1"/>
  <c r="AI29" i="1"/>
  <c r="AI30" i="1"/>
  <c r="AI25" i="1"/>
  <c r="AI15" i="1"/>
  <c r="AI40" i="1"/>
  <c r="AI41" i="1"/>
  <c r="AI39" i="1"/>
  <c r="AI34" i="1"/>
  <c r="AI23" i="1"/>
  <c r="AI37" i="1"/>
  <c r="AI31" i="1"/>
  <c r="AI27" i="1"/>
  <c r="AI16" i="1"/>
  <c r="AL41" i="1"/>
  <c r="DV40" i="4"/>
  <c r="BT43" i="4" l="1"/>
  <c r="DR7" i="4"/>
  <c r="DX11" i="4" l="1"/>
  <c r="DX12" i="4" l="1"/>
  <c r="DX13" i="4" l="1"/>
  <c r="DR11" i="4" l="1"/>
  <c r="DO11" i="4" l="1"/>
  <c r="DS11" i="4"/>
  <c r="DR12" i="4" l="1"/>
  <c r="AI12" i="1" l="1"/>
  <c r="DO12" i="4"/>
  <c r="DS12" i="4"/>
  <c r="DR13" i="4" l="1"/>
  <c r="AI14" i="1" l="1"/>
  <c r="AI13" i="1"/>
  <c r="DO13" i="4"/>
  <c r="DS13" i="4"/>
  <c r="DV11" i="4"/>
  <c r="DW11" i="4"/>
  <c r="DU12" i="4"/>
  <c r="AK12" i="1" s="1"/>
  <c r="DW12" i="4"/>
  <c r="DV13" i="4"/>
  <c r="DW13" i="4"/>
  <c r="DU14" i="4"/>
  <c r="AK14" i="1" s="1"/>
  <c r="DW14" i="4"/>
  <c r="DV15" i="4"/>
  <c r="DW15" i="4"/>
  <c r="DU16" i="4"/>
  <c r="AK16" i="1" s="1"/>
  <c r="DW16" i="4"/>
  <c r="DV21" i="4"/>
  <c r="DW21" i="4"/>
  <c r="DU22" i="4"/>
  <c r="AK22" i="1" s="1"/>
  <c r="DW22" i="4"/>
  <c r="DV23" i="4"/>
  <c r="DW23" i="4"/>
  <c r="DU24" i="4"/>
  <c r="AK24" i="1" s="1"/>
  <c r="DW24" i="4"/>
  <c r="DV25" i="4"/>
  <c r="DW25" i="4"/>
  <c r="DT26" i="4"/>
  <c r="DW26" i="4"/>
  <c r="DV27" i="4"/>
  <c r="DW27" i="4"/>
  <c r="DU28" i="4"/>
  <c r="AK28" i="1" s="1"/>
  <c r="DW28" i="4"/>
  <c r="DT29" i="4"/>
  <c r="DW29" i="4"/>
  <c r="DU30" i="4"/>
  <c r="AK30" i="1" s="1"/>
  <c r="DW30" i="4"/>
  <c r="DV31" i="4"/>
  <c r="DT31" i="4"/>
  <c r="DW31" i="4"/>
  <c r="DU32" i="4"/>
  <c r="AK32" i="1" s="1"/>
  <c r="DW32" i="4"/>
  <c r="DT33" i="4"/>
  <c r="DW33" i="4"/>
  <c r="DT34" i="4"/>
  <c r="DW34" i="4"/>
  <c r="DV35" i="4"/>
  <c r="DW35" i="4"/>
  <c r="DU36" i="4"/>
  <c r="AK36" i="1" s="1"/>
  <c r="DW36" i="4"/>
  <c r="DV37" i="4"/>
  <c r="DW37" i="4"/>
  <c r="DU38" i="4"/>
  <c r="AK38" i="1" s="1"/>
  <c r="DW38" i="4"/>
  <c r="DV39" i="4"/>
  <c r="DT39" i="4"/>
  <c r="DW39" i="4"/>
  <c r="BT36" i="4" l="1"/>
  <c r="BT42" i="4"/>
  <c r="BT32" i="4"/>
  <c r="BT14" i="4"/>
  <c r="DT15" i="4"/>
  <c r="DT23" i="4"/>
  <c r="DV34" i="4"/>
  <c r="DV26" i="4"/>
  <c r="DT38" i="4"/>
  <c r="DU35" i="4"/>
  <c r="AK35" i="1" s="1"/>
  <c r="DU34" i="4"/>
  <c r="AK34" i="1" s="1"/>
  <c r="DT32" i="4"/>
  <c r="DT30" i="4"/>
  <c r="DU27" i="4"/>
  <c r="AK27" i="1" s="1"/>
  <c r="DU26" i="4"/>
  <c r="AK26" i="1" s="1"/>
  <c r="DT24" i="4"/>
  <c r="DT22" i="4"/>
  <c r="DT16" i="4"/>
  <c r="DT14" i="4"/>
  <c r="DU11" i="4"/>
  <c r="DT35" i="4"/>
  <c r="DT27" i="4"/>
  <c r="DT11" i="4"/>
  <c r="DV14" i="4"/>
  <c r="BT15" i="4" s="1"/>
  <c r="DV38" i="4"/>
  <c r="BT40" i="4" s="1"/>
  <c r="DV30" i="4"/>
  <c r="DV22" i="4"/>
  <c r="DU39" i="4"/>
  <c r="DT36" i="4"/>
  <c r="DU31" i="4"/>
  <c r="DT28" i="4"/>
  <c r="DU23" i="4"/>
  <c r="DU15" i="4"/>
  <c r="DT12" i="4"/>
  <c r="DV33" i="4"/>
  <c r="DU37" i="4"/>
  <c r="DV36" i="4"/>
  <c r="BT37" i="4" s="1"/>
  <c r="DV28" i="4"/>
  <c r="DU21" i="4"/>
  <c r="AK21" i="1" s="1"/>
  <c r="DV16" i="4"/>
  <c r="BT17" i="4" s="1"/>
  <c r="DU13" i="4"/>
  <c r="DV12" i="4"/>
  <c r="DV29" i="4"/>
  <c r="DU33" i="4"/>
  <c r="DV32" i="4"/>
  <c r="BT33" i="4" s="1"/>
  <c r="DU29" i="4"/>
  <c r="DU25" i="4"/>
  <c r="DV24" i="4"/>
  <c r="BT25" i="4" s="1"/>
  <c r="DT37" i="4"/>
  <c r="DT25" i="4"/>
  <c r="DT21" i="4"/>
  <c r="DT13" i="4"/>
  <c r="BT35" i="4" l="1"/>
  <c r="BT41" i="4"/>
  <c r="BT27" i="4"/>
  <c r="BT29" i="4"/>
  <c r="BT34" i="4"/>
  <c r="BT16" i="4"/>
  <c r="BT31" i="4"/>
  <c r="BT26" i="4"/>
  <c r="BT24" i="4"/>
  <c r="BT30" i="4"/>
  <c r="BT39" i="4"/>
  <c r="BT38" i="4"/>
  <c r="BT28" i="4"/>
  <c r="AK33" i="1"/>
  <c r="AL33" i="1" s="1"/>
  <c r="AK25" i="1"/>
  <c r="AL25" i="1" s="1"/>
  <c r="AK13" i="1"/>
  <c r="AL13" i="1" s="1"/>
  <c r="AK23" i="1"/>
  <c r="AL23" i="1" s="1"/>
  <c r="AK31" i="1"/>
  <c r="AL31" i="1" s="1"/>
  <c r="AK39" i="1"/>
  <c r="AL39" i="1" s="1"/>
  <c r="AK11" i="1"/>
  <c r="AL12" i="1" s="1"/>
  <c r="AK29" i="1"/>
  <c r="AL29" i="1" s="1"/>
  <c r="AK37" i="1"/>
  <c r="AL37" i="1" s="1"/>
  <c r="AK15" i="1"/>
  <c r="AL15" i="1" s="1"/>
  <c r="AL27" i="1"/>
  <c r="AL35" i="1"/>
  <c r="AL28" i="1"/>
  <c r="AL36" i="1"/>
  <c r="AL22" i="1"/>
  <c r="AL38" i="1" l="1"/>
  <c r="AL14" i="1"/>
  <c r="AL34" i="1"/>
  <c r="AL26" i="1"/>
  <c r="AL32" i="1"/>
  <c r="AL30" i="1"/>
  <c r="AL16" i="1"/>
  <c r="AL40" i="1"/>
  <c r="AL24" i="1"/>
  <c r="AI17" i="1"/>
  <c r="DO17" i="4" l="1"/>
  <c r="DS17" i="4"/>
  <c r="DW17" i="4" l="1"/>
  <c r="DV17" i="4"/>
  <c r="BT18" i="4" s="1"/>
  <c r="DU17" i="4"/>
  <c r="DT17" i="4"/>
  <c r="DR18" i="4"/>
  <c r="AK17" i="1" l="1"/>
  <c r="AL17" i="1" s="1"/>
  <c r="AI18" i="1"/>
  <c r="DO18" i="4" l="1"/>
  <c r="DS18" i="4"/>
  <c r="DW18" i="4" l="1"/>
  <c r="DT18" i="4"/>
  <c r="DV18" i="4"/>
  <c r="BT19" i="4" s="1"/>
  <c r="DU18" i="4"/>
  <c r="DR19" i="4"/>
  <c r="AK18" i="1" l="1"/>
  <c r="AL18" i="1" s="1"/>
  <c r="AI19" i="1"/>
  <c r="DO19" i="4" l="1"/>
  <c r="DS19" i="4"/>
  <c r="DW19" i="4" l="1"/>
  <c r="DV19" i="4"/>
  <c r="BT20" i="4" s="1"/>
  <c r="DU19" i="4"/>
  <c r="DT19" i="4"/>
  <c r="DR20" i="4"/>
  <c r="AK19" i="1" l="1"/>
  <c r="AL19" i="1" s="1"/>
  <c r="DO20" i="4"/>
  <c r="DS20" i="4"/>
  <c r="AI21" i="1"/>
  <c r="AI20" i="1"/>
  <c r="DW20" i="4" l="1"/>
  <c r="DU20" i="4"/>
  <c r="AK20" i="1" s="1"/>
  <c r="DT20" i="4"/>
  <c r="DV20" i="4"/>
  <c r="BT21" i="4" l="1"/>
  <c r="BT22" i="4"/>
  <c r="BT23" i="4"/>
  <c r="AL21" i="1"/>
  <c r="AL20" i="1"/>
  <c r="DP11" i="4" l="1"/>
  <c r="DP12" i="4" l="1"/>
  <c r="DP13" i="4" l="1"/>
  <c r="DP14" i="4" l="1"/>
  <c r="DP15" i="4" l="1"/>
  <c r="DP16" i="4" l="1"/>
  <c r="DP17" i="4" l="1"/>
  <c r="DP18" i="4" l="1"/>
  <c r="DP19" i="4" l="1"/>
  <c r="DP20" i="4"/>
  <c r="DQ15" i="4"/>
  <c r="DQ16" i="4"/>
  <c r="DQ17" i="4" s="1"/>
  <c r="DQ18" i="4" s="1"/>
  <c r="DQ19" i="4" s="1"/>
  <c r="DQ20" i="4" s="1"/>
  <c r="DQ11" i="4" l="1"/>
  <c r="DQ12" i="4"/>
  <c r="DQ13" i="4"/>
  <c r="DQ14" i="4"/>
  <c r="AF9" i="1" l="1"/>
  <c r="AG9" i="1"/>
  <c r="AH9" i="1"/>
  <c r="X9" i="1"/>
  <c r="DX9" i="4"/>
  <c r="DU9" i="4"/>
  <c r="AK9" i="1" s="1"/>
  <c r="DO9" i="4"/>
  <c r="DP9" i="4"/>
  <c r="DQ9" i="4"/>
  <c r="DR9" i="4"/>
  <c r="DS9" i="4"/>
  <c r="DW9" i="4"/>
  <c r="AF10" i="1"/>
  <c r="AG10" i="1"/>
  <c r="AH10" i="1"/>
  <c r="X10" i="1"/>
  <c r="DX10" i="4"/>
  <c r="DU10" i="4"/>
  <c r="AK10" i="1" s="1"/>
  <c r="DO10" i="4"/>
  <c r="DP10" i="4"/>
  <c r="DQ10" i="4"/>
  <c r="DR10" i="4"/>
  <c r="DS10" i="4"/>
  <c r="DT10" i="4"/>
  <c r="DW10" i="4"/>
  <c r="DV10" i="4" l="1"/>
  <c r="DV9" i="4"/>
  <c r="AI11" i="1"/>
  <c r="AI10" i="1"/>
  <c r="AL10" i="1"/>
  <c r="AL11" i="1"/>
  <c r="DT9" i="4"/>
  <c r="BT12" i="4" l="1"/>
  <c r="BT13" i="4"/>
  <c r="DX7" i="4"/>
  <c r="AF8" i="1"/>
  <c r="AG8" i="1"/>
  <c r="AH8" i="1"/>
  <c r="X8" i="1"/>
  <c r="DX8" i="4"/>
  <c r="DO8" i="4"/>
  <c r="DR8" i="4"/>
  <c r="DS8" i="4"/>
  <c r="AI9" i="1" l="1"/>
  <c r="AG7" i="1" l="1"/>
  <c r="AH7" i="1"/>
  <c r="X7" i="1"/>
  <c r="DO7" i="4"/>
  <c r="DS7" i="4"/>
  <c r="AI8" i="1" l="1"/>
  <c r="DS5" i="4" l="1"/>
  <c r="DO5" i="4"/>
  <c r="DR6" i="4" l="1"/>
  <c r="AF6" i="1"/>
  <c r="X4" i="1"/>
  <c r="DX4" i="4"/>
  <c r="AG5" i="1"/>
  <c r="AH5" i="1"/>
  <c r="AI5" i="1" s="1"/>
  <c r="X5" i="1"/>
  <c r="DX5" i="4"/>
  <c r="DR5" i="4"/>
  <c r="AG6" i="1"/>
  <c r="AH6" i="1"/>
  <c r="X6" i="1"/>
  <c r="DX6" i="4"/>
  <c r="DO6" i="4"/>
  <c r="DS6" i="4"/>
  <c r="AI6" i="1" l="1"/>
  <c r="AI7" i="1"/>
  <c r="DT3" i="4"/>
  <c r="DP3" i="4"/>
  <c r="DQ3" i="4"/>
  <c r="DW3" i="4"/>
  <c r="DV4" i="4"/>
  <c r="DP4" i="4"/>
  <c r="DQ4" i="4"/>
  <c r="DT4" i="4"/>
  <c r="DU4" i="4"/>
  <c r="AK4" i="1" s="1"/>
  <c r="DW4" i="4"/>
  <c r="DT5" i="4"/>
  <c r="DP5" i="4"/>
  <c r="DQ5" i="4"/>
  <c r="DW5" i="4"/>
  <c r="DV6" i="4"/>
  <c r="DP6" i="4"/>
  <c r="DQ6" i="4"/>
  <c r="DT6" i="4"/>
  <c r="DU6" i="4"/>
  <c r="AK6" i="1" s="1"/>
  <c r="DW6" i="4"/>
  <c r="DT7" i="4"/>
  <c r="DP7" i="4"/>
  <c r="DQ7" i="4"/>
  <c r="DW7" i="4"/>
  <c r="DV8" i="4"/>
  <c r="DP8" i="4"/>
  <c r="DQ8" i="4"/>
  <c r="DW8" i="4"/>
  <c r="BT5" i="4" l="1"/>
  <c r="BT11" i="4"/>
  <c r="DU8" i="4"/>
  <c r="AK8" i="1" s="1"/>
  <c r="AL9" i="1" s="1"/>
  <c r="DT8" i="4"/>
  <c r="DV7" i="4"/>
  <c r="DV5" i="4"/>
  <c r="BT6" i="4" s="1"/>
  <c r="DV3" i="4"/>
  <c r="BT4" i="4" s="1"/>
  <c r="DU7" i="4"/>
  <c r="AK7" i="1" s="1"/>
  <c r="AL7" i="1" s="1"/>
  <c r="DU5" i="4"/>
  <c r="AK5" i="1" s="1"/>
  <c r="AL5" i="1" s="1"/>
  <c r="DU3" i="4"/>
  <c r="AK3" i="1" s="1"/>
  <c r="AL3" i="1" s="1"/>
  <c r="BT8" i="4" l="1"/>
  <c r="BT10" i="4"/>
  <c r="BT9" i="4"/>
  <c r="BT7" i="4"/>
  <c r="AL6" i="1"/>
  <c r="AL4" i="1"/>
  <c r="AL8" i="1"/>
  <c r="DP2" i="4"/>
  <c r="DQ2" i="4"/>
</calcChain>
</file>

<file path=xl/comments1.xml><?xml version="1.0" encoding="utf-8"?>
<comments xmlns="http://schemas.openxmlformats.org/spreadsheetml/2006/main">
  <authors>
    <author>Garry Steil</author>
  </authors>
  <commentList>
    <comment ref="S1" authorId="0" shape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with "Insulin On" (in hours)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Maximum Time Between Blood Glucose Checks with "Insulin Off" (in hours)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since last "insulin delivery and glucose used &lt;=110" needed to enter Observation Mode in hours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interval for checking glucose in OM</t>
        </r>
      </text>
    </comment>
    <comment ref="AR1" authorId="0" shape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O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Q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<sst xmlns="http://schemas.openxmlformats.org/spreadsheetml/2006/main" count="321" uniqueCount="305">
  <si>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</si>
  <si>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</si>
  <si>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</si>
  <si>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</si>
  <si>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</si>
  <si>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</si>
  <si>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</si>
  <si>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</si>
  <si>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</si>
  <si>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</si>
  <si>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</si>
  <si>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</si>
  <si>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</si>
  <si>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</si>
  <si>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</si>
  <si>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</si>
  <si>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</si>
  <si>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</si>
  <si>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</si>
  <si>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</si>
  <si>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</si>
  <si>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</si>
  <si>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</si>
  <si>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</si>
  <si>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</si>
  <si>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</si>
  <si>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</si>
  <si>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Time of SG Entry</t>
  </si>
  <si>
    <t>SG</t>
  </si>
  <si>
    <t>Time Accepted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</si>
  <si>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</si>
  <si>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</si>
  <si>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</si>
  <si>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</si>
  <si>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</si>
  <si>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</si>
  <si>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</si>
  <si>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</si>
  <si>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</si>
  <si>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</si>
  <si>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</si>
  <si>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</si>
  <si>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</si>
  <si>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</si>
  <si>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</si>
  <si>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</si>
  <si>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</si>
  <si>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</si>
  <si>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</si>
  <si>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</si>
  <si>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</si>
  <si>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</si>
  <si>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</si>
  <si>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</si>
  <si>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T_Min</t>
  </si>
  <si>
    <t>Insulin Override</t>
  </si>
  <si>
    <t>Override Error</t>
  </si>
  <si>
    <t>Glucose Override</t>
  </si>
  <si>
    <t>Override I</t>
  </si>
  <si>
    <t>Override PID</t>
  </si>
  <si>
    <t>dT1 Condition</t>
  </si>
  <si>
    <t>OnePointOpt</t>
  </si>
  <si>
    <t>SG_to_Use</t>
  </si>
  <si>
    <t>G_to_use</t>
  </si>
  <si>
    <t>OnePtCF</t>
  </si>
  <si>
    <t>glc bolus rec or given this or previous sample</t>
  </si>
  <si>
    <t>KP (U/Kg/hr per mg/dL)</t>
  </si>
  <si>
    <t>dT_SG2</t>
  </si>
  <si>
    <t>dT_SG1</t>
  </si>
  <si>
    <t>dT_BG1</t>
  </si>
  <si>
    <t>dT_BG2</t>
  </si>
  <si>
    <t>P_BGLow</t>
  </si>
  <si>
    <t>P_BW</t>
  </si>
  <si>
    <t>P_ForceCal</t>
  </si>
  <si>
    <t>P_InsConc</t>
  </si>
  <si>
    <t>P_MaxIntTime</t>
  </si>
  <si>
    <t>P_MinDerTime</t>
  </si>
  <si>
    <t>P_OnePoint</t>
  </si>
  <si>
    <t>P_SGdT1</t>
  </si>
  <si>
    <t>P_SGdT2</t>
  </si>
  <si>
    <t>P_TD</t>
  </si>
  <si>
    <t>P_TI</t>
  </si>
  <si>
    <t>WP_High</t>
  </si>
  <si>
    <t>notUsed Dk</t>
  </si>
  <si>
    <t>cal_4_SG_perror</t>
  </si>
  <si>
    <t>SG or BG entered</t>
  </si>
  <si>
    <t>Parameters
start</t>
  </si>
  <si>
    <t>Meter Glucose (mg/dL)</t>
  </si>
  <si>
    <t>IWP_Low</t>
  </si>
  <si>
    <t>IWP_High</t>
  </si>
  <si>
    <t>Imax_constraint</t>
  </si>
  <si>
    <t>ID_constraint</t>
  </si>
  <si>
    <t>Imax_mU_kg_hr</t>
  </si>
  <si>
    <t>n</t>
  </si>
  <si>
    <t>K_glc_inc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</si>
  <si>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</si>
  <si>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</si>
  <si>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</si>
  <si>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</si>
  <si>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</si>
  <si>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</si>
  <si>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</si>
  <si>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</si>
  <si>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</si>
  <si>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</si>
  <si>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</si>
  <si>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Graph Axis Parameters</t>
  </si>
  <si>
    <t>(updated by VBA)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</si>
  <si>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</si>
  <si>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</si>
  <si>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</si>
  <si>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</si>
  <si>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</si>
  <si>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</si>
  <si>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</si>
  <si>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</si>
  <si>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</si>
  <si>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</si>
  <si>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</si>
  <si>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</si>
  <si>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Ins Inf Rate to Use
(output)</t>
  </si>
  <si>
    <t>Blood Check Needed
(at time of sensor entry)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</si>
  <si>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</si>
  <si>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</si>
  <si>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</si>
  <si>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</si>
  <si>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</si>
  <si>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</si>
  <si>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</si>
  <si>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</si>
  <si>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</si>
  <si>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</si>
  <si>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</si>
  <si>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</si>
  <si>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</si>
  <si>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</si>
  <si>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</si>
  <si>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</si>
  <si>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</si>
  <si>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</si>
  <si>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</si>
  <si>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</si>
  <si>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</si>
  <si>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</si>
  <si>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</si>
  <si>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</si>
  <si>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</t>
  </si>
  <si>
    <t>Subject ID</t>
  </si>
  <si>
    <t>P_StID</t>
  </si>
  <si>
    <t>Body Weight</t>
  </si>
  <si>
    <t>Insulin Concentration</t>
  </si>
  <si>
    <t>BG Target Low</t>
  </si>
  <si>
    <t>BG Target High</t>
  </si>
  <si>
    <t>P_KP</t>
  </si>
  <si>
    <t>SG dT1</t>
  </si>
  <si>
    <t>SG dT2</t>
  </si>
  <si>
    <t>GG dT1</t>
  </si>
  <si>
    <t>P_GGdT1</t>
  </si>
  <si>
    <t>GG dT2</t>
  </si>
  <si>
    <t>P_GGdT2</t>
  </si>
  <si>
    <t>Start Insulin at</t>
  </si>
  <si>
    <t>Give Dextrose at</t>
  </si>
  <si>
    <t>P_TriggerDextrose</t>
  </si>
  <si>
    <t>Min insulin change (rel)</t>
  </si>
  <si>
    <t>P_MinInsChgRel</t>
  </si>
  <si>
    <t>Min insulin change (abs)</t>
  </si>
  <si>
    <t>P_MinInsChgAbs</t>
  </si>
  <si>
    <t>Maximum integration time</t>
  </si>
  <si>
    <t>Minimum derivative time</t>
  </si>
  <si>
    <t>Insulin Max (at Target)</t>
  </si>
  <si>
    <t>P_Imax</t>
  </si>
  <si>
    <t>Insulin Max (reccommend)</t>
  </si>
  <si>
    <t>P_PIDMax</t>
  </si>
  <si>
    <t>Insulin Max (override)</t>
  </si>
  <si>
    <t>P_InsMaxOverride</t>
  </si>
  <si>
    <t>GGmin</t>
  </si>
  <si>
    <t>P_GGmin</t>
  </si>
  <si>
    <t>GGmax</t>
  </si>
  <si>
    <t>P_GGmax</t>
  </si>
  <si>
    <t>One-point Calibration</t>
  </si>
  <si>
    <t>P_SGmin</t>
  </si>
  <si>
    <t>SGmax</t>
  </si>
  <si>
    <t>P_SGmax</t>
  </si>
  <si>
    <t>SG error to force cal</t>
  </si>
  <si>
    <t>TI</t>
  </si>
  <si>
    <t>TD</t>
  </si>
  <si>
    <t>KGLUCOSE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</si>
  <si>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</si>
  <si>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</si>
  <si>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</si>
  <si>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</si>
  <si>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</si>
  <si>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</si>
  <si>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</si>
  <si>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</si>
  <si>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</si>
  <si>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</si>
  <si>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</si>
  <si>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</si>
  <si>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</si>
  <si>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</si>
  <si>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</si>
  <si>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</si>
  <si>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</si>
  <si>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</si>
  <si>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</si>
  <si>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</si>
  <si>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</si>
  <si>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</si>
  <si>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</si>
  <si>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</si>
  <si>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</si>
  <si>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</si>
  <si>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</si>
  <si>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</si>
  <si>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</si>
  <si>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</si>
  <si>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</si>
  <si>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</si>
  <si>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</si>
  <si>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</si>
  <si>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</si>
  <si>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</si>
  <si>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</si>
  <si>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</si>
  <si>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</si>
  <si>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</si>
  <si>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</si>
  <si>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</si>
  <si>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</si>
  <si>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</si>
  <si>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</si>
  <si>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</si>
  <si>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</si>
  <si>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</si>
  <si>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</si>
  <si>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</si>
  <si>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</si>
  <si>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</si>
  <si>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</si>
  <si>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</si>
  <si>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</si>
  <si>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</si>
  <si>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</si>
  <si>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</si>
  <si>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</si>
  <si>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dT_for_OM</t>
  </si>
  <si>
    <t>dT_in_OM</t>
  </si>
  <si>
    <t>P_dT_for_OM</t>
  </si>
  <si>
    <t>P_dT_in_OM</t>
  </si>
  <si>
    <t>Two_
values_
since_Hypo</t>
  </si>
  <si>
    <t>Time
glc
below
high
target</t>
  </si>
  <si>
    <t>Time
Ins
off</t>
  </si>
  <si>
    <t>Observation
Mode
OK</t>
  </si>
  <si>
    <t>Observation
Mode
Status</t>
  </si>
  <si>
    <t>dT_for
Observation
Mode</t>
  </si>
  <si>
    <t>dT_in
Observation
Mode_hr</t>
  </si>
  <si>
    <t>dT_Obsevation
Mode_in
minutes</t>
  </si>
  <si>
    <t>Observation
Mode_ON</t>
  </si>
  <si>
    <t>PID
U_per_kg_per_h
to_Use</t>
  </si>
  <si>
    <t>P_GG_Only_Mode</t>
  </si>
  <si>
    <t>P_BGHigh, P_BGHighChange</t>
  </si>
  <si>
    <t>Time of GG Entry</t>
  </si>
  <si>
    <t>Dextrose Bolus</t>
  </si>
  <si>
    <t>Sensor Calibration</t>
  </si>
  <si>
    <t>Chart 1. 24 Hour Blood Glucose Profile</t>
  </si>
  <si>
    <t>Proportional</t>
  </si>
  <si>
    <t>Integral</t>
  </si>
  <si>
    <t>Derivative</t>
  </si>
  <si>
    <t>Insulin Recc</t>
  </si>
  <si>
    <t>Insulin Given</t>
  </si>
  <si>
    <t>Unity Line</t>
  </si>
  <si>
    <t>Insulin Recc Y Err</t>
  </si>
  <si>
    <t>Insulin Recc X Err</t>
  </si>
  <si>
    <t>Insulin Given Y Err</t>
  </si>
  <si>
    <t>Insulin Given X Err</t>
  </si>
  <si>
    <t>Acetaminophen Mode Initialized</t>
  </si>
  <si>
    <t>Meter Only Mode Initialized</t>
  </si>
  <si>
    <t>Time Since Acetaminophen Mode Initialized</t>
  </si>
  <si>
    <t>Acetaminophen Suspend Time</t>
  </si>
  <si>
    <t>P_AcetaTime</t>
  </si>
  <si>
    <t>Hours</t>
  </si>
  <si>
    <t>Sensor Type</t>
  </si>
  <si>
    <t>P_SensorType</t>
  </si>
  <si>
    <t>0=None, 1=REAL-Time, 2=Dexcom</t>
  </si>
  <si>
    <t>Acetaminophen Mode Recommend</t>
  </si>
  <si>
    <t>Acetaminophen Mode ON</t>
  </si>
  <si>
    <t>Meter Only Mode ON</t>
  </si>
  <si>
    <t>ExpirationDate</t>
  </si>
  <si>
    <t>Extra</t>
  </si>
  <si>
    <t>Acetaminophen Start Time</t>
  </si>
  <si>
    <t>This is a variable used to persist start time</t>
  </si>
  <si>
    <t>V_AcetaStartTime</t>
  </si>
  <si>
    <t>GGOnlyModeOn</t>
  </si>
  <si>
    <t>AcetaModeOn</t>
  </si>
  <si>
    <t>V_AcetaModeOn</t>
  </si>
  <si>
    <t>V_ChecksVersion</t>
  </si>
  <si>
    <t>Aceta Dose Time</t>
  </si>
  <si>
    <t>Aceta Dose</t>
  </si>
  <si>
    <t/>
  </si>
  <si>
    <t>Checks_V1.0.0Beta31.c</t>
  </si>
  <si>
    <t>1.0.0.32</t>
  </si>
  <si>
    <t>Program Language</t>
  </si>
  <si>
    <t>P_Language</t>
  </si>
  <si>
    <t>0=English, 1=French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</si>
</sst>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  <numFmt numFmtId="171" formatCode="0.00000"/>
    <numFmt numFmtId="172" formatCode="0.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</cellStyleXfs>
  <cellXfs count="212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6" fillId="6" borderId="2" xfId="0" applyFont="1" applyFill="1" applyBorder="1" applyAlignment="1" applyProtection="1">
      <alignment horizontal="center" vertical="top" wrapText="1"/>
    </xf>
    <xf numFmtId="0" fontId="0" fillId="2" borderId="0" xfId="0" applyFill="1"/>
    <xf numFmtId="0" fontId="7" fillId="4" borderId="0" xfId="0" applyFont="1" applyFill="1" applyAlignment="1">
      <alignment horizontal="center" vertical="top" wrapText="1"/>
    </xf>
    <xf numFmtId="0" fontId="8" fillId="0" borderId="0" xfId="0" applyFont="1"/>
    <xf numFmtId="0" fontId="7" fillId="0" borderId="0" xfId="0" applyFont="1" applyFill="1" applyAlignment="1">
      <alignment horizontal="center" vertical="top" wrapText="1"/>
    </xf>
    <xf numFmtId="0" fontId="0" fillId="2" borderId="0" xfId="0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12" fillId="6" borderId="6" xfId="0" applyNumberFormat="1" applyFont="1" applyFill="1" applyBorder="1" applyAlignment="1" applyProtection="1"/>
    <xf numFmtId="166" fontId="12" fillId="6" borderId="6" xfId="0" applyNumberFormat="1" applyFont="1" applyFill="1" applyBorder="1" applyAlignment="1" applyProtection="1"/>
    <xf numFmtId="2" fontId="3" fillId="2" borderId="3" xfId="0" applyNumberFormat="1" applyFont="1" applyFill="1" applyBorder="1" applyAlignment="1" applyProtection="1">
      <protection locked="0"/>
    </xf>
    <xf numFmtId="0" fontId="6" fillId="2" borderId="0" xfId="0" applyFont="1" applyFill="1" applyBorder="1" applyAlignment="1" applyProtection="1">
      <alignment horizontal="center" vertical="top" wrapText="1"/>
    </xf>
    <xf numFmtId="166" fontId="12" fillId="2" borderId="0" xfId="0" applyNumberFormat="1" applyFont="1" applyFill="1" applyBorder="1" applyAlignment="1" applyProtection="1"/>
    <xf numFmtId="2" fontId="0" fillId="0" borderId="0" xfId="0" applyNumberFormat="1"/>
    <xf numFmtId="0" fontId="13" fillId="2" borderId="0" xfId="0" applyFont="1" applyFill="1" applyAlignment="1">
      <alignment horizontal="center" vertical="top" wrapText="1"/>
    </xf>
    <xf numFmtId="9" fontId="0" fillId="7" borderId="0" xfId="0" applyNumberFormat="1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/>
    <xf numFmtId="166" fontId="12" fillId="6" borderId="11" xfId="0" applyNumberFormat="1" applyFont="1" applyFill="1" applyBorder="1" applyAlignment="1" applyProtection="1"/>
    <xf numFmtId="2" fontId="7" fillId="7" borderId="0" xfId="0" applyNumberFormat="1" applyFont="1" applyFill="1" applyAlignment="1">
      <alignment horizontal="center" vertical="top" wrapText="1"/>
    </xf>
    <xf numFmtId="2" fontId="0" fillId="7" borderId="0" xfId="0" applyNumberFormat="1" applyFill="1" applyAlignment="1">
      <alignment horizontal="center"/>
    </xf>
    <xf numFmtId="1" fontId="7" fillId="7" borderId="0" xfId="0" applyNumberFormat="1" applyFont="1" applyFill="1" applyAlignment="1">
      <alignment horizontal="center" vertical="top" wrapText="1"/>
    </xf>
    <xf numFmtId="1" fontId="0" fillId="7" borderId="0" xfId="0" applyNumberFormat="1" applyFill="1" applyAlignment="1">
      <alignment horizontal="center"/>
    </xf>
    <xf numFmtId="1" fontId="0" fillId="0" borderId="0" xfId="0" applyNumberFormat="1"/>
    <xf numFmtId="1" fontId="0" fillId="7" borderId="8" xfId="0" applyNumberFormat="1" applyFill="1" applyBorder="1" applyAlignment="1">
      <alignment horizontal="center"/>
    </xf>
    <xf numFmtId="9" fontId="7" fillId="7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7" fillId="7" borderId="0" xfId="0" applyNumberFormat="1" applyFont="1" applyFill="1" applyAlignment="1">
      <alignment horizontal="center" vertical="top" wrapText="1"/>
    </xf>
    <xf numFmtId="165" fontId="0" fillId="7" borderId="8" xfId="0" applyNumberForma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1" fontId="7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7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7" fillId="0" borderId="0" xfId="0" applyNumberFormat="1" applyFont="1" applyFill="1" applyAlignment="1">
      <alignment horizontal="center" vertical="top" wrapText="1"/>
    </xf>
    <xf numFmtId="1" fontId="4" fillId="2" borderId="0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Alignment="1">
      <alignment horizontal="center" vertical="top" wrapText="1"/>
    </xf>
    <xf numFmtId="2" fontId="7" fillId="9" borderId="0" xfId="0" applyNumberFormat="1" applyFont="1" applyFill="1" applyAlignment="1">
      <alignment horizontal="center" vertical="top" wrapText="1"/>
    </xf>
    <xf numFmtId="2" fontId="0" fillId="9" borderId="0" xfId="0" applyNumberFormat="1" applyFill="1"/>
    <xf numFmtId="0" fontId="7" fillId="9" borderId="0" xfId="0" applyFont="1" applyFill="1" applyAlignment="1">
      <alignment horizontal="center" vertical="top" wrapText="1"/>
    </xf>
    <xf numFmtId="0" fontId="0" fillId="9" borderId="0" xfId="0" applyFill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2" fontId="8" fillId="0" borderId="0" xfId="0" applyNumberFormat="1" applyFont="1"/>
    <xf numFmtId="2" fontId="8" fillId="0" borderId="0" xfId="0" applyNumberFormat="1" applyFont="1" applyFill="1"/>
    <xf numFmtId="2" fontId="0" fillId="0" borderId="0" xfId="0" applyNumberFormat="1" applyBorder="1"/>
    <xf numFmtId="2" fontId="8" fillId="0" borderId="0" xfId="0" applyNumberFormat="1" applyFont="1" applyFill="1" applyAlignment="1">
      <alignment wrapText="1"/>
    </xf>
    <xf numFmtId="168" fontId="7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6" fillId="6" borderId="2" xfId="0" applyNumberFormat="1" applyFont="1" applyFill="1" applyBorder="1" applyAlignment="1" applyProtection="1">
      <alignment horizontal="center" vertical="top" wrapText="1"/>
    </xf>
    <xf numFmtId="164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10" xfId="0" applyNumberFormat="1" applyFont="1" applyFill="1" applyBorder="1" applyAlignment="1" applyProtection="1"/>
    <xf numFmtId="169" fontId="0" fillId="0" borderId="0" xfId="0" applyNumberFormat="1"/>
    <xf numFmtId="0" fontId="15" fillId="0" borderId="0" xfId="0" applyFont="1" applyFill="1" applyAlignment="1">
      <alignment horizontal="center" vertical="top" wrapText="1"/>
    </xf>
    <xf numFmtId="22" fontId="0" fillId="0" borderId="0" xfId="0" applyNumberFormat="1"/>
    <xf numFmtId="167" fontId="4" fillId="0" borderId="0" xfId="5"/>
    <xf numFmtId="166" fontId="4" fillId="0" borderId="0" xfId="5" applyNumberFormat="1"/>
    <xf numFmtId="166" fontId="4" fillId="0" borderId="0" xfId="5" applyNumberFormat="1" applyFill="1"/>
    <xf numFmtId="167" fontId="4" fillId="0" borderId="0" xfId="5"/>
    <xf numFmtId="167" fontId="4" fillId="0" borderId="0" xfId="5" applyFont="1"/>
    <xf numFmtId="14" fontId="4" fillId="0" borderId="0" xfId="5" applyNumberFormat="1"/>
    <xf numFmtId="166" fontId="4" fillId="0" borderId="0" xfId="5" applyNumberFormat="1"/>
    <xf numFmtId="170" fontId="4" fillId="0" borderId="0" xfId="5" applyNumberFormat="1"/>
    <xf numFmtId="0" fontId="0" fillId="0" borderId="0" xfId="0"/>
    <xf numFmtId="49" fontId="0" fillId="0" borderId="0" xfId="0" applyNumberFormat="1" applyAlignment="1">
      <alignment horizontal="left"/>
    </xf>
    <xf numFmtId="49" fontId="11" fillId="3" borderId="0" xfId="0" applyNumberFormat="1" applyFont="1" applyFill="1" applyAlignment="1">
      <alignment horizontal="left" vertical="top"/>
    </xf>
    <xf numFmtId="49" fontId="16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7" borderId="7" xfId="0" applyNumberFormat="1" applyFill="1" applyBorder="1" applyAlignment="1">
      <alignment horizontal="center"/>
    </xf>
    <xf numFmtId="9" fontId="0" fillId="7" borderId="8" xfId="0" applyNumberForma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1" fontId="5" fillId="0" borderId="0" xfId="0" applyNumberFormat="1" applyFont="1" applyBorder="1" applyProtection="1"/>
    <xf numFmtId="2" fontId="3" fillId="2" borderId="0" xfId="0" applyNumberFormat="1" applyFont="1" applyFill="1" applyBorder="1" applyAlignment="1" applyProtection="1">
      <protection locked="0"/>
    </xf>
    <xf numFmtId="167" fontId="11" fillId="2" borderId="0" xfId="0" applyNumberFormat="1" applyFont="1" applyFill="1" applyBorder="1" applyAlignment="1" applyProtection="1">
      <alignment vertical="top" wrapText="1"/>
      <protection locked="0"/>
    </xf>
    <xf numFmtId="164" fontId="12" fillId="6" borderId="0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/>
    <xf numFmtId="166" fontId="12" fillId="6" borderId="0" xfId="0" applyNumberFormat="1" applyFont="1" applyFill="1" applyBorder="1" applyAlignment="1" applyProtection="1"/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4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4" fillId="2" borderId="0" xfId="0" applyNumberFormat="1" applyFont="1" applyFill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2" fontId="4" fillId="0" borderId="9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  <protection locked="0"/>
    </xf>
    <xf numFmtId="20" fontId="4" fillId="2" borderId="0" xfId="0" applyNumberFormat="1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 vertical="top" wrapText="1"/>
    </xf>
    <xf numFmtId="167" fontId="0" fillId="0" borderId="1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4" fillId="2" borderId="0" xfId="0" applyNumberFormat="1" applyFont="1" applyFill="1" applyBorder="1" applyAlignment="1" applyProtection="1">
      <alignment horizontal="center"/>
    </xf>
    <xf numFmtId="1" fontId="4" fillId="0" borderId="15" xfId="0" applyNumberFormat="1" applyFont="1" applyFill="1" applyBorder="1" applyAlignment="1" applyProtection="1">
      <alignment horizontal="center"/>
    </xf>
    <xf numFmtId="1" fontId="4" fillId="0" borderId="14" xfId="0" applyNumberFormat="1" applyFont="1" applyFill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165" fontId="0" fillId="0" borderId="16" xfId="0" applyNumberFormat="1" applyBorder="1" applyAlignment="1" applyProtection="1">
      <alignment horizontal="center"/>
    </xf>
    <xf numFmtId="2" fontId="0" fillId="0" borderId="10" xfId="0" applyNumberFormat="1" applyFill="1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/>
    </xf>
    <xf numFmtId="2" fontId="4" fillId="0" borderId="13" xfId="0" applyNumberFormat="1" applyFont="1" applyFill="1" applyBorder="1" applyAlignment="1" applyProtection="1">
      <alignment horizontal="center"/>
    </xf>
    <xf numFmtId="0" fontId="0" fillId="8" borderId="13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2" fontId="0" fillId="9" borderId="0" xfId="0" applyNumberFormat="1" applyFill="1" applyBorder="1" applyAlignment="1" applyProtection="1">
      <alignment horizontal="center"/>
    </xf>
    <xf numFmtId="20" fontId="0" fillId="9" borderId="0" xfId="0" applyNumberFormat="1" applyFill="1" applyBorder="1" applyAlignment="1" applyProtection="1">
      <alignment horizontal="center"/>
    </xf>
    <xf numFmtId="1" fontId="0" fillId="0" borderId="12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4" fillId="0" borderId="0" xfId="0" applyNumberFormat="1" applyFont="1" applyFill="1" applyBorder="1" applyProtection="1"/>
    <xf numFmtId="1" fontId="4" fillId="0" borderId="18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9" borderId="0" xfId="0" applyNumberFormat="1" applyFill="1" applyBorder="1" applyAlignment="1" applyProtection="1">
      <alignment horizontal="center"/>
    </xf>
    <xf numFmtId="1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71" fontId="7" fillId="7" borderId="0" xfId="0" applyNumberFormat="1" applyFont="1" applyFill="1" applyAlignment="1">
      <alignment horizontal="center" vertical="top" wrapText="1"/>
    </xf>
    <xf numFmtId="171" fontId="0" fillId="7" borderId="8" xfId="0" applyNumberFormat="1" applyFill="1" applyBorder="1" applyAlignment="1">
      <alignment horizontal="center"/>
    </xf>
    <xf numFmtId="171" fontId="0" fillId="7" borderId="0" xfId="0" applyNumberFormat="1" applyFill="1" applyAlignment="1">
      <alignment horizontal="center"/>
    </xf>
    <xf numFmtId="171" fontId="0" fillId="0" borderId="0" xfId="0" applyNumberFormat="1"/>
    <xf numFmtId="49" fontId="16" fillId="0" borderId="0" xfId="0" applyNumberFormat="1" applyFont="1" applyAlignment="1">
      <alignment horizontal="left" wrapText="1"/>
    </xf>
    <xf numFmtId="49" fontId="12" fillId="3" borderId="0" xfId="0" applyNumberFormat="1" applyFont="1" applyFill="1" applyAlignment="1">
      <alignment horizontal="left" vertical="top" wrapText="1"/>
    </xf>
    <xf numFmtId="0" fontId="0" fillId="8" borderId="0" xfId="0" applyFill="1"/>
    <xf numFmtId="0" fontId="7" fillId="8" borderId="0" xfId="0" applyFont="1" applyFill="1" applyAlignment="1">
      <alignment horizontal="center" vertical="top" wrapText="1"/>
    </xf>
    <xf numFmtId="0" fontId="0" fillId="8" borderId="0" xfId="0" applyFill="1" applyBorder="1" applyAlignment="1" applyProtection="1">
      <alignment horizontal="center"/>
    </xf>
    <xf numFmtId="167" fontId="0" fillId="8" borderId="0" xfId="0" applyNumberFormat="1" applyFill="1" applyBorder="1" applyAlignment="1" applyProtection="1">
      <alignment horizontal="center"/>
    </xf>
    <xf numFmtId="2" fontId="7" fillId="8" borderId="0" xfId="0" applyNumberFormat="1" applyFont="1" applyFill="1" applyAlignment="1">
      <alignment horizontal="center" vertical="top" wrapText="1"/>
    </xf>
    <xf numFmtId="2" fontId="0" fillId="8" borderId="0" xfId="0" applyNumberFormat="1" applyFill="1" applyBorder="1" applyAlignment="1" applyProtection="1">
      <alignment horizontal="center"/>
    </xf>
    <xf numFmtId="2" fontId="0" fillId="8" borderId="0" xfId="0" applyNumberFormat="1" applyFill="1"/>
    <xf numFmtId="2" fontId="0" fillId="0" borderId="0" xfId="0" applyNumberFormat="1" applyAlignment="1">
      <alignment wrapText="1"/>
    </xf>
    <xf numFmtId="1" fontId="6" fillId="6" borderId="2" xfId="0" applyNumberFormat="1" applyFont="1" applyFill="1" applyBorder="1" applyAlignment="1" applyProtection="1">
      <alignment horizontal="center" vertical="top" wrapText="1"/>
    </xf>
    <xf numFmtId="1" fontId="12" fillId="6" borderId="5" xfId="0" applyNumberFormat="1" applyFont="1" applyFill="1" applyBorder="1" applyAlignment="1" applyProtection="1">
      <alignment horizontal="center" vertical="top" wrapText="1"/>
    </xf>
    <xf numFmtId="1" fontId="12" fillId="6" borderId="0" xfId="0" applyNumberFormat="1" applyFont="1" applyFill="1" applyBorder="1" applyAlignment="1" applyProtection="1">
      <alignment horizontal="center" vertical="top" wrapText="1"/>
    </xf>
    <xf numFmtId="2" fontId="6" fillId="6" borderId="2" xfId="0" applyNumberFormat="1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>
      <alignment horizontal="center" vertical="top" wrapText="1"/>
    </xf>
    <xf numFmtId="0" fontId="0" fillId="0" borderId="0" xfId="0"/>
    <xf numFmtId="22" fontId="11" fillId="5" borderId="4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/>
    </xf>
    <xf numFmtId="2" fontId="11" fillId="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" fontId="11" fillId="5" borderId="4" xfId="1" applyNumberFormat="1" applyFont="1" applyFill="1" applyBorder="1" applyAlignment="1" applyProtection="1">
      <alignment horizontal="center"/>
      <protection locked="0" hidden="1"/>
    </xf>
    <xf numFmtId="172" fontId="11" fillId="5" borderId="3" xfId="0" applyNumberFormat="1" applyFont="1" applyFill="1" applyBorder="1" applyAlignment="1" applyProtection="1">
      <alignment horizontal="center"/>
      <protection locked="0"/>
    </xf>
    <xf numFmtId="172" fontId="0" fillId="0" borderId="0" xfId="0" applyNumberFormat="1"/>
    <xf numFmtId="172" fontId="7" fillId="0" borderId="0" xfId="0" applyNumberFormat="1" applyFont="1" applyFill="1" applyAlignment="1">
      <alignment horizontal="center" vertical="top" wrapText="1"/>
    </xf>
    <xf numFmtId="172" fontId="0" fillId="0" borderId="0" xfId="0" applyNumberFormat="1" applyFill="1" applyBorder="1" applyAlignment="1" applyProtection="1">
      <alignment horizontal="center"/>
    </xf>
    <xf numFmtId="166" fontId="0" fillId="0" borderId="0" xfId="0" applyNumberFormat="1"/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0" fillId="0" borderId="0" xfId="0"/>
    <xf numFmtId="169" fontId="0" fillId="0" borderId="0" xfId="0" applyNumberFormat="1"/>
    <xf numFmtId="1" fontId="11" fillId="5" borderId="4" xfId="1" applyNumberFormat="1" applyFont="1" applyFill="1" applyBorder="1" applyAlignment="1" applyProtection="1">
      <alignment horizontal="center"/>
      <protection locked="0"/>
    </xf>
    <xf numFmtId="172" fontId="11" fillId="5" borderId="4" xfId="0" applyNumberFormat="1" applyFont="1" applyFill="1" applyBorder="1" applyAlignment="1" applyProtection="1">
      <alignment horizontal="center"/>
      <protection locked="0"/>
    </xf>
    <xf numFmtId="2" fontId="11" fillId="5" borderId="4" xfId="0" applyNumberFormat="1" applyFont="1" applyFill="1" applyBorder="1" applyAlignment="1" applyProtection="1">
      <alignment horizontal="center"/>
      <protection locked="0"/>
    </xf>
    <xf numFmtId="1" fontId="11" fillId="5" borderId="4" xfId="0" applyNumberFormat="1" applyFont="1" applyFill="1" applyBorder="1" applyAlignment="1" applyProtection="1">
      <alignment horizontal="center"/>
      <protection locked="0"/>
    </xf>
    <xf numFmtId="22" fontId="11" fillId="5" borderId="3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 hidden="1"/>
    </xf>
    <xf numFmtId="1" fontId="6" fillId="0" borderId="19" xfId="0" applyNumberFormat="1" applyFont="1" applyBorder="1" applyAlignment="1" applyProtection="1">
      <alignment horizontal="center" vertical="top" wrapText="1"/>
    </xf>
    <xf numFmtId="0" fontId="6" fillId="5" borderId="19" xfId="0" applyFont="1" applyFill="1" applyBorder="1" applyAlignment="1" applyProtection="1">
      <alignment horizontal="center" vertical="top" wrapText="1"/>
    </xf>
    <xf numFmtId="1" fontId="6" fillId="5" borderId="19" xfId="0" applyNumberFormat="1" applyFont="1" applyFill="1" applyBorder="1" applyAlignment="1" applyProtection="1">
      <alignment horizontal="center" vertical="top" wrapText="1"/>
    </xf>
    <xf numFmtId="172" fontId="6" fillId="5" borderId="19" xfId="0" applyNumberFormat="1" applyFont="1" applyFill="1" applyBorder="1" applyAlignment="1" applyProtection="1">
      <alignment horizontal="center" vertical="top" wrapText="1"/>
    </xf>
    <xf numFmtId="2" fontId="6" fillId="5" borderId="19" xfId="0" applyNumberFormat="1" applyFont="1" applyFill="1" applyBorder="1" applyAlignment="1" applyProtection="1">
      <alignment horizontal="center" vertical="top" wrapText="1"/>
    </xf>
    <xf numFmtId="167" fontId="4" fillId="0" borderId="0" xfId="5" applyFont="1" applyFill="1"/>
    <xf numFmtId="49" fontId="0" fillId="0" borderId="0" xfId="0" applyNumberFormat="1"/>
    <xf numFmtId="22" fontId="11" fillId="0" borderId="0" xfId="0" applyNumberFormat="1" applyFont="1" applyFill="1"/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2" fontId="11" fillId="0" borderId="0" xfId="1" applyNumberFormat="1" applyFont="1" applyFill="1" applyBorder="1" applyAlignment="1" applyProtection="1">
      <alignment horizontal="center"/>
      <protection locked="0" hidden="1"/>
    </xf>
    <xf numFmtId="1" fontId="11" fillId="0" borderId="0" xfId="0" applyNumberFormat="1" applyFont="1" applyFill="1" applyBorder="1" applyAlignment="1" applyProtection="1">
      <alignment horizontal="center"/>
      <protection locked="0"/>
    </xf>
    <xf numFmtId="172" fontId="11" fillId="0" borderId="0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 hidden="1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4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0080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Capteur</c:v>
          </c:tx>
          <c:spPr>
            <a:ln w="28575">
              <a:solidFill>
                <a:schemeClr val="accent1"/>
              </a:solidFill>
            </a:ln>
          </c:spPr>
          <c:xVal>
            <c:numRef>
              <c:f>Charts!$T$2:$T$1000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Charts!$S$2:$S$1000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Glucomètre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Charts!$U$2:$U$1001</c:f>
              <c:numCache>
                <c:formatCode>m/d/yy\ h:mm;@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Charts!$V$2:$V$1001</c:f>
              <c:numCache>
                <c:formatCode>General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Perfusion en bolus de dextrose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Charts!$X$2:$X$1000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42292.250150462962</c:v>
                </c:pt>
                <c:pt idx="1">
                  <c:v>42292.500150462962</c:v>
                </c:pt>
              </c:numCache>
            </c:numRef>
          </c:xVal>
          <c:yVal>
            <c:numRef>
              <c:f>(Charts!$D$35,Charts!$E$35)</c:f>
              <c:numCache>
                <c:formatCode>General</c:formatCode>
                <c:ptCount val="2"/>
                <c:pt idx="0">
                  <c:v>3.3333333333333335</c:v>
                </c:pt>
                <c:pt idx="1">
                  <c:v>3.3333333333333335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42292.250150462962</c:v>
                </c:pt>
                <c:pt idx="1">
                  <c:v>42292.500150462962</c:v>
                </c:pt>
              </c:numCache>
            </c:numRef>
          </c:xVal>
          <c:yVal>
            <c:numRef>
              <c:f>(Charts!$D$36,Charts!$E$36)</c:f>
              <c:numCache>
                <c:formatCode>General</c:formatCode>
                <c:ptCount val="2"/>
                <c:pt idx="0">
                  <c:v>6.1111111111111107</c:v>
                </c:pt>
                <c:pt idx="1">
                  <c:v>6.1111111111111107</c:v>
                </c:pt>
              </c:numCache>
            </c:numRef>
          </c:yVal>
          <c:smooth val="0"/>
        </c:ser>
        <c:ser>
          <c:idx val="5"/>
          <c:order val="5"/>
          <c:tx>
            <c:v>Calibr. du capteur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Charts!$Y$2:$Y$1000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232072"/>
        <c:axId val="328233640"/>
      </c:scatterChart>
      <c:scatterChart>
        <c:scatterStyle val="lineMarker"/>
        <c:varyColors val="0"/>
        <c:ser>
          <c:idx val="6"/>
          <c:order val="6"/>
          <c:tx>
            <c:v>Acétaminophène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5"/>
            <c:bubble3D val="0"/>
          </c:dPt>
          <c:xVal>
            <c:numRef>
              <c:f>Charts!$AA$2:$AA$1000</c:f>
              <c:numCache>
                <c:formatCode>m/d/yyyy\ h:mm</c:formatCode>
                <c:ptCount val="999"/>
              </c:numCache>
            </c:numRef>
          </c:xVal>
          <c:yVal>
            <c:numRef>
              <c:f>Charts!$AB$2:$AB$1000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232856"/>
        <c:axId val="328232464"/>
      </c:scatterChart>
      <c:valAx>
        <c:axId val="328232072"/>
        <c:scaling>
          <c:orientation val="minMax"/>
          <c:max val="42292.500150462954"/>
          <c:min val="42292.250150462954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28233640"/>
        <c:crosses val="autoZero"/>
        <c:crossBetween val="midCat"/>
        <c:majorUnit val="4.1666666666666664E-2"/>
      </c:valAx>
      <c:valAx>
        <c:axId val="328233640"/>
        <c:scaling>
          <c:orientation val="minMax"/>
          <c:max val="9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Glycémie (mmol/L)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28232072"/>
        <c:crosses val="autoZero"/>
        <c:crossBetween val="midCat"/>
        <c:majorUnit val="3"/>
        <c:minorUnit val="1"/>
      </c:valAx>
      <c:valAx>
        <c:axId val="32823246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28232856"/>
        <c:crosses val="max"/>
        <c:crossBetween val="midCat"/>
      </c:valAx>
      <c:valAx>
        <c:axId val="32823285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28232464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383402720416405"/>
          <c:y val="4.6329500546629404E-2"/>
          <c:w val="0.10616597279583595"/>
          <c:h val="0.5749031168510742"/>
        </c:manualLayout>
      </c:layout>
      <c:overlay val="1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Proportionnel</c:v>
          </c:tx>
          <c:spPr>
            <a:ln w="254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Charts!$AE$2:$AE$1000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Intégral</c:v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Charts!$AF$2:$AF$1000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Dérivé</c:v>
          </c:tx>
          <c:spPr>
            <a:ln w="25400"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Charts!$AG$2:$AG$1000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Unity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42292.250150462962</c:v>
                </c:pt>
                <c:pt idx="1">
                  <c:v>42292.500150462962</c:v>
                </c:pt>
              </c:numCache>
            </c:numRef>
          </c:xVal>
          <c:yVal>
            <c:numRef>
              <c:f>(Charts!$D$39,Charts!$E$39)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236384"/>
        <c:axId val="328233248"/>
      </c:scatterChart>
      <c:scatterChart>
        <c:scatterStyle val="lineMarker"/>
        <c:varyColors val="0"/>
        <c:ser>
          <c:idx val="3"/>
          <c:order val="3"/>
          <c:tx>
            <c:v>Insuline recommandée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Charts!$AI$2:$AI$1000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Charts!$AH$2:$AH$1000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Insuline donnée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Charts!$AL$2:$AL$1000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Charts!$AK$2:$AK$1000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237560"/>
        <c:axId val="328234032"/>
      </c:scatterChart>
      <c:valAx>
        <c:axId val="328236384"/>
        <c:scaling>
          <c:orientation val="minMax"/>
          <c:max val="42292.500150462954"/>
          <c:min val="42292.250150462954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28233248"/>
        <c:crossesAt val="-0.30000000000000004"/>
        <c:crossBetween val="midCat"/>
        <c:majorUnit val="4.1666666666666664E-2"/>
      </c:valAx>
      <c:valAx>
        <c:axId val="328233248"/>
        <c:scaling>
          <c:orientation val="minMax"/>
          <c:max val="0.05"/>
          <c:min val="-0.0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Taux insuline (unités/kg/h)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28236384"/>
        <c:crosses val="autoZero"/>
        <c:crossBetween val="midCat"/>
        <c:majorUnit val="0.05"/>
        <c:minorUnit val="0.01"/>
      </c:valAx>
      <c:valAx>
        <c:axId val="32823403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28237560"/>
        <c:crosses val="max"/>
        <c:crossBetween val="midCat"/>
      </c:valAx>
      <c:valAx>
        <c:axId val="328237560"/>
        <c:scaling>
          <c:orientation val="minMax"/>
        </c:scaling>
        <c:delete val="1"/>
        <c:axPos val="b"/>
        <c:numFmt formatCode="m/d/yy\ h:mm;@" sourceLinked="1"/>
        <c:majorTickMark val="out"/>
        <c:minorTickMark val="none"/>
        <c:tickLblPos val="nextTo"/>
        <c:crossAx val="328234032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txPr>
          <a:bodyPr/>
          <a:lstStyle/>
          <a:p>
            <a:pPr>
              <a:defRPr sz="900" b="1" baseline="0">
                <a:solidFill>
                  <a:srgbClr val="FFC000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sz="900" b="1" baseline="0"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89266258691833267"/>
          <c:y val="3.0122045117131832E-2"/>
          <c:w val="0.10354987914333584"/>
          <c:h val="0.53708572084891337"/>
        </c:manualLayout>
      </c:layout>
      <c:overlay val="0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</xdr:colOff>
      <xdr:row>0</xdr:row>
      <xdr:rowOff>49530</xdr:rowOff>
    </xdr:from>
    <xdr:to>
      <xdr:col>17</xdr:col>
      <xdr:colOff>179070</xdr:colOff>
      <xdr:row>13</xdr:row>
      <xdr:rowOff>133350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13</xdr:row>
      <xdr:rowOff>133350</xdr:rowOff>
    </xdr:from>
    <xdr:to>
      <xdr:col>17</xdr:col>
      <xdr:colOff>182880</xdr:colOff>
      <xdr:row>26</xdr:row>
      <xdr:rowOff>7620</xdr:rowOff>
    </xdr:to>
    <xdr:graphicFrame macro="">
      <xdr:nvGraphicFramePr>
        <xdr:cNvPr id="4" name="Insulin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M1004"/>
  <sheetViews>
    <sheetView tabSelected="1" zoomScaleNormal="100" workbookViewId="0">
      <pane xSplit="12" topLeftCell="M1" activePane="topRight" state="frozen"/>
      <selection pane="topRight"/>
    </sheetView>
  </sheetViews>
  <sheetFormatPr defaultRowHeight="15" x14ac:dyDescent="0.25"/>
  <cols>
    <col min="1" max="1" width="6.85546875" style="27" customWidth="1"/>
    <col min="2" max="2" width="16.5703125" customWidth="1"/>
    <col min="3" max="3" width="11.7109375" style="27" customWidth="1"/>
    <col min="4" max="4" width="16.7109375" customWidth="1"/>
    <col min="5" max="5" width="12.42578125" style="27" customWidth="1"/>
    <col min="6" max="6" width="10.7109375" style="182" customWidth="1"/>
    <col min="7" max="7" width="9.140625" style="16" customWidth="1"/>
    <col min="8" max="8" width="22.5703125" customWidth="1"/>
    <col min="9" max="10" width="11.85546875" style="27" customWidth="1"/>
    <col min="11" max="12" width="13.42578125" style="27" customWidth="1"/>
    <col min="13" max="13" width="9.42578125" style="27" customWidth="1"/>
    <col min="14" max="14" width="9.140625" style="27" customWidth="1"/>
    <col min="15" max="15" width="9.140625" customWidth="1"/>
    <col min="16" max="18" width="10.5703125" style="27" customWidth="1"/>
    <col min="19" max="20" width="12.28515625" style="27" customWidth="1"/>
    <col min="21" max="21" width="9.140625" style="158" customWidth="1"/>
    <col min="22" max="24" width="9.140625" style="27" customWidth="1"/>
    <col min="25" max="25" width="15.140625" style="16" customWidth="1"/>
    <col min="26" max="26" width="10.7109375" style="30" customWidth="1"/>
    <col min="27" max="27" width="13" style="16" customWidth="1"/>
    <col min="28" max="28" width="12" style="16" customWidth="1"/>
    <col min="29" max="29" width="9.140625" style="27" customWidth="1"/>
    <col min="30" max="30" width="10.5703125" style="34" customWidth="1"/>
    <col min="31" max="31" width="11.85546875" style="16" customWidth="1"/>
    <col min="32" max="32" width="9.140625" style="27" customWidth="1"/>
    <col min="33" max="33" width="11.7109375" style="16" customWidth="1"/>
    <col min="34" max="38" width="9.140625" style="27" customWidth="1"/>
    <col min="39" max="39" width="9.140625" style="30" customWidth="1"/>
    <col min="40" max="40" width="9" customWidth="1"/>
    <col min="41" max="41" width="11.42578125" style="16" customWidth="1"/>
    <col min="42" max="42" width="9.140625" style="27" customWidth="1"/>
    <col min="43" max="43" width="9.140625" style="16" customWidth="1"/>
    <col min="44" max="44" width="11.42578125" customWidth="1"/>
    <col min="45" max="45" width="9.140625" style="27" customWidth="1"/>
    <col min="46" max="46" width="13.42578125" style="27" customWidth="1"/>
    <col min="47" max="47" width="10.28515625" style="27" customWidth="1"/>
    <col min="48" max="48" width="15.85546875" style="27" customWidth="1"/>
    <col min="49" max="49" width="11" style="27" customWidth="1"/>
    <col min="50" max="51" width="9.140625" style="16" customWidth="1"/>
    <col min="52" max="52" width="9.140625" customWidth="1"/>
    <col min="53" max="53" width="11.85546875" style="34" customWidth="1"/>
    <col min="54" max="54" width="14.28515625" style="36" customWidth="1"/>
    <col min="55" max="55" width="10.140625" style="36" customWidth="1"/>
    <col min="56" max="56" width="9.140625" style="38" customWidth="1"/>
    <col min="57" max="57" width="12.7109375" customWidth="1"/>
    <col min="58" max="58" width="10.7109375" style="53" customWidth="1"/>
    <col min="59" max="62" width="9.140625" style="36" customWidth="1"/>
    <col min="63" max="63" width="13.140625" style="1" customWidth="1"/>
    <col min="64" max="65" width="9.140625" style="16" customWidth="1"/>
    <col min="66" max="66" width="12.5703125" style="2" customWidth="1"/>
    <col min="67" max="67" width="12" customWidth="1"/>
    <col min="68" max="68" width="11.5703125" customWidth="1"/>
    <col min="69" max="69" width="12.5703125" style="2" customWidth="1"/>
    <col min="70" max="70" width="6.5703125" style="2" customWidth="1"/>
    <col min="71" max="71" width="9.140625" style="16" customWidth="1"/>
    <col min="72" max="72" width="11.28515625" style="36" customWidth="1"/>
    <col min="73" max="73" width="9.140625" style="36" customWidth="1"/>
    <col min="74" max="74" width="9.140625" style="16" customWidth="1"/>
    <col min="75" max="75" width="9.140625" style="43" customWidth="1"/>
    <col min="76" max="76" width="9.28515625" style="5" customWidth="1"/>
    <col min="77" max="79" width="9.140625" customWidth="1"/>
    <col min="80" max="80" width="9.140625" style="16" customWidth="1"/>
    <col min="81" max="81" width="9.140625" style="182" customWidth="1"/>
    <col min="82" max="82" width="9.140625" style="16" customWidth="1"/>
    <col min="83" max="83" width="11.85546875" customWidth="1"/>
    <col min="84" max="85" width="13.28515625" style="1" customWidth="1"/>
    <col min="86" max="86" width="22.85546875" style="45" customWidth="1"/>
    <col min="87" max="87" width="9.140625" style="43" customWidth="1"/>
    <col min="88" max="88" width="11.5703125" style="5" customWidth="1"/>
    <col min="89" max="89" width="9.140625" style="92" customWidth="1"/>
    <col min="90" max="90" width="10.28515625" style="167" customWidth="1"/>
    <col min="91" max="91" width="12.7109375" style="167" customWidth="1"/>
    <col min="92" max="92" width="9.140625" style="161" customWidth="1"/>
    <col min="93" max="93" width="12.7109375" style="161" customWidth="1"/>
    <col min="94" max="94" width="9.140625" style="92" customWidth="1"/>
    <col min="95" max="96" width="11.5703125" style="161" customWidth="1"/>
    <col min="97" max="97" width="9.140625" style="189" customWidth="1"/>
    <col min="98" max="98" width="14" customWidth="1"/>
    <col min="99" max="99" width="9.140625" style="27" customWidth="1"/>
    <col min="100" max="102" width="9.140625" customWidth="1"/>
    <col min="103" max="104" width="9.140625" style="36" customWidth="1"/>
    <col min="105" max="105" width="12.85546875" style="36" customWidth="1"/>
    <col min="106" max="106" width="9.140625" style="27" customWidth="1"/>
    <col min="107" max="107" width="9.140625" style="45" customWidth="1"/>
    <col min="108" max="108" width="13.42578125" customWidth="1"/>
    <col min="109" max="110" width="9.140625" customWidth="1"/>
    <col min="111" max="111" width="10.5703125" customWidth="1"/>
    <col min="112" max="116" width="9.140625" customWidth="1"/>
    <col min="117" max="117" width="15.85546875" customWidth="1"/>
    <col min="118" max="118" width="11.28515625" customWidth="1"/>
    <col min="119" max="119" width="10.42578125" style="27" customWidth="1"/>
    <col min="120" max="120" width="13.28515625" style="27" customWidth="1"/>
    <col min="121" max="121" width="10.42578125" style="27" customWidth="1"/>
    <col min="122" max="123" width="9.140625" style="2" customWidth="1"/>
    <col min="124" max="124" width="9.140625" style="16" customWidth="1"/>
    <col min="125" max="125" width="9.140625" style="2" customWidth="1"/>
    <col min="126" max="126" width="10.28515625" customWidth="1"/>
    <col min="127" max="127" width="49.7109375" customWidth="1"/>
    <col min="128" max="128" width="21.28515625" customWidth="1"/>
    <col min="129" max="129" width="3.85546875" style="5" customWidth="1"/>
    <col min="130" max="130" width="14.85546875" style="16" customWidth="1"/>
    <col min="131" max="134" width="9.140625" style="16"/>
    <col min="136" max="136" width="9.140625" style="16"/>
  </cols>
  <sheetData>
    <row r="1" spans="1:143" s="7" customFormat="1" ht="72.75" thickBot="1" x14ac:dyDescent="0.25">
      <c r="A1" s="197" t="s">
        <v>93</v>
      </c>
      <c r="B1" s="198" t="s">
        <v>27</v>
      </c>
      <c r="C1" s="199" t="s">
        <v>28</v>
      </c>
      <c r="D1" s="198" t="s">
        <v>0</v>
      </c>
      <c r="E1" s="199" t="s">
        <v>87</v>
      </c>
      <c r="F1" s="200" t="s">
        <v>1</v>
      </c>
      <c r="G1" s="201" t="s">
        <v>2</v>
      </c>
      <c r="H1" s="198" t="s">
        <v>29</v>
      </c>
      <c r="I1" s="198" t="s">
        <v>96</v>
      </c>
      <c r="J1" s="199" t="s">
        <v>254</v>
      </c>
      <c r="K1" s="199" t="s">
        <v>276</v>
      </c>
      <c r="L1" s="199" t="s">
        <v>277</v>
      </c>
      <c r="M1" s="17" t="s">
        <v>99</v>
      </c>
      <c r="N1" s="35" t="s">
        <v>85</v>
      </c>
      <c r="O1" s="17" t="s">
        <v>86</v>
      </c>
      <c r="P1" s="25" t="s">
        <v>61</v>
      </c>
      <c r="Q1" s="25" t="s">
        <v>109</v>
      </c>
      <c r="R1" s="25" t="s">
        <v>110</v>
      </c>
      <c r="S1" s="25" t="s">
        <v>111</v>
      </c>
      <c r="T1" s="25" t="s">
        <v>112</v>
      </c>
      <c r="U1" s="155" t="s">
        <v>66</v>
      </c>
      <c r="V1" s="25" t="s">
        <v>40</v>
      </c>
      <c r="W1" s="25" t="s">
        <v>41</v>
      </c>
      <c r="X1" s="25" t="s">
        <v>36</v>
      </c>
      <c r="Y1" s="23" t="s">
        <v>113</v>
      </c>
      <c r="Z1" s="29" t="s">
        <v>114</v>
      </c>
      <c r="AA1" s="23" t="s">
        <v>115</v>
      </c>
      <c r="AB1" s="23" t="s">
        <v>116</v>
      </c>
      <c r="AC1" s="25" t="s">
        <v>117</v>
      </c>
      <c r="AD1" s="31" t="s">
        <v>26</v>
      </c>
      <c r="AE1" s="23" t="s">
        <v>25</v>
      </c>
      <c r="AF1" s="25" t="s">
        <v>118</v>
      </c>
      <c r="AG1" s="23" t="s">
        <v>68</v>
      </c>
      <c r="AH1" s="25" t="s">
        <v>67</v>
      </c>
      <c r="AI1" s="25" t="s">
        <v>69</v>
      </c>
      <c r="AJ1" s="25" t="s">
        <v>70</v>
      </c>
      <c r="AK1" s="25" t="s">
        <v>255</v>
      </c>
      <c r="AL1" s="25" t="s">
        <v>256</v>
      </c>
      <c r="AM1" s="29" t="s">
        <v>22</v>
      </c>
      <c r="AN1" s="17" t="s">
        <v>101</v>
      </c>
      <c r="AO1" s="39" t="s">
        <v>64</v>
      </c>
      <c r="AP1" s="35" t="s">
        <v>14</v>
      </c>
      <c r="AQ1" s="39" t="s">
        <v>15</v>
      </c>
      <c r="AR1" s="8" t="s">
        <v>62</v>
      </c>
      <c r="AS1" s="35" t="s">
        <v>63</v>
      </c>
      <c r="AT1" s="35" t="s">
        <v>34</v>
      </c>
      <c r="AU1" s="35" t="s">
        <v>30</v>
      </c>
      <c r="AV1" s="35" t="s">
        <v>35</v>
      </c>
      <c r="AW1" s="35" t="s">
        <v>31</v>
      </c>
      <c r="AX1" s="39" t="s">
        <v>32</v>
      </c>
      <c r="AY1" s="39" t="s">
        <v>33</v>
      </c>
      <c r="AZ1" s="8" t="s">
        <v>44</v>
      </c>
      <c r="BA1" s="41" t="s">
        <v>50</v>
      </c>
      <c r="BB1" s="35" t="s">
        <v>42</v>
      </c>
      <c r="BC1" s="35" t="s">
        <v>38</v>
      </c>
      <c r="BD1" s="37" t="s">
        <v>39</v>
      </c>
      <c r="BE1" s="8" t="s">
        <v>45</v>
      </c>
      <c r="BF1" s="52" t="s">
        <v>95</v>
      </c>
      <c r="BG1" s="35" t="s">
        <v>43</v>
      </c>
      <c r="BH1" s="35" t="s">
        <v>82</v>
      </c>
      <c r="BI1" s="35" t="s">
        <v>88</v>
      </c>
      <c r="BJ1" s="35" t="s">
        <v>89</v>
      </c>
      <c r="BK1" s="58" t="s">
        <v>92</v>
      </c>
      <c r="BL1" s="39" t="s">
        <v>46</v>
      </c>
      <c r="BM1" s="39" t="s">
        <v>47</v>
      </c>
      <c r="BN1" s="37" t="s">
        <v>48</v>
      </c>
      <c r="BO1" s="8" t="s">
        <v>37</v>
      </c>
      <c r="BP1" s="8" t="s">
        <v>49</v>
      </c>
      <c r="BQ1" s="8" t="s">
        <v>97</v>
      </c>
      <c r="BR1" s="17" t="s">
        <v>100</v>
      </c>
      <c r="BS1" s="39" t="s">
        <v>51</v>
      </c>
      <c r="BT1" s="35" t="s">
        <v>108</v>
      </c>
      <c r="BU1" s="35" t="s">
        <v>94</v>
      </c>
      <c r="BV1" s="39" t="s">
        <v>52</v>
      </c>
      <c r="BW1" s="39" t="s">
        <v>53</v>
      </c>
      <c r="BX1" s="17" t="s">
        <v>102</v>
      </c>
      <c r="BY1" s="8" t="s">
        <v>56</v>
      </c>
      <c r="BZ1" s="8" t="s">
        <v>55</v>
      </c>
      <c r="CA1" s="8" t="s">
        <v>57</v>
      </c>
      <c r="CB1" s="42" t="s">
        <v>119</v>
      </c>
      <c r="CC1" s="183" t="s">
        <v>59</v>
      </c>
      <c r="CD1" s="39" t="s">
        <v>58</v>
      </c>
      <c r="CE1" s="8" t="s">
        <v>11</v>
      </c>
      <c r="CF1" s="6" t="s">
        <v>90</v>
      </c>
      <c r="CG1" s="6" t="s">
        <v>91</v>
      </c>
      <c r="CH1" s="44" t="s">
        <v>259</v>
      </c>
      <c r="CI1" s="42" t="s">
        <v>120</v>
      </c>
      <c r="CJ1" s="17" t="s">
        <v>103</v>
      </c>
      <c r="CK1" s="8"/>
      <c r="CL1" s="165" t="s">
        <v>251</v>
      </c>
      <c r="CM1" s="165" t="s">
        <v>252</v>
      </c>
      <c r="CN1" s="162" t="s">
        <v>250</v>
      </c>
      <c r="CO1" s="162" t="s">
        <v>258</v>
      </c>
      <c r="CP1" s="8"/>
      <c r="CQ1" s="162" t="s">
        <v>278</v>
      </c>
      <c r="CR1" s="162" t="s">
        <v>285</v>
      </c>
      <c r="CS1" s="8"/>
      <c r="CT1" s="8" t="s">
        <v>84</v>
      </c>
      <c r="CU1" s="35" t="s">
        <v>8</v>
      </c>
      <c r="CV1" s="8" t="s">
        <v>9</v>
      </c>
      <c r="CW1" s="8" t="s">
        <v>10</v>
      </c>
      <c r="CX1" s="8" t="s">
        <v>60</v>
      </c>
      <c r="CY1" s="35" t="s">
        <v>23</v>
      </c>
      <c r="CZ1" s="35" t="s">
        <v>24</v>
      </c>
      <c r="DA1" s="35" t="s">
        <v>257</v>
      </c>
      <c r="DB1" s="35" t="s">
        <v>12</v>
      </c>
      <c r="DC1" s="44" t="s">
        <v>13</v>
      </c>
      <c r="DD1" s="20" t="s">
        <v>104</v>
      </c>
      <c r="DE1" s="8" t="s">
        <v>16</v>
      </c>
      <c r="DF1" s="8" t="s">
        <v>17</v>
      </c>
      <c r="DG1" s="8" t="s">
        <v>7</v>
      </c>
      <c r="DH1" s="8" t="s">
        <v>18</v>
      </c>
      <c r="DI1" s="8" t="s">
        <v>19</v>
      </c>
      <c r="DJ1" s="8" t="s">
        <v>20</v>
      </c>
      <c r="DK1" s="8" t="s">
        <v>21</v>
      </c>
      <c r="DL1" s="8" t="s">
        <v>65</v>
      </c>
      <c r="DM1" s="8" t="s">
        <v>121</v>
      </c>
      <c r="DN1" s="20" t="s">
        <v>105</v>
      </c>
      <c r="DO1" s="169" t="s">
        <v>253</v>
      </c>
      <c r="DP1" s="169" t="s">
        <v>286</v>
      </c>
      <c r="DQ1" s="169" t="s">
        <v>287</v>
      </c>
      <c r="DR1" s="54" t="s">
        <v>227</v>
      </c>
      <c r="DS1" s="54" t="s">
        <v>228</v>
      </c>
      <c r="DT1" s="172" t="s">
        <v>3</v>
      </c>
      <c r="DU1" s="54" t="s">
        <v>98</v>
      </c>
      <c r="DV1" s="4" t="s">
        <v>4</v>
      </c>
      <c r="DW1" s="4" t="s">
        <v>5</v>
      </c>
      <c r="DX1" s="4" t="s">
        <v>6</v>
      </c>
      <c r="DY1" s="14" t="s">
        <v>83</v>
      </c>
      <c r="DZ1" s="51"/>
      <c r="EA1" s="49"/>
      <c r="EB1" s="49"/>
      <c r="EC1" s="49"/>
      <c r="ED1" s="48"/>
      <c r="EF1" s="48"/>
    </row>
    <row r="2" spans="1:143" ht="20.100000000000001" customHeight="1" thickTop="1" thickBot="1" x14ac:dyDescent="0.3">
      <c r="A2" s="46">
        <v>1</v>
      </c>
      <c r="B2" s="195"/>
      <c r="C2" s="177"/>
      <c r="D2" s="195"/>
      <c r="E2" s="177"/>
      <c r="F2" s="181"/>
      <c r="G2" s="178"/>
      <c r="H2" s="195"/>
      <c r="I2" s="195"/>
      <c r="J2" s="196"/>
      <c r="K2" s="196"/>
      <c r="L2" s="196"/>
      <c r="M2" s="40"/>
      <c r="N2" s="10" t="str">
        <f t="shared" ref="N2:N65" si="0">IF(OR(AND(ISNUMBER(Sensor_Time),ISNUMBER(Sensor_Glucose)),AND(ISNUMBER(Meter_Time),ISNUMBER(Meter_Glucose))),1,"")</f>
        <v/>
      </c>
      <c r="O2" s="13"/>
      <c r="P2" s="97">
        <f>P_OnePoint</f>
        <v>0</v>
      </c>
      <c r="Q2" s="28">
        <f>P_BGLow</f>
        <v>80</v>
      </c>
      <c r="R2" s="28">
        <f>P_BGHigh</f>
        <v>110</v>
      </c>
      <c r="S2" s="28">
        <f>P_MinDerTime</f>
        <v>30</v>
      </c>
      <c r="T2" s="28">
        <f>P_MaxIntTime</f>
        <v>60</v>
      </c>
      <c r="U2" s="156">
        <f>P_KP</f>
        <v>6.4999999999999997E-4</v>
      </c>
      <c r="V2" s="28">
        <f>P_TI</f>
        <v>300</v>
      </c>
      <c r="W2" s="28">
        <f>P_TD</f>
        <v>30</v>
      </c>
      <c r="X2" s="28">
        <f>P_KGlu</f>
        <v>50</v>
      </c>
      <c r="Y2" s="19">
        <f>P_MinInsChgAbs</f>
        <v>0.01</v>
      </c>
      <c r="Z2" s="98">
        <f>P_MinInsChgRel</f>
        <v>0.2</v>
      </c>
      <c r="AA2" s="19">
        <f>P_Imax</f>
        <v>0.2</v>
      </c>
      <c r="AB2" s="19">
        <f>P_PIDMax</f>
        <v>0.3</v>
      </c>
      <c r="AC2" s="28">
        <f>P_TriggerDextrose</f>
        <v>60</v>
      </c>
      <c r="AD2" s="32">
        <f>P_BW</f>
        <v>35.299999999999997</v>
      </c>
      <c r="AE2" s="19">
        <f>P_InsConc</f>
        <v>1</v>
      </c>
      <c r="AF2" s="28">
        <f>P_GluRescueTarget</f>
        <v>95</v>
      </c>
      <c r="AG2" s="19">
        <f>P_SGdT1</f>
        <v>0.5</v>
      </c>
      <c r="AH2" s="28">
        <f>P_SGdT2</f>
        <v>1</v>
      </c>
      <c r="AI2" s="28">
        <f>P_GGdT1</f>
        <v>2</v>
      </c>
      <c r="AJ2" s="28">
        <f>P_GGdT2</f>
        <v>6</v>
      </c>
      <c r="AK2" s="28">
        <f>P_dT_for_OM</f>
        <v>12</v>
      </c>
      <c r="AL2" s="28">
        <f>P_dT_in_OM</f>
        <v>6</v>
      </c>
      <c r="AM2" s="98">
        <f>P_ForceCal</f>
        <v>0.2</v>
      </c>
      <c r="AN2" s="9"/>
      <c r="AO2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2" s="150" t="str">
        <f t="shared" ref="AP2:AP65" si="1">IF(ISNUMBER(Sensor_Glucose),1*Sensor_Glucose,"")</f>
        <v/>
      </c>
      <c r="AQ2" s="151" t="str">
        <f t="shared" ref="AQ2:AQ65" si="2">IF(ISNUMBER(Sensor_Glucose),OnePtCF*Sensor_Glucose,"")</f>
        <v/>
      </c>
      <c r="AR2" s="107" t="str">
        <f t="shared" ref="AR2:AR65" si="3">IF(Sensor_Glucose="","",IF(OnePointOpt,1*Post_Cal_Sensor_Glucose,1*Pre_Cal_Sensor_Glucose))</f>
        <v/>
      </c>
      <c r="AS2" s="128" t="str">
        <f t="shared" ref="AS2:AS65" si="4">IF(ISNUMBER(Meter_Glucose),1*Meter_Glucose,IF(ISNUMBER(Sensor_Glucose),1*SG_to_Use,""))</f>
        <v/>
      </c>
      <c r="AT2" s="129"/>
      <c r="AU2" s="129"/>
      <c r="AV2" s="129"/>
      <c r="AW2" s="129"/>
      <c r="AX2" s="116"/>
      <c r="AY2" s="116"/>
      <c r="AZ2" s="134" t="str">
        <f>IF(AND(AR2="",E2=""),"",0)</f>
        <v/>
      </c>
      <c r="BA2" s="135" t="str">
        <f>IF(SG_or_BG_entered="","",1*Glucose_To_Use)</f>
        <v/>
      </c>
      <c r="BB2" s="126" t="str">
        <f t="shared" ref="BB2:BB65" si="5">IF(ISNUMBER(SG_or_BG_entered),1*Target_High,"")</f>
        <v/>
      </c>
      <c r="BC2" s="126" t="str">
        <f t="shared" ref="BC2:BC65" si="6">IF(ISNUMBER(SG_or_BG_entered),(Target_High+Target_Low)/2,"")</f>
        <v/>
      </c>
      <c r="BD2" s="127" t="str">
        <f t="shared" ref="BD2:BD65" si="7">IF(ISNUMBER(SG_or_BG_entered),1000*Kp_U_Kg_hr_per_mg_dL,"")</f>
        <v/>
      </c>
      <c r="BE2" s="115" t="str">
        <f t="shared" ref="BE2:BE65" si="8">IF(SG_or_BG_entered="","",K_P*(Glucose_To_Use-Target))</f>
        <v/>
      </c>
      <c r="BF2" s="148" t="str">
        <f t="shared" ref="BF2:BF65" si="9">IF(SG_or_BG_entered="","",K_P/T_I)</f>
        <v/>
      </c>
      <c r="BG2" s="126" t="str">
        <f t="shared" ref="BG2:BG65" si="10">IF(ISNUMBER(SG_or_BG_entered),1*Target_Low,"")</f>
        <v/>
      </c>
      <c r="BH2" s="126" t="str">
        <f t="shared" ref="BH2:BH65" si="11">IF(ISNUMBER(SG_or_BG_entered),1*Target_High,"")</f>
        <v/>
      </c>
      <c r="BI2" s="126" t="str">
        <f t="shared" ref="BI2:BI65" si="12">IF(SG_or_BG_entered="","",K_P*(Target-WP_Low))</f>
        <v/>
      </c>
      <c r="BJ2" s="126" t="str">
        <f t="shared" ref="BJ2:BJ65" si="13">IF(SG_or_BG_entered="","",1000*Ins_Max_Target)</f>
        <v/>
      </c>
      <c r="BK2" s="111" t="str">
        <f t="shared" ref="BK2:BK65" si="14">IF(SG_or_BG_entered="","",
  IF(Glucose_To_Use&gt;=WP_High,1*IWP_High,
  IF(Glucose_To_Use&gt;=WP_Low,1*IWP_Low+(Glucose_To_Use-WP_Low)/(WP_High-WP_Low)*(IWP_High-IWP_Low),
  1*IWP_Low)))</f>
        <v/>
      </c>
      <c r="BL2" s="136" t="str">
        <f>IF(SG_or_BG_entered="","",0)</f>
        <v/>
      </c>
      <c r="BM2" s="115" t="str">
        <f t="shared" ref="BM2:BM65" si="15">IF(SG_or_BG_entered="","",K_P*T_D*dGdt)</f>
        <v/>
      </c>
      <c r="BN2" s="110" t="str">
        <f t="shared" ref="BN2:BN65" si="16">IF(SG_or_BG_entered="","",(P_con+I_con+D_con)/1000)</f>
        <v/>
      </c>
      <c r="BO2" s="110" t="str">
        <f t="shared" ref="BO2:BO65" si="17">IF(SG_or_BG_entered="","",ROUND(MIN(1*Ins_Rate_Max,IF(1*Unconstrained_PID&lt;1*Min_Change_Absolute/2,0,1*Unconstrained_PID)),2))</f>
        <v/>
      </c>
      <c r="BP2" s="138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Q2" s="137" t="str">
        <f>IF(SG_or_BG_entered="","",
  IF(Rec_PID_Rate=TRUE,1*PID,0))</f>
        <v/>
      </c>
      <c r="BR2" s="153"/>
      <c r="BS2" s="115" t="str">
        <f t="shared" ref="BS2:BS65" si="18">IF(SG_or_BG_entered="","",K_P*(der_adj_glc-INDEX(G_Rescue_Target,n))/1000)</f>
        <v/>
      </c>
      <c r="BT2" s="147"/>
      <c r="BU2" s="146" t="str">
        <f t="shared" ref="BU2:BU65" si="19">IF(SG_or_BG_entered="","",
     IF(ISNUMBER(N_consecutive_boluses),1+N_consecutive_boluses,1))</f>
        <v/>
      </c>
      <c r="BV2" s="115" t="str">
        <f t="shared" ref="BV2:BV65" si="20">IF(SG_or_BG_entered="","",IF(OR(PID_Glc&gt;-Min_Change_Absolute/2,der_adj_glc&gt;der_adj_glc_2_rescue),0,-PID_Glc*(K_glc_inc*K_Glc/25/10*60)*BodyWeight))</f>
        <v/>
      </c>
      <c r="BW2" s="118" t="str">
        <f t="shared" ref="BW2:BW65" si="21">IF(OR(D25_Inf_Rate="",D25_Inf_Rate=0),"",D25_Inf_Rate*Inf_2_Bolus/60)</f>
        <v/>
      </c>
      <c r="BX2" s="119"/>
      <c r="BY2" s="111" t="str">
        <f t="shared" ref="BY2:BY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" s="111" t="str">
        <f t="shared" ref="BZ2:BZ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" s="111" t="str">
        <f t="shared" ref="CA2:CA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" s="142" t="str">
        <f t="shared" ref="CB2:CB65" si="25">IF(SG_or_BG_entered="","",
  IF(ISNUMBER(Glucose_Override),1*Override_D25_Bolus,
  IF(ISNUMBER(Glc_Bolus),1*Glc_Bolus,"")))</f>
        <v/>
      </c>
      <c r="CC2" s="184" t="str">
        <f t="shared" ref="CC2:CC65" si="26">IF(SG_or_BG_entered="","",
IF(Insulin_Override,1*Override_Insulin_Rate,IF(Glucose_Override,-Override_D25_Bolus/BodyWeight/(K_Glc/25/10*60)/(Inf_2_Bolus/60),"")))</f>
        <v/>
      </c>
      <c r="CD2" s="115" t="str">
        <f t="shared" ref="CD2:CD65" si="27">IF(Override_PID="","",MAX(0,Override_PID*1000-P_con-D_con))</f>
        <v/>
      </c>
      <c r="CE2" s="115" t="str">
        <f t="shared" ref="CE2:CE65" si="28">IF(SG_or_BG_entered="","",
  IF(Override_I="",1*I_con,1*Override_I))</f>
        <v/>
      </c>
      <c r="CF2" s="125" t="str">
        <f t="shared" ref="CF2:CF65" si="29">IF(SG_or_BG_entered="","",IF(I_con&gt;=IWP_High,TRUE,FALSE))</f>
        <v/>
      </c>
      <c r="CG2" s="125" t="str">
        <f t="shared" ref="CG2:CG65" si="30">IF(SG_or_BG_entered="","",IF(PID&gt;=Ins_Rate_Max,TRUE,FALSE))</f>
        <v/>
      </c>
      <c r="CH2" s="149" t="str">
        <f t="shared" ref="CH2:CH65" si="31">IF(SG_or_BG_entered="","",
IF(ISNUMBER(Override_PID),1*Override_Insulin_Rate,1*PID_Rate))</f>
        <v/>
      </c>
      <c r="CI2" s="142" t="str">
        <f t="shared" ref="CI2:CI65" si="32">IF(SG_or_BG_entered="","",
IF(Override_Error=TRUE,#N/A,ROUND(PID_U_per_kg_per_h_to_Use/Ins_Inf_Con*BodyWeight,2)))</f>
        <v/>
      </c>
      <c r="CJ2" s="119"/>
      <c r="CK2" s="109"/>
      <c r="CL2" s="166" t="str">
        <f t="shared" ref="CL2:CL65" si="33">IF(SG_or_BG_entered="","",
IF(ROW(A2)=2,0,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" s="166" t="str">
        <f t="shared" ref="CM2:CM65" si="34">IF(SG_or_BG_entered="","",
IF(ROW(A2)=2,0,IF(PID_U_per_kg_per_h_to_Use&lt;&gt;0,0,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" s="163" t="str">
        <f t="shared" ref="CN2:CN65" si="35">IF(SG_or_BG_entered="","",
IF(ROW(A2)=2,FALSE,
       IF(AND(INDEX(Glucose_To_Use,n)&gt;60,INDEX(Glucose_To_Use,n-1)&gt;60),TRUE,FALSE)
))</f>
        <v/>
      </c>
      <c r="CO2" s="164" t="str">
        <f t="shared" ref="CO2:CO65" si="36">IF(SG_or_BG_entered="","",
  IF(Observation_Mode_Status=1,TRUE,FALSE)
)</f>
        <v/>
      </c>
      <c r="CP2" s="109"/>
      <c r="CQ2" s="163" t="str">
        <f t="shared" ref="CQ2:CQ65" si="37">IF(SG_or_BG_entered="","",
IF(INDEX(Acetaminophen_Mode_Initialized,n)=1,0,
IF(AND(ROW(A2)=2,ISBLANK(INDEX(Acetaminophen_Mode_Initialized,n))),"",
IF(NOT(ISNUMBER(INDEX(Time_Since_Acetaminophen_Mode_Initialized,n-1))),"",
INDEX(unconstrained_meter_DT,n)/60+INDEX(Time_Since_Acetaminophen_Mode_Initialized,n-1)
))))</f>
        <v/>
      </c>
      <c r="CR2" s="163" t="str">
        <f t="shared" ref="CR2:CR65" si="3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" s="109"/>
      <c r="CT2" s="124" t="b">
        <v>0</v>
      </c>
      <c r="CU2" s="144" t="str">
        <f>IF(SG_or_BG_entered="","",60*d_T_Max_Ins_On)</f>
        <v/>
      </c>
      <c r="CV2" s="120">
        <v>0</v>
      </c>
      <c r="CW2" s="124" t="b">
        <v>0</v>
      </c>
      <c r="CX2" s="109" t="str">
        <f t="shared" ref="CX2:CX65" si="39">IF(SG_or_BG_entered="","",IF(ISNUMBER(Glc_Bolus_To_Use),TRUE,FALSE))</f>
        <v/>
      </c>
      <c r="CY2" s="126" t="str">
        <f t="shared" ref="CY2:CY65" si="40">IF(ISNUMBER(SG_or_BG_entered), dT_SG1*60,"")</f>
        <v/>
      </c>
      <c r="CZ2" s="126" t="str">
        <f t="shared" ref="CZ2:CZ65" si="41">IF(ISNUMBER(SG_or_BG_entered), dT_SG2*60,"")</f>
        <v/>
      </c>
      <c r="DA2" s="126" t="str">
        <f t="shared" ref="DA2:DA65" si="42">IF(ISNUMBER(SG_or_BG_entered), dT_in_Observation_Mode_hr*60,"")</f>
        <v/>
      </c>
      <c r="DB2" s="145" t="str">
        <f t="shared" ref="DB2:DB65" si="4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" s="143" t="str">
        <f t="shared" ref="DC2:DC65" si="44">IF(ISNUMBER(Time_accepted),Time_accepted+TIME(0,dT_minutes,0),"")</f>
        <v/>
      </c>
      <c r="DD2" s="121"/>
      <c r="DE2" s="113" t="str">
        <f t="shared" ref="DE2:DE65" si="45">IF(AND(NOT(ISNUMBER(C2)),NOT(ISNUMBER(E2))),"",IF(AND(ISNUMBER(C2),NOT(ISNUMBER(E2))),CH2,IF(ISNUMBER(DE2),DE2,"")))</f>
        <v/>
      </c>
      <c r="DF2" s="113" t="str">
        <f t="shared" ref="DF2:DF65" si="46">IF(ISNUMBER(Meter_Glucose),PID_Rate,"")</f>
        <v/>
      </c>
      <c r="DG2" s="123"/>
      <c r="DH2" s="108" t="str">
        <f t="shared" ref="DH2:DH65" si="4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" s="139" t="b">
        <f>AND(ISNUMBER(CH2),CH2&gt;0)</f>
        <v>0</v>
      </c>
      <c r="DJ2" s="140" t="b">
        <f>IF(ISNUMBER(DE2),TRUE,FALSE)</f>
        <v>0</v>
      </c>
      <c r="DK2" s="108" t="str">
        <f>IF(SG_or_BG_entered="","",IF(AND(ISNUMBER(C2),ISNUMBER(CH1),ISNUMBER(B2)),IF(DI1,TRUE,FALSE)))</f>
        <v/>
      </c>
      <c r="DL2" s="140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DM2" s="141" t="b">
        <v>1</v>
      </c>
      <c r="DN2" s="103"/>
      <c r="DO2" s="170" t="str">
        <f>IF(SG_or_BG_entered="","",
      IF(AND(INDEX(Time_glc_below_high_target,n)&gt;P_dT_for_OM,INDEX(Time_ins_off,n)&gt;P_dT_for_OM,INDEX(Two_Values_Since_Hypo,n)),1,0)
      )</f>
        <v/>
      </c>
      <c r="DP2" s="170" t="str">
        <f t="shared" ref="DP2:DP65" si="48">IF(SG_or_BG_entered="","",
IF(Acetaminophen_Mode_Recommend=TRUE,1,
0
))</f>
        <v/>
      </c>
      <c r="DQ2" s="170" t="str">
        <f t="shared" ref="DQ2:DQ65" si="49">IF(SG_or_BG_entered="","",
IF(AND(ISNUMBER(Meter_Only_Mode_Initialized),Meter_Only_Mode_Initialized=0),0,
IF(AND(ISNUMBER(Meter_Only_Mode_Initialized),Meter_Only_Mode_Initialized=1),1,
IF(INDEX(Meter_Only_Mode_ON,n-1)=1,1,
0
))))</f>
        <v/>
      </c>
      <c r="DR2" s="55" t="str">
        <f t="shared" ref="DR2:DR65" si="50">IF(SG_or_BG_entered="","",
IF(I_to_use_mU_kg_hr/1000&gt;Ins_Max_Target,I_to_use_mU_kg_hr/1000,""))</f>
        <v/>
      </c>
      <c r="DS2" s="55" t="str">
        <f t="shared" ref="DS2:DS65" si="51">IF(SG_or_BG_entered="","",
  IF(1*PID_U_per_kg_per_h_to_Use&gt;1*Ins_Rate_Max,1*PID_U_per_kg_per_h_to_Use,""))</f>
        <v/>
      </c>
      <c r="DT2" s="173" t="str">
        <f>IF(OR(SG_or_BG_entered="", AND(Blood_Check_Needed=TRUE,NOT(ISNUMBER(Meter_Glucose)))),"",
        PID_mL_per_hr_to_Use)</f>
        <v/>
      </c>
      <c r="DU2" s="55" t="str">
        <f t="shared" ref="DU2:DU65" si="52">IF(OR(SG_or_BG_entered="", AND(Blood_Check_Needed=TRUE,NOT(ISNUMBER(Meter_Glucose)))),"",
        PID_U_per_kg_per_h_to_Use)</f>
        <v/>
      </c>
      <c r="DV2" s="21" t="str">
        <f t="shared" ref="DV2:DV65" si="53">IF(OR(SG_or_BG_entered="",AND(Blood_Check_Needed=TRUE,NOT(ISNUMBER(Meter_Glucose)))),"",
  IF(OR(Glc_Bolus="",Glc_Bolus=0),"",
Glc_Bolus_To_Use
))</f>
        <v/>
      </c>
      <c r="DW2" s="56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X2" s="22" t="str">
        <f t="shared" ref="DX2:DX65" si="54">Tnext_24hr</f>
        <v/>
      </c>
      <c r="DY2" s="15"/>
      <c r="DZ2" s="50"/>
      <c r="EA2" s="50"/>
      <c r="EB2" s="50"/>
      <c r="EC2" s="50"/>
    </row>
    <row r="3" spans="1:143" ht="20.100000000000001" customHeight="1" x14ac:dyDescent="0.25">
      <c r="A3" s="47">
        <f t="shared" ref="A3:A66" si="55">A2+1</f>
        <v>2</v>
      </c>
      <c r="B3" s="176"/>
      <c r="C3" s="191"/>
      <c r="D3" s="176"/>
      <c r="E3" s="191"/>
      <c r="F3" s="192"/>
      <c r="G3" s="193"/>
      <c r="H3" s="176"/>
      <c r="I3" s="176"/>
      <c r="J3" s="180"/>
      <c r="K3" s="180"/>
      <c r="L3" s="180"/>
      <c r="M3" s="40"/>
      <c r="N3" s="10" t="str">
        <f t="shared" si="0"/>
        <v/>
      </c>
      <c r="O3" s="13"/>
      <c r="P3" s="26" t="str">
        <f t="shared" ref="P3:AE66" si="56">IF(SG_or_BG_entered="","",Previous)</f>
        <v/>
      </c>
      <c r="Q3" s="26" t="str">
        <f t="shared" si="56"/>
        <v/>
      </c>
      <c r="R3" s="26" t="str">
        <f t="shared" si="56"/>
        <v/>
      </c>
      <c r="S3" s="26" t="str">
        <f t="shared" si="56"/>
        <v/>
      </c>
      <c r="T3" s="26" t="str">
        <f t="shared" si="56"/>
        <v/>
      </c>
      <c r="U3" s="157" t="str">
        <f t="shared" si="56"/>
        <v/>
      </c>
      <c r="V3" s="26" t="str">
        <f t="shared" si="56"/>
        <v/>
      </c>
      <c r="W3" s="26" t="str">
        <f t="shared" si="56"/>
        <v/>
      </c>
      <c r="X3" s="26" t="str">
        <f t="shared" si="56"/>
        <v/>
      </c>
      <c r="Y3" s="24" t="str">
        <f t="shared" si="56"/>
        <v/>
      </c>
      <c r="Z3" s="18" t="str">
        <f t="shared" si="56"/>
        <v/>
      </c>
      <c r="AA3" s="24" t="str">
        <f t="shared" si="56"/>
        <v/>
      </c>
      <c r="AB3" s="24" t="str">
        <f t="shared" si="56"/>
        <v/>
      </c>
      <c r="AC3" s="26" t="str">
        <f t="shared" si="56"/>
        <v/>
      </c>
      <c r="AD3" s="33" t="str">
        <f t="shared" si="56"/>
        <v/>
      </c>
      <c r="AE3" s="24" t="str">
        <f t="shared" si="56"/>
        <v/>
      </c>
      <c r="AF3" s="26" t="str">
        <f t="shared" ref="Z3:AM66" si="57">IF(SG_or_BG_entered="","",Previous)</f>
        <v/>
      </c>
      <c r="AG3" s="24" t="str">
        <f t="shared" si="57"/>
        <v/>
      </c>
      <c r="AH3" s="26" t="str">
        <f t="shared" si="57"/>
        <v/>
      </c>
      <c r="AI3" s="26" t="str">
        <f t="shared" si="57"/>
        <v/>
      </c>
      <c r="AJ3" s="26" t="str">
        <f t="shared" si="57"/>
        <v/>
      </c>
      <c r="AK3" s="26" t="str">
        <f t="shared" si="57"/>
        <v/>
      </c>
      <c r="AL3" s="26" t="str">
        <f t="shared" si="57"/>
        <v/>
      </c>
      <c r="AM3" s="18" t="str">
        <f t="shared" si="57"/>
        <v/>
      </c>
      <c r="AN3" s="9"/>
      <c r="AO3" s="152" t="str">
        <f t="shared" ref="AO3:AO66" si="5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AO2))))</f>
        <v/>
      </c>
      <c r="AP3" s="150" t="str">
        <f t="shared" si="1"/>
        <v/>
      </c>
      <c r="AQ3" s="151" t="str">
        <f t="shared" si="2"/>
        <v/>
      </c>
      <c r="AR3" s="107" t="str">
        <f t="shared" si="3"/>
        <v/>
      </c>
      <c r="AS3" s="128" t="str">
        <f t="shared" si="4"/>
        <v/>
      </c>
      <c r="AT3" s="114" t="str">
        <f t="shared" ref="AT3:AT66" si="59">IF(SG_or_BG_entered="","",
  IF(INDEX(Sensor_Time,n)&gt;INDEX(Sensor_Time,n-1),ROUND((INDEX(Sensor_Time,n)-INDEX(Sensor_Time,n-1))*24*60,0),#N/A))</f>
        <v/>
      </c>
      <c r="AU3" s="114" t="str">
        <f t="shared" ref="AU3:AU66" si="60">IF(ISNUMBER(unconstrained_sensor_DT),IF(unconstrained_sensor_DT&lt;Min_Der_Interval,Min_Der_Interval,1*unconstrained_sensor_DT),"")</f>
        <v/>
      </c>
      <c r="AV3" s="114" t="str">
        <f t="shared" ref="AV3:AV66" si="61">IF(AND(ISNUMBER(INDEX(Meter_Time,n)),ISNUMBER(INDEX(Meter_Time,n-1))), (INDEX(Meter_Time,n)-INDEX(Meter_Time,n-1))*24*60,"")</f>
        <v/>
      </c>
      <c r="AW3" s="114" t="str">
        <f t="shared" ref="AW3:AW66" si="62">IF(unconstrained_meter_DT="","",IF(1*unconstrained_meter_DT&lt;1*Min_Der_Interval,1*Min_Der_Interval,1*unconstrained_meter_DT))</f>
        <v/>
      </c>
      <c r="AX3" s="117" t="str">
        <f t="shared" ref="AX3:AX66" si="6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" s="117" t="str">
        <f t="shared" ref="AY3:AY66" si="6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" s="111" t="str">
        <f t="shared" ref="AZ3:AZ66" si="65">IF(SG_or_BG_entered="","",
IF(ISNUMBER(INDEX(Glc_Bolus_To_Use,n-1)),0,
IF(ISNUMBER(dBGdt),1*dBGdt,
IF(ISNUMBER(dSGdt),1*dSGdt,
""))))</f>
        <v/>
      </c>
      <c r="BA3" s="133" t="str">
        <f t="shared" ref="BA3:BA66" si="66">IF(SG_or_BG_entered="","",Glucose_To_Use+T_D*dGdt)</f>
        <v/>
      </c>
      <c r="BB3" s="126" t="str">
        <f t="shared" si="5"/>
        <v/>
      </c>
      <c r="BC3" s="126" t="str">
        <f t="shared" si="6"/>
        <v/>
      </c>
      <c r="BD3" s="127" t="str">
        <f t="shared" si="7"/>
        <v/>
      </c>
      <c r="BE3" s="115" t="str">
        <f t="shared" si="8"/>
        <v/>
      </c>
      <c r="BF3" s="148" t="str">
        <f t="shared" si="9"/>
        <v/>
      </c>
      <c r="BG3" s="126" t="str">
        <f t="shared" si="10"/>
        <v/>
      </c>
      <c r="BH3" s="126" t="str">
        <f t="shared" si="11"/>
        <v/>
      </c>
      <c r="BI3" s="126" t="str">
        <f t="shared" si="12"/>
        <v/>
      </c>
      <c r="BJ3" s="126" t="str">
        <f t="shared" si="13"/>
        <v/>
      </c>
      <c r="BK3" s="111" t="str">
        <f t="shared" si="14"/>
        <v/>
      </c>
      <c r="BL3" s="118" t="str">
        <f t="shared" ref="BL3:BL66" si="6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" s="115" t="str">
        <f t="shared" si="15"/>
        <v/>
      </c>
      <c r="BN3" s="110" t="str">
        <f t="shared" si="16"/>
        <v/>
      </c>
      <c r="BO3" s="110" t="str">
        <f t="shared" si="17"/>
        <v/>
      </c>
      <c r="BP3" s="111" t="str">
        <f t="shared" ref="BP3:BP66" si="6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" s="110" t="str">
        <f t="shared" ref="BQ3:BQ66" si="69">IF(SG_or_BG_entered="","",
  IF(Rec_PID_Rate=TRUE,1*PID,INDEX(PID_U_per_kg_per_h_to_Use,n-1)))</f>
        <v/>
      </c>
      <c r="BR3" s="153"/>
      <c r="BS3" s="115" t="str">
        <f t="shared" si="18"/>
        <v/>
      </c>
      <c r="BT3" s="130" t="str">
        <f>IF(ISNUMBER(INDEX(D25_bolus,n-1)),1,"")</f>
        <v/>
      </c>
      <c r="BU3" s="146" t="str">
        <f t="shared" si="19"/>
        <v/>
      </c>
      <c r="BV3" s="115" t="str">
        <f t="shared" si="20"/>
        <v/>
      </c>
      <c r="BW3" s="118" t="str">
        <f t="shared" si="21"/>
        <v/>
      </c>
      <c r="BX3" s="119"/>
      <c r="BY3" s="111" t="str">
        <f t="shared" si="22"/>
        <v/>
      </c>
      <c r="BZ3" s="111" t="str">
        <f t="shared" si="23"/>
        <v/>
      </c>
      <c r="CA3" s="111" t="str">
        <f t="shared" si="24"/>
        <v/>
      </c>
      <c r="CB3" s="142" t="str">
        <f t="shared" si="25"/>
        <v/>
      </c>
      <c r="CC3" s="184" t="str">
        <f t="shared" si="26"/>
        <v/>
      </c>
      <c r="CD3" s="115" t="str">
        <f t="shared" si="27"/>
        <v/>
      </c>
      <c r="CE3" s="115" t="str">
        <f t="shared" si="28"/>
        <v/>
      </c>
      <c r="CF3" s="125" t="str">
        <f t="shared" si="29"/>
        <v/>
      </c>
      <c r="CG3" s="125" t="str">
        <f t="shared" si="30"/>
        <v/>
      </c>
      <c r="CH3" s="149" t="str">
        <f t="shared" si="31"/>
        <v/>
      </c>
      <c r="CI3" s="142" t="str">
        <f t="shared" si="32"/>
        <v/>
      </c>
      <c r="CJ3" s="119"/>
      <c r="CK3" s="109"/>
      <c r="CL3" s="166" t="str">
        <f t="shared" si="33"/>
        <v/>
      </c>
      <c r="CM3" s="166" t="str">
        <f t="shared" si="34"/>
        <v/>
      </c>
      <c r="CN3" s="163" t="str">
        <f t="shared" si="35"/>
        <v/>
      </c>
      <c r="CO3" s="164" t="str">
        <f t="shared" si="36"/>
        <v/>
      </c>
      <c r="CP3" s="109"/>
      <c r="CQ3" s="163" t="str">
        <f t="shared" si="37"/>
        <v/>
      </c>
      <c r="CR3" s="163" t="str">
        <f t="shared" si="38"/>
        <v/>
      </c>
      <c r="CS3" s="109"/>
      <c r="CT3" s="112" t="str">
        <f t="shared" ref="CT3:CT66" si="70">IF(SG_or_BG_entered="","",
  IF(AND(ISNUMBER(Meter_Glucose),ISNUMBER(Sensor_Glucose)),
  IF(ABS(Meter_Glucose-Sensor_Glucose)/Meter_Glucose&gt;=Min_Diff_4_Cal,TRUE,FALSE),
  ""))</f>
        <v/>
      </c>
      <c r="CU3" s="145" t="str">
        <f t="shared" ref="CU3:CU66" si="71">IF(SG_or_BG_entered="","",
  (INDEX(Sensor_Time,n)-INDEX(Sensor_Time,n-1))*24*60+IF(ISNUMBER(INDEX(Meter_Glucose,n-1)),0,Previous))</f>
        <v/>
      </c>
      <c r="CV3" s="111" t="str">
        <f t="shared" ref="CV3:CV66" si="7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" s="111" t="str">
        <f t="shared" ref="CW3:CW66" si="73">IF(ISNUMBER(SG_or_BG_entered),IF(AND(ISNUMBER(Meter_Glucose),time_since_calibration&gt;5),TRUE,FALSE),"")</f>
        <v/>
      </c>
      <c r="CX3" s="109" t="str">
        <f t="shared" si="39"/>
        <v/>
      </c>
      <c r="CY3" s="126" t="str">
        <f t="shared" si="40"/>
        <v/>
      </c>
      <c r="CZ3" s="126" t="str">
        <f t="shared" si="41"/>
        <v/>
      </c>
      <c r="DA3" s="126" t="str">
        <f t="shared" si="42"/>
        <v/>
      </c>
      <c r="DB3" s="145" t="str">
        <f t="shared" si="43"/>
        <v/>
      </c>
      <c r="DC3" s="143" t="str">
        <f t="shared" si="44"/>
        <v/>
      </c>
      <c r="DD3" s="122"/>
      <c r="DE3" s="113" t="str">
        <f t="shared" si="45"/>
        <v/>
      </c>
      <c r="DF3" s="113" t="str">
        <f t="shared" si="46"/>
        <v/>
      </c>
      <c r="DG3" s="111" t="e">
        <f t="shared" ref="DG3:DG66" si="74">IF(SG_or_BG_entered="",#N/A,IF(OR(INDEX(cal_4_SG_perror,n),INDEX(Cal_4_time_limit,n)),TRUE,#N/A))</f>
        <v>#N/A</v>
      </c>
      <c r="DH3" s="108" t="str">
        <f t="shared" si="47"/>
        <v/>
      </c>
      <c r="DI3" s="108" t="str">
        <f t="shared" ref="DI3:DI66" si="7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" s="108" t="str">
        <f t="shared" ref="DJ3:DJ66" si="76">IF(SG_or_BG_entered="","",
   IF(AND(ISNUMBER(SG_Insulin_Rate),NOT(SG_Insulin_Rate=INDEX(PID_U_per_kg_per_h_to_Use,n-1))),TRUE,FALSE))</f>
        <v/>
      </c>
      <c r="DK3" s="108" t="str">
        <f>IF(SG_or_BG_entered="","",IF(
       AND((INDEX(Sensor_Time,n)-INDEX(Sensor_Time,n-1))&gt;0.75/24,
                   INDEX(PID_U_per_kg_per_h_to_Use,n-1)&gt;0),
TRUE,FALSE))</f>
        <v/>
      </c>
      <c r="DL3" s="108" t="str">
        <f t="shared" ref="DL3:DL66" si="7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" s="108" t="str">
        <f t="shared" ref="DM3:DM66" si="7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" s="103"/>
      <c r="DO3" s="170" t="str">
        <f t="shared" ref="DO3:DO65" si="79">IF(SG_or_BG_entered="","",
      IF(AND(INDEX(Time_glc_below_high_target,n)&gt;P_dT_for_OM,INDEX(Time_ins_off,n)&gt;P_dT_for_OM,INDEX(Two_Values_Since_Hypo,n)),1,0)
      )</f>
        <v/>
      </c>
      <c r="DP3" s="170" t="str">
        <f t="shared" si="48"/>
        <v/>
      </c>
      <c r="DQ3" s="170" t="str">
        <f t="shared" si="49"/>
        <v/>
      </c>
      <c r="DR3" s="55" t="str">
        <f t="shared" si="50"/>
        <v/>
      </c>
      <c r="DS3" s="55" t="str">
        <f t="shared" si="51"/>
        <v/>
      </c>
      <c r="DT3" s="173" t="str">
        <f t="shared" ref="DT3:DT65" si="80">IF(OR(SG_or_BG_entered="", AND(Blood_Check_Needed=TRUE,NOT(ISNUMBER(Meter_Glucose)))),"",
        PID_mL_per_hr_to_Use)</f>
        <v/>
      </c>
      <c r="DU3" s="55" t="str">
        <f t="shared" si="52"/>
        <v/>
      </c>
      <c r="DV3" s="21" t="str">
        <f t="shared" si="53"/>
        <v/>
      </c>
      <c r="DW3" s="11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" s="12" t="str">
        <f t="shared" si="54"/>
        <v/>
      </c>
      <c r="DY3" s="15"/>
      <c r="DZ3" s="50"/>
      <c r="EB3" s="50"/>
      <c r="EC3" s="50"/>
      <c r="ED3" s="50"/>
      <c r="EE3" s="3"/>
      <c r="EM3" s="3"/>
    </row>
    <row r="4" spans="1:143" ht="20.100000000000001" customHeight="1" thickBot="1" x14ac:dyDescent="0.3">
      <c r="A4" s="47">
        <f t="shared" si="55"/>
        <v>3</v>
      </c>
      <c r="B4" s="176"/>
      <c r="C4" s="194"/>
      <c r="D4" s="176"/>
      <c r="E4" s="177"/>
      <c r="F4" s="192"/>
      <c r="G4" s="193"/>
      <c r="H4" s="176"/>
      <c r="I4" s="176"/>
      <c r="J4" s="180"/>
      <c r="K4" s="180"/>
      <c r="L4" s="180"/>
      <c r="M4" s="40"/>
      <c r="N4" s="10" t="str">
        <f t="shared" si="0"/>
        <v/>
      </c>
      <c r="O4" s="13"/>
      <c r="P4" s="26" t="str">
        <f t="shared" si="56"/>
        <v/>
      </c>
      <c r="Q4" s="26" t="str">
        <f t="shared" si="56"/>
        <v/>
      </c>
      <c r="R4" s="26" t="str">
        <f t="shared" si="56"/>
        <v/>
      </c>
      <c r="S4" s="26" t="str">
        <f t="shared" si="56"/>
        <v/>
      </c>
      <c r="T4" s="26" t="str">
        <f t="shared" si="56"/>
        <v/>
      </c>
      <c r="U4" s="157" t="str">
        <f t="shared" si="56"/>
        <v/>
      </c>
      <c r="V4" s="26" t="str">
        <f t="shared" si="56"/>
        <v/>
      </c>
      <c r="W4" s="26" t="str">
        <f t="shared" si="56"/>
        <v/>
      </c>
      <c r="X4" s="26" t="str">
        <f t="shared" si="56"/>
        <v/>
      </c>
      <c r="Y4" s="24" t="str">
        <f t="shared" si="56"/>
        <v/>
      </c>
      <c r="Z4" s="18" t="str">
        <f t="shared" si="57"/>
        <v/>
      </c>
      <c r="AA4" s="24" t="str">
        <f t="shared" si="57"/>
        <v/>
      </c>
      <c r="AB4" s="24" t="str">
        <f t="shared" si="57"/>
        <v/>
      </c>
      <c r="AC4" s="26" t="str">
        <f t="shared" si="57"/>
        <v/>
      </c>
      <c r="AD4" s="33" t="str">
        <f t="shared" si="57"/>
        <v/>
      </c>
      <c r="AE4" s="24" t="str">
        <f t="shared" si="57"/>
        <v/>
      </c>
      <c r="AF4" s="26" t="str">
        <f t="shared" si="57"/>
        <v/>
      </c>
      <c r="AG4" s="24" t="str">
        <f t="shared" si="57"/>
        <v/>
      </c>
      <c r="AH4" s="26" t="str">
        <f t="shared" si="57"/>
        <v/>
      </c>
      <c r="AI4" s="26" t="str">
        <f t="shared" si="57"/>
        <v/>
      </c>
      <c r="AJ4" s="26" t="str">
        <f t="shared" si="57"/>
        <v/>
      </c>
      <c r="AK4" s="26" t="str">
        <f t="shared" si="57"/>
        <v/>
      </c>
      <c r="AL4" s="26" t="str">
        <f t="shared" si="57"/>
        <v/>
      </c>
      <c r="AM4" s="18" t="str">
        <f t="shared" si="57"/>
        <v/>
      </c>
      <c r="AN4" s="9"/>
      <c r="AO4" s="152" t="str">
        <f t="shared" si="58"/>
        <v/>
      </c>
      <c r="AP4" s="150" t="str">
        <f t="shared" si="1"/>
        <v/>
      </c>
      <c r="AQ4" s="151" t="str">
        <f t="shared" si="2"/>
        <v/>
      </c>
      <c r="AR4" s="107" t="str">
        <f t="shared" si="3"/>
        <v/>
      </c>
      <c r="AS4" s="128" t="str">
        <f t="shared" si="4"/>
        <v/>
      </c>
      <c r="AT4" s="114" t="str">
        <f t="shared" si="59"/>
        <v/>
      </c>
      <c r="AU4" s="114" t="str">
        <f t="shared" si="60"/>
        <v/>
      </c>
      <c r="AV4" s="114" t="str">
        <f t="shared" si="61"/>
        <v/>
      </c>
      <c r="AW4" s="114" t="str">
        <f t="shared" si="62"/>
        <v/>
      </c>
      <c r="AX4" s="117" t="str">
        <f t="shared" si="63"/>
        <v/>
      </c>
      <c r="AY4" s="117" t="str">
        <f t="shared" si="64"/>
        <v/>
      </c>
      <c r="AZ4" s="111" t="str">
        <f t="shared" si="65"/>
        <v/>
      </c>
      <c r="BA4" s="133" t="str">
        <f t="shared" si="66"/>
        <v/>
      </c>
      <c r="BB4" s="126" t="str">
        <f t="shared" si="5"/>
        <v/>
      </c>
      <c r="BC4" s="126" t="str">
        <f t="shared" si="6"/>
        <v/>
      </c>
      <c r="BD4" s="127" t="str">
        <f t="shared" si="7"/>
        <v/>
      </c>
      <c r="BE4" s="115" t="str">
        <f t="shared" si="8"/>
        <v/>
      </c>
      <c r="BF4" s="148" t="str">
        <f t="shared" si="9"/>
        <v/>
      </c>
      <c r="BG4" s="126" t="str">
        <f t="shared" si="10"/>
        <v/>
      </c>
      <c r="BH4" s="126" t="str">
        <f t="shared" si="11"/>
        <v/>
      </c>
      <c r="BI4" s="126" t="str">
        <f t="shared" si="12"/>
        <v/>
      </c>
      <c r="BJ4" s="126" t="str">
        <f t="shared" si="13"/>
        <v/>
      </c>
      <c r="BK4" s="111" t="str">
        <f t="shared" si="14"/>
        <v/>
      </c>
      <c r="BL4" s="118" t="str">
        <f t="shared" si="67"/>
        <v/>
      </c>
      <c r="BM4" s="115" t="str">
        <f t="shared" si="15"/>
        <v/>
      </c>
      <c r="BN4" s="110" t="str">
        <f t="shared" si="16"/>
        <v/>
      </c>
      <c r="BO4" s="110" t="str">
        <f t="shared" si="17"/>
        <v/>
      </c>
      <c r="BP4" s="111" t="str">
        <f t="shared" si="68"/>
        <v/>
      </c>
      <c r="BQ4" s="110" t="str">
        <f t="shared" si="69"/>
        <v/>
      </c>
      <c r="BR4" s="153"/>
      <c r="BS4" s="115" t="str">
        <f t="shared" si="18"/>
        <v/>
      </c>
      <c r="BT4" s="131" t="str">
        <f>IF(AND(ISNUMBER(INDEX(D25_bolus,n-1)),ISNUMBER(INDEX(D25_bolus,n-2))),2,
IF(AND(ISNUMBER(INDEX(D25_bolus,n-1))),1,
""))</f>
        <v/>
      </c>
      <c r="BU4" s="146" t="str">
        <f t="shared" si="19"/>
        <v/>
      </c>
      <c r="BV4" s="115" t="str">
        <f t="shared" si="20"/>
        <v/>
      </c>
      <c r="BW4" s="118" t="str">
        <f t="shared" si="21"/>
        <v/>
      </c>
      <c r="BX4" s="119"/>
      <c r="BY4" s="111" t="str">
        <f t="shared" si="22"/>
        <v/>
      </c>
      <c r="BZ4" s="111" t="str">
        <f t="shared" si="23"/>
        <v/>
      </c>
      <c r="CA4" s="111" t="str">
        <f t="shared" si="24"/>
        <v/>
      </c>
      <c r="CB4" s="142" t="str">
        <f t="shared" si="25"/>
        <v/>
      </c>
      <c r="CC4" s="184" t="str">
        <f t="shared" si="26"/>
        <v/>
      </c>
      <c r="CD4" s="115" t="str">
        <f t="shared" si="27"/>
        <v/>
      </c>
      <c r="CE4" s="115" t="str">
        <f t="shared" si="28"/>
        <v/>
      </c>
      <c r="CF4" s="125" t="str">
        <f t="shared" si="29"/>
        <v/>
      </c>
      <c r="CG4" s="125" t="str">
        <f t="shared" si="30"/>
        <v/>
      </c>
      <c r="CH4" s="149" t="str">
        <f t="shared" si="31"/>
        <v/>
      </c>
      <c r="CI4" s="142" t="str">
        <f t="shared" si="32"/>
        <v/>
      </c>
      <c r="CJ4" s="119"/>
      <c r="CK4" s="109"/>
      <c r="CL4" s="166" t="str">
        <f t="shared" si="33"/>
        <v/>
      </c>
      <c r="CM4" s="166" t="str">
        <f t="shared" si="34"/>
        <v/>
      </c>
      <c r="CN4" s="163" t="str">
        <f t="shared" si="35"/>
        <v/>
      </c>
      <c r="CO4" s="164" t="str">
        <f t="shared" si="36"/>
        <v/>
      </c>
      <c r="CP4" s="109"/>
      <c r="CQ4" s="163" t="str">
        <f t="shared" si="37"/>
        <v/>
      </c>
      <c r="CR4" s="163" t="str">
        <f t="shared" si="38"/>
        <v/>
      </c>
      <c r="CS4" s="109"/>
      <c r="CT4" s="112" t="str">
        <f t="shared" si="70"/>
        <v/>
      </c>
      <c r="CU4" s="145" t="str">
        <f t="shared" si="71"/>
        <v/>
      </c>
      <c r="CV4" s="111" t="str">
        <f t="shared" si="72"/>
        <v/>
      </c>
      <c r="CW4" s="111" t="str">
        <f t="shared" si="73"/>
        <v/>
      </c>
      <c r="CX4" s="109" t="str">
        <f t="shared" si="39"/>
        <v/>
      </c>
      <c r="CY4" s="126" t="str">
        <f t="shared" si="40"/>
        <v/>
      </c>
      <c r="CZ4" s="126" t="str">
        <f t="shared" si="41"/>
        <v/>
      </c>
      <c r="DA4" s="126" t="str">
        <f t="shared" si="42"/>
        <v/>
      </c>
      <c r="DB4" s="145" t="str">
        <f t="shared" si="43"/>
        <v/>
      </c>
      <c r="DC4" s="143" t="str">
        <f t="shared" si="44"/>
        <v/>
      </c>
      <c r="DD4" s="121"/>
      <c r="DE4" s="113" t="str">
        <f t="shared" si="45"/>
        <v/>
      </c>
      <c r="DF4" s="113" t="str">
        <f t="shared" si="46"/>
        <v/>
      </c>
      <c r="DG4" s="111" t="e">
        <f t="shared" si="74"/>
        <v>#N/A</v>
      </c>
      <c r="DH4" s="108" t="str">
        <f t="shared" si="47"/>
        <v/>
      </c>
      <c r="DI4" s="108" t="str">
        <f t="shared" si="75"/>
        <v/>
      </c>
      <c r="DJ4" s="108" t="str">
        <f t="shared" si="76"/>
        <v/>
      </c>
      <c r="DK4" s="108" t="str">
        <f t="shared" ref="DK4:DK67" si="8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" s="108" t="str">
        <f t="shared" si="77"/>
        <v/>
      </c>
      <c r="DM4" s="108" t="str">
        <f t="shared" si="78"/>
        <v/>
      </c>
      <c r="DN4" s="103"/>
      <c r="DO4" s="170" t="str">
        <f t="shared" si="79"/>
        <v/>
      </c>
      <c r="DP4" s="170" t="str">
        <f t="shared" si="48"/>
        <v/>
      </c>
      <c r="DQ4" s="170" t="str">
        <f t="shared" si="49"/>
        <v/>
      </c>
      <c r="DR4" s="55" t="str">
        <f t="shared" si="50"/>
        <v/>
      </c>
      <c r="DS4" s="55" t="str">
        <f t="shared" si="51"/>
        <v/>
      </c>
      <c r="DT4" s="173" t="str">
        <f t="shared" si="80"/>
        <v/>
      </c>
      <c r="DU4" s="55" t="str">
        <f t="shared" si="52"/>
        <v/>
      </c>
      <c r="DV4" s="21" t="str">
        <f t="shared" si="53"/>
        <v/>
      </c>
      <c r="DW4" s="11" t="str">
        <f t="shared" ref="DW4:DW67" si="8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" s="12" t="str">
        <f t="shared" si="54"/>
        <v/>
      </c>
      <c r="DY4" s="15"/>
      <c r="DZ4" s="50"/>
      <c r="EA4" s="50"/>
      <c r="EB4" s="50"/>
      <c r="EC4" s="50"/>
      <c r="ED4" s="50"/>
    </row>
    <row r="5" spans="1:143" ht="20.100000000000001" customHeight="1" thickTop="1" x14ac:dyDescent="0.25">
      <c r="A5" s="47">
        <f t="shared" si="55"/>
        <v>4</v>
      </c>
      <c r="B5" s="176"/>
      <c r="C5" s="194"/>
      <c r="D5" s="176"/>
      <c r="E5" s="191"/>
      <c r="F5" s="192"/>
      <c r="G5" s="193"/>
      <c r="H5" s="176"/>
      <c r="I5" s="176"/>
      <c r="J5" s="180"/>
      <c r="K5" s="180"/>
      <c r="L5" s="180"/>
      <c r="M5" s="40"/>
      <c r="N5" s="10" t="str">
        <f t="shared" si="0"/>
        <v/>
      </c>
      <c r="O5" s="13"/>
      <c r="P5" s="26" t="str">
        <f t="shared" si="56"/>
        <v/>
      </c>
      <c r="Q5" s="26" t="str">
        <f t="shared" si="56"/>
        <v/>
      </c>
      <c r="R5" s="26" t="str">
        <f t="shared" si="56"/>
        <v/>
      </c>
      <c r="S5" s="26" t="str">
        <f t="shared" si="56"/>
        <v/>
      </c>
      <c r="T5" s="26" t="str">
        <f t="shared" si="56"/>
        <v/>
      </c>
      <c r="U5" s="157" t="str">
        <f t="shared" si="56"/>
        <v/>
      </c>
      <c r="V5" s="26" t="str">
        <f t="shared" si="56"/>
        <v/>
      </c>
      <c r="W5" s="26" t="str">
        <f t="shared" si="56"/>
        <v/>
      </c>
      <c r="X5" s="26" t="str">
        <f t="shared" si="56"/>
        <v/>
      </c>
      <c r="Y5" s="24" t="str">
        <f t="shared" si="56"/>
        <v/>
      </c>
      <c r="Z5" s="18" t="str">
        <f t="shared" si="57"/>
        <v/>
      </c>
      <c r="AA5" s="24" t="str">
        <f t="shared" si="57"/>
        <v/>
      </c>
      <c r="AB5" s="24" t="str">
        <f t="shared" si="57"/>
        <v/>
      </c>
      <c r="AC5" s="26" t="str">
        <f t="shared" si="57"/>
        <v/>
      </c>
      <c r="AD5" s="33" t="str">
        <f t="shared" si="57"/>
        <v/>
      </c>
      <c r="AE5" s="24" t="str">
        <f t="shared" si="57"/>
        <v/>
      </c>
      <c r="AF5" s="26" t="str">
        <f t="shared" si="57"/>
        <v/>
      </c>
      <c r="AG5" s="24" t="str">
        <f t="shared" si="57"/>
        <v/>
      </c>
      <c r="AH5" s="26" t="str">
        <f t="shared" si="57"/>
        <v/>
      </c>
      <c r="AI5" s="26" t="str">
        <f t="shared" si="57"/>
        <v/>
      </c>
      <c r="AJ5" s="26" t="str">
        <f t="shared" si="57"/>
        <v/>
      </c>
      <c r="AK5" s="26" t="str">
        <f t="shared" si="57"/>
        <v/>
      </c>
      <c r="AL5" s="26" t="str">
        <f t="shared" si="57"/>
        <v/>
      </c>
      <c r="AM5" s="18" t="str">
        <f t="shared" si="57"/>
        <v/>
      </c>
      <c r="AN5" s="9"/>
      <c r="AO5" s="152" t="str">
        <f t="shared" si="58"/>
        <v/>
      </c>
      <c r="AP5" s="150" t="str">
        <f t="shared" si="1"/>
        <v/>
      </c>
      <c r="AQ5" s="151" t="str">
        <f t="shared" si="2"/>
        <v/>
      </c>
      <c r="AR5" s="107" t="str">
        <f t="shared" si="3"/>
        <v/>
      </c>
      <c r="AS5" s="128" t="str">
        <f t="shared" si="4"/>
        <v/>
      </c>
      <c r="AT5" s="114" t="str">
        <f t="shared" si="59"/>
        <v/>
      </c>
      <c r="AU5" s="114" t="str">
        <f t="shared" si="60"/>
        <v/>
      </c>
      <c r="AV5" s="114" t="str">
        <f t="shared" si="61"/>
        <v/>
      </c>
      <c r="AW5" s="114" t="str">
        <f t="shared" si="62"/>
        <v/>
      </c>
      <c r="AX5" s="117" t="str">
        <f t="shared" si="63"/>
        <v/>
      </c>
      <c r="AY5" s="117" t="str">
        <f t="shared" si="64"/>
        <v/>
      </c>
      <c r="AZ5" s="111" t="str">
        <f t="shared" si="65"/>
        <v/>
      </c>
      <c r="BA5" s="133" t="str">
        <f t="shared" si="66"/>
        <v/>
      </c>
      <c r="BB5" s="126" t="str">
        <f t="shared" si="5"/>
        <v/>
      </c>
      <c r="BC5" s="126" t="str">
        <f t="shared" si="6"/>
        <v/>
      </c>
      <c r="BD5" s="127" t="str">
        <f t="shared" si="7"/>
        <v/>
      </c>
      <c r="BE5" s="115" t="str">
        <f t="shared" si="8"/>
        <v/>
      </c>
      <c r="BF5" s="148" t="str">
        <f t="shared" si="9"/>
        <v/>
      </c>
      <c r="BG5" s="126" t="str">
        <f t="shared" si="10"/>
        <v/>
      </c>
      <c r="BH5" s="126" t="str">
        <f t="shared" si="11"/>
        <v/>
      </c>
      <c r="BI5" s="126" t="str">
        <f t="shared" si="12"/>
        <v/>
      </c>
      <c r="BJ5" s="126" t="str">
        <f t="shared" si="13"/>
        <v/>
      </c>
      <c r="BK5" s="111" t="str">
        <f t="shared" si="14"/>
        <v/>
      </c>
      <c r="BL5" s="118" t="str">
        <f t="shared" si="67"/>
        <v/>
      </c>
      <c r="BM5" s="115" t="str">
        <f t="shared" si="15"/>
        <v/>
      </c>
      <c r="BN5" s="110" t="str">
        <f t="shared" si="16"/>
        <v/>
      </c>
      <c r="BO5" s="110" t="str">
        <f t="shared" si="17"/>
        <v/>
      </c>
      <c r="BP5" s="111" t="str">
        <f t="shared" si="68"/>
        <v/>
      </c>
      <c r="BQ5" s="110" t="str">
        <f t="shared" si="69"/>
        <v/>
      </c>
      <c r="BR5" s="153"/>
      <c r="BS5" s="115" t="str">
        <f t="shared" si="18"/>
        <v/>
      </c>
      <c r="BT5" s="132" t="str">
        <f t="shared" ref="BT5:BT68" si="83">IF(AND(ISNUMBER(INDEX(D25_bolus,n-1)),ISNUMBER(INDEX(D25_bolus,n-2)),ISNUMBER(INDEX(D25_bolus,n-3))),3,
IF(AND(ISNUMBER(INDEX(D25_bolus,n-1)),ISNUMBER(INDEX(D25_bolus,n-2))),2,
IF(AND(ISNUMBER(INDEX(D25_bolus,n-1))),1,
"")))</f>
        <v/>
      </c>
      <c r="BU5" s="146" t="str">
        <f t="shared" si="19"/>
        <v/>
      </c>
      <c r="BV5" s="115" t="str">
        <f t="shared" si="20"/>
        <v/>
      </c>
      <c r="BW5" s="118" t="str">
        <f t="shared" si="21"/>
        <v/>
      </c>
      <c r="BX5" s="119"/>
      <c r="BY5" s="111" t="str">
        <f t="shared" si="22"/>
        <v/>
      </c>
      <c r="BZ5" s="111" t="str">
        <f t="shared" si="23"/>
        <v/>
      </c>
      <c r="CA5" s="111" t="str">
        <f t="shared" si="24"/>
        <v/>
      </c>
      <c r="CB5" s="142" t="str">
        <f t="shared" si="25"/>
        <v/>
      </c>
      <c r="CC5" s="184" t="str">
        <f t="shared" si="26"/>
        <v/>
      </c>
      <c r="CD5" s="115" t="str">
        <f t="shared" si="27"/>
        <v/>
      </c>
      <c r="CE5" s="115" t="str">
        <f t="shared" si="28"/>
        <v/>
      </c>
      <c r="CF5" s="125" t="str">
        <f t="shared" si="29"/>
        <v/>
      </c>
      <c r="CG5" s="125" t="str">
        <f t="shared" si="30"/>
        <v/>
      </c>
      <c r="CH5" s="149" t="str">
        <f t="shared" si="31"/>
        <v/>
      </c>
      <c r="CI5" s="142" t="str">
        <f t="shared" si="32"/>
        <v/>
      </c>
      <c r="CJ5" s="119"/>
      <c r="CK5" s="109"/>
      <c r="CL5" s="166" t="str">
        <f t="shared" si="33"/>
        <v/>
      </c>
      <c r="CM5" s="166" t="str">
        <f t="shared" si="34"/>
        <v/>
      </c>
      <c r="CN5" s="163" t="str">
        <f t="shared" si="35"/>
        <v/>
      </c>
      <c r="CO5" s="164" t="str">
        <f t="shared" si="36"/>
        <v/>
      </c>
      <c r="CP5" s="109"/>
      <c r="CQ5" s="163" t="str">
        <f t="shared" si="37"/>
        <v/>
      </c>
      <c r="CR5" s="163" t="str">
        <f t="shared" si="38"/>
        <v/>
      </c>
      <c r="CS5" s="109"/>
      <c r="CT5" s="112" t="str">
        <f t="shared" si="70"/>
        <v/>
      </c>
      <c r="CU5" s="145" t="str">
        <f t="shared" si="71"/>
        <v/>
      </c>
      <c r="CV5" s="111" t="str">
        <f t="shared" si="72"/>
        <v/>
      </c>
      <c r="CW5" s="111" t="str">
        <f t="shared" si="73"/>
        <v/>
      </c>
      <c r="CX5" s="109" t="str">
        <f t="shared" si="39"/>
        <v/>
      </c>
      <c r="CY5" s="126" t="str">
        <f t="shared" si="40"/>
        <v/>
      </c>
      <c r="CZ5" s="126" t="str">
        <f t="shared" si="41"/>
        <v/>
      </c>
      <c r="DA5" s="126" t="str">
        <f t="shared" si="42"/>
        <v/>
      </c>
      <c r="DB5" s="145" t="str">
        <f t="shared" si="43"/>
        <v/>
      </c>
      <c r="DC5" s="143" t="str">
        <f t="shared" si="44"/>
        <v/>
      </c>
      <c r="DD5" s="121"/>
      <c r="DE5" s="113" t="str">
        <f t="shared" si="45"/>
        <v/>
      </c>
      <c r="DF5" s="113" t="str">
        <f t="shared" si="46"/>
        <v/>
      </c>
      <c r="DG5" s="111" t="e">
        <f t="shared" si="74"/>
        <v>#N/A</v>
      </c>
      <c r="DH5" s="108" t="str">
        <f t="shared" si="47"/>
        <v/>
      </c>
      <c r="DI5" s="108" t="str">
        <f t="shared" si="75"/>
        <v/>
      </c>
      <c r="DJ5" s="108" t="str">
        <f t="shared" si="76"/>
        <v/>
      </c>
      <c r="DK5" s="108" t="str">
        <f t="shared" si="81"/>
        <v/>
      </c>
      <c r="DL5" s="108" t="str">
        <f t="shared" si="77"/>
        <v/>
      </c>
      <c r="DM5" s="108" t="str">
        <f t="shared" si="78"/>
        <v/>
      </c>
      <c r="DN5" s="103"/>
      <c r="DO5" s="170" t="str">
        <f t="shared" si="79"/>
        <v/>
      </c>
      <c r="DP5" s="170" t="str">
        <f t="shared" si="48"/>
        <v/>
      </c>
      <c r="DQ5" s="170" t="str">
        <f t="shared" si="49"/>
        <v/>
      </c>
      <c r="DR5" s="55" t="str">
        <f t="shared" si="50"/>
        <v/>
      </c>
      <c r="DS5" s="55" t="str">
        <f t="shared" si="51"/>
        <v/>
      </c>
      <c r="DT5" s="173" t="str">
        <f t="shared" si="80"/>
        <v/>
      </c>
      <c r="DU5" s="55" t="str">
        <f t="shared" si="52"/>
        <v/>
      </c>
      <c r="DV5" s="21" t="str">
        <f t="shared" si="53"/>
        <v/>
      </c>
      <c r="DW5" s="11" t="str">
        <f t="shared" si="82"/>
        <v/>
      </c>
      <c r="DX5" s="12" t="str">
        <f t="shared" si="54"/>
        <v/>
      </c>
      <c r="DY5" s="15"/>
      <c r="DZ5" s="50"/>
      <c r="EA5" s="50"/>
      <c r="EB5" s="50"/>
      <c r="EC5" s="50"/>
      <c r="ED5" s="50"/>
    </row>
    <row r="6" spans="1:143" ht="20.100000000000001" customHeight="1" x14ac:dyDescent="0.25">
      <c r="A6" s="47">
        <f t="shared" si="55"/>
        <v>5</v>
      </c>
      <c r="B6" s="176"/>
      <c r="C6" s="194"/>
      <c r="D6" s="176"/>
      <c r="E6" s="177"/>
      <c r="F6" s="192"/>
      <c r="G6" s="193"/>
      <c r="H6" s="176"/>
      <c r="I6" s="176"/>
      <c r="J6" s="180"/>
      <c r="K6" s="180"/>
      <c r="L6" s="180"/>
      <c r="M6" s="40"/>
      <c r="N6" s="10" t="str">
        <f t="shared" si="0"/>
        <v/>
      </c>
      <c r="O6" s="13"/>
      <c r="P6" s="26" t="str">
        <f t="shared" si="56"/>
        <v/>
      </c>
      <c r="Q6" s="26" t="str">
        <f t="shared" si="56"/>
        <v/>
      </c>
      <c r="R6" s="26" t="str">
        <f t="shared" si="56"/>
        <v/>
      </c>
      <c r="S6" s="26" t="str">
        <f t="shared" si="56"/>
        <v/>
      </c>
      <c r="T6" s="26" t="str">
        <f t="shared" si="56"/>
        <v/>
      </c>
      <c r="U6" s="157" t="str">
        <f t="shared" si="56"/>
        <v/>
      </c>
      <c r="V6" s="26" t="str">
        <f t="shared" si="56"/>
        <v/>
      </c>
      <c r="W6" s="26" t="str">
        <f t="shared" si="56"/>
        <v/>
      </c>
      <c r="X6" s="26" t="str">
        <f t="shared" si="56"/>
        <v/>
      </c>
      <c r="Y6" s="24" t="str">
        <f t="shared" si="56"/>
        <v/>
      </c>
      <c r="Z6" s="18" t="str">
        <f t="shared" si="57"/>
        <v/>
      </c>
      <c r="AA6" s="24" t="str">
        <f t="shared" si="57"/>
        <v/>
      </c>
      <c r="AB6" s="24" t="str">
        <f t="shared" si="57"/>
        <v/>
      </c>
      <c r="AC6" s="26" t="str">
        <f t="shared" si="57"/>
        <v/>
      </c>
      <c r="AD6" s="33" t="str">
        <f t="shared" si="57"/>
        <v/>
      </c>
      <c r="AE6" s="24" t="str">
        <f t="shared" si="57"/>
        <v/>
      </c>
      <c r="AF6" s="26" t="str">
        <f t="shared" si="57"/>
        <v/>
      </c>
      <c r="AG6" s="24" t="str">
        <f t="shared" si="57"/>
        <v/>
      </c>
      <c r="AH6" s="26" t="str">
        <f t="shared" si="57"/>
        <v/>
      </c>
      <c r="AI6" s="26" t="str">
        <f t="shared" si="57"/>
        <v/>
      </c>
      <c r="AJ6" s="26" t="str">
        <f t="shared" si="57"/>
        <v/>
      </c>
      <c r="AK6" s="26" t="str">
        <f t="shared" si="57"/>
        <v/>
      </c>
      <c r="AL6" s="26" t="str">
        <f t="shared" si="57"/>
        <v/>
      </c>
      <c r="AM6" s="18" t="str">
        <f t="shared" si="57"/>
        <v/>
      </c>
      <c r="AN6" s="9"/>
      <c r="AO6" s="152" t="str">
        <f t="shared" si="58"/>
        <v/>
      </c>
      <c r="AP6" s="150" t="str">
        <f t="shared" si="1"/>
        <v/>
      </c>
      <c r="AQ6" s="151" t="str">
        <f t="shared" si="2"/>
        <v/>
      </c>
      <c r="AR6" s="107" t="str">
        <f t="shared" si="3"/>
        <v/>
      </c>
      <c r="AS6" s="128" t="str">
        <f t="shared" si="4"/>
        <v/>
      </c>
      <c r="AT6" s="114" t="str">
        <f t="shared" si="59"/>
        <v/>
      </c>
      <c r="AU6" s="114" t="str">
        <f t="shared" si="60"/>
        <v/>
      </c>
      <c r="AV6" s="114" t="str">
        <f t="shared" si="61"/>
        <v/>
      </c>
      <c r="AW6" s="114" t="str">
        <f t="shared" si="62"/>
        <v/>
      </c>
      <c r="AX6" s="117" t="str">
        <f t="shared" si="63"/>
        <v/>
      </c>
      <c r="AY6" s="117" t="str">
        <f t="shared" si="64"/>
        <v/>
      </c>
      <c r="AZ6" s="111" t="str">
        <f t="shared" si="65"/>
        <v/>
      </c>
      <c r="BA6" s="133" t="str">
        <f t="shared" si="66"/>
        <v/>
      </c>
      <c r="BB6" s="126" t="str">
        <f t="shared" si="5"/>
        <v/>
      </c>
      <c r="BC6" s="126" t="str">
        <f t="shared" si="6"/>
        <v/>
      </c>
      <c r="BD6" s="127" t="str">
        <f t="shared" si="7"/>
        <v/>
      </c>
      <c r="BE6" s="115" t="str">
        <f t="shared" si="8"/>
        <v/>
      </c>
      <c r="BF6" s="148" t="str">
        <f t="shared" si="9"/>
        <v/>
      </c>
      <c r="BG6" s="126" t="str">
        <f t="shared" si="10"/>
        <v/>
      </c>
      <c r="BH6" s="126" t="str">
        <f t="shared" si="11"/>
        <v/>
      </c>
      <c r="BI6" s="126" t="str">
        <f t="shared" si="12"/>
        <v/>
      </c>
      <c r="BJ6" s="126" t="str">
        <f t="shared" si="13"/>
        <v/>
      </c>
      <c r="BK6" s="111" t="str">
        <f t="shared" si="14"/>
        <v/>
      </c>
      <c r="BL6" s="118" t="str">
        <f t="shared" si="67"/>
        <v/>
      </c>
      <c r="BM6" s="115" t="str">
        <f t="shared" si="15"/>
        <v/>
      </c>
      <c r="BN6" s="110" t="str">
        <f t="shared" si="16"/>
        <v/>
      </c>
      <c r="BO6" s="110" t="str">
        <f t="shared" si="17"/>
        <v/>
      </c>
      <c r="BP6" s="111" t="str">
        <f t="shared" si="68"/>
        <v/>
      </c>
      <c r="BQ6" s="110" t="str">
        <f t="shared" si="69"/>
        <v/>
      </c>
      <c r="BR6" s="153"/>
      <c r="BS6" s="115" t="str">
        <f t="shared" si="18"/>
        <v/>
      </c>
      <c r="BT6" s="132" t="str">
        <f t="shared" si="83"/>
        <v/>
      </c>
      <c r="BU6" s="146" t="str">
        <f t="shared" si="19"/>
        <v/>
      </c>
      <c r="BV6" s="115" t="str">
        <f t="shared" si="20"/>
        <v/>
      </c>
      <c r="BW6" s="118" t="str">
        <f t="shared" si="21"/>
        <v/>
      </c>
      <c r="BX6" s="119"/>
      <c r="BY6" s="111" t="str">
        <f t="shared" si="22"/>
        <v/>
      </c>
      <c r="BZ6" s="111" t="str">
        <f t="shared" si="23"/>
        <v/>
      </c>
      <c r="CA6" s="111" t="str">
        <f t="shared" si="24"/>
        <v/>
      </c>
      <c r="CB6" s="142" t="str">
        <f t="shared" si="25"/>
        <v/>
      </c>
      <c r="CC6" s="184" t="str">
        <f t="shared" si="26"/>
        <v/>
      </c>
      <c r="CD6" s="115" t="str">
        <f t="shared" si="27"/>
        <v/>
      </c>
      <c r="CE6" s="115" t="str">
        <f t="shared" si="28"/>
        <v/>
      </c>
      <c r="CF6" s="125" t="str">
        <f t="shared" si="29"/>
        <v/>
      </c>
      <c r="CG6" s="125" t="str">
        <f t="shared" si="30"/>
        <v/>
      </c>
      <c r="CH6" s="149" t="str">
        <f t="shared" si="31"/>
        <v/>
      </c>
      <c r="CI6" s="142" t="str">
        <f t="shared" si="32"/>
        <v/>
      </c>
      <c r="CJ6" s="119"/>
      <c r="CK6" s="109"/>
      <c r="CL6" s="166" t="str">
        <f t="shared" si="33"/>
        <v/>
      </c>
      <c r="CM6" s="166" t="str">
        <f t="shared" si="34"/>
        <v/>
      </c>
      <c r="CN6" s="163" t="str">
        <f t="shared" si="35"/>
        <v/>
      </c>
      <c r="CO6" s="164" t="str">
        <f t="shared" si="36"/>
        <v/>
      </c>
      <c r="CP6" s="109"/>
      <c r="CQ6" s="163" t="str">
        <f t="shared" si="37"/>
        <v/>
      </c>
      <c r="CR6" s="163" t="str">
        <f t="shared" si="38"/>
        <v/>
      </c>
      <c r="CS6" s="109"/>
      <c r="CT6" s="112" t="str">
        <f t="shared" si="70"/>
        <v/>
      </c>
      <c r="CU6" s="145" t="str">
        <f t="shared" si="71"/>
        <v/>
      </c>
      <c r="CV6" s="111" t="str">
        <f t="shared" si="72"/>
        <v/>
      </c>
      <c r="CW6" s="111" t="str">
        <f t="shared" si="73"/>
        <v/>
      </c>
      <c r="CX6" s="109" t="str">
        <f t="shared" si="39"/>
        <v/>
      </c>
      <c r="CY6" s="126" t="str">
        <f t="shared" si="40"/>
        <v/>
      </c>
      <c r="CZ6" s="126" t="str">
        <f t="shared" si="41"/>
        <v/>
      </c>
      <c r="DA6" s="126" t="str">
        <f t="shared" si="42"/>
        <v/>
      </c>
      <c r="DB6" s="145" t="str">
        <f t="shared" si="43"/>
        <v/>
      </c>
      <c r="DC6" s="143" t="str">
        <f t="shared" si="44"/>
        <v/>
      </c>
      <c r="DD6" s="121"/>
      <c r="DE6" s="113" t="str">
        <f t="shared" si="45"/>
        <v/>
      </c>
      <c r="DF6" s="113" t="str">
        <f t="shared" si="46"/>
        <v/>
      </c>
      <c r="DG6" s="111" t="e">
        <f t="shared" si="74"/>
        <v>#N/A</v>
      </c>
      <c r="DH6" s="108" t="str">
        <f t="shared" si="47"/>
        <v/>
      </c>
      <c r="DI6" s="108" t="str">
        <f t="shared" si="75"/>
        <v/>
      </c>
      <c r="DJ6" s="108" t="str">
        <f t="shared" si="76"/>
        <v/>
      </c>
      <c r="DK6" s="108" t="str">
        <f t="shared" si="81"/>
        <v/>
      </c>
      <c r="DL6" s="108" t="str">
        <f t="shared" si="77"/>
        <v/>
      </c>
      <c r="DM6" s="108" t="str">
        <f t="shared" si="78"/>
        <v/>
      </c>
      <c r="DN6" s="103"/>
      <c r="DO6" s="170" t="str">
        <f t="shared" si="79"/>
        <v/>
      </c>
      <c r="DP6" s="170" t="str">
        <f t="shared" si="48"/>
        <v/>
      </c>
      <c r="DQ6" s="170" t="str">
        <f t="shared" si="49"/>
        <v/>
      </c>
      <c r="DR6" s="55" t="str">
        <f t="shared" si="50"/>
        <v/>
      </c>
      <c r="DS6" s="55" t="str">
        <f t="shared" si="51"/>
        <v/>
      </c>
      <c r="DT6" s="173" t="str">
        <f t="shared" si="80"/>
        <v/>
      </c>
      <c r="DU6" s="55" t="str">
        <f t="shared" si="52"/>
        <v/>
      </c>
      <c r="DV6" s="21" t="str">
        <f t="shared" si="53"/>
        <v/>
      </c>
      <c r="DW6" s="11" t="str">
        <f t="shared" si="82"/>
        <v/>
      </c>
      <c r="DX6" s="12" t="str">
        <f t="shared" si="54"/>
        <v/>
      </c>
      <c r="DY6" s="15"/>
      <c r="DZ6" s="50"/>
      <c r="EA6" s="50"/>
      <c r="EB6" s="50"/>
      <c r="EC6" s="50"/>
      <c r="ED6" s="50"/>
    </row>
    <row r="7" spans="1:143" ht="20.100000000000001" customHeight="1" x14ac:dyDescent="0.25">
      <c r="A7" s="47">
        <f t="shared" si="55"/>
        <v>6</v>
      </c>
      <c r="B7" s="176"/>
      <c r="C7" s="194"/>
      <c r="D7" s="176"/>
      <c r="E7" s="191"/>
      <c r="F7" s="192"/>
      <c r="G7" s="193"/>
      <c r="H7" s="176"/>
      <c r="I7" s="176"/>
      <c r="J7" s="180"/>
      <c r="K7" s="180"/>
      <c r="L7" s="180"/>
      <c r="M7" s="40"/>
      <c r="N7" s="10" t="str">
        <f t="shared" si="0"/>
        <v/>
      </c>
      <c r="O7" s="13"/>
      <c r="P7" s="26" t="str">
        <f t="shared" si="56"/>
        <v/>
      </c>
      <c r="Q7" s="26" t="str">
        <f t="shared" si="56"/>
        <v/>
      </c>
      <c r="R7" s="26" t="str">
        <f t="shared" si="56"/>
        <v/>
      </c>
      <c r="S7" s="26" t="str">
        <f t="shared" si="56"/>
        <v/>
      </c>
      <c r="T7" s="26" t="str">
        <f t="shared" si="56"/>
        <v/>
      </c>
      <c r="U7" s="157" t="str">
        <f t="shared" si="56"/>
        <v/>
      </c>
      <c r="V7" s="26" t="str">
        <f t="shared" si="56"/>
        <v/>
      </c>
      <c r="W7" s="26" t="str">
        <f t="shared" si="56"/>
        <v/>
      </c>
      <c r="X7" s="26" t="str">
        <f t="shared" si="56"/>
        <v/>
      </c>
      <c r="Y7" s="24" t="str">
        <f t="shared" si="56"/>
        <v/>
      </c>
      <c r="Z7" s="18" t="str">
        <f t="shared" si="57"/>
        <v/>
      </c>
      <c r="AA7" s="24" t="str">
        <f t="shared" si="57"/>
        <v/>
      </c>
      <c r="AB7" s="24" t="str">
        <f t="shared" si="57"/>
        <v/>
      </c>
      <c r="AC7" s="26" t="str">
        <f t="shared" si="57"/>
        <v/>
      </c>
      <c r="AD7" s="33" t="str">
        <f t="shared" si="57"/>
        <v/>
      </c>
      <c r="AE7" s="24" t="str">
        <f t="shared" si="57"/>
        <v/>
      </c>
      <c r="AF7" s="26" t="str">
        <f t="shared" si="57"/>
        <v/>
      </c>
      <c r="AG7" s="24" t="str">
        <f t="shared" si="57"/>
        <v/>
      </c>
      <c r="AH7" s="26" t="str">
        <f t="shared" si="57"/>
        <v/>
      </c>
      <c r="AI7" s="26" t="str">
        <f t="shared" si="57"/>
        <v/>
      </c>
      <c r="AJ7" s="26" t="str">
        <f t="shared" si="57"/>
        <v/>
      </c>
      <c r="AK7" s="26" t="str">
        <f t="shared" si="57"/>
        <v/>
      </c>
      <c r="AL7" s="26" t="str">
        <f t="shared" si="57"/>
        <v/>
      </c>
      <c r="AM7" s="18" t="str">
        <f t="shared" si="57"/>
        <v/>
      </c>
      <c r="AN7" s="9"/>
      <c r="AO7" s="152" t="str">
        <f t="shared" si="58"/>
        <v/>
      </c>
      <c r="AP7" s="150" t="str">
        <f t="shared" si="1"/>
        <v/>
      </c>
      <c r="AQ7" s="151" t="str">
        <f t="shared" si="2"/>
        <v/>
      </c>
      <c r="AR7" s="107" t="str">
        <f t="shared" si="3"/>
        <v/>
      </c>
      <c r="AS7" s="128" t="str">
        <f t="shared" si="4"/>
        <v/>
      </c>
      <c r="AT7" s="114" t="str">
        <f t="shared" si="59"/>
        <v/>
      </c>
      <c r="AU7" s="114" t="str">
        <f t="shared" si="60"/>
        <v/>
      </c>
      <c r="AV7" s="114" t="str">
        <f t="shared" si="61"/>
        <v/>
      </c>
      <c r="AW7" s="114" t="str">
        <f t="shared" si="62"/>
        <v/>
      </c>
      <c r="AX7" s="117" t="str">
        <f t="shared" si="63"/>
        <v/>
      </c>
      <c r="AY7" s="117" t="str">
        <f t="shared" si="64"/>
        <v/>
      </c>
      <c r="AZ7" s="111" t="str">
        <f t="shared" si="65"/>
        <v/>
      </c>
      <c r="BA7" s="133" t="str">
        <f t="shared" si="66"/>
        <v/>
      </c>
      <c r="BB7" s="126" t="str">
        <f t="shared" si="5"/>
        <v/>
      </c>
      <c r="BC7" s="126" t="str">
        <f t="shared" si="6"/>
        <v/>
      </c>
      <c r="BD7" s="127" t="str">
        <f t="shared" si="7"/>
        <v/>
      </c>
      <c r="BE7" s="115" t="str">
        <f t="shared" si="8"/>
        <v/>
      </c>
      <c r="BF7" s="148" t="str">
        <f t="shared" si="9"/>
        <v/>
      </c>
      <c r="BG7" s="126" t="str">
        <f t="shared" si="10"/>
        <v/>
      </c>
      <c r="BH7" s="126" t="str">
        <f t="shared" si="11"/>
        <v/>
      </c>
      <c r="BI7" s="126" t="str">
        <f t="shared" si="12"/>
        <v/>
      </c>
      <c r="BJ7" s="126" t="str">
        <f t="shared" si="13"/>
        <v/>
      </c>
      <c r="BK7" s="111" t="str">
        <f t="shared" si="14"/>
        <v/>
      </c>
      <c r="BL7" s="118" t="str">
        <f t="shared" si="67"/>
        <v/>
      </c>
      <c r="BM7" s="115" t="str">
        <f t="shared" si="15"/>
        <v/>
      </c>
      <c r="BN7" s="110" t="str">
        <f t="shared" si="16"/>
        <v/>
      </c>
      <c r="BO7" s="110" t="str">
        <f t="shared" si="17"/>
        <v/>
      </c>
      <c r="BP7" s="111" t="str">
        <f t="shared" si="68"/>
        <v/>
      </c>
      <c r="BQ7" s="110" t="str">
        <f t="shared" si="69"/>
        <v/>
      </c>
      <c r="BR7" s="153"/>
      <c r="BS7" s="115" t="str">
        <f t="shared" si="18"/>
        <v/>
      </c>
      <c r="BT7" s="132" t="str">
        <f t="shared" si="83"/>
        <v/>
      </c>
      <c r="BU7" s="146" t="str">
        <f t="shared" si="19"/>
        <v/>
      </c>
      <c r="BV7" s="115" t="str">
        <f t="shared" si="20"/>
        <v/>
      </c>
      <c r="BW7" s="118" t="str">
        <f t="shared" si="21"/>
        <v/>
      </c>
      <c r="BX7" s="119"/>
      <c r="BY7" s="111" t="str">
        <f t="shared" si="22"/>
        <v/>
      </c>
      <c r="BZ7" s="111" t="str">
        <f t="shared" si="23"/>
        <v/>
      </c>
      <c r="CA7" s="111" t="str">
        <f t="shared" si="24"/>
        <v/>
      </c>
      <c r="CB7" s="142" t="str">
        <f t="shared" si="25"/>
        <v/>
      </c>
      <c r="CC7" s="184" t="str">
        <f t="shared" si="26"/>
        <v/>
      </c>
      <c r="CD7" s="115" t="str">
        <f t="shared" si="27"/>
        <v/>
      </c>
      <c r="CE7" s="115" t="str">
        <f t="shared" si="28"/>
        <v/>
      </c>
      <c r="CF7" s="125" t="str">
        <f t="shared" si="29"/>
        <v/>
      </c>
      <c r="CG7" s="125" t="str">
        <f t="shared" si="30"/>
        <v/>
      </c>
      <c r="CH7" s="149" t="str">
        <f t="shared" si="31"/>
        <v/>
      </c>
      <c r="CI7" s="142" t="str">
        <f t="shared" si="32"/>
        <v/>
      </c>
      <c r="CJ7" s="119"/>
      <c r="CK7" s="109"/>
      <c r="CL7" s="166" t="str">
        <f t="shared" si="33"/>
        <v/>
      </c>
      <c r="CM7" s="166" t="str">
        <f t="shared" si="34"/>
        <v/>
      </c>
      <c r="CN7" s="163" t="str">
        <f t="shared" si="35"/>
        <v/>
      </c>
      <c r="CO7" s="164" t="str">
        <f t="shared" si="36"/>
        <v/>
      </c>
      <c r="CP7" s="109"/>
      <c r="CQ7" s="163" t="str">
        <f t="shared" si="37"/>
        <v/>
      </c>
      <c r="CR7" s="163" t="str">
        <f t="shared" si="38"/>
        <v/>
      </c>
      <c r="CS7" s="109"/>
      <c r="CT7" s="112" t="str">
        <f t="shared" si="70"/>
        <v/>
      </c>
      <c r="CU7" s="145" t="str">
        <f t="shared" si="71"/>
        <v/>
      </c>
      <c r="CV7" s="111" t="str">
        <f t="shared" si="72"/>
        <v/>
      </c>
      <c r="CW7" s="111" t="str">
        <f t="shared" si="73"/>
        <v/>
      </c>
      <c r="CX7" s="109" t="str">
        <f t="shared" si="39"/>
        <v/>
      </c>
      <c r="CY7" s="126" t="str">
        <f t="shared" si="40"/>
        <v/>
      </c>
      <c r="CZ7" s="126" t="str">
        <f t="shared" si="41"/>
        <v/>
      </c>
      <c r="DA7" s="126" t="str">
        <f t="shared" si="42"/>
        <v/>
      </c>
      <c r="DB7" s="145" t="str">
        <f t="shared" si="43"/>
        <v/>
      </c>
      <c r="DC7" s="143" t="str">
        <f t="shared" si="44"/>
        <v/>
      </c>
      <c r="DD7" s="121"/>
      <c r="DE7" s="113" t="str">
        <f t="shared" si="45"/>
        <v/>
      </c>
      <c r="DF7" s="113" t="str">
        <f t="shared" si="46"/>
        <v/>
      </c>
      <c r="DG7" s="111" t="e">
        <f t="shared" si="74"/>
        <v>#N/A</v>
      </c>
      <c r="DH7" s="108" t="str">
        <f t="shared" si="47"/>
        <v/>
      </c>
      <c r="DI7" s="108" t="str">
        <f t="shared" si="75"/>
        <v/>
      </c>
      <c r="DJ7" s="108" t="str">
        <f t="shared" si="76"/>
        <v/>
      </c>
      <c r="DK7" s="108" t="str">
        <f t="shared" si="81"/>
        <v/>
      </c>
      <c r="DL7" s="108" t="str">
        <f t="shared" si="77"/>
        <v/>
      </c>
      <c r="DM7" s="108" t="str">
        <f t="shared" si="78"/>
        <v/>
      </c>
      <c r="DN7" s="103"/>
      <c r="DO7" s="170" t="str">
        <f t="shared" si="79"/>
        <v/>
      </c>
      <c r="DP7" s="170" t="str">
        <f t="shared" si="48"/>
        <v/>
      </c>
      <c r="DQ7" s="170" t="str">
        <f t="shared" si="49"/>
        <v/>
      </c>
      <c r="DR7" s="55" t="str">
        <f t="shared" si="50"/>
        <v/>
      </c>
      <c r="DS7" s="55" t="str">
        <f t="shared" si="51"/>
        <v/>
      </c>
      <c r="DT7" s="173" t="str">
        <f t="shared" si="80"/>
        <v/>
      </c>
      <c r="DU7" s="55" t="str">
        <f t="shared" si="52"/>
        <v/>
      </c>
      <c r="DV7" s="21" t="str">
        <f t="shared" si="53"/>
        <v/>
      </c>
      <c r="DW7" s="11" t="str">
        <f t="shared" si="82"/>
        <v/>
      </c>
      <c r="DX7" s="12" t="str">
        <f t="shared" si="54"/>
        <v/>
      </c>
      <c r="DY7" s="15"/>
      <c r="DZ7" s="50"/>
      <c r="EA7" s="50"/>
      <c r="EB7" s="50"/>
      <c r="EC7" s="50"/>
    </row>
    <row r="8" spans="1:143" ht="20.100000000000001" customHeight="1" x14ac:dyDescent="0.25">
      <c r="A8" s="47">
        <f t="shared" si="55"/>
        <v>7</v>
      </c>
      <c r="B8" s="176"/>
      <c r="C8" s="194"/>
      <c r="D8" s="176"/>
      <c r="E8" s="177"/>
      <c r="F8" s="192"/>
      <c r="G8" s="193"/>
      <c r="H8" s="176"/>
      <c r="I8" s="176"/>
      <c r="J8" s="180"/>
      <c r="K8" s="180"/>
      <c r="L8" s="180"/>
      <c r="M8" s="40"/>
      <c r="N8" s="10" t="str">
        <f t="shared" si="0"/>
        <v/>
      </c>
      <c r="O8" s="13"/>
      <c r="P8" s="26" t="str">
        <f t="shared" si="56"/>
        <v/>
      </c>
      <c r="Q8" s="26" t="str">
        <f t="shared" si="56"/>
        <v/>
      </c>
      <c r="R8" s="26" t="str">
        <f t="shared" si="56"/>
        <v/>
      </c>
      <c r="S8" s="26" t="str">
        <f t="shared" si="56"/>
        <v/>
      </c>
      <c r="T8" s="26" t="str">
        <f t="shared" si="56"/>
        <v/>
      </c>
      <c r="U8" s="157" t="str">
        <f t="shared" si="56"/>
        <v/>
      </c>
      <c r="V8" s="26" t="str">
        <f t="shared" si="56"/>
        <v/>
      </c>
      <c r="W8" s="26" t="str">
        <f t="shared" si="56"/>
        <v/>
      </c>
      <c r="X8" s="26" t="str">
        <f t="shared" si="56"/>
        <v/>
      </c>
      <c r="Y8" s="24" t="str">
        <f t="shared" si="56"/>
        <v/>
      </c>
      <c r="Z8" s="18" t="str">
        <f t="shared" si="57"/>
        <v/>
      </c>
      <c r="AA8" s="24" t="str">
        <f t="shared" si="57"/>
        <v/>
      </c>
      <c r="AB8" s="24" t="str">
        <f t="shared" si="57"/>
        <v/>
      </c>
      <c r="AC8" s="26" t="str">
        <f t="shared" si="57"/>
        <v/>
      </c>
      <c r="AD8" s="33" t="str">
        <f t="shared" si="57"/>
        <v/>
      </c>
      <c r="AE8" s="24" t="str">
        <f t="shared" si="57"/>
        <v/>
      </c>
      <c r="AF8" s="26" t="str">
        <f t="shared" si="57"/>
        <v/>
      </c>
      <c r="AG8" s="24" t="str">
        <f t="shared" si="57"/>
        <v/>
      </c>
      <c r="AH8" s="26" t="str">
        <f t="shared" si="57"/>
        <v/>
      </c>
      <c r="AI8" s="26" t="str">
        <f t="shared" si="57"/>
        <v/>
      </c>
      <c r="AJ8" s="26" t="str">
        <f t="shared" si="57"/>
        <v/>
      </c>
      <c r="AK8" s="26" t="str">
        <f t="shared" si="57"/>
        <v/>
      </c>
      <c r="AL8" s="26" t="str">
        <f t="shared" si="57"/>
        <v/>
      </c>
      <c r="AM8" s="18" t="str">
        <f t="shared" si="57"/>
        <v/>
      </c>
      <c r="AN8" s="9"/>
      <c r="AO8" s="152" t="str">
        <f t="shared" si="58"/>
        <v/>
      </c>
      <c r="AP8" s="150" t="str">
        <f t="shared" si="1"/>
        <v/>
      </c>
      <c r="AQ8" s="151" t="str">
        <f t="shared" si="2"/>
        <v/>
      </c>
      <c r="AR8" s="107" t="str">
        <f t="shared" si="3"/>
        <v/>
      </c>
      <c r="AS8" s="128" t="str">
        <f t="shared" si="4"/>
        <v/>
      </c>
      <c r="AT8" s="114" t="str">
        <f t="shared" si="59"/>
        <v/>
      </c>
      <c r="AU8" s="114" t="str">
        <f t="shared" si="60"/>
        <v/>
      </c>
      <c r="AV8" s="114" t="str">
        <f t="shared" si="61"/>
        <v/>
      </c>
      <c r="AW8" s="114" t="str">
        <f t="shared" si="62"/>
        <v/>
      </c>
      <c r="AX8" s="117" t="str">
        <f t="shared" si="63"/>
        <v/>
      </c>
      <c r="AY8" s="117" t="str">
        <f t="shared" si="64"/>
        <v/>
      </c>
      <c r="AZ8" s="111" t="str">
        <f t="shared" si="65"/>
        <v/>
      </c>
      <c r="BA8" s="133" t="str">
        <f t="shared" si="66"/>
        <v/>
      </c>
      <c r="BB8" s="126" t="str">
        <f t="shared" si="5"/>
        <v/>
      </c>
      <c r="BC8" s="126" t="str">
        <f t="shared" si="6"/>
        <v/>
      </c>
      <c r="BD8" s="127" t="str">
        <f t="shared" si="7"/>
        <v/>
      </c>
      <c r="BE8" s="115" t="str">
        <f t="shared" si="8"/>
        <v/>
      </c>
      <c r="BF8" s="148" t="str">
        <f t="shared" si="9"/>
        <v/>
      </c>
      <c r="BG8" s="126" t="str">
        <f t="shared" si="10"/>
        <v/>
      </c>
      <c r="BH8" s="126" t="str">
        <f t="shared" si="11"/>
        <v/>
      </c>
      <c r="BI8" s="126" t="str">
        <f t="shared" si="12"/>
        <v/>
      </c>
      <c r="BJ8" s="126" t="str">
        <f t="shared" si="13"/>
        <v/>
      </c>
      <c r="BK8" s="111" t="str">
        <f t="shared" si="14"/>
        <v/>
      </c>
      <c r="BL8" s="118" t="str">
        <f t="shared" si="67"/>
        <v/>
      </c>
      <c r="BM8" s="115" t="str">
        <f t="shared" si="15"/>
        <v/>
      </c>
      <c r="BN8" s="110" t="str">
        <f t="shared" si="16"/>
        <v/>
      </c>
      <c r="BO8" s="110" t="str">
        <f t="shared" si="17"/>
        <v/>
      </c>
      <c r="BP8" s="111" t="str">
        <f t="shared" si="68"/>
        <v/>
      </c>
      <c r="BQ8" s="110" t="str">
        <f t="shared" si="69"/>
        <v/>
      </c>
      <c r="BR8" s="153"/>
      <c r="BS8" s="115" t="str">
        <f t="shared" si="18"/>
        <v/>
      </c>
      <c r="BT8" s="132" t="str">
        <f t="shared" si="83"/>
        <v/>
      </c>
      <c r="BU8" s="146" t="str">
        <f t="shared" si="19"/>
        <v/>
      </c>
      <c r="BV8" s="115" t="str">
        <f t="shared" si="20"/>
        <v/>
      </c>
      <c r="BW8" s="118" t="str">
        <f t="shared" si="21"/>
        <v/>
      </c>
      <c r="BX8" s="119"/>
      <c r="BY8" s="111" t="str">
        <f t="shared" si="22"/>
        <v/>
      </c>
      <c r="BZ8" s="111" t="str">
        <f t="shared" si="23"/>
        <v/>
      </c>
      <c r="CA8" s="111" t="str">
        <f t="shared" si="24"/>
        <v/>
      </c>
      <c r="CB8" s="142" t="str">
        <f t="shared" si="25"/>
        <v/>
      </c>
      <c r="CC8" s="184" t="str">
        <f t="shared" si="26"/>
        <v/>
      </c>
      <c r="CD8" s="115" t="str">
        <f t="shared" si="27"/>
        <v/>
      </c>
      <c r="CE8" s="115" t="str">
        <f t="shared" si="28"/>
        <v/>
      </c>
      <c r="CF8" s="125" t="str">
        <f t="shared" si="29"/>
        <v/>
      </c>
      <c r="CG8" s="125" t="str">
        <f t="shared" si="30"/>
        <v/>
      </c>
      <c r="CH8" s="149" t="str">
        <f t="shared" si="31"/>
        <v/>
      </c>
      <c r="CI8" s="142" t="str">
        <f t="shared" si="32"/>
        <v/>
      </c>
      <c r="CJ8" s="119"/>
      <c r="CK8" s="109"/>
      <c r="CL8" s="166" t="str">
        <f t="shared" si="33"/>
        <v/>
      </c>
      <c r="CM8" s="166" t="str">
        <f t="shared" si="34"/>
        <v/>
      </c>
      <c r="CN8" s="163" t="str">
        <f t="shared" si="35"/>
        <v/>
      </c>
      <c r="CO8" s="164" t="str">
        <f t="shared" si="36"/>
        <v/>
      </c>
      <c r="CP8" s="109"/>
      <c r="CQ8" s="163" t="str">
        <f t="shared" si="37"/>
        <v/>
      </c>
      <c r="CR8" s="163" t="str">
        <f t="shared" si="38"/>
        <v/>
      </c>
      <c r="CS8" s="109"/>
      <c r="CT8" s="112" t="str">
        <f t="shared" si="70"/>
        <v/>
      </c>
      <c r="CU8" s="145" t="str">
        <f t="shared" si="71"/>
        <v/>
      </c>
      <c r="CV8" s="111" t="str">
        <f t="shared" si="72"/>
        <v/>
      </c>
      <c r="CW8" s="111" t="str">
        <f t="shared" si="73"/>
        <v/>
      </c>
      <c r="CX8" s="109" t="str">
        <f t="shared" si="39"/>
        <v/>
      </c>
      <c r="CY8" s="126" t="str">
        <f t="shared" si="40"/>
        <v/>
      </c>
      <c r="CZ8" s="126" t="str">
        <f t="shared" si="41"/>
        <v/>
      </c>
      <c r="DA8" s="126" t="str">
        <f t="shared" si="42"/>
        <v/>
      </c>
      <c r="DB8" s="145" t="str">
        <f t="shared" si="43"/>
        <v/>
      </c>
      <c r="DC8" s="143" t="str">
        <f t="shared" si="44"/>
        <v/>
      </c>
      <c r="DD8" s="121"/>
      <c r="DE8" s="113" t="str">
        <f t="shared" si="45"/>
        <v/>
      </c>
      <c r="DF8" s="113" t="str">
        <f t="shared" si="46"/>
        <v/>
      </c>
      <c r="DG8" s="111" t="e">
        <f t="shared" si="74"/>
        <v>#N/A</v>
      </c>
      <c r="DH8" s="108" t="str">
        <f t="shared" si="47"/>
        <v/>
      </c>
      <c r="DI8" s="108" t="str">
        <f t="shared" si="75"/>
        <v/>
      </c>
      <c r="DJ8" s="108" t="str">
        <f t="shared" si="76"/>
        <v/>
      </c>
      <c r="DK8" s="108" t="str">
        <f t="shared" si="81"/>
        <v/>
      </c>
      <c r="DL8" s="108" t="str">
        <f t="shared" si="77"/>
        <v/>
      </c>
      <c r="DM8" s="108" t="str">
        <f t="shared" si="78"/>
        <v/>
      </c>
      <c r="DN8" s="103"/>
      <c r="DO8" s="170" t="str">
        <f t="shared" si="79"/>
        <v/>
      </c>
      <c r="DP8" s="170" t="str">
        <f t="shared" si="48"/>
        <v/>
      </c>
      <c r="DQ8" s="170" t="str">
        <f t="shared" si="49"/>
        <v/>
      </c>
      <c r="DR8" s="55" t="str">
        <f t="shared" si="50"/>
        <v/>
      </c>
      <c r="DS8" s="55" t="str">
        <f t="shared" si="51"/>
        <v/>
      </c>
      <c r="DT8" s="173" t="str">
        <f t="shared" si="80"/>
        <v/>
      </c>
      <c r="DU8" s="55" t="str">
        <f t="shared" si="52"/>
        <v/>
      </c>
      <c r="DV8" s="21" t="str">
        <f t="shared" si="53"/>
        <v/>
      </c>
      <c r="DW8" s="11" t="str">
        <f t="shared" si="82"/>
        <v/>
      </c>
      <c r="DX8" s="12" t="str">
        <f t="shared" si="54"/>
        <v/>
      </c>
      <c r="DY8" s="15"/>
      <c r="DZ8" s="50"/>
      <c r="EA8" s="50"/>
      <c r="EB8" s="50"/>
      <c r="EC8" s="50"/>
    </row>
    <row r="9" spans="1:143" ht="20.100000000000001" customHeight="1" x14ac:dyDescent="0.25">
      <c r="A9" s="47">
        <f t="shared" si="55"/>
        <v>8</v>
      </c>
      <c r="B9" s="176"/>
      <c r="C9" s="194"/>
      <c r="D9" s="176"/>
      <c r="E9" s="191"/>
      <c r="F9" s="192"/>
      <c r="G9" s="193"/>
      <c r="H9" s="176"/>
      <c r="I9" s="176"/>
      <c r="J9" s="180"/>
      <c r="K9" s="180"/>
      <c r="L9" s="180"/>
      <c r="M9" s="40"/>
      <c r="N9" s="10" t="str">
        <f t="shared" si="0"/>
        <v/>
      </c>
      <c r="O9" s="13"/>
      <c r="P9" s="26" t="str">
        <f t="shared" si="56"/>
        <v/>
      </c>
      <c r="Q9" s="26" t="str">
        <f t="shared" si="56"/>
        <v/>
      </c>
      <c r="R9" s="26" t="str">
        <f t="shared" si="56"/>
        <v/>
      </c>
      <c r="S9" s="26" t="str">
        <f t="shared" si="56"/>
        <v/>
      </c>
      <c r="T9" s="26" t="str">
        <f t="shared" si="56"/>
        <v/>
      </c>
      <c r="U9" s="157" t="str">
        <f t="shared" si="56"/>
        <v/>
      </c>
      <c r="V9" s="26" t="str">
        <f t="shared" si="56"/>
        <v/>
      </c>
      <c r="W9" s="26" t="str">
        <f t="shared" si="56"/>
        <v/>
      </c>
      <c r="X9" s="26" t="str">
        <f t="shared" si="56"/>
        <v/>
      </c>
      <c r="Y9" s="24" t="str">
        <f t="shared" si="56"/>
        <v/>
      </c>
      <c r="Z9" s="18" t="str">
        <f t="shared" si="57"/>
        <v/>
      </c>
      <c r="AA9" s="24" t="str">
        <f t="shared" si="57"/>
        <v/>
      </c>
      <c r="AB9" s="24" t="str">
        <f t="shared" si="57"/>
        <v/>
      </c>
      <c r="AC9" s="26" t="str">
        <f t="shared" si="57"/>
        <v/>
      </c>
      <c r="AD9" s="33" t="str">
        <f t="shared" si="57"/>
        <v/>
      </c>
      <c r="AE9" s="24" t="str">
        <f t="shared" si="57"/>
        <v/>
      </c>
      <c r="AF9" s="26" t="str">
        <f t="shared" si="57"/>
        <v/>
      </c>
      <c r="AG9" s="24" t="str">
        <f t="shared" si="57"/>
        <v/>
      </c>
      <c r="AH9" s="26" t="str">
        <f t="shared" si="57"/>
        <v/>
      </c>
      <c r="AI9" s="26" t="str">
        <f t="shared" si="57"/>
        <v/>
      </c>
      <c r="AJ9" s="26" t="str">
        <f t="shared" si="57"/>
        <v/>
      </c>
      <c r="AK9" s="26" t="str">
        <f t="shared" si="57"/>
        <v/>
      </c>
      <c r="AL9" s="26" t="str">
        <f t="shared" si="57"/>
        <v/>
      </c>
      <c r="AM9" s="18" t="str">
        <f t="shared" si="57"/>
        <v/>
      </c>
      <c r="AN9" s="9"/>
      <c r="AO9" s="152" t="str">
        <f t="shared" si="58"/>
        <v/>
      </c>
      <c r="AP9" s="150" t="str">
        <f t="shared" si="1"/>
        <v/>
      </c>
      <c r="AQ9" s="151" t="str">
        <f t="shared" si="2"/>
        <v/>
      </c>
      <c r="AR9" s="107" t="str">
        <f t="shared" si="3"/>
        <v/>
      </c>
      <c r="AS9" s="128" t="str">
        <f t="shared" si="4"/>
        <v/>
      </c>
      <c r="AT9" s="114" t="str">
        <f t="shared" si="59"/>
        <v/>
      </c>
      <c r="AU9" s="114" t="str">
        <f t="shared" si="60"/>
        <v/>
      </c>
      <c r="AV9" s="114" t="str">
        <f t="shared" si="61"/>
        <v/>
      </c>
      <c r="AW9" s="114" t="str">
        <f t="shared" si="62"/>
        <v/>
      </c>
      <c r="AX9" s="117" t="str">
        <f t="shared" si="63"/>
        <v/>
      </c>
      <c r="AY9" s="117" t="str">
        <f t="shared" si="64"/>
        <v/>
      </c>
      <c r="AZ9" s="111" t="str">
        <f t="shared" si="65"/>
        <v/>
      </c>
      <c r="BA9" s="133" t="str">
        <f t="shared" si="66"/>
        <v/>
      </c>
      <c r="BB9" s="126" t="str">
        <f t="shared" si="5"/>
        <v/>
      </c>
      <c r="BC9" s="126" t="str">
        <f t="shared" si="6"/>
        <v/>
      </c>
      <c r="BD9" s="127" t="str">
        <f t="shared" si="7"/>
        <v/>
      </c>
      <c r="BE9" s="115" t="str">
        <f t="shared" si="8"/>
        <v/>
      </c>
      <c r="BF9" s="148" t="str">
        <f t="shared" si="9"/>
        <v/>
      </c>
      <c r="BG9" s="126" t="str">
        <f t="shared" si="10"/>
        <v/>
      </c>
      <c r="BH9" s="126" t="str">
        <f t="shared" si="11"/>
        <v/>
      </c>
      <c r="BI9" s="126" t="str">
        <f t="shared" si="12"/>
        <v/>
      </c>
      <c r="BJ9" s="126" t="str">
        <f t="shared" si="13"/>
        <v/>
      </c>
      <c r="BK9" s="111" t="str">
        <f t="shared" si="14"/>
        <v/>
      </c>
      <c r="BL9" s="118" t="str">
        <f t="shared" si="67"/>
        <v/>
      </c>
      <c r="BM9" s="115" t="str">
        <f t="shared" si="15"/>
        <v/>
      </c>
      <c r="BN9" s="110" t="str">
        <f t="shared" si="16"/>
        <v/>
      </c>
      <c r="BO9" s="110" t="str">
        <f t="shared" si="17"/>
        <v/>
      </c>
      <c r="BP9" s="111" t="str">
        <f t="shared" si="68"/>
        <v/>
      </c>
      <c r="BQ9" s="110" t="str">
        <f t="shared" si="69"/>
        <v/>
      </c>
      <c r="BR9" s="153"/>
      <c r="BS9" s="115" t="str">
        <f t="shared" si="18"/>
        <v/>
      </c>
      <c r="BT9" s="132" t="str">
        <f t="shared" si="83"/>
        <v/>
      </c>
      <c r="BU9" s="146" t="str">
        <f t="shared" si="19"/>
        <v/>
      </c>
      <c r="BV9" s="115" t="str">
        <f t="shared" si="20"/>
        <v/>
      </c>
      <c r="BW9" s="118" t="str">
        <f t="shared" si="21"/>
        <v/>
      </c>
      <c r="BX9" s="119"/>
      <c r="BY9" s="111" t="str">
        <f t="shared" si="22"/>
        <v/>
      </c>
      <c r="BZ9" s="111" t="str">
        <f t="shared" si="23"/>
        <v/>
      </c>
      <c r="CA9" s="111" t="str">
        <f t="shared" si="24"/>
        <v/>
      </c>
      <c r="CB9" s="142" t="str">
        <f t="shared" si="25"/>
        <v/>
      </c>
      <c r="CC9" s="184" t="str">
        <f t="shared" si="26"/>
        <v/>
      </c>
      <c r="CD9" s="115" t="str">
        <f t="shared" si="27"/>
        <v/>
      </c>
      <c r="CE9" s="115" t="str">
        <f t="shared" si="28"/>
        <v/>
      </c>
      <c r="CF9" s="125" t="str">
        <f t="shared" si="29"/>
        <v/>
      </c>
      <c r="CG9" s="125" t="str">
        <f t="shared" si="30"/>
        <v/>
      </c>
      <c r="CH9" s="149" t="str">
        <f t="shared" si="31"/>
        <v/>
      </c>
      <c r="CI9" s="142" t="str">
        <f t="shared" si="32"/>
        <v/>
      </c>
      <c r="CJ9" s="119"/>
      <c r="CK9" s="109"/>
      <c r="CL9" s="166" t="str">
        <f t="shared" si="33"/>
        <v/>
      </c>
      <c r="CM9" s="166" t="str">
        <f t="shared" si="34"/>
        <v/>
      </c>
      <c r="CN9" s="163" t="str">
        <f t="shared" si="35"/>
        <v/>
      </c>
      <c r="CO9" s="164" t="str">
        <f t="shared" si="36"/>
        <v/>
      </c>
      <c r="CP9" s="109"/>
      <c r="CQ9" s="163" t="str">
        <f t="shared" si="37"/>
        <v/>
      </c>
      <c r="CR9" s="163" t="str">
        <f t="shared" si="38"/>
        <v/>
      </c>
      <c r="CS9" s="109"/>
      <c r="CT9" s="112" t="str">
        <f t="shared" si="70"/>
        <v/>
      </c>
      <c r="CU9" s="145" t="str">
        <f t="shared" si="71"/>
        <v/>
      </c>
      <c r="CV9" s="111" t="str">
        <f t="shared" si="72"/>
        <v/>
      </c>
      <c r="CW9" s="111" t="str">
        <f t="shared" si="73"/>
        <v/>
      </c>
      <c r="CX9" s="109" t="str">
        <f t="shared" si="39"/>
        <v/>
      </c>
      <c r="CY9" s="126" t="str">
        <f t="shared" si="40"/>
        <v/>
      </c>
      <c r="CZ9" s="126" t="str">
        <f t="shared" si="41"/>
        <v/>
      </c>
      <c r="DA9" s="126" t="str">
        <f t="shared" si="42"/>
        <v/>
      </c>
      <c r="DB9" s="145" t="str">
        <f t="shared" si="43"/>
        <v/>
      </c>
      <c r="DC9" s="143" t="str">
        <f t="shared" si="44"/>
        <v/>
      </c>
      <c r="DD9" s="121"/>
      <c r="DE9" s="113" t="str">
        <f t="shared" si="45"/>
        <v/>
      </c>
      <c r="DF9" s="113" t="str">
        <f t="shared" si="46"/>
        <v/>
      </c>
      <c r="DG9" s="111" t="e">
        <f t="shared" si="74"/>
        <v>#N/A</v>
      </c>
      <c r="DH9" s="108" t="str">
        <f t="shared" si="47"/>
        <v/>
      </c>
      <c r="DI9" s="108" t="str">
        <f t="shared" si="75"/>
        <v/>
      </c>
      <c r="DJ9" s="108" t="str">
        <f t="shared" si="76"/>
        <v/>
      </c>
      <c r="DK9" s="108" t="str">
        <f t="shared" si="81"/>
        <v/>
      </c>
      <c r="DL9" s="108" t="str">
        <f t="shared" si="77"/>
        <v/>
      </c>
      <c r="DM9" s="108" t="str">
        <f t="shared" si="78"/>
        <v/>
      </c>
      <c r="DN9" s="103"/>
      <c r="DO9" s="170" t="str">
        <f t="shared" si="79"/>
        <v/>
      </c>
      <c r="DP9" s="170" t="str">
        <f t="shared" si="48"/>
        <v/>
      </c>
      <c r="DQ9" s="170" t="str">
        <f t="shared" si="49"/>
        <v/>
      </c>
      <c r="DR9" s="55" t="str">
        <f t="shared" si="50"/>
        <v/>
      </c>
      <c r="DS9" s="55" t="str">
        <f t="shared" si="51"/>
        <v/>
      </c>
      <c r="DT9" s="173" t="str">
        <f t="shared" si="80"/>
        <v/>
      </c>
      <c r="DU9" s="55" t="str">
        <f t="shared" si="52"/>
        <v/>
      </c>
      <c r="DV9" s="21" t="str">
        <f t="shared" si="53"/>
        <v/>
      </c>
      <c r="DW9" s="11" t="str">
        <f t="shared" si="82"/>
        <v/>
      </c>
      <c r="DX9" s="12" t="str">
        <f t="shared" si="54"/>
        <v/>
      </c>
      <c r="DY9" s="15"/>
      <c r="DZ9" s="50"/>
      <c r="EA9" s="50"/>
      <c r="EB9" s="50"/>
      <c r="EC9" s="50"/>
    </row>
    <row r="10" spans="1:143" ht="20.100000000000001" customHeight="1" x14ac:dyDescent="0.25">
      <c r="A10" s="47">
        <f t="shared" si="55"/>
        <v>9</v>
      </c>
      <c r="B10" s="176"/>
      <c r="C10" s="194"/>
      <c r="D10" s="176"/>
      <c r="E10" s="177"/>
      <c r="F10" s="192"/>
      <c r="G10" s="193"/>
      <c r="H10" s="176"/>
      <c r="I10" s="176"/>
      <c r="J10" s="180"/>
      <c r="K10" s="180"/>
      <c r="L10" s="180"/>
      <c r="M10" s="40"/>
      <c r="N10" s="10" t="str">
        <f t="shared" si="0"/>
        <v/>
      </c>
      <c r="O10" s="13"/>
      <c r="P10" s="26" t="str">
        <f t="shared" si="56"/>
        <v/>
      </c>
      <c r="Q10" s="26" t="str">
        <f t="shared" si="56"/>
        <v/>
      </c>
      <c r="R10" s="26" t="str">
        <f t="shared" si="56"/>
        <v/>
      </c>
      <c r="S10" s="26" t="str">
        <f t="shared" si="56"/>
        <v/>
      </c>
      <c r="T10" s="26" t="str">
        <f t="shared" si="56"/>
        <v/>
      </c>
      <c r="U10" s="157" t="str">
        <f t="shared" si="56"/>
        <v/>
      </c>
      <c r="V10" s="26" t="str">
        <f t="shared" si="56"/>
        <v/>
      </c>
      <c r="W10" s="26" t="str">
        <f t="shared" si="56"/>
        <v/>
      </c>
      <c r="X10" s="26" t="str">
        <f t="shared" si="56"/>
        <v/>
      </c>
      <c r="Y10" s="24" t="str">
        <f t="shared" si="56"/>
        <v/>
      </c>
      <c r="Z10" s="18" t="str">
        <f t="shared" si="57"/>
        <v/>
      </c>
      <c r="AA10" s="24" t="str">
        <f t="shared" si="57"/>
        <v/>
      </c>
      <c r="AB10" s="24" t="str">
        <f t="shared" si="57"/>
        <v/>
      </c>
      <c r="AC10" s="26" t="str">
        <f t="shared" si="57"/>
        <v/>
      </c>
      <c r="AD10" s="33" t="str">
        <f t="shared" si="57"/>
        <v/>
      </c>
      <c r="AE10" s="24" t="str">
        <f t="shared" si="57"/>
        <v/>
      </c>
      <c r="AF10" s="26" t="str">
        <f t="shared" si="57"/>
        <v/>
      </c>
      <c r="AG10" s="24" t="str">
        <f t="shared" si="57"/>
        <v/>
      </c>
      <c r="AH10" s="26" t="str">
        <f t="shared" si="57"/>
        <v/>
      </c>
      <c r="AI10" s="26" t="str">
        <f t="shared" si="57"/>
        <v/>
      </c>
      <c r="AJ10" s="26" t="str">
        <f t="shared" si="57"/>
        <v/>
      </c>
      <c r="AK10" s="26" t="str">
        <f t="shared" si="57"/>
        <v/>
      </c>
      <c r="AL10" s="26" t="str">
        <f t="shared" si="57"/>
        <v/>
      </c>
      <c r="AM10" s="18" t="str">
        <f t="shared" si="57"/>
        <v/>
      </c>
      <c r="AN10" s="9"/>
      <c r="AO10" s="152" t="str">
        <f t="shared" si="58"/>
        <v/>
      </c>
      <c r="AP10" s="150" t="str">
        <f t="shared" si="1"/>
        <v/>
      </c>
      <c r="AQ10" s="151" t="str">
        <f t="shared" si="2"/>
        <v/>
      </c>
      <c r="AR10" s="107" t="str">
        <f t="shared" si="3"/>
        <v/>
      </c>
      <c r="AS10" s="128" t="str">
        <f t="shared" si="4"/>
        <v/>
      </c>
      <c r="AT10" s="114" t="str">
        <f t="shared" si="59"/>
        <v/>
      </c>
      <c r="AU10" s="114" t="str">
        <f t="shared" si="60"/>
        <v/>
      </c>
      <c r="AV10" s="114" t="str">
        <f t="shared" si="61"/>
        <v/>
      </c>
      <c r="AW10" s="114" t="str">
        <f t="shared" si="62"/>
        <v/>
      </c>
      <c r="AX10" s="117" t="str">
        <f t="shared" si="63"/>
        <v/>
      </c>
      <c r="AY10" s="117" t="str">
        <f t="shared" si="64"/>
        <v/>
      </c>
      <c r="AZ10" s="111" t="str">
        <f t="shared" si="65"/>
        <v/>
      </c>
      <c r="BA10" s="133" t="str">
        <f t="shared" si="66"/>
        <v/>
      </c>
      <c r="BB10" s="126" t="str">
        <f t="shared" si="5"/>
        <v/>
      </c>
      <c r="BC10" s="126" t="str">
        <f t="shared" si="6"/>
        <v/>
      </c>
      <c r="BD10" s="127" t="str">
        <f t="shared" si="7"/>
        <v/>
      </c>
      <c r="BE10" s="115" t="str">
        <f t="shared" si="8"/>
        <v/>
      </c>
      <c r="BF10" s="148" t="str">
        <f t="shared" si="9"/>
        <v/>
      </c>
      <c r="BG10" s="126" t="str">
        <f t="shared" si="10"/>
        <v/>
      </c>
      <c r="BH10" s="126" t="str">
        <f t="shared" si="11"/>
        <v/>
      </c>
      <c r="BI10" s="126" t="str">
        <f t="shared" si="12"/>
        <v/>
      </c>
      <c r="BJ10" s="126" t="str">
        <f t="shared" si="13"/>
        <v/>
      </c>
      <c r="BK10" s="111" t="str">
        <f t="shared" si="14"/>
        <v/>
      </c>
      <c r="BL10" s="118" t="str">
        <f t="shared" si="67"/>
        <v/>
      </c>
      <c r="BM10" s="115" t="str">
        <f t="shared" si="15"/>
        <v/>
      </c>
      <c r="BN10" s="110" t="str">
        <f t="shared" si="16"/>
        <v/>
      </c>
      <c r="BO10" s="110" t="str">
        <f t="shared" si="17"/>
        <v/>
      </c>
      <c r="BP10" s="111" t="str">
        <f t="shared" si="68"/>
        <v/>
      </c>
      <c r="BQ10" s="110" t="str">
        <f t="shared" si="69"/>
        <v/>
      </c>
      <c r="BR10" s="153"/>
      <c r="BS10" s="115" t="str">
        <f t="shared" si="18"/>
        <v/>
      </c>
      <c r="BT10" s="132" t="str">
        <f t="shared" si="83"/>
        <v/>
      </c>
      <c r="BU10" s="146" t="str">
        <f t="shared" si="19"/>
        <v/>
      </c>
      <c r="BV10" s="115" t="str">
        <f t="shared" si="20"/>
        <v/>
      </c>
      <c r="BW10" s="118" t="str">
        <f t="shared" si="21"/>
        <v/>
      </c>
      <c r="BX10" s="119"/>
      <c r="BY10" s="111" t="str">
        <f t="shared" si="22"/>
        <v/>
      </c>
      <c r="BZ10" s="111" t="str">
        <f t="shared" si="23"/>
        <v/>
      </c>
      <c r="CA10" s="111" t="str">
        <f t="shared" si="24"/>
        <v/>
      </c>
      <c r="CB10" s="142" t="str">
        <f t="shared" si="25"/>
        <v/>
      </c>
      <c r="CC10" s="184" t="str">
        <f t="shared" si="26"/>
        <v/>
      </c>
      <c r="CD10" s="115" t="str">
        <f t="shared" si="27"/>
        <v/>
      </c>
      <c r="CE10" s="115" t="str">
        <f t="shared" si="28"/>
        <v/>
      </c>
      <c r="CF10" s="125" t="str">
        <f t="shared" si="29"/>
        <v/>
      </c>
      <c r="CG10" s="125" t="str">
        <f t="shared" si="30"/>
        <v/>
      </c>
      <c r="CH10" s="149" t="str">
        <f t="shared" si="31"/>
        <v/>
      </c>
      <c r="CI10" s="142" t="str">
        <f t="shared" si="32"/>
        <v/>
      </c>
      <c r="CJ10" s="119"/>
      <c r="CK10" s="109"/>
      <c r="CL10" s="166" t="str">
        <f t="shared" si="33"/>
        <v/>
      </c>
      <c r="CM10" s="166" t="str">
        <f t="shared" si="34"/>
        <v/>
      </c>
      <c r="CN10" s="163" t="str">
        <f t="shared" si="35"/>
        <v/>
      </c>
      <c r="CO10" s="164" t="str">
        <f t="shared" si="36"/>
        <v/>
      </c>
      <c r="CP10" s="109"/>
      <c r="CQ10" s="163" t="str">
        <f t="shared" si="37"/>
        <v/>
      </c>
      <c r="CR10" s="163" t="str">
        <f t="shared" si="38"/>
        <v/>
      </c>
      <c r="CS10" s="109"/>
      <c r="CT10" s="112" t="str">
        <f t="shared" si="70"/>
        <v/>
      </c>
      <c r="CU10" s="145" t="str">
        <f t="shared" si="71"/>
        <v/>
      </c>
      <c r="CV10" s="111" t="str">
        <f t="shared" si="72"/>
        <v/>
      </c>
      <c r="CW10" s="111" t="str">
        <f t="shared" si="73"/>
        <v/>
      </c>
      <c r="CX10" s="109" t="str">
        <f t="shared" si="39"/>
        <v/>
      </c>
      <c r="CY10" s="126" t="str">
        <f t="shared" si="40"/>
        <v/>
      </c>
      <c r="CZ10" s="126" t="str">
        <f t="shared" si="41"/>
        <v/>
      </c>
      <c r="DA10" s="126" t="str">
        <f t="shared" si="42"/>
        <v/>
      </c>
      <c r="DB10" s="145" t="str">
        <f t="shared" si="43"/>
        <v/>
      </c>
      <c r="DC10" s="143" t="str">
        <f t="shared" si="44"/>
        <v/>
      </c>
      <c r="DD10" s="121"/>
      <c r="DE10" s="113" t="str">
        <f t="shared" si="45"/>
        <v/>
      </c>
      <c r="DF10" s="113" t="str">
        <f t="shared" si="46"/>
        <v/>
      </c>
      <c r="DG10" s="111" t="e">
        <f t="shared" si="74"/>
        <v>#N/A</v>
      </c>
      <c r="DH10" s="108" t="str">
        <f t="shared" si="47"/>
        <v/>
      </c>
      <c r="DI10" s="108" t="str">
        <f t="shared" si="75"/>
        <v/>
      </c>
      <c r="DJ10" s="108" t="str">
        <f t="shared" si="76"/>
        <v/>
      </c>
      <c r="DK10" s="108" t="str">
        <f t="shared" si="81"/>
        <v/>
      </c>
      <c r="DL10" s="108" t="str">
        <f t="shared" si="77"/>
        <v/>
      </c>
      <c r="DM10" s="108" t="str">
        <f t="shared" si="78"/>
        <v/>
      </c>
      <c r="DN10" s="103"/>
      <c r="DO10" s="170" t="str">
        <f t="shared" si="79"/>
        <v/>
      </c>
      <c r="DP10" s="170" t="str">
        <f t="shared" si="48"/>
        <v/>
      </c>
      <c r="DQ10" s="170" t="str">
        <f t="shared" si="49"/>
        <v/>
      </c>
      <c r="DR10" s="55" t="str">
        <f t="shared" si="50"/>
        <v/>
      </c>
      <c r="DS10" s="55" t="str">
        <f t="shared" si="51"/>
        <v/>
      </c>
      <c r="DT10" s="173" t="str">
        <f t="shared" si="80"/>
        <v/>
      </c>
      <c r="DU10" s="55" t="str">
        <f t="shared" si="52"/>
        <v/>
      </c>
      <c r="DV10" s="21" t="str">
        <f t="shared" si="53"/>
        <v/>
      </c>
      <c r="DW10" s="11" t="str">
        <f t="shared" si="82"/>
        <v/>
      </c>
      <c r="DX10" s="12" t="str">
        <f t="shared" si="54"/>
        <v/>
      </c>
      <c r="DY10" s="15"/>
      <c r="DZ10" s="50"/>
      <c r="EA10" s="50"/>
      <c r="EB10" s="50"/>
      <c r="EC10" s="50"/>
    </row>
    <row r="11" spans="1:143" ht="20.100000000000001" customHeight="1" x14ac:dyDescent="0.25">
      <c r="A11" s="47">
        <f t="shared" si="55"/>
        <v>10</v>
      </c>
      <c r="B11" s="176"/>
      <c r="C11" s="194"/>
      <c r="D11" s="176"/>
      <c r="E11" s="191"/>
      <c r="F11" s="192"/>
      <c r="G11" s="193"/>
      <c r="H11" s="176"/>
      <c r="I11" s="176"/>
      <c r="J11" s="180"/>
      <c r="K11" s="180"/>
      <c r="L11" s="180"/>
      <c r="M11" s="40"/>
      <c r="N11" s="10" t="str">
        <f t="shared" si="0"/>
        <v/>
      </c>
      <c r="O11" s="13"/>
      <c r="P11" s="26" t="str">
        <f t="shared" si="56"/>
        <v/>
      </c>
      <c r="Q11" s="26" t="str">
        <f t="shared" si="56"/>
        <v/>
      </c>
      <c r="R11" s="26" t="str">
        <f t="shared" si="56"/>
        <v/>
      </c>
      <c r="S11" s="26" t="str">
        <f t="shared" si="56"/>
        <v/>
      </c>
      <c r="T11" s="26" t="str">
        <f t="shared" si="56"/>
        <v/>
      </c>
      <c r="U11" s="157" t="str">
        <f t="shared" si="56"/>
        <v/>
      </c>
      <c r="V11" s="26" t="str">
        <f t="shared" si="56"/>
        <v/>
      </c>
      <c r="W11" s="26" t="str">
        <f t="shared" si="56"/>
        <v/>
      </c>
      <c r="X11" s="26" t="str">
        <f t="shared" si="56"/>
        <v/>
      </c>
      <c r="Y11" s="24" t="str">
        <f t="shared" si="56"/>
        <v/>
      </c>
      <c r="Z11" s="18" t="str">
        <f t="shared" si="57"/>
        <v/>
      </c>
      <c r="AA11" s="24" t="str">
        <f t="shared" si="57"/>
        <v/>
      </c>
      <c r="AB11" s="24" t="str">
        <f t="shared" si="57"/>
        <v/>
      </c>
      <c r="AC11" s="26" t="str">
        <f t="shared" si="57"/>
        <v/>
      </c>
      <c r="AD11" s="33" t="str">
        <f t="shared" si="57"/>
        <v/>
      </c>
      <c r="AE11" s="24" t="str">
        <f t="shared" si="57"/>
        <v/>
      </c>
      <c r="AF11" s="26" t="str">
        <f t="shared" si="57"/>
        <v/>
      </c>
      <c r="AG11" s="24" t="str">
        <f t="shared" si="57"/>
        <v/>
      </c>
      <c r="AH11" s="26" t="str">
        <f t="shared" si="57"/>
        <v/>
      </c>
      <c r="AI11" s="26" t="str">
        <f t="shared" si="57"/>
        <v/>
      </c>
      <c r="AJ11" s="26" t="str">
        <f t="shared" si="57"/>
        <v/>
      </c>
      <c r="AK11" s="26" t="str">
        <f t="shared" si="57"/>
        <v/>
      </c>
      <c r="AL11" s="26" t="str">
        <f t="shared" si="57"/>
        <v/>
      </c>
      <c r="AM11" s="18" t="str">
        <f t="shared" si="57"/>
        <v/>
      </c>
      <c r="AN11" s="9"/>
      <c r="AO11" s="152" t="str">
        <f t="shared" si="58"/>
        <v/>
      </c>
      <c r="AP11" s="150" t="str">
        <f t="shared" si="1"/>
        <v/>
      </c>
      <c r="AQ11" s="151" t="str">
        <f t="shared" si="2"/>
        <v/>
      </c>
      <c r="AR11" s="107" t="str">
        <f t="shared" si="3"/>
        <v/>
      </c>
      <c r="AS11" s="128" t="str">
        <f t="shared" si="4"/>
        <v/>
      </c>
      <c r="AT11" s="114" t="str">
        <f t="shared" si="59"/>
        <v/>
      </c>
      <c r="AU11" s="114" t="str">
        <f t="shared" si="60"/>
        <v/>
      </c>
      <c r="AV11" s="114" t="str">
        <f t="shared" si="61"/>
        <v/>
      </c>
      <c r="AW11" s="114" t="str">
        <f t="shared" si="62"/>
        <v/>
      </c>
      <c r="AX11" s="117" t="str">
        <f t="shared" si="63"/>
        <v/>
      </c>
      <c r="AY11" s="117" t="str">
        <f t="shared" si="64"/>
        <v/>
      </c>
      <c r="AZ11" s="111" t="str">
        <f t="shared" si="65"/>
        <v/>
      </c>
      <c r="BA11" s="133" t="str">
        <f t="shared" si="66"/>
        <v/>
      </c>
      <c r="BB11" s="126" t="str">
        <f t="shared" si="5"/>
        <v/>
      </c>
      <c r="BC11" s="126" t="str">
        <f t="shared" si="6"/>
        <v/>
      </c>
      <c r="BD11" s="127" t="str">
        <f t="shared" si="7"/>
        <v/>
      </c>
      <c r="BE11" s="115" t="str">
        <f t="shared" si="8"/>
        <v/>
      </c>
      <c r="BF11" s="148" t="str">
        <f t="shared" si="9"/>
        <v/>
      </c>
      <c r="BG11" s="126" t="str">
        <f t="shared" si="10"/>
        <v/>
      </c>
      <c r="BH11" s="126" t="str">
        <f t="shared" si="11"/>
        <v/>
      </c>
      <c r="BI11" s="126" t="str">
        <f t="shared" si="12"/>
        <v/>
      </c>
      <c r="BJ11" s="126" t="str">
        <f t="shared" si="13"/>
        <v/>
      </c>
      <c r="BK11" s="111" t="str">
        <f t="shared" si="14"/>
        <v/>
      </c>
      <c r="BL11" s="118" t="str">
        <f t="shared" si="67"/>
        <v/>
      </c>
      <c r="BM11" s="115" t="str">
        <f t="shared" si="15"/>
        <v/>
      </c>
      <c r="BN11" s="110" t="str">
        <f t="shared" si="16"/>
        <v/>
      </c>
      <c r="BO11" s="110" t="str">
        <f t="shared" si="17"/>
        <v/>
      </c>
      <c r="BP11" s="111" t="str">
        <f t="shared" si="68"/>
        <v/>
      </c>
      <c r="BQ11" s="110" t="str">
        <f t="shared" si="69"/>
        <v/>
      </c>
      <c r="BR11" s="153"/>
      <c r="BS11" s="115" t="str">
        <f t="shared" si="18"/>
        <v/>
      </c>
      <c r="BT11" s="132" t="str">
        <f t="shared" si="83"/>
        <v/>
      </c>
      <c r="BU11" s="146" t="str">
        <f t="shared" si="19"/>
        <v/>
      </c>
      <c r="BV11" s="115" t="str">
        <f t="shared" si="20"/>
        <v/>
      </c>
      <c r="BW11" s="118" t="str">
        <f t="shared" si="21"/>
        <v/>
      </c>
      <c r="BX11" s="119"/>
      <c r="BY11" s="111" t="str">
        <f t="shared" si="22"/>
        <v/>
      </c>
      <c r="BZ11" s="111" t="str">
        <f t="shared" si="23"/>
        <v/>
      </c>
      <c r="CA11" s="111" t="str">
        <f t="shared" si="24"/>
        <v/>
      </c>
      <c r="CB11" s="142" t="str">
        <f t="shared" si="25"/>
        <v/>
      </c>
      <c r="CC11" s="184" t="str">
        <f t="shared" si="26"/>
        <v/>
      </c>
      <c r="CD11" s="115" t="str">
        <f t="shared" si="27"/>
        <v/>
      </c>
      <c r="CE11" s="115" t="str">
        <f t="shared" si="28"/>
        <v/>
      </c>
      <c r="CF11" s="125" t="str">
        <f t="shared" si="29"/>
        <v/>
      </c>
      <c r="CG11" s="125" t="str">
        <f t="shared" si="30"/>
        <v/>
      </c>
      <c r="CH11" s="149" t="str">
        <f t="shared" si="31"/>
        <v/>
      </c>
      <c r="CI11" s="142" t="str">
        <f t="shared" si="32"/>
        <v/>
      </c>
      <c r="CJ11" s="119"/>
      <c r="CK11" s="109"/>
      <c r="CL11" s="166" t="str">
        <f t="shared" si="33"/>
        <v/>
      </c>
      <c r="CM11" s="166" t="str">
        <f t="shared" si="34"/>
        <v/>
      </c>
      <c r="CN11" s="163" t="str">
        <f t="shared" si="35"/>
        <v/>
      </c>
      <c r="CO11" s="164" t="str">
        <f t="shared" si="36"/>
        <v/>
      </c>
      <c r="CP11" s="109"/>
      <c r="CQ11" s="163" t="str">
        <f t="shared" si="37"/>
        <v/>
      </c>
      <c r="CR11" s="163" t="str">
        <f t="shared" si="38"/>
        <v/>
      </c>
      <c r="CS11" s="109"/>
      <c r="CT11" s="112" t="str">
        <f t="shared" si="70"/>
        <v/>
      </c>
      <c r="CU11" s="145" t="str">
        <f t="shared" si="71"/>
        <v/>
      </c>
      <c r="CV11" s="111" t="str">
        <f t="shared" si="72"/>
        <v/>
      </c>
      <c r="CW11" s="111" t="str">
        <f t="shared" si="73"/>
        <v/>
      </c>
      <c r="CX11" s="109" t="str">
        <f t="shared" si="39"/>
        <v/>
      </c>
      <c r="CY11" s="126" t="str">
        <f t="shared" si="40"/>
        <v/>
      </c>
      <c r="CZ11" s="126" t="str">
        <f t="shared" si="41"/>
        <v/>
      </c>
      <c r="DA11" s="126" t="str">
        <f t="shared" si="42"/>
        <v/>
      </c>
      <c r="DB11" s="145" t="str">
        <f t="shared" si="43"/>
        <v/>
      </c>
      <c r="DC11" s="143" t="str">
        <f t="shared" si="44"/>
        <v/>
      </c>
      <c r="DD11" s="121"/>
      <c r="DE11" s="113" t="str">
        <f t="shared" si="45"/>
        <v/>
      </c>
      <c r="DF11" s="113" t="str">
        <f t="shared" si="46"/>
        <v/>
      </c>
      <c r="DG11" s="111" t="e">
        <f t="shared" si="74"/>
        <v>#N/A</v>
      </c>
      <c r="DH11" s="108" t="str">
        <f t="shared" si="47"/>
        <v/>
      </c>
      <c r="DI11" s="108" t="str">
        <f t="shared" si="75"/>
        <v/>
      </c>
      <c r="DJ11" s="108" t="str">
        <f t="shared" si="76"/>
        <v/>
      </c>
      <c r="DK11" s="108" t="str">
        <f t="shared" si="81"/>
        <v/>
      </c>
      <c r="DL11" s="108" t="str">
        <f t="shared" si="77"/>
        <v/>
      </c>
      <c r="DM11" s="108" t="str">
        <f t="shared" si="78"/>
        <v/>
      </c>
      <c r="DN11" s="103"/>
      <c r="DO11" s="170" t="str">
        <f t="shared" si="79"/>
        <v/>
      </c>
      <c r="DP11" s="170" t="str">
        <f t="shared" si="48"/>
        <v/>
      </c>
      <c r="DQ11" s="170" t="str">
        <f t="shared" si="49"/>
        <v/>
      </c>
      <c r="DR11" s="55" t="str">
        <f t="shared" si="50"/>
        <v/>
      </c>
      <c r="DS11" s="55" t="str">
        <f t="shared" si="51"/>
        <v/>
      </c>
      <c r="DT11" s="173" t="str">
        <f t="shared" si="80"/>
        <v/>
      </c>
      <c r="DU11" s="55" t="str">
        <f t="shared" si="52"/>
        <v/>
      </c>
      <c r="DV11" s="21" t="str">
        <f t="shared" si="53"/>
        <v/>
      </c>
      <c r="DW11" s="11" t="str">
        <f t="shared" si="82"/>
        <v/>
      </c>
      <c r="DX11" s="12" t="str">
        <f t="shared" si="54"/>
        <v/>
      </c>
      <c r="DY11" s="15"/>
      <c r="DZ11" s="50"/>
      <c r="EA11" s="50"/>
      <c r="EB11" s="50"/>
      <c r="EC11" s="50"/>
    </row>
    <row r="12" spans="1:143" ht="20.100000000000001" customHeight="1" x14ac:dyDescent="0.25">
      <c r="A12" s="47">
        <f t="shared" si="55"/>
        <v>11</v>
      </c>
      <c r="B12" s="176"/>
      <c r="C12" s="194"/>
      <c r="D12" s="176"/>
      <c r="E12" s="177"/>
      <c r="F12" s="192"/>
      <c r="G12" s="193"/>
      <c r="H12" s="176"/>
      <c r="I12" s="176"/>
      <c r="J12" s="180"/>
      <c r="K12" s="180"/>
      <c r="L12" s="180"/>
      <c r="M12" s="40"/>
      <c r="N12" s="10" t="str">
        <f t="shared" si="0"/>
        <v/>
      </c>
      <c r="O12" s="13"/>
      <c r="P12" s="26" t="str">
        <f t="shared" si="56"/>
        <v/>
      </c>
      <c r="Q12" s="26" t="str">
        <f t="shared" si="56"/>
        <v/>
      </c>
      <c r="R12" s="26" t="str">
        <f t="shared" si="56"/>
        <v/>
      </c>
      <c r="S12" s="26" t="str">
        <f t="shared" si="56"/>
        <v/>
      </c>
      <c r="T12" s="26" t="str">
        <f t="shared" si="56"/>
        <v/>
      </c>
      <c r="U12" s="157" t="str">
        <f t="shared" si="56"/>
        <v/>
      </c>
      <c r="V12" s="26" t="str">
        <f t="shared" si="56"/>
        <v/>
      </c>
      <c r="W12" s="26" t="str">
        <f t="shared" si="56"/>
        <v/>
      </c>
      <c r="X12" s="26" t="str">
        <f t="shared" si="56"/>
        <v/>
      </c>
      <c r="Y12" s="24" t="str">
        <f t="shared" si="56"/>
        <v/>
      </c>
      <c r="Z12" s="18" t="str">
        <f t="shared" si="57"/>
        <v/>
      </c>
      <c r="AA12" s="24" t="str">
        <f t="shared" si="57"/>
        <v/>
      </c>
      <c r="AB12" s="24" t="str">
        <f t="shared" si="57"/>
        <v/>
      </c>
      <c r="AC12" s="26" t="str">
        <f t="shared" si="57"/>
        <v/>
      </c>
      <c r="AD12" s="33" t="str">
        <f t="shared" si="57"/>
        <v/>
      </c>
      <c r="AE12" s="24" t="str">
        <f t="shared" si="57"/>
        <v/>
      </c>
      <c r="AF12" s="26" t="str">
        <f t="shared" si="57"/>
        <v/>
      </c>
      <c r="AG12" s="24" t="str">
        <f t="shared" si="57"/>
        <v/>
      </c>
      <c r="AH12" s="26" t="str">
        <f t="shared" si="57"/>
        <v/>
      </c>
      <c r="AI12" s="26" t="str">
        <f t="shared" si="57"/>
        <v/>
      </c>
      <c r="AJ12" s="26" t="str">
        <f t="shared" si="57"/>
        <v/>
      </c>
      <c r="AK12" s="26" t="str">
        <f t="shared" si="57"/>
        <v/>
      </c>
      <c r="AL12" s="26" t="str">
        <f t="shared" si="57"/>
        <v/>
      </c>
      <c r="AM12" s="18" t="str">
        <f t="shared" si="57"/>
        <v/>
      </c>
      <c r="AN12" s="9"/>
      <c r="AO12" s="152" t="str">
        <f t="shared" si="58"/>
        <v/>
      </c>
      <c r="AP12" s="150" t="str">
        <f t="shared" si="1"/>
        <v/>
      </c>
      <c r="AQ12" s="151" t="str">
        <f t="shared" si="2"/>
        <v/>
      </c>
      <c r="AR12" s="107" t="str">
        <f t="shared" si="3"/>
        <v/>
      </c>
      <c r="AS12" s="128" t="str">
        <f t="shared" si="4"/>
        <v/>
      </c>
      <c r="AT12" s="114" t="str">
        <f t="shared" si="59"/>
        <v/>
      </c>
      <c r="AU12" s="114" t="str">
        <f t="shared" si="60"/>
        <v/>
      </c>
      <c r="AV12" s="114" t="str">
        <f t="shared" si="61"/>
        <v/>
      </c>
      <c r="AW12" s="114" t="str">
        <f t="shared" si="62"/>
        <v/>
      </c>
      <c r="AX12" s="117" t="str">
        <f t="shared" si="63"/>
        <v/>
      </c>
      <c r="AY12" s="117" t="str">
        <f t="shared" si="64"/>
        <v/>
      </c>
      <c r="AZ12" s="111" t="str">
        <f t="shared" si="65"/>
        <v/>
      </c>
      <c r="BA12" s="133" t="str">
        <f t="shared" si="66"/>
        <v/>
      </c>
      <c r="BB12" s="126" t="str">
        <f t="shared" si="5"/>
        <v/>
      </c>
      <c r="BC12" s="126" t="str">
        <f t="shared" si="6"/>
        <v/>
      </c>
      <c r="BD12" s="127" t="str">
        <f t="shared" si="7"/>
        <v/>
      </c>
      <c r="BE12" s="115" t="str">
        <f t="shared" si="8"/>
        <v/>
      </c>
      <c r="BF12" s="148" t="str">
        <f t="shared" si="9"/>
        <v/>
      </c>
      <c r="BG12" s="126" t="str">
        <f t="shared" si="10"/>
        <v/>
      </c>
      <c r="BH12" s="126" t="str">
        <f t="shared" si="11"/>
        <v/>
      </c>
      <c r="BI12" s="126" t="str">
        <f t="shared" si="12"/>
        <v/>
      </c>
      <c r="BJ12" s="126" t="str">
        <f t="shared" si="13"/>
        <v/>
      </c>
      <c r="BK12" s="111" t="str">
        <f t="shared" si="14"/>
        <v/>
      </c>
      <c r="BL12" s="118" t="str">
        <f t="shared" si="67"/>
        <v/>
      </c>
      <c r="BM12" s="115" t="str">
        <f t="shared" si="15"/>
        <v/>
      </c>
      <c r="BN12" s="110" t="str">
        <f t="shared" si="16"/>
        <v/>
      </c>
      <c r="BO12" s="110" t="str">
        <f t="shared" si="17"/>
        <v/>
      </c>
      <c r="BP12" s="111" t="str">
        <f t="shared" si="68"/>
        <v/>
      </c>
      <c r="BQ12" s="110" t="str">
        <f t="shared" si="69"/>
        <v/>
      </c>
      <c r="BR12" s="153"/>
      <c r="BS12" s="115" t="str">
        <f t="shared" si="18"/>
        <v/>
      </c>
      <c r="BT12" s="132" t="str">
        <f t="shared" si="83"/>
        <v/>
      </c>
      <c r="BU12" s="146" t="str">
        <f t="shared" si="19"/>
        <v/>
      </c>
      <c r="BV12" s="115" t="str">
        <f t="shared" si="20"/>
        <v/>
      </c>
      <c r="BW12" s="118" t="str">
        <f t="shared" si="21"/>
        <v/>
      </c>
      <c r="BX12" s="119"/>
      <c r="BY12" s="111" t="str">
        <f t="shared" si="22"/>
        <v/>
      </c>
      <c r="BZ12" s="111" t="str">
        <f t="shared" si="23"/>
        <v/>
      </c>
      <c r="CA12" s="111" t="str">
        <f t="shared" si="24"/>
        <v/>
      </c>
      <c r="CB12" s="142" t="str">
        <f t="shared" si="25"/>
        <v/>
      </c>
      <c r="CC12" s="184" t="str">
        <f t="shared" si="26"/>
        <v/>
      </c>
      <c r="CD12" s="115" t="str">
        <f t="shared" si="27"/>
        <v/>
      </c>
      <c r="CE12" s="115" t="str">
        <f t="shared" si="28"/>
        <v/>
      </c>
      <c r="CF12" s="125" t="str">
        <f t="shared" si="29"/>
        <v/>
      </c>
      <c r="CG12" s="125" t="str">
        <f t="shared" si="30"/>
        <v/>
      </c>
      <c r="CH12" s="149" t="str">
        <f t="shared" si="31"/>
        <v/>
      </c>
      <c r="CI12" s="142" t="str">
        <f t="shared" si="32"/>
        <v/>
      </c>
      <c r="CJ12" s="119"/>
      <c r="CK12" s="109"/>
      <c r="CL12" s="166" t="str">
        <f t="shared" si="33"/>
        <v/>
      </c>
      <c r="CM12" s="166" t="str">
        <f t="shared" si="34"/>
        <v/>
      </c>
      <c r="CN12" s="163" t="str">
        <f t="shared" si="35"/>
        <v/>
      </c>
      <c r="CO12" s="164" t="str">
        <f t="shared" si="36"/>
        <v/>
      </c>
      <c r="CP12" s="109"/>
      <c r="CQ12" s="163" t="str">
        <f t="shared" si="37"/>
        <v/>
      </c>
      <c r="CR12" s="163" t="str">
        <f t="shared" si="38"/>
        <v/>
      </c>
      <c r="CS12" s="109"/>
      <c r="CT12" s="112" t="str">
        <f t="shared" si="70"/>
        <v/>
      </c>
      <c r="CU12" s="145" t="str">
        <f t="shared" si="71"/>
        <v/>
      </c>
      <c r="CV12" s="111" t="str">
        <f t="shared" si="72"/>
        <v/>
      </c>
      <c r="CW12" s="111" t="str">
        <f t="shared" si="73"/>
        <v/>
      </c>
      <c r="CX12" s="109" t="str">
        <f t="shared" si="39"/>
        <v/>
      </c>
      <c r="CY12" s="126" t="str">
        <f t="shared" si="40"/>
        <v/>
      </c>
      <c r="CZ12" s="126" t="str">
        <f t="shared" si="41"/>
        <v/>
      </c>
      <c r="DA12" s="126" t="str">
        <f t="shared" si="42"/>
        <v/>
      </c>
      <c r="DB12" s="145" t="str">
        <f t="shared" si="43"/>
        <v/>
      </c>
      <c r="DC12" s="143" t="str">
        <f t="shared" si="44"/>
        <v/>
      </c>
      <c r="DD12" s="121"/>
      <c r="DE12" s="113" t="str">
        <f t="shared" si="45"/>
        <v/>
      </c>
      <c r="DF12" s="113" t="str">
        <f t="shared" si="46"/>
        <v/>
      </c>
      <c r="DG12" s="111" t="e">
        <f t="shared" si="74"/>
        <v>#N/A</v>
      </c>
      <c r="DH12" s="108" t="str">
        <f t="shared" si="47"/>
        <v/>
      </c>
      <c r="DI12" s="108" t="str">
        <f t="shared" si="75"/>
        <v/>
      </c>
      <c r="DJ12" s="108" t="str">
        <f t="shared" si="76"/>
        <v/>
      </c>
      <c r="DK12" s="108" t="str">
        <f t="shared" si="81"/>
        <v/>
      </c>
      <c r="DL12" s="108" t="str">
        <f t="shared" si="77"/>
        <v/>
      </c>
      <c r="DM12" s="108" t="str">
        <f t="shared" si="78"/>
        <v/>
      </c>
      <c r="DN12" s="103"/>
      <c r="DO12" s="170" t="str">
        <f t="shared" si="79"/>
        <v/>
      </c>
      <c r="DP12" s="170" t="str">
        <f t="shared" si="48"/>
        <v/>
      </c>
      <c r="DQ12" s="170" t="str">
        <f t="shared" si="49"/>
        <v/>
      </c>
      <c r="DR12" s="55" t="str">
        <f t="shared" si="50"/>
        <v/>
      </c>
      <c r="DS12" s="55" t="str">
        <f t="shared" si="51"/>
        <v/>
      </c>
      <c r="DT12" s="173" t="str">
        <f t="shared" si="80"/>
        <v/>
      </c>
      <c r="DU12" s="55" t="str">
        <f t="shared" si="52"/>
        <v/>
      </c>
      <c r="DV12" s="21" t="str">
        <f t="shared" si="53"/>
        <v/>
      </c>
      <c r="DW12" s="11" t="str">
        <f t="shared" si="82"/>
        <v/>
      </c>
      <c r="DX12" s="12" t="str">
        <f t="shared" si="54"/>
        <v/>
      </c>
      <c r="DY12" s="15"/>
      <c r="DZ12" s="50"/>
      <c r="EA12" s="50"/>
      <c r="EB12" s="50"/>
      <c r="EC12" s="50"/>
    </row>
    <row r="13" spans="1:143" ht="20.100000000000001" customHeight="1" x14ac:dyDescent="0.25">
      <c r="A13" s="47">
        <f t="shared" si="55"/>
        <v>12</v>
      </c>
      <c r="B13" s="176"/>
      <c r="C13" s="194"/>
      <c r="D13" s="176"/>
      <c r="E13" s="191"/>
      <c r="F13" s="192"/>
      <c r="G13" s="193"/>
      <c r="H13" s="176"/>
      <c r="I13" s="176"/>
      <c r="J13" s="180"/>
      <c r="K13" s="180"/>
      <c r="L13" s="180"/>
      <c r="M13" s="40"/>
      <c r="N13" s="10" t="str">
        <f t="shared" si="0"/>
        <v/>
      </c>
      <c r="O13" s="13"/>
      <c r="P13" s="26" t="str">
        <f t="shared" si="56"/>
        <v/>
      </c>
      <c r="Q13" s="26" t="str">
        <f t="shared" si="56"/>
        <v/>
      </c>
      <c r="R13" s="26" t="str">
        <f t="shared" si="56"/>
        <v/>
      </c>
      <c r="S13" s="26" t="str">
        <f t="shared" si="56"/>
        <v/>
      </c>
      <c r="T13" s="26" t="str">
        <f t="shared" si="56"/>
        <v/>
      </c>
      <c r="U13" s="157" t="str">
        <f t="shared" si="56"/>
        <v/>
      </c>
      <c r="V13" s="26" t="str">
        <f t="shared" si="56"/>
        <v/>
      </c>
      <c r="W13" s="26" t="str">
        <f t="shared" si="56"/>
        <v/>
      </c>
      <c r="X13" s="26" t="str">
        <f t="shared" si="56"/>
        <v/>
      </c>
      <c r="Y13" s="24" t="str">
        <f t="shared" si="56"/>
        <v/>
      </c>
      <c r="Z13" s="18" t="str">
        <f t="shared" si="57"/>
        <v/>
      </c>
      <c r="AA13" s="24" t="str">
        <f t="shared" si="57"/>
        <v/>
      </c>
      <c r="AB13" s="24" t="str">
        <f t="shared" si="57"/>
        <v/>
      </c>
      <c r="AC13" s="26" t="str">
        <f t="shared" si="57"/>
        <v/>
      </c>
      <c r="AD13" s="33" t="str">
        <f t="shared" si="57"/>
        <v/>
      </c>
      <c r="AE13" s="24" t="str">
        <f t="shared" si="57"/>
        <v/>
      </c>
      <c r="AF13" s="26" t="str">
        <f t="shared" si="57"/>
        <v/>
      </c>
      <c r="AG13" s="24" t="str">
        <f t="shared" si="57"/>
        <v/>
      </c>
      <c r="AH13" s="26" t="str">
        <f t="shared" si="57"/>
        <v/>
      </c>
      <c r="AI13" s="26" t="str">
        <f t="shared" si="57"/>
        <v/>
      </c>
      <c r="AJ13" s="26" t="str">
        <f t="shared" si="57"/>
        <v/>
      </c>
      <c r="AK13" s="26" t="str">
        <f t="shared" si="57"/>
        <v/>
      </c>
      <c r="AL13" s="26" t="str">
        <f t="shared" si="57"/>
        <v/>
      </c>
      <c r="AM13" s="18" t="str">
        <f t="shared" si="57"/>
        <v/>
      </c>
      <c r="AN13" s="9"/>
      <c r="AO13" s="152" t="str">
        <f t="shared" si="58"/>
        <v/>
      </c>
      <c r="AP13" s="150" t="str">
        <f t="shared" si="1"/>
        <v/>
      </c>
      <c r="AQ13" s="151" t="str">
        <f t="shared" si="2"/>
        <v/>
      </c>
      <c r="AR13" s="107" t="str">
        <f t="shared" si="3"/>
        <v/>
      </c>
      <c r="AS13" s="128" t="str">
        <f t="shared" si="4"/>
        <v/>
      </c>
      <c r="AT13" s="114" t="str">
        <f t="shared" si="59"/>
        <v/>
      </c>
      <c r="AU13" s="114" t="str">
        <f t="shared" si="60"/>
        <v/>
      </c>
      <c r="AV13" s="114" t="str">
        <f t="shared" si="61"/>
        <v/>
      </c>
      <c r="AW13" s="114" t="str">
        <f t="shared" si="62"/>
        <v/>
      </c>
      <c r="AX13" s="117" t="str">
        <f t="shared" si="63"/>
        <v/>
      </c>
      <c r="AY13" s="117" t="str">
        <f t="shared" si="64"/>
        <v/>
      </c>
      <c r="AZ13" s="111" t="str">
        <f t="shared" si="65"/>
        <v/>
      </c>
      <c r="BA13" s="133" t="str">
        <f t="shared" si="66"/>
        <v/>
      </c>
      <c r="BB13" s="126" t="str">
        <f t="shared" si="5"/>
        <v/>
      </c>
      <c r="BC13" s="126" t="str">
        <f t="shared" si="6"/>
        <v/>
      </c>
      <c r="BD13" s="127" t="str">
        <f t="shared" si="7"/>
        <v/>
      </c>
      <c r="BE13" s="115" t="str">
        <f t="shared" si="8"/>
        <v/>
      </c>
      <c r="BF13" s="148" t="str">
        <f t="shared" si="9"/>
        <v/>
      </c>
      <c r="BG13" s="126" t="str">
        <f t="shared" si="10"/>
        <v/>
      </c>
      <c r="BH13" s="126" t="str">
        <f t="shared" si="11"/>
        <v/>
      </c>
      <c r="BI13" s="126" t="str">
        <f t="shared" si="12"/>
        <v/>
      </c>
      <c r="BJ13" s="126" t="str">
        <f t="shared" si="13"/>
        <v/>
      </c>
      <c r="BK13" s="111" t="str">
        <f t="shared" si="14"/>
        <v/>
      </c>
      <c r="BL13" s="118" t="str">
        <f t="shared" si="67"/>
        <v/>
      </c>
      <c r="BM13" s="115" t="str">
        <f t="shared" si="15"/>
        <v/>
      </c>
      <c r="BN13" s="110" t="str">
        <f t="shared" si="16"/>
        <v/>
      </c>
      <c r="BO13" s="110" t="str">
        <f t="shared" si="17"/>
        <v/>
      </c>
      <c r="BP13" s="111" t="str">
        <f t="shared" si="68"/>
        <v/>
      </c>
      <c r="BQ13" s="110" t="str">
        <f t="shared" si="69"/>
        <v/>
      </c>
      <c r="BR13" s="153"/>
      <c r="BS13" s="115" t="str">
        <f t="shared" si="18"/>
        <v/>
      </c>
      <c r="BT13" s="132" t="str">
        <f t="shared" si="83"/>
        <v/>
      </c>
      <c r="BU13" s="146" t="str">
        <f t="shared" si="19"/>
        <v/>
      </c>
      <c r="BV13" s="115" t="str">
        <f t="shared" si="20"/>
        <v/>
      </c>
      <c r="BW13" s="118" t="str">
        <f t="shared" si="21"/>
        <v/>
      </c>
      <c r="BX13" s="119"/>
      <c r="BY13" s="111" t="str">
        <f t="shared" si="22"/>
        <v/>
      </c>
      <c r="BZ13" s="111" t="str">
        <f t="shared" si="23"/>
        <v/>
      </c>
      <c r="CA13" s="111" t="str">
        <f t="shared" si="24"/>
        <v/>
      </c>
      <c r="CB13" s="142" t="str">
        <f t="shared" si="25"/>
        <v/>
      </c>
      <c r="CC13" s="184" t="str">
        <f t="shared" si="26"/>
        <v/>
      </c>
      <c r="CD13" s="115" t="str">
        <f t="shared" si="27"/>
        <v/>
      </c>
      <c r="CE13" s="115" t="str">
        <f t="shared" si="28"/>
        <v/>
      </c>
      <c r="CF13" s="125" t="str">
        <f t="shared" si="29"/>
        <v/>
      </c>
      <c r="CG13" s="125" t="str">
        <f t="shared" si="30"/>
        <v/>
      </c>
      <c r="CH13" s="149" t="str">
        <f t="shared" si="31"/>
        <v/>
      </c>
      <c r="CI13" s="142" t="str">
        <f t="shared" si="32"/>
        <v/>
      </c>
      <c r="CJ13" s="119"/>
      <c r="CK13" s="109"/>
      <c r="CL13" s="166" t="str">
        <f t="shared" si="33"/>
        <v/>
      </c>
      <c r="CM13" s="166" t="str">
        <f t="shared" si="34"/>
        <v/>
      </c>
      <c r="CN13" s="163" t="str">
        <f t="shared" si="35"/>
        <v/>
      </c>
      <c r="CO13" s="164" t="str">
        <f t="shared" si="36"/>
        <v/>
      </c>
      <c r="CP13" s="109"/>
      <c r="CQ13" s="163" t="str">
        <f t="shared" si="37"/>
        <v/>
      </c>
      <c r="CR13" s="163" t="str">
        <f t="shared" si="38"/>
        <v/>
      </c>
      <c r="CS13" s="109"/>
      <c r="CT13" s="112" t="str">
        <f t="shared" si="70"/>
        <v/>
      </c>
      <c r="CU13" s="145" t="str">
        <f t="shared" si="71"/>
        <v/>
      </c>
      <c r="CV13" s="111" t="str">
        <f t="shared" si="72"/>
        <v/>
      </c>
      <c r="CW13" s="111" t="str">
        <f t="shared" si="73"/>
        <v/>
      </c>
      <c r="CX13" s="109" t="str">
        <f t="shared" si="39"/>
        <v/>
      </c>
      <c r="CY13" s="126" t="str">
        <f t="shared" si="40"/>
        <v/>
      </c>
      <c r="CZ13" s="126" t="str">
        <f t="shared" si="41"/>
        <v/>
      </c>
      <c r="DA13" s="126" t="str">
        <f t="shared" si="42"/>
        <v/>
      </c>
      <c r="DB13" s="145" t="str">
        <f t="shared" si="43"/>
        <v/>
      </c>
      <c r="DC13" s="143" t="str">
        <f t="shared" si="44"/>
        <v/>
      </c>
      <c r="DD13" s="121"/>
      <c r="DE13" s="113" t="str">
        <f t="shared" si="45"/>
        <v/>
      </c>
      <c r="DF13" s="113" t="str">
        <f t="shared" si="46"/>
        <v/>
      </c>
      <c r="DG13" s="111" t="e">
        <f t="shared" si="74"/>
        <v>#N/A</v>
      </c>
      <c r="DH13" s="108" t="str">
        <f t="shared" si="47"/>
        <v/>
      </c>
      <c r="DI13" s="108" t="str">
        <f t="shared" si="75"/>
        <v/>
      </c>
      <c r="DJ13" s="108" t="str">
        <f t="shared" si="76"/>
        <v/>
      </c>
      <c r="DK13" s="108" t="str">
        <f t="shared" si="81"/>
        <v/>
      </c>
      <c r="DL13" s="108" t="str">
        <f t="shared" si="77"/>
        <v/>
      </c>
      <c r="DM13" s="108" t="str">
        <f t="shared" si="78"/>
        <v/>
      </c>
      <c r="DN13" s="103"/>
      <c r="DO13" s="170" t="str">
        <f t="shared" si="79"/>
        <v/>
      </c>
      <c r="DP13" s="170" t="str">
        <f t="shared" si="48"/>
        <v/>
      </c>
      <c r="DQ13" s="170" t="str">
        <f t="shared" si="49"/>
        <v/>
      </c>
      <c r="DR13" s="55" t="str">
        <f t="shared" si="50"/>
        <v/>
      </c>
      <c r="DS13" s="55" t="str">
        <f t="shared" si="51"/>
        <v/>
      </c>
      <c r="DT13" s="173" t="str">
        <f t="shared" si="80"/>
        <v/>
      </c>
      <c r="DU13" s="55" t="str">
        <f t="shared" si="52"/>
        <v/>
      </c>
      <c r="DV13" s="21" t="str">
        <f t="shared" si="53"/>
        <v/>
      </c>
      <c r="DW13" s="11" t="str">
        <f t="shared" si="82"/>
        <v/>
      </c>
      <c r="DX13" s="12" t="str">
        <f t="shared" si="54"/>
        <v/>
      </c>
      <c r="DY13" s="15"/>
      <c r="DZ13" s="50"/>
      <c r="EA13" s="50"/>
      <c r="EB13" s="50"/>
      <c r="EC13" s="50"/>
    </row>
    <row r="14" spans="1:143" ht="20.100000000000001" customHeight="1" x14ac:dyDescent="0.25">
      <c r="A14" s="47">
        <f t="shared" si="55"/>
        <v>13</v>
      </c>
      <c r="B14" s="176"/>
      <c r="C14" s="194"/>
      <c r="D14" s="176"/>
      <c r="E14" s="177"/>
      <c r="F14" s="192"/>
      <c r="G14" s="193"/>
      <c r="H14" s="176"/>
      <c r="I14" s="176"/>
      <c r="J14" s="180"/>
      <c r="K14" s="180"/>
      <c r="L14" s="180"/>
      <c r="M14" s="40"/>
      <c r="N14" s="10" t="str">
        <f t="shared" si="0"/>
        <v/>
      </c>
      <c r="O14" s="13"/>
      <c r="P14" s="26" t="str">
        <f t="shared" si="56"/>
        <v/>
      </c>
      <c r="Q14" s="26" t="str">
        <f t="shared" si="56"/>
        <v/>
      </c>
      <c r="R14" s="26" t="str">
        <f t="shared" si="56"/>
        <v/>
      </c>
      <c r="S14" s="26" t="str">
        <f t="shared" si="56"/>
        <v/>
      </c>
      <c r="T14" s="26" t="str">
        <f t="shared" si="56"/>
        <v/>
      </c>
      <c r="U14" s="157" t="str">
        <f t="shared" si="56"/>
        <v/>
      </c>
      <c r="V14" s="26" t="str">
        <f t="shared" si="56"/>
        <v/>
      </c>
      <c r="W14" s="26" t="str">
        <f t="shared" si="56"/>
        <v/>
      </c>
      <c r="X14" s="26" t="str">
        <f t="shared" si="56"/>
        <v/>
      </c>
      <c r="Y14" s="24" t="str">
        <f t="shared" si="56"/>
        <v/>
      </c>
      <c r="Z14" s="18" t="str">
        <f t="shared" si="57"/>
        <v/>
      </c>
      <c r="AA14" s="24" t="str">
        <f t="shared" si="57"/>
        <v/>
      </c>
      <c r="AB14" s="24" t="str">
        <f t="shared" si="57"/>
        <v/>
      </c>
      <c r="AC14" s="26" t="str">
        <f t="shared" si="57"/>
        <v/>
      </c>
      <c r="AD14" s="33" t="str">
        <f t="shared" si="57"/>
        <v/>
      </c>
      <c r="AE14" s="24" t="str">
        <f t="shared" si="57"/>
        <v/>
      </c>
      <c r="AF14" s="26" t="str">
        <f t="shared" si="57"/>
        <v/>
      </c>
      <c r="AG14" s="24" t="str">
        <f t="shared" si="57"/>
        <v/>
      </c>
      <c r="AH14" s="26" t="str">
        <f t="shared" si="57"/>
        <v/>
      </c>
      <c r="AI14" s="26" t="str">
        <f t="shared" si="57"/>
        <v/>
      </c>
      <c r="AJ14" s="26" t="str">
        <f t="shared" si="57"/>
        <v/>
      </c>
      <c r="AK14" s="26" t="str">
        <f t="shared" si="57"/>
        <v/>
      </c>
      <c r="AL14" s="26" t="str">
        <f t="shared" si="57"/>
        <v/>
      </c>
      <c r="AM14" s="18" t="str">
        <f t="shared" si="57"/>
        <v/>
      </c>
      <c r="AN14" s="9"/>
      <c r="AO14" s="152" t="str">
        <f t="shared" si="58"/>
        <v/>
      </c>
      <c r="AP14" s="150" t="str">
        <f t="shared" si="1"/>
        <v/>
      </c>
      <c r="AQ14" s="151" t="str">
        <f t="shared" si="2"/>
        <v/>
      </c>
      <c r="AR14" s="107" t="str">
        <f t="shared" si="3"/>
        <v/>
      </c>
      <c r="AS14" s="128" t="str">
        <f t="shared" si="4"/>
        <v/>
      </c>
      <c r="AT14" s="114" t="str">
        <f t="shared" si="59"/>
        <v/>
      </c>
      <c r="AU14" s="114" t="str">
        <f t="shared" si="60"/>
        <v/>
      </c>
      <c r="AV14" s="114" t="str">
        <f t="shared" si="61"/>
        <v/>
      </c>
      <c r="AW14" s="114" t="str">
        <f t="shared" si="62"/>
        <v/>
      </c>
      <c r="AX14" s="117" t="str">
        <f t="shared" si="63"/>
        <v/>
      </c>
      <c r="AY14" s="117" t="str">
        <f t="shared" si="64"/>
        <v/>
      </c>
      <c r="AZ14" s="111" t="str">
        <f t="shared" si="65"/>
        <v/>
      </c>
      <c r="BA14" s="133" t="str">
        <f t="shared" si="66"/>
        <v/>
      </c>
      <c r="BB14" s="126" t="str">
        <f t="shared" si="5"/>
        <v/>
      </c>
      <c r="BC14" s="126" t="str">
        <f t="shared" si="6"/>
        <v/>
      </c>
      <c r="BD14" s="127" t="str">
        <f t="shared" si="7"/>
        <v/>
      </c>
      <c r="BE14" s="115" t="str">
        <f t="shared" si="8"/>
        <v/>
      </c>
      <c r="BF14" s="148" t="str">
        <f t="shared" si="9"/>
        <v/>
      </c>
      <c r="BG14" s="126" t="str">
        <f t="shared" si="10"/>
        <v/>
      </c>
      <c r="BH14" s="126" t="str">
        <f t="shared" si="11"/>
        <v/>
      </c>
      <c r="BI14" s="126" t="str">
        <f t="shared" si="12"/>
        <v/>
      </c>
      <c r="BJ14" s="126" t="str">
        <f t="shared" si="13"/>
        <v/>
      </c>
      <c r="BK14" s="111" t="str">
        <f t="shared" si="14"/>
        <v/>
      </c>
      <c r="BL14" s="118" t="str">
        <f t="shared" si="67"/>
        <v/>
      </c>
      <c r="BM14" s="115" t="str">
        <f t="shared" si="15"/>
        <v/>
      </c>
      <c r="BN14" s="110" t="str">
        <f t="shared" si="16"/>
        <v/>
      </c>
      <c r="BO14" s="110" t="str">
        <f t="shared" si="17"/>
        <v/>
      </c>
      <c r="BP14" s="111" t="str">
        <f t="shared" si="68"/>
        <v/>
      </c>
      <c r="BQ14" s="110" t="str">
        <f t="shared" si="69"/>
        <v/>
      </c>
      <c r="BR14" s="153"/>
      <c r="BS14" s="115" t="str">
        <f t="shared" si="18"/>
        <v/>
      </c>
      <c r="BT14" s="132" t="str">
        <f t="shared" si="83"/>
        <v/>
      </c>
      <c r="BU14" s="146" t="str">
        <f t="shared" si="19"/>
        <v/>
      </c>
      <c r="BV14" s="115" t="str">
        <f t="shared" si="20"/>
        <v/>
      </c>
      <c r="BW14" s="118" t="str">
        <f t="shared" si="21"/>
        <v/>
      </c>
      <c r="BX14" s="119"/>
      <c r="BY14" s="111" t="str">
        <f t="shared" si="22"/>
        <v/>
      </c>
      <c r="BZ14" s="111" t="str">
        <f t="shared" si="23"/>
        <v/>
      </c>
      <c r="CA14" s="111" t="str">
        <f t="shared" si="24"/>
        <v/>
      </c>
      <c r="CB14" s="142" t="str">
        <f t="shared" si="25"/>
        <v/>
      </c>
      <c r="CC14" s="184" t="str">
        <f t="shared" si="26"/>
        <v/>
      </c>
      <c r="CD14" s="115" t="str">
        <f t="shared" si="27"/>
        <v/>
      </c>
      <c r="CE14" s="115" t="str">
        <f t="shared" si="28"/>
        <v/>
      </c>
      <c r="CF14" s="125" t="str">
        <f t="shared" si="29"/>
        <v/>
      </c>
      <c r="CG14" s="125" t="str">
        <f t="shared" si="30"/>
        <v/>
      </c>
      <c r="CH14" s="149" t="str">
        <f t="shared" si="31"/>
        <v/>
      </c>
      <c r="CI14" s="142" t="str">
        <f t="shared" si="32"/>
        <v/>
      </c>
      <c r="CJ14" s="119"/>
      <c r="CK14" s="109"/>
      <c r="CL14" s="166" t="str">
        <f t="shared" si="33"/>
        <v/>
      </c>
      <c r="CM14" s="166" t="str">
        <f t="shared" si="34"/>
        <v/>
      </c>
      <c r="CN14" s="163" t="str">
        <f t="shared" si="35"/>
        <v/>
      </c>
      <c r="CO14" s="164" t="str">
        <f t="shared" si="36"/>
        <v/>
      </c>
      <c r="CP14" s="109"/>
      <c r="CQ14" s="163" t="str">
        <f t="shared" si="37"/>
        <v/>
      </c>
      <c r="CR14" s="163" t="str">
        <f t="shared" si="38"/>
        <v/>
      </c>
      <c r="CS14" s="109"/>
      <c r="CT14" s="112" t="str">
        <f t="shared" si="70"/>
        <v/>
      </c>
      <c r="CU14" s="145" t="str">
        <f t="shared" si="71"/>
        <v/>
      </c>
      <c r="CV14" s="111" t="str">
        <f t="shared" si="72"/>
        <v/>
      </c>
      <c r="CW14" s="111" t="str">
        <f t="shared" si="73"/>
        <v/>
      </c>
      <c r="CX14" s="109" t="str">
        <f t="shared" si="39"/>
        <v/>
      </c>
      <c r="CY14" s="126" t="str">
        <f t="shared" si="40"/>
        <v/>
      </c>
      <c r="CZ14" s="126" t="str">
        <f t="shared" si="41"/>
        <v/>
      </c>
      <c r="DA14" s="126" t="str">
        <f t="shared" si="42"/>
        <v/>
      </c>
      <c r="DB14" s="145" t="str">
        <f t="shared" si="43"/>
        <v/>
      </c>
      <c r="DC14" s="143" t="str">
        <f t="shared" si="44"/>
        <v/>
      </c>
      <c r="DD14" s="121"/>
      <c r="DE14" s="113" t="str">
        <f t="shared" si="45"/>
        <v/>
      </c>
      <c r="DF14" s="113" t="str">
        <f t="shared" si="46"/>
        <v/>
      </c>
      <c r="DG14" s="111" t="e">
        <f t="shared" si="74"/>
        <v>#N/A</v>
      </c>
      <c r="DH14" s="108" t="str">
        <f t="shared" si="47"/>
        <v/>
      </c>
      <c r="DI14" s="108" t="str">
        <f t="shared" si="75"/>
        <v/>
      </c>
      <c r="DJ14" s="108" t="str">
        <f t="shared" si="76"/>
        <v/>
      </c>
      <c r="DK14" s="108" t="str">
        <f t="shared" si="81"/>
        <v/>
      </c>
      <c r="DL14" s="108" t="str">
        <f t="shared" si="77"/>
        <v/>
      </c>
      <c r="DM14" s="108" t="str">
        <f t="shared" si="78"/>
        <v/>
      </c>
      <c r="DN14" s="103"/>
      <c r="DO14" s="170" t="str">
        <f t="shared" si="79"/>
        <v/>
      </c>
      <c r="DP14" s="170" t="str">
        <f t="shared" si="48"/>
        <v/>
      </c>
      <c r="DQ14" s="170" t="str">
        <f t="shared" si="49"/>
        <v/>
      </c>
      <c r="DR14" s="55" t="str">
        <f t="shared" si="50"/>
        <v/>
      </c>
      <c r="DS14" s="55" t="str">
        <f t="shared" si="51"/>
        <v/>
      </c>
      <c r="DT14" s="173" t="str">
        <f t="shared" si="80"/>
        <v/>
      </c>
      <c r="DU14" s="55" t="str">
        <f t="shared" si="52"/>
        <v/>
      </c>
      <c r="DV14" s="21" t="str">
        <f t="shared" si="53"/>
        <v/>
      </c>
      <c r="DW14" s="11" t="str">
        <f t="shared" si="82"/>
        <v/>
      </c>
      <c r="DX14" s="12" t="str">
        <f t="shared" si="54"/>
        <v/>
      </c>
      <c r="DY14" s="15"/>
      <c r="DZ14" s="50"/>
      <c r="EA14" s="50"/>
      <c r="EB14" s="50"/>
      <c r="EC14" s="50"/>
    </row>
    <row r="15" spans="1:143" ht="20.100000000000001" customHeight="1" x14ac:dyDescent="0.25">
      <c r="A15" s="47">
        <f t="shared" si="55"/>
        <v>14</v>
      </c>
      <c r="B15" s="176"/>
      <c r="C15" s="194"/>
      <c r="D15" s="176"/>
      <c r="E15" s="191"/>
      <c r="F15" s="192"/>
      <c r="G15" s="193"/>
      <c r="H15" s="176"/>
      <c r="I15" s="176"/>
      <c r="J15" s="180"/>
      <c r="K15" s="180"/>
      <c r="L15" s="180"/>
      <c r="M15" s="40"/>
      <c r="N15" s="10" t="str">
        <f t="shared" si="0"/>
        <v/>
      </c>
      <c r="O15" s="13"/>
      <c r="P15" s="26" t="str">
        <f t="shared" si="56"/>
        <v/>
      </c>
      <c r="Q15" s="26" t="str">
        <f t="shared" si="56"/>
        <v/>
      </c>
      <c r="R15" s="26" t="str">
        <f t="shared" si="56"/>
        <v/>
      </c>
      <c r="S15" s="26" t="str">
        <f t="shared" si="56"/>
        <v/>
      </c>
      <c r="T15" s="26" t="str">
        <f t="shared" si="56"/>
        <v/>
      </c>
      <c r="U15" s="157" t="str">
        <f t="shared" si="56"/>
        <v/>
      </c>
      <c r="V15" s="26" t="str">
        <f t="shared" si="56"/>
        <v/>
      </c>
      <c r="W15" s="26" t="str">
        <f t="shared" si="56"/>
        <v/>
      </c>
      <c r="X15" s="26" t="str">
        <f t="shared" si="56"/>
        <v/>
      </c>
      <c r="Y15" s="24" t="str">
        <f t="shared" si="56"/>
        <v/>
      </c>
      <c r="Z15" s="18" t="str">
        <f t="shared" si="57"/>
        <v/>
      </c>
      <c r="AA15" s="24" t="str">
        <f t="shared" si="57"/>
        <v/>
      </c>
      <c r="AB15" s="24" t="str">
        <f t="shared" si="57"/>
        <v/>
      </c>
      <c r="AC15" s="26" t="str">
        <f t="shared" si="57"/>
        <v/>
      </c>
      <c r="AD15" s="33" t="str">
        <f t="shared" si="57"/>
        <v/>
      </c>
      <c r="AE15" s="24" t="str">
        <f t="shared" si="57"/>
        <v/>
      </c>
      <c r="AF15" s="26" t="str">
        <f t="shared" si="57"/>
        <v/>
      </c>
      <c r="AG15" s="24" t="str">
        <f t="shared" si="57"/>
        <v/>
      </c>
      <c r="AH15" s="26" t="str">
        <f t="shared" si="57"/>
        <v/>
      </c>
      <c r="AI15" s="26" t="str">
        <f t="shared" si="57"/>
        <v/>
      </c>
      <c r="AJ15" s="26" t="str">
        <f t="shared" si="57"/>
        <v/>
      </c>
      <c r="AK15" s="26" t="str">
        <f t="shared" si="57"/>
        <v/>
      </c>
      <c r="AL15" s="26" t="str">
        <f t="shared" si="57"/>
        <v/>
      </c>
      <c r="AM15" s="18" t="str">
        <f t="shared" si="57"/>
        <v/>
      </c>
      <c r="AN15" s="9"/>
      <c r="AO15" s="152" t="str">
        <f t="shared" si="58"/>
        <v/>
      </c>
      <c r="AP15" s="150" t="str">
        <f t="shared" si="1"/>
        <v/>
      </c>
      <c r="AQ15" s="151" t="str">
        <f t="shared" si="2"/>
        <v/>
      </c>
      <c r="AR15" s="107" t="str">
        <f t="shared" si="3"/>
        <v/>
      </c>
      <c r="AS15" s="128" t="str">
        <f t="shared" si="4"/>
        <v/>
      </c>
      <c r="AT15" s="114" t="str">
        <f t="shared" si="59"/>
        <v/>
      </c>
      <c r="AU15" s="114" t="str">
        <f t="shared" si="60"/>
        <v/>
      </c>
      <c r="AV15" s="114" t="str">
        <f t="shared" si="61"/>
        <v/>
      </c>
      <c r="AW15" s="114" t="str">
        <f t="shared" si="62"/>
        <v/>
      </c>
      <c r="AX15" s="117" t="str">
        <f t="shared" si="63"/>
        <v/>
      </c>
      <c r="AY15" s="117" t="str">
        <f t="shared" si="64"/>
        <v/>
      </c>
      <c r="AZ15" s="111" t="str">
        <f t="shared" si="65"/>
        <v/>
      </c>
      <c r="BA15" s="133" t="str">
        <f t="shared" si="66"/>
        <v/>
      </c>
      <c r="BB15" s="126" t="str">
        <f t="shared" si="5"/>
        <v/>
      </c>
      <c r="BC15" s="126" t="str">
        <f t="shared" si="6"/>
        <v/>
      </c>
      <c r="BD15" s="127" t="str">
        <f t="shared" si="7"/>
        <v/>
      </c>
      <c r="BE15" s="115" t="str">
        <f t="shared" si="8"/>
        <v/>
      </c>
      <c r="BF15" s="148" t="str">
        <f t="shared" si="9"/>
        <v/>
      </c>
      <c r="BG15" s="126" t="str">
        <f t="shared" si="10"/>
        <v/>
      </c>
      <c r="BH15" s="126" t="str">
        <f t="shared" si="11"/>
        <v/>
      </c>
      <c r="BI15" s="126" t="str">
        <f t="shared" si="12"/>
        <v/>
      </c>
      <c r="BJ15" s="126" t="str">
        <f t="shared" si="13"/>
        <v/>
      </c>
      <c r="BK15" s="111" t="str">
        <f t="shared" si="14"/>
        <v/>
      </c>
      <c r="BL15" s="118" t="str">
        <f t="shared" si="67"/>
        <v/>
      </c>
      <c r="BM15" s="115" t="str">
        <f t="shared" si="15"/>
        <v/>
      </c>
      <c r="BN15" s="110" t="str">
        <f t="shared" si="16"/>
        <v/>
      </c>
      <c r="BO15" s="110" t="str">
        <f t="shared" si="17"/>
        <v/>
      </c>
      <c r="BP15" s="111" t="str">
        <f t="shared" si="68"/>
        <v/>
      </c>
      <c r="BQ15" s="110" t="str">
        <f t="shared" si="69"/>
        <v/>
      </c>
      <c r="BR15" s="153"/>
      <c r="BS15" s="115" t="str">
        <f t="shared" si="18"/>
        <v/>
      </c>
      <c r="BT15" s="132" t="str">
        <f t="shared" si="83"/>
        <v/>
      </c>
      <c r="BU15" s="146" t="str">
        <f t="shared" si="19"/>
        <v/>
      </c>
      <c r="BV15" s="115" t="str">
        <f t="shared" si="20"/>
        <v/>
      </c>
      <c r="BW15" s="118" t="str">
        <f t="shared" si="21"/>
        <v/>
      </c>
      <c r="BX15" s="119"/>
      <c r="BY15" s="111" t="str">
        <f t="shared" si="22"/>
        <v/>
      </c>
      <c r="BZ15" s="111" t="str">
        <f t="shared" si="23"/>
        <v/>
      </c>
      <c r="CA15" s="111" t="str">
        <f t="shared" si="24"/>
        <v/>
      </c>
      <c r="CB15" s="142" t="str">
        <f t="shared" si="25"/>
        <v/>
      </c>
      <c r="CC15" s="184" t="str">
        <f t="shared" si="26"/>
        <v/>
      </c>
      <c r="CD15" s="115" t="str">
        <f t="shared" si="27"/>
        <v/>
      </c>
      <c r="CE15" s="115" t="str">
        <f t="shared" si="28"/>
        <v/>
      </c>
      <c r="CF15" s="125" t="str">
        <f t="shared" si="29"/>
        <v/>
      </c>
      <c r="CG15" s="125" t="str">
        <f t="shared" si="30"/>
        <v/>
      </c>
      <c r="CH15" s="149" t="str">
        <f t="shared" si="31"/>
        <v/>
      </c>
      <c r="CI15" s="142" t="str">
        <f t="shared" si="32"/>
        <v/>
      </c>
      <c r="CJ15" s="119"/>
      <c r="CK15" s="109"/>
      <c r="CL15" s="166" t="str">
        <f t="shared" si="33"/>
        <v/>
      </c>
      <c r="CM15" s="166" t="str">
        <f t="shared" si="34"/>
        <v/>
      </c>
      <c r="CN15" s="163" t="str">
        <f t="shared" si="35"/>
        <v/>
      </c>
      <c r="CO15" s="164" t="str">
        <f t="shared" si="36"/>
        <v/>
      </c>
      <c r="CP15" s="109"/>
      <c r="CQ15" s="163" t="str">
        <f t="shared" si="37"/>
        <v/>
      </c>
      <c r="CR15" s="163" t="str">
        <f t="shared" si="38"/>
        <v/>
      </c>
      <c r="CS15" s="109"/>
      <c r="CT15" s="112" t="str">
        <f t="shared" si="70"/>
        <v/>
      </c>
      <c r="CU15" s="145" t="str">
        <f t="shared" si="71"/>
        <v/>
      </c>
      <c r="CV15" s="111" t="str">
        <f t="shared" si="72"/>
        <v/>
      </c>
      <c r="CW15" s="111" t="str">
        <f t="shared" si="73"/>
        <v/>
      </c>
      <c r="CX15" s="109" t="str">
        <f t="shared" si="39"/>
        <v/>
      </c>
      <c r="CY15" s="126" t="str">
        <f t="shared" si="40"/>
        <v/>
      </c>
      <c r="CZ15" s="126" t="str">
        <f t="shared" si="41"/>
        <v/>
      </c>
      <c r="DA15" s="126" t="str">
        <f t="shared" si="42"/>
        <v/>
      </c>
      <c r="DB15" s="145" t="str">
        <f t="shared" si="43"/>
        <v/>
      </c>
      <c r="DC15" s="143" t="str">
        <f t="shared" si="44"/>
        <v/>
      </c>
      <c r="DD15" s="121"/>
      <c r="DE15" s="113" t="str">
        <f t="shared" si="45"/>
        <v/>
      </c>
      <c r="DF15" s="113" t="str">
        <f t="shared" si="46"/>
        <v/>
      </c>
      <c r="DG15" s="111" t="e">
        <f t="shared" si="74"/>
        <v>#N/A</v>
      </c>
      <c r="DH15" s="108" t="str">
        <f t="shared" si="47"/>
        <v/>
      </c>
      <c r="DI15" s="108" t="str">
        <f t="shared" si="75"/>
        <v/>
      </c>
      <c r="DJ15" s="108" t="str">
        <f t="shared" si="76"/>
        <v/>
      </c>
      <c r="DK15" s="108" t="str">
        <f t="shared" si="81"/>
        <v/>
      </c>
      <c r="DL15" s="108" t="str">
        <f t="shared" si="77"/>
        <v/>
      </c>
      <c r="DM15" s="108" t="str">
        <f t="shared" si="78"/>
        <v/>
      </c>
      <c r="DN15" s="103"/>
      <c r="DO15" s="170" t="str">
        <f t="shared" si="79"/>
        <v/>
      </c>
      <c r="DP15" s="170" t="str">
        <f t="shared" si="48"/>
        <v/>
      </c>
      <c r="DQ15" s="170" t="str">
        <f t="shared" si="49"/>
        <v/>
      </c>
      <c r="DR15" s="55" t="str">
        <f t="shared" si="50"/>
        <v/>
      </c>
      <c r="DS15" s="55" t="str">
        <f t="shared" si="51"/>
        <v/>
      </c>
      <c r="DT15" s="173" t="str">
        <f t="shared" si="80"/>
        <v/>
      </c>
      <c r="DU15" s="55" t="str">
        <f t="shared" si="52"/>
        <v/>
      </c>
      <c r="DV15" s="21" t="str">
        <f t="shared" si="53"/>
        <v/>
      </c>
      <c r="DW15" s="11" t="str">
        <f t="shared" si="82"/>
        <v/>
      </c>
      <c r="DX15" s="12" t="str">
        <f t="shared" si="54"/>
        <v/>
      </c>
      <c r="DY15" s="15"/>
      <c r="DZ15" s="50"/>
      <c r="EA15" s="50"/>
      <c r="EB15" s="50"/>
      <c r="EC15" s="50"/>
    </row>
    <row r="16" spans="1:143" ht="20.100000000000001" customHeight="1" x14ac:dyDescent="0.25">
      <c r="A16" s="47">
        <f t="shared" si="55"/>
        <v>15</v>
      </c>
      <c r="B16" s="176"/>
      <c r="C16" s="194"/>
      <c r="D16" s="176"/>
      <c r="E16" s="177"/>
      <c r="F16" s="192"/>
      <c r="G16" s="193"/>
      <c r="H16" s="176"/>
      <c r="I16" s="176"/>
      <c r="J16" s="180"/>
      <c r="K16" s="180"/>
      <c r="L16" s="180"/>
      <c r="M16" s="40"/>
      <c r="N16" s="10" t="str">
        <f t="shared" si="0"/>
        <v/>
      </c>
      <c r="O16" s="13"/>
      <c r="P16" s="26" t="str">
        <f t="shared" si="56"/>
        <v/>
      </c>
      <c r="Q16" s="26" t="str">
        <f t="shared" si="56"/>
        <v/>
      </c>
      <c r="R16" s="26" t="str">
        <f t="shared" si="56"/>
        <v/>
      </c>
      <c r="S16" s="26" t="str">
        <f t="shared" si="56"/>
        <v/>
      </c>
      <c r="T16" s="26" t="str">
        <f t="shared" si="56"/>
        <v/>
      </c>
      <c r="U16" s="157" t="str">
        <f t="shared" si="56"/>
        <v/>
      </c>
      <c r="V16" s="26" t="str">
        <f t="shared" si="56"/>
        <v/>
      </c>
      <c r="W16" s="26" t="str">
        <f t="shared" si="56"/>
        <v/>
      </c>
      <c r="X16" s="26" t="str">
        <f t="shared" si="56"/>
        <v/>
      </c>
      <c r="Y16" s="24" t="str">
        <f t="shared" si="56"/>
        <v/>
      </c>
      <c r="Z16" s="18" t="str">
        <f t="shared" si="57"/>
        <v/>
      </c>
      <c r="AA16" s="24" t="str">
        <f t="shared" si="57"/>
        <v/>
      </c>
      <c r="AB16" s="24" t="str">
        <f t="shared" si="57"/>
        <v/>
      </c>
      <c r="AC16" s="26" t="str">
        <f t="shared" si="57"/>
        <v/>
      </c>
      <c r="AD16" s="33" t="str">
        <f t="shared" si="57"/>
        <v/>
      </c>
      <c r="AE16" s="24" t="str">
        <f t="shared" si="57"/>
        <v/>
      </c>
      <c r="AF16" s="26" t="str">
        <f t="shared" si="57"/>
        <v/>
      </c>
      <c r="AG16" s="24" t="str">
        <f t="shared" si="57"/>
        <v/>
      </c>
      <c r="AH16" s="26" t="str">
        <f t="shared" si="57"/>
        <v/>
      </c>
      <c r="AI16" s="26" t="str">
        <f t="shared" si="57"/>
        <v/>
      </c>
      <c r="AJ16" s="26" t="str">
        <f t="shared" si="57"/>
        <v/>
      </c>
      <c r="AK16" s="26" t="str">
        <f t="shared" si="57"/>
        <v/>
      </c>
      <c r="AL16" s="26" t="str">
        <f t="shared" si="57"/>
        <v/>
      </c>
      <c r="AM16" s="18" t="str">
        <f t="shared" si="57"/>
        <v/>
      </c>
      <c r="AN16" s="9"/>
      <c r="AO16" s="152" t="str">
        <f t="shared" si="58"/>
        <v/>
      </c>
      <c r="AP16" s="150" t="str">
        <f t="shared" si="1"/>
        <v/>
      </c>
      <c r="AQ16" s="151" t="str">
        <f t="shared" si="2"/>
        <v/>
      </c>
      <c r="AR16" s="107" t="str">
        <f t="shared" si="3"/>
        <v/>
      </c>
      <c r="AS16" s="128" t="str">
        <f t="shared" si="4"/>
        <v/>
      </c>
      <c r="AT16" s="114" t="str">
        <f t="shared" si="59"/>
        <v/>
      </c>
      <c r="AU16" s="114" t="str">
        <f t="shared" si="60"/>
        <v/>
      </c>
      <c r="AV16" s="114" t="str">
        <f t="shared" si="61"/>
        <v/>
      </c>
      <c r="AW16" s="114" t="str">
        <f t="shared" si="62"/>
        <v/>
      </c>
      <c r="AX16" s="117" t="str">
        <f t="shared" si="63"/>
        <v/>
      </c>
      <c r="AY16" s="117" t="str">
        <f t="shared" si="64"/>
        <v/>
      </c>
      <c r="AZ16" s="111" t="str">
        <f t="shared" si="65"/>
        <v/>
      </c>
      <c r="BA16" s="133" t="str">
        <f t="shared" si="66"/>
        <v/>
      </c>
      <c r="BB16" s="126" t="str">
        <f t="shared" si="5"/>
        <v/>
      </c>
      <c r="BC16" s="126" t="str">
        <f t="shared" si="6"/>
        <v/>
      </c>
      <c r="BD16" s="127" t="str">
        <f t="shared" si="7"/>
        <v/>
      </c>
      <c r="BE16" s="115" t="str">
        <f t="shared" si="8"/>
        <v/>
      </c>
      <c r="BF16" s="148" t="str">
        <f t="shared" si="9"/>
        <v/>
      </c>
      <c r="BG16" s="126" t="str">
        <f t="shared" si="10"/>
        <v/>
      </c>
      <c r="BH16" s="126" t="str">
        <f t="shared" si="11"/>
        <v/>
      </c>
      <c r="BI16" s="126" t="str">
        <f t="shared" si="12"/>
        <v/>
      </c>
      <c r="BJ16" s="126" t="str">
        <f t="shared" si="13"/>
        <v/>
      </c>
      <c r="BK16" s="111" t="str">
        <f t="shared" si="14"/>
        <v/>
      </c>
      <c r="BL16" s="118" t="str">
        <f t="shared" si="67"/>
        <v/>
      </c>
      <c r="BM16" s="115" t="str">
        <f t="shared" si="15"/>
        <v/>
      </c>
      <c r="BN16" s="110" t="str">
        <f t="shared" si="16"/>
        <v/>
      </c>
      <c r="BO16" s="110" t="str">
        <f t="shared" si="17"/>
        <v/>
      </c>
      <c r="BP16" s="111" t="str">
        <f t="shared" si="68"/>
        <v/>
      </c>
      <c r="BQ16" s="110" t="str">
        <f t="shared" si="69"/>
        <v/>
      </c>
      <c r="BR16" s="153"/>
      <c r="BS16" s="115" t="str">
        <f t="shared" si="18"/>
        <v/>
      </c>
      <c r="BT16" s="132" t="str">
        <f t="shared" si="83"/>
        <v/>
      </c>
      <c r="BU16" s="146" t="str">
        <f t="shared" si="19"/>
        <v/>
      </c>
      <c r="BV16" s="115" t="str">
        <f t="shared" si="20"/>
        <v/>
      </c>
      <c r="BW16" s="118" t="str">
        <f t="shared" si="21"/>
        <v/>
      </c>
      <c r="BX16" s="119"/>
      <c r="BY16" s="111" t="str">
        <f t="shared" si="22"/>
        <v/>
      </c>
      <c r="BZ16" s="111" t="str">
        <f t="shared" si="23"/>
        <v/>
      </c>
      <c r="CA16" s="111" t="str">
        <f t="shared" si="24"/>
        <v/>
      </c>
      <c r="CB16" s="142" t="str">
        <f t="shared" si="25"/>
        <v/>
      </c>
      <c r="CC16" s="184" t="str">
        <f t="shared" si="26"/>
        <v/>
      </c>
      <c r="CD16" s="115" t="str">
        <f t="shared" si="27"/>
        <v/>
      </c>
      <c r="CE16" s="115" t="str">
        <f t="shared" si="28"/>
        <v/>
      </c>
      <c r="CF16" s="125" t="str">
        <f t="shared" si="29"/>
        <v/>
      </c>
      <c r="CG16" s="125" t="str">
        <f t="shared" si="30"/>
        <v/>
      </c>
      <c r="CH16" s="149" t="str">
        <f t="shared" si="31"/>
        <v/>
      </c>
      <c r="CI16" s="142" t="str">
        <f t="shared" si="32"/>
        <v/>
      </c>
      <c r="CJ16" s="119"/>
      <c r="CK16" s="109"/>
      <c r="CL16" s="166" t="str">
        <f t="shared" si="33"/>
        <v/>
      </c>
      <c r="CM16" s="166" t="str">
        <f t="shared" si="34"/>
        <v/>
      </c>
      <c r="CN16" s="163" t="str">
        <f t="shared" si="35"/>
        <v/>
      </c>
      <c r="CO16" s="164" t="str">
        <f t="shared" si="36"/>
        <v/>
      </c>
      <c r="CP16" s="109"/>
      <c r="CQ16" s="163" t="str">
        <f t="shared" si="37"/>
        <v/>
      </c>
      <c r="CR16" s="163" t="str">
        <f t="shared" si="38"/>
        <v/>
      </c>
      <c r="CS16" s="109"/>
      <c r="CT16" s="112" t="str">
        <f t="shared" si="70"/>
        <v/>
      </c>
      <c r="CU16" s="145" t="str">
        <f t="shared" si="71"/>
        <v/>
      </c>
      <c r="CV16" s="111" t="str">
        <f t="shared" si="72"/>
        <v/>
      </c>
      <c r="CW16" s="111" t="str">
        <f t="shared" si="73"/>
        <v/>
      </c>
      <c r="CX16" s="109" t="str">
        <f t="shared" si="39"/>
        <v/>
      </c>
      <c r="CY16" s="126" t="str">
        <f t="shared" si="40"/>
        <v/>
      </c>
      <c r="CZ16" s="126" t="str">
        <f t="shared" si="41"/>
        <v/>
      </c>
      <c r="DA16" s="126" t="str">
        <f t="shared" si="42"/>
        <v/>
      </c>
      <c r="DB16" s="145" t="str">
        <f t="shared" si="43"/>
        <v/>
      </c>
      <c r="DC16" s="143" t="str">
        <f t="shared" si="44"/>
        <v/>
      </c>
      <c r="DD16" s="121"/>
      <c r="DE16" s="113" t="str">
        <f t="shared" si="45"/>
        <v/>
      </c>
      <c r="DF16" s="113" t="str">
        <f t="shared" si="46"/>
        <v/>
      </c>
      <c r="DG16" s="111" t="e">
        <f t="shared" si="74"/>
        <v>#N/A</v>
      </c>
      <c r="DH16" s="108" t="str">
        <f t="shared" si="47"/>
        <v/>
      </c>
      <c r="DI16" s="108" t="str">
        <f t="shared" si="75"/>
        <v/>
      </c>
      <c r="DJ16" s="108" t="str">
        <f t="shared" si="76"/>
        <v/>
      </c>
      <c r="DK16" s="108" t="str">
        <f t="shared" si="81"/>
        <v/>
      </c>
      <c r="DL16" s="108" t="str">
        <f t="shared" si="77"/>
        <v/>
      </c>
      <c r="DM16" s="108" t="str">
        <f t="shared" si="78"/>
        <v/>
      </c>
      <c r="DN16" s="103"/>
      <c r="DO16" s="170" t="str">
        <f t="shared" si="79"/>
        <v/>
      </c>
      <c r="DP16" s="170" t="str">
        <f t="shared" si="48"/>
        <v/>
      </c>
      <c r="DQ16" s="170" t="str">
        <f t="shared" si="49"/>
        <v/>
      </c>
      <c r="DR16" s="55" t="str">
        <f t="shared" si="50"/>
        <v/>
      </c>
      <c r="DS16" s="55" t="str">
        <f t="shared" si="51"/>
        <v/>
      </c>
      <c r="DT16" s="173" t="str">
        <f t="shared" si="80"/>
        <v/>
      </c>
      <c r="DU16" s="55" t="str">
        <f t="shared" si="52"/>
        <v/>
      </c>
      <c r="DV16" s="21" t="str">
        <f t="shared" si="53"/>
        <v/>
      </c>
      <c r="DW16" s="11" t="str">
        <f t="shared" si="82"/>
        <v/>
      </c>
      <c r="DX16" s="12" t="str">
        <f t="shared" si="54"/>
        <v/>
      </c>
      <c r="DY16" s="15"/>
      <c r="DZ16" s="50"/>
      <c r="EA16" s="50"/>
      <c r="EB16" s="50"/>
      <c r="EC16" s="50"/>
    </row>
    <row r="17" spans="1:133" ht="20.100000000000001" customHeight="1" x14ac:dyDescent="0.25">
      <c r="A17" s="47">
        <f t="shared" si="55"/>
        <v>16</v>
      </c>
      <c r="B17" s="176"/>
      <c r="C17" s="194"/>
      <c r="D17" s="176"/>
      <c r="E17" s="191"/>
      <c r="F17" s="192"/>
      <c r="G17" s="193"/>
      <c r="H17" s="176"/>
      <c r="I17" s="176"/>
      <c r="J17" s="180"/>
      <c r="K17" s="180"/>
      <c r="L17" s="180"/>
      <c r="M17" s="40"/>
      <c r="N17" s="10" t="str">
        <f t="shared" si="0"/>
        <v/>
      </c>
      <c r="O17" s="13"/>
      <c r="P17" s="26" t="str">
        <f t="shared" si="56"/>
        <v/>
      </c>
      <c r="Q17" s="26" t="str">
        <f t="shared" si="56"/>
        <v/>
      </c>
      <c r="R17" s="26" t="str">
        <f t="shared" si="56"/>
        <v/>
      </c>
      <c r="S17" s="26" t="str">
        <f t="shared" si="56"/>
        <v/>
      </c>
      <c r="T17" s="26" t="str">
        <f t="shared" si="56"/>
        <v/>
      </c>
      <c r="U17" s="157" t="str">
        <f t="shared" si="56"/>
        <v/>
      </c>
      <c r="V17" s="26" t="str">
        <f t="shared" si="56"/>
        <v/>
      </c>
      <c r="W17" s="26" t="str">
        <f t="shared" si="56"/>
        <v/>
      </c>
      <c r="X17" s="26" t="str">
        <f t="shared" si="56"/>
        <v/>
      </c>
      <c r="Y17" s="24" t="str">
        <f t="shared" si="56"/>
        <v/>
      </c>
      <c r="Z17" s="18" t="str">
        <f t="shared" si="57"/>
        <v/>
      </c>
      <c r="AA17" s="24" t="str">
        <f t="shared" si="57"/>
        <v/>
      </c>
      <c r="AB17" s="24" t="str">
        <f t="shared" si="57"/>
        <v/>
      </c>
      <c r="AC17" s="26" t="str">
        <f t="shared" si="57"/>
        <v/>
      </c>
      <c r="AD17" s="33" t="str">
        <f t="shared" si="57"/>
        <v/>
      </c>
      <c r="AE17" s="24" t="str">
        <f t="shared" si="57"/>
        <v/>
      </c>
      <c r="AF17" s="26" t="str">
        <f t="shared" si="57"/>
        <v/>
      </c>
      <c r="AG17" s="24" t="str">
        <f t="shared" si="57"/>
        <v/>
      </c>
      <c r="AH17" s="26" t="str">
        <f t="shared" si="57"/>
        <v/>
      </c>
      <c r="AI17" s="26" t="str">
        <f t="shared" si="57"/>
        <v/>
      </c>
      <c r="AJ17" s="26" t="str">
        <f t="shared" si="57"/>
        <v/>
      </c>
      <c r="AK17" s="26" t="str">
        <f t="shared" si="57"/>
        <v/>
      </c>
      <c r="AL17" s="26" t="str">
        <f t="shared" si="57"/>
        <v/>
      </c>
      <c r="AM17" s="18" t="str">
        <f t="shared" si="57"/>
        <v/>
      </c>
      <c r="AN17" s="9"/>
      <c r="AO17" s="152" t="str">
        <f t="shared" si="58"/>
        <v/>
      </c>
      <c r="AP17" s="150" t="str">
        <f t="shared" si="1"/>
        <v/>
      </c>
      <c r="AQ17" s="151" t="str">
        <f t="shared" si="2"/>
        <v/>
      </c>
      <c r="AR17" s="107" t="str">
        <f t="shared" si="3"/>
        <v/>
      </c>
      <c r="AS17" s="128" t="str">
        <f t="shared" si="4"/>
        <v/>
      </c>
      <c r="AT17" s="114" t="str">
        <f t="shared" si="59"/>
        <v/>
      </c>
      <c r="AU17" s="114" t="str">
        <f t="shared" si="60"/>
        <v/>
      </c>
      <c r="AV17" s="114" t="str">
        <f t="shared" si="61"/>
        <v/>
      </c>
      <c r="AW17" s="114" t="str">
        <f t="shared" si="62"/>
        <v/>
      </c>
      <c r="AX17" s="117" t="str">
        <f t="shared" si="63"/>
        <v/>
      </c>
      <c r="AY17" s="117" t="str">
        <f t="shared" si="64"/>
        <v/>
      </c>
      <c r="AZ17" s="111" t="str">
        <f t="shared" si="65"/>
        <v/>
      </c>
      <c r="BA17" s="133" t="str">
        <f t="shared" si="66"/>
        <v/>
      </c>
      <c r="BB17" s="126" t="str">
        <f t="shared" si="5"/>
        <v/>
      </c>
      <c r="BC17" s="126" t="str">
        <f t="shared" si="6"/>
        <v/>
      </c>
      <c r="BD17" s="127" t="str">
        <f t="shared" si="7"/>
        <v/>
      </c>
      <c r="BE17" s="115" t="str">
        <f t="shared" si="8"/>
        <v/>
      </c>
      <c r="BF17" s="148" t="str">
        <f t="shared" si="9"/>
        <v/>
      </c>
      <c r="BG17" s="126" t="str">
        <f t="shared" si="10"/>
        <v/>
      </c>
      <c r="BH17" s="126" t="str">
        <f t="shared" si="11"/>
        <v/>
      </c>
      <c r="BI17" s="126" t="str">
        <f t="shared" si="12"/>
        <v/>
      </c>
      <c r="BJ17" s="126" t="str">
        <f t="shared" si="13"/>
        <v/>
      </c>
      <c r="BK17" s="111" t="str">
        <f t="shared" si="14"/>
        <v/>
      </c>
      <c r="BL17" s="118" t="str">
        <f t="shared" si="67"/>
        <v/>
      </c>
      <c r="BM17" s="115" t="str">
        <f t="shared" si="15"/>
        <v/>
      </c>
      <c r="BN17" s="110" t="str">
        <f t="shared" si="16"/>
        <v/>
      </c>
      <c r="BO17" s="110" t="str">
        <f t="shared" si="17"/>
        <v/>
      </c>
      <c r="BP17" s="111" t="str">
        <f t="shared" si="68"/>
        <v/>
      </c>
      <c r="BQ17" s="110" t="str">
        <f t="shared" si="69"/>
        <v/>
      </c>
      <c r="BR17" s="153"/>
      <c r="BS17" s="115" t="str">
        <f t="shared" si="18"/>
        <v/>
      </c>
      <c r="BT17" s="132" t="str">
        <f t="shared" si="83"/>
        <v/>
      </c>
      <c r="BU17" s="146" t="str">
        <f t="shared" si="19"/>
        <v/>
      </c>
      <c r="BV17" s="115" t="str">
        <f t="shared" si="20"/>
        <v/>
      </c>
      <c r="BW17" s="118" t="str">
        <f t="shared" si="21"/>
        <v/>
      </c>
      <c r="BX17" s="119"/>
      <c r="BY17" s="111" t="str">
        <f t="shared" si="22"/>
        <v/>
      </c>
      <c r="BZ17" s="111" t="str">
        <f t="shared" si="23"/>
        <v/>
      </c>
      <c r="CA17" s="111" t="str">
        <f t="shared" si="24"/>
        <v/>
      </c>
      <c r="CB17" s="142" t="str">
        <f t="shared" si="25"/>
        <v/>
      </c>
      <c r="CC17" s="184" t="str">
        <f t="shared" si="26"/>
        <v/>
      </c>
      <c r="CD17" s="115" t="str">
        <f t="shared" si="27"/>
        <v/>
      </c>
      <c r="CE17" s="115" t="str">
        <f t="shared" si="28"/>
        <v/>
      </c>
      <c r="CF17" s="125" t="str">
        <f t="shared" si="29"/>
        <v/>
      </c>
      <c r="CG17" s="125" t="str">
        <f t="shared" si="30"/>
        <v/>
      </c>
      <c r="CH17" s="149" t="str">
        <f t="shared" si="31"/>
        <v/>
      </c>
      <c r="CI17" s="142" t="str">
        <f t="shared" si="32"/>
        <v/>
      </c>
      <c r="CJ17" s="119"/>
      <c r="CK17" s="109"/>
      <c r="CL17" s="166" t="str">
        <f t="shared" si="33"/>
        <v/>
      </c>
      <c r="CM17" s="166" t="str">
        <f t="shared" si="34"/>
        <v/>
      </c>
      <c r="CN17" s="163" t="str">
        <f t="shared" si="35"/>
        <v/>
      </c>
      <c r="CO17" s="164" t="str">
        <f t="shared" si="36"/>
        <v/>
      </c>
      <c r="CP17" s="109"/>
      <c r="CQ17" s="163" t="str">
        <f t="shared" si="37"/>
        <v/>
      </c>
      <c r="CR17" s="163" t="str">
        <f t="shared" si="38"/>
        <v/>
      </c>
      <c r="CS17" s="109"/>
      <c r="CT17" s="112" t="str">
        <f t="shared" si="70"/>
        <v/>
      </c>
      <c r="CU17" s="145" t="str">
        <f t="shared" si="71"/>
        <v/>
      </c>
      <c r="CV17" s="111" t="str">
        <f t="shared" si="72"/>
        <v/>
      </c>
      <c r="CW17" s="111" t="str">
        <f t="shared" si="73"/>
        <v/>
      </c>
      <c r="CX17" s="109" t="str">
        <f t="shared" si="39"/>
        <v/>
      </c>
      <c r="CY17" s="126" t="str">
        <f t="shared" si="40"/>
        <v/>
      </c>
      <c r="CZ17" s="126" t="str">
        <f t="shared" si="41"/>
        <v/>
      </c>
      <c r="DA17" s="126" t="str">
        <f t="shared" si="42"/>
        <v/>
      </c>
      <c r="DB17" s="145" t="str">
        <f t="shared" si="43"/>
        <v/>
      </c>
      <c r="DC17" s="143" t="str">
        <f t="shared" si="44"/>
        <v/>
      </c>
      <c r="DD17" s="121"/>
      <c r="DE17" s="113" t="str">
        <f t="shared" si="45"/>
        <v/>
      </c>
      <c r="DF17" s="113" t="str">
        <f t="shared" si="46"/>
        <v/>
      </c>
      <c r="DG17" s="111" t="e">
        <f t="shared" si="74"/>
        <v>#N/A</v>
      </c>
      <c r="DH17" s="108" t="str">
        <f t="shared" si="47"/>
        <v/>
      </c>
      <c r="DI17" s="108" t="str">
        <f t="shared" si="75"/>
        <v/>
      </c>
      <c r="DJ17" s="108" t="str">
        <f t="shared" si="76"/>
        <v/>
      </c>
      <c r="DK17" s="108" t="str">
        <f t="shared" si="81"/>
        <v/>
      </c>
      <c r="DL17" s="108" t="str">
        <f t="shared" si="77"/>
        <v/>
      </c>
      <c r="DM17" s="108" t="str">
        <f t="shared" si="78"/>
        <v/>
      </c>
      <c r="DN17" s="103"/>
      <c r="DO17" s="170" t="str">
        <f t="shared" si="79"/>
        <v/>
      </c>
      <c r="DP17" s="170" t="str">
        <f t="shared" si="48"/>
        <v/>
      </c>
      <c r="DQ17" s="170" t="str">
        <f t="shared" si="49"/>
        <v/>
      </c>
      <c r="DR17" s="55" t="str">
        <f t="shared" si="50"/>
        <v/>
      </c>
      <c r="DS17" s="55" t="str">
        <f t="shared" si="51"/>
        <v/>
      </c>
      <c r="DT17" s="173" t="str">
        <f t="shared" si="80"/>
        <v/>
      </c>
      <c r="DU17" s="55" t="str">
        <f t="shared" si="52"/>
        <v/>
      </c>
      <c r="DV17" s="21" t="str">
        <f t="shared" si="53"/>
        <v/>
      </c>
      <c r="DW17" s="11" t="str">
        <f t="shared" si="82"/>
        <v/>
      </c>
      <c r="DX17" s="12" t="str">
        <f t="shared" si="54"/>
        <v/>
      </c>
      <c r="DY17" s="15"/>
      <c r="DZ17" s="50"/>
      <c r="EA17" s="50"/>
      <c r="EB17" s="50"/>
      <c r="EC17" s="50"/>
    </row>
    <row r="18" spans="1:133" ht="20.100000000000001" customHeight="1" x14ac:dyDescent="0.25">
      <c r="A18" s="47">
        <f t="shared" si="55"/>
        <v>17</v>
      </c>
      <c r="B18" s="176"/>
      <c r="C18" s="194"/>
      <c r="D18" s="176"/>
      <c r="E18" s="177"/>
      <c r="F18" s="192"/>
      <c r="G18" s="193"/>
      <c r="H18" s="176"/>
      <c r="I18" s="176"/>
      <c r="J18" s="180"/>
      <c r="K18" s="180"/>
      <c r="L18" s="180"/>
      <c r="M18" s="40"/>
      <c r="N18" s="10" t="str">
        <f t="shared" si="0"/>
        <v/>
      </c>
      <c r="O18" s="13"/>
      <c r="P18" s="26" t="str">
        <f t="shared" si="56"/>
        <v/>
      </c>
      <c r="Q18" s="26" t="str">
        <f t="shared" si="56"/>
        <v/>
      </c>
      <c r="R18" s="26" t="str">
        <f t="shared" si="56"/>
        <v/>
      </c>
      <c r="S18" s="26" t="str">
        <f t="shared" si="56"/>
        <v/>
      </c>
      <c r="T18" s="26" t="str">
        <f t="shared" si="56"/>
        <v/>
      </c>
      <c r="U18" s="157" t="str">
        <f t="shared" si="56"/>
        <v/>
      </c>
      <c r="V18" s="26" t="str">
        <f t="shared" si="56"/>
        <v/>
      </c>
      <c r="W18" s="26" t="str">
        <f t="shared" si="56"/>
        <v/>
      </c>
      <c r="X18" s="26" t="str">
        <f t="shared" si="56"/>
        <v/>
      </c>
      <c r="Y18" s="24" t="str">
        <f t="shared" si="56"/>
        <v/>
      </c>
      <c r="Z18" s="18" t="str">
        <f t="shared" si="57"/>
        <v/>
      </c>
      <c r="AA18" s="24" t="str">
        <f t="shared" si="57"/>
        <v/>
      </c>
      <c r="AB18" s="24" t="str">
        <f t="shared" si="57"/>
        <v/>
      </c>
      <c r="AC18" s="26" t="str">
        <f t="shared" si="57"/>
        <v/>
      </c>
      <c r="AD18" s="33" t="str">
        <f t="shared" si="57"/>
        <v/>
      </c>
      <c r="AE18" s="24" t="str">
        <f t="shared" si="57"/>
        <v/>
      </c>
      <c r="AF18" s="26" t="str">
        <f t="shared" si="57"/>
        <v/>
      </c>
      <c r="AG18" s="24" t="str">
        <f t="shared" si="57"/>
        <v/>
      </c>
      <c r="AH18" s="26" t="str">
        <f t="shared" si="57"/>
        <v/>
      </c>
      <c r="AI18" s="26" t="str">
        <f t="shared" si="57"/>
        <v/>
      </c>
      <c r="AJ18" s="26" t="str">
        <f t="shared" si="57"/>
        <v/>
      </c>
      <c r="AK18" s="26" t="str">
        <f t="shared" si="57"/>
        <v/>
      </c>
      <c r="AL18" s="26" t="str">
        <f t="shared" si="57"/>
        <v/>
      </c>
      <c r="AM18" s="18" t="str">
        <f t="shared" si="57"/>
        <v/>
      </c>
      <c r="AN18" s="9"/>
      <c r="AO18" s="152" t="str">
        <f t="shared" si="58"/>
        <v/>
      </c>
      <c r="AP18" s="150" t="str">
        <f t="shared" si="1"/>
        <v/>
      </c>
      <c r="AQ18" s="151" t="str">
        <f t="shared" si="2"/>
        <v/>
      </c>
      <c r="AR18" s="107" t="str">
        <f t="shared" si="3"/>
        <v/>
      </c>
      <c r="AS18" s="128" t="str">
        <f t="shared" si="4"/>
        <v/>
      </c>
      <c r="AT18" s="114" t="str">
        <f t="shared" si="59"/>
        <v/>
      </c>
      <c r="AU18" s="114" t="str">
        <f t="shared" si="60"/>
        <v/>
      </c>
      <c r="AV18" s="114" t="str">
        <f t="shared" si="61"/>
        <v/>
      </c>
      <c r="AW18" s="114" t="str">
        <f t="shared" si="62"/>
        <v/>
      </c>
      <c r="AX18" s="117" t="str">
        <f t="shared" si="63"/>
        <v/>
      </c>
      <c r="AY18" s="117" t="str">
        <f t="shared" si="64"/>
        <v/>
      </c>
      <c r="AZ18" s="111" t="str">
        <f t="shared" si="65"/>
        <v/>
      </c>
      <c r="BA18" s="133" t="str">
        <f t="shared" si="66"/>
        <v/>
      </c>
      <c r="BB18" s="126" t="str">
        <f t="shared" si="5"/>
        <v/>
      </c>
      <c r="BC18" s="126" t="str">
        <f t="shared" si="6"/>
        <v/>
      </c>
      <c r="BD18" s="127" t="str">
        <f t="shared" si="7"/>
        <v/>
      </c>
      <c r="BE18" s="115" t="str">
        <f t="shared" si="8"/>
        <v/>
      </c>
      <c r="BF18" s="148" t="str">
        <f t="shared" si="9"/>
        <v/>
      </c>
      <c r="BG18" s="126" t="str">
        <f t="shared" si="10"/>
        <v/>
      </c>
      <c r="BH18" s="126" t="str">
        <f t="shared" si="11"/>
        <v/>
      </c>
      <c r="BI18" s="126" t="str">
        <f t="shared" si="12"/>
        <v/>
      </c>
      <c r="BJ18" s="126" t="str">
        <f t="shared" si="13"/>
        <v/>
      </c>
      <c r="BK18" s="111" t="str">
        <f t="shared" si="14"/>
        <v/>
      </c>
      <c r="BL18" s="118" t="str">
        <f t="shared" si="67"/>
        <v/>
      </c>
      <c r="BM18" s="115" t="str">
        <f t="shared" si="15"/>
        <v/>
      </c>
      <c r="BN18" s="110" t="str">
        <f t="shared" si="16"/>
        <v/>
      </c>
      <c r="BO18" s="110" t="str">
        <f t="shared" si="17"/>
        <v/>
      </c>
      <c r="BP18" s="111" t="str">
        <f t="shared" si="68"/>
        <v/>
      </c>
      <c r="BQ18" s="110" t="str">
        <f t="shared" si="69"/>
        <v/>
      </c>
      <c r="BR18" s="153"/>
      <c r="BS18" s="115" t="str">
        <f t="shared" si="18"/>
        <v/>
      </c>
      <c r="BT18" s="132" t="str">
        <f t="shared" si="83"/>
        <v/>
      </c>
      <c r="BU18" s="146" t="str">
        <f t="shared" si="19"/>
        <v/>
      </c>
      <c r="BV18" s="115" t="str">
        <f t="shared" si="20"/>
        <v/>
      </c>
      <c r="BW18" s="118" t="str">
        <f t="shared" si="21"/>
        <v/>
      </c>
      <c r="BX18" s="119"/>
      <c r="BY18" s="111" t="str">
        <f t="shared" si="22"/>
        <v/>
      </c>
      <c r="BZ18" s="111" t="str">
        <f t="shared" si="23"/>
        <v/>
      </c>
      <c r="CA18" s="111" t="str">
        <f t="shared" si="24"/>
        <v/>
      </c>
      <c r="CB18" s="142" t="str">
        <f t="shared" si="25"/>
        <v/>
      </c>
      <c r="CC18" s="184" t="str">
        <f t="shared" si="26"/>
        <v/>
      </c>
      <c r="CD18" s="115" t="str">
        <f t="shared" si="27"/>
        <v/>
      </c>
      <c r="CE18" s="115" t="str">
        <f t="shared" si="28"/>
        <v/>
      </c>
      <c r="CF18" s="125" t="str">
        <f t="shared" si="29"/>
        <v/>
      </c>
      <c r="CG18" s="125" t="str">
        <f t="shared" si="30"/>
        <v/>
      </c>
      <c r="CH18" s="149" t="str">
        <f t="shared" si="31"/>
        <v/>
      </c>
      <c r="CI18" s="142" t="str">
        <f t="shared" si="32"/>
        <v/>
      </c>
      <c r="CJ18" s="119"/>
      <c r="CK18" s="109"/>
      <c r="CL18" s="166" t="str">
        <f t="shared" si="33"/>
        <v/>
      </c>
      <c r="CM18" s="166" t="str">
        <f t="shared" si="34"/>
        <v/>
      </c>
      <c r="CN18" s="163" t="str">
        <f t="shared" si="35"/>
        <v/>
      </c>
      <c r="CO18" s="164" t="str">
        <f t="shared" si="36"/>
        <v/>
      </c>
      <c r="CP18" s="109"/>
      <c r="CQ18" s="163" t="str">
        <f t="shared" si="37"/>
        <v/>
      </c>
      <c r="CR18" s="163" t="str">
        <f t="shared" si="38"/>
        <v/>
      </c>
      <c r="CS18" s="109"/>
      <c r="CT18" s="112" t="str">
        <f t="shared" si="70"/>
        <v/>
      </c>
      <c r="CU18" s="145" t="str">
        <f t="shared" si="71"/>
        <v/>
      </c>
      <c r="CV18" s="111" t="str">
        <f t="shared" si="72"/>
        <v/>
      </c>
      <c r="CW18" s="111" t="str">
        <f t="shared" si="73"/>
        <v/>
      </c>
      <c r="CX18" s="109" t="str">
        <f t="shared" si="39"/>
        <v/>
      </c>
      <c r="CY18" s="126" t="str">
        <f t="shared" si="40"/>
        <v/>
      </c>
      <c r="CZ18" s="126" t="str">
        <f t="shared" si="41"/>
        <v/>
      </c>
      <c r="DA18" s="126" t="str">
        <f t="shared" si="42"/>
        <v/>
      </c>
      <c r="DB18" s="145" t="str">
        <f t="shared" si="43"/>
        <v/>
      </c>
      <c r="DC18" s="143" t="str">
        <f t="shared" si="44"/>
        <v/>
      </c>
      <c r="DD18" s="121"/>
      <c r="DE18" s="113" t="str">
        <f t="shared" si="45"/>
        <v/>
      </c>
      <c r="DF18" s="113" t="str">
        <f t="shared" si="46"/>
        <v/>
      </c>
      <c r="DG18" s="111" t="e">
        <f t="shared" si="74"/>
        <v>#N/A</v>
      </c>
      <c r="DH18" s="108" t="str">
        <f t="shared" si="47"/>
        <v/>
      </c>
      <c r="DI18" s="108" t="str">
        <f t="shared" si="75"/>
        <v/>
      </c>
      <c r="DJ18" s="108" t="str">
        <f t="shared" si="76"/>
        <v/>
      </c>
      <c r="DK18" s="108" t="str">
        <f t="shared" si="81"/>
        <v/>
      </c>
      <c r="DL18" s="108" t="str">
        <f t="shared" si="77"/>
        <v/>
      </c>
      <c r="DM18" s="108" t="str">
        <f t="shared" si="78"/>
        <v/>
      </c>
      <c r="DN18" s="103"/>
      <c r="DO18" s="170" t="str">
        <f t="shared" si="79"/>
        <v/>
      </c>
      <c r="DP18" s="170" t="str">
        <f t="shared" si="48"/>
        <v/>
      </c>
      <c r="DQ18" s="170" t="str">
        <f t="shared" si="49"/>
        <v/>
      </c>
      <c r="DR18" s="55" t="str">
        <f t="shared" si="50"/>
        <v/>
      </c>
      <c r="DS18" s="55" t="str">
        <f t="shared" si="51"/>
        <v/>
      </c>
      <c r="DT18" s="173" t="str">
        <f t="shared" si="80"/>
        <v/>
      </c>
      <c r="DU18" s="55" t="str">
        <f t="shared" si="52"/>
        <v/>
      </c>
      <c r="DV18" s="21" t="str">
        <f t="shared" si="53"/>
        <v/>
      </c>
      <c r="DW18" s="11" t="str">
        <f t="shared" si="82"/>
        <v/>
      </c>
      <c r="DX18" s="12" t="str">
        <f t="shared" si="54"/>
        <v/>
      </c>
      <c r="DY18" s="15"/>
      <c r="DZ18" s="50"/>
      <c r="EA18" s="50"/>
      <c r="EB18" s="50"/>
      <c r="EC18" s="50"/>
    </row>
    <row r="19" spans="1:133" ht="20.100000000000001" customHeight="1" x14ac:dyDescent="0.25">
      <c r="A19" s="47">
        <f t="shared" si="55"/>
        <v>18</v>
      </c>
      <c r="B19" s="176"/>
      <c r="C19" s="194"/>
      <c r="D19" s="176"/>
      <c r="E19" s="191"/>
      <c r="F19" s="192"/>
      <c r="G19" s="193"/>
      <c r="H19" s="176"/>
      <c r="I19" s="176"/>
      <c r="J19" s="180"/>
      <c r="K19" s="180"/>
      <c r="L19" s="180"/>
      <c r="M19" s="40"/>
      <c r="N19" s="10" t="str">
        <f t="shared" si="0"/>
        <v/>
      </c>
      <c r="O19" s="13"/>
      <c r="P19" s="26" t="str">
        <f t="shared" si="56"/>
        <v/>
      </c>
      <c r="Q19" s="26" t="str">
        <f t="shared" si="56"/>
        <v/>
      </c>
      <c r="R19" s="26" t="str">
        <f t="shared" si="56"/>
        <v/>
      </c>
      <c r="S19" s="26" t="str">
        <f t="shared" si="56"/>
        <v/>
      </c>
      <c r="T19" s="26" t="str">
        <f t="shared" si="56"/>
        <v/>
      </c>
      <c r="U19" s="157" t="str">
        <f t="shared" si="56"/>
        <v/>
      </c>
      <c r="V19" s="26" t="str">
        <f t="shared" si="56"/>
        <v/>
      </c>
      <c r="W19" s="26" t="str">
        <f t="shared" si="56"/>
        <v/>
      </c>
      <c r="X19" s="26" t="str">
        <f t="shared" si="56"/>
        <v/>
      </c>
      <c r="Y19" s="24" t="str">
        <f t="shared" si="56"/>
        <v/>
      </c>
      <c r="Z19" s="18" t="str">
        <f t="shared" si="57"/>
        <v/>
      </c>
      <c r="AA19" s="24" t="str">
        <f t="shared" si="57"/>
        <v/>
      </c>
      <c r="AB19" s="24" t="str">
        <f t="shared" si="57"/>
        <v/>
      </c>
      <c r="AC19" s="26" t="str">
        <f t="shared" si="57"/>
        <v/>
      </c>
      <c r="AD19" s="33" t="str">
        <f t="shared" si="57"/>
        <v/>
      </c>
      <c r="AE19" s="24" t="str">
        <f t="shared" si="57"/>
        <v/>
      </c>
      <c r="AF19" s="26" t="str">
        <f t="shared" si="57"/>
        <v/>
      </c>
      <c r="AG19" s="24" t="str">
        <f t="shared" si="57"/>
        <v/>
      </c>
      <c r="AH19" s="26" t="str">
        <f t="shared" si="57"/>
        <v/>
      </c>
      <c r="AI19" s="26" t="str">
        <f t="shared" si="57"/>
        <v/>
      </c>
      <c r="AJ19" s="26" t="str">
        <f t="shared" si="57"/>
        <v/>
      </c>
      <c r="AK19" s="26" t="str">
        <f t="shared" si="57"/>
        <v/>
      </c>
      <c r="AL19" s="26" t="str">
        <f t="shared" si="57"/>
        <v/>
      </c>
      <c r="AM19" s="18" t="str">
        <f t="shared" si="57"/>
        <v/>
      </c>
      <c r="AN19" s="9"/>
      <c r="AO19" s="152" t="str">
        <f t="shared" si="58"/>
        <v/>
      </c>
      <c r="AP19" s="150" t="str">
        <f t="shared" si="1"/>
        <v/>
      </c>
      <c r="AQ19" s="151" t="str">
        <f t="shared" si="2"/>
        <v/>
      </c>
      <c r="AR19" s="107" t="str">
        <f t="shared" si="3"/>
        <v/>
      </c>
      <c r="AS19" s="128" t="str">
        <f t="shared" si="4"/>
        <v/>
      </c>
      <c r="AT19" s="114" t="str">
        <f t="shared" si="59"/>
        <v/>
      </c>
      <c r="AU19" s="114" t="str">
        <f t="shared" si="60"/>
        <v/>
      </c>
      <c r="AV19" s="114" t="str">
        <f t="shared" si="61"/>
        <v/>
      </c>
      <c r="AW19" s="114" t="str">
        <f t="shared" si="62"/>
        <v/>
      </c>
      <c r="AX19" s="117" t="str">
        <f t="shared" si="63"/>
        <v/>
      </c>
      <c r="AY19" s="117" t="str">
        <f t="shared" si="64"/>
        <v/>
      </c>
      <c r="AZ19" s="111" t="str">
        <f t="shared" si="65"/>
        <v/>
      </c>
      <c r="BA19" s="133" t="str">
        <f t="shared" si="66"/>
        <v/>
      </c>
      <c r="BB19" s="126" t="str">
        <f t="shared" si="5"/>
        <v/>
      </c>
      <c r="BC19" s="126" t="str">
        <f t="shared" si="6"/>
        <v/>
      </c>
      <c r="BD19" s="127" t="str">
        <f t="shared" si="7"/>
        <v/>
      </c>
      <c r="BE19" s="115" t="str">
        <f t="shared" si="8"/>
        <v/>
      </c>
      <c r="BF19" s="148" t="str">
        <f t="shared" si="9"/>
        <v/>
      </c>
      <c r="BG19" s="126" t="str">
        <f t="shared" si="10"/>
        <v/>
      </c>
      <c r="BH19" s="126" t="str">
        <f t="shared" si="11"/>
        <v/>
      </c>
      <c r="BI19" s="126" t="str">
        <f t="shared" si="12"/>
        <v/>
      </c>
      <c r="BJ19" s="126" t="str">
        <f t="shared" si="13"/>
        <v/>
      </c>
      <c r="BK19" s="111" t="str">
        <f t="shared" si="14"/>
        <v/>
      </c>
      <c r="BL19" s="118" t="str">
        <f t="shared" si="67"/>
        <v/>
      </c>
      <c r="BM19" s="115" t="str">
        <f t="shared" si="15"/>
        <v/>
      </c>
      <c r="BN19" s="110" t="str">
        <f t="shared" si="16"/>
        <v/>
      </c>
      <c r="BO19" s="110" t="str">
        <f t="shared" si="17"/>
        <v/>
      </c>
      <c r="BP19" s="111" t="str">
        <f t="shared" si="68"/>
        <v/>
      </c>
      <c r="BQ19" s="110" t="str">
        <f t="shared" si="69"/>
        <v/>
      </c>
      <c r="BR19" s="153"/>
      <c r="BS19" s="115" t="str">
        <f t="shared" si="18"/>
        <v/>
      </c>
      <c r="BT19" s="132" t="str">
        <f t="shared" si="83"/>
        <v/>
      </c>
      <c r="BU19" s="146" t="str">
        <f t="shared" si="19"/>
        <v/>
      </c>
      <c r="BV19" s="115" t="str">
        <f t="shared" si="20"/>
        <v/>
      </c>
      <c r="BW19" s="118" t="str">
        <f t="shared" si="21"/>
        <v/>
      </c>
      <c r="BX19" s="119"/>
      <c r="BY19" s="111" t="str">
        <f t="shared" si="22"/>
        <v/>
      </c>
      <c r="BZ19" s="111" t="str">
        <f t="shared" si="23"/>
        <v/>
      </c>
      <c r="CA19" s="111" t="str">
        <f t="shared" si="24"/>
        <v/>
      </c>
      <c r="CB19" s="142" t="str">
        <f t="shared" si="25"/>
        <v/>
      </c>
      <c r="CC19" s="184" t="str">
        <f t="shared" si="26"/>
        <v/>
      </c>
      <c r="CD19" s="115" t="str">
        <f t="shared" si="27"/>
        <v/>
      </c>
      <c r="CE19" s="115" t="str">
        <f t="shared" si="28"/>
        <v/>
      </c>
      <c r="CF19" s="125" t="str">
        <f t="shared" si="29"/>
        <v/>
      </c>
      <c r="CG19" s="125" t="str">
        <f t="shared" si="30"/>
        <v/>
      </c>
      <c r="CH19" s="149" t="str">
        <f t="shared" si="31"/>
        <v/>
      </c>
      <c r="CI19" s="142" t="str">
        <f t="shared" si="32"/>
        <v/>
      </c>
      <c r="CJ19" s="119"/>
      <c r="CK19" s="109"/>
      <c r="CL19" s="166" t="str">
        <f t="shared" si="33"/>
        <v/>
      </c>
      <c r="CM19" s="166" t="str">
        <f t="shared" si="34"/>
        <v/>
      </c>
      <c r="CN19" s="163" t="str">
        <f t="shared" si="35"/>
        <v/>
      </c>
      <c r="CO19" s="164" t="str">
        <f t="shared" si="36"/>
        <v/>
      </c>
      <c r="CP19" s="109"/>
      <c r="CQ19" s="163" t="str">
        <f t="shared" si="37"/>
        <v/>
      </c>
      <c r="CR19" s="163" t="str">
        <f t="shared" si="38"/>
        <v/>
      </c>
      <c r="CS19" s="109"/>
      <c r="CT19" s="112" t="str">
        <f t="shared" si="70"/>
        <v/>
      </c>
      <c r="CU19" s="145" t="str">
        <f t="shared" si="71"/>
        <v/>
      </c>
      <c r="CV19" s="111" t="str">
        <f t="shared" si="72"/>
        <v/>
      </c>
      <c r="CW19" s="111" t="str">
        <f t="shared" si="73"/>
        <v/>
      </c>
      <c r="CX19" s="109" t="str">
        <f t="shared" si="39"/>
        <v/>
      </c>
      <c r="CY19" s="126" t="str">
        <f t="shared" si="40"/>
        <v/>
      </c>
      <c r="CZ19" s="126" t="str">
        <f t="shared" si="41"/>
        <v/>
      </c>
      <c r="DA19" s="126" t="str">
        <f t="shared" si="42"/>
        <v/>
      </c>
      <c r="DB19" s="145" t="str">
        <f t="shared" si="43"/>
        <v/>
      </c>
      <c r="DC19" s="143" t="str">
        <f t="shared" si="44"/>
        <v/>
      </c>
      <c r="DD19" s="121"/>
      <c r="DE19" s="113" t="str">
        <f t="shared" si="45"/>
        <v/>
      </c>
      <c r="DF19" s="113" t="str">
        <f t="shared" si="46"/>
        <v/>
      </c>
      <c r="DG19" s="111" t="e">
        <f t="shared" si="74"/>
        <v>#N/A</v>
      </c>
      <c r="DH19" s="108" t="str">
        <f t="shared" si="47"/>
        <v/>
      </c>
      <c r="DI19" s="108" t="str">
        <f t="shared" si="75"/>
        <v/>
      </c>
      <c r="DJ19" s="108" t="str">
        <f t="shared" si="76"/>
        <v/>
      </c>
      <c r="DK19" s="108" t="str">
        <f t="shared" si="81"/>
        <v/>
      </c>
      <c r="DL19" s="108" t="str">
        <f t="shared" si="77"/>
        <v/>
      </c>
      <c r="DM19" s="108" t="str">
        <f t="shared" si="78"/>
        <v/>
      </c>
      <c r="DN19" s="103"/>
      <c r="DO19" s="170" t="str">
        <f t="shared" si="79"/>
        <v/>
      </c>
      <c r="DP19" s="170" t="str">
        <f t="shared" si="48"/>
        <v/>
      </c>
      <c r="DQ19" s="170" t="str">
        <f t="shared" si="49"/>
        <v/>
      </c>
      <c r="DR19" s="55" t="str">
        <f t="shared" si="50"/>
        <v/>
      </c>
      <c r="DS19" s="55" t="str">
        <f t="shared" si="51"/>
        <v/>
      </c>
      <c r="DT19" s="173" t="str">
        <f t="shared" si="80"/>
        <v/>
      </c>
      <c r="DU19" s="55" t="str">
        <f t="shared" si="52"/>
        <v/>
      </c>
      <c r="DV19" s="21" t="str">
        <f t="shared" si="53"/>
        <v/>
      </c>
      <c r="DW19" s="11" t="str">
        <f t="shared" si="82"/>
        <v/>
      </c>
      <c r="DX19" s="12" t="str">
        <f t="shared" si="54"/>
        <v/>
      </c>
      <c r="DY19" s="15"/>
      <c r="DZ19" s="50"/>
      <c r="EA19" s="50"/>
      <c r="EB19" s="50"/>
      <c r="EC19" s="50"/>
    </row>
    <row r="20" spans="1:133" ht="20.100000000000001" customHeight="1" x14ac:dyDescent="0.25">
      <c r="A20" s="47">
        <f t="shared" si="55"/>
        <v>19</v>
      </c>
      <c r="B20" s="176"/>
      <c r="C20" s="194"/>
      <c r="D20" s="176"/>
      <c r="E20" s="177"/>
      <c r="F20" s="192"/>
      <c r="G20" s="193"/>
      <c r="H20" s="176"/>
      <c r="I20" s="176"/>
      <c r="J20" s="180"/>
      <c r="K20" s="180"/>
      <c r="L20" s="180"/>
      <c r="M20" s="40"/>
      <c r="N20" s="10" t="str">
        <f t="shared" si="0"/>
        <v/>
      </c>
      <c r="O20" s="13"/>
      <c r="P20" s="26" t="str">
        <f t="shared" si="56"/>
        <v/>
      </c>
      <c r="Q20" s="26" t="str">
        <f t="shared" si="56"/>
        <v/>
      </c>
      <c r="R20" s="26" t="str">
        <f t="shared" si="56"/>
        <v/>
      </c>
      <c r="S20" s="26" t="str">
        <f t="shared" si="56"/>
        <v/>
      </c>
      <c r="T20" s="26" t="str">
        <f t="shared" si="56"/>
        <v/>
      </c>
      <c r="U20" s="157" t="str">
        <f t="shared" si="56"/>
        <v/>
      </c>
      <c r="V20" s="26" t="str">
        <f t="shared" si="56"/>
        <v/>
      </c>
      <c r="W20" s="26" t="str">
        <f t="shared" si="56"/>
        <v/>
      </c>
      <c r="X20" s="26" t="str">
        <f t="shared" si="56"/>
        <v/>
      </c>
      <c r="Y20" s="24" t="str">
        <f t="shared" si="56"/>
        <v/>
      </c>
      <c r="Z20" s="18" t="str">
        <f t="shared" si="57"/>
        <v/>
      </c>
      <c r="AA20" s="24" t="str">
        <f t="shared" si="57"/>
        <v/>
      </c>
      <c r="AB20" s="24" t="str">
        <f t="shared" si="57"/>
        <v/>
      </c>
      <c r="AC20" s="26" t="str">
        <f t="shared" si="57"/>
        <v/>
      </c>
      <c r="AD20" s="33" t="str">
        <f t="shared" si="57"/>
        <v/>
      </c>
      <c r="AE20" s="24" t="str">
        <f t="shared" si="57"/>
        <v/>
      </c>
      <c r="AF20" s="26" t="str">
        <f t="shared" si="57"/>
        <v/>
      </c>
      <c r="AG20" s="24" t="str">
        <f t="shared" si="57"/>
        <v/>
      </c>
      <c r="AH20" s="26" t="str">
        <f t="shared" si="57"/>
        <v/>
      </c>
      <c r="AI20" s="26" t="str">
        <f t="shared" si="57"/>
        <v/>
      </c>
      <c r="AJ20" s="26" t="str">
        <f t="shared" si="57"/>
        <v/>
      </c>
      <c r="AK20" s="26" t="str">
        <f t="shared" si="57"/>
        <v/>
      </c>
      <c r="AL20" s="26" t="str">
        <f t="shared" si="57"/>
        <v/>
      </c>
      <c r="AM20" s="18" t="str">
        <f t="shared" si="57"/>
        <v/>
      </c>
      <c r="AN20" s="9"/>
      <c r="AO20" s="152" t="str">
        <f t="shared" si="58"/>
        <v/>
      </c>
      <c r="AP20" s="150" t="str">
        <f t="shared" si="1"/>
        <v/>
      </c>
      <c r="AQ20" s="151" t="str">
        <f t="shared" si="2"/>
        <v/>
      </c>
      <c r="AR20" s="107" t="str">
        <f t="shared" si="3"/>
        <v/>
      </c>
      <c r="AS20" s="128" t="str">
        <f t="shared" si="4"/>
        <v/>
      </c>
      <c r="AT20" s="114" t="str">
        <f t="shared" si="59"/>
        <v/>
      </c>
      <c r="AU20" s="114" t="str">
        <f t="shared" si="60"/>
        <v/>
      </c>
      <c r="AV20" s="114" t="str">
        <f t="shared" si="61"/>
        <v/>
      </c>
      <c r="AW20" s="114" t="str">
        <f t="shared" si="62"/>
        <v/>
      </c>
      <c r="AX20" s="117" t="str">
        <f t="shared" si="63"/>
        <v/>
      </c>
      <c r="AY20" s="117" t="str">
        <f t="shared" si="64"/>
        <v/>
      </c>
      <c r="AZ20" s="111" t="str">
        <f t="shared" si="65"/>
        <v/>
      </c>
      <c r="BA20" s="133" t="str">
        <f t="shared" si="66"/>
        <v/>
      </c>
      <c r="BB20" s="126" t="str">
        <f t="shared" si="5"/>
        <v/>
      </c>
      <c r="BC20" s="126" t="str">
        <f t="shared" si="6"/>
        <v/>
      </c>
      <c r="BD20" s="127" t="str">
        <f t="shared" si="7"/>
        <v/>
      </c>
      <c r="BE20" s="115" t="str">
        <f t="shared" si="8"/>
        <v/>
      </c>
      <c r="BF20" s="148" t="str">
        <f t="shared" si="9"/>
        <v/>
      </c>
      <c r="BG20" s="126" t="str">
        <f t="shared" si="10"/>
        <v/>
      </c>
      <c r="BH20" s="126" t="str">
        <f t="shared" si="11"/>
        <v/>
      </c>
      <c r="BI20" s="126" t="str">
        <f t="shared" si="12"/>
        <v/>
      </c>
      <c r="BJ20" s="126" t="str">
        <f t="shared" si="13"/>
        <v/>
      </c>
      <c r="BK20" s="111" t="str">
        <f t="shared" si="14"/>
        <v/>
      </c>
      <c r="BL20" s="118" t="str">
        <f t="shared" si="67"/>
        <v/>
      </c>
      <c r="BM20" s="115" t="str">
        <f t="shared" si="15"/>
        <v/>
      </c>
      <c r="BN20" s="110" t="str">
        <f t="shared" si="16"/>
        <v/>
      </c>
      <c r="BO20" s="110" t="str">
        <f t="shared" si="17"/>
        <v/>
      </c>
      <c r="BP20" s="111" t="str">
        <f t="shared" si="68"/>
        <v/>
      </c>
      <c r="BQ20" s="110" t="str">
        <f t="shared" si="69"/>
        <v/>
      </c>
      <c r="BR20" s="153"/>
      <c r="BS20" s="115" t="str">
        <f t="shared" si="18"/>
        <v/>
      </c>
      <c r="BT20" s="132" t="str">
        <f t="shared" si="83"/>
        <v/>
      </c>
      <c r="BU20" s="146" t="str">
        <f t="shared" si="19"/>
        <v/>
      </c>
      <c r="BV20" s="115" t="str">
        <f t="shared" si="20"/>
        <v/>
      </c>
      <c r="BW20" s="118" t="str">
        <f t="shared" si="21"/>
        <v/>
      </c>
      <c r="BX20" s="119"/>
      <c r="BY20" s="111" t="str">
        <f t="shared" si="22"/>
        <v/>
      </c>
      <c r="BZ20" s="111" t="str">
        <f t="shared" si="23"/>
        <v/>
      </c>
      <c r="CA20" s="111" t="str">
        <f t="shared" si="24"/>
        <v/>
      </c>
      <c r="CB20" s="142" t="str">
        <f t="shared" si="25"/>
        <v/>
      </c>
      <c r="CC20" s="184" t="str">
        <f t="shared" si="26"/>
        <v/>
      </c>
      <c r="CD20" s="115" t="str">
        <f t="shared" si="27"/>
        <v/>
      </c>
      <c r="CE20" s="115" t="str">
        <f t="shared" si="28"/>
        <v/>
      </c>
      <c r="CF20" s="125" t="str">
        <f t="shared" si="29"/>
        <v/>
      </c>
      <c r="CG20" s="125" t="str">
        <f t="shared" si="30"/>
        <v/>
      </c>
      <c r="CH20" s="149" t="str">
        <f t="shared" si="31"/>
        <v/>
      </c>
      <c r="CI20" s="142" t="str">
        <f t="shared" si="32"/>
        <v/>
      </c>
      <c r="CJ20" s="119"/>
      <c r="CK20" s="109"/>
      <c r="CL20" s="166" t="str">
        <f t="shared" si="33"/>
        <v/>
      </c>
      <c r="CM20" s="166" t="str">
        <f t="shared" si="34"/>
        <v/>
      </c>
      <c r="CN20" s="163" t="str">
        <f t="shared" si="35"/>
        <v/>
      </c>
      <c r="CO20" s="164" t="str">
        <f t="shared" si="36"/>
        <v/>
      </c>
      <c r="CP20" s="109"/>
      <c r="CQ20" s="163" t="str">
        <f t="shared" si="37"/>
        <v/>
      </c>
      <c r="CR20" s="163" t="str">
        <f t="shared" si="38"/>
        <v/>
      </c>
      <c r="CS20" s="109"/>
      <c r="CT20" s="112" t="str">
        <f t="shared" si="70"/>
        <v/>
      </c>
      <c r="CU20" s="145" t="str">
        <f t="shared" si="71"/>
        <v/>
      </c>
      <c r="CV20" s="111" t="str">
        <f t="shared" si="72"/>
        <v/>
      </c>
      <c r="CW20" s="111" t="str">
        <f t="shared" si="73"/>
        <v/>
      </c>
      <c r="CX20" s="109" t="str">
        <f t="shared" si="39"/>
        <v/>
      </c>
      <c r="CY20" s="126" t="str">
        <f t="shared" si="40"/>
        <v/>
      </c>
      <c r="CZ20" s="126" t="str">
        <f t="shared" si="41"/>
        <v/>
      </c>
      <c r="DA20" s="126" t="str">
        <f t="shared" si="42"/>
        <v/>
      </c>
      <c r="DB20" s="145" t="str">
        <f t="shared" si="43"/>
        <v/>
      </c>
      <c r="DC20" s="143" t="str">
        <f t="shared" si="44"/>
        <v/>
      </c>
      <c r="DD20" s="121"/>
      <c r="DE20" s="113" t="str">
        <f t="shared" si="45"/>
        <v/>
      </c>
      <c r="DF20" s="113" t="str">
        <f t="shared" si="46"/>
        <v/>
      </c>
      <c r="DG20" s="111" t="e">
        <f t="shared" si="74"/>
        <v>#N/A</v>
      </c>
      <c r="DH20" s="108" t="str">
        <f t="shared" si="47"/>
        <v/>
      </c>
      <c r="DI20" s="108" t="str">
        <f t="shared" si="75"/>
        <v/>
      </c>
      <c r="DJ20" s="108" t="str">
        <f t="shared" si="76"/>
        <v/>
      </c>
      <c r="DK20" s="108" t="str">
        <f t="shared" si="81"/>
        <v/>
      </c>
      <c r="DL20" s="108" t="str">
        <f t="shared" si="77"/>
        <v/>
      </c>
      <c r="DM20" s="108" t="str">
        <f t="shared" si="78"/>
        <v/>
      </c>
      <c r="DN20" s="103"/>
      <c r="DO20" s="170" t="str">
        <f t="shared" si="79"/>
        <v/>
      </c>
      <c r="DP20" s="170" t="str">
        <f t="shared" si="48"/>
        <v/>
      </c>
      <c r="DQ20" s="170" t="str">
        <f t="shared" si="49"/>
        <v/>
      </c>
      <c r="DR20" s="55" t="str">
        <f t="shared" si="50"/>
        <v/>
      </c>
      <c r="DS20" s="55" t="str">
        <f t="shared" si="51"/>
        <v/>
      </c>
      <c r="DT20" s="173" t="str">
        <f t="shared" si="80"/>
        <v/>
      </c>
      <c r="DU20" s="55" t="str">
        <f t="shared" si="52"/>
        <v/>
      </c>
      <c r="DV20" s="21" t="str">
        <f t="shared" si="53"/>
        <v/>
      </c>
      <c r="DW20" s="11" t="str">
        <f t="shared" si="82"/>
        <v/>
      </c>
      <c r="DX20" s="12" t="str">
        <f t="shared" si="54"/>
        <v/>
      </c>
      <c r="DY20" s="15"/>
      <c r="DZ20" s="50"/>
      <c r="EA20" s="50"/>
      <c r="EB20" s="50"/>
      <c r="EC20" s="50"/>
    </row>
    <row r="21" spans="1:133" ht="20.100000000000001" customHeight="1" x14ac:dyDescent="0.25">
      <c r="A21" s="47">
        <f t="shared" si="55"/>
        <v>20</v>
      </c>
      <c r="B21" s="176"/>
      <c r="C21" s="194"/>
      <c r="D21" s="176"/>
      <c r="E21" s="194"/>
      <c r="F21" s="192"/>
      <c r="G21" s="193"/>
      <c r="H21" s="176"/>
      <c r="I21" s="176"/>
      <c r="J21" s="180"/>
      <c r="K21" s="180"/>
      <c r="L21" s="180"/>
      <c r="M21" s="40"/>
      <c r="N21" s="10" t="str">
        <f t="shared" si="0"/>
        <v/>
      </c>
      <c r="O21" s="13"/>
      <c r="P21" s="26" t="str">
        <f t="shared" si="56"/>
        <v/>
      </c>
      <c r="Q21" s="26" t="str">
        <f t="shared" si="56"/>
        <v/>
      </c>
      <c r="R21" s="26" t="str">
        <f t="shared" si="56"/>
        <v/>
      </c>
      <c r="S21" s="26" t="str">
        <f t="shared" si="56"/>
        <v/>
      </c>
      <c r="T21" s="26" t="str">
        <f t="shared" si="56"/>
        <v/>
      </c>
      <c r="U21" s="157" t="str">
        <f t="shared" si="56"/>
        <v/>
      </c>
      <c r="V21" s="26" t="str">
        <f t="shared" si="56"/>
        <v/>
      </c>
      <c r="W21" s="26" t="str">
        <f t="shared" si="56"/>
        <v/>
      </c>
      <c r="X21" s="26" t="str">
        <f t="shared" si="56"/>
        <v/>
      </c>
      <c r="Y21" s="24" t="str">
        <f t="shared" si="56"/>
        <v/>
      </c>
      <c r="Z21" s="18" t="str">
        <f t="shared" si="57"/>
        <v/>
      </c>
      <c r="AA21" s="24" t="str">
        <f t="shared" si="57"/>
        <v/>
      </c>
      <c r="AB21" s="24" t="str">
        <f t="shared" si="57"/>
        <v/>
      </c>
      <c r="AC21" s="26" t="str">
        <f t="shared" si="57"/>
        <v/>
      </c>
      <c r="AD21" s="33" t="str">
        <f t="shared" si="57"/>
        <v/>
      </c>
      <c r="AE21" s="24" t="str">
        <f t="shared" si="57"/>
        <v/>
      </c>
      <c r="AF21" s="26" t="str">
        <f t="shared" si="57"/>
        <v/>
      </c>
      <c r="AG21" s="24" t="str">
        <f t="shared" si="57"/>
        <v/>
      </c>
      <c r="AH21" s="26" t="str">
        <f t="shared" si="57"/>
        <v/>
      </c>
      <c r="AI21" s="26" t="str">
        <f t="shared" ref="Z21:AM84" si="84">IF(SG_or_BG_entered="","",Previous)</f>
        <v/>
      </c>
      <c r="AJ21" s="26" t="str">
        <f t="shared" si="84"/>
        <v/>
      </c>
      <c r="AK21" s="26" t="str">
        <f t="shared" si="84"/>
        <v/>
      </c>
      <c r="AL21" s="26" t="str">
        <f t="shared" si="84"/>
        <v/>
      </c>
      <c r="AM21" s="18" t="str">
        <f t="shared" si="84"/>
        <v/>
      </c>
      <c r="AN21" s="9"/>
      <c r="AO21" s="152" t="str">
        <f t="shared" si="58"/>
        <v/>
      </c>
      <c r="AP21" s="150" t="str">
        <f t="shared" si="1"/>
        <v/>
      </c>
      <c r="AQ21" s="151" t="str">
        <f t="shared" si="2"/>
        <v/>
      </c>
      <c r="AR21" s="107" t="str">
        <f t="shared" si="3"/>
        <v/>
      </c>
      <c r="AS21" s="128" t="str">
        <f t="shared" si="4"/>
        <v/>
      </c>
      <c r="AT21" s="114" t="str">
        <f t="shared" si="59"/>
        <v/>
      </c>
      <c r="AU21" s="114" t="str">
        <f t="shared" si="60"/>
        <v/>
      </c>
      <c r="AV21" s="114" t="str">
        <f t="shared" si="61"/>
        <v/>
      </c>
      <c r="AW21" s="114" t="str">
        <f t="shared" si="62"/>
        <v/>
      </c>
      <c r="AX21" s="117" t="str">
        <f t="shared" si="63"/>
        <v/>
      </c>
      <c r="AY21" s="117" t="str">
        <f t="shared" si="64"/>
        <v/>
      </c>
      <c r="AZ21" s="111" t="str">
        <f t="shared" si="65"/>
        <v/>
      </c>
      <c r="BA21" s="133" t="str">
        <f t="shared" si="66"/>
        <v/>
      </c>
      <c r="BB21" s="126" t="str">
        <f t="shared" si="5"/>
        <v/>
      </c>
      <c r="BC21" s="126" t="str">
        <f t="shared" si="6"/>
        <v/>
      </c>
      <c r="BD21" s="127" t="str">
        <f t="shared" si="7"/>
        <v/>
      </c>
      <c r="BE21" s="115" t="str">
        <f t="shared" si="8"/>
        <v/>
      </c>
      <c r="BF21" s="148" t="str">
        <f t="shared" si="9"/>
        <v/>
      </c>
      <c r="BG21" s="126" t="str">
        <f t="shared" si="10"/>
        <v/>
      </c>
      <c r="BH21" s="126" t="str">
        <f t="shared" si="11"/>
        <v/>
      </c>
      <c r="BI21" s="126" t="str">
        <f t="shared" si="12"/>
        <v/>
      </c>
      <c r="BJ21" s="126" t="str">
        <f t="shared" si="13"/>
        <v/>
      </c>
      <c r="BK21" s="111" t="str">
        <f t="shared" si="14"/>
        <v/>
      </c>
      <c r="BL21" s="118" t="str">
        <f t="shared" si="67"/>
        <v/>
      </c>
      <c r="BM21" s="115" t="str">
        <f t="shared" si="15"/>
        <v/>
      </c>
      <c r="BN21" s="110" t="str">
        <f t="shared" si="16"/>
        <v/>
      </c>
      <c r="BO21" s="110" t="str">
        <f t="shared" si="17"/>
        <v/>
      </c>
      <c r="BP21" s="111" t="str">
        <f t="shared" si="68"/>
        <v/>
      </c>
      <c r="BQ21" s="110" t="str">
        <f t="shared" si="69"/>
        <v/>
      </c>
      <c r="BR21" s="153"/>
      <c r="BS21" s="115" t="str">
        <f t="shared" si="18"/>
        <v/>
      </c>
      <c r="BT21" s="132" t="str">
        <f t="shared" si="83"/>
        <v/>
      </c>
      <c r="BU21" s="146" t="str">
        <f t="shared" si="19"/>
        <v/>
      </c>
      <c r="BV21" s="115" t="str">
        <f t="shared" si="20"/>
        <v/>
      </c>
      <c r="BW21" s="118" t="str">
        <f t="shared" si="21"/>
        <v/>
      </c>
      <c r="BX21" s="119"/>
      <c r="BY21" s="111" t="str">
        <f t="shared" si="22"/>
        <v/>
      </c>
      <c r="BZ21" s="111" t="str">
        <f t="shared" si="23"/>
        <v/>
      </c>
      <c r="CA21" s="111" t="str">
        <f t="shared" si="24"/>
        <v/>
      </c>
      <c r="CB21" s="142" t="str">
        <f t="shared" si="25"/>
        <v/>
      </c>
      <c r="CC21" s="184" t="str">
        <f t="shared" si="26"/>
        <v/>
      </c>
      <c r="CD21" s="115" t="str">
        <f t="shared" si="27"/>
        <v/>
      </c>
      <c r="CE21" s="115" t="str">
        <f t="shared" si="28"/>
        <v/>
      </c>
      <c r="CF21" s="125" t="str">
        <f t="shared" si="29"/>
        <v/>
      </c>
      <c r="CG21" s="125" t="str">
        <f t="shared" si="30"/>
        <v/>
      </c>
      <c r="CH21" s="149" t="str">
        <f t="shared" si="31"/>
        <v/>
      </c>
      <c r="CI21" s="142" t="str">
        <f t="shared" si="32"/>
        <v/>
      </c>
      <c r="CJ21" s="119"/>
      <c r="CK21" s="109"/>
      <c r="CL21" s="166" t="str">
        <f t="shared" si="33"/>
        <v/>
      </c>
      <c r="CM21" s="166" t="str">
        <f t="shared" si="34"/>
        <v/>
      </c>
      <c r="CN21" s="163" t="str">
        <f t="shared" si="35"/>
        <v/>
      </c>
      <c r="CO21" s="164" t="str">
        <f t="shared" si="36"/>
        <v/>
      </c>
      <c r="CP21" s="109"/>
      <c r="CQ21" s="163" t="str">
        <f t="shared" si="37"/>
        <v/>
      </c>
      <c r="CR21" s="163" t="str">
        <f t="shared" si="38"/>
        <v/>
      </c>
      <c r="CS21" s="109"/>
      <c r="CT21" s="112" t="str">
        <f t="shared" si="70"/>
        <v/>
      </c>
      <c r="CU21" s="145" t="str">
        <f t="shared" si="71"/>
        <v/>
      </c>
      <c r="CV21" s="111" t="str">
        <f t="shared" si="72"/>
        <v/>
      </c>
      <c r="CW21" s="111" t="str">
        <f t="shared" si="73"/>
        <v/>
      </c>
      <c r="CX21" s="109" t="str">
        <f t="shared" si="39"/>
        <v/>
      </c>
      <c r="CY21" s="126" t="str">
        <f t="shared" si="40"/>
        <v/>
      </c>
      <c r="CZ21" s="126" t="str">
        <f t="shared" si="41"/>
        <v/>
      </c>
      <c r="DA21" s="126" t="str">
        <f t="shared" si="42"/>
        <v/>
      </c>
      <c r="DB21" s="145" t="str">
        <f t="shared" si="43"/>
        <v/>
      </c>
      <c r="DC21" s="143" t="str">
        <f t="shared" si="44"/>
        <v/>
      </c>
      <c r="DD21" s="121"/>
      <c r="DE21" s="113" t="str">
        <f t="shared" si="45"/>
        <v/>
      </c>
      <c r="DF21" s="113" t="str">
        <f t="shared" si="46"/>
        <v/>
      </c>
      <c r="DG21" s="111" t="e">
        <f t="shared" si="74"/>
        <v>#N/A</v>
      </c>
      <c r="DH21" s="108" t="str">
        <f t="shared" si="47"/>
        <v/>
      </c>
      <c r="DI21" s="108" t="str">
        <f t="shared" si="75"/>
        <v/>
      </c>
      <c r="DJ21" s="108" t="str">
        <f t="shared" si="76"/>
        <v/>
      </c>
      <c r="DK21" s="108" t="str">
        <f t="shared" si="81"/>
        <v/>
      </c>
      <c r="DL21" s="108" t="str">
        <f t="shared" si="77"/>
        <v/>
      </c>
      <c r="DM21" s="108" t="str">
        <f t="shared" si="78"/>
        <v/>
      </c>
      <c r="DN21" s="103"/>
      <c r="DO21" s="170" t="str">
        <f t="shared" si="79"/>
        <v/>
      </c>
      <c r="DP21" s="170" t="str">
        <f t="shared" si="48"/>
        <v/>
      </c>
      <c r="DQ21" s="170" t="str">
        <f t="shared" si="49"/>
        <v/>
      </c>
      <c r="DR21" s="55" t="str">
        <f t="shared" si="50"/>
        <v/>
      </c>
      <c r="DS21" s="55" t="str">
        <f t="shared" si="51"/>
        <v/>
      </c>
      <c r="DT21" s="173" t="str">
        <f t="shared" si="80"/>
        <v/>
      </c>
      <c r="DU21" s="55" t="str">
        <f t="shared" si="52"/>
        <v/>
      </c>
      <c r="DV21" s="21" t="str">
        <f t="shared" si="53"/>
        <v/>
      </c>
      <c r="DW21" s="11" t="str">
        <f t="shared" si="82"/>
        <v/>
      </c>
      <c r="DX21" s="12" t="str">
        <f t="shared" si="54"/>
        <v/>
      </c>
      <c r="DY21" s="15"/>
      <c r="DZ21" s="50"/>
      <c r="EA21" s="50"/>
      <c r="EB21" s="50"/>
      <c r="EC21" s="50"/>
    </row>
    <row r="22" spans="1:133" ht="20.100000000000001" customHeight="1" x14ac:dyDescent="0.25">
      <c r="A22" s="47">
        <f t="shared" si="55"/>
        <v>21</v>
      </c>
      <c r="B22" s="176"/>
      <c r="C22" s="194"/>
      <c r="D22" s="176"/>
      <c r="E22" s="194"/>
      <c r="F22" s="192"/>
      <c r="G22" s="193"/>
      <c r="H22" s="176"/>
      <c r="I22" s="176"/>
      <c r="J22" s="180"/>
      <c r="K22" s="180"/>
      <c r="L22" s="180"/>
      <c r="M22" s="40"/>
      <c r="N22" s="10" t="str">
        <f t="shared" si="0"/>
        <v/>
      </c>
      <c r="O22" s="13"/>
      <c r="P22" s="26" t="str">
        <f t="shared" si="56"/>
        <v/>
      </c>
      <c r="Q22" s="26" t="str">
        <f t="shared" si="56"/>
        <v/>
      </c>
      <c r="R22" s="26" t="str">
        <f t="shared" si="56"/>
        <v/>
      </c>
      <c r="S22" s="26" t="str">
        <f t="shared" si="56"/>
        <v/>
      </c>
      <c r="T22" s="26" t="str">
        <f t="shared" si="56"/>
        <v/>
      </c>
      <c r="U22" s="157" t="str">
        <f t="shared" si="56"/>
        <v/>
      </c>
      <c r="V22" s="26" t="str">
        <f t="shared" si="56"/>
        <v/>
      </c>
      <c r="W22" s="26" t="str">
        <f t="shared" si="56"/>
        <v/>
      </c>
      <c r="X22" s="26" t="str">
        <f t="shared" si="56"/>
        <v/>
      </c>
      <c r="Y22" s="24" t="str">
        <f t="shared" si="56"/>
        <v/>
      </c>
      <c r="Z22" s="18" t="str">
        <f t="shared" si="84"/>
        <v/>
      </c>
      <c r="AA22" s="24" t="str">
        <f t="shared" si="84"/>
        <v/>
      </c>
      <c r="AB22" s="24" t="str">
        <f t="shared" si="84"/>
        <v/>
      </c>
      <c r="AC22" s="26" t="str">
        <f t="shared" si="84"/>
        <v/>
      </c>
      <c r="AD22" s="33" t="str">
        <f t="shared" si="84"/>
        <v/>
      </c>
      <c r="AE22" s="24" t="str">
        <f t="shared" si="84"/>
        <v/>
      </c>
      <c r="AF22" s="26" t="str">
        <f t="shared" si="84"/>
        <v/>
      </c>
      <c r="AG22" s="24" t="str">
        <f t="shared" si="84"/>
        <v/>
      </c>
      <c r="AH22" s="26" t="str">
        <f t="shared" si="84"/>
        <v/>
      </c>
      <c r="AI22" s="26" t="str">
        <f t="shared" si="84"/>
        <v/>
      </c>
      <c r="AJ22" s="26" t="str">
        <f t="shared" si="84"/>
        <v/>
      </c>
      <c r="AK22" s="26" t="str">
        <f t="shared" si="84"/>
        <v/>
      </c>
      <c r="AL22" s="26" t="str">
        <f t="shared" si="84"/>
        <v/>
      </c>
      <c r="AM22" s="18" t="str">
        <f t="shared" si="84"/>
        <v/>
      </c>
      <c r="AN22" s="9"/>
      <c r="AO22" s="152" t="str">
        <f t="shared" si="58"/>
        <v/>
      </c>
      <c r="AP22" s="150" t="str">
        <f t="shared" si="1"/>
        <v/>
      </c>
      <c r="AQ22" s="151" t="str">
        <f t="shared" si="2"/>
        <v/>
      </c>
      <c r="AR22" s="107" t="str">
        <f t="shared" si="3"/>
        <v/>
      </c>
      <c r="AS22" s="128" t="str">
        <f t="shared" si="4"/>
        <v/>
      </c>
      <c r="AT22" s="114" t="str">
        <f t="shared" si="59"/>
        <v/>
      </c>
      <c r="AU22" s="114" t="str">
        <f t="shared" si="60"/>
        <v/>
      </c>
      <c r="AV22" s="114" t="str">
        <f t="shared" si="61"/>
        <v/>
      </c>
      <c r="AW22" s="114" t="str">
        <f t="shared" si="62"/>
        <v/>
      </c>
      <c r="AX22" s="117" t="str">
        <f t="shared" si="63"/>
        <v/>
      </c>
      <c r="AY22" s="117" t="str">
        <f t="shared" si="64"/>
        <v/>
      </c>
      <c r="AZ22" s="111" t="str">
        <f t="shared" si="65"/>
        <v/>
      </c>
      <c r="BA22" s="133" t="str">
        <f t="shared" si="66"/>
        <v/>
      </c>
      <c r="BB22" s="126" t="str">
        <f t="shared" si="5"/>
        <v/>
      </c>
      <c r="BC22" s="126" t="str">
        <f t="shared" si="6"/>
        <v/>
      </c>
      <c r="BD22" s="127" t="str">
        <f t="shared" si="7"/>
        <v/>
      </c>
      <c r="BE22" s="115" t="str">
        <f t="shared" si="8"/>
        <v/>
      </c>
      <c r="BF22" s="148" t="str">
        <f t="shared" si="9"/>
        <v/>
      </c>
      <c r="BG22" s="126" t="str">
        <f t="shared" si="10"/>
        <v/>
      </c>
      <c r="BH22" s="126" t="str">
        <f t="shared" si="11"/>
        <v/>
      </c>
      <c r="BI22" s="126" t="str">
        <f t="shared" si="12"/>
        <v/>
      </c>
      <c r="BJ22" s="126" t="str">
        <f t="shared" si="13"/>
        <v/>
      </c>
      <c r="BK22" s="111" t="str">
        <f t="shared" si="14"/>
        <v/>
      </c>
      <c r="BL22" s="118" t="str">
        <f t="shared" si="67"/>
        <v/>
      </c>
      <c r="BM22" s="115" t="str">
        <f t="shared" si="15"/>
        <v/>
      </c>
      <c r="BN22" s="110" t="str">
        <f t="shared" si="16"/>
        <v/>
      </c>
      <c r="BO22" s="110" t="str">
        <f t="shared" si="17"/>
        <v/>
      </c>
      <c r="BP22" s="111" t="str">
        <f t="shared" si="68"/>
        <v/>
      </c>
      <c r="BQ22" s="110" t="str">
        <f t="shared" si="69"/>
        <v/>
      </c>
      <c r="BR22" s="153"/>
      <c r="BS22" s="115" t="str">
        <f t="shared" si="18"/>
        <v/>
      </c>
      <c r="BT22" s="132" t="str">
        <f t="shared" si="83"/>
        <v/>
      </c>
      <c r="BU22" s="146" t="str">
        <f t="shared" si="19"/>
        <v/>
      </c>
      <c r="BV22" s="115" t="str">
        <f t="shared" si="20"/>
        <v/>
      </c>
      <c r="BW22" s="118" t="str">
        <f t="shared" si="21"/>
        <v/>
      </c>
      <c r="BX22" s="119"/>
      <c r="BY22" s="111" t="str">
        <f t="shared" si="22"/>
        <v/>
      </c>
      <c r="BZ22" s="111" t="str">
        <f t="shared" si="23"/>
        <v/>
      </c>
      <c r="CA22" s="111" t="str">
        <f t="shared" si="24"/>
        <v/>
      </c>
      <c r="CB22" s="142" t="str">
        <f t="shared" si="25"/>
        <v/>
      </c>
      <c r="CC22" s="184" t="str">
        <f t="shared" si="26"/>
        <v/>
      </c>
      <c r="CD22" s="115" t="str">
        <f t="shared" si="27"/>
        <v/>
      </c>
      <c r="CE22" s="115" t="str">
        <f t="shared" si="28"/>
        <v/>
      </c>
      <c r="CF22" s="125" t="str">
        <f t="shared" si="29"/>
        <v/>
      </c>
      <c r="CG22" s="125" t="str">
        <f t="shared" si="30"/>
        <v/>
      </c>
      <c r="CH22" s="149" t="str">
        <f t="shared" si="31"/>
        <v/>
      </c>
      <c r="CI22" s="142" t="str">
        <f t="shared" si="32"/>
        <v/>
      </c>
      <c r="CJ22" s="119"/>
      <c r="CK22" s="109"/>
      <c r="CL22" s="166" t="str">
        <f t="shared" si="33"/>
        <v/>
      </c>
      <c r="CM22" s="166" t="str">
        <f t="shared" si="34"/>
        <v/>
      </c>
      <c r="CN22" s="163" t="str">
        <f t="shared" si="35"/>
        <v/>
      </c>
      <c r="CO22" s="164" t="str">
        <f t="shared" si="36"/>
        <v/>
      </c>
      <c r="CP22" s="109"/>
      <c r="CQ22" s="163" t="str">
        <f t="shared" si="37"/>
        <v/>
      </c>
      <c r="CR22" s="163" t="str">
        <f t="shared" si="38"/>
        <v/>
      </c>
      <c r="CS22" s="109"/>
      <c r="CT22" s="112" t="str">
        <f t="shared" si="70"/>
        <v/>
      </c>
      <c r="CU22" s="145" t="str">
        <f t="shared" si="71"/>
        <v/>
      </c>
      <c r="CV22" s="111" t="str">
        <f t="shared" si="72"/>
        <v/>
      </c>
      <c r="CW22" s="111" t="str">
        <f t="shared" si="73"/>
        <v/>
      </c>
      <c r="CX22" s="109" t="str">
        <f t="shared" si="39"/>
        <v/>
      </c>
      <c r="CY22" s="126" t="str">
        <f t="shared" si="40"/>
        <v/>
      </c>
      <c r="CZ22" s="126" t="str">
        <f t="shared" si="41"/>
        <v/>
      </c>
      <c r="DA22" s="126" t="str">
        <f t="shared" si="42"/>
        <v/>
      </c>
      <c r="DB22" s="145" t="str">
        <f t="shared" si="43"/>
        <v/>
      </c>
      <c r="DC22" s="143" t="str">
        <f t="shared" si="44"/>
        <v/>
      </c>
      <c r="DD22" s="121"/>
      <c r="DE22" s="113" t="str">
        <f t="shared" si="45"/>
        <v/>
      </c>
      <c r="DF22" s="113" t="str">
        <f t="shared" si="46"/>
        <v/>
      </c>
      <c r="DG22" s="111" t="e">
        <f t="shared" si="74"/>
        <v>#N/A</v>
      </c>
      <c r="DH22" s="108" t="str">
        <f t="shared" si="47"/>
        <v/>
      </c>
      <c r="DI22" s="108" t="str">
        <f t="shared" si="75"/>
        <v/>
      </c>
      <c r="DJ22" s="108" t="str">
        <f t="shared" si="76"/>
        <v/>
      </c>
      <c r="DK22" s="108" t="str">
        <f t="shared" si="81"/>
        <v/>
      </c>
      <c r="DL22" s="108" t="str">
        <f t="shared" si="77"/>
        <v/>
      </c>
      <c r="DM22" s="108" t="str">
        <f t="shared" si="78"/>
        <v/>
      </c>
      <c r="DN22" s="103"/>
      <c r="DO22" s="170" t="str">
        <f t="shared" si="79"/>
        <v/>
      </c>
      <c r="DP22" s="170" t="str">
        <f t="shared" si="48"/>
        <v/>
      </c>
      <c r="DQ22" s="170" t="str">
        <f t="shared" si="49"/>
        <v/>
      </c>
      <c r="DR22" s="55" t="str">
        <f t="shared" si="50"/>
        <v/>
      </c>
      <c r="DS22" s="55" t="str">
        <f t="shared" si="51"/>
        <v/>
      </c>
      <c r="DT22" s="173" t="str">
        <f t="shared" si="80"/>
        <v/>
      </c>
      <c r="DU22" s="55" t="str">
        <f t="shared" si="52"/>
        <v/>
      </c>
      <c r="DV22" s="21" t="str">
        <f t="shared" si="53"/>
        <v/>
      </c>
      <c r="DW22" s="11" t="str">
        <f t="shared" si="82"/>
        <v/>
      </c>
      <c r="DX22" s="12" t="str">
        <f t="shared" si="54"/>
        <v/>
      </c>
      <c r="DY22" s="15"/>
      <c r="DZ22" s="50"/>
      <c r="EA22" s="50"/>
      <c r="EB22" s="50"/>
      <c r="EC22" s="50"/>
    </row>
    <row r="23" spans="1:133" ht="20.100000000000001" customHeight="1" x14ac:dyDescent="0.25">
      <c r="A23" s="47">
        <f t="shared" si="55"/>
        <v>22</v>
      </c>
      <c r="B23" s="176"/>
      <c r="C23" s="194"/>
      <c r="D23" s="176"/>
      <c r="E23" s="194"/>
      <c r="F23" s="192"/>
      <c r="G23" s="193"/>
      <c r="H23" s="176"/>
      <c r="I23" s="176"/>
      <c r="J23" s="180"/>
      <c r="K23" s="180"/>
      <c r="L23" s="180"/>
      <c r="M23" s="40"/>
      <c r="N23" s="10" t="str">
        <f t="shared" si="0"/>
        <v/>
      </c>
      <c r="O23" s="13"/>
      <c r="P23" s="26" t="str">
        <f t="shared" si="56"/>
        <v/>
      </c>
      <c r="Q23" s="26" t="str">
        <f t="shared" si="56"/>
        <v/>
      </c>
      <c r="R23" s="26" t="str">
        <f t="shared" si="56"/>
        <v/>
      </c>
      <c r="S23" s="26" t="str">
        <f t="shared" si="56"/>
        <v/>
      </c>
      <c r="T23" s="26" t="str">
        <f t="shared" si="56"/>
        <v/>
      </c>
      <c r="U23" s="157" t="str">
        <f t="shared" si="56"/>
        <v/>
      </c>
      <c r="V23" s="26" t="str">
        <f t="shared" si="56"/>
        <v/>
      </c>
      <c r="W23" s="26" t="str">
        <f t="shared" si="56"/>
        <v/>
      </c>
      <c r="X23" s="26" t="str">
        <f t="shared" si="56"/>
        <v/>
      </c>
      <c r="Y23" s="24" t="str">
        <f t="shared" si="56"/>
        <v/>
      </c>
      <c r="Z23" s="18" t="str">
        <f t="shared" si="84"/>
        <v/>
      </c>
      <c r="AA23" s="24" t="str">
        <f t="shared" si="84"/>
        <v/>
      </c>
      <c r="AB23" s="24" t="str">
        <f t="shared" si="84"/>
        <v/>
      </c>
      <c r="AC23" s="26" t="str">
        <f t="shared" si="84"/>
        <v/>
      </c>
      <c r="AD23" s="33" t="str">
        <f t="shared" si="84"/>
        <v/>
      </c>
      <c r="AE23" s="24" t="str">
        <f t="shared" si="84"/>
        <v/>
      </c>
      <c r="AF23" s="26" t="str">
        <f t="shared" si="84"/>
        <v/>
      </c>
      <c r="AG23" s="24" t="str">
        <f t="shared" si="84"/>
        <v/>
      </c>
      <c r="AH23" s="26" t="str">
        <f t="shared" si="84"/>
        <v/>
      </c>
      <c r="AI23" s="26" t="str">
        <f t="shared" si="84"/>
        <v/>
      </c>
      <c r="AJ23" s="26" t="str">
        <f t="shared" si="84"/>
        <v/>
      </c>
      <c r="AK23" s="26" t="str">
        <f t="shared" si="84"/>
        <v/>
      </c>
      <c r="AL23" s="26" t="str">
        <f t="shared" si="84"/>
        <v/>
      </c>
      <c r="AM23" s="18" t="str">
        <f t="shared" si="84"/>
        <v/>
      </c>
      <c r="AN23" s="9"/>
      <c r="AO23" s="152" t="str">
        <f t="shared" si="58"/>
        <v/>
      </c>
      <c r="AP23" s="150" t="str">
        <f t="shared" si="1"/>
        <v/>
      </c>
      <c r="AQ23" s="151" t="str">
        <f t="shared" si="2"/>
        <v/>
      </c>
      <c r="AR23" s="107" t="str">
        <f t="shared" si="3"/>
        <v/>
      </c>
      <c r="AS23" s="128" t="str">
        <f t="shared" si="4"/>
        <v/>
      </c>
      <c r="AT23" s="114" t="str">
        <f t="shared" si="59"/>
        <v/>
      </c>
      <c r="AU23" s="114" t="str">
        <f t="shared" si="60"/>
        <v/>
      </c>
      <c r="AV23" s="114" t="str">
        <f t="shared" si="61"/>
        <v/>
      </c>
      <c r="AW23" s="114" t="str">
        <f t="shared" si="62"/>
        <v/>
      </c>
      <c r="AX23" s="117" t="str">
        <f t="shared" si="63"/>
        <v/>
      </c>
      <c r="AY23" s="117" t="str">
        <f t="shared" si="64"/>
        <v/>
      </c>
      <c r="AZ23" s="111" t="str">
        <f t="shared" si="65"/>
        <v/>
      </c>
      <c r="BA23" s="133" t="str">
        <f t="shared" si="66"/>
        <v/>
      </c>
      <c r="BB23" s="126" t="str">
        <f t="shared" si="5"/>
        <v/>
      </c>
      <c r="BC23" s="126" t="str">
        <f t="shared" si="6"/>
        <v/>
      </c>
      <c r="BD23" s="127" t="str">
        <f t="shared" si="7"/>
        <v/>
      </c>
      <c r="BE23" s="115" t="str">
        <f t="shared" si="8"/>
        <v/>
      </c>
      <c r="BF23" s="148" t="str">
        <f t="shared" si="9"/>
        <v/>
      </c>
      <c r="BG23" s="126" t="str">
        <f t="shared" si="10"/>
        <v/>
      </c>
      <c r="BH23" s="126" t="str">
        <f t="shared" si="11"/>
        <v/>
      </c>
      <c r="BI23" s="126" t="str">
        <f t="shared" si="12"/>
        <v/>
      </c>
      <c r="BJ23" s="126" t="str">
        <f t="shared" si="13"/>
        <v/>
      </c>
      <c r="BK23" s="111" t="str">
        <f t="shared" si="14"/>
        <v/>
      </c>
      <c r="BL23" s="118" t="str">
        <f t="shared" si="67"/>
        <v/>
      </c>
      <c r="BM23" s="115" t="str">
        <f t="shared" si="15"/>
        <v/>
      </c>
      <c r="BN23" s="110" t="str">
        <f t="shared" si="16"/>
        <v/>
      </c>
      <c r="BO23" s="110" t="str">
        <f t="shared" si="17"/>
        <v/>
      </c>
      <c r="BP23" s="111" t="str">
        <f t="shared" si="68"/>
        <v/>
      </c>
      <c r="BQ23" s="110" t="str">
        <f t="shared" si="69"/>
        <v/>
      </c>
      <c r="BR23" s="153"/>
      <c r="BS23" s="115" t="str">
        <f t="shared" si="18"/>
        <v/>
      </c>
      <c r="BT23" s="132" t="str">
        <f t="shared" si="83"/>
        <v/>
      </c>
      <c r="BU23" s="146" t="str">
        <f t="shared" si="19"/>
        <v/>
      </c>
      <c r="BV23" s="115" t="str">
        <f t="shared" si="20"/>
        <v/>
      </c>
      <c r="BW23" s="118" t="str">
        <f t="shared" si="21"/>
        <v/>
      </c>
      <c r="BX23" s="119"/>
      <c r="BY23" s="111" t="str">
        <f t="shared" si="22"/>
        <v/>
      </c>
      <c r="BZ23" s="111" t="str">
        <f t="shared" si="23"/>
        <v/>
      </c>
      <c r="CA23" s="111" t="str">
        <f t="shared" si="24"/>
        <v/>
      </c>
      <c r="CB23" s="142" t="str">
        <f t="shared" si="25"/>
        <v/>
      </c>
      <c r="CC23" s="184" t="str">
        <f t="shared" si="26"/>
        <v/>
      </c>
      <c r="CD23" s="115" t="str">
        <f t="shared" si="27"/>
        <v/>
      </c>
      <c r="CE23" s="115" t="str">
        <f t="shared" si="28"/>
        <v/>
      </c>
      <c r="CF23" s="125" t="str">
        <f t="shared" si="29"/>
        <v/>
      </c>
      <c r="CG23" s="125" t="str">
        <f t="shared" si="30"/>
        <v/>
      </c>
      <c r="CH23" s="149" t="str">
        <f t="shared" si="31"/>
        <v/>
      </c>
      <c r="CI23" s="142" t="str">
        <f t="shared" si="32"/>
        <v/>
      </c>
      <c r="CJ23" s="119"/>
      <c r="CK23" s="109"/>
      <c r="CL23" s="166" t="str">
        <f t="shared" si="33"/>
        <v/>
      </c>
      <c r="CM23" s="166" t="str">
        <f t="shared" si="34"/>
        <v/>
      </c>
      <c r="CN23" s="163" t="str">
        <f t="shared" si="35"/>
        <v/>
      </c>
      <c r="CO23" s="164" t="str">
        <f t="shared" si="36"/>
        <v/>
      </c>
      <c r="CP23" s="109"/>
      <c r="CQ23" s="163" t="str">
        <f t="shared" si="37"/>
        <v/>
      </c>
      <c r="CR23" s="163" t="str">
        <f t="shared" si="38"/>
        <v/>
      </c>
      <c r="CS23" s="109"/>
      <c r="CT23" s="112" t="str">
        <f t="shared" si="70"/>
        <v/>
      </c>
      <c r="CU23" s="145" t="str">
        <f t="shared" si="71"/>
        <v/>
      </c>
      <c r="CV23" s="111" t="str">
        <f t="shared" si="72"/>
        <v/>
      </c>
      <c r="CW23" s="111" t="str">
        <f t="shared" si="73"/>
        <v/>
      </c>
      <c r="CX23" s="109" t="str">
        <f t="shared" si="39"/>
        <v/>
      </c>
      <c r="CY23" s="126" t="str">
        <f t="shared" si="40"/>
        <v/>
      </c>
      <c r="CZ23" s="126" t="str">
        <f t="shared" si="41"/>
        <v/>
      </c>
      <c r="DA23" s="126" t="str">
        <f t="shared" si="42"/>
        <v/>
      </c>
      <c r="DB23" s="145" t="str">
        <f t="shared" si="43"/>
        <v/>
      </c>
      <c r="DC23" s="143" t="str">
        <f t="shared" si="44"/>
        <v/>
      </c>
      <c r="DD23" s="121"/>
      <c r="DE23" s="113" t="str">
        <f t="shared" si="45"/>
        <v/>
      </c>
      <c r="DF23" s="113" t="str">
        <f t="shared" si="46"/>
        <v/>
      </c>
      <c r="DG23" s="111" t="e">
        <f t="shared" si="74"/>
        <v>#N/A</v>
      </c>
      <c r="DH23" s="108" t="str">
        <f t="shared" si="47"/>
        <v/>
      </c>
      <c r="DI23" s="108" t="str">
        <f t="shared" si="75"/>
        <v/>
      </c>
      <c r="DJ23" s="108" t="str">
        <f t="shared" si="76"/>
        <v/>
      </c>
      <c r="DK23" s="108" t="str">
        <f t="shared" si="81"/>
        <v/>
      </c>
      <c r="DL23" s="108" t="str">
        <f t="shared" si="77"/>
        <v/>
      </c>
      <c r="DM23" s="108" t="str">
        <f t="shared" si="78"/>
        <v/>
      </c>
      <c r="DN23" s="103"/>
      <c r="DO23" s="170" t="str">
        <f t="shared" si="79"/>
        <v/>
      </c>
      <c r="DP23" s="170" t="str">
        <f t="shared" si="48"/>
        <v/>
      </c>
      <c r="DQ23" s="170" t="str">
        <f t="shared" si="49"/>
        <v/>
      </c>
      <c r="DR23" s="55" t="str">
        <f t="shared" si="50"/>
        <v/>
      </c>
      <c r="DS23" s="55" t="str">
        <f t="shared" si="51"/>
        <v/>
      </c>
      <c r="DT23" s="173" t="str">
        <f t="shared" si="80"/>
        <v/>
      </c>
      <c r="DU23" s="55" t="str">
        <f t="shared" si="52"/>
        <v/>
      </c>
      <c r="DV23" s="21" t="str">
        <f t="shared" si="53"/>
        <v/>
      </c>
      <c r="DW23" s="11" t="str">
        <f t="shared" si="82"/>
        <v/>
      </c>
      <c r="DX23" s="12" t="str">
        <f t="shared" si="54"/>
        <v/>
      </c>
      <c r="DY23" s="15"/>
      <c r="DZ23" s="50"/>
      <c r="EA23" s="50"/>
      <c r="EB23" s="50"/>
      <c r="EC23" s="50"/>
    </row>
    <row r="24" spans="1:133" ht="20.100000000000001" customHeight="1" x14ac:dyDescent="0.25">
      <c r="A24" s="47">
        <f t="shared" si="55"/>
        <v>23</v>
      </c>
      <c r="B24" s="176"/>
      <c r="C24" s="194"/>
      <c r="D24" s="176"/>
      <c r="E24" s="194"/>
      <c r="F24" s="192"/>
      <c r="G24" s="193"/>
      <c r="H24" s="176"/>
      <c r="I24" s="176"/>
      <c r="J24" s="180"/>
      <c r="K24" s="180"/>
      <c r="L24" s="180"/>
      <c r="M24" s="40"/>
      <c r="N24" s="10" t="str">
        <f t="shared" si="0"/>
        <v/>
      </c>
      <c r="O24" s="13"/>
      <c r="P24" s="26" t="str">
        <f t="shared" si="56"/>
        <v/>
      </c>
      <c r="Q24" s="26" t="str">
        <f t="shared" si="56"/>
        <v/>
      </c>
      <c r="R24" s="26" t="str">
        <f t="shared" si="56"/>
        <v/>
      </c>
      <c r="S24" s="26" t="str">
        <f t="shared" si="56"/>
        <v/>
      </c>
      <c r="T24" s="26" t="str">
        <f t="shared" si="56"/>
        <v/>
      </c>
      <c r="U24" s="157" t="str">
        <f t="shared" si="56"/>
        <v/>
      </c>
      <c r="V24" s="26" t="str">
        <f t="shared" si="56"/>
        <v/>
      </c>
      <c r="W24" s="26" t="str">
        <f t="shared" si="56"/>
        <v/>
      </c>
      <c r="X24" s="26" t="str">
        <f t="shared" si="56"/>
        <v/>
      </c>
      <c r="Y24" s="24" t="str">
        <f t="shared" si="56"/>
        <v/>
      </c>
      <c r="Z24" s="18" t="str">
        <f t="shared" si="84"/>
        <v/>
      </c>
      <c r="AA24" s="24" t="str">
        <f t="shared" si="84"/>
        <v/>
      </c>
      <c r="AB24" s="24" t="str">
        <f t="shared" si="84"/>
        <v/>
      </c>
      <c r="AC24" s="26" t="str">
        <f t="shared" si="84"/>
        <v/>
      </c>
      <c r="AD24" s="33" t="str">
        <f t="shared" si="84"/>
        <v/>
      </c>
      <c r="AE24" s="24" t="str">
        <f t="shared" si="84"/>
        <v/>
      </c>
      <c r="AF24" s="26" t="str">
        <f t="shared" si="84"/>
        <v/>
      </c>
      <c r="AG24" s="24" t="str">
        <f t="shared" si="84"/>
        <v/>
      </c>
      <c r="AH24" s="26" t="str">
        <f t="shared" si="84"/>
        <v/>
      </c>
      <c r="AI24" s="26" t="str">
        <f t="shared" si="84"/>
        <v/>
      </c>
      <c r="AJ24" s="26" t="str">
        <f t="shared" si="84"/>
        <v/>
      </c>
      <c r="AK24" s="26" t="str">
        <f t="shared" si="84"/>
        <v/>
      </c>
      <c r="AL24" s="26" t="str">
        <f t="shared" si="84"/>
        <v/>
      </c>
      <c r="AM24" s="18" t="str">
        <f t="shared" si="84"/>
        <v/>
      </c>
      <c r="AN24" s="9"/>
      <c r="AO24" s="152" t="str">
        <f t="shared" si="58"/>
        <v/>
      </c>
      <c r="AP24" s="150" t="str">
        <f t="shared" si="1"/>
        <v/>
      </c>
      <c r="AQ24" s="151" t="str">
        <f t="shared" si="2"/>
        <v/>
      </c>
      <c r="AR24" s="107" t="str">
        <f t="shared" si="3"/>
        <v/>
      </c>
      <c r="AS24" s="128" t="str">
        <f t="shared" si="4"/>
        <v/>
      </c>
      <c r="AT24" s="114" t="str">
        <f t="shared" si="59"/>
        <v/>
      </c>
      <c r="AU24" s="114" t="str">
        <f t="shared" si="60"/>
        <v/>
      </c>
      <c r="AV24" s="114" t="str">
        <f t="shared" si="61"/>
        <v/>
      </c>
      <c r="AW24" s="114" t="str">
        <f t="shared" si="62"/>
        <v/>
      </c>
      <c r="AX24" s="117" t="str">
        <f t="shared" si="63"/>
        <v/>
      </c>
      <c r="AY24" s="117" t="str">
        <f t="shared" si="64"/>
        <v/>
      </c>
      <c r="AZ24" s="111" t="str">
        <f t="shared" si="65"/>
        <v/>
      </c>
      <c r="BA24" s="133" t="str">
        <f t="shared" si="66"/>
        <v/>
      </c>
      <c r="BB24" s="126" t="str">
        <f t="shared" si="5"/>
        <v/>
      </c>
      <c r="BC24" s="126" t="str">
        <f t="shared" si="6"/>
        <v/>
      </c>
      <c r="BD24" s="127" t="str">
        <f t="shared" si="7"/>
        <v/>
      </c>
      <c r="BE24" s="115" t="str">
        <f t="shared" si="8"/>
        <v/>
      </c>
      <c r="BF24" s="148" t="str">
        <f t="shared" si="9"/>
        <v/>
      </c>
      <c r="BG24" s="126" t="str">
        <f t="shared" si="10"/>
        <v/>
      </c>
      <c r="BH24" s="126" t="str">
        <f t="shared" si="11"/>
        <v/>
      </c>
      <c r="BI24" s="126" t="str">
        <f t="shared" si="12"/>
        <v/>
      </c>
      <c r="BJ24" s="126" t="str">
        <f t="shared" si="13"/>
        <v/>
      </c>
      <c r="BK24" s="111" t="str">
        <f t="shared" si="14"/>
        <v/>
      </c>
      <c r="BL24" s="118" t="str">
        <f t="shared" si="67"/>
        <v/>
      </c>
      <c r="BM24" s="115" t="str">
        <f t="shared" si="15"/>
        <v/>
      </c>
      <c r="BN24" s="110" t="str">
        <f t="shared" si="16"/>
        <v/>
      </c>
      <c r="BO24" s="110" t="str">
        <f t="shared" si="17"/>
        <v/>
      </c>
      <c r="BP24" s="111" t="str">
        <f t="shared" si="68"/>
        <v/>
      </c>
      <c r="BQ24" s="110" t="str">
        <f t="shared" si="69"/>
        <v/>
      </c>
      <c r="BR24" s="153"/>
      <c r="BS24" s="115" t="str">
        <f t="shared" si="18"/>
        <v/>
      </c>
      <c r="BT24" s="132" t="str">
        <f t="shared" si="83"/>
        <v/>
      </c>
      <c r="BU24" s="146" t="str">
        <f t="shared" si="19"/>
        <v/>
      </c>
      <c r="BV24" s="115" t="str">
        <f t="shared" si="20"/>
        <v/>
      </c>
      <c r="BW24" s="118" t="str">
        <f t="shared" si="21"/>
        <v/>
      </c>
      <c r="BX24" s="119"/>
      <c r="BY24" s="111" t="str">
        <f t="shared" si="22"/>
        <v/>
      </c>
      <c r="BZ24" s="111" t="str">
        <f t="shared" si="23"/>
        <v/>
      </c>
      <c r="CA24" s="111" t="str">
        <f t="shared" si="24"/>
        <v/>
      </c>
      <c r="CB24" s="142" t="str">
        <f t="shared" si="25"/>
        <v/>
      </c>
      <c r="CC24" s="184" t="str">
        <f t="shared" si="26"/>
        <v/>
      </c>
      <c r="CD24" s="115" t="str">
        <f t="shared" si="27"/>
        <v/>
      </c>
      <c r="CE24" s="115" t="str">
        <f t="shared" si="28"/>
        <v/>
      </c>
      <c r="CF24" s="125" t="str">
        <f t="shared" si="29"/>
        <v/>
      </c>
      <c r="CG24" s="125" t="str">
        <f t="shared" si="30"/>
        <v/>
      </c>
      <c r="CH24" s="149" t="str">
        <f t="shared" si="31"/>
        <v/>
      </c>
      <c r="CI24" s="142" t="str">
        <f t="shared" si="32"/>
        <v/>
      </c>
      <c r="CJ24" s="119"/>
      <c r="CK24" s="109"/>
      <c r="CL24" s="166" t="str">
        <f t="shared" si="33"/>
        <v/>
      </c>
      <c r="CM24" s="166" t="str">
        <f t="shared" si="34"/>
        <v/>
      </c>
      <c r="CN24" s="163" t="str">
        <f t="shared" si="35"/>
        <v/>
      </c>
      <c r="CO24" s="164" t="str">
        <f t="shared" si="36"/>
        <v/>
      </c>
      <c r="CP24" s="109"/>
      <c r="CQ24" s="163" t="str">
        <f t="shared" si="37"/>
        <v/>
      </c>
      <c r="CR24" s="163" t="str">
        <f t="shared" si="38"/>
        <v/>
      </c>
      <c r="CS24" s="109"/>
      <c r="CT24" s="112" t="str">
        <f t="shared" si="70"/>
        <v/>
      </c>
      <c r="CU24" s="145" t="str">
        <f t="shared" si="71"/>
        <v/>
      </c>
      <c r="CV24" s="111" t="str">
        <f t="shared" si="72"/>
        <v/>
      </c>
      <c r="CW24" s="111" t="str">
        <f t="shared" si="73"/>
        <v/>
      </c>
      <c r="CX24" s="109" t="str">
        <f t="shared" si="39"/>
        <v/>
      </c>
      <c r="CY24" s="126" t="str">
        <f t="shared" si="40"/>
        <v/>
      </c>
      <c r="CZ24" s="126" t="str">
        <f t="shared" si="41"/>
        <v/>
      </c>
      <c r="DA24" s="126" t="str">
        <f t="shared" si="42"/>
        <v/>
      </c>
      <c r="DB24" s="145" t="str">
        <f t="shared" si="43"/>
        <v/>
      </c>
      <c r="DC24" s="143" t="str">
        <f t="shared" si="44"/>
        <v/>
      </c>
      <c r="DD24" s="121"/>
      <c r="DE24" s="113" t="str">
        <f t="shared" si="45"/>
        <v/>
      </c>
      <c r="DF24" s="113" t="str">
        <f t="shared" si="46"/>
        <v/>
      </c>
      <c r="DG24" s="111" t="e">
        <f t="shared" si="74"/>
        <v>#N/A</v>
      </c>
      <c r="DH24" s="108" t="str">
        <f t="shared" si="47"/>
        <v/>
      </c>
      <c r="DI24" s="108" t="str">
        <f t="shared" si="75"/>
        <v/>
      </c>
      <c r="DJ24" s="108" t="str">
        <f t="shared" si="76"/>
        <v/>
      </c>
      <c r="DK24" s="108" t="str">
        <f t="shared" si="81"/>
        <v/>
      </c>
      <c r="DL24" s="108" t="str">
        <f t="shared" si="77"/>
        <v/>
      </c>
      <c r="DM24" s="108" t="str">
        <f t="shared" si="78"/>
        <v/>
      </c>
      <c r="DN24" s="103"/>
      <c r="DO24" s="170" t="str">
        <f t="shared" si="79"/>
        <v/>
      </c>
      <c r="DP24" s="170" t="str">
        <f t="shared" si="48"/>
        <v/>
      </c>
      <c r="DQ24" s="170" t="str">
        <f t="shared" si="49"/>
        <v/>
      </c>
      <c r="DR24" s="55" t="str">
        <f t="shared" si="50"/>
        <v/>
      </c>
      <c r="DS24" s="55" t="str">
        <f t="shared" si="51"/>
        <v/>
      </c>
      <c r="DT24" s="173" t="str">
        <f t="shared" si="80"/>
        <v/>
      </c>
      <c r="DU24" s="55" t="str">
        <f t="shared" si="52"/>
        <v/>
      </c>
      <c r="DV24" s="21" t="str">
        <f t="shared" si="53"/>
        <v/>
      </c>
      <c r="DW24" s="11" t="str">
        <f t="shared" si="82"/>
        <v/>
      </c>
      <c r="DX24" s="12" t="str">
        <f t="shared" si="54"/>
        <v/>
      </c>
      <c r="DY24" s="15"/>
      <c r="DZ24" s="50"/>
      <c r="EA24" s="50"/>
      <c r="EB24" s="50"/>
      <c r="EC24" s="50"/>
    </row>
    <row r="25" spans="1:133" ht="20.100000000000001" customHeight="1" x14ac:dyDescent="0.25">
      <c r="A25" s="47">
        <f t="shared" si="55"/>
        <v>24</v>
      </c>
      <c r="B25" s="176"/>
      <c r="C25" s="194"/>
      <c r="D25" s="176"/>
      <c r="E25" s="194"/>
      <c r="F25" s="192"/>
      <c r="G25" s="193"/>
      <c r="H25" s="176"/>
      <c r="I25" s="176"/>
      <c r="J25" s="180"/>
      <c r="K25" s="180"/>
      <c r="L25" s="180"/>
      <c r="M25" s="40"/>
      <c r="N25" s="10" t="str">
        <f t="shared" si="0"/>
        <v/>
      </c>
      <c r="O25" s="13"/>
      <c r="P25" s="26" t="str">
        <f t="shared" si="56"/>
        <v/>
      </c>
      <c r="Q25" s="26" t="str">
        <f t="shared" si="56"/>
        <v/>
      </c>
      <c r="R25" s="26" t="str">
        <f t="shared" si="56"/>
        <v/>
      </c>
      <c r="S25" s="26" t="str">
        <f t="shared" si="56"/>
        <v/>
      </c>
      <c r="T25" s="26" t="str">
        <f t="shared" si="56"/>
        <v/>
      </c>
      <c r="U25" s="157" t="str">
        <f t="shared" si="56"/>
        <v/>
      </c>
      <c r="V25" s="26" t="str">
        <f t="shared" si="56"/>
        <v/>
      </c>
      <c r="W25" s="26" t="str">
        <f t="shared" si="56"/>
        <v/>
      </c>
      <c r="X25" s="26" t="str">
        <f t="shared" si="56"/>
        <v/>
      </c>
      <c r="Y25" s="24" t="str">
        <f t="shared" si="56"/>
        <v/>
      </c>
      <c r="Z25" s="18" t="str">
        <f t="shared" si="84"/>
        <v/>
      </c>
      <c r="AA25" s="24" t="str">
        <f t="shared" si="84"/>
        <v/>
      </c>
      <c r="AB25" s="24" t="str">
        <f t="shared" si="84"/>
        <v/>
      </c>
      <c r="AC25" s="26" t="str">
        <f t="shared" si="84"/>
        <v/>
      </c>
      <c r="AD25" s="33" t="str">
        <f t="shared" si="84"/>
        <v/>
      </c>
      <c r="AE25" s="24" t="str">
        <f t="shared" si="84"/>
        <v/>
      </c>
      <c r="AF25" s="26" t="str">
        <f t="shared" si="84"/>
        <v/>
      </c>
      <c r="AG25" s="24" t="str">
        <f t="shared" si="84"/>
        <v/>
      </c>
      <c r="AH25" s="26" t="str">
        <f t="shared" si="84"/>
        <v/>
      </c>
      <c r="AI25" s="26" t="str">
        <f t="shared" si="84"/>
        <v/>
      </c>
      <c r="AJ25" s="26" t="str">
        <f t="shared" si="84"/>
        <v/>
      </c>
      <c r="AK25" s="26" t="str">
        <f t="shared" si="84"/>
        <v/>
      </c>
      <c r="AL25" s="26" t="str">
        <f t="shared" si="84"/>
        <v/>
      </c>
      <c r="AM25" s="18" t="str">
        <f t="shared" si="84"/>
        <v/>
      </c>
      <c r="AN25" s="9"/>
      <c r="AO25" s="152" t="str">
        <f t="shared" si="58"/>
        <v/>
      </c>
      <c r="AP25" s="150" t="str">
        <f t="shared" si="1"/>
        <v/>
      </c>
      <c r="AQ25" s="151" t="str">
        <f t="shared" si="2"/>
        <v/>
      </c>
      <c r="AR25" s="107" t="str">
        <f t="shared" si="3"/>
        <v/>
      </c>
      <c r="AS25" s="128" t="str">
        <f t="shared" si="4"/>
        <v/>
      </c>
      <c r="AT25" s="114" t="str">
        <f t="shared" si="59"/>
        <v/>
      </c>
      <c r="AU25" s="114" t="str">
        <f t="shared" si="60"/>
        <v/>
      </c>
      <c r="AV25" s="114" t="str">
        <f t="shared" si="61"/>
        <v/>
      </c>
      <c r="AW25" s="114" t="str">
        <f t="shared" si="62"/>
        <v/>
      </c>
      <c r="AX25" s="117" t="str">
        <f t="shared" si="63"/>
        <v/>
      </c>
      <c r="AY25" s="117" t="str">
        <f t="shared" si="64"/>
        <v/>
      </c>
      <c r="AZ25" s="111" t="str">
        <f t="shared" si="65"/>
        <v/>
      </c>
      <c r="BA25" s="133" t="str">
        <f t="shared" si="66"/>
        <v/>
      </c>
      <c r="BB25" s="126" t="str">
        <f t="shared" si="5"/>
        <v/>
      </c>
      <c r="BC25" s="126" t="str">
        <f t="shared" si="6"/>
        <v/>
      </c>
      <c r="BD25" s="127" t="str">
        <f t="shared" si="7"/>
        <v/>
      </c>
      <c r="BE25" s="115" t="str">
        <f t="shared" si="8"/>
        <v/>
      </c>
      <c r="BF25" s="148" t="str">
        <f t="shared" si="9"/>
        <v/>
      </c>
      <c r="BG25" s="126" t="str">
        <f t="shared" si="10"/>
        <v/>
      </c>
      <c r="BH25" s="126" t="str">
        <f t="shared" si="11"/>
        <v/>
      </c>
      <c r="BI25" s="126" t="str">
        <f t="shared" si="12"/>
        <v/>
      </c>
      <c r="BJ25" s="126" t="str">
        <f t="shared" si="13"/>
        <v/>
      </c>
      <c r="BK25" s="111" t="str">
        <f t="shared" si="14"/>
        <v/>
      </c>
      <c r="BL25" s="118" t="str">
        <f t="shared" si="67"/>
        <v/>
      </c>
      <c r="BM25" s="115" t="str">
        <f t="shared" si="15"/>
        <v/>
      </c>
      <c r="BN25" s="110" t="str">
        <f t="shared" si="16"/>
        <v/>
      </c>
      <c r="BO25" s="110" t="str">
        <f t="shared" si="17"/>
        <v/>
      </c>
      <c r="BP25" s="111" t="str">
        <f t="shared" si="68"/>
        <v/>
      </c>
      <c r="BQ25" s="110" t="str">
        <f t="shared" si="69"/>
        <v/>
      </c>
      <c r="BR25" s="153"/>
      <c r="BS25" s="115" t="str">
        <f t="shared" si="18"/>
        <v/>
      </c>
      <c r="BT25" s="132" t="str">
        <f t="shared" si="83"/>
        <v/>
      </c>
      <c r="BU25" s="146" t="str">
        <f t="shared" si="19"/>
        <v/>
      </c>
      <c r="BV25" s="115" t="str">
        <f t="shared" si="20"/>
        <v/>
      </c>
      <c r="BW25" s="118" t="str">
        <f t="shared" si="21"/>
        <v/>
      </c>
      <c r="BX25" s="119"/>
      <c r="BY25" s="111" t="str">
        <f t="shared" si="22"/>
        <v/>
      </c>
      <c r="BZ25" s="111" t="str">
        <f t="shared" si="23"/>
        <v/>
      </c>
      <c r="CA25" s="111" t="str">
        <f t="shared" si="24"/>
        <v/>
      </c>
      <c r="CB25" s="142" t="str">
        <f t="shared" si="25"/>
        <v/>
      </c>
      <c r="CC25" s="184" t="str">
        <f t="shared" si="26"/>
        <v/>
      </c>
      <c r="CD25" s="115" t="str">
        <f t="shared" si="27"/>
        <v/>
      </c>
      <c r="CE25" s="115" t="str">
        <f t="shared" si="28"/>
        <v/>
      </c>
      <c r="CF25" s="125" t="str">
        <f t="shared" si="29"/>
        <v/>
      </c>
      <c r="CG25" s="125" t="str">
        <f t="shared" si="30"/>
        <v/>
      </c>
      <c r="CH25" s="149" t="str">
        <f t="shared" si="31"/>
        <v/>
      </c>
      <c r="CI25" s="142" t="str">
        <f t="shared" si="32"/>
        <v/>
      </c>
      <c r="CJ25" s="119"/>
      <c r="CK25" s="109"/>
      <c r="CL25" s="166" t="str">
        <f t="shared" si="33"/>
        <v/>
      </c>
      <c r="CM25" s="166" t="str">
        <f t="shared" si="34"/>
        <v/>
      </c>
      <c r="CN25" s="163" t="str">
        <f t="shared" si="35"/>
        <v/>
      </c>
      <c r="CO25" s="164" t="str">
        <f t="shared" si="36"/>
        <v/>
      </c>
      <c r="CP25" s="109"/>
      <c r="CQ25" s="163" t="str">
        <f t="shared" si="37"/>
        <v/>
      </c>
      <c r="CR25" s="163" t="str">
        <f t="shared" si="38"/>
        <v/>
      </c>
      <c r="CS25" s="109"/>
      <c r="CT25" s="112" t="str">
        <f t="shared" si="70"/>
        <v/>
      </c>
      <c r="CU25" s="145" t="str">
        <f t="shared" si="71"/>
        <v/>
      </c>
      <c r="CV25" s="111" t="str">
        <f t="shared" si="72"/>
        <v/>
      </c>
      <c r="CW25" s="111" t="str">
        <f t="shared" si="73"/>
        <v/>
      </c>
      <c r="CX25" s="109" t="str">
        <f t="shared" si="39"/>
        <v/>
      </c>
      <c r="CY25" s="126" t="str">
        <f t="shared" si="40"/>
        <v/>
      </c>
      <c r="CZ25" s="126" t="str">
        <f t="shared" si="41"/>
        <v/>
      </c>
      <c r="DA25" s="126" t="str">
        <f t="shared" si="42"/>
        <v/>
      </c>
      <c r="DB25" s="145" t="str">
        <f t="shared" si="43"/>
        <v/>
      </c>
      <c r="DC25" s="143" t="str">
        <f t="shared" si="44"/>
        <v/>
      </c>
      <c r="DD25" s="121"/>
      <c r="DE25" s="113" t="str">
        <f t="shared" si="45"/>
        <v/>
      </c>
      <c r="DF25" s="113" t="str">
        <f t="shared" si="46"/>
        <v/>
      </c>
      <c r="DG25" s="111" t="e">
        <f t="shared" si="74"/>
        <v>#N/A</v>
      </c>
      <c r="DH25" s="108" t="str">
        <f t="shared" si="47"/>
        <v/>
      </c>
      <c r="DI25" s="108" t="str">
        <f t="shared" si="75"/>
        <v/>
      </c>
      <c r="DJ25" s="108" t="str">
        <f t="shared" si="76"/>
        <v/>
      </c>
      <c r="DK25" s="108" t="str">
        <f t="shared" si="81"/>
        <v/>
      </c>
      <c r="DL25" s="108" t="str">
        <f t="shared" si="77"/>
        <v/>
      </c>
      <c r="DM25" s="108" t="str">
        <f t="shared" si="78"/>
        <v/>
      </c>
      <c r="DN25" s="103"/>
      <c r="DO25" s="170" t="str">
        <f t="shared" si="79"/>
        <v/>
      </c>
      <c r="DP25" s="170" t="str">
        <f t="shared" si="48"/>
        <v/>
      </c>
      <c r="DQ25" s="170" t="str">
        <f t="shared" si="49"/>
        <v/>
      </c>
      <c r="DR25" s="55" t="str">
        <f t="shared" si="50"/>
        <v/>
      </c>
      <c r="DS25" s="55" t="str">
        <f t="shared" si="51"/>
        <v/>
      </c>
      <c r="DT25" s="173" t="str">
        <f t="shared" si="80"/>
        <v/>
      </c>
      <c r="DU25" s="55" t="str">
        <f t="shared" si="52"/>
        <v/>
      </c>
      <c r="DV25" s="21" t="str">
        <f t="shared" si="53"/>
        <v/>
      </c>
      <c r="DW25" s="11" t="str">
        <f t="shared" si="82"/>
        <v/>
      </c>
      <c r="DX25" s="12" t="str">
        <f t="shared" si="54"/>
        <v/>
      </c>
      <c r="DY25" s="15"/>
      <c r="DZ25" s="50"/>
      <c r="EA25" s="50"/>
      <c r="EB25" s="50"/>
      <c r="EC25" s="50"/>
    </row>
    <row r="26" spans="1:133" ht="20.100000000000001" customHeight="1" x14ac:dyDescent="0.25">
      <c r="A26" s="47">
        <f t="shared" si="55"/>
        <v>25</v>
      </c>
      <c r="B26" s="176"/>
      <c r="C26" s="194"/>
      <c r="D26" s="176"/>
      <c r="E26" s="194"/>
      <c r="F26" s="192"/>
      <c r="G26" s="193"/>
      <c r="H26" s="176"/>
      <c r="I26" s="176"/>
      <c r="J26" s="180"/>
      <c r="K26" s="180"/>
      <c r="L26" s="180"/>
      <c r="M26" s="40"/>
      <c r="N26" s="10" t="str">
        <f t="shared" si="0"/>
        <v/>
      </c>
      <c r="O26" s="13"/>
      <c r="P26" s="26" t="str">
        <f t="shared" si="56"/>
        <v/>
      </c>
      <c r="Q26" s="26" t="str">
        <f t="shared" si="56"/>
        <v/>
      </c>
      <c r="R26" s="26" t="str">
        <f t="shared" si="56"/>
        <v/>
      </c>
      <c r="S26" s="26" t="str">
        <f t="shared" si="56"/>
        <v/>
      </c>
      <c r="T26" s="26" t="str">
        <f t="shared" si="56"/>
        <v/>
      </c>
      <c r="U26" s="157" t="str">
        <f t="shared" si="56"/>
        <v/>
      </c>
      <c r="V26" s="26" t="str">
        <f t="shared" si="56"/>
        <v/>
      </c>
      <c r="W26" s="26" t="str">
        <f t="shared" si="56"/>
        <v/>
      </c>
      <c r="X26" s="26" t="str">
        <f t="shared" si="56"/>
        <v/>
      </c>
      <c r="Y26" s="24" t="str">
        <f t="shared" si="56"/>
        <v/>
      </c>
      <c r="Z26" s="18" t="str">
        <f t="shared" si="84"/>
        <v/>
      </c>
      <c r="AA26" s="24" t="str">
        <f t="shared" si="84"/>
        <v/>
      </c>
      <c r="AB26" s="24" t="str">
        <f t="shared" si="84"/>
        <v/>
      </c>
      <c r="AC26" s="26" t="str">
        <f t="shared" si="84"/>
        <v/>
      </c>
      <c r="AD26" s="33" t="str">
        <f t="shared" si="84"/>
        <v/>
      </c>
      <c r="AE26" s="24" t="str">
        <f t="shared" si="84"/>
        <v/>
      </c>
      <c r="AF26" s="26" t="str">
        <f t="shared" si="84"/>
        <v/>
      </c>
      <c r="AG26" s="24" t="str">
        <f t="shared" si="84"/>
        <v/>
      </c>
      <c r="AH26" s="26" t="str">
        <f t="shared" si="84"/>
        <v/>
      </c>
      <c r="AI26" s="26" t="str">
        <f t="shared" si="84"/>
        <v/>
      </c>
      <c r="AJ26" s="26" t="str">
        <f t="shared" si="84"/>
        <v/>
      </c>
      <c r="AK26" s="26" t="str">
        <f t="shared" si="84"/>
        <v/>
      </c>
      <c r="AL26" s="26" t="str">
        <f t="shared" si="84"/>
        <v/>
      </c>
      <c r="AM26" s="18" t="str">
        <f t="shared" si="84"/>
        <v/>
      </c>
      <c r="AN26" s="9"/>
      <c r="AO26" s="152" t="str">
        <f t="shared" si="58"/>
        <v/>
      </c>
      <c r="AP26" s="150" t="str">
        <f t="shared" si="1"/>
        <v/>
      </c>
      <c r="AQ26" s="151" t="str">
        <f t="shared" si="2"/>
        <v/>
      </c>
      <c r="AR26" s="107" t="str">
        <f t="shared" si="3"/>
        <v/>
      </c>
      <c r="AS26" s="128" t="str">
        <f t="shared" si="4"/>
        <v/>
      </c>
      <c r="AT26" s="114" t="str">
        <f t="shared" si="59"/>
        <v/>
      </c>
      <c r="AU26" s="114" t="str">
        <f t="shared" si="60"/>
        <v/>
      </c>
      <c r="AV26" s="114" t="str">
        <f t="shared" si="61"/>
        <v/>
      </c>
      <c r="AW26" s="114" t="str">
        <f t="shared" si="62"/>
        <v/>
      </c>
      <c r="AX26" s="117" t="str">
        <f t="shared" si="63"/>
        <v/>
      </c>
      <c r="AY26" s="117" t="str">
        <f t="shared" si="64"/>
        <v/>
      </c>
      <c r="AZ26" s="111" t="str">
        <f t="shared" si="65"/>
        <v/>
      </c>
      <c r="BA26" s="133" t="str">
        <f t="shared" si="66"/>
        <v/>
      </c>
      <c r="BB26" s="126" t="str">
        <f t="shared" si="5"/>
        <v/>
      </c>
      <c r="BC26" s="126" t="str">
        <f t="shared" si="6"/>
        <v/>
      </c>
      <c r="BD26" s="127" t="str">
        <f t="shared" si="7"/>
        <v/>
      </c>
      <c r="BE26" s="115" t="str">
        <f t="shared" si="8"/>
        <v/>
      </c>
      <c r="BF26" s="148" t="str">
        <f t="shared" si="9"/>
        <v/>
      </c>
      <c r="BG26" s="126" t="str">
        <f t="shared" si="10"/>
        <v/>
      </c>
      <c r="BH26" s="126" t="str">
        <f t="shared" si="11"/>
        <v/>
      </c>
      <c r="BI26" s="126" t="str">
        <f t="shared" si="12"/>
        <v/>
      </c>
      <c r="BJ26" s="126" t="str">
        <f t="shared" si="13"/>
        <v/>
      </c>
      <c r="BK26" s="111" t="str">
        <f t="shared" si="14"/>
        <v/>
      </c>
      <c r="BL26" s="118" t="str">
        <f t="shared" si="67"/>
        <v/>
      </c>
      <c r="BM26" s="115" t="str">
        <f t="shared" si="15"/>
        <v/>
      </c>
      <c r="BN26" s="110" t="str">
        <f t="shared" si="16"/>
        <v/>
      </c>
      <c r="BO26" s="110" t="str">
        <f t="shared" si="17"/>
        <v/>
      </c>
      <c r="BP26" s="111" t="str">
        <f t="shared" si="68"/>
        <v/>
      </c>
      <c r="BQ26" s="110" t="str">
        <f t="shared" si="69"/>
        <v/>
      </c>
      <c r="BR26" s="153"/>
      <c r="BS26" s="115" t="str">
        <f t="shared" si="18"/>
        <v/>
      </c>
      <c r="BT26" s="132" t="str">
        <f t="shared" si="83"/>
        <v/>
      </c>
      <c r="BU26" s="146" t="str">
        <f t="shared" si="19"/>
        <v/>
      </c>
      <c r="BV26" s="115" t="str">
        <f t="shared" si="20"/>
        <v/>
      </c>
      <c r="BW26" s="118" t="str">
        <f t="shared" si="21"/>
        <v/>
      </c>
      <c r="BX26" s="119"/>
      <c r="BY26" s="111" t="str">
        <f t="shared" si="22"/>
        <v/>
      </c>
      <c r="BZ26" s="111" t="str">
        <f t="shared" si="23"/>
        <v/>
      </c>
      <c r="CA26" s="111" t="str">
        <f t="shared" si="24"/>
        <v/>
      </c>
      <c r="CB26" s="142" t="str">
        <f t="shared" si="25"/>
        <v/>
      </c>
      <c r="CC26" s="184" t="str">
        <f t="shared" si="26"/>
        <v/>
      </c>
      <c r="CD26" s="115" t="str">
        <f t="shared" si="27"/>
        <v/>
      </c>
      <c r="CE26" s="115" t="str">
        <f t="shared" si="28"/>
        <v/>
      </c>
      <c r="CF26" s="125" t="str">
        <f t="shared" si="29"/>
        <v/>
      </c>
      <c r="CG26" s="125" t="str">
        <f t="shared" si="30"/>
        <v/>
      </c>
      <c r="CH26" s="149" t="str">
        <f t="shared" si="31"/>
        <v/>
      </c>
      <c r="CI26" s="142" t="str">
        <f t="shared" si="32"/>
        <v/>
      </c>
      <c r="CJ26" s="119"/>
      <c r="CK26" s="109"/>
      <c r="CL26" s="166" t="str">
        <f t="shared" si="33"/>
        <v/>
      </c>
      <c r="CM26" s="166" t="str">
        <f t="shared" si="34"/>
        <v/>
      </c>
      <c r="CN26" s="163" t="str">
        <f t="shared" si="35"/>
        <v/>
      </c>
      <c r="CO26" s="164" t="str">
        <f t="shared" si="36"/>
        <v/>
      </c>
      <c r="CP26" s="109"/>
      <c r="CQ26" s="163" t="str">
        <f t="shared" si="37"/>
        <v/>
      </c>
      <c r="CR26" s="163" t="str">
        <f t="shared" si="38"/>
        <v/>
      </c>
      <c r="CS26" s="109"/>
      <c r="CT26" s="112" t="str">
        <f t="shared" si="70"/>
        <v/>
      </c>
      <c r="CU26" s="145" t="str">
        <f t="shared" si="71"/>
        <v/>
      </c>
      <c r="CV26" s="111" t="str">
        <f t="shared" si="72"/>
        <v/>
      </c>
      <c r="CW26" s="111" t="str">
        <f t="shared" si="73"/>
        <v/>
      </c>
      <c r="CX26" s="109" t="str">
        <f t="shared" si="39"/>
        <v/>
      </c>
      <c r="CY26" s="126" t="str">
        <f t="shared" si="40"/>
        <v/>
      </c>
      <c r="CZ26" s="126" t="str">
        <f t="shared" si="41"/>
        <v/>
      </c>
      <c r="DA26" s="126" t="str">
        <f t="shared" si="42"/>
        <v/>
      </c>
      <c r="DB26" s="145" t="str">
        <f t="shared" si="43"/>
        <v/>
      </c>
      <c r="DC26" s="143" t="str">
        <f t="shared" si="44"/>
        <v/>
      </c>
      <c r="DD26" s="121"/>
      <c r="DE26" s="113" t="str">
        <f t="shared" si="45"/>
        <v/>
      </c>
      <c r="DF26" s="113" t="str">
        <f t="shared" si="46"/>
        <v/>
      </c>
      <c r="DG26" s="111" t="e">
        <f t="shared" si="74"/>
        <v>#N/A</v>
      </c>
      <c r="DH26" s="108" t="str">
        <f t="shared" si="47"/>
        <v/>
      </c>
      <c r="DI26" s="108" t="str">
        <f t="shared" si="75"/>
        <v/>
      </c>
      <c r="DJ26" s="108" t="str">
        <f t="shared" si="76"/>
        <v/>
      </c>
      <c r="DK26" s="108" t="str">
        <f t="shared" si="81"/>
        <v/>
      </c>
      <c r="DL26" s="108" t="str">
        <f t="shared" si="77"/>
        <v/>
      </c>
      <c r="DM26" s="108" t="str">
        <f t="shared" si="78"/>
        <v/>
      </c>
      <c r="DN26" s="103"/>
      <c r="DO26" s="170" t="str">
        <f t="shared" si="79"/>
        <v/>
      </c>
      <c r="DP26" s="170" t="str">
        <f t="shared" si="48"/>
        <v/>
      </c>
      <c r="DQ26" s="170" t="str">
        <f t="shared" si="49"/>
        <v/>
      </c>
      <c r="DR26" s="55" t="str">
        <f t="shared" si="50"/>
        <v/>
      </c>
      <c r="DS26" s="55" t="str">
        <f t="shared" si="51"/>
        <v/>
      </c>
      <c r="DT26" s="173" t="str">
        <f t="shared" si="80"/>
        <v/>
      </c>
      <c r="DU26" s="55" t="str">
        <f t="shared" si="52"/>
        <v/>
      </c>
      <c r="DV26" s="21" t="str">
        <f t="shared" si="53"/>
        <v/>
      </c>
      <c r="DW26" s="11" t="str">
        <f t="shared" si="82"/>
        <v/>
      </c>
      <c r="DX26" s="12" t="str">
        <f t="shared" si="54"/>
        <v/>
      </c>
      <c r="DY26" s="15"/>
      <c r="DZ26" s="50"/>
      <c r="EA26" s="50"/>
      <c r="EB26" s="50"/>
      <c r="EC26" s="50"/>
    </row>
    <row r="27" spans="1:133" ht="20.100000000000001" customHeight="1" x14ac:dyDescent="0.25">
      <c r="A27" s="47">
        <f t="shared" si="55"/>
        <v>26</v>
      </c>
      <c r="B27" s="176"/>
      <c r="C27" s="194"/>
      <c r="D27" s="176"/>
      <c r="E27" s="194"/>
      <c r="F27" s="192"/>
      <c r="G27" s="193"/>
      <c r="H27" s="176"/>
      <c r="I27" s="176"/>
      <c r="J27" s="180"/>
      <c r="K27" s="180"/>
      <c r="L27" s="180"/>
      <c r="M27" s="40"/>
      <c r="N27" s="10" t="str">
        <f t="shared" si="0"/>
        <v/>
      </c>
      <c r="O27" s="13"/>
      <c r="P27" s="26" t="str">
        <f t="shared" si="56"/>
        <v/>
      </c>
      <c r="Q27" s="26" t="str">
        <f t="shared" si="56"/>
        <v/>
      </c>
      <c r="R27" s="26" t="str">
        <f t="shared" si="56"/>
        <v/>
      </c>
      <c r="S27" s="26" t="str">
        <f t="shared" si="56"/>
        <v/>
      </c>
      <c r="T27" s="26" t="str">
        <f t="shared" si="56"/>
        <v/>
      </c>
      <c r="U27" s="157" t="str">
        <f t="shared" si="56"/>
        <v/>
      </c>
      <c r="V27" s="26" t="str">
        <f t="shared" si="56"/>
        <v/>
      </c>
      <c r="W27" s="26" t="str">
        <f t="shared" si="56"/>
        <v/>
      </c>
      <c r="X27" s="26" t="str">
        <f t="shared" si="56"/>
        <v/>
      </c>
      <c r="Y27" s="24" t="str">
        <f t="shared" ref="P27:Y90" si="85">IF(SG_or_BG_entered="","",Previous)</f>
        <v/>
      </c>
      <c r="Z27" s="18" t="str">
        <f t="shared" si="84"/>
        <v/>
      </c>
      <c r="AA27" s="24" t="str">
        <f t="shared" si="84"/>
        <v/>
      </c>
      <c r="AB27" s="24" t="str">
        <f t="shared" si="84"/>
        <v/>
      </c>
      <c r="AC27" s="26" t="str">
        <f t="shared" si="84"/>
        <v/>
      </c>
      <c r="AD27" s="33" t="str">
        <f t="shared" si="84"/>
        <v/>
      </c>
      <c r="AE27" s="24" t="str">
        <f t="shared" si="84"/>
        <v/>
      </c>
      <c r="AF27" s="26" t="str">
        <f t="shared" si="84"/>
        <v/>
      </c>
      <c r="AG27" s="24" t="str">
        <f t="shared" si="84"/>
        <v/>
      </c>
      <c r="AH27" s="26" t="str">
        <f t="shared" si="84"/>
        <v/>
      </c>
      <c r="AI27" s="26" t="str">
        <f t="shared" si="84"/>
        <v/>
      </c>
      <c r="AJ27" s="26" t="str">
        <f t="shared" si="84"/>
        <v/>
      </c>
      <c r="AK27" s="26" t="str">
        <f t="shared" si="84"/>
        <v/>
      </c>
      <c r="AL27" s="26" t="str">
        <f t="shared" si="84"/>
        <v/>
      </c>
      <c r="AM27" s="18" t="str">
        <f t="shared" si="84"/>
        <v/>
      </c>
      <c r="AN27" s="9"/>
      <c r="AO27" s="152" t="str">
        <f t="shared" si="58"/>
        <v/>
      </c>
      <c r="AP27" s="150" t="str">
        <f t="shared" si="1"/>
        <v/>
      </c>
      <c r="AQ27" s="151" t="str">
        <f t="shared" si="2"/>
        <v/>
      </c>
      <c r="AR27" s="107" t="str">
        <f t="shared" si="3"/>
        <v/>
      </c>
      <c r="AS27" s="128" t="str">
        <f t="shared" si="4"/>
        <v/>
      </c>
      <c r="AT27" s="114" t="str">
        <f t="shared" si="59"/>
        <v/>
      </c>
      <c r="AU27" s="114" t="str">
        <f t="shared" si="60"/>
        <v/>
      </c>
      <c r="AV27" s="114" t="str">
        <f t="shared" si="61"/>
        <v/>
      </c>
      <c r="AW27" s="114" t="str">
        <f t="shared" si="62"/>
        <v/>
      </c>
      <c r="AX27" s="117" t="str">
        <f t="shared" si="63"/>
        <v/>
      </c>
      <c r="AY27" s="117" t="str">
        <f t="shared" si="64"/>
        <v/>
      </c>
      <c r="AZ27" s="111" t="str">
        <f t="shared" si="65"/>
        <v/>
      </c>
      <c r="BA27" s="133" t="str">
        <f t="shared" si="66"/>
        <v/>
      </c>
      <c r="BB27" s="126" t="str">
        <f t="shared" si="5"/>
        <v/>
      </c>
      <c r="BC27" s="126" t="str">
        <f t="shared" si="6"/>
        <v/>
      </c>
      <c r="BD27" s="127" t="str">
        <f t="shared" si="7"/>
        <v/>
      </c>
      <c r="BE27" s="115" t="str">
        <f t="shared" si="8"/>
        <v/>
      </c>
      <c r="BF27" s="148" t="str">
        <f t="shared" si="9"/>
        <v/>
      </c>
      <c r="BG27" s="126" t="str">
        <f t="shared" si="10"/>
        <v/>
      </c>
      <c r="BH27" s="126" t="str">
        <f t="shared" si="11"/>
        <v/>
      </c>
      <c r="BI27" s="126" t="str">
        <f t="shared" si="12"/>
        <v/>
      </c>
      <c r="BJ27" s="126" t="str">
        <f t="shared" si="13"/>
        <v/>
      </c>
      <c r="BK27" s="111" t="str">
        <f t="shared" si="14"/>
        <v/>
      </c>
      <c r="BL27" s="118" t="str">
        <f t="shared" si="67"/>
        <v/>
      </c>
      <c r="BM27" s="115" t="str">
        <f t="shared" si="15"/>
        <v/>
      </c>
      <c r="BN27" s="110" t="str">
        <f t="shared" si="16"/>
        <v/>
      </c>
      <c r="BO27" s="110" t="str">
        <f t="shared" si="17"/>
        <v/>
      </c>
      <c r="BP27" s="111" t="str">
        <f t="shared" si="68"/>
        <v/>
      </c>
      <c r="BQ27" s="110" t="str">
        <f t="shared" si="69"/>
        <v/>
      </c>
      <c r="BR27" s="153"/>
      <c r="BS27" s="115" t="str">
        <f t="shared" si="18"/>
        <v/>
      </c>
      <c r="BT27" s="132" t="str">
        <f t="shared" si="83"/>
        <v/>
      </c>
      <c r="BU27" s="146" t="str">
        <f t="shared" si="19"/>
        <v/>
      </c>
      <c r="BV27" s="115" t="str">
        <f t="shared" si="20"/>
        <v/>
      </c>
      <c r="BW27" s="118" t="str">
        <f t="shared" si="21"/>
        <v/>
      </c>
      <c r="BX27" s="119"/>
      <c r="BY27" s="111" t="str">
        <f t="shared" si="22"/>
        <v/>
      </c>
      <c r="BZ27" s="111" t="str">
        <f t="shared" si="23"/>
        <v/>
      </c>
      <c r="CA27" s="111" t="str">
        <f t="shared" si="24"/>
        <v/>
      </c>
      <c r="CB27" s="142" t="str">
        <f t="shared" si="25"/>
        <v/>
      </c>
      <c r="CC27" s="184" t="str">
        <f t="shared" si="26"/>
        <v/>
      </c>
      <c r="CD27" s="115" t="str">
        <f t="shared" si="27"/>
        <v/>
      </c>
      <c r="CE27" s="115" t="str">
        <f t="shared" si="28"/>
        <v/>
      </c>
      <c r="CF27" s="125" t="str">
        <f t="shared" si="29"/>
        <v/>
      </c>
      <c r="CG27" s="125" t="str">
        <f t="shared" si="30"/>
        <v/>
      </c>
      <c r="CH27" s="149" t="str">
        <f t="shared" si="31"/>
        <v/>
      </c>
      <c r="CI27" s="142" t="str">
        <f t="shared" si="32"/>
        <v/>
      </c>
      <c r="CJ27" s="119"/>
      <c r="CK27" s="109"/>
      <c r="CL27" s="166" t="str">
        <f t="shared" si="33"/>
        <v/>
      </c>
      <c r="CM27" s="166" t="str">
        <f t="shared" si="34"/>
        <v/>
      </c>
      <c r="CN27" s="163" t="str">
        <f t="shared" si="35"/>
        <v/>
      </c>
      <c r="CO27" s="164" t="str">
        <f t="shared" si="36"/>
        <v/>
      </c>
      <c r="CP27" s="109"/>
      <c r="CQ27" s="163" t="str">
        <f t="shared" si="37"/>
        <v/>
      </c>
      <c r="CR27" s="163" t="str">
        <f t="shared" si="38"/>
        <v/>
      </c>
      <c r="CS27" s="109"/>
      <c r="CT27" s="112" t="str">
        <f t="shared" si="70"/>
        <v/>
      </c>
      <c r="CU27" s="145" t="str">
        <f t="shared" si="71"/>
        <v/>
      </c>
      <c r="CV27" s="111" t="str">
        <f t="shared" si="72"/>
        <v/>
      </c>
      <c r="CW27" s="111" t="str">
        <f t="shared" si="73"/>
        <v/>
      </c>
      <c r="CX27" s="109" t="str">
        <f t="shared" si="39"/>
        <v/>
      </c>
      <c r="CY27" s="126" t="str">
        <f t="shared" si="40"/>
        <v/>
      </c>
      <c r="CZ27" s="126" t="str">
        <f t="shared" si="41"/>
        <v/>
      </c>
      <c r="DA27" s="126" t="str">
        <f t="shared" si="42"/>
        <v/>
      </c>
      <c r="DB27" s="145" t="str">
        <f t="shared" si="43"/>
        <v/>
      </c>
      <c r="DC27" s="143" t="str">
        <f t="shared" si="44"/>
        <v/>
      </c>
      <c r="DD27" s="121"/>
      <c r="DE27" s="113" t="str">
        <f t="shared" si="45"/>
        <v/>
      </c>
      <c r="DF27" s="113" t="str">
        <f t="shared" si="46"/>
        <v/>
      </c>
      <c r="DG27" s="111" t="e">
        <f t="shared" si="74"/>
        <v>#N/A</v>
      </c>
      <c r="DH27" s="108" t="str">
        <f t="shared" si="47"/>
        <v/>
      </c>
      <c r="DI27" s="108" t="str">
        <f t="shared" si="75"/>
        <v/>
      </c>
      <c r="DJ27" s="108" t="str">
        <f t="shared" si="76"/>
        <v/>
      </c>
      <c r="DK27" s="108" t="str">
        <f t="shared" si="81"/>
        <v/>
      </c>
      <c r="DL27" s="108" t="str">
        <f t="shared" si="77"/>
        <v/>
      </c>
      <c r="DM27" s="108" t="str">
        <f t="shared" si="78"/>
        <v/>
      </c>
      <c r="DN27" s="103"/>
      <c r="DO27" s="170" t="str">
        <f t="shared" si="79"/>
        <v/>
      </c>
      <c r="DP27" s="170" t="str">
        <f t="shared" si="48"/>
        <v/>
      </c>
      <c r="DQ27" s="170" t="str">
        <f t="shared" si="49"/>
        <v/>
      </c>
      <c r="DR27" s="55" t="str">
        <f t="shared" si="50"/>
        <v/>
      </c>
      <c r="DS27" s="55" t="str">
        <f t="shared" si="51"/>
        <v/>
      </c>
      <c r="DT27" s="173" t="str">
        <f t="shared" si="80"/>
        <v/>
      </c>
      <c r="DU27" s="55" t="str">
        <f t="shared" si="52"/>
        <v/>
      </c>
      <c r="DV27" s="21" t="str">
        <f t="shared" si="53"/>
        <v/>
      </c>
      <c r="DW27" s="11" t="str">
        <f t="shared" si="82"/>
        <v/>
      </c>
      <c r="DX27" s="12" t="str">
        <f t="shared" si="54"/>
        <v/>
      </c>
      <c r="DY27" s="15"/>
      <c r="DZ27" s="50"/>
      <c r="EA27" s="50"/>
      <c r="EB27" s="50"/>
      <c r="EC27" s="50"/>
    </row>
    <row r="28" spans="1:133" ht="20.100000000000001" customHeight="1" x14ac:dyDescent="0.25">
      <c r="A28" s="47">
        <f t="shared" si="55"/>
        <v>27</v>
      </c>
      <c r="B28" s="176"/>
      <c r="C28" s="194"/>
      <c r="D28" s="176"/>
      <c r="E28" s="194"/>
      <c r="F28" s="192"/>
      <c r="G28" s="193"/>
      <c r="H28" s="176"/>
      <c r="I28" s="176"/>
      <c r="J28" s="180"/>
      <c r="K28" s="180"/>
      <c r="L28" s="180"/>
      <c r="M28" s="40"/>
      <c r="N28" s="10" t="str">
        <f t="shared" si="0"/>
        <v/>
      </c>
      <c r="O28" s="13"/>
      <c r="P28" s="26" t="str">
        <f t="shared" si="85"/>
        <v/>
      </c>
      <c r="Q28" s="26" t="str">
        <f t="shared" si="85"/>
        <v/>
      </c>
      <c r="R28" s="26" t="str">
        <f t="shared" si="85"/>
        <v/>
      </c>
      <c r="S28" s="26" t="str">
        <f t="shared" si="85"/>
        <v/>
      </c>
      <c r="T28" s="26" t="str">
        <f t="shared" si="85"/>
        <v/>
      </c>
      <c r="U28" s="157" t="str">
        <f t="shared" si="85"/>
        <v/>
      </c>
      <c r="V28" s="26" t="str">
        <f t="shared" si="85"/>
        <v/>
      </c>
      <c r="W28" s="26" t="str">
        <f t="shared" si="85"/>
        <v/>
      </c>
      <c r="X28" s="26" t="str">
        <f t="shared" si="85"/>
        <v/>
      </c>
      <c r="Y28" s="24" t="str">
        <f t="shared" si="85"/>
        <v/>
      </c>
      <c r="Z28" s="18" t="str">
        <f t="shared" si="84"/>
        <v/>
      </c>
      <c r="AA28" s="24" t="str">
        <f t="shared" si="84"/>
        <v/>
      </c>
      <c r="AB28" s="24" t="str">
        <f t="shared" si="84"/>
        <v/>
      </c>
      <c r="AC28" s="26" t="str">
        <f t="shared" si="84"/>
        <v/>
      </c>
      <c r="AD28" s="33" t="str">
        <f t="shared" si="84"/>
        <v/>
      </c>
      <c r="AE28" s="24" t="str">
        <f t="shared" si="84"/>
        <v/>
      </c>
      <c r="AF28" s="26" t="str">
        <f t="shared" si="84"/>
        <v/>
      </c>
      <c r="AG28" s="24" t="str">
        <f t="shared" si="84"/>
        <v/>
      </c>
      <c r="AH28" s="26" t="str">
        <f t="shared" si="84"/>
        <v/>
      </c>
      <c r="AI28" s="26" t="str">
        <f t="shared" si="84"/>
        <v/>
      </c>
      <c r="AJ28" s="26" t="str">
        <f t="shared" si="84"/>
        <v/>
      </c>
      <c r="AK28" s="26" t="str">
        <f t="shared" si="84"/>
        <v/>
      </c>
      <c r="AL28" s="26" t="str">
        <f t="shared" si="84"/>
        <v/>
      </c>
      <c r="AM28" s="18" t="str">
        <f t="shared" si="84"/>
        <v/>
      </c>
      <c r="AN28" s="9"/>
      <c r="AO28" s="152" t="str">
        <f t="shared" si="58"/>
        <v/>
      </c>
      <c r="AP28" s="150" t="str">
        <f t="shared" si="1"/>
        <v/>
      </c>
      <c r="AQ28" s="151" t="str">
        <f t="shared" si="2"/>
        <v/>
      </c>
      <c r="AR28" s="107" t="str">
        <f t="shared" si="3"/>
        <v/>
      </c>
      <c r="AS28" s="128" t="str">
        <f t="shared" si="4"/>
        <v/>
      </c>
      <c r="AT28" s="114" t="str">
        <f t="shared" si="59"/>
        <v/>
      </c>
      <c r="AU28" s="114" t="str">
        <f t="shared" si="60"/>
        <v/>
      </c>
      <c r="AV28" s="114" t="str">
        <f t="shared" si="61"/>
        <v/>
      </c>
      <c r="AW28" s="114" t="str">
        <f t="shared" si="62"/>
        <v/>
      </c>
      <c r="AX28" s="117" t="str">
        <f t="shared" si="63"/>
        <v/>
      </c>
      <c r="AY28" s="117" t="str">
        <f t="shared" si="64"/>
        <v/>
      </c>
      <c r="AZ28" s="111" t="str">
        <f t="shared" si="65"/>
        <v/>
      </c>
      <c r="BA28" s="133" t="str">
        <f t="shared" si="66"/>
        <v/>
      </c>
      <c r="BB28" s="126" t="str">
        <f t="shared" si="5"/>
        <v/>
      </c>
      <c r="BC28" s="126" t="str">
        <f t="shared" si="6"/>
        <v/>
      </c>
      <c r="BD28" s="127" t="str">
        <f t="shared" si="7"/>
        <v/>
      </c>
      <c r="BE28" s="115" t="str">
        <f t="shared" si="8"/>
        <v/>
      </c>
      <c r="BF28" s="148" t="str">
        <f t="shared" si="9"/>
        <v/>
      </c>
      <c r="BG28" s="126" t="str">
        <f t="shared" si="10"/>
        <v/>
      </c>
      <c r="BH28" s="126" t="str">
        <f t="shared" si="11"/>
        <v/>
      </c>
      <c r="BI28" s="126" t="str">
        <f t="shared" si="12"/>
        <v/>
      </c>
      <c r="BJ28" s="126" t="str">
        <f t="shared" si="13"/>
        <v/>
      </c>
      <c r="BK28" s="111" t="str">
        <f t="shared" si="14"/>
        <v/>
      </c>
      <c r="BL28" s="118" t="str">
        <f t="shared" si="67"/>
        <v/>
      </c>
      <c r="BM28" s="115" t="str">
        <f t="shared" si="15"/>
        <v/>
      </c>
      <c r="BN28" s="110" t="str">
        <f t="shared" si="16"/>
        <v/>
      </c>
      <c r="BO28" s="110" t="str">
        <f t="shared" si="17"/>
        <v/>
      </c>
      <c r="BP28" s="111" t="str">
        <f t="shared" si="68"/>
        <v/>
      </c>
      <c r="BQ28" s="110" t="str">
        <f t="shared" si="69"/>
        <v/>
      </c>
      <c r="BR28" s="153"/>
      <c r="BS28" s="115" t="str">
        <f t="shared" si="18"/>
        <v/>
      </c>
      <c r="BT28" s="132" t="str">
        <f t="shared" si="83"/>
        <v/>
      </c>
      <c r="BU28" s="146" t="str">
        <f t="shared" si="19"/>
        <v/>
      </c>
      <c r="BV28" s="115" t="str">
        <f t="shared" si="20"/>
        <v/>
      </c>
      <c r="BW28" s="118" t="str">
        <f t="shared" si="21"/>
        <v/>
      </c>
      <c r="BX28" s="119"/>
      <c r="BY28" s="111" t="str">
        <f t="shared" si="22"/>
        <v/>
      </c>
      <c r="BZ28" s="111" t="str">
        <f t="shared" si="23"/>
        <v/>
      </c>
      <c r="CA28" s="111" t="str">
        <f t="shared" si="24"/>
        <v/>
      </c>
      <c r="CB28" s="142" t="str">
        <f t="shared" si="25"/>
        <v/>
      </c>
      <c r="CC28" s="184" t="str">
        <f t="shared" si="26"/>
        <v/>
      </c>
      <c r="CD28" s="115" t="str">
        <f t="shared" si="27"/>
        <v/>
      </c>
      <c r="CE28" s="115" t="str">
        <f t="shared" si="28"/>
        <v/>
      </c>
      <c r="CF28" s="125" t="str">
        <f t="shared" si="29"/>
        <v/>
      </c>
      <c r="CG28" s="125" t="str">
        <f t="shared" si="30"/>
        <v/>
      </c>
      <c r="CH28" s="149" t="str">
        <f t="shared" si="31"/>
        <v/>
      </c>
      <c r="CI28" s="142" t="str">
        <f t="shared" si="32"/>
        <v/>
      </c>
      <c r="CJ28" s="119"/>
      <c r="CK28" s="109"/>
      <c r="CL28" s="166" t="str">
        <f t="shared" si="33"/>
        <v/>
      </c>
      <c r="CM28" s="166" t="str">
        <f t="shared" si="34"/>
        <v/>
      </c>
      <c r="CN28" s="163" t="str">
        <f t="shared" si="35"/>
        <v/>
      </c>
      <c r="CO28" s="164" t="str">
        <f t="shared" si="36"/>
        <v/>
      </c>
      <c r="CP28" s="109"/>
      <c r="CQ28" s="163" t="str">
        <f t="shared" si="37"/>
        <v/>
      </c>
      <c r="CR28" s="163" t="str">
        <f t="shared" si="38"/>
        <v/>
      </c>
      <c r="CS28" s="109"/>
      <c r="CT28" s="112" t="str">
        <f t="shared" si="70"/>
        <v/>
      </c>
      <c r="CU28" s="145" t="str">
        <f t="shared" si="71"/>
        <v/>
      </c>
      <c r="CV28" s="111" t="str">
        <f t="shared" si="72"/>
        <v/>
      </c>
      <c r="CW28" s="111" t="str">
        <f t="shared" si="73"/>
        <v/>
      </c>
      <c r="CX28" s="109" t="str">
        <f t="shared" si="39"/>
        <v/>
      </c>
      <c r="CY28" s="126" t="str">
        <f t="shared" si="40"/>
        <v/>
      </c>
      <c r="CZ28" s="126" t="str">
        <f t="shared" si="41"/>
        <v/>
      </c>
      <c r="DA28" s="126" t="str">
        <f t="shared" si="42"/>
        <v/>
      </c>
      <c r="DB28" s="145" t="str">
        <f t="shared" si="43"/>
        <v/>
      </c>
      <c r="DC28" s="143" t="str">
        <f t="shared" si="44"/>
        <v/>
      </c>
      <c r="DD28" s="121"/>
      <c r="DE28" s="113" t="str">
        <f t="shared" si="45"/>
        <v/>
      </c>
      <c r="DF28" s="113" t="str">
        <f t="shared" si="46"/>
        <v/>
      </c>
      <c r="DG28" s="111" t="e">
        <f t="shared" si="74"/>
        <v>#N/A</v>
      </c>
      <c r="DH28" s="108" t="str">
        <f t="shared" si="47"/>
        <v/>
      </c>
      <c r="DI28" s="108" t="str">
        <f t="shared" si="75"/>
        <v/>
      </c>
      <c r="DJ28" s="108" t="str">
        <f t="shared" si="76"/>
        <v/>
      </c>
      <c r="DK28" s="108" t="str">
        <f t="shared" si="81"/>
        <v/>
      </c>
      <c r="DL28" s="108" t="str">
        <f t="shared" si="77"/>
        <v/>
      </c>
      <c r="DM28" s="108" t="str">
        <f t="shared" si="78"/>
        <v/>
      </c>
      <c r="DN28" s="103"/>
      <c r="DO28" s="170" t="str">
        <f t="shared" si="79"/>
        <v/>
      </c>
      <c r="DP28" s="170" t="str">
        <f t="shared" si="48"/>
        <v/>
      </c>
      <c r="DQ28" s="170" t="str">
        <f t="shared" si="49"/>
        <v/>
      </c>
      <c r="DR28" s="55" t="str">
        <f t="shared" si="50"/>
        <v/>
      </c>
      <c r="DS28" s="55" t="str">
        <f t="shared" si="51"/>
        <v/>
      </c>
      <c r="DT28" s="173" t="str">
        <f t="shared" si="80"/>
        <v/>
      </c>
      <c r="DU28" s="55" t="str">
        <f t="shared" si="52"/>
        <v/>
      </c>
      <c r="DV28" s="21" t="str">
        <f t="shared" si="53"/>
        <v/>
      </c>
      <c r="DW28" s="11" t="str">
        <f t="shared" si="82"/>
        <v/>
      </c>
      <c r="DX28" s="12" t="str">
        <f t="shared" si="54"/>
        <v/>
      </c>
      <c r="DY28" s="15"/>
      <c r="DZ28" s="50"/>
      <c r="EA28" s="50"/>
      <c r="EB28" s="50"/>
      <c r="EC28" s="50"/>
    </row>
    <row r="29" spans="1:133" ht="20.100000000000001" customHeight="1" x14ac:dyDescent="0.25">
      <c r="A29" s="47">
        <f t="shared" si="55"/>
        <v>28</v>
      </c>
      <c r="B29" s="176"/>
      <c r="C29" s="194"/>
      <c r="D29" s="176"/>
      <c r="E29" s="194"/>
      <c r="F29" s="192"/>
      <c r="G29" s="193"/>
      <c r="H29" s="176"/>
      <c r="I29" s="176"/>
      <c r="J29" s="180"/>
      <c r="K29" s="180"/>
      <c r="L29" s="180"/>
      <c r="M29" s="40"/>
      <c r="N29" s="10" t="str">
        <f t="shared" si="0"/>
        <v/>
      </c>
      <c r="O29" s="13"/>
      <c r="P29" s="26" t="str">
        <f t="shared" si="85"/>
        <v/>
      </c>
      <c r="Q29" s="26" t="str">
        <f t="shared" si="85"/>
        <v/>
      </c>
      <c r="R29" s="26" t="str">
        <f t="shared" si="85"/>
        <v/>
      </c>
      <c r="S29" s="26" t="str">
        <f t="shared" si="85"/>
        <v/>
      </c>
      <c r="T29" s="26" t="str">
        <f t="shared" si="85"/>
        <v/>
      </c>
      <c r="U29" s="157" t="str">
        <f t="shared" si="85"/>
        <v/>
      </c>
      <c r="V29" s="26" t="str">
        <f t="shared" si="85"/>
        <v/>
      </c>
      <c r="W29" s="26" t="str">
        <f t="shared" si="85"/>
        <v/>
      </c>
      <c r="X29" s="26" t="str">
        <f t="shared" si="85"/>
        <v/>
      </c>
      <c r="Y29" s="24" t="str">
        <f t="shared" si="85"/>
        <v/>
      </c>
      <c r="Z29" s="18" t="str">
        <f t="shared" si="84"/>
        <v/>
      </c>
      <c r="AA29" s="24" t="str">
        <f t="shared" si="84"/>
        <v/>
      </c>
      <c r="AB29" s="24" t="str">
        <f t="shared" si="84"/>
        <v/>
      </c>
      <c r="AC29" s="26" t="str">
        <f t="shared" si="84"/>
        <v/>
      </c>
      <c r="AD29" s="33" t="str">
        <f t="shared" si="84"/>
        <v/>
      </c>
      <c r="AE29" s="24" t="str">
        <f t="shared" si="84"/>
        <v/>
      </c>
      <c r="AF29" s="26" t="str">
        <f t="shared" si="84"/>
        <v/>
      </c>
      <c r="AG29" s="24" t="str">
        <f t="shared" si="84"/>
        <v/>
      </c>
      <c r="AH29" s="26" t="str">
        <f t="shared" si="84"/>
        <v/>
      </c>
      <c r="AI29" s="26" t="str">
        <f t="shared" si="84"/>
        <v/>
      </c>
      <c r="AJ29" s="26" t="str">
        <f t="shared" si="84"/>
        <v/>
      </c>
      <c r="AK29" s="26" t="str">
        <f t="shared" si="84"/>
        <v/>
      </c>
      <c r="AL29" s="26" t="str">
        <f t="shared" si="84"/>
        <v/>
      </c>
      <c r="AM29" s="18" t="str">
        <f t="shared" si="84"/>
        <v/>
      </c>
      <c r="AN29" s="9"/>
      <c r="AO29" s="152" t="str">
        <f t="shared" si="58"/>
        <v/>
      </c>
      <c r="AP29" s="150" t="str">
        <f t="shared" si="1"/>
        <v/>
      </c>
      <c r="AQ29" s="151" t="str">
        <f t="shared" si="2"/>
        <v/>
      </c>
      <c r="AR29" s="107" t="str">
        <f t="shared" si="3"/>
        <v/>
      </c>
      <c r="AS29" s="128" t="str">
        <f t="shared" si="4"/>
        <v/>
      </c>
      <c r="AT29" s="114" t="str">
        <f t="shared" si="59"/>
        <v/>
      </c>
      <c r="AU29" s="114" t="str">
        <f t="shared" si="60"/>
        <v/>
      </c>
      <c r="AV29" s="114" t="str">
        <f t="shared" si="61"/>
        <v/>
      </c>
      <c r="AW29" s="114" t="str">
        <f t="shared" si="62"/>
        <v/>
      </c>
      <c r="AX29" s="117" t="str">
        <f t="shared" si="63"/>
        <v/>
      </c>
      <c r="AY29" s="117" t="str">
        <f t="shared" si="64"/>
        <v/>
      </c>
      <c r="AZ29" s="111" t="str">
        <f t="shared" si="65"/>
        <v/>
      </c>
      <c r="BA29" s="133" t="str">
        <f t="shared" si="66"/>
        <v/>
      </c>
      <c r="BB29" s="126" t="str">
        <f t="shared" si="5"/>
        <v/>
      </c>
      <c r="BC29" s="126" t="str">
        <f t="shared" si="6"/>
        <v/>
      </c>
      <c r="BD29" s="127" t="str">
        <f t="shared" si="7"/>
        <v/>
      </c>
      <c r="BE29" s="115" t="str">
        <f t="shared" si="8"/>
        <v/>
      </c>
      <c r="BF29" s="148" t="str">
        <f t="shared" si="9"/>
        <v/>
      </c>
      <c r="BG29" s="126" t="str">
        <f t="shared" si="10"/>
        <v/>
      </c>
      <c r="BH29" s="126" t="str">
        <f t="shared" si="11"/>
        <v/>
      </c>
      <c r="BI29" s="126" t="str">
        <f t="shared" si="12"/>
        <v/>
      </c>
      <c r="BJ29" s="126" t="str">
        <f t="shared" si="13"/>
        <v/>
      </c>
      <c r="BK29" s="111" t="str">
        <f t="shared" si="14"/>
        <v/>
      </c>
      <c r="BL29" s="118" t="str">
        <f t="shared" si="67"/>
        <v/>
      </c>
      <c r="BM29" s="115" t="str">
        <f t="shared" si="15"/>
        <v/>
      </c>
      <c r="BN29" s="110" t="str">
        <f t="shared" si="16"/>
        <v/>
      </c>
      <c r="BO29" s="110" t="str">
        <f t="shared" si="17"/>
        <v/>
      </c>
      <c r="BP29" s="111" t="str">
        <f t="shared" si="68"/>
        <v/>
      </c>
      <c r="BQ29" s="110" t="str">
        <f t="shared" si="69"/>
        <v/>
      </c>
      <c r="BR29" s="153"/>
      <c r="BS29" s="115" t="str">
        <f t="shared" si="18"/>
        <v/>
      </c>
      <c r="BT29" s="132" t="str">
        <f t="shared" si="83"/>
        <v/>
      </c>
      <c r="BU29" s="146" t="str">
        <f t="shared" si="19"/>
        <v/>
      </c>
      <c r="BV29" s="115" t="str">
        <f t="shared" si="20"/>
        <v/>
      </c>
      <c r="BW29" s="118" t="str">
        <f t="shared" si="21"/>
        <v/>
      </c>
      <c r="BX29" s="119"/>
      <c r="BY29" s="111" t="str">
        <f t="shared" si="22"/>
        <v/>
      </c>
      <c r="BZ29" s="111" t="str">
        <f t="shared" si="23"/>
        <v/>
      </c>
      <c r="CA29" s="111" t="str">
        <f t="shared" si="24"/>
        <v/>
      </c>
      <c r="CB29" s="142" t="str">
        <f t="shared" si="25"/>
        <v/>
      </c>
      <c r="CC29" s="184" t="str">
        <f t="shared" si="26"/>
        <v/>
      </c>
      <c r="CD29" s="115" t="str">
        <f t="shared" si="27"/>
        <v/>
      </c>
      <c r="CE29" s="115" t="str">
        <f t="shared" si="28"/>
        <v/>
      </c>
      <c r="CF29" s="125" t="str">
        <f t="shared" si="29"/>
        <v/>
      </c>
      <c r="CG29" s="125" t="str">
        <f t="shared" si="30"/>
        <v/>
      </c>
      <c r="CH29" s="149" t="str">
        <f t="shared" si="31"/>
        <v/>
      </c>
      <c r="CI29" s="142" t="str">
        <f t="shared" si="32"/>
        <v/>
      </c>
      <c r="CJ29" s="119"/>
      <c r="CK29" s="109"/>
      <c r="CL29" s="166" t="str">
        <f t="shared" si="33"/>
        <v/>
      </c>
      <c r="CM29" s="166" t="str">
        <f t="shared" si="34"/>
        <v/>
      </c>
      <c r="CN29" s="163" t="str">
        <f t="shared" si="35"/>
        <v/>
      </c>
      <c r="CO29" s="164" t="str">
        <f t="shared" si="36"/>
        <v/>
      </c>
      <c r="CP29" s="109"/>
      <c r="CQ29" s="163" t="str">
        <f t="shared" si="37"/>
        <v/>
      </c>
      <c r="CR29" s="163" t="str">
        <f t="shared" si="38"/>
        <v/>
      </c>
      <c r="CS29" s="109"/>
      <c r="CT29" s="112" t="str">
        <f t="shared" si="70"/>
        <v/>
      </c>
      <c r="CU29" s="145" t="str">
        <f t="shared" si="71"/>
        <v/>
      </c>
      <c r="CV29" s="111" t="str">
        <f t="shared" si="72"/>
        <v/>
      </c>
      <c r="CW29" s="111" t="str">
        <f t="shared" si="73"/>
        <v/>
      </c>
      <c r="CX29" s="109" t="str">
        <f t="shared" si="39"/>
        <v/>
      </c>
      <c r="CY29" s="126" t="str">
        <f t="shared" si="40"/>
        <v/>
      </c>
      <c r="CZ29" s="126" t="str">
        <f t="shared" si="41"/>
        <v/>
      </c>
      <c r="DA29" s="126" t="str">
        <f t="shared" si="42"/>
        <v/>
      </c>
      <c r="DB29" s="145" t="str">
        <f t="shared" si="43"/>
        <v/>
      </c>
      <c r="DC29" s="143" t="str">
        <f t="shared" si="44"/>
        <v/>
      </c>
      <c r="DD29" s="121"/>
      <c r="DE29" s="113" t="str">
        <f t="shared" si="45"/>
        <v/>
      </c>
      <c r="DF29" s="113" t="str">
        <f t="shared" si="46"/>
        <v/>
      </c>
      <c r="DG29" s="111" t="e">
        <f t="shared" si="74"/>
        <v>#N/A</v>
      </c>
      <c r="DH29" s="108" t="str">
        <f t="shared" si="47"/>
        <v/>
      </c>
      <c r="DI29" s="108" t="str">
        <f t="shared" si="75"/>
        <v/>
      </c>
      <c r="DJ29" s="108" t="str">
        <f t="shared" si="76"/>
        <v/>
      </c>
      <c r="DK29" s="108" t="str">
        <f t="shared" si="81"/>
        <v/>
      </c>
      <c r="DL29" s="108" t="str">
        <f t="shared" si="77"/>
        <v/>
      </c>
      <c r="DM29" s="108" t="str">
        <f t="shared" si="78"/>
        <v/>
      </c>
      <c r="DN29" s="103"/>
      <c r="DO29" s="170" t="str">
        <f t="shared" si="79"/>
        <v/>
      </c>
      <c r="DP29" s="170" t="str">
        <f t="shared" si="48"/>
        <v/>
      </c>
      <c r="DQ29" s="170" t="str">
        <f t="shared" si="49"/>
        <v/>
      </c>
      <c r="DR29" s="55" t="str">
        <f t="shared" si="50"/>
        <v/>
      </c>
      <c r="DS29" s="55" t="str">
        <f t="shared" si="51"/>
        <v/>
      </c>
      <c r="DT29" s="173" t="str">
        <f t="shared" si="80"/>
        <v/>
      </c>
      <c r="DU29" s="55" t="str">
        <f t="shared" si="52"/>
        <v/>
      </c>
      <c r="DV29" s="21" t="str">
        <f t="shared" si="53"/>
        <v/>
      </c>
      <c r="DW29" s="11" t="str">
        <f t="shared" si="82"/>
        <v/>
      </c>
      <c r="DX29" s="12" t="str">
        <f t="shared" si="54"/>
        <v/>
      </c>
      <c r="DY29" s="15"/>
      <c r="DZ29" s="50"/>
      <c r="EA29" s="50"/>
      <c r="EB29" s="50"/>
      <c r="EC29" s="50"/>
    </row>
    <row r="30" spans="1:133" ht="20.100000000000001" customHeight="1" x14ac:dyDescent="0.25">
      <c r="A30" s="47">
        <f t="shared" si="55"/>
        <v>29</v>
      </c>
      <c r="B30" s="176"/>
      <c r="C30" s="194"/>
      <c r="D30" s="176"/>
      <c r="E30" s="194"/>
      <c r="F30" s="192"/>
      <c r="G30" s="193"/>
      <c r="H30" s="176"/>
      <c r="I30" s="176"/>
      <c r="J30" s="180"/>
      <c r="K30" s="180"/>
      <c r="L30" s="180"/>
      <c r="M30" s="40"/>
      <c r="N30" s="10" t="str">
        <f t="shared" si="0"/>
        <v/>
      </c>
      <c r="O30" s="13"/>
      <c r="P30" s="26" t="str">
        <f t="shared" si="85"/>
        <v/>
      </c>
      <c r="Q30" s="26" t="str">
        <f t="shared" si="85"/>
        <v/>
      </c>
      <c r="R30" s="26" t="str">
        <f t="shared" si="85"/>
        <v/>
      </c>
      <c r="S30" s="26" t="str">
        <f t="shared" si="85"/>
        <v/>
      </c>
      <c r="T30" s="26" t="str">
        <f t="shared" si="85"/>
        <v/>
      </c>
      <c r="U30" s="157" t="str">
        <f t="shared" si="85"/>
        <v/>
      </c>
      <c r="V30" s="26" t="str">
        <f t="shared" si="85"/>
        <v/>
      </c>
      <c r="W30" s="26" t="str">
        <f t="shared" si="85"/>
        <v/>
      </c>
      <c r="X30" s="26" t="str">
        <f t="shared" si="85"/>
        <v/>
      </c>
      <c r="Y30" s="24" t="str">
        <f t="shared" si="85"/>
        <v/>
      </c>
      <c r="Z30" s="18" t="str">
        <f t="shared" si="84"/>
        <v/>
      </c>
      <c r="AA30" s="24" t="str">
        <f t="shared" si="84"/>
        <v/>
      </c>
      <c r="AB30" s="24" t="str">
        <f t="shared" si="84"/>
        <v/>
      </c>
      <c r="AC30" s="26" t="str">
        <f t="shared" si="84"/>
        <v/>
      </c>
      <c r="AD30" s="33" t="str">
        <f t="shared" si="84"/>
        <v/>
      </c>
      <c r="AE30" s="24" t="str">
        <f t="shared" si="84"/>
        <v/>
      </c>
      <c r="AF30" s="26" t="str">
        <f t="shared" si="84"/>
        <v/>
      </c>
      <c r="AG30" s="24" t="str">
        <f t="shared" si="84"/>
        <v/>
      </c>
      <c r="AH30" s="26" t="str">
        <f t="shared" si="84"/>
        <v/>
      </c>
      <c r="AI30" s="26" t="str">
        <f t="shared" si="84"/>
        <v/>
      </c>
      <c r="AJ30" s="26" t="str">
        <f t="shared" si="84"/>
        <v/>
      </c>
      <c r="AK30" s="26" t="str">
        <f t="shared" si="84"/>
        <v/>
      </c>
      <c r="AL30" s="26" t="str">
        <f t="shared" si="84"/>
        <v/>
      </c>
      <c r="AM30" s="18" t="str">
        <f t="shared" si="84"/>
        <v/>
      </c>
      <c r="AN30" s="9"/>
      <c r="AO30" s="152" t="str">
        <f t="shared" si="58"/>
        <v/>
      </c>
      <c r="AP30" s="150" t="str">
        <f t="shared" si="1"/>
        <v/>
      </c>
      <c r="AQ30" s="151" t="str">
        <f t="shared" si="2"/>
        <v/>
      </c>
      <c r="AR30" s="107" t="str">
        <f t="shared" si="3"/>
        <v/>
      </c>
      <c r="AS30" s="128" t="str">
        <f t="shared" si="4"/>
        <v/>
      </c>
      <c r="AT30" s="114" t="str">
        <f t="shared" si="59"/>
        <v/>
      </c>
      <c r="AU30" s="114" t="str">
        <f t="shared" si="60"/>
        <v/>
      </c>
      <c r="AV30" s="114" t="str">
        <f t="shared" si="61"/>
        <v/>
      </c>
      <c r="AW30" s="114" t="str">
        <f t="shared" si="62"/>
        <v/>
      </c>
      <c r="AX30" s="117" t="str">
        <f t="shared" si="63"/>
        <v/>
      </c>
      <c r="AY30" s="117" t="str">
        <f t="shared" si="64"/>
        <v/>
      </c>
      <c r="AZ30" s="111" t="str">
        <f t="shared" si="65"/>
        <v/>
      </c>
      <c r="BA30" s="133" t="str">
        <f t="shared" si="66"/>
        <v/>
      </c>
      <c r="BB30" s="126" t="str">
        <f t="shared" si="5"/>
        <v/>
      </c>
      <c r="BC30" s="126" t="str">
        <f t="shared" si="6"/>
        <v/>
      </c>
      <c r="BD30" s="127" t="str">
        <f t="shared" si="7"/>
        <v/>
      </c>
      <c r="BE30" s="115" t="str">
        <f t="shared" si="8"/>
        <v/>
      </c>
      <c r="BF30" s="148" t="str">
        <f t="shared" si="9"/>
        <v/>
      </c>
      <c r="BG30" s="126" t="str">
        <f t="shared" si="10"/>
        <v/>
      </c>
      <c r="BH30" s="126" t="str">
        <f t="shared" si="11"/>
        <v/>
      </c>
      <c r="BI30" s="126" t="str">
        <f t="shared" si="12"/>
        <v/>
      </c>
      <c r="BJ30" s="126" t="str">
        <f t="shared" si="13"/>
        <v/>
      </c>
      <c r="BK30" s="111" t="str">
        <f t="shared" si="14"/>
        <v/>
      </c>
      <c r="BL30" s="118" t="str">
        <f t="shared" si="67"/>
        <v/>
      </c>
      <c r="BM30" s="115" t="str">
        <f t="shared" si="15"/>
        <v/>
      </c>
      <c r="BN30" s="110" t="str">
        <f t="shared" si="16"/>
        <v/>
      </c>
      <c r="BO30" s="110" t="str">
        <f t="shared" si="17"/>
        <v/>
      </c>
      <c r="BP30" s="111" t="str">
        <f t="shared" si="68"/>
        <v/>
      </c>
      <c r="BQ30" s="110" t="str">
        <f t="shared" si="69"/>
        <v/>
      </c>
      <c r="BR30" s="153"/>
      <c r="BS30" s="115" t="str">
        <f t="shared" si="18"/>
        <v/>
      </c>
      <c r="BT30" s="132" t="str">
        <f t="shared" si="83"/>
        <v/>
      </c>
      <c r="BU30" s="146" t="str">
        <f t="shared" si="19"/>
        <v/>
      </c>
      <c r="BV30" s="115" t="str">
        <f t="shared" si="20"/>
        <v/>
      </c>
      <c r="BW30" s="118" t="str">
        <f t="shared" si="21"/>
        <v/>
      </c>
      <c r="BX30" s="119"/>
      <c r="BY30" s="111" t="str">
        <f t="shared" si="22"/>
        <v/>
      </c>
      <c r="BZ30" s="111" t="str">
        <f t="shared" si="23"/>
        <v/>
      </c>
      <c r="CA30" s="111" t="str">
        <f t="shared" si="24"/>
        <v/>
      </c>
      <c r="CB30" s="142" t="str">
        <f t="shared" si="25"/>
        <v/>
      </c>
      <c r="CC30" s="184" t="str">
        <f t="shared" si="26"/>
        <v/>
      </c>
      <c r="CD30" s="115" t="str">
        <f t="shared" si="27"/>
        <v/>
      </c>
      <c r="CE30" s="115" t="str">
        <f t="shared" si="28"/>
        <v/>
      </c>
      <c r="CF30" s="125" t="str">
        <f t="shared" si="29"/>
        <v/>
      </c>
      <c r="CG30" s="125" t="str">
        <f t="shared" si="30"/>
        <v/>
      </c>
      <c r="CH30" s="149" t="str">
        <f t="shared" si="31"/>
        <v/>
      </c>
      <c r="CI30" s="142" t="str">
        <f t="shared" si="32"/>
        <v/>
      </c>
      <c r="CJ30" s="119"/>
      <c r="CK30" s="109"/>
      <c r="CL30" s="166" t="str">
        <f t="shared" si="33"/>
        <v/>
      </c>
      <c r="CM30" s="166" t="str">
        <f t="shared" si="34"/>
        <v/>
      </c>
      <c r="CN30" s="163" t="str">
        <f t="shared" si="35"/>
        <v/>
      </c>
      <c r="CO30" s="164" t="str">
        <f t="shared" si="36"/>
        <v/>
      </c>
      <c r="CP30" s="109"/>
      <c r="CQ30" s="163" t="str">
        <f t="shared" si="37"/>
        <v/>
      </c>
      <c r="CR30" s="163" t="str">
        <f t="shared" si="38"/>
        <v/>
      </c>
      <c r="CS30" s="109"/>
      <c r="CT30" s="112" t="str">
        <f t="shared" si="70"/>
        <v/>
      </c>
      <c r="CU30" s="145" t="str">
        <f t="shared" si="71"/>
        <v/>
      </c>
      <c r="CV30" s="111" t="str">
        <f t="shared" si="72"/>
        <v/>
      </c>
      <c r="CW30" s="111" t="str">
        <f t="shared" si="73"/>
        <v/>
      </c>
      <c r="CX30" s="109" t="str">
        <f t="shared" si="39"/>
        <v/>
      </c>
      <c r="CY30" s="126" t="str">
        <f t="shared" si="40"/>
        <v/>
      </c>
      <c r="CZ30" s="126" t="str">
        <f t="shared" si="41"/>
        <v/>
      </c>
      <c r="DA30" s="126" t="str">
        <f t="shared" si="42"/>
        <v/>
      </c>
      <c r="DB30" s="145" t="str">
        <f t="shared" si="43"/>
        <v/>
      </c>
      <c r="DC30" s="143" t="str">
        <f t="shared" si="44"/>
        <v/>
      </c>
      <c r="DD30" s="121"/>
      <c r="DE30" s="113" t="str">
        <f t="shared" si="45"/>
        <v/>
      </c>
      <c r="DF30" s="113" t="str">
        <f t="shared" si="46"/>
        <v/>
      </c>
      <c r="DG30" s="111" t="e">
        <f t="shared" si="74"/>
        <v>#N/A</v>
      </c>
      <c r="DH30" s="108" t="str">
        <f t="shared" si="47"/>
        <v/>
      </c>
      <c r="DI30" s="108" t="str">
        <f t="shared" si="75"/>
        <v/>
      </c>
      <c r="DJ30" s="108" t="str">
        <f t="shared" si="76"/>
        <v/>
      </c>
      <c r="DK30" s="108" t="str">
        <f t="shared" si="81"/>
        <v/>
      </c>
      <c r="DL30" s="108" t="str">
        <f t="shared" si="77"/>
        <v/>
      </c>
      <c r="DM30" s="108" t="str">
        <f t="shared" si="78"/>
        <v/>
      </c>
      <c r="DN30" s="103"/>
      <c r="DO30" s="170" t="str">
        <f t="shared" si="79"/>
        <v/>
      </c>
      <c r="DP30" s="170" t="str">
        <f t="shared" si="48"/>
        <v/>
      </c>
      <c r="DQ30" s="170" t="str">
        <f t="shared" si="49"/>
        <v/>
      </c>
      <c r="DR30" s="55" t="str">
        <f t="shared" si="50"/>
        <v/>
      </c>
      <c r="DS30" s="55" t="str">
        <f t="shared" si="51"/>
        <v/>
      </c>
      <c r="DT30" s="173" t="str">
        <f t="shared" si="80"/>
        <v/>
      </c>
      <c r="DU30" s="55" t="str">
        <f t="shared" si="52"/>
        <v/>
      </c>
      <c r="DV30" s="21" t="str">
        <f t="shared" si="53"/>
        <v/>
      </c>
      <c r="DW30" s="11" t="str">
        <f t="shared" si="82"/>
        <v/>
      </c>
      <c r="DX30" s="12" t="str">
        <f t="shared" si="54"/>
        <v/>
      </c>
      <c r="DY30" s="15"/>
      <c r="DZ30" s="50"/>
      <c r="EA30" s="50"/>
      <c r="EB30" s="50"/>
      <c r="EC30" s="50"/>
    </row>
    <row r="31" spans="1:133" ht="20.100000000000001" customHeight="1" x14ac:dyDescent="0.25">
      <c r="A31" s="47">
        <f t="shared" si="55"/>
        <v>30</v>
      </c>
      <c r="B31" s="176"/>
      <c r="C31" s="194"/>
      <c r="D31" s="176"/>
      <c r="E31" s="194"/>
      <c r="F31" s="192"/>
      <c r="G31" s="193"/>
      <c r="H31" s="176"/>
      <c r="I31" s="176"/>
      <c r="J31" s="180"/>
      <c r="K31" s="180"/>
      <c r="L31" s="180"/>
      <c r="M31" s="40"/>
      <c r="N31" s="10" t="str">
        <f t="shared" si="0"/>
        <v/>
      </c>
      <c r="O31" s="13"/>
      <c r="P31" s="26" t="str">
        <f t="shared" si="85"/>
        <v/>
      </c>
      <c r="Q31" s="26" t="str">
        <f t="shared" si="85"/>
        <v/>
      </c>
      <c r="R31" s="26" t="str">
        <f t="shared" si="85"/>
        <v/>
      </c>
      <c r="S31" s="26" t="str">
        <f t="shared" si="85"/>
        <v/>
      </c>
      <c r="T31" s="26" t="str">
        <f t="shared" si="85"/>
        <v/>
      </c>
      <c r="U31" s="157" t="str">
        <f t="shared" si="85"/>
        <v/>
      </c>
      <c r="V31" s="26" t="str">
        <f t="shared" si="85"/>
        <v/>
      </c>
      <c r="W31" s="26" t="str">
        <f t="shared" si="85"/>
        <v/>
      </c>
      <c r="X31" s="26" t="str">
        <f t="shared" si="85"/>
        <v/>
      </c>
      <c r="Y31" s="24" t="str">
        <f t="shared" si="85"/>
        <v/>
      </c>
      <c r="Z31" s="18" t="str">
        <f t="shared" si="84"/>
        <v/>
      </c>
      <c r="AA31" s="24" t="str">
        <f t="shared" si="84"/>
        <v/>
      </c>
      <c r="AB31" s="24" t="str">
        <f t="shared" si="84"/>
        <v/>
      </c>
      <c r="AC31" s="26" t="str">
        <f t="shared" si="84"/>
        <v/>
      </c>
      <c r="AD31" s="33" t="str">
        <f t="shared" si="84"/>
        <v/>
      </c>
      <c r="AE31" s="24" t="str">
        <f t="shared" si="84"/>
        <v/>
      </c>
      <c r="AF31" s="26" t="str">
        <f t="shared" si="84"/>
        <v/>
      </c>
      <c r="AG31" s="24" t="str">
        <f t="shared" si="84"/>
        <v/>
      </c>
      <c r="AH31" s="26" t="str">
        <f t="shared" si="84"/>
        <v/>
      </c>
      <c r="AI31" s="26" t="str">
        <f t="shared" si="84"/>
        <v/>
      </c>
      <c r="AJ31" s="26" t="str">
        <f t="shared" si="84"/>
        <v/>
      </c>
      <c r="AK31" s="26" t="str">
        <f t="shared" si="84"/>
        <v/>
      </c>
      <c r="AL31" s="26" t="str">
        <f t="shared" si="84"/>
        <v/>
      </c>
      <c r="AM31" s="18" t="str">
        <f t="shared" si="84"/>
        <v/>
      </c>
      <c r="AN31" s="9"/>
      <c r="AO31" s="152" t="str">
        <f t="shared" si="58"/>
        <v/>
      </c>
      <c r="AP31" s="150" t="str">
        <f t="shared" si="1"/>
        <v/>
      </c>
      <c r="AQ31" s="151" t="str">
        <f t="shared" si="2"/>
        <v/>
      </c>
      <c r="AR31" s="107" t="str">
        <f t="shared" si="3"/>
        <v/>
      </c>
      <c r="AS31" s="128" t="str">
        <f t="shared" si="4"/>
        <v/>
      </c>
      <c r="AT31" s="114" t="str">
        <f t="shared" si="59"/>
        <v/>
      </c>
      <c r="AU31" s="114" t="str">
        <f t="shared" si="60"/>
        <v/>
      </c>
      <c r="AV31" s="114" t="str">
        <f t="shared" si="61"/>
        <v/>
      </c>
      <c r="AW31" s="114" t="str">
        <f t="shared" si="62"/>
        <v/>
      </c>
      <c r="AX31" s="117" t="str">
        <f t="shared" si="63"/>
        <v/>
      </c>
      <c r="AY31" s="117" t="str">
        <f t="shared" si="64"/>
        <v/>
      </c>
      <c r="AZ31" s="111" t="str">
        <f t="shared" si="65"/>
        <v/>
      </c>
      <c r="BA31" s="133" t="str">
        <f t="shared" si="66"/>
        <v/>
      </c>
      <c r="BB31" s="126" t="str">
        <f t="shared" si="5"/>
        <v/>
      </c>
      <c r="BC31" s="126" t="str">
        <f t="shared" si="6"/>
        <v/>
      </c>
      <c r="BD31" s="127" t="str">
        <f t="shared" si="7"/>
        <v/>
      </c>
      <c r="BE31" s="115" t="str">
        <f t="shared" si="8"/>
        <v/>
      </c>
      <c r="BF31" s="148" t="str">
        <f t="shared" si="9"/>
        <v/>
      </c>
      <c r="BG31" s="126" t="str">
        <f t="shared" si="10"/>
        <v/>
      </c>
      <c r="BH31" s="126" t="str">
        <f t="shared" si="11"/>
        <v/>
      </c>
      <c r="BI31" s="126" t="str">
        <f t="shared" si="12"/>
        <v/>
      </c>
      <c r="BJ31" s="126" t="str">
        <f t="shared" si="13"/>
        <v/>
      </c>
      <c r="BK31" s="111" t="str">
        <f t="shared" si="14"/>
        <v/>
      </c>
      <c r="BL31" s="118" t="str">
        <f t="shared" si="67"/>
        <v/>
      </c>
      <c r="BM31" s="115" t="str">
        <f t="shared" si="15"/>
        <v/>
      </c>
      <c r="BN31" s="110" t="str">
        <f t="shared" si="16"/>
        <v/>
      </c>
      <c r="BO31" s="110" t="str">
        <f t="shared" si="17"/>
        <v/>
      </c>
      <c r="BP31" s="111" t="str">
        <f t="shared" si="68"/>
        <v/>
      </c>
      <c r="BQ31" s="110" t="str">
        <f t="shared" si="69"/>
        <v/>
      </c>
      <c r="BR31" s="153"/>
      <c r="BS31" s="115" t="str">
        <f t="shared" si="18"/>
        <v/>
      </c>
      <c r="BT31" s="132" t="str">
        <f t="shared" si="83"/>
        <v/>
      </c>
      <c r="BU31" s="146" t="str">
        <f t="shared" si="19"/>
        <v/>
      </c>
      <c r="BV31" s="115" t="str">
        <f t="shared" si="20"/>
        <v/>
      </c>
      <c r="BW31" s="118" t="str">
        <f t="shared" si="21"/>
        <v/>
      </c>
      <c r="BX31" s="119"/>
      <c r="BY31" s="111" t="str">
        <f t="shared" si="22"/>
        <v/>
      </c>
      <c r="BZ31" s="111" t="str">
        <f t="shared" si="23"/>
        <v/>
      </c>
      <c r="CA31" s="111" t="str">
        <f t="shared" si="24"/>
        <v/>
      </c>
      <c r="CB31" s="142" t="str">
        <f t="shared" si="25"/>
        <v/>
      </c>
      <c r="CC31" s="184" t="str">
        <f t="shared" si="26"/>
        <v/>
      </c>
      <c r="CD31" s="115" t="str">
        <f t="shared" si="27"/>
        <v/>
      </c>
      <c r="CE31" s="115" t="str">
        <f t="shared" si="28"/>
        <v/>
      </c>
      <c r="CF31" s="125" t="str">
        <f t="shared" si="29"/>
        <v/>
      </c>
      <c r="CG31" s="125" t="str">
        <f t="shared" si="30"/>
        <v/>
      </c>
      <c r="CH31" s="149" t="str">
        <f t="shared" si="31"/>
        <v/>
      </c>
      <c r="CI31" s="142" t="str">
        <f t="shared" si="32"/>
        <v/>
      </c>
      <c r="CJ31" s="119"/>
      <c r="CK31" s="109"/>
      <c r="CL31" s="166" t="str">
        <f t="shared" si="33"/>
        <v/>
      </c>
      <c r="CM31" s="166" t="str">
        <f t="shared" si="34"/>
        <v/>
      </c>
      <c r="CN31" s="163" t="str">
        <f t="shared" si="35"/>
        <v/>
      </c>
      <c r="CO31" s="164" t="str">
        <f t="shared" si="36"/>
        <v/>
      </c>
      <c r="CP31" s="109"/>
      <c r="CQ31" s="163" t="str">
        <f t="shared" si="37"/>
        <v/>
      </c>
      <c r="CR31" s="163" t="str">
        <f t="shared" si="38"/>
        <v/>
      </c>
      <c r="CS31" s="109"/>
      <c r="CT31" s="112" t="str">
        <f t="shared" si="70"/>
        <v/>
      </c>
      <c r="CU31" s="145" t="str">
        <f t="shared" si="71"/>
        <v/>
      </c>
      <c r="CV31" s="111" t="str">
        <f t="shared" si="72"/>
        <v/>
      </c>
      <c r="CW31" s="111" t="str">
        <f t="shared" si="73"/>
        <v/>
      </c>
      <c r="CX31" s="109" t="str">
        <f t="shared" si="39"/>
        <v/>
      </c>
      <c r="CY31" s="126" t="str">
        <f t="shared" si="40"/>
        <v/>
      </c>
      <c r="CZ31" s="126" t="str">
        <f t="shared" si="41"/>
        <v/>
      </c>
      <c r="DA31" s="126" t="str">
        <f t="shared" si="42"/>
        <v/>
      </c>
      <c r="DB31" s="145" t="str">
        <f t="shared" si="43"/>
        <v/>
      </c>
      <c r="DC31" s="143" t="str">
        <f t="shared" si="44"/>
        <v/>
      </c>
      <c r="DD31" s="121"/>
      <c r="DE31" s="113" t="str">
        <f t="shared" si="45"/>
        <v/>
      </c>
      <c r="DF31" s="113" t="str">
        <f t="shared" si="46"/>
        <v/>
      </c>
      <c r="DG31" s="111" t="e">
        <f t="shared" si="74"/>
        <v>#N/A</v>
      </c>
      <c r="DH31" s="108" t="str">
        <f t="shared" si="47"/>
        <v/>
      </c>
      <c r="DI31" s="108" t="str">
        <f t="shared" si="75"/>
        <v/>
      </c>
      <c r="DJ31" s="108" t="str">
        <f t="shared" si="76"/>
        <v/>
      </c>
      <c r="DK31" s="108" t="str">
        <f t="shared" si="81"/>
        <v/>
      </c>
      <c r="DL31" s="108" t="str">
        <f t="shared" si="77"/>
        <v/>
      </c>
      <c r="DM31" s="108" t="str">
        <f t="shared" si="78"/>
        <v/>
      </c>
      <c r="DN31" s="103"/>
      <c r="DO31" s="170" t="str">
        <f t="shared" si="79"/>
        <v/>
      </c>
      <c r="DP31" s="170" t="str">
        <f t="shared" si="48"/>
        <v/>
      </c>
      <c r="DQ31" s="170" t="str">
        <f t="shared" si="49"/>
        <v/>
      </c>
      <c r="DR31" s="55" t="str">
        <f t="shared" si="50"/>
        <v/>
      </c>
      <c r="DS31" s="55" t="str">
        <f t="shared" si="51"/>
        <v/>
      </c>
      <c r="DT31" s="173" t="str">
        <f t="shared" si="80"/>
        <v/>
      </c>
      <c r="DU31" s="55" t="str">
        <f t="shared" si="52"/>
        <v/>
      </c>
      <c r="DV31" s="21" t="str">
        <f t="shared" si="53"/>
        <v/>
      </c>
      <c r="DW31" s="11" t="str">
        <f t="shared" si="82"/>
        <v/>
      </c>
      <c r="DX31" s="12" t="str">
        <f t="shared" si="54"/>
        <v/>
      </c>
      <c r="DY31" s="15"/>
      <c r="DZ31" s="50"/>
      <c r="EA31" s="50"/>
      <c r="EB31" s="50"/>
      <c r="EC31" s="50"/>
    </row>
    <row r="32" spans="1:133" ht="20.100000000000001" customHeight="1" x14ac:dyDescent="0.25">
      <c r="A32" s="47">
        <f t="shared" si="55"/>
        <v>31</v>
      </c>
      <c r="B32" s="176"/>
      <c r="C32" s="194"/>
      <c r="D32" s="176"/>
      <c r="E32" s="194"/>
      <c r="F32" s="192"/>
      <c r="G32" s="193"/>
      <c r="H32" s="176"/>
      <c r="I32" s="176"/>
      <c r="J32" s="180"/>
      <c r="K32" s="180"/>
      <c r="L32" s="180"/>
      <c r="M32" s="40"/>
      <c r="N32" s="10" t="str">
        <f t="shared" si="0"/>
        <v/>
      </c>
      <c r="O32" s="13"/>
      <c r="P32" s="26" t="str">
        <f t="shared" si="85"/>
        <v/>
      </c>
      <c r="Q32" s="26" t="str">
        <f t="shared" si="85"/>
        <v/>
      </c>
      <c r="R32" s="26" t="str">
        <f t="shared" si="85"/>
        <v/>
      </c>
      <c r="S32" s="26" t="str">
        <f t="shared" si="85"/>
        <v/>
      </c>
      <c r="T32" s="26" t="str">
        <f t="shared" si="85"/>
        <v/>
      </c>
      <c r="U32" s="157" t="str">
        <f t="shared" si="85"/>
        <v/>
      </c>
      <c r="V32" s="26" t="str">
        <f t="shared" si="85"/>
        <v/>
      </c>
      <c r="W32" s="26" t="str">
        <f t="shared" si="85"/>
        <v/>
      </c>
      <c r="X32" s="26" t="str">
        <f t="shared" si="85"/>
        <v/>
      </c>
      <c r="Y32" s="24" t="str">
        <f t="shared" si="85"/>
        <v/>
      </c>
      <c r="Z32" s="18" t="str">
        <f t="shared" si="84"/>
        <v/>
      </c>
      <c r="AA32" s="24" t="str">
        <f t="shared" si="84"/>
        <v/>
      </c>
      <c r="AB32" s="24" t="str">
        <f t="shared" si="84"/>
        <v/>
      </c>
      <c r="AC32" s="26" t="str">
        <f t="shared" si="84"/>
        <v/>
      </c>
      <c r="AD32" s="33" t="str">
        <f t="shared" si="84"/>
        <v/>
      </c>
      <c r="AE32" s="24" t="str">
        <f t="shared" si="84"/>
        <v/>
      </c>
      <c r="AF32" s="26" t="str">
        <f t="shared" si="84"/>
        <v/>
      </c>
      <c r="AG32" s="24" t="str">
        <f t="shared" si="84"/>
        <v/>
      </c>
      <c r="AH32" s="26" t="str">
        <f t="shared" si="84"/>
        <v/>
      </c>
      <c r="AI32" s="26" t="str">
        <f t="shared" si="84"/>
        <v/>
      </c>
      <c r="AJ32" s="26" t="str">
        <f t="shared" si="84"/>
        <v/>
      </c>
      <c r="AK32" s="26" t="str">
        <f t="shared" si="84"/>
        <v/>
      </c>
      <c r="AL32" s="26" t="str">
        <f t="shared" si="84"/>
        <v/>
      </c>
      <c r="AM32" s="18" t="str">
        <f t="shared" si="84"/>
        <v/>
      </c>
      <c r="AN32" s="9"/>
      <c r="AO32" s="152" t="str">
        <f t="shared" si="58"/>
        <v/>
      </c>
      <c r="AP32" s="150" t="str">
        <f t="shared" si="1"/>
        <v/>
      </c>
      <c r="AQ32" s="151" t="str">
        <f t="shared" si="2"/>
        <v/>
      </c>
      <c r="AR32" s="107" t="str">
        <f t="shared" si="3"/>
        <v/>
      </c>
      <c r="AS32" s="128" t="str">
        <f t="shared" si="4"/>
        <v/>
      </c>
      <c r="AT32" s="114" t="str">
        <f t="shared" si="59"/>
        <v/>
      </c>
      <c r="AU32" s="114" t="str">
        <f t="shared" si="60"/>
        <v/>
      </c>
      <c r="AV32" s="114" t="str">
        <f t="shared" si="61"/>
        <v/>
      </c>
      <c r="AW32" s="114" t="str">
        <f t="shared" si="62"/>
        <v/>
      </c>
      <c r="AX32" s="117" t="str">
        <f t="shared" si="63"/>
        <v/>
      </c>
      <c r="AY32" s="117" t="str">
        <f t="shared" si="64"/>
        <v/>
      </c>
      <c r="AZ32" s="111" t="str">
        <f t="shared" si="65"/>
        <v/>
      </c>
      <c r="BA32" s="133" t="str">
        <f t="shared" si="66"/>
        <v/>
      </c>
      <c r="BB32" s="126" t="str">
        <f t="shared" si="5"/>
        <v/>
      </c>
      <c r="BC32" s="126" t="str">
        <f t="shared" si="6"/>
        <v/>
      </c>
      <c r="BD32" s="127" t="str">
        <f t="shared" si="7"/>
        <v/>
      </c>
      <c r="BE32" s="115" t="str">
        <f t="shared" si="8"/>
        <v/>
      </c>
      <c r="BF32" s="148" t="str">
        <f t="shared" si="9"/>
        <v/>
      </c>
      <c r="BG32" s="126" t="str">
        <f t="shared" si="10"/>
        <v/>
      </c>
      <c r="BH32" s="126" t="str">
        <f t="shared" si="11"/>
        <v/>
      </c>
      <c r="BI32" s="126" t="str">
        <f t="shared" si="12"/>
        <v/>
      </c>
      <c r="BJ32" s="126" t="str">
        <f t="shared" si="13"/>
        <v/>
      </c>
      <c r="BK32" s="111" t="str">
        <f t="shared" si="14"/>
        <v/>
      </c>
      <c r="BL32" s="118" t="str">
        <f t="shared" si="67"/>
        <v/>
      </c>
      <c r="BM32" s="115" t="str">
        <f t="shared" si="15"/>
        <v/>
      </c>
      <c r="BN32" s="110" t="str">
        <f t="shared" si="16"/>
        <v/>
      </c>
      <c r="BO32" s="110" t="str">
        <f t="shared" si="17"/>
        <v/>
      </c>
      <c r="BP32" s="111" t="str">
        <f t="shared" si="68"/>
        <v/>
      </c>
      <c r="BQ32" s="110" t="str">
        <f t="shared" si="69"/>
        <v/>
      </c>
      <c r="BR32" s="153"/>
      <c r="BS32" s="115" t="str">
        <f t="shared" si="18"/>
        <v/>
      </c>
      <c r="BT32" s="132" t="str">
        <f t="shared" si="83"/>
        <v/>
      </c>
      <c r="BU32" s="146" t="str">
        <f t="shared" si="19"/>
        <v/>
      </c>
      <c r="BV32" s="115" t="str">
        <f t="shared" si="20"/>
        <v/>
      </c>
      <c r="BW32" s="118" t="str">
        <f t="shared" si="21"/>
        <v/>
      </c>
      <c r="BX32" s="119"/>
      <c r="BY32" s="111" t="str">
        <f t="shared" si="22"/>
        <v/>
      </c>
      <c r="BZ32" s="111" t="str">
        <f t="shared" si="23"/>
        <v/>
      </c>
      <c r="CA32" s="111" t="str">
        <f t="shared" si="24"/>
        <v/>
      </c>
      <c r="CB32" s="142" t="str">
        <f t="shared" si="25"/>
        <v/>
      </c>
      <c r="CC32" s="184" t="str">
        <f t="shared" si="26"/>
        <v/>
      </c>
      <c r="CD32" s="115" t="str">
        <f t="shared" si="27"/>
        <v/>
      </c>
      <c r="CE32" s="115" t="str">
        <f t="shared" si="28"/>
        <v/>
      </c>
      <c r="CF32" s="125" t="str">
        <f t="shared" si="29"/>
        <v/>
      </c>
      <c r="CG32" s="125" t="str">
        <f t="shared" si="30"/>
        <v/>
      </c>
      <c r="CH32" s="149" t="str">
        <f t="shared" si="31"/>
        <v/>
      </c>
      <c r="CI32" s="142" t="str">
        <f t="shared" si="32"/>
        <v/>
      </c>
      <c r="CJ32" s="119"/>
      <c r="CK32" s="109"/>
      <c r="CL32" s="166" t="str">
        <f t="shared" si="33"/>
        <v/>
      </c>
      <c r="CM32" s="166" t="str">
        <f t="shared" si="34"/>
        <v/>
      </c>
      <c r="CN32" s="163" t="str">
        <f t="shared" si="35"/>
        <v/>
      </c>
      <c r="CO32" s="164" t="str">
        <f t="shared" si="36"/>
        <v/>
      </c>
      <c r="CP32" s="109"/>
      <c r="CQ32" s="163" t="str">
        <f t="shared" si="37"/>
        <v/>
      </c>
      <c r="CR32" s="163" t="str">
        <f t="shared" si="38"/>
        <v/>
      </c>
      <c r="CS32" s="109"/>
      <c r="CT32" s="112" t="str">
        <f t="shared" si="70"/>
        <v/>
      </c>
      <c r="CU32" s="145" t="str">
        <f t="shared" si="71"/>
        <v/>
      </c>
      <c r="CV32" s="111" t="str">
        <f t="shared" si="72"/>
        <v/>
      </c>
      <c r="CW32" s="111" t="str">
        <f t="shared" si="73"/>
        <v/>
      </c>
      <c r="CX32" s="109" t="str">
        <f t="shared" si="39"/>
        <v/>
      </c>
      <c r="CY32" s="126" t="str">
        <f t="shared" si="40"/>
        <v/>
      </c>
      <c r="CZ32" s="126" t="str">
        <f t="shared" si="41"/>
        <v/>
      </c>
      <c r="DA32" s="126" t="str">
        <f t="shared" si="42"/>
        <v/>
      </c>
      <c r="DB32" s="145" t="str">
        <f t="shared" si="43"/>
        <v/>
      </c>
      <c r="DC32" s="143" t="str">
        <f t="shared" si="44"/>
        <v/>
      </c>
      <c r="DD32" s="121"/>
      <c r="DE32" s="113" t="str">
        <f t="shared" si="45"/>
        <v/>
      </c>
      <c r="DF32" s="113" t="str">
        <f t="shared" si="46"/>
        <v/>
      </c>
      <c r="DG32" s="111" t="e">
        <f t="shared" si="74"/>
        <v>#N/A</v>
      </c>
      <c r="DH32" s="108" t="str">
        <f t="shared" si="47"/>
        <v/>
      </c>
      <c r="DI32" s="108" t="str">
        <f t="shared" si="75"/>
        <v/>
      </c>
      <c r="DJ32" s="108" t="str">
        <f t="shared" si="76"/>
        <v/>
      </c>
      <c r="DK32" s="108" t="str">
        <f t="shared" si="81"/>
        <v/>
      </c>
      <c r="DL32" s="108" t="str">
        <f t="shared" si="77"/>
        <v/>
      </c>
      <c r="DM32" s="108" t="str">
        <f t="shared" si="78"/>
        <v/>
      </c>
      <c r="DN32" s="103"/>
      <c r="DO32" s="170" t="str">
        <f t="shared" si="79"/>
        <v/>
      </c>
      <c r="DP32" s="170" t="str">
        <f t="shared" si="48"/>
        <v/>
      </c>
      <c r="DQ32" s="170" t="str">
        <f t="shared" si="49"/>
        <v/>
      </c>
      <c r="DR32" s="55" t="str">
        <f t="shared" si="50"/>
        <v/>
      </c>
      <c r="DS32" s="55" t="str">
        <f t="shared" si="51"/>
        <v/>
      </c>
      <c r="DT32" s="173" t="str">
        <f t="shared" si="80"/>
        <v/>
      </c>
      <c r="DU32" s="55" t="str">
        <f t="shared" si="52"/>
        <v/>
      </c>
      <c r="DV32" s="21" t="str">
        <f t="shared" si="53"/>
        <v/>
      </c>
      <c r="DW32" s="11" t="str">
        <f t="shared" si="82"/>
        <v/>
      </c>
      <c r="DX32" s="12" t="str">
        <f t="shared" si="54"/>
        <v/>
      </c>
      <c r="DY32" s="15"/>
      <c r="DZ32" s="50"/>
      <c r="EA32" s="50"/>
      <c r="EB32" s="50"/>
      <c r="EC32" s="50"/>
    </row>
    <row r="33" spans="1:133" ht="20.100000000000001" customHeight="1" x14ac:dyDescent="0.25">
      <c r="A33" s="47">
        <f t="shared" si="55"/>
        <v>32</v>
      </c>
      <c r="B33" s="176"/>
      <c r="C33" s="194"/>
      <c r="D33" s="176"/>
      <c r="E33" s="194"/>
      <c r="F33" s="192"/>
      <c r="G33" s="193"/>
      <c r="H33" s="176"/>
      <c r="I33" s="176"/>
      <c r="J33" s="180"/>
      <c r="K33" s="180"/>
      <c r="L33" s="180"/>
      <c r="M33" s="40"/>
      <c r="N33" s="10" t="str">
        <f t="shared" si="0"/>
        <v/>
      </c>
      <c r="O33" s="13"/>
      <c r="P33" s="26" t="str">
        <f t="shared" si="85"/>
        <v/>
      </c>
      <c r="Q33" s="26" t="str">
        <f t="shared" si="85"/>
        <v/>
      </c>
      <c r="R33" s="26" t="str">
        <f t="shared" si="85"/>
        <v/>
      </c>
      <c r="S33" s="26" t="str">
        <f t="shared" si="85"/>
        <v/>
      </c>
      <c r="T33" s="26" t="str">
        <f t="shared" si="85"/>
        <v/>
      </c>
      <c r="U33" s="157" t="str">
        <f t="shared" si="85"/>
        <v/>
      </c>
      <c r="V33" s="26" t="str">
        <f t="shared" si="85"/>
        <v/>
      </c>
      <c r="W33" s="26" t="str">
        <f t="shared" si="85"/>
        <v/>
      </c>
      <c r="X33" s="26" t="str">
        <f t="shared" si="85"/>
        <v/>
      </c>
      <c r="Y33" s="24" t="str">
        <f t="shared" si="85"/>
        <v/>
      </c>
      <c r="Z33" s="18" t="str">
        <f t="shared" si="84"/>
        <v/>
      </c>
      <c r="AA33" s="24" t="str">
        <f t="shared" si="84"/>
        <v/>
      </c>
      <c r="AB33" s="24" t="str">
        <f t="shared" si="84"/>
        <v/>
      </c>
      <c r="AC33" s="26" t="str">
        <f t="shared" si="84"/>
        <v/>
      </c>
      <c r="AD33" s="33" t="str">
        <f t="shared" si="84"/>
        <v/>
      </c>
      <c r="AE33" s="24" t="str">
        <f t="shared" si="84"/>
        <v/>
      </c>
      <c r="AF33" s="26" t="str">
        <f t="shared" si="84"/>
        <v/>
      </c>
      <c r="AG33" s="24" t="str">
        <f t="shared" si="84"/>
        <v/>
      </c>
      <c r="AH33" s="26" t="str">
        <f t="shared" si="84"/>
        <v/>
      </c>
      <c r="AI33" s="26" t="str">
        <f t="shared" si="84"/>
        <v/>
      </c>
      <c r="AJ33" s="26" t="str">
        <f t="shared" si="84"/>
        <v/>
      </c>
      <c r="AK33" s="26" t="str">
        <f t="shared" si="84"/>
        <v/>
      </c>
      <c r="AL33" s="26" t="str">
        <f t="shared" si="84"/>
        <v/>
      </c>
      <c r="AM33" s="18" t="str">
        <f t="shared" si="84"/>
        <v/>
      </c>
      <c r="AN33" s="9"/>
      <c r="AO33" s="152" t="str">
        <f t="shared" si="58"/>
        <v/>
      </c>
      <c r="AP33" s="150" t="str">
        <f t="shared" si="1"/>
        <v/>
      </c>
      <c r="AQ33" s="151" t="str">
        <f t="shared" si="2"/>
        <v/>
      </c>
      <c r="AR33" s="107" t="str">
        <f t="shared" si="3"/>
        <v/>
      </c>
      <c r="AS33" s="128" t="str">
        <f t="shared" si="4"/>
        <v/>
      </c>
      <c r="AT33" s="114" t="str">
        <f t="shared" si="59"/>
        <v/>
      </c>
      <c r="AU33" s="114" t="str">
        <f t="shared" si="60"/>
        <v/>
      </c>
      <c r="AV33" s="114" t="str">
        <f t="shared" si="61"/>
        <v/>
      </c>
      <c r="AW33" s="114" t="str">
        <f t="shared" si="62"/>
        <v/>
      </c>
      <c r="AX33" s="117" t="str">
        <f t="shared" si="63"/>
        <v/>
      </c>
      <c r="AY33" s="117" t="str">
        <f t="shared" si="64"/>
        <v/>
      </c>
      <c r="AZ33" s="111" t="str">
        <f t="shared" si="65"/>
        <v/>
      </c>
      <c r="BA33" s="133" t="str">
        <f t="shared" si="66"/>
        <v/>
      </c>
      <c r="BB33" s="126" t="str">
        <f t="shared" si="5"/>
        <v/>
      </c>
      <c r="BC33" s="126" t="str">
        <f t="shared" si="6"/>
        <v/>
      </c>
      <c r="BD33" s="127" t="str">
        <f t="shared" si="7"/>
        <v/>
      </c>
      <c r="BE33" s="115" t="str">
        <f t="shared" si="8"/>
        <v/>
      </c>
      <c r="BF33" s="148" t="str">
        <f t="shared" si="9"/>
        <v/>
      </c>
      <c r="BG33" s="126" t="str">
        <f t="shared" si="10"/>
        <v/>
      </c>
      <c r="BH33" s="126" t="str">
        <f t="shared" si="11"/>
        <v/>
      </c>
      <c r="BI33" s="126" t="str">
        <f t="shared" si="12"/>
        <v/>
      </c>
      <c r="BJ33" s="126" t="str">
        <f t="shared" si="13"/>
        <v/>
      </c>
      <c r="BK33" s="111" t="str">
        <f t="shared" si="14"/>
        <v/>
      </c>
      <c r="BL33" s="118" t="str">
        <f t="shared" si="67"/>
        <v/>
      </c>
      <c r="BM33" s="115" t="str">
        <f t="shared" si="15"/>
        <v/>
      </c>
      <c r="BN33" s="110" t="str">
        <f t="shared" si="16"/>
        <v/>
      </c>
      <c r="BO33" s="110" t="str">
        <f t="shared" si="17"/>
        <v/>
      </c>
      <c r="BP33" s="111" t="str">
        <f t="shared" si="68"/>
        <v/>
      </c>
      <c r="BQ33" s="110" t="str">
        <f t="shared" si="69"/>
        <v/>
      </c>
      <c r="BR33" s="153"/>
      <c r="BS33" s="115" t="str">
        <f t="shared" si="18"/>
        <v/>
      </c>
      <c r="BT33" s="132" t="str">
        <f t="shared" si="83"/>
        <v/>
      </c>
      <c r="BU33" s="146" t="str">
        <f t="shared" si="19"/>
        <v/>
      </c>
      <c r="BV33" s="115" t="str">
        <f t="shared" si="20"/>
        <v/>
      </c>
      <c r="BW33" s="118" t="str">
        <f t="shared" si="21"/>
        <v/>
      </c>
      <c r="BX33" s="119"/>
      <c r="BY33" s="111" t="str">
        <f t="shared" si="22"/>
        <v/>
      </c>
      <c r="BZ33" s="111" t="str">
        <f t="shared" si="23"/>
        <v/>
      </c>
      <c r="CA33" s="111" t="str">
        <f t="shared" si="24"/>
        <v/>
      </c>
      <c r="CB33" s="142" t="str">
        <f t="shared" si="25"/>
        <v/>
      </c>
      <c r="CC33" s="184" t="str">
        <f t="shared" si="26"/>
        <v/>
      </c>
      <c r="CD33" s="115" t="str">
        <f t="shared" si="27"/>
        <v/>
      </c>
      <c r="CE33" s="115" t="str">
        <f t="shared" si="28"/>
        <v/>
      </c>
      <c r="CF33" s="125" t="str">
        <f t="shared" si="29"/>
        <v/>
      </c>
      <c r="CG33" s="125" t="str">
        <f t="shared" si="30"/>
        <v/>
      </c>
      <c r="CH33" s="149" t="str">
        <f t="shared" si="31"/>
        <v/>
      </c>
      <c r="CI33" s="142" t="str">
        <f t="shared" si="32"/>
        <v/>
      </c>
      <c r="CJ33" s="119"/>
      <c r="CK33" s="109"/>
      <c r="CL33" s="166" t="str">
        <f t="shared" si="33"/>
        <v/>
      </c>
      <c r="CM33" s="166" t="str">
        <f t="shared" si="34"/>
        <v/>
      </c>
      <c r="CN33" s="163" t="str">
        <f t="shared" si="35"/>
        <v/>
      </c>
      <c r="CO33" s="164" t="str">
        <f t="shared" si="36"/>
        <v/>
      </c>
      <c r="CP33" s="109"/>
      <c r="CQ33" s="163" t="str">
        <f t="shared" si="37"/>
        <v/>
      </c>
      <c r="CR33" s="163" t="str">
        <f t="shared" si="38"/>
        <v/>
      </c>
      <c r="CS33" s="109"/>
      <c r="CT33" s="112" t="str">
        <f t="shared" si="70"/>
        <v/>
      </c>
      <c r="CU33" s="145" t="str">
        <f t="shared" si="71"/>
        <v/>
      </c>
      <c r="CV33" s="111" t="str">
        <f t="shared" si="72"/>
        <v/>
      </c>
      <c r="CW33" s="111" t="str">
        <f t="shared" si="73"/>
        <v/>
      </c>
      <c r="CX33" s="109" t="str">
        <f t="shared" si="39"/>
        <v/>
      </c>
      <c r="CY33" s="126" t="str">
        <f t="shared" si="40"/>
        <v/>
      </c>
      <c r="CZ33" s="126" t="str">
        <f t="shared" si="41"/>
        <v/>
      </c>
      <c r="DA33" s="126" t="str">
        <f t="shared" si="42"/>
        <v/>
      </c>
      <c r="DB33" s="145" t="str">
        <f t="shared" si="43"/>
        <v/>
      </c>
      <c r="DC33" s="143" t="str">
        <f t="shared" si="44"/>
        <v/>
      </c>
      <c r="DD33" s="121"/>
      <c r="DE33" s="113" t="str">
        <f t="shared" si="45"/>
        <v/>
      </c>
      <c r="DF33" s="113" t="str">
        <f t="shared" si="46"/>
        <v/>
      </c>
      <c r="DG33" s="111" t="e">
        <f t="shared" si="74"/>
        <v>#N/A</v>
      </c>
      <c r="DH33" s="108" t="str">
        <f t="shared" si="47"/>
        <v/>
      </c>
      <c r="DI33" s="108" t="str">
        <f t="shared" si="75"/>
        <v/>
      </c>
      <c r="DJ33" s="108" t="str">
        <f t="shared" si="76"/>
        <v/>
      </c>
      <c r="DK33" s="108" t="str">
        <f t="shared" si="81"/>
        <v/>
      </c>
      <c r="DL33" s="108" t="str">
        <f t="shared" si="77"/>
        <v/>
      </c>
      <c r="DM33" s="108" t="str">
        <f t="shared" si="78"/>
        <v/>
      </c>
      <c r="DN33" s="103"/>
      <c r="DO33" s="170" t="str">
        <f t="shared" si="79"/>
        <v/>
      </c>
      <c r="DP33" s="170" t="str">
        <f t="shared" si="48"/>
        <v/>
      </c>
      <c r="DQ33" s="170" t="str">
        <f t="shared" si="49"/>
        <v/>
      </c>
      <c r="DR33" s="55" t="str">
        <f t="shared" si="50"/>
        <v/>
      </c>
      <c r="DS33" s="55" t="str">
        <f t="shared" si="51"/>
        <v/>
      </c>
      <c r="DT33" s="173" t="str">
        <f t="shared" si="80"/>
        <v/>
      </c>
      <c r="DU33" s="55" t="str">
        <f t="shared" si="52"/>
        <v/>
      </c>
      <c r="DV33" s="21" t="str">
        <f t="shared" si="53"/>
        <v/>
      </c>
      <c r="DW33" s="11" t="str">
        <f t="shared" si="82"/>
        <v/>
      </c>
      <c r="DX33" s="12" t="str">
        <f t="shared" si="54"/>
        <v/>
      </c>
      <c r="DY33" s="15"/>
      <c r="DZ33" s="50"/>
      <c r="EA33" s="50"/>
      <c r="EB33" s="50"/>
      <c r="EC33" s="50"/>
    </row>
    <row r="34" spans="1:133" ht="20.100000000000001" customHeight="1" x14ac:dyDescent="0.25">
      <c r="A34" s="47">
        <f t="shared" si="55"/>
        <v>33</v>
      </c>
      <c r="B34" s="176"/>
      <c r="C34" s="194"/>
      <c r="D34" s="176"/>
      <c r="E34" s="194"/>
      <c r="F34" s="192"/>
      <c r="G34" s="193"/>
      <c r="H34" s="176"/>
      <c r="I34" s="176"/>
      <c r="J34" s="180"/>
      <c r="K34" s="180"/>
      <c r="L34" s="180"/>
      <c r="M34" s="40"/>
      <c r="N34" s="10" t="str">
        <f t="shared" si="0"/>
        <v/>
      </c>
      <c r="O34" s="13"/>
      <c r="P34" s="26" t="str">
        <f t="shared" si="85"/>
        <v/>
      </c>
      <c r="Q34" s="26" t="str">
        <f t="shared" si="85"/>
        <v/>
      </c>
      <c r="R34" s="26" t="str">
        <f t="shared" si="85"/>
        <v/>
      </c>
      <c r="S34" s="26" t="str">
        <f t="shared" si="85"/>
        <v/>
      </c>
      <c r="T34" s="26" t="str">
        <f t="shared" si="85"/>
        <v/>
      </c>
      <c r="U34" s="157" t="str">
        <f t="shared" si="85"/>
        <v/>
      </c>
      <c r="V34" s="26" t="str">
        <f t="shared" si="85"/>
        <v/>
      </c>
      <c r="W34" s="26" t="str">
        <f t="shared" si="85"/>
        <v/>
      </c>
      <c r="X34" s="26" t="str">
        <f t="shared" si="85"/>
        <v/>
      </c>
      <c r="Y34" s="24" t="str">
        <f t="shared" si="85"/>
        <v/>
      </c>
      <c r="Z34" s="18" t="str">
        <f t="shared" si="84"/>
        <v/>
      </c>
      <c r="AA34" s="24" t="str">
        <f t="shared" si="84"/>
        <v/>
      </c>
      <c r="AB34" s="24" t="str">
        <f t="shared" si="84"/>
        <v/>
      </c>
      <c r="AC34" s="26" t="str">
        <f t="shared" si="84"/>
        <v/>
      </c>
      <c r="AD34" s="33" t="str">
        <f t="shared" si="84"/>
        <v/>
      </c>
      <c r="AE34" s="24" t="str">
        <f t="shared" si="84"/>
        <v/>
      </c>
      <c r="AF34" s="26" t="str">
        <f t="shared" si="84"/>
        <v/>
      </c>
      <c r="AG34" s="24" t="str">
        <f t="shared" si="84"/>
        <v/>
      </c>
      <c r="AH34" s="26" t="str">
        <f t="shared" si="84"/>
        <v/>
      </c>
      <c r="AI34" s="26" t="str">
        <f t="shared" si="84"/>
        <v/>
      </c>
      <c r="AJ34" s="26" t="str">
        <f t="shared" si="84"/>
        <v/>
      </c>
      <c r="AK34" s="26" t="str">
        <f t="shared" si="84"/>
        <v/>
      </c>
      <c r="AL34" s="26" t="str">
        <f t="shared" si="84"/>
        <v/>
      </c>
      <c r="AM34" s="18" t="str">
        <f t="shared" si="84"/>
        <v/>
      </c>
      <c r="AN34" s="9"/>
      <c r="AO34" s="152" t="str">
        <f t="shared" si="58"/>
        <v/>
      </c>
      <c r="AP34" s="150" t="str">
        <f t="shared" si="1"/>
        <v/>
      </c>
      <c r="AQ34" s="151" t="str">
        <f t="shared" si="2"/>
        <v/>
      </c>
      <c r="AR34" s="107" t="str">
        <f t="shared" si="3"/>
        <v/>
      </c>
      <c r="AS34" s="128" t="str">
        <f t="shared" si="4"/>
        <v/>
      </c>
      <c r="AT34" s="114" t="str">
        <f t="shared" si="59"/>
        <v/>
      </c>
      <c r="AU34" s="114" t="str">
        <f t="shared" si="60"/>
        <v/>
      </c>
      <c r="AV34" s="114" t="str">
        <f t="shared" si="61"/>
        <v/>
      </c>
      <c r="AW34" s="114" t="str">
        <f t="shared" si="62"/>
        <v/>
      </c>
      <c r="AX34" s="117" t="str">
        <f t="shared" si="63"/>
        <v/>
      </c>
      <c r="AY34" s="117" t="str">
        <f t="shared" si="64"/>
        <v/>
      </c>
      <c r="AZ34" s="111" t="str">
        <f t="shared" si="65"/>
        <v/>
      </c>
      <c r="BA34" s="133" t="str">
        <f t="shared" si="66"/>
        <v/>
      </c>
      <c r="BB34" s="126" t="str">
        <f t="shared" si="5"/>
        <v/>
      </c>
      <c r="BC34" s="126" t="str">
        <f t="shared" si="6"/>
        <v/>
      </c>
      <c r="BD34" s="127" t="str">
        <f t="shared" si="7"/>
        <v/>
      </c>
      <c r="BE34" s="115" t="str">
        <f t="shared" si="8"/>
        <v/>
      </c>
      <c r="BF34" s="148" t="str">
        <f t="shared" si="9"/>
        <v/>
      </c>
      <c r="BG34" s="126" t="str">
        <f t="shared" si="10"/>
        <v/>
      </c>
      <c r="BH34" s="126" t="str">
        <f t="shared" si="11"/>
        <v/>
      </c>
      <c r="BI34" s="126" t="str">
        <f t="shared" si="12"/>
        <v/>
      </c>
      <c r="BJ34" s="126" t="str">
        <f t="shared" si="13"/>
        <v/>
      </c>
      <c r="BK34" s="111" t="str">
        <f t="shared" si="14"/>
        <v/>
      </c>
      <c r="BL34" s="118" t="str">
        <f t="shared" si="67"/>
        <v/>
      </c>
      <c r="BM34" s="115" t="str">
        <f t="shared" si="15"/>
        <v/>
      </c>
      <c r="BN34" s="110" t="str">
        <f t="shared" si="16"/>
        <v/>
      </c>
      <c r="BO34" s="110" t="str">
        <f t="shared" si="17"/>
        <v/>
      </c>
      <c r="BP34" s="111" t="str">
        <f t="shared" si="68"/>
        <v/>
      </c>
      <c r="BQ34" s="110" t="str">
        <f t="shared" si="69"/>
        <v/>
      </c>
      <c r="BR34" s="153"/>
      <c r="BS34" s="115" t="str">
        <f t="shared" si="18"/>
        <v/>
      </c>
      <c r="BT34" s="132" t="str">
        <f t="shared" si="83"/>
        <v/>
      </c>
      <c r="BU34" s="146" t="str">
        <f t="shared" si="19"/>
        <v/>
      </c>
      <c r="BV34" s="115" t="str">
        <f t="shared" si="20"/>
        <v/>
      </c>
      <c r="BW34" s="118" t="str">
        <f t="shared" si="21"/>
        <v/>
      </c>
      <c r="BX34" s="119"/>
      <c r="BY34" s="111" t="str">
        <f t="shared" si="22"/>
        <v/>
      </c>
      <c r="BZ34" s="111" t="str">
        <f t="shared" si="23"/>
        <v/>
      </c>
      <c r="CA34" s="111" t="str">
        <f t="shared" si="24"/>
        <v/>
      </c>
      <c r="CB34" s="142" t="str">
        <f t="shared" si="25"/>
        <v/>
      </c>
      <c r="CC34" s="184" t="str">
        <f t="shared" si="26"/>
        <v/>
      </c>
      <c r="CD34" s="115" t="str">
        <f t="shared" si="27"/>
        <v/>
      </c>
      <c r="CE34" s="115" t="str">
        <f t="shared" si="28"/>
        <v/>
      </c>
      <c r="CF34" s="125" t="str">
        <f t="shared" si="29"/>
        <v/>
      </c>
      <c r="CG34" s="125" t="str">
        <f t="shared" si="30"/>
        <v/>
      </c>
      <c r="CH34" s="149" t="str">
        <f t="shared" si="31"/>
        <v/>
      </c>
      <c r="CI34" s="142" t="str">
        <f t="shared" si="32"/>
        <v/>
      </c>
      <c r="CJ34" s="119"/>
      <c r="CK34" s="109"/>
      <c r="CL34" s="166" t="str">
        <f t="shared" si="33"/>
        <v/>
      </c>
      <c r="CM34" s="166" t="str">
        <f t="shared" si="34"/>
        <v/>
      </c>
      <c r="CN34" s="163" t="str">
        <f t="shared" si="35"/>
        <v/>
      </c>
      <c r="CO34" s="164" t="str">
        <f t="shared" si="36"/>
        <v/>
      </c>
      <c r="CP34" s="109"/>
      <c r="CQ34" s="163" t="str">
        <f t="shared" si="37"/>
        <v/>
      </c>
      <c r="CR34" s="163" t="str">
        <f t="shared" si="38"/>
        <v/>
      </c>
      <c r="CS34" s="109"/>
      <c r="CT34" s="112" t="str">
        <f t="shared" si="70"/>
        <v/>
      </c>
      <c r="CU34" s="145" t="str">
        <f t="shared" si="71"/>
        <v/>
      </c>
      <c r="CV34" s="111" t="str">
        <f t="shared" si="72"/>
        <v/>
      </c>
      <c r="CW34" s="111" t="str">
        <f t="shared" si="73"/>
        <v/>
      </c>
      <c r="CX34" s="109" t="str">
        <f t="shared" si="39"/>
        <v/>
      </c>
      <c r="CY34" s="126" t="str">
        <f t="shared" si="40"/>
        <v/>
      </c>
      <c r="CZ34" s="126" t="str">
        <f t="shared" si="41"/>
        <v/>
      </c>
      <c r="DA34" s="126" t="str">
        <f t="shared" si="42"/>
        <v/>
      </c>
      <c r="DB34" s="145" t="str">
        <f t="shared" si="43"/>
        <v/>
      </c>
      <c r="DC34" s="143" t="str">
        <f t="shared" si="44"/>
        <v/>
      </c>
      <c r="DD34" s="121"/>
      <c r="DE34" s="113" t="str">
        <f t="shared" si="45"/>
        <v/>
      </c>
      <c r="DF34" s="113" t="str">
        <f t="shared" si="46"/>
        <v/>
      </c>
      <c r="DG34" s="111" t="e">
        <f t="shared" si="74"/>
        <v>#N/A</v>
      </c>
      <c r="DH34" s="108" t="str">
        <f t="shared" si="47"/>
        <v/>
      </c>
      <c r="DI34" s="108" t="str">
        <f t="shared" si="75"/>
        <v/>
      </c>
      <c r="DJ34" s="108" t="str">
        <f t="shared" si="76"/>
        <v/>
      </c>
      <c r="DK34" s="108" t="str">
        <f t="shared" si="81"/>
        <v/>
      </c>
      <c r="DL34" s="108" t="str">
        <f t="shared" si="77"/>
        <v/>
      </c>
      <c r="DM34" s="108" t="str">
        <f t="shared" si="78"/>
        <v/>
      </c>
      <c r="DN34" s="103"/>
      <c r="DO34" s="170" t="str">
        <f t="shared" si="79"/>
        <v/>
      </c>
      <c r="DP34" s="170" t="str">
        <f t="shared" si="48"/>
        <v/>
      </c>
      <c r="DQ34" s="170" t="str">
        <f t="shared" si="49"/>
        <v/>
      </c>
      <c r="DR34" s="55" t="str">
        <f t="shared" si="50"/>
        <v/>
      </c>
      <c r="DS34" s="55" t="str">
        <f t="shared" si="51"/>
        <v/>
      </c>
      <c r="DT34" s="173" t="str">
        <f t="shared" si="80"/>
        <v/>
      </c>
      <c r="DU34" s="55" t="str">
        <f t="shared" si="52"/>
        <v/>
      </c>
      <c r="DV34" s="21" t="str">
        <f t="shared" si="53"/>
        <v/>
      </c>
      <c r="DW34" s="11" t="str">
        <f t="shared" si="82"/>
        <v/>
      </c>
      <c r="DX34" s="12" t="str">
        <f t="shared" si="54"/>
        <v/>
      </c>
      <c r="DY34" s="15"/>
      <c r="DZ34" s="50"/>
      <c r="EA34" s="50"/>
      <c r="EB34" s="50"/>
      <c r="EC34" s="50"/>
    </row>
    <row r="35" spans="1:133" ht="20.100000000000001" customHeight="1" x14ac:dyDescent="0.25">
      <c r="A35" s="47">
        <f t="shared" si="55"/>
        <v>34</v>
      </c>
      <c r="B35" s="176"/>
      <c r="C35" s="194"/>
      <c r="D35" s="176"/>
      <c r="E35" s="194"/>
      <c r="F35" s="192"/>
      <c r="G35" s="193"/>
      <c r="H35" s="176"/>
      <c r="I35" s="176"/>
      <c r="J35" s="180"/>
      <c r="K35" s="180"/>
      <c r="L35" s="180"/>
      <c r="M35" s="40"/>
      <c r="N35" s="10" t="str">
        <f t="shared" si="0"/>
        <v/>
      </c>
      <c r="O35" s="13"/>
      <c r="P35" s="26" t="str">
        <f t="shared" si="85"/>
        <v/>
      </c>
      <c r="Q35" s="26" t="str">
        <f t="shared" si="85"/>
        <v/>
      </c>
      <c r="R35" s="26" t="str">
        <f t="shared" si="85"/>
        <v/>
      </c>
      <c r="S35" s="26" t="str">
        <f t="shared" si="85"/>
        <v/>
      </c>
      <c r="T35" s="26" t="str">
        <f t="shared" si="85"/>
        <v/>
      </c>
      <c r="U35" s="157" t="str">
        <f t="shared" si="85"/>
        <v/>
      </c>
      <c r="V35" s="26" t="str">
        <f t="shared" si="85"/>
        <v/>
      </c>
      <c r="W35" s="26" t="str">
        <f t="shared" si="85"/>
        <v/>
      </c>
      <c r="X35" s="26" t="str">
        <f t="shared" si="85"/>
        <v/>
      </c>
      <c r="Y35" s="24" t="str">
        <f t="shared" si="85"/>
        <v/>
      </c>
      <c r="Z35" s="18" t="str">
        <f t="shared" si="84"/>
        <v/>
      </c>
      <c r="AA35" s="24" t="str">
        <f t="shared" si="84"/>
        <v/>
      </c>
      <c r="AB35" s="24" t="str">
        <f t="shared" si="84"/>
        <v/>
      </c>
      <c r="AC35" s="26" t="str">
        <f t="shared" si="84"/>
        <v/>
      </c>
      <c r="AD35" s="33" t="str">
        <f t="shared" si="84"/>
        <v/>
      </c>
      <c r="AE35" s="24" t="str">
        <f t="shared" si="84"/>
        <v/>
      </c>
      <c r="AF35" s="26" t="str">
        <f t="shared" si="84"/>
        <v/>
      </c>
      <c r="AG35" s="24" t="str">
        <f t="shared" si="84"/>
        <v/>
      </c>
      <c r="AH35" s="26" t="str">
        <f t="shared" si="84"/>
        <v/>
      </c>
      <c r="AI35" s="26" t="str">
        <f t="shared" si="84"/>
        <v/>
      </c>
      <c r="AJ35" s="26" t="str">
        <f t="shared" si="84"/>
        <v/>
      </c>
      <c r="AK35" s="26" t="str">
        <f t="shared" si="84"/>
        <v/>
      </c>
      <c r="AL35" s="26" t="str">
        <f t="shared" si="84"/>
        <v/>
      </c>
      <c r="AM35" s="18" t="str">
        <f t="shared" si="84"/>
        <v/>
      </c>
      <c r="AN35" s="9"/>
      <c r="AO35" s="152" t="str">
        <f t="shared" si="58"/>
        <v/>
      </c>
      <c r="AP35" s="150" t="str">
        <f t="shared" si="1"/>
        <v/>
      </c>
      <c r="AQ35" s="151" t="str">
        <f t="shared" si="2"/>
        <v/>
      </c>
      <c r="AR35" s="107" t="str">
        <f t="shared" si="3"/>
        <v/>
      </c>
      <c r="AS35" s="128" t="str">
        <f t="shared" si="4"/>
        <v/>
      </c>
      <c r="AT35" s="114" t="str">
        <f t="shared" si="59"/>
        <v/>
      </c>
      <c r="AU35" s="114" t="str">
        <f t="shared" si="60"/>
        <v/>
      </c>
      <c r="AV35" s="114" t="str">
        <f t="shared" si="61"/>
        <v/>
      </c>
      <c r="AW35" s="114" t="str">
        <f t="shared" si="62"/>
        <v/>
      </c>
      <c r="AX35" s="117" t="str">
        <f t="shared" si="63"/>
        <v/>
      </c>
      <c r="AY35" s="117" t="str">
        <f t="shared" si="64"/>
        <v/>
      </c>
      <c r="AZ35" s="111" t="str">
        <f t="shared" si="65"/>
        <v/>
      </c>
      <c r="BA35" s="133" t="str">
        <f t="shared" si="66"/>
        <v/>
      </c>
      <c r="BB35" s="126" t="str">
        <f t="shared" si="5"/>
        <v/>
      </c>
      <c r="BC35" s="126" t="str">
        <f t="shared" si="6"/>
        <v/>
      </c>
      <c r="BD35" s="127" t="str">
        <f t="shared" si="7"/>
        <v/>
      </c>
      <c r="BE35" s="115" t="str">
        <f t="shared" si="8"/>
        <v/>
      </c>
      <c r="BF35" s="148" t="str">
        <f t="shared" si="9"/>
        <v/>
      </c>
      <c r="BG35" s="126" t="str">
        <f t="shared" si="10"/>
        <v/>
      </c>
      <c r="BH35" s="126" t="str">
        <f t="shared" si="11"/>
        <v/>
      </c>
      <c r="BI35" s="126" t="str">
        <f t="shared" si="12"/>
        <v/>
      </c>
      <c r="BJ35" s="126" t="str">
        <f t="shared" si="13"/>
        <v/>
      </c>
      <c r="BK35" s="111" t="str">
        <f t="shared" si="14"/>
        <v/>
      </c>
      <c r="BL35" s="118" t="str">
        <f t="shared" si="67"/>
        <v/>
      </c>
      <c r="BM35" s="115" t="str">
        <f t="shared" si="15"/>
        <v/>
      </c>
      <c r="BN35" s="110" t="str">
        <f t="shared" si="16"/>
        <v/>
      </c>
      <c r="BO35" s="110" t="str">
        <f t="shared" si="17"/>
        <v/>
      </c>
      <c r="BP35" s="111" t="str">
        <f t="shared" si="68"/>
        <v/>
      </c>
      <c r="BQ35" s="110" t="str">
        <f t="shared" si="69"/>
        <v/>
      </c>
      <c r="BR35" s="153"/>
      <c r="BS35" s="115" t="str">
        <f t="shared" si="18"/>
        <v/>
      </c>
      <c r="BT35" s="132" t="str">
        <f t="shared" si="83"/>
        <v/>
      </c>
      <c r="BU35" s="146" t="str">
        <f t="shared" si="19"/>
        <v/>
      </c>
      <c r="BV35" s="115" t="str">
        <f t="shared" si="20"/>
        <v/>
      </c>
      <c r="BW35" s="118" t="str">
        <f t="shared" si="21"/>
        <v/>
      </c>
      <c r="BX35" s="119"/>
      <c r="BY35" s="111" t="str">
        <f t="shared" si="22"/>
        <v/>
      </c>
      <c r="BZ35" s="111" t="str">
        <f t="shared" si="23"/>
        <v/>
      </c>
      <c r="CA35" s="111" t="str">
        <f t="shared" si="24"/>
        <v/>
      </c>
      <c r="CB35" s="142" t="str">
        <f t="shared" si="25"/>
        <v/>
      </c>
      <c r="CC35" s="184" t="str">
        <f t="shared" si="26"/>
        <v/>
      </c>
      <c r="CD35" s="115" t="str">
        <f t="shared" si="27"/>
        <v/>
      </c>
      <c r="CE35" s="115" t="str">
        <f t="shared" si="28"/>
        <v/>
      </c>
      <c r="CF35" s="125" t="str">
        <f t="shared" si="29"/>
        <v/>
      </c>
      <c r="CG35" s="125" t="str">
        <f t="shared" si="30"/>
        <v/>
      </c>
      <c r="CH35" s="149" t="str">
        <f t="shared" si="31"/>
        <v/>
      </c>
      <c r="CI35" s="142" t="str">
        <f t="shared" si="32"/>
        <v/>
      </c>
      <c r="CJ35" s="119"/>
      <c r="CK35" s="109"/>
      <c r="CL35" s="166" t="str">
        <f t="shared" si="33"/>
        <v/>
      </c>
      <c r="CM35" s="166" t="str">
        <f t="shared" si="34"/>
        <v/>
      </c>
      <c r="CN35" s="163" t="str">
        <f t="shared" si="35"/>
        <v/>
      </c>
      <c r="CO35" s="164" t="str">
        <f t="shared" si="36"/>
        <v/>
      </c>
      <c r="CP35" s="109"/>
      <c r="CQ35" s="163" t="str">
        <f t="shared" si="37"/>
        <v/>
      </c>
      <c r="CR35" s="163" t="str">
        <f t="shared" si="38"/>
        <v/>
      </c>
      <c r="CS35" s="109"/>
      <c r="CT35" s="112" t="str">
        <f t="shared" si="70"/>
        <v/>
      </c>
      <c r="CU35" s="145" t="str">
        <f t="shared" si="71"/>
        <v/>
      </c>
      <c r="CV35" s="111" t="str">
        <f t="shared" si="72"/>
        <v/>
      </c>
      <c r="CW35" s="111" t="str">
        <f t="shared" si="73"/>
        <v/>
      </c>
      <c r="CX35" s="109" t="str">
        <f t="shared" si="39"/>
        <v/>
      </c>
      <c r="CY35" s="126" t="str">
        <f t="shared" si="40"/>
        <v/>
      </c>
      <c r="CZ35" s="126" t="str">
        <f t="shared" si="41"/>
        <v/>
      </c>
      <c r="DA35" s="126" t="str">
        <f t="shared" si="42"/>
        <v/>
      </c>
      <c r="DB35" s="145" t="str">
        <f t="shared" si="43"/>
        <v/>
      </c>
      <c r="DC35" s="143" t="str">
        <f t="shared" si="44"/>
        <v/>
      </c>
      <c r="DD35" s="121"/>
      <c r="DE35" s="113" t="str">
        <f t="shared" si="45"/>
        <v/>
      </c>
      <c r="DF35" s="113" t="str">
        <f t="shared" si="46"/>
        <v/>
      </c>
      <c r="DG35" s="111" t="e">
        <f t="shared" si="74"/>
        <v>#N/A</v>
      </c>
      <c r="DH35" s="108" t="str">
        <f t="shared" si="47"/>
        <v/>
      </c>
      <c r="DI35" s="108" t="str">
        <f t="shared" si="75"/>
        <v/>
      </c>
      <c r="DJ35" s="108" t="str">
        <f t="shared" si="76"/>
        <v/>
      </c>
      <c r="DK35" s="108" t="str">
        <f t="shared" si="81"/>
        <v/>
      </c>
      <c r="DL35" s="108" t="str">
        <f t="shared" si="77"/>
        <v/>
      </c>
      <c r="DM35" s="108" t="str">
        <f t="shared" si="78"/>
        <v/>
      </c>
      <c r="DN35" s="103"/>
      <c r="DO35" s="170" t="str">
        <f t="shared" si="79"/>
        <v/>
      </c>
      <c r="DP35" s="170" t="str">
        <f t="shared" si="48"/>
        <v/>
      </c>
      <c r="DQ35" s="170" t="str">
        <f t="shared" si="49"/>
        <v/>
      </c>
      <c r="DR35" s="55" t="str">
        <f t="shared" si="50"/>
        <v/>
      </c>
      <c r="DS35" s="55" t="str">
        <f t="shared" si="51"/>
        <v/>
      </c>
      <c r="DT35" s="173" t="str">
        <f t="shared" si="80"/>
        <v/>
      </c>
      <c r="DU35" s="55" t="str">
        <f t="shared" si="52"/>
        <v/>
      </c>
      <c r="DV35" s="21" t="str">
        <f t="shared" si="53"/>
        <v/>
      </c>
      <c r="DW35" s="11" t="str">
        <f t="shared" si="82"/>
        <v/>
      </c>
      <c r="DX35" s="12" t="str">
        <f t="shared" si="54"/>
        <v/>
      </c>
      <c r="DY35" s="15"/>
      <c r="DZ35" s="50"/>
      <c r="EA35" s="50"/>
      <c r="EB35" s="50"/>
      <c r="EC35" s="50"/>
    </row>
    <row r="36" spans="1:133" ht="20.100000000000001" customHeight="1" x14ac:dyDescent="0.25">
      <c r="A36" s="47">
        <f t="shared" si="55"/>
        <v>35</v>
      </c>
      <c r="B36" s="176"/>
      <c r="C36" s="194"/>
      <c r="D36" s="176"/>
      <c r="E36" s="194"/>
      <c r="F36" s="192"/>
      <c r="G36" s="193"/>
      <c r="H36" s="176"/>
      <c r="I36" s="176"/>
      <c r="J36" s="180"/>
      <c r="K36" s="180"/>
      <c r="L36" s="180"/>
      <c r="M36" s="40"/>
      <c r="N36" s="10" t="str">
        <f t="shared" si="0"/>
        <v/>
      </c>
      <c r="O36" s="13"/>
      <c r="P36" s="26" t="str">
        <f t="shared" si="85"/>
        <v/>
      </c>
      <c r="Q36" s="26" t="str">
        <f t="shared" si="85"/>
        <v/>
      </c>
      <c r="R36" s="26" t="str">
        <f t="shared" si="85"/>
        <v/>
      </c>
      <c r="S36" s="26" t="str">
        <f t="shared" si="85"/>
        <v/>
      </c>
      <c r="T36" s="26" t="str">
        <f t="shared" si="85"/>
        <v/>
      </c>
      <c r="U36" s="157" t="str">
        <f t="shared" si="85"/>
        <v/>
      </c>
      <c r="V36" s="26" t="str">
        <f t="shared" si="85"/>
        <v/>
      </c>
      <c r="W36" s="26" t="str">
        <f t="shared" si="85"/>
        <v/>
      </c>
      <c r="X36" s="26" t="str">
        <f t="shared" si="85"/>
        <v/>
      </c>
      <c r="Y36" s="24" t="str">
        <f t="shared" si="85"/>
        <v/>
      </c>
      <c r="Z36" s="18" t="str">
        <f t="shared" si="84"/>
        <v/>
      </c>
      <c r="AA36" s="24" t="str">
        <f t="shared" si="84"/>
        <v/>
      </c>
      <c r="AB36" s="24" t="str">
        <f t="shared" si="84"/>
        <v/>
      </c>
      <c r="AC36" s="26" t="str">
        <f t="shared" si="84"/>
        <v/>
      </c>
      <c r="AD36" s="33" t="str">
        <f t="shared" si="84"/>
        <v/>
      </c>
      <c r="AE36" s="24" t="str">
        <f t="shared" si="84"/>
        <v/>
      </c>
      <c r="AF36" s="26" t="str">
        <f t="shared" si="84"/>
        <v/>
      </c>
      <c r="AG36" s="24" t="str">
        <f t="shared" si="84"/>
        <v/>
      </c>
      <c r="AH36" s="26" t="str">
        <f t="shared" si="84"/>
        <v/>
      </c>
      <c r="AI36" s="26" t="str">
        <f t="shared" si="84"/>
        <v/>
      </c>
      <c r="AJ36" s="26" t="str">
        <f t="shared" si="84"/>
        <v/>
      </c>
      <c r="AK36" s="26" t="str">
        <f t="shared" si="84"/>
        <v/>
      </c>
      <c r="AL36" s="26" t="str">
        <f t="shared" si="84"/>
        <v/>
      </c>
      <c r="AM36" s="18" t="str">
        <f t="shared" si="84"/>
        <v/>
      </c>
      <c r="AN36" s="9"/>
      <c r="AO36" s="152" t="str">
        <f t="shared" si="58"/>
        <v/>
      </c>
      <c r="AP36" s="150" t="str">
        <f t="shared" si="1"/>
        <v/>
      </c>
      <c r="AQ36" s="151" t="str">
        <f t="shared" si="2"/>
        <v/>
      </c>
      <c r="AR36" s="107" t="str">
        <f t="shared" si="3"/>
        <v/>
      </c>
      <c r="AS36" s="128" t="str">
        <f t="shared" si="4"/>
        <v/>
      </c>
      <c r="AT36" s="114" t="str">
        <f t="shared" si="59"/>
        <v/>
      </c>
      <c r="AU36" s="114" t="str">
        <f t="shared" si="60"/>
        <v/>
      </c>
      <c r="AV36" s="114" t="str">
        <f t="shared" si="61"/>
        <v/>
      </c>
      <c r="AW36" s="114" t="str">
        <f t="shared" si="62"/>
        <v/>
      </c>
      <c r="AX36" s="117" t="str">
        <f t="shared" si="63"/>
        <v/>
      </c>
      <c r="AY36" s="117" t="str">
        <f t="shared" si="64"/>
        <v/>
      </c>
      <c r="AZ36" s="111" t="str">
        <f t="shared" si="65"/>
        <v/>
      </c>
      <c r="BA36" s="133" t="str">
        <f t="shared" si="66"/>
        <v/>
      </c>
      <c r="BB36" s="126" t="str">
        <f t="shared" si="5"/>
        <v/>
      </c>
      <c r="BC36" s="126" t="str">
        <f t="shared" si="6"/>
        <v/>
      </c>
      <c r="BD36" s="127" t="str">
        <f t="shared" si="7"/>
        <v/>
      </c>
      <c r="BE36" s="115" t="str">
        <f t="shared" si="8"/>
        <v/>
      </c>
      <c r="BF36" s="148" t="str">
        <f t="shared" si="9"/>
        <v/>
      </c>
      <c r="BG36" s="126" t="str">
        <f t="shared" si="10"/>
        <v/>
      </c>
      <c r="BH36" s="126" t="str">
        <f t="shared" si="11"/>
        <v/>
      </c>
      <c r="BI36" s="126" t="str">
        <f t="shared" si="12"/>
        <v/>
      </c>
      <c r="BJ36" s="126" t="str">
        <f t="shared" si="13"/>
        <v/>
      </c>
      <c r="BK36" s="111" t="str">
        <f t="shared" si="14"/>
        <v/>
      </c>
      <c r="BL36" s="118" t="str">
        <f t="shared" si="67"/>
        <v/>
      </c>
      <c r="BM36" s="115" t="str">
        <f t="shared" si="15"/>
        <v/>
      </c>
      <c r="BN36" s="110" t="str">
        <f t="shared" si="16"/>
        <v/>
      </c>
      <c r="BO36" s="110" t="str">
        <f t="shared" si="17"/>
        <v/>
      </c>
      <c r="BP36" s="111" t="str">
        <f t="shared" si="68"/>
        <v/>
      </c>
      <c r="BQ36" s="110" t="str">
        <f t="shared" si="69"/>
        <v/>
      </c>
      <c r="BR36" s="153"/>
      <c r="BS36" s="115" t="str">
        <f t="shared" si="18"/>
        <v/>
      </c>
      <c r="BT36" s="132" t="str">
        <f t="shared" si="83"/>
        <v/>
      </c>
      <c r="BU36" s="146" t="str">
        <f t="shared" si="19"/>
        <v/>
      </c>
      <c r="BV36" s="115" t="str">
        <f t="shared" si="20"/>
        <v/>
      </c>
      <c r="BW36" s="118" t="str">
        <f t="shared" si="21"/>
        <v/>
      </c>
      <c r="BX36" s="119"/>
      <c r="BY36" s="111" t="str">
        <f t="shared" si="22"/>
        <v/>
      </c>
      <c r="BZ36" s="111" t="str">
        <f t="shared" si="23"/>
        <v/>
      </c>
      <c r="CA36" s="111" t="str">
        <f t="shared" si="24"/>
        <v/>
      </c>
      <c r="CB36" s="142" t="str">
        <f t="shared" si="25"/>
        <v/>
      </c>
      <c r="CC36" s="184" t="str">
        <f t="shared" si="26"/>
        <v/>
      </c>
      <c r="CD36" s="115" t="str">
        <f t="shared" si="27"/>
        <v/>
      </c>
      <c r="CE36" s="115" t="str">
        <f t="shared" si="28"/>
        <v/>
      </c>
      <c r="CF36" s="125" t="str">
        <f t="shared" si="29"/>
        <v/>
      </c>
      <c r="CG36" s="125" t="str">
        <f t="shared" si="30"/>
        <v/>
      </c>
      <c r="CH36" s="149" t="str">
        <f t="shared" si="31"/>
        <v/>
      </c>
      <c r="CI36" s="142" t="str">
        <f t="shared" si="32"/>
        <v/>
      </c>
      <c r="CJ36" s="119"/>
      <c r="CK36" s="109"/>
      <c r="CL36" s="166" t="str">
        <f t="shared" si="33"/>
        <v/>
      </c>
      <c r="CM36" s="166" t="str">
        <f t="shared" si="34"/>
        <v/>
      </c>
      <c r="CN36" s="163" t="str">
        <f t="shared" si="35"/>
        <v/>
      </c>
      <c r="CO36" s="164" t="str">
        <f t="shared" si="36"/>
        <v/>
      </c>
      <c r="CP36" s="109"/>
      <c r="CQ36" s="163" t="str">
        <f t="shared" si="37"/>
        <v/>
      </c>
      <c r="CR36" s="163" t="str">
        <f t="shared" si="38"/>
        <v/>
      </c>
      <c r="CS36" s="109"/>
      <c r="CT36" s="112" t="str">
        <f t="shared" si="70"/>
        <v/>
      </c>
      <c r="CU36" s="145" t="str">
        <f t="shared" si="71"/>
        <v/>
      </c>
      <c r="CV36" s="111" t="str">
        <f t="shared" si="72"/>
        <v/>
      </c>
      <c r="CW36" s="111" t="str">
        <f t="shared" si="73"/>
        <v/>
      </c>
      <c r="CX36" s="109" t="str">
        <f t="shared" si="39"/>
        <v/>
      </c>
      <c r="CY36" s="126" t="str">
        <f t="shared" si="40"/>
        <v/>
      </c>
      <c r="CZ36" s="126" t="str">
        <f t="shared" si="41"/>
        <v/>
      </c>
      <c r="DA36" s="126" t="str">
        <f t="shared" si="42"/>
        <v/>
      </c>
      <c r="DB36" s="145" t="str">
        <f t="shared" si="43"/>
        <v/>
      </c>
      <c r="DC36" s="143" t="str">
        <f t="shared" si="44"/>
        <v/>
      </c>
      <c r="DD36" s="121"/>
      <c r="DE36" s="113" t="str">
        <f t="shared" si="45"/>
        <v/>
      </c>
      <c r="DF36" s="113" t="str">
        <f t="shared" si="46"/>
        <v/>
      </c>
      <c r="DG36" s="111" t="e">
        <f t="shared" si="74"/>
        <v>#N/A</v>
      </c>
      <c r="DH36" s="108" t="str">
        <f t="shared" si="47"/>
        <v/>
      </c>
      <c r="DI36" s="108" t="str">
        <f t="shared" si="75"/>
        <v/>
      </c>
      <c r="DJ36" s="108" t="str">
        <f t="shared" si="76"/>
        <v/>
      </c>
      <c r="DK36" s="108" t="str">
        <f t="shared" si="81"/>
        <v/>
      </c>
      <c r="DL36" s="108" t="str">
        <f t="shared" si="77"/>
        <v/>
      </c>
      <c r="DM36" s="108" t="str">
        <f t="shared" si="78"/>
        <v/>
      </c>
      <c r="DN36" s="103"/>
      <c r="DO36" s="170" t="str">
        <f t="shared" si="79"/>
        <v/>
      </c>
      <c r="DP36" s="170" t="str">
        <f t="shared" si="48"/>
        <v/>
      </c>
      <c r="DQ36" s="170" t="str">
        <f t="shared" si="49"/>
        <v/>
      </c>
      <c r="DR36" s="55" t="str">
        <f t="shared" si="50"/>
        <v/>
      </c>
      <c r="DS36" s="55" t="str">
        <f t="shared" si="51"/>
        <v/>
      </c>
      <c r="DT36" s="173" t="str">
        <f t="shared" si="80"/>
        <v/>
      </c>
      <c r="DU36" s="55" t="str">
        <f t="shared" si="52"/>
        <v/>
      </c>
      <c r="DV36" s="21" t="str">
        <f t="shared" si="53"/>
        <v/>
      </c>
      <c r="DW36" s="11" t="str">
        <f t="shared" si="82"/>
        <v/>
      </c>
      <c r="DX36" s="12" t="str">
        <f t="shared" si="54"/>
        <v/>
      </c>
      <c r="DY36" s="15"/>
      <c r="DZ36" s="50"/>
      <c r="EA36" s="50"/>
      <c r="EB36" s="50"/>
      <c r="EC36" s="50"/>
    </row>
    <row r="37" spans="1:133" ht="20.100000000000001" customHeight="1" x14ac:dyDescent="0.25">
      <c r="A37" s="47">
        <f t="shared" si="55"/>
        <v>36</v>
      </c>
      <c r="B37" s="176"/>
      <c r="C37" s="194"/>
      <c r="D37" s="176"/>
      <c r="E37" s="194"/>
      <c r="F37" s="192"/>
      <c r="G37" s="193"/>
      <c r="H37" s="176"/>
      <c r="I37" s="176"/>
      <c r="J37" s="180"/>
      <c r="K37" s="180"/>
      <c r="L37" s="180"/>
      <c r="M37" s="40"/>
      <c r="N37" s="10" t="str">
        <f t="shared" si="0"/>
        <v/>
      </c>
      <c r="O37" s="13"/>
      <c r="P37" s="26" t="str">
        <f t="shared" si="85"/>
        <v/>
      </c>
      <c r="Q37" s="26" t="str">
        <f t="shared" si="85"/>
        <v/>
      </c>
      <c r="R37" s="26" t="str">
        <f t="shared" si="85"/>
        <v/>
      </c>
      <c r="S37" s="26" t="str">
        <f t="shared" si="85"/>
        <v/>
      </c>
      <c r="T37" s="26" t="str">
        <f t="shared" si="85"/>
        <v/>
      </c>
      <c r="U37" s="157" t="str">
        <f t="shared" si="85"/>
        <v/>
      </c>
      <c r="V37" s="26" t="str">
        <f t="shared" si="85"/>
        <v/>
      </c>
      <c r="W37" s="26" t="str">
        <f t="shared" si="85"/>
        <v/>
      </c>
      <c r="X37" s="26" t="str">
        <f t="shared" si="85"/>
        <v/>
      </c>
      <c r="Y37" s="24" t="str">
        <f t="shared" si="85"/>
        <v/>
      </c>
      <c r="Z37" s="18" t="str">
        <f t="shared" si="84"/>
        <v/>
      </c>
      <c r="AA37" s="24" t="str">
        <f t="shared" si="84"/>
        <v/>
      </c>
      <c r="AB37" s="24" t="str">
        <f t="shared" si="84"/>
        <v/>
      </c>
      <c r="AC37" s="26" t="str">
        <f t="shared" si="84"/>
        <v/>
      </c>
      <c r="AD37" s="33" t="str">
        <f t="shared" si="84"/>
        <v/>
      </c>
      <c r="AE37" s="24" t="str">
        <f t="shared" si="84"/>
        <v/>
      </c>
      <c r="AF37" s="26" t="str">
        <f t="shared" si="84"/>
        <v/>
      </c>
      <c r="AG37" s="24" t="str">
        <f t="shared" si="84"/>
        <v/>
      </c>
      <c r="AH37" s="26" t="str">
        <f t="shared" si="84"/>
        <v/>
      </c>
      <c r="AI37" s="26" t="str">
        <f t="shared" si="84"/>
        <v/>
      </c>
      <c r="AJ37" s="26" t="str">
        <f t="shared" si="84"/>
        <v/>
      </c>
      <c r="AK37" s="26" t="str">
        <f t="shared" si="84"/>
        <v/>
      </c>
      <c r="AL37" s="26" t="str">
        <f t="shared" si="84"/>
        <v/>
      </c>
      <c r="AM37" s="18" t="str">
        <f t="shared" si="84"/>
        <v/>
      </c>
      <c r="AN37" s="9"/>
      <c r="AO37" s="152" t="str">
        <f t="shared" si="58"/>
        <v/>
      </c>
      <c r="AP37" s="150" t="str">
        <f t="shared" si="1"/>
        <v/>
      </c>
      <c r="AQ37" s="151" t="str">
        <f t="shared" si="2"/>
        <v/>
      </c>
      <c r="AR37" s="107" t="str">
        <f t="shared" si="3"/>
        <v/>
      </c>
      <c r="AS37" s="128" t="str">
        <f t="shared" si="4"/>
        <v/>
      </c>
      <c r="AT37" s="114" t="str">
        <f t="shared" si="59"/>
        <v/>
      </c>
      <c r="AU37" s="114" t="str">
        <f t="shared" si="60"/>
        <v/>
      </c>
      <c r="AV37" s="114" t="str">
        <f t="shared" si="61"/>
        <v/>
      </c>
      <c r="AW37" s="114" t="str">
        <f t="shared" si="62"/>
        <v/>
      </c>
      <c r="AX37" s="117" t="str">
        <f t="shared" si="63"/>
        <v/>
      </c>
      <c r="AY37" s="117" t="str">
        <f t="shared" si="64"/>
        <v/>
      </c>
      <c r="AZ37" s="111" t="str">
        <f t="shared" si="65"/>
        <v/>
      </c>
      <c r="BA37" s="133" t="str">
        <f t="shared" si="66"/>
        <v/>
      </c>
      <c r="BB37" s="126" t="str">
        <f t="shared" si="5"/>
        <v/>
      </c>
      <c r="BC37" s="126" t="str">
        <f t="shared" si="6"/>
        <v/>
      </c>
      <c r="BD37" s="127" t="str">
        <f t="shared" si="7"/>
        <v/>
      </c>
      <c r="BE37" s="115" t="str">
        <f t="shared" si="8"/>
        <v/>
      </c>
      <c r="BF37" s="148" t="str">
        <f t="shared" si="9"/>
        <v/>
      </c>
      <c r="BG37" s="126" t="str">
        <f t="shared" si="10"/>
        <v/>
      </c>
      <c r="BH37" s="126" t="str">
        <f t="shared" si="11"/>
        <v/>
      </c>
      <c r="BI37" s="126" t="str">
        <f t="shared" si="12"/>
        <v/>
      </c>
      <c r="BJ37" s="126" t="str">
        <f t="shared" si="13"/>
        <v/>
      </c>
      <c r="BK37" s="111" t="str">
        <f t="shared" si="14"/>
        <v/>
      </c>
      <c r="BL37" s="118" t="str">
        <f t="shared" si="67"/>
        <v/>
      </c>
      <c r="BM37" s="115" t="str">
        <f t="shared" si="15"/>
        <v/>
      </c>
      <c r="BN37" s="110" t="str">
        <f t="shared" si="16"/>
        <v/>
      </c>
      <c r="BO37" s="110" t="str">
        <f t="shared" si="17"/>
        <v/>
      </c>
      <c r="BP37" s="111" t="str">
        <f t="shared" si="68"/>
        <v/>
      </c>
      <c r="BQ37" s="110" t="str">
        <f t="shared" si="69"/>
        <v/>
      </c>
      <c r="BR37" s="153"/>
      <c r="BS37" s="115" t="str">
        <f t="shared" si="18"/>
        <v/>
      </c>
      <c r="BT37" s="132" t="str">
        <f t="shared" si="83"/>
        <v/>
      </c>
      <c r="BU37" s="146" t="str">
        <f t="shared" si="19"/>
        <v/>
      </c>
      <c r="BV37" s="115" t="str">
        <f t="shared" si="20"/>
        <v/>
      </c>
      <c r="BW37" s="118" t="str">
        <f t="shared" si="21"/>
        <v/>
      </c>
      <c r="BX37" s="119"/>
      <c r="BY37" s="111" t="str">
        <f t="shared" si="22"/>
        <v/>
      </c>
      <c r="BZ37" s="111" t="str">
        <f t="shared" si="23"/>
        <v/>
      </c>
      <c r="CA37" s="111" t="str">
        <f t="shared" si="24"/>
        <v/>
      </c>
      <c r="CB37" s="142" t="str">
        <f t="shared" si="25"/>
        <v/>
      </c>
      <c r="CC37" s="184" t="str">
        <f t="shared" si="26"/>
        <v/>
      </c>
      <c r="CD37" s="115" t="str">
        <f t="shared" si="27"/>
        <v/>
      </c>
      <c r="CE37" s="115" t="str">
        <f t="shared" si="28"/>
        <v/>
      </c>
      <c r="CF37" s="125" t="str">
        <f t="shared" si="29"/>
        <v/>
      </c>
      <c r="CG37" s="125" t="str">
        <f t="shared" si="30"/>
        <v/>
      </c>
      <c r="CH37" s="149" t="str">
        <f t="shared" si="31"/>
        <v/>
      </c>
      <c r="CI37" s="142" t="str">
        <f t="shared" si="32"/>
        <v/>
      </c>
      <c r="CJ37" s="119"/>
      <c r="CK37" s="109"/>
      <c r="CL37" s="166" t="str">
        <f t="shared" si="33"/>
        <v/>
      </c>
      <c r="CM37" s="166" t="str">
        <f t="shared" si="34"/>
        <v/>
      </c>
      <c r="CN37" s="163" t="str">
        <f t="shared" si="35"/>
        <v/>
      </c>
      <c r="CO37" s="164" t="str">
        <f t="shared" si="36"/>
        <v/>
      </c>
      <c r="CP37" s="109"/>
      <c r="CQ37" s="163" t="str">
        <f t="shared" si="37"/>
        <v/>
      </c>
      <c r="CR37" s="163" t="str">
        <f t="shared" si="38"/>
        <v/>
      </c>
      <c r="CS37" s="109"/>
      <c r="CT37" s="112" t="str">
        <f t="shared" si="70"/>
        <v/>
      </c>
      <c r="CU37" s="145" t="str">
        <f t="shared" si="71"/>
        <v/>
      </c>
      <c r="CV37" s="111" t="str">
        <f t="shared" si="72"/>
        <v/>
      </c>
      <c r="CW37" s="111" t="str">
        <f t="shared" si="73"/>
        <v/>
      </c>
      <c r="CX37" s="109" t="str">
        <f t="shared" si="39"/>
        <v/>
      </c>
      <c r="CY37" s="126" t="str">
        <f t="shared" si="40"/>
        <v/>
      </c>
      <c r="CZ37" s="126" t="str">
        <f t="shared" si="41"/>
        <v/>
      </c>
      <c r="DA37" s="126" t="str">
        <f t="shared" si="42"/>
        <v/>
      </c>
      <c r="DB37" s="145" t="str">
        <f t="shared" si="43"/>
        <v/>
      </c>
      <c r="DC37" s="143" t="str">
        <f t="shared" si="44"/>
        <v/>
      </c>
      <c r="DD37" s="121"/>
      <c r="DE37" s="113" t="str">
        <f t="shared" si="45"/>
        <v/>
      </c>
      <c r="DF37" s="113" t="str">
        <f t="shared" si="46"/>
        <v/>
      </c>
      <c r="DG37" s="111" t="e">
        <f t="shared" si="74"/>
        <v>#N/A</v>
      </c>
      <c r="DH37" s="108" t="str">
        <f t="shared" si="47"/>
        <v/>
      </c>
      <c r="DI37" s="108" t="str">
        <f t="shared" si="75"/>
        <v/>
      </c>
      <c r="DJ37" s="108" t="str">
        <f t="shared" si="76"/>
        <v/>
      </c>
      <c r="DK37" s="108" t="str">
        <f t="shared" si="81"/>
        <v/>
      </c>
      <c r="DL37" s="108" t="str">
        <f t="shared" si="77"/>
        <v/>
      </c>
      <c r="DM37" s="108" t="str">
        <f t="shared" si="78"/>
        <v/>
      </c>
      <c r="DN37" s="103"/>
      <c r="DO37" s="170" t="str">
        <f t="shared" si="79"/>
        <v/>
      </c>
      <c r="DP37" s="170" t="str">
        <f t="shared" si="48"/>
        <v/>
      </c>
      <c r="DQ37" s="170" t="str">
        <f t="shared" si="49"/>
        <v/>
      </c>
      <c r="DR37" s="55" t="str">
        <f t="shared" si="50"/>
        <v/>
      </c>
      <c r="DS37" s="55" t="str">
        <f t="shared" si="51"/>
        <v/>
      </c>
      <c r="DT37" s="173" t="str">
        <f t="shared" si="80"/>
        <v/>
      </c>
      <c r="DU37" s="55" t="str">
        <f t="shared" si="52"/>
        <v/>
      </c>
      <c r="DV37" s="21" t="str">
        <f t="shared" si="53"/>
        <v/>
      </c>
      <c r="DW37" s="11" t="str">
        <f t="shared" si="82"/>
        <v/>
      </c>
      <c r="DX37" s="12" t="str">
        <f t="shared" si="54"/>
        <v/>
      </c>
      <c r="DY37" s="15"/>
      <c r="DZ37" s="50"/>
      <c r="EA37" s="50"/>
      <c r="EB37" s="50"/>
      <c r="EC37" s="50"/>
    </row>
    <row r="38" spans="1:133" ht="20.100000000000001" customHeight="1" x14ac:dyDescent="0.25">
      <c r="A38" s="47">
        <f t="shared" si="55"/>
        <v>37</v>
      </c>
      <c r="B38" s="176"/>
      <c r="C38" s="194"/>
      <c r="D38" s="176"/>
      <c r="E38" s="194"/>
      <c r="F38" s="192"/>
      <c r="G38" s="193"/>
      <c r="H38" s="176"/>
      <c r="I38" s="176"/>
      <c r="J38" s="180"/>
      <c r="K38" s="180"/>
      <c r="L38" s="180"/>
      <c r="M38" s="40"/>
      <c r="N38" s="10" t="str">
        <f t="shared" si="0"/>
        <v/>
      </c>
      <c r="O38" s="13"/>
      <c r="P38" s="26" t="str">
        <f t="shared" si="85"/>
        <v/>
      </c>
      <c r="Q38" s="26" t="str">
        <f t="shared" si="85"/>
        <v/>
      </c>
      <c r="R38" s="26" t="str">
        <f t="shared" si="85"/>
        <v/>
      </c>
      <c r="S38" s="26" t="str">
        <f t="shared" si="85"/>
        <v/>
      </c>
      <c r="T38" s="26" t="str">
        <f t="shared" si="85"/>
        <v/>
      </c>
      <c r="U38" s="157" t="str">
        <f t="shared" si="85"/>
        <v/>
      </c>
      <c r="V38" s="26" t="str">
        <f t="shared" si="85"/>
        <v/>
      </c>
      <c r="W38" s="26" t="str">
        <f t="shared" si="85"/>
        <v/>
      </c>
      <c r="X38" s="26" t="str">
        <f t="shared" si="85"/>
        <v/>
      </c>
      <c r="Y38" s="24" t="str">
        <f t="shared" si="85"/>
        <v/>
      </c>
      <c r="Z38" s="18" t="str">
        <f t="shared" si="84"/>
        <v/>
      </c>
      <c r="AA38" s="24" t="str">
        <f t="shared" si="84"/>
        <v/>
      </c>
      <c r="AB38" s="24" t="str">
        <f t="shared" si="84"/>
        <v/>
      </c>
      <c r="AC38" s="26" t="str">
        <f t="shared" si="84"/>
        <v/>
      </c>
      <c r="AD38" s="33" t="str">
        <f t="shared" si="84"/>
        <v/>
      </c>
      <c r="AE38" s="24" t="str">
        <f t="shared" si="84"/>
        <v/>
      </c>
      <c r="AF38" s="26" t="str">
        <f t="shared" si="84"/>
        <v/>
      </c>
      <c r="AG38" s="24" t="str">
        <f t="shared" si="84"/>
        <v/>
      </c>
      <c r="AH38" s="26" t="str">
        <f t="shared" si="84"/>
        <v/>
      </c>
      <c r="AI38" s="26" t="str">
        <f t="shared" si="84"/>
        <v/>
      </c>
      <c r="AJ38" s="26" t="str">
        <f t="shared" si="84"/>
        <v/>
      </c>
      <c r="AK38" s="26" t="str">
        <f t="shared" si="84"/>
        <v/>
      </c>
      <c r="AL38" s="26" t="str">
        <f t="shared" si="84"/>
        <v/>
      </c>
      <c r="AM38" s="18" t="str">
        <f t="shared" si="84"/>
        <v/>
      </c>
      <c r="AN38" s="9"/>
      <c r="AO38" s="152" t="str">
        <f t="shared" si="58"/>
        <v/>
      </c>
      <c r="AP38" s="150" t="str">
        <f t="shared" si="1"/>
        <v/>
      </c>
      <c r="AQ38" s="151" t="str">
        <f t="shared" si="2"/>
        <v/>
      </c>
      <c r="AR38" s="107" t="str">
        <f t="shared" si="3"/>
        <v/>
      </c>
      <c r="AS38" s="128" t="str">
        <f t="shared" si="4"/>
        <v/>
      </c>
      <c r="AT38" s="114" t="str">
        <f t="shared" si="59"/>
        <v/>
      </c>
      <c r="AU38" s="114" t="str">
        <f t="shared" si="60"/>
        <v/>
      </c>
      <c r="AV38" s="114" t="str">
        <f t="shared" si="61"/>
        <v/>
      </c>
      <c r="AW38" s="114" t="str">
        <f t="shared" si="62"/>
        <v/>
      </c>
      <c r="AX38" s="117" t="str">
        <f t="shared" si="63"/>
        <v/>
      </c>
      <c r="AY38" s="117" t="str">
        <f t="shared" si="64"/>
        <v/>
      </c>
      <c r="AZ38" s="111" t="str">
        <f t="shared" si="65"/>
        <v/>
      </c>
      <c r="BA38" s="133" t="str">
        <f t="shared" si="66"/>
        <v/>
      </c>
      <c r="BB38" s="126" t="str">
        <f t="shared" si="5"/>
        <v/>
      </c>
      <c r="BC38" s="126" t="str">
        <f t="shared" si="6"/>
        <v/>
      </c>
      <c r="BD38" s="127" t="str">
        <f t="shared" si="7"/>
        <v/>
      </c>
      <c r="BE38" s="115" t="str">
        <f t="shared" si="8"/>
        <v/>
      </c>
      <c r="BF38" s="148" t="str">
        <f t="shared" si="9"/>
        <v/>
      </c>
      <c r="BG38" s="126" t="str">
        <f t="shared" si="10"/>
        <v/>
      </c>
      <c r="BH38" s="126" t="str">
        <f t="shared" si="11"/>
        <v/>
      </c>
      <c r="BI38" s="126" t="str">
        <f t="shared" si="12"/>
        <v/>
      </c>
      <c r="BJ38" s="126" t="str">
        <f t="shared" si="13"/>
        <v/>
      </c>
      <c r="BK38" s="111" t="str">
        <f t="shared" si="14"/>
        <v/>
      </c>
      <c r="BL38" s="118" t="str">
        <f t="shared" si="67"/>
        <v/>
      </c>
      <c r="BM38" s="115" t="str">
        <f t="shared" si="15"/>
        <v/>
      </c>
      <c r="BN38" s="110" t="str">
        <f t="shared" si="16"/>
        <v/>
      </c>
      <c r="BO38" s="110" t="str">
        <f t="shared" si="17"/>
        <v/>
      </c>
      <c r="BP38" s="111" t="str">
        <f t="shared" si="68"/>
        <v/>
      </c>
      <c r="BQ38" s="110" t="str">
        <f t="shared" si="69"/>
        <v/>
      </c>
      <c r="BR38" s="153"/>
      <c r="BS38" s="115" t="str">
        <f t="shared" si="18"/>
        <v/>
      </c>
      <c r="BT38" s="132" t="str">
        <f t="shared" si="83"/>
        <v/>
      </c>
      <c r="BU38" s="146" t="str">
        <f t="shared" si="19"/>
        <v/>
      </c>
      <c r="BV38" s="115" t="str">
        <f t="shared" si="20"/>
        <v/>
      </c>
      <c r="BW38" s="118" t="str">
        <f t="shared" si="21"/>
        <v/>
      </c>
      <c r="BX38" s="119"/>
      <c r="BY38" s="111" t="str">
        <f t="shared" si="22"/>
        <v/>
      </c>
      <c r="BZ38" s="111" t="str">
        <f t="shared" si="23"/>
        <v/>
      </c>
      <c r="CA38" s="111" t="str">
        <f t="shared" si="24"/>
        <v/>
      </c>
      <c r="CB38" s="142" t="str">
        <f t="shared" si="25"/>
        <v/>
      </c>
      <c r="CC38" s="184" t="str">
        <f t="shared" si="26"/>
        <v/>
      </c>
      <c r="CD38" s="115" t="str">
        <f t="shared" si="27"/>
        <v/>
      </c>
      <c r="CE38" s="115" t="str">
        <f t="shared" si="28"/>
        <v/>
      </c>
      <c r="CF38" s="125" t="str">
        <f t="shared" si="29"/>
        <v/>
      </c>
      <c r="CG38" s="125" t="str">
        <f t="shared" si="30"/>
        <v/>
      </c>
      <c r="CH38" s="149" t="str">
        <f t="shared" si="31"/>
        <v/>
      </c>
      <c r="CI38" s="142" t="str">
        <f t="shared" si="32"/>
        <v/>
      </c>
      <c r="CJ38" s="119"/>
      <c r="CK38" s="109"/>
      <c r="CL38" s="166" t="str">
        <f t="shared" si="33"/>
        <v/>
      </c>
      <c r="CM38" s="166" t="str">
        <f t="shared" si="34"/>
        <v/>
      </c>
      <c r="CN38" s="163" t="str">
        <f t="shared" si="35"/>
        <v/>
      </c>
      <c r="CO38" s="164" t="str">
        <f t="shared" si="36"/>
        <v/>
      </c>
      <c r="CP38" s="109"/>
      <c r="CQ38" s="163" t="str">
        <f t="shared" si="37"/>
        <v/>
      </c>
      <c r="CR38" s="163" t="str">
        <f t="shared" si="38"/>
        <v/>
      </c>
      <c r="CS38" s="109"/>
      <c r="CT38" s="112" t="str">
        <f t="shared" si="70"/>
        <v/>
      </c>
      <c r="CU38" s="145" t="str">
        <f t="shared" si="71"/>
        <v/>
      </c>
      <c r="CV38" s="111" t="str">
        <f t="shared" si="72"/>
        <v/>
      </c>
      <c r="CW38" s="111" t="str">
        <f t="shared" si="73"/>
        <v/>
      </c>
      <c r="CX38" s="109" t="str">
        <f t="shared" si="39"/>
        <v/>
      </c>
      <c r="CY38" s="126" t="str">
        <f t="shared" si="40"/>
        <v/>
      </c>
      <c r="CZ38" s="126" t="str">
        <f t="shared" si="41"/>
        <v/>
      </c>
      <c r="DA38" s="126" t="str">
        <f t="shared" si="42"/>
        <v/>
      </c>
      <c r="DB38" s="145" t="str">
        <f t="shared" si="43"/>
        <v/>
      </c>
      <c r="DC38" s="143" t="str">
        <f t="shared" si="44"/>
        <v/>
      </c>
      <c r="DD38" s="121"/>
      <c r="DE38" s="113" t="str">
        <f t="shared" si="45"/>
        <v/>
      </c>
      <c r="DF38" s="113" t="str">
        <f t="shared" si="46"/>
        <v/>
      </c>
      <c r="DG38" s="111" t="e">
        <f t="shared" si="74"/>
        <v>#N/A</v>
      </c>
      <c r="DH38" s="108" t="str">
        <f t="shared" si="47"/>
        <v/>
      </c>
      <c r="DI38" s="108" t="str">
        <f t="shared" si="75"/>
        <v/>
      </c>
      <c r="DJ38" s="108" t="str">
        <f t="shared" si="76"/>
        <v/>
      </c>
      <c r="DK38" s="108" t="str">
        <f t="shared" si="81"/>
        <v/>
      </c>
      <c r="DL38" s="108" t="str">
        <f t="shared" si="77"/>
        <v/>
      </c>
      <c r="DM38" s="108" t="str">
        <f t="shared" si="78"/>
        <v/>
      </c>
      <c r="DN38" s="103"/>
      <c r="DO38" s="170" t="str">
        <f t="shared" si="79"/>
        <v/>
      </c>
      <c r="DP38" s="170" t="str">
        <f t="shared" si="48"/>
        <v/>
      </c>
      <c r="DQ38" s="170" t="str">
        <f t="shared" si="49"/>
        <v/>
      </c>
      <c r="DR38" s="55" t="str">
        <f t="shared" si="50"/>
        <v/>
      </c>
      <c r="DS38" s="55" t="str">
        <f t="shared" si="51"/>
        <v/>
      </c>
      <c r="DT38" s="173" t="str">
        <f t="shared" si="80"/>
        <v/>
      </c>
      <c r="DU38" s="55" t="str">
        <f t="shared" si="52"/>
        <v/>
      </c>
      <c r="DV38" s="21" t="str">
        <f t="shared" si="53"/>
        <v/>
      </c>
      <c r="DW38" s="11" t="str">
        <f t="shared" si="82"/>
        <v/>
      </c>
      <c r="DX38" s="12" t="str">
        <f t="shared" si="54"/>
        <v/>
      </c>
      <c r="DY38" s="15"/>
      <c r="DZ38" s="50"/>
      <c r="EA38" s="50"/>
      <c r="EB38" s="50"/>
      <c r="EC38" s="50"/>
    </row>
    <row r="39" spans="1:133" ht="20.100000000000001" customHeight="1" x14ac:dyDescent="0.25">
      <c r="A39" s="47">
        <f t="shared" si="55"/>
        <v>38</v>
      </c>
      <c r="B39" s="176"/>
      <c r="C39" s="194"/>
      <c r="D39" s="176"/>
      <c r="E39" s="194"/>
      <c r="F39" s="192"/>
      <c r="G39" s="193"/>
      <c r="H39" s="176"/>
      <c r="I39" s="176"/>
      <c r="J39" s="180"/>
      <c r="K39" s="180"/>
      <c r="L39" s="180"/>
      <c r="M39" s="40"/>
      <c r="N39" s="10" t="str">
        <f t="shared" si="0"/>
        <v/>
      </c>
      <c r="O39" s="13"/>
      <c r="P39" s="26" t="str">
        <f t="shared" si="85"/>
        <v/>
      </c>
      <c r="Q39" s="26" t="str">
        <f t="shared" si="85"/>
        <v/>
      </c>
      <c r="R39" s="26" t="str">
        <f t="shared" si="85"/>
        <v/>
      </c>
      <c r="S39" s="26" t="str">
        <f t="shared" si="85"/>
        <v/>
      </c>
      <c r="T39" s="26" t="str">
        <f t="shared" si="85"/>
        <v/>
      </c>
      <c r="U39" s="157" t="str">
        <f t="shared" si="85"/>
        <v/>
      </c>
      <c r="V39" s="26" t="str">
        <f t="shared" si="85"/>
        <v/>
      </c>
      <c r="W39" s="26" t="str">
        <f t="shared" si="85"/>
        <v/>
      </c>
      <c r="X39" s="26" t="str">
        <f t="shared" si="85"/>
        <v/>
      </c>
      <c r="Y39" s="24" t="str">
        <f t="shared" si="85"/>
        <v/>
      </c>
      <c r="Z39" s="18" t="str">
        <f t="shared" si="84"/>
        <v/>
      </c>
      <c r="AA39" s="24" t="str">
        <f t="shared" si="84"/>
        <v/>
      </c>
      <c r="AB39" s="24" t="str">
        <f t="shared" si="84"/>
        <v/>
      </c>
      <c r="AC39" s="26" t="str">
        <f t="shared" si="84"/>
        <v/>
      </c>
      <c r="AD39" s="33" t="str">
        <f t="shared" si="84"/>
        <v/>
      </c>
      <c r="AE39" s="24" t="str">
        <f t="shared" si="84"/>
        <v/>
      </c>
      <c r="AF39" s="26" t="str">
        <f t="shared" si="84"/>
        <v/>
      </c>
      <c r="AG39" s="24" t="str">
        <f t="shared" si="84"/>
        <v/>
      </c>
      <c r="AH39" s="26" t="str">
        <f t="shared" si="84"/>
        <v/>
      </c>
      <c r="AI39" s="26" t="str">
        <f t="shared" si="84"/>
        <v/>
      </c>
      <c r="AJ39" s="26" t="str">
        <f t="shared" si="84"/>
        <v/>
      </c>
      <c r="AK39" s="26" t="str">
        <f t="shared" si="84"/>
        <v/>
      </c>
      <c r="AL39" s="26" t="str">
        <f t="shared" ref="Z39:AM102" si="86">IF(SG_or_BG_entered="","",Previous)</f>
        <v/>
      </c>
      <c r="AM39" s="18" t="str">
        <f t="shared" si="86"/>
        <v/>
      </c>
      <c r="AN39" s="9"/>
      <c r="AO39" s="152" t="str">
        <f t="shared" si="58"/>
        <v/>
      </c>
      <c r="AP39" s="150" t="str">
        <f t="shared" si="1"/>
        <v/>
      </c>
      <c r="AQ39" s="151" t="str">
        <f t="shared" si="2"/>
        <v/>
      </c>
      <c r="AR39" s="107" t="str">
        <f t="shared" si="3"/>
        <v/>
      </c>
      <c r="AS39" s="128" t="str">
        <f t="shared" si="4"/>
        <v/>
      </c>
      <c r="AT39" s="114" t="str">
        <f t="shared" si="59"/>
        <v/>
      </c>
      <c r="AU39" s="114" t="str">
        <f t="shared" si="60"/>
        <v/>
      </c>
      <c r="AV39" s="114" t="str">
        <f t="shared" si="61"/>
        <v/>
      </c>
      <c r="AW39" s="114" t="str">
        <f t="shared" si="62"/>
        <v/>
      </c>
      <c r="AX39" s="117" t="str">
        <f t="shared" si="63"/>
        <v/>
      </c>
      <c r="AY39" s="117" t="str">
        <f t="shared" si="64"/>
        <v/>
      </c>
      <c r="AZ39" s="111" t="str">
        <f t="shared" si="65"/>
        <v/>
      </c>
      <c r="BA39" s="133" t="str">
        <f t="shared" si="66"/>
        <v/>
      </c>
      <c r="BB39" s="126" t="str">
        <f t="shared" si="5"/>
        <v/>
      </c>
      <c r="BC39" s="126" t="str">
        <f t="shared" si="6"/>
        <v/>
      </c>
      <c r="BD39" s="127" t="str">
        <f t="shared" si="7"/>
        <v/>
      </c>
      <c r="BE39" s="115" t="str">
        <f t="shared" si="8"/>
        <v/>
      </c>
      <c r="BF39" s="148" t="str">
        <f t="shared" si="9"/>
        <v/>
      </c>
      <c r="BG39" s="126" t="str">
        <f t="shared" si="10"/>
        <v/>
      </c>
      <c r="BH39" s="126" t="str">
        <f t="shared" si="11"/>
        <v/>
      </c>
      <c r="BI39" s="126" t="str">
        <f t="shared" si="12"/>
        <v/>
      </c>
      <c r="BJ39" s="126" t="str">
        <f t="shared" si="13"/>
        <v/>
      </c>
      <c r="BK39" s="111" t="str">
        <f t="shared" si="14"/>
        <v/>
      </c>
      <c r="BL39" s="118" t="str">
        <f t="shared" si="67"/>
        <v/>
      </c>
      <c r="BM39" s="115" t="str">
        <f t="shared" si="15"/>
        <v/>
      </c>
      <c r="BN39" s="110" t="str">
        <f t="shared" si="16"/>
        <v/>
      </c>
      <c r="BO39" s="110" t="str">
        <f t="shared" si="17"/>
        <v/>
      </c>
      <c r="BP39" s="111" t="str">
        <f t="shared" si="68"/>
        <v/>
      </c>
      <c r="BQ39" s="110" t="str">
        <f t="shared" si="69"/>
        <v/>
      </c>
      <c r="BR39" s="153"/>
      <c r="BS39" s="115" t="str">
        <f t="shared" si="18"/>
        <v/>
      </c>
      <c r="BT39" s="132" t="str">
        <f t="shared" si="83"/>
        <v/>
      </c>
      <c r="BU39" s="146" t="str">
        <f t="shared" si="19"/>
        <v/>
      </c>
      <c r="BV39" s="115" t="str">
        <f t="shared" si="20"/>
        <v/>
      </c>
      <c r="BW39" s="118" t="str">
        <f t="shared" si="21"/>
        <v/>
      </c>
      <c r="BX39" s="119"/>
      <c r="BY39" s="111" t="str">
        <f t="shared" si="22"/>
        <v/>
      </c>
      <c r="BZ39" s="111" t="str">
        <f t="shared" si="23"/>
        <v/>
      </c>
      <c r="CA39" s="111" t="str">
        <f t="shared" si="24"/>
        <v/>
      </c>
      <c r="CB39" s="142" t="str">
        <f t="shared" si="25"/>
        <v/>
      </c>
      <c r="CC39" s="184" t="str">
        <f t="shared" si="26"/>
        <v/>
      </c>
      <c r="CD39" s="115" t="str">
        <f t="shared" si="27"/>
        <v/>
      </c>
      <c r="CE39" s="115" t="str">
        <f t="shared" si="28"/>
        <v/>
      </c>
      <c r="CF39" s="125" t="str">
        <f t="shared" si="29"/>
        <v/>
      </c>
      <c r="CG39" s="125" t="str">
        <f t="shared" si="30"/>
        <v/>
      </c>
      <c r="CH39" s="149" t="str">
        <f t="shared" si="31"/>
        <v/>
      </c>
      <c r="CI39" s="142" t="str">
        <f t="shared" si="32"/>
        <v/>
      </c>
      <c r="CJ39" s="119"/>
      <c r="CK39" s="109"/>
      <c r="CL39" s="166" t="str">
        <f t="shared" si="33"/>
        <v/>
      </c>
      <c r="CM39" s="166" t="str">
        <f t="shared" si="34"/>
        <v/>
      </c>
      <c r="CN39" s="163" t="str">
        <f t="shared" si="35"/>
        <v/>
      </c>
      <c r="CO39" s="164" t="str">
        <f t="shared" si="36"/>
        <v/>
      </c>
      <c r="CP39" s="109"/>
      <c r="CQ39" s="163" t="str">
        <f t="shared" si="37"/>
        <v/>
      </c>
      <c r="CR39" s="163" t="str">
        <f t="shared" si="38"/>
        <v/>
      </c>
      <c r="CS39" s="109"/>
      <c r="CT39" s="112" t="str">
        <f t="shared" si="70"/>
        <v/>
      </c>
      <c r="CU39" s="145" t="str">
        <f t="shared" si="71"/>
        <v/>
      </c>
      <c r="CV39" s="111" t="str">
        <f t="shared" si="72"/>
        <v/>
      </c>
      <c r="CW39" s="111" t="str">
        <f t="shared" si="73"/>
        <v/>
      </c>
      <c r="CX39" s="109" t="str">
        <f t="shared" si="39"/>
        <v/>
      </c>
      <c r="CY39" s="126" t="str">
        <f t="shared" si="40"/>
        <v/>
      </c>
      <c r="CZ39" s="126" t="str">
        <f t="shared" si="41"/>
        <v/>
      </c>
      <c r="DA39" s="126" t="str">
        <f t="shared" si="42"/>
        <v/>
      </c>
      <c r="DB39" s="145" t="str">
        <f t="shared" si="43"/>
        <v/>
      </c>
      <c r="DC39" s="143" t="str">
        <f t="shared" si="44"/>
        <v/>
      </c>
      <c r="DD39" s="121"/>
      <c r="DE39" s="113" t="str">
        <f t="shared" si="45"/>
        <v/>
      </c>
      <c r="DF39" s="113" t="str">
        <f t="shared" si="46"/>
        <v/>
      </c>
      <c r="DG39" s="111" t="e">
        <f t="shared" si="74"/>
        <v>#N/A</v>
      </c>
      <c r="DH39" s="108" t="str">
        <f t="shared" si="47"/>
        <v/>
      </c>
      <c r="DI39" s="108" t="str">
        <f t="shared" si="75"/>
        <v/>
      </c>
      <c r="DJ39" s="108" t="str">
        <f t="shared" si="76"/>
        <v/>
      </c>
      <c r="DK39" s="108" t="str">
        <f t="shared" si="81"/>
        <v/>
      </c>
      <c r="DL39" s="108" t="str">
        <f t="shared" si="77"/>
        <v/>
      </c>
      <c r="DM39" s="108" t="str">
        <f t="shared" si="78"/>
        <v/>
      </c>
      <c r="DN39" s="103"/>
      <c r="DO39" s="170" t="str">
        <f t="shared" si="79"/>
        <v/>
      </c>
      <c r="DP39" s="170" t="str">
        <f t="shared" si="48"/>
        <v/>
      </c>
      <c r="DQ39" s="170" t="str">
        <f t="shared" si="49"/>
        <v/>
      </c>
      <c r="DR39" s="55" t="str">
        <f t="shared" si="50"/>
        <v/>
      </c>
      <c r="DS39" s="55" t="str">
        <f t="shared" si="51"/>
        <v/>
      </c>
      <c r="DT39" s="173" t="str">
        <f t="shared" si="80"/>
        <v/>
      </c>
      <c r="DU39" s="55" t="str">
        <f t="shared" si="52"/>
        <v/>
      </c>
      <c r="DV39" s="21" t="str">
        <f t="shared" si="53"/>
        <v/>
      </c>
      <c r="DW39" s="11" t="str">
        <f t="shared" si="82"/>
        <v/>
      </c>
      <c r="DX39" s="12" t="str">
        <f t="shared" si="54"/>
        <v/>
      </c>
      <c r="DY39" s="15"/>
      <c r="DZ39" s="50"/>
      <c r="EA39" s="50"/>
      <c r="EB39" s="50"/>
      <c r="EC39" s="50"/>
    </row>
    <row r="40" spans="1:133" ht="20.100000000000001" customHeight="1" x14ac:dyDescent="0.25">
      <c r="A40" s="47">
        <f t="shared" si="55"/>
        <v>39</v>
      </c>
      <c r="B40" s="176"/>
      <c r="C40" s="194"/>
      <c r="D40" s="176"/>
      <c r="E40" s="194"/>
      <c r="F40" s="192"/>
      <c r="G40" s="193"/>
      <c r="H40" s="176"/>
      <c r="I40" s="176"/>
      <c r="J40" s="180"/>
      <c r="K40" s="180"/>
      <c r="L40" s="180"/>
      <c r="M40" s="40"/>
      <c r="N40" s="10" t="str">
        <f t="shared" si="0"/>
        <v/>
      </c>
      <c r="O40" s="13"/>
      <c r="P40" s="26" t="str">
        <f t="shared" si="85"/>
        <v/>
      </c>
      <c r="Q40" s="26" t="str">
        <f t="shared" si="85"/>
        <v/>
      </c>
      <c r="R40" s="26" t="str">
        <f t="shared" si="85"/>
        <v/>
      </c>
      <c r="S40" s="26" t="str">
        <f t="shared" si="85"/>
        <v/>
      </c>
      <c r="T40" s="26" t="str">
        <f t="shared" si="85"/>
        <v/>
      </c>
      <c r="U40" s="157" t="str">
        <f t="shared" si="85"/>
        <v/>
      </c>
      <c r="V40" s="26" t="str">
        <f t="shared" si="85"/>
        <v/>
      </c>
      <c r="W40" s="26" t="str">
        <f t="shared" si="85"/>
        <v/>
      </c>
      <c r="X40" s="26" t="str">
        <f t="shared" si="85"/>
        <v/>
      </c>
      <c r="Y40" s="24" t="str">
        <f t="shared" si="85"/>
        <v/>
      </c>
      <c r="Z40" s="18" t="str">
        <f t="shared" si="86"/>
        <v/>
      </c>
      <c r="AA40" s="24" t="str">
        <f t="shared" si="86"/>
        <v/>
      </c>
      <c r="AB40" s="24" t="str">
        <f t="shared" si="86"/>
        <v/>
      </c>
      <c r="AC40" s="26" t="str">
        <f t="shared" si="86"/>
        <v/>
      </c>
      <c r="AD40" s="33" t="str">
        <f t="shared" si="86"/>
        <v/>
      </c>
      <c r="AE40" s="24" t="str">
        <f t="shared" si="86"/>
        <v/>
      </c>
      <c r="AF40" s="26" t="str">
        <f t="shared" si="86"/>
        <v/>
      </c>
      <c r="AG40" s="24" t="str">
        <f t="shared" si="86"/>
        <v/>
      </c>
      <c r="AH40" s="26" t="str">
        <f t="shared" si="86"/>
        <v/>
      </c>
      <c r="AI40" s="26" t="str">
        <f t="shared" si="86"/>
        <v/>
      </c>
      <c r="AJ40" s="26" t="str">
        <f t="shared" si="86"/>
        <v/>
      </c>
      <c r="AK40" s="26" t="str">
        <f t="shared" si="86"/>
        <v/>
      </c>
      <c r="AL40" s="26" t="str">
        <f t="shared" si="86"/>
        <v/>
      </c>
      <c r="AM40" s="18" t="str">
        <f t="shared" si="86"/>
        <v/>
      </c>
      <c r="AN40" s="9"/>
      <c r="AO40" s="152" t="str">
        <f t="shared" si="58"/>
        <v/>
      </c>
      <c r="AP40" s="150" t="str">
        <f t="shared" si="1"/>
        <v/>
      </c>
      <c r="AQ40" s="151" t="str">
        <f t="shared" si="2"/>
        <v/>
      </c>
      <c r="AR40" s="107" t="str">
        <f t="shared" si="3"/>
        <v/>
      </c>
      <c r="AS40" s="128" t="str">
        <f t="shared" si="4"/>
        <v/>
      </c>
      <c r="AT40" s="114" t="str">
        <f t="shared" si="59"/>
        <v/>
      </c>
      <c r="AU40" s="114" t="str">
        <f t="shared" si="60"/>
        <v/>
      </c>
      <c r="AV40" s="114" t="str">
        <f t="shared" si="61"/>
        <v/>
      </c>
      <c r="AW40" s="114" t="str">
        <f t="shared" si="62"/>
        <v/>
      </c>
      <c r="AX40" s="117" t="str">
        <f t="shared" si="63"/>
        <v/>
      </c>
      <c r="AY40" s="117" t="str">
        <f t="shared" si="64"/>
        <v/>
      </c>
      <c r="AZ40" s="111" t="str">
        <f t="shared" si="65"/>
        <v/>
      </c>
      <c r="BA40" s="133" t="str">
        <f t="shared" si="66"/>
        <v/>
      </c>
      <c r="BB40" s="126" t="str">
        <f t="shared" si="5"/>
        <v/>
      </c>
      <c r="BC40" s="126" t="str">
        <f t="shared" si="6"/>
        <v/>
      </c>
      <c r="BD40" s="127" t="str">
        <f t="shared" si="7"/>
        <v/>
      </c>
      <c r="BE40" s="115" t="str">
        <f t="shared" si="8"/>
        <v/>
      </c>
      <c r="BF40" s="148" t="str">
        <f t="shared" si="9"/>
        <v/>
      </c>
      <c r="BG40" s="126" t="str">
        <f t="shared" si="10"/>
        <v/>
      </c>
      <c r="BH40" s="126" t="str">
        <f t="shared" si="11"/>
        <v/>
      </c>
      <c r="BI40" s="126" t="str">
        <f t="shared" si="12"/>
        <v/>
      </c>
      <c r="BJ40" s="126" t="str">
        <f t="shared" si="13"/>
        <v/>
      </c>
      <c r="BK40" s="111" t="str">
        <f t="shared" si="14"/>
        <v/>
      </c>
      <c r="BL40" s="118" t="str">
        <f t="shared" si="67"/>
        <v/>
      </c>
      <c r="BM40" s="115" t="str">
        <f t="shared" si="15"/>
        <v/>
      </c>
      <c r="BN40" s="110" t="str">
        <f t="shared" si="16"/>
        <v/>
      </c>
      <c r="BO40" s="110" t="str">
        <f t="shared" si="17"/>
        <v/>
      </c>
      <c r="BP40" s="111" t="str">
        <f t="shared" si="68"/>
        <v/>
      </c>
      <c r="BQ40" s="110" t="str">
        <f t="shared" si="69"/>
        <v/>
      </c>
      <c r="BR40" s="153"/>
      <c r="BS40" s="115" t="str">
        <f t="shared" si="18"/>
        <v/>
      </c>
      <c r="BT40" s="132" t="str">
        <f t="shared" si="83"/>
        <v/>
      </c>
      <c r="BU40" s="146" t="str">
        <f t="shared" si="19"/>
        <v/>
      </c>
      <c r="BV40" s="115" t="str">
        <f t="shared" si="20"/>
        <v/>
      </c>
      <c r="BW40" s="118" t="str">
        <f t="shared" si="21"/>
        <v/>
      </c>
      <c r="BX40" s="119"/>
      <c r="BY40" s="111" t="str">
        <f t="shared" si="22"/>
        <v/>
      </c>
      <c r="BZ40" s="111" t="str">
        <f t="shared" si="23"/>
        <v/>
      </c>
      <c r="CA40" s="111" t="str">
        <f t="shared" si="24"/>
        <v/>
      </c>
      <c r="CB40" s="142" t="str">
        <f t="shared" si="25"/>
        <v/>
      </c>
      <c r="CC40" s="184" t="str">
        <f t="shared" si="26"/>
        <v/>
      </c>
      <c r="CD40" s="115" t="str">
        <f t="shared" si="27"/>
        <v/>
      </c>
      <c r="CE40" s="115" t="str">
        <f t="shared" si="28"/>
        <v/>
      </c>
      <c r="CF40" s="125" t="str">
        <f t="shared" si="29"/>
        <v/>
      </c>
      <c r="CG40" s="125" t="str">
        <f t="shared" si="30"/>
        <v/>
      </c>
      <c r="CH40" s="149" t="str">
        <f t="shared" si="31"/>
        <v/>
      </c>
      <c r="CI40" s="142" t="str">
        <f t="shared" si="32"/>
        <v/>
      </c>
      <c r="CJ40" s="119"/>
      <c r="CK40" s="109"/>
      <c r="CL40" s="166" t="str">
        <f t="shared" si="33"/>
        <v/>
      </c>
      <c r="CM40" s="166" t="str">
        <f t="shared" si="34"/>
        <v/>
      </c>
      <c r="CN40" s="163" t="str">
        <f t="shared" si="35"/>
        <v/>
      </c>
      <c r="CO40" s="164" t="str">
        <f t="shared" si="36"/>
        <v/>
      </c>
      <c r="CP40" s="109"/>
      <c r="CQ40" s="163" t="str">
        <f t="shared" si="37"/>
        <v/>
      </c>
      <c r="CR40" s="163" t="str">
        <f t="shared" si="38"/>
        <v/>
      </c>
      <c r="CS40" s="109"/>
      <c r="CT40" s="112" t="str">
        <f t="shared" si="70"/>
        <v/>
      </c>
      <c r="CU40" s="145" t="str">
        <f t="shared" si="71"/>
        <v/>
      </c>
      <c r="CV40" s="111" t="str">
        <f t="shared" si="72"/>
        <v/>
      </c>
      <c r="CW40" s="111" t="str">
        <f t="shared" si="73"/>
        <v/>
      </c>
      <c r="CX40" s="109" t="str">
        <f t="shared" si="39"/>
        <v/>
      </c>
      <c r="CY40" s="126" t="str">
        <f t="shared" si="40"/>
        <v/>
      </c>
      <c r="CZ40" s="126" t="str">
        <f t="shared" si="41"/>
        <v/>
      </c>
      <c r="DA40" s="126" t="str">
        <f t="shared" si="42"/>
        <v/>
      </c>
      <c r="DB40" s="145" t="str">
        <f t="shared" si="43"/>
        <v/>
      </c>
      <c r="DC40" s="143" t="str">
        <f t="shared" si="44"/>
        <v/>
      </c>
      <c r="DD40" s="121"/>
      <c r="DE40" s="113" t="str">
        <f t="shared" si="45"/>
        <v/>
      </c>
      <c r="DF40" s="113" t="str">
        <f t="shared" si="46"/>
        <v/>
      </c>
      <c r="DG40" s="111" t="e">
        <f t="shared" si="74"/>
        <v>#N/A</v>
      </c>
      <c r="DH40" s="108" t="str">
        <f t="shared" si="47"/>
        <v/>
      </c>
      <c r="DI40" s="108" t="str">
        <f t="shared" si="75"/>
        <v/>
      </c>
      <c r="DJ40" s="108" t="str">
        <f t="shared" si="76"/>
        <v/>
      </c>
      <c r="DK40" s="108" t="str">
        <f t="shared" si="81"/>
        <v/>
      </c>
      <c r="DL40" s="108" t="str">
        <f t="shared" si="77"/>
        <v/>
      </c>
      <c r="DM40" s="108" t="str">
        <f t="shared" si="78"/>
        <v/>
      </c>
      <c r="DN40" s="103"/>
      <c r="DO40" s="170" t="str">
        <f t="shared" si="79"/>
        <v/>
      </c>
      <c r="DP40" s="170" t="str">
        <f t="shared" si="48"/>
        <v/>
      </c>
      <c r="DQ40" s="170" t="str">
        <f t="shared" si="49"/>
        <v/>
      </c>
      <c r="DR40" s="55" t="str">
        <f t="shared" si="50"/>
        <v/>
      </c>
      <c r="DS40" s="55" t="str">
        <f t="shared" si="51"/>
        <v/>
      </c>
      <c r="DT40" s="173" t="str">
        <f t="shared" si="80"/>
        <v/>
      </c>
      <c r="DU40" s="55" t="str">
        <f t="shared" si="52"/>
        <v/>
      </c>
      <c r="DV40" s="21" t="str">
        <f t="shared" si="53"/>
        <v/>
      </c>
      <c r="DW40" s="11" t="str">
        <f t="shared" si="82"/>
        <v/>
      </c>
      <c r="DX40" s="12" t="str">
        <f t="shared" si="54"/>
        <v/>
      </c>
      <c r="DY40" s="15"/>
      <c r="DZ40" s="50"/>
      <c r="EA40" s="50"/>
      <c r="EB40" s="50"/>
      <c r="EC40" s="50"/>
    </row>
    <row r="41" spans="1:133" ht="20.100000000000001" customHeight="1" x14ac:dyDescent="0.25">
      <c r="A41" s="47">
        <f t="shared" si="55"/>
        <v>40</v>
      </c>
      <c r="B41" s="176"/>
      <c r="C41" s="194"/>
      <c r="D41" s="176"/>
      <c r="E41" s="194"/>
      <c r="F41" s="192"/>
      <c r="G41" s="193"/>
      <c r="H41" s="176"/>
      <c r="I41" s="176"/>
      <c r="J41" s="180"/>
      <c r="K41" s="180"/>
      <c r="L41" s="180"/>
      <c r="M41" s="40"/>
      <c r="N41" s="10" t="str">
        <f t="shared" si="0"/>
        <v/>
      </c>
      <c r="O41" s="13"/>
      <c r="P41" s="26" t="str">
        <f t="shared" si="85"/>
        <v/>
      </c>
      <c r="Q41" s="26" t="str">
        <f t="shared" si="85"/>
        <v/>
      </c>
      <c r="R41" s="26" t="str">
        <f t="shared" si="85"/>
        <v/>
      </c>
      <c r="S41" s="26" t="str">
        <f t="shared" si="85"/>
        <v/>
      </c>
      <c r="T41" s="26" t="str">
        <f t="shared" si="85"/>
        <v/>
      </c>
      <c r="U41" s="157" t="str">
        <f t="shared" si="85"/>
        <v/>
      </c>
      <c r="V41" s="26" t="str">
        <f t="shared" si="85"/>
        <v/>
      </c>
      <c r="W41" s="26" t="str">
        <f t="shared" si="85"/>
        <v/>
      </c>
      <c r="X41" s="26" t="str">
        <f t="shared" si="85"/>
        <v/>
      </c>
      <c r="Y41" s="24" t="str">
        <f t="shared" si="85"/>
        <v/>
      </c>
      <c r="Z41" s="18" t="str">
        <f t="shared" si="86"/>
        <v/>
      </c>
      <c r="AA41" s="24" t="str">
        <f t="shared" si="86"/>
        <v/>
      </c>
      <c r="AB41" s="24" t="str">
        <f t="shared" si="86"/>
        <v/>
      </c>
      <c r="AC41" s="26" t="str">
        <f t="shared" si="86"/>
        <v/>
      </c>
      <c r="AD41" s="33" t="str">
        <f t="shared" si="86"/>
        <v/>
      </c>
      <c r="AE41" s="24" t="str">
        <f t="shared" si="86"/>
        <v/>
      </c>
      <c r="AF41" s="26" t="str">
        <f t="shared" si="86"/>
        <v/>
      </c>
      <c r="AG41" s="24" t="str">
        <f t="shared" si="86"/>
        <v/>
      </c>
      <c r="AH41" s="26" t="str">
        <f t="shared" si="86"/>
        <v/>
      </c>
      <c r="AI41" s="26" t="str">
        <f t="shared" si="86"/>
        <v/>
      </c>
      <c r="AJ41" s="26" t="str">
        <f t="shared" si="86"/>
        <v/>
      </c>
      <c r="AK41" s="26" t="str">
        <f t="shared" si="86"/>
        <v/>
      </c>
      <c r="AL41" s="26" t="str">
        <f t="shared" si="86"/>
        <v/>
      </c>
      <c r="AM41" s="18" t="str">
        <f t="shared" si="86"/>
        <v/>
      </c>
      <c r="AN41" s="9"/>
      <c r="AO41" s="152" t="str">
        <f t="shared" si="58"/>
        <v/>
      </c>
      <c r="AP41" s="150" t="str">
        <f t="shared" si="1"/>
        <v/>
      </c>
      <c r="AQ41" s="151" t="str">
        <f t="shared" si="2"/>
        <v/>
      </c>
      <c r="AR41" s="107" t="str">
        <f t="shared" si="3"/>
        <v/>
      </c>
      <c r="AS41" s="128" t="str">
        <f t="shared" si="4"/>
        <v/>
      </c>
      <c r="AT41" s="114" t="str">
        <f t="shared" si="59"/>
        <v/>
      </c>
      <c r="AU41" s="114" t="str">
        <f t="shared" si="60"/>
        <v/>
      </c>
      <c r="AV41" s="114" t="str">
        <f t="shared" si="61"/>
        <v/>
      </c>
      <c r="AW41" s="114" t="str">
        <f t="shared" si="62"/>
        <v/>
      </c>
      <c r="AX41" s="117" t="str">
        <f t="shared" si="63"/>
        <v/>
      </c>
      <c r="AY41" s="117" t="str">
        <f t="shared" si="64"/>
        <v/>
      </c>
      <c r="AZ41" s="111" t="str">
        <f t="shared" si="65"/>
        <v/>
      </c>
      <c r="BA41" s="133" t="str">
        <f t="shared" si="66"/>
        <v/>
      </c>
      <c r="BB41" s="126" t="str">
        <f t="shared" si="5"/>
        <v/>
      </c>
      <c r="BC41" s="126" t="str">
        <f t="shared" si="6"/>
        <v/>
      </c>
      <c r="BD41" s="127" t="str">
        <f t="shared" si="7"/>
        <v/>
      </c>
      <c r="BE41" s="115" t="str">
        <f t="shared" si="8"/>
        <v/>
      </c>
      <c r="BF41" s="148" t="str">
        <f t="shared" si="9"/>
        <v/>
      </c>
      <c r="BG41" s="126" t="str">
        <f t="shared" si="10"/>
        <v/>
      </c>
      <c r="BH41" s="126" t="str">
        <f t="shared" si="11"/>
        <v/>
      </c>
      <c r="BI41" s="126" t="str">
        <f t="shared" si="12"/>
        <v/>
      </c>
      <c r="BJ41" s="126" t="str">
        <f t="shared" si="13"/>
        <v/>
      </c>
      <c r="BK41" s="111" t="str">
        <f t="shared" si="14"/>
        <v/>
      </c>
      <c r="BL41" s="118" t="str">
        <f t="shared" si="67"/>
        <v/>
      </c>
      <c r="BM41" s="115" t="str">
        <f t="shared" si="15"/>
        <v/>
      </c>
      <c r="BN41" s="110" t="str">
        <f t="shared" si="16"/>
        <v/>
      </c>
      <c r="BO41" s="110" t="str">
        <f t="shared" si="17"/>
        <v/>
      </c>
      <c r="BP41" s="111" t="str">
        <f t="shared" si="68"/>
        <v/>
      </c>
      <c r="BQ41" s="110" t="str">
        <f t="shared" si="69"/>
        <v/>
      </c>
      <c r="BR41" s="153"/>
      <c r="BS41" s="115" t="str">
        <f t="shared" si="18"/>
        <v/>
      </c>
      <c r="BT41" s="132" t="str">
        <f t="shared" si="83"/>
        <v/>
      </c>
      <c r="BU41" s="146" t="str">
        <f t="shared" si="19"/>
        <v/>
      </c>
      <c r="BV41" s="115" t="str">
        <f t="shared" si="20"/>
        <v/>
      </c>
      <c r="BW41" s="118" t="str">
        <f t="shared" si="21"/>
        <v/>
      </c>
      <c r="BX41" s="119"/>
      <c r="BY41" s="111" t="str">
        <f t="shared" si="22"/>
        <v/>
      </c>
      <c r="BZ41" s="111" t="str">
        <f t="shared" si="23"/>
        <v/>
      </c>
      <c r="CA41" s="111" t="str">
        <f t="shared" si="24"/>
        <v/>
      </c>
      <c r="CB41" s="142" t="str">
        <f t="shared" si="25"/>
        <v/>
      </c>
      <c r="CC41" s="184" t="str">
        <f t="shared" si="26"/>
        <v/>
      </c>
      <c r="CD41" s="115" t="str">
        <f t="shared" si="27"/>
        <v/>
      </c>
      <c r="CE41" s="115" t="str">
        <f t="shared" si="28"/>
        <v/>
      </c>
      <c r="CF41" s="125" t="str">
        <f t="shared" si="29"/>
        <v/>
      </c>
      <c r="CG41" s="125" t="str">
        <f t="shared" si="30"/>
        <v/>
      </c>
      <c r="CH41" s="149" t="str">
        <f t="shared" si="31"/>
        <v/>
      </c>
      <c r="CI41" s="142" t="str">
        <f t="shared" si="32"/>
        <v/>
      </c>
      <c r="CJ41" s="119"/>
      <c r="CK41" s="109"/>
      <c r="CL41" s="166" t="str">
        <f t="shared" si="33"/>
        <v/>
      </c>
      <c r="CM41" s="166" t="str">
        <f t="shared" si="34"/>
        <v/>
      </c>
      <c r="CN41" s="163" t="str">
        <f t="shared" si="35"/>
        <v/>
      </c>
      <c r="CO41" s="164" t="str">
        <f t="shared" si="36"/>
        <v/>
      </c>
      <c r="CP41" s="109"/>
      <c r="CQ41" s="163" t="str">
        <f t="shared" si="37"/>
        <v/>
      </c>
      <c r="CR41" s="163" t="str">
        <f t="shared" si="38"/>
        <v/>
      </c>
      <c r="CS41" s="109"/>
      <c r="CT41" s="112" t="str">
        <f t="shared" si="70"/>
        <v/>
      </c>
      <c r="CU41" s="145" t="str">
        <f t="shared" si="71"/>
        <v/>
      </c>
      <c r="CV41" s="111" t="str">
        <f t="shared" si="72"/>
        <v/>
      </c>
      <c r="CW41" s="111" t="str">
        <f t="shared" si="73"/>
        <v/>
      </c>
      <c r="CX41" s="109" t="str">
        <f t="shared" si="39"/>
        <v/>
      </c>
      <c r="CY41" s="126" t="str">
        <f t="shared" si="40"/>
        <v/>
      </c>
      <c r="CZ41" s="126" t="str">
        <f t="shared" si="41"/>
        <v/>
      </c>
      <c r="DA41" s="126" t="str">
        <f t="shared" si="42"/>
        <v/>
      </c>
      <c r="DB41" s="145" t="str">
        <f t="shared" si="43"/>
        <v/>
      </c>
      <c r="DC41" s="143" t="str">
        <f t="shared" si="44"/>
        <v/>
      </c>
      <c r="DD41" s="121"/>
      <c r="DE41" s="113" t="str">
        <f t="shared" si="45"/>
        <v/>
      </c>
      <c r="DF41" s="113" t="str">
        <f t="shared" si="46"/>
        <v/>
      </c>
      <c r="DG41" s="111" t="e">
        <f t="shared" si="74"/>
        <v>#N/A</v>
      </c>
      <c r="DH41" s="108" t="str">
        <f t="shared" si="47"/>
        <v/>
      </c>
      <c r="DI41" s="108" t="str">
        <f t="shared" si="75"/>
        <v/>
      </c>
      <c r="DJ41" s="108" t="str">
        <f t="shared" si="76"/>
        <v/>
      </c>
      <c r="DK41" s="108" t="str">
        <f t="shared" si="81"/>
        <v/>
      </c>
      <c r="DL41" s="108" t="str">
        <f t="shared" si="77"/>
        <v/>
      </c>
      <c r="DM41" s="108" t="str">
        <f t="shared" si="78"/>
        <v/>
      </c>
      <c r="DN41" s="103"/>
      <c r="DO41" s="170" t="str">
        <f t="shared" si="79"/>
        <v/>
      </c>
      <c r="DP41" s="170" t="str">
        <f t="shared" si="48"/>
        <v/>
      </c>
      <c r="DQ41" s="170" t="str">
        <f t="shared" si="49"/>
        <v/>
      </c>
      <c r="DR41" s="55" t="str">
        <f t="shared" si="50"/>
        <v/>
      </c>
      <c r="DS41" s="55" t="str">
        <f t="shared" si="51"/>
        <v/>
      </c>
      <c r="DT41" s="173" t="str">
        <f t="shared" si="80"/>
        <v/>
      </c>
      <c r="DU41" s="55" t="str">
        <f t="shared" si="52"/>
        <v/>
      </c>
      <c r="DV41" s="21" t="str">
        <f t="shared" si="53"/>
        <v/>
      </c>
      <c r="DW41" s="11" t="str">
        <f t="shared" si="82"/>
        <v/>
      </c>
      <c r="DX41" s="12" t="str">
        <f t="shared" si="54"/>
        <v/>
      </c>
      <c r="DY41" s="15"/>
      <c r="DZ41" s="50"/>
      <c r="EA41" s="50"/>
      <c r="EB41" s="50"/>
      <c r="EC41" s="50"/>
    </row>
    <row r="42" spans="1:133" ht="20.100000000000001" customHeight="1" x14ac:dyDescent="0.25">
      <c r="A42" s="47">
        <f t="shared" si="55"/>
        <v>41</v>
      </c>
      <c r="B42" s="176"/>
      <c r="C42" s="194"/>
      <c r="D42" s="176"/>
      <c r="E42" s="194"/>
      <c r="F42" s="192"/>
      <c r="G42" s="193"/>
      <c r="H42" s="176"/>
      <c r="I42" s="176"/>
      <c r="J42" s="180"/>
      <c r="K42" s="180"/>
      <c r="L42" s="180"/>
      <c r="M42" s="40"/>
      <c r="N42" s="10" t="str">
        <f t="shared" si="0"/>
        <v/>
      </c>
      <c r="O42" s="13"/>
      <c r="P42" s="26" t="str">
        <f t="shared" si="85"/>
        <v/>
      </c>
      <c r="Q42" s="26" t="str">
        <f t="shared" si="85"/>
        <v/>
      </c>
      <c r="R42" s="26" t="str">
        <f t="shared" si="85"/>
        <v/>
      </c>
      <c r="S42" s="26" t="str">
        <f t="shared" si="85"/>
        <v/>
      </c>
      <c r="T42" s="26" t="str">
        <f t="shared" si="85"/>
        <v/>
      </c>
      <c r="U42" s="157" t="str">
        <f t="shared" si="85"/>
        <v/>
      </c>
      <c r="V42" s="26" t="str">
        <f t="shared" si="85"/>
        <v/>
      </c>
      <c r="W42" s="26" t="str">
        <f t="shared" si="85"/>
        <v/>
      </c>
      <c r="X42" s="26" t="str">
        <f t="shared" si="85"/>
        <v/>
      </c>
      <c r="Y42" s="24" t="str">
        <f t="shared" si="85"/>
        <v/>
      </c>
      <c r="Z42" s="18" t="str">
        <f t="shared" si="86"/>
        <v/>
      </c>
      <c r="AA42" s="24" t="str">
        <f t="shared" si="86"/>
        <v/>
      </c>
      <c r="AB42" s="24" t="str">
        <f t="shared" si="86"/>
        <v/>
      </c>
      <c r="AC42" s="26" t="str">
        <f t="shared" si="86"/>
        <v/>
      </c>
      <c r="AD42" s="33" t="str">
        <f t="shared" si="86"/>
        <v/>
      </c>
      <c r="AE42" s="24" t="str">
        <f t="shared" si="86"/>
        <v/>
      </c>
      <c r="AF42" s="26" t="str">
        <f t="shared" si="86"/>
        <v/>
      </c>
      <c r="AG42" s="24" t="str">
        <f t="shared" si="86"/>
        <v/>
      </c>
      <c r="AH42" s="26" t="str">
        <f t="shared" si="86"/>
        <v/>
      </c>
      <c r="AI42" s="26" t="str">
        <f t="shared" si="86"/>
        <v/>
      </c>
      <c r="AJ42" s="26" t="str">
        <f t="shared" si="86"/>
        <v/>
      </c>
      <c r="AK42" s="26" t="str">
        <f t="shared" si="86"/>
        <v/>
      </c>
      <c r="AL42" s="26" t="str">
        <f t="shared" si="86"/>
        <v/>
      </c>
      <c r="AM42" s="18" t="str">
        <f t="shared" si="86"/>
        <v/>
      </c>
      <c r="AN42" s="9"/>
      <c r="AO42" s="152" t="str">
        <f t="shared" si="58"/>
        <v/>
      </c>
      <c r="AP42" s="150" t="str">
        <f t="shared" si="1"/>
        <v/>
      </c>
      <c r="AQ42" s="151" t="str">
        <f t="shared" si="2"/>
        <v/>
      </c>
      <c r="AR42" s="107" t="str">
        <f t="shared" si="3"/>
        <v/>
      </c>
      <c r="AS42" s="128" t="str">
        <f t="shared" si="4"/>
        <v/>
      </c>
      <c r="AT42" s="114" t="str">
        <f t="shared" si="59"/>
        <v/>
      </c>
      <c r="AU42" s="114" t="str">
        <f t="shared" si="60"/>
        <v/>
      </c>
      <c r="AV42" s="114" t="str">
        <f t="shared" si="61"/>
        <v/>
      </c>
      <c r="AW42" s="114" t="str">
        <f t="shared" si="62"/>
        <v/>
      </c>
      <c r="AX42" s="117" t="str">
        <f t="shared" si="63"/>
        <v/>
      </c>
      <c r="AY42" s="117" t="str">
        <f t="shared" si="64"/>
        <v/>
      </c>
      <c r="AZ42" s="111" t="str">
        <f t="shared" si="65"/>
        <v/>
      </c>
      <c r="BA42" s="133" t="str">
        <f t="shared" si="66"/>
        <v/>
      </c>
      <c r="BB42" s="126" t="str">
        <f t="shared" si="5"/>
        <v/>
      </c>
      <c r="BC42" s="126" t="str">
        <f t="shared" si="6"/>
        <v/>
      </c>
      <c r="BD42" s="127" t="str">
        <f t="shared" si="7"/>
        <v/>
      </c>
      <c r="BE42" s="115" t="str">
        <f t="shared" si="8"/>
        <v/>
      </c>
      <c r="BF42" s="148" t="str">
        <f t="shared" si="9"/>
        <v/>
      </c>
      <c r="BG42" s="126" t="str">
        <f t="shared" si="10"/>
        <v/>
      </c>
      <c r="BH42" s="126" t="str">
        <f t="shared" si="11"/>
        <v/>
      </c>
      <c r="BI42" s="126" t="str">
        <f t="shared" si="12"/>
        <v/>
      </c>
      <c r="BJ42" s="126" t="str">
        <f t="shared" si="13"/>
        <v/>
      </c>
      <c r="BK42" s="111" t="str">
        <f t="shared" si="14"/>
        <v/>
      </c>
      <c r="BL42" s="118" t="str">
        <f t="shared" si="67"/>
        <v/>
      </c>
      <c r="BM42" s="115" t="str">
        <f t="shared" si="15"/>
        <v/>
      </c>
      <c r="BN42" s="110" t="str">
        <f t="shared" si="16"/>
        <v/>
      </c>
      <c r="BO42" s="110" t="str">
        <f t="shared" si="17"/>
        <v/>
      </c>
      <c r="BP42" s="111" t="str">
        <f t="shared" si="68"/>
        <v/>
      </c>
      <c r="BQ42" s="110" t="str">
        <f t="shared" si="69"/>
        <v/>
      </c>
      <c r="BR42" s="153"/>
      <c r="BS42" s="115" t="str">
        <f t="shared" si="18"/>
        <v/>
      </c>
      <c r="BT42" s="132" t="str">
        <f t="shared" si="83"/>
        <v/>
      </c>
      <c r="BU42" s="146" t="str">
        <f t="shared" si="19"/>
        <v/>
      </c>
      <c r="BV42" s="115" t="str">
        <f t="shared" si="20"/>
        <v/>
      </c>
      <c r="BW42" s="118" t="str">
        <f t="shared" si="21"/>
        <v/>
      </c>
      <c r="BX42" s="119"/>
      <c r="BY42" s="111" t="str">
        <f t="shared" si="22"/>
        <v/>
      </c>
      <c r="BZ42" s="111" t="str">
        <f t="shared" si="23"/>
        <v/>
      </c>
      <c r="CA42" s="111" t="str">
        <f t="shared" si="24"/>
        <v/>
      </c>
      <c r="CB42" s="142" t="str">
        <f t="shared" si="25"/>
        <v/>
      </c>
      <c r="CC42" s="184" t="str">
        <f t="shared" si="26"/>
        <v/>
      </c>
      <c r="CD42" s="115" t="str">
        <f t="shared" si="27"/>
        <v/>
      </c>
      <c r="CE42" s="115" t="str">
        <f t="shared" si="28"/>
        <v/>
      </c>
      <c r="CF42" s="125" t="str">
        <f t="shared" si="29"/>
        <v/>
      </c>
      <c r="CG42" s="125" t="str">
        <f t="shared" si="30"/>
        <v/>
      </c>
      <c r="CH42" s="149" t="str">
        <f t="shared" si="31"/>
        <v/>
      </c>
      <c r="CI42" s="142" t="str">
        <f t="shared" si="32"/>
        <v/>
      </c>
      <c r="CJ42" s="119"/>
      <c r="CK42" s="109"/>
      <c r="CL42" s="166" t="str">
        <f t="shared" si="33"/>
        <v/>
      </c>
      <c r="CM42" s="166" t="str">
        <f t="shared" si="34"/>
        <v/>
      </c>
      <c r="CN42" s="163" t="str">
        <f t="shared" si="35"/>
        <v/>
      </c>
      <c r="CO42" s="164" t="str">
        <f t="shared" si="36"/>
        <v/>
      </c>
      <c r="CP42" s="109"/>
      <c r="CQ42" s="163" t="str">
        <f t="shared" si="37"/>
        <v/>
      </c>
      <c r="CR42" s="163" t="str">
        <f t="shared" si="38"/>
        <v/>
      </c>
      <c r="CS42" s="109"/>
      <c r="CT42" s="112" t="str">
        <f t="shared" si="70"/>
        <v/>
      </c>
      <c r="CU42" s="145" t="str">
        <f t="shared" si="71"/>
        <v/>
      </c>
      <c r="CV42" s="111" t="str">
        <f t="shared" si="72"/>
        <v/>
      </c>
      <c r="CW42" s="111" t="str">
        <f t="shared" si="73"/>
        <v/>
      </c>
      <c r="CX42" s="109" t="str">
        <f t="shared" si="39"/>
        <v/>
      </c>
      <c r="CY42" s="126" t="str">
        <f t="shared" si="40"/>
        <v/>
      </c>
      <c r="CZ42" s="126" t="str">
        <f t="shared" si="41"/>
        <v/>
      </c>
      <c r="DA42" s="126" t="str">
        <f t="shared" si="42"/>
        <v/>
      </c>
      <c r="DB42" s="145" t="str">
        <f t="shared" si="43"/>
        <v/>
      </c>
      <c r="DC42" s="143" t="str">
        <f t="shared" si="44"/>
        <v/>
      </c>
      <c r="DD42" s="121"/>
      <c r="DE42" s="113" t="str">
        <f t="shared" si="45"/>
        <v/>
      </c>
      <c r="DF42" s="113" t="str">
        <f t="shared" si="46"/>
        <v/>
      </c>
      <c r="DG42" s="111" t="e">
        <f t="shared" si="74"/>
        <v>#N/A</v>
      </c>
      <c r="DH42" s="108" t="str">
        <f t="shared" si="47"/>
        <v/>
      </c>
      <c r="DI42" s="108" t="str">
        <f t="shared" si="75"/>
        <v/>
      </c>
      <c r="DJ42" s="108" t="str">
        <f t="shared" si="76"/>
        <v/>
      </c>
      <c r="DK42" s="108" t="str">
        <f t="shared" si="81"/>
        <v/>
      </c>
      <c r="DL42" s="108" t="str">
        <f t="shared" si="77"/>
        <v/>
      </c>
      <c r="DM42" s="108" t="str">
        <f t="shared" si="78"/>
        <v/>
      </c>
      <c r="DN42" s="103"/>
      <c r="DO42" s="170" t="str">
        <f t="shared" si="79"/>
        <v/>
      </c>
      <c r="DP42" s="170" t="str">
        <f t="shared" si="48"/>
        <v/>
      </c>
      <c r="DQ42" s="170" t="str">
        <f t="shared" si="49"/>
        <v/>
      </c>
      <c r="DR42" s="55" t="str">
        <f t="shared" si="50"/>
        <v/>
      </c>
      <c r="DS42" s="55" t="str">
        <f t="shared" si="51"/>
        <v/>
      </c>
      <c r="DT42" s="173" t="str">
        <f t="shared" si="80"/>
        <v/>
      </c>
      <c r="DU42" s="55" t="str">
        <f t="shared" si="52"/>
        <v/>
      </c>
      <c r="DV42" s="21" t="str">
        <f t="shared" si="53"/>
        <v/>
      </c>
      <c r="DW42" s="11" t="str">
        <f t="shared" si="82"/>
        <v/>
      </c>
      <c r="DX42" s="12" t="str">
        <f t="shared" si="54"/>
        <v/>
      </c>
      <c r="DY42" s="15"/>
      <c r="DZ42" s="50"/>
      <c r="EA42" s="50"/>
      <c r="EB42" s="50"/>
      <c r="EC42" s="50"/>
    </row>
    <row r="43" spans="1:133" ht="20.100000000000001" customHeight="1" x14ac:dyDescent="0.25">
      <c r="A43" s="47">
        <f t="shared" si="55"/>
        <v>42</v>
      </c>
      <c r="B43" s="176"/>
      <c r="C43" s="194"/>
      <c r="D43" s="176"/>
      <c r="E43" s="194"/>
      <c r="F43" s="192"/>
      <c r="G43" s="193"/>
      <c r="H43" s="176"/>
      <c r="I43" s="176"/>
      <c r="J43" s="180"/>
      <c r="K43" s="180"/>
      <c r="L43" s="180"/>
      <c r="M43" s="40"/>
      <c r="N43" s="10" t="str">
        <f t="shared" si="0"/>
        <v/>
      </c>
      <c r="O43" s="13"/>
      <c r="P43" s="26" t="str">
        <f t="shared" si="85"/>
        <v/>
      </c>
      <c r="Q43" s="26" t="str">
        <f t="shared" si="85"/>
        <v/>
      </c>
      <c r="R43" s="26" t="str">
        <f t="shared" si="85"/>
        <v/>
      </c>
      <c r="S43" s="26" t="str">
        <f t="shared" si="85"/>
        <v/>
      </c>
      <c r="T43" s="26" t="str">
        <f t="shared" si="85"/>
        <v/>
      </c>
      <c r="U43" s="157" t="str">
        <f t="shared" si="85"/>
        <v/>
      </c>
      <c r="V43" s="26" t="str">
        <f t="shared" si="85"/>
        <v/>
      </c>
      <c r="W43" s="26" t="str">
        <f t="shared" si="85"/>
        <v/>
      </c>
      <c r="X43" s="26" t="str">
        <f t="shared" si="85"/>
        <v/>
      </c>
      <c r="Y43" s="24" t="str">
        <f t="shared" si="85"/>
        <v/>
      </c>
      <c r="Z43" s="18" t="str">
        <f t="shared" si="86"/>
        <v/>
      </c>
      <c r="AA43" s="24" t="str">
        <f t="shared" si="86"/>
        <v/>
      </c>
      <c r="AB43" s="24" t="str">
        <f t="shared" si="86"/>
        <v/>
      </c>
      <c r="AC43" s="26" t="str">
        <f t="shared" si="86"/>
        <v/>
      </c>
      <c r="AD43" s="33" t="str">
        <f t="shared" si="86"/>
        <v/>
      </c>
      <c r="AE43" s="24" t="str">
        <f t="shared" si="86"/>
        <v/>
      </c>
      <c r="AF43" s="26" t="str">
        <f t="shared" si="86"/>
        <v/>
      </c>
      <c r="AG43" s="24" t="str">
        <f t="shared" si="86"/>
        <v/>
      </c>
      <c r="AH43" s="26" t="str">
        <f t="shared" si="86"/>
        <v/>
      </c>
      <c r="AI43" s="26" t="str">
        <f t="shared" si="86"/>
        <v/>
      </c>
      <c r="AJ43" s="26" t="str">
        <f t="shared" si="86"/>
        <v/>
      </c>
      <c r="AK43" s="26" t="str">
        <f t="shared" si="86"/>
        <v/>
      </c>
      <c r="AL43" s="26" t="str">
        <f t="shared" si="86"/>
        <v/>
      </c>
      <c r="AM43" s="18" t="str">
        <f t="shared" si="86"/>
        <v/>
      </c>
      <c r="AN43" s="9"/>
      <c r="AO43" s="152" t="str">
        <f t="shared" si="58"/>
        <v/>
      </c>
      <c r="AP43" s="150" t="str">
        <f t="shared" si="1"/>
        <v/>
      </c>
      <c r="AQ43" s="151" t="str">
        <f t="shared" si="2"/>
        <v/>
      </c>
      <c r="AR43" s="107" t="str">
        <f t="shared" si="3"/>
        <v/>
      </c>
      <c r="AS43" s="128" t="str">
        <f t="shared" si="4"/>
        <v/>
      </c>
      <c r="AT43" s="114" t="str">
        <f t="shared" si="59"/>
        <v/>
      </c>
      <c r="AU43" s="114" t="str">
        <f t="shared" si="60"/>
        <v/>
      </c>
      <c r="AV43" s="114" t="str">
        <f t="shared" si="61"/>
        <v/>
      </c>
      <c r="AW43" s="114" t="str">
        <f t="shared" si="62"/>
        <v/>
      </c>
      <c r="AX43" s="117" t="str">
        <f t="shared" si="63"/>
        <v/>
      </c>
      <c r="AY43" s="117" t="str">
        <f t="shared" si="64"/>
        <v/>
      </c>
      <c r="AZ43" s="111" t="str">
        <f t="shared" si="65"/>
        <v/>
      </c>
      <c r="BA43" s="133" t="str">
        <f t="shared" si="66"/>
        <v/>
      </c>
      <c r="BB43" s="126" t="str">
        <f t="shared" si="5"/>
        <v/>
      </c>
      <c r="BC43" s="126" t="str">
        <f t="shared" si="6"/>
        <v/>
      </c>
      <c r="BD43" s="127" t="str">
        <f t="shared" si="7"/>
        <v/>
      </c>
      <c r="BE43" s="115" t="str">
        <f t="shared" si="8"/>
        <v/>
      </c>
      <c r="BF43" s="148" t="str">
        <f t="shared" si="9"/>
        <v/>
      </c>
      <c r="BG43" s="126" t="str">
        <f t="shared" si="10"/>
        <v/>
      </c>
      <c r="BH43" s="126" t="str">
        <f t="shared" si="11"/>
        <v/>
      </c>
      <c r="BI43" s="126" t="str">
        <f t="shared" si="12"/>
        <v/>
      </c>
      <c r="BJ43" s="126" t="str">
        <f t="shared" si="13"/>
        <v/>
      </c>
      <c r="BK43" s="111" t="str">
        <f t="shared" si="14"/>
        <v/>
      </c>
      <c r="BL43" s="118" t="str">
        <f t="shared" si="67"/>
        <v/>
      </c>
      <c r="BM43" s="115" t="str">
        <f t="shared" si="15"/>
        <v/>
      </c>
      <c r="BN43" s="110" t="str">
        <f t="shared" si="16"/>
        <v/>
      </c>
      <c r="BO43" s="110" t="str">
        <f t="shared" si="17"/>
        <v/>
      </c>
      <c r="BP43" s="111" t="str">
        <f t="shared" si="68"/>
        <v/>
      </c>
      <c r="BQ43" s="110" t="str">
        <f t="shared" si="69"/>
        <v/>
      </c>
      <c r="BR43" s="153"/>
      <c r="BS43" s="115" t="str">
        <f t="shared" si="18"/>
        <v/>
      </c>
      <c r="BT43" s="132" t="str">
        <f t="shared" si="83"/>
        <v/>
      </c>
      <c r="BU43" s="146" t="str">
        <f t="shared" si="19"/>
        <v/>
      </c>
      <c r="BV43" s="115" t="str">
        <f t="shared" si="20"/>
        <v/>
      </c>
      <c r="BW43" s="118" t="str">
        <f t="shared" si="21"/>
        <v/>
      </c>
      <c r="BX43" s="119"/>
      <c r="BY43" s="111" t="str">
        <f t="shared" si="22"/>
        <v/>
      </c>
      <c r="BZ43" s="111" t="str">
        <f t="shared" si="23"/>
        <v/>
      </c>
      <c r="CA43" s="111" t="str">
        <f t="shared" si="24"/>
        <v/>
      </c>
      <c r="CB43" s="142" t="str">
        <f t="shared" si="25"/>
        <v/>
      </c>
      <c r="CC43" s="184" t="str">
        <f t="shared" si="26"/>
        <v/>
      </c>
      <c r="CD43" s="115" t="str">
        <f t="shared" si="27"/>
        <v/>
      </c>
      <c r="CE43" s="115" t="str">
        <f t="shared" si="28"/>
        <v/>
      </c>
      <c r="CF43" s="125" t="str">
        <f t="shared" si="29"/>
        <v/>
      </c>
      <c r="CG43" s="125" t="str">
        <f t="shared" si="30"/>
        <v/>
      </c>
      <c r="CH43" s="149" t="str">
        <f t="shared" si="31"/>
        <v/>
      </c>
      <c r="CI43" s="142" t="str">
        <f t="shared" si="32"/>
        <v/>
      </c>
      <c r="CJ43" s="119"/>
      <c r="CK43" s="109"/>
      <c r="CL43" s="166" t="str">
        <f t="shared" si="33"/>
        <v/>
      </c>
      <c r="CM43" s="166" t="str">
        <f t="shared" si="34"/>
        <v/>
      </c>
      <c r="CN43" s="163" t="str">
        <f t="shared" si="35"/>
        <v/>
      </c>
      <c r="CO43" s="164" t="str">
        <f t="shared" si="36"/>
        <v/>
      </c>
      <c r="CP43" s="109"/>
      <c r="CQ43" s="163" t="str">
        <f t="shared" si="37"/>
        <v/>
      </c>
      <c r="CR43" s="163" t="str">
        <f t="shared" si="38"/>
        <v/>
      </c>
      <c r="CS43" s="109"/>
      <c r="CT43" s="112" t="str">
        <f t="shared" si="70"/>
        <v/>
      </c>
      <c r="CU43" s="145" t="str">
        <f t="shared" si="71"/>
        <v/>
      </c>
      <c r="CV43" s="111" t="str">
        <f t="shared" si="72"/>
        <v/>
      </c>
      <c r="CW43" s="111" t="str">
        <f t="shared" si="73"/>
        <v/>
      </c>
      <c r="CX43" s="109" t="str">
        <f t="shared" si="39"/>
        <v/>
      </c>
      <c r="CY43" s="126" t="str">
        <f t="shared" si="40"/>
        <v/>
      </c>
      <c r="CZ43" s="126" t="str">
        <f t="shared" si="41"/>
        <v/>
      </c>
      <c r="DA43" s="126" t="str">
        <f t="shared" si="42"/>
        <v/>
      </c>
      <c r="DB43" s="145" t="str">
        <f t="shared" si="43"/>
        <v/>
      </c>
      <c r="DC43" s="143" t="str">
        <f t="shared" si="44"/>
        <v/>
      </c>
      <c r="DD43" s="121"/>
      <c r="DE43" s="113" t="str">
        <f t="shared" si="45"/>
        <v/>
      </c>
      <c r="DF43" s="113" t="str">
        <f t="shared" si="46"/>
        <v/>
      </c>
      <c r="DG43" s="111" t="e">
        <f t="shared" si="74"/>
        <v>#N/A</v>
      </c>
      <c r="DH43" s="108" t="str">
        <f t="shared" si="47"/>
        <v/>
      </c>
      <c r="DI43" s="108" t="str">
        <f t="shared" si="75"/>
        <v/>
      </c>
      <c r="DJ43" s="108" t="str">
        <f t="shared" si="76"/>
        <v/>
      </c>
      <c r="DK43" s="108" t="str">
        <f t="shared" si="81"/>
        <v/>
      </c>
      <c r="DL43" s="108" t="str">
        <f t="shared" si="77"/>
        <v/>
      </c>
      <c r="DM43" s="108" t="str">
        <f t="shared" si="78"/>
        <v/>
      </c>
      <c r="DN43" s="103"/>
      <c r="DO43" s="170" t="str">
        <f t="shared" si="79"/>
        <v/>
      </c>
      <c r="DP43" s="170" t="str">
        <f t="shared" si="48"/>
        <v/>
      </c>
      <c r="DQ43" s="170" t="str">
        <f t="shared" si="49"/>
        <v/>
      </c>
      <c r="DR43" s="55" t="str">
        <f t="shared" si="50"/>
        <v/>
      </c>
      <c r="DS43" s="55" t="str">
        <f t="shared" si="51"/>
        <v/>
      </c>
      <c r="DT43" s="173" t="str">
        <f t="shared" si="80"/>
        <v/>
      </c>
      <c r="DU43" s="55" t="str">
        <f t="shared" si="52"/>
        <v/>
      </c>
      <c r="DV43" s="21" t="str">
        <f t="shared" si="53"/>
        <v/>
      </c>
      <c r="DW43" s="11" t="str">
        <f t="shared" si="82"/>
        <v/>
      </c>
      <c r="DX43" s="12" t="str">
        <f t="shared" si="54"/>
        <v/>
      </c>
      <c r="DY43" s="15"/>
      <c r="DZ43" s="50"/>
      <c r="EA43" s="50"/>
      <c r="EB43" s="50"/>
      <c r="EC43" s="50"/>
    </row>
    <row r="44" spans="1:133" ht="20.100000000000001" customHeight="1" x14ac:dyDescent="0.25">
      <c r="A44" s="47">
        <f t="shared" si="55"/>
        <v>43</v>
      </c>
      <c r="B44" s="176"/>
      <c r="C44" s="194"/>
      <c r="D44" s="176"/>
      <c r="E44" s="194"/>
      <c r="F44" s="192"/>
      <c r="G44" s="193"/>
      <c r="H44" s="176"/>
      <c r="I44" s="176"/>
      <c r="J44" s="180"/>
      <c r="K44" s="180"/>
      <c r="L44" s="180"/>
      <c r="M44" s="40"/>
      <c r="N44" s="10" t="str">
        <f t="shared" si="0"/>
        <v/>
      </c>
      <c r="O44" s="13"/>
      <c r="P44" s="26" t="str">
        <f t="shared" si="85"/>
        <v/>
      </c>
      <c r="Q44" s="26" t="str">
        <f t="shared" si="85"/>
        <v/>
      </c>
      <c r="R44" s="26" t="str">
        <f t="shared" si="85"/>
        <v/>
      </c>
      <c r="S44" s="26" t="str">
        <f t="shared" si="85"/>
        <v/>
      </c>
      <c r="T44" s="26" t="str">
        <f t="shared" si="85"/>
        <v/>
      </c>
      <c r="U44" s="157" t="str">
        <f t="shared" si="85"/>
        <v/>
      </c>
      <c r="V44" s="26" t="str">
        <f t="shared" si="85"/>
        <v/>
      </c>
      <c r="W44" s="26" t="str">
        <f t="shared" si="85"/>
        <v/>
      </c>
      <c r="X44" s="26" t="str">
        <f t="shared" si="85"/>
        <v/>
      </c>
      <c r="Y44" s="24" t="str">
        <f t="shared" si="85"/>
        <v/>
      </c>
      <c r="Z44" s="18" t="str">
        <f t="shared" si="86"/>
        <v/>
      </c>
      <c r="AA44" s="24" t="str">
        <f t="shared" si="86"/>
        <v/>
      </c>
      <c r="AB44" s="24" t="str">
        <f t="shared" si="86"/>
        <v/>
      </c>
      <c r="AC44" s="26" t="str">
        <f t="shared" si="86"/>
        <v/>
      </c>
      <c r="AD44" s="33" t="str">
        <f t="shared" si="86"/>
        <v/>
      </c>
      <c r="AE44" s="24" t="str">
        <f t="shared" si="86"/>
        <v/>
      </c>
      <c r="AF44" s="26" t="str">
        <f t="shared" si="86"/>
        <v/>
      </c>
      <c r="AG44" s="24" t="str">
        <f t="shared" si="86"/>
        <v/>
      </c>
      <c r="AH44" s="26" t="str">
        <f t="shared" si="86"/>
        <v/>
      </c>
      <c r="AI44" s="26" t="str">
        <f t="shared" si="86"/>
        <v/>
      </c>
      <c r="AJ44" s="26" t="str">
        <f t="shared" si="86"/>
        <v/>
      </c>
      <c r="AK44" s="26" t="str">
        <f t="shared" si="86"/>
        <v/>
      </c>
      <c r="AL44" s="26" t="str">
        <f t="shared" si="86"/>
        <v/>
      </c>
      <c r="AM44" s="18" t="str">
        <f t="shared" si="86"/>
        <v/>
      </c>
      <c r="AN44" s="9"/>
      <c r="AO44" s="152" t="str">
        <f t="shared" si="58"/>
        <v/>
      </c>
      <c r="AP44" s="150" t="str">
        <f t="shared" si="1"/>
        <v/>
      </c>
      <c r="AQ44" s="151" t="str">
        <f t="shared" si="2"/>
        <v/>
      </c>
      <c r="AR44" s="107" t="str">
        <f t="shared" si="3"/>
        <v/>
      </c>
      <c r="AS44" s="128" t="str">
        <f t="shared" si="4"/>
        <v/>
      </c>
      <c r="AT44" s="114" t="str">
        <f t="shared" si="59"/>
        <v/>
      </c>
      <c r="AU44" s="114" t="str">
        <f t="shared" si="60"/>
        <v/>
      </c>
      <c r="AV44" s="114" t="str">
        <f t="shared" si="61"/>
        <v/>
      </c>
      <c r="AW44" s="114" t="str">
        <f t="shared" si="62"/>
        <v/>
      </c>
      <c r="AX44" s="117" t="str">
        <f t="shared" si="63"/>
        <v/>
      </c>
      <c r="AY44" s="117" t="str">
        <f t="shared" si="64"/>
        <v/>
      </c>
      <c r="AZ44" s="111" t="str">
        <f t="shared" si="65"/>
        <v/>
      </c>
      <c r="BA44" s="133" t="str">
        <f t="shared" si="66"/>
        <v/>
      </c>
      <c r="BB44" s="126" t="str">
        <f t="shared" si="5"/>
        <v/>
      </c>
      <c r="BC44" s="126" t="str">
        <f t="shared" si="6"/>
        <v/>
      </c>
      <c r="BD44" s="127" t="str">
        <f t="shared" si="7"/>
        <v/>
      </c>
      <c r="BE44" s="115" t="str">
        <f t="shared" si="8"/>
        <v/>
      </c>
      <c r="BF44" s="148" t="str">
        <f t="shared" si="9"/>
        <v/>
      </c>
      <c r="BG44" s="126" t="str">
        <f t="shared" si="10"/>
        <v/>
      </c>
      <c r="BH44" s="126" t="str">
        <f t="shared" si="11"/>
        <v/>
      </c>
      <c r="BI44" s="126" t="str">
        <f t="shared" si="12"/>
        <v/>
      </c>
      <c r="BJ44" s="126" t="str">
        <f t="shared" si="13"/>
        <v/>
      </c>
      <c r="BK44" s="111" t="str">
        <f t="shared" si="14"/>
        <v/>
      </c>
      <c r="BL44" s="118" t="str">
        <f t="shared" si="67"/>
        <v/>
      </c>
      <c r="BM44" s="115" t="str">
        <f t="shared" si="15"/>
        <v/>
      </c>
      <c r="BN44" s="110" t="str">
        <f t="shared" si="16"/>
        <v/>
      </c>
      <c r="BO44" s="110" t="str">
        <f t="shared" si="17"/>
        <v/>
      </c>
      <c r="BP44" s="111" t="str">
        <f t="shared" si="68"/>
        <v/>
      </c>
      <c r="BQ44" s="110" t="str">
        <f t="shared" si="69"/>
        <v/>
      </c>
      <c r="BR44" s="153"/>
      <c r="BS44" s="115" t="str">
        <f t="shared" si="18"/>
        <v/>
      </c>
      <c r="BT44" s="132" t="str">
        <f t="shared" si="83"/>
        <v/>
      </c>
      <c r="BU44" s="146" t="str">
        <f t="shared" si="19"/>
        <v/>
      </c>
      <c r="BV44" s="115" t="str">
        <f t="shared" si="20"/>
        <v/>
      </c>
      <c r="BW44" s="118" t="str">
        <f t="shared" si="21"/>
        <v/>
      </c>
      <c r="BX44" s="119"/>
      <c r="BY44" s="111" t="str">
        <f t="shared" si="22"/>
        <v/>
      </c>
      <c r="BZ44" s="111" t="str">
        <f t="shared" si="23"/>
        <v/>
      </c>
      <c r="CA44" s="111" t="str">
        <f t="shared" si="24"/>
        <v/>
      </c>
      <c r="CB44" s="142" t="str">
        <f t="shared" si="25"/>
        <v/>
      </c>
      <c r="CC44" s="184" t="str">
        <f t="shared" si="26"/>
        <v/>
      </c>
      <c r="CD44" s="115" t="str">
        <f t="shared" si="27"/>
        <v/>
      </c>
      <c r="CE44" s="115" t="str">
        <f t="shared" si="28"/>
        <v/>
      </c>
      <c r="CF44" s="125" t="str">
        <f t="shared" si="29"/>
        <v/>
      </c>
      <c r="CG44" s="125" t="str">
        <f t="shared" si="30"/>
        <v/>
      </c>
      <c r="CH44" s="149" t="str">
        <f t="shared" si="31"/>
        <v/>
      </c>
      <c r="CI44" s="142" t="str">
        <f t="shared" si="32"/>
        <v/>
      </c>
      <c r="CJ44" s="119"/>
      <c r="CK44" s="109"/>
      <c r="CL44" s="166" t="str">
        <f t="shared" si="33"/>
        <v/>
      </c>
      <c r="CM44" s="166" t="str">
        <f t="shared" si="34"/>
        <v/>
      </c>
      <c r="CN44" s="163" t="str">
        <f t="shared" si="35"/>
        <v/>
      </c>
      <c r="CO44" s="164" t="str">
        <f t="shared" si="36"/>
        <v/>
      </c>
      <c r="CP44" s="109"/>
      <c r="CQ44" s="163" t="str">
        <f t="shared" si="37"/>
        <v/>
      </c>
      <c r="CR44" s="163" t="str">
        <f t="shared" si="38"/>
        <v/>
      </c>
      <c r="CS44" s="109"/>
      <c r="CT44" s="112" t="str">
        <f t="shared" si="70"/>
        <v/>
      </c>
      <c r="CU44" s="145" t="str">
        <f t="shared" si="71"/>
        <v/>
      </c>
      <c r="CV44" s="111" t="str">
        <f t="shared" si="72"/>
        <v/>
      </c>
      <c r="CW44" s="111" t="str">
        <f t="shared" si="73"/>
        <v/>
      </c>
      <c r="CX44" s="109" t="str">
        <f t="shared" si="39"/>
        <v/>
      </c>
      <c r="CY44" s="126" t="str">
        <f t="shared" si="40"/>
        <v/>
      </c>
      <c r="CZ44" s="126" t="str">
        <f t="shared" si="41"/>
        <v/>
      </c>
      <c r="DA44" s="126" t="str">
        <f t="shared" si="42"/>
        <v/>
      </c>
      <c r="DB44" s="145" t="str">
        <f t="shared" si="43"/>
        <v/>
      </c>
      <c r="DC44" s="143" t="str">
        <f t="shared" si="44"/>
        <v/>
      </c>
      <c r="DD44" s="121"/>
      <c r="DE44" s="113" t="str">
        <f t="shared" si="45"/>
        <v/>
      </c>
      <c r="DF44" s="113" t="str">
        <f t="shared" si="46"/>
        <v/>
      </c>
      <c r="DG44" s="111" t="e">
        <f t="shared" si="74"/>
        <v>#N/A</v>
      </c>
      <c r="DH44" s="108" t="str">
        <f t="shared" si="47"/>
        <v/>
      </c>
      <c r="DI44" s="108" t="str">
        <f t="shared" si="75"/>
        <v/>
      </c>
      <c r="DJ44" s="108" t="str">
        <f t="shared" si="76"/>
        <v/>
      </c>
      <c r="DK44" s="108" t="str">
        <f t="shared" si="81"/>
        <v/>
      </c>
      <c r="DL44" s="108" t="str">
        <f t="shared" si="77"/>
        <v/>
      </c>
      <c r="DM44" s="108" t="str">
        <f t="shared" si="78"/>
        <v/>
      </c>
      <c r="DN44" s="103"/>
      <c r="DO44" s="170" t="str">
        <f t="shared" si="79"/>
        <v/>
      </c>
      <c r="DP44" s="170" t="str">
        <f t="shared" si="48"/>
        <v/>
      </c>
      <c r="DQ44" s="170" t="str">
        <f t="shared" si="49"/>
        <v/>
      </c>
      <c r="DR44" s="55" t="str">
        <f t="shared" si="50"/>
        <v/>
      </c>
      <c r="DS44" s="55" t="str">
        <f t="shared" si="51"/>
        <v/>
      </c>
      <c r="DT44" s="173" t="str">
        <f t="shared" si="80"/>
        <v/>
      </c>
      <c r="DU44" s="55" t="str">
        <f t="shared" si="52"/>
        <v/>
      </c>
      <c r="DV44" s="21" t="str">
        <f t="shared" si="53"/>
        <v/>
      </c>
      <c r="DW44" s="11" t="str">
        <f t="shared" si="82"/>
        <v/>
      </c>
      <c r="DX44" s="12" t="str">
        <f t="shared" si="54"/>
        <v/>
      </c>
      <c r="DY44" s="15"/>
      <c r="DZ44" s="50"/>
      <c r="EA44" s="50"/>
      <c r="EB44" s="50"/>
      <c r="EC44" s="50"/>
    </row>
    <row r="45" spans="1:133" ht="20.100000000000001" customHeight="1" x14ac:dyDescent="0.25">
      <c r="A45" s="47">
        <f t="shared" si="55"/>
        <v>44</v>
      </c>
      <c r="B45" s="176"/>
      <c r="C45" s="194"/>
      <c r="D45" s="176"/>
      <c r="E45" s="194"/>
      <c r="F45" s="192"/>
      <c r="G45" s="193"/>
      <c r="H45" s="176"/>
      <c r="I45" s="176"/>
      <c r="J45" s="180"/>
      <c r="K45" s="180"/>
      <c r="L45" s="180"/>
      <c r="M45" s="40"/>
      <c r="N45" s="10" t="str">
        <f t="shared" si="0"/>
        <v/>
      </c>
      <c r="O45" s="13"/>
      <c r="P45" s="26" t="str">
        <f t="shared" si="85"/>
        <v/>
      </c>
      <c r="Q45" s="26" t="str">
        <f t="shared" si="85"/>
        <v/>
      </c>
      <c r="R45" s="26" t="str">
        <f t="shared" si="85"/>
        <v/>
      </c>
      <c r="S45" s="26" t="str">
        <f t="shared" si="85"/>
        <v/>
      </c>
      <c r="T45" s="26" t="str">
        <f t="shared" si="85"/>
        <v/>
      </c>
      <c r="U45" s="157" t="str">
        <f t="shared" si="85"/>
        <v/>
      </c>
      <c r="V45" s="26" t="str">
        <f t="shared" si="85"/>
        <v/>
      </c>
      <c r="W45" s="26" t="str">
        <f t="shared" si="85"/>
        <v/>
      </c>
      <c r="X45" s="26" t="str">
        <f t="shared" si="85"/>
        <v/>
      </c>
      <c r="Y45" s="24" t="str">
        <f t="shared" si="85"/>
        <v/>
      </c>
      <c r="Z45" s="18" t="str">
        <f t="shared" si="86"/>
        <v/>
      </c>
      <c r="AA45" s="24" t="str">
        <f t="shared" si="86"/>
        <v/>
      </c>
      <c r="AB45" s="24" t="str">
        <f t="shared" si="86"/>
        <v/>
      </c>
      <c r="AC45" s="26" t="str">
        <f t="shared" si="86"/>
        <v/>
      </c>
      <c r="AD45" s="33" t="str">
        <f t="shared" si="86"/>
        <v/>
      </c>
      <c r="AE45" s="24" t="str">
        <f t="shared" si="86"/>
        <v/>
      </c>
      <c r="AF45" s="26" t="str">
        <f t="shared" si="86"/>
        <v/>
      </c>
      <c r="AG45" s="24" t="str">
        <f t="shared" si="86"/>
        <v/>
      </c>
      <c r="AH45" s="26" t="str">
        <f t="shared" si="86"/>
        <v/>
      </c>
      <c r="AI45" s="26" t="str">
        <f t="shared" si="86"/>
        <v/>
      </c>
      <c r="AJ45" s="26" t="str">
        <f t="shared" si="86"/>
        <v/>
      </c>
      <c r="AK45" s="26" t="str">
        <f t="shared" si="86"/>
        <v/>
      </c>
      <c r="AL45" s="26" t="str">
        <f t="shared" si="86"/>
        <v/>
      </c>
      <c r="AM45" s="18" t="str">
        <f t="shared" si="86"/>
        <v/>
      </c>
      <c r="AN45" s="9"/>
      <c r="AO45" s="152" t="str">
        <f t="shared" si="58"/>
        <v/>
      </c>
      <c r="AP45" s="150" t="str">
        <f t="shared" si="1"/>
        <v/>
      </c>
      <c r="AQ45" s="151" t="str">
        <f t="shared" si="2"/>
        <v/>
      </c>
      <c r="AR45" s="107" t="str">
        <f t="shared" si="3"/>
        <v/>
      </c>
      <c r="AS45" s="128" t="str">
        <f t="shared" si="4"/>
        <v/>
      </c>
      <c r="AT45" s="114" t="str">
        <f t="shared" si="59"/>
        <v/>
      </c>
      <c r="AU45" s="114" t="str">
        <f t="shared" si="60"/>
        <v/>
      </c>
      <c r="AV45" s="114" t="str">
        <f t="shared" si="61"/>
        <v/>
      </c>
      <c r="AW45" s="114" t="str">
        <f t="shared" si="62"/>
        <v/>
      </c>
      <c r="AX45" s="117" t="str">
        <f t="shared" si="63"/>
        <v/>
      </c>
      <c r="AY45" s="117" t="str">
        <f t="shared" si="64"/>
        <v/>
      </c>
      <c r="AZ45" s="111" t="str">
        <f t="shared" si="65"/>
        <v/>
      </c>
      <c r="BA45" s="133" t="str">
        <f t="shared" si="66"/>
        <v/>
      </c>
      <c r="BB45" s="126" t="str">
        <f t="shared" si="5"/>
        <v/>
      </c>
      <c r="BC45" s="126" t="str">
        <f t="shared" si="6"/>
        <v/>
      </c>
      <c r="BD45" s="127" t="str">
        <f t="shared" si="7"/>
        <v/>
      </c>
      <c r="BE45" s="115" t="str">
        <f t="shared" si="8"/>
        <v/>
      </c>
      <c r="BF45" s="148" t="str">
        <f t="shared" si="9"/>
        <v/>
      </c>
      <c r="BG45" s="126" t="str">
        <f t="shared" si="10"/>
        <v/>
      </c>
      <c r="BH45" s="126" t="str">
        <f t="shared" si="11"/>
        <v/>
      </c>
      <c r="BI45" s="126" t="str">
        <f t="shared" si="12"/>
        <v/>
      </c>
      <c r="BJ45" s="126" t="str">
        <f t="shared" si="13"/>
        <v/>
      </c>
      <c r="BK45" s="111" t="str">
        <f t="shared" si="14"/>
        <v/>
      </c>
      <c r="BL45" s="118" t="str">
        <f t="shared" si="67"/>
        <v/>
      </c>
      <c r="BM45" s="115" t="str">
        <f t="shared" si="15"/>
        <v/>
      </c>
      <c r="BN45" s="110" t="str">
        <f t="shared" si="16"/>
        <v/>
      </c>
      <c r="BO45" s="110" t="str">
        <f t="shared" si="17"/>
        <v/>
      </c>
      <c r="BP45" s="111" t="str">
        <f t="shared" si="68"/>
        <v/>
      </c>
      <c r="BQ45" s="110" t="str">
        <f t="shared" si="69"/>
        <v/>
      </c>
      <c r="BR45" s="153"/>
      <c r="BS45" s="115" t="str">
        <f t="shared" si="18"/>
        <v/>
      </c>
      <c r="BT45" s="132" t="str">
        <f t="shared" si="83"/>
        <v/>
      </c>
      <c r="BU45" s="146" t="str">
        <f t="shared" si="19"/>
        <v/>
      </c>
      <c r="BV45" s="115" t="str">
        <f t="shared" si="20"/>
        <v/>
      </c>
      <c r="BW45" s="118" t="str">
        <f t="shared" si="21"/>
        <v/>
      </c>
      <c r="BX45" s="119"/>
      <c r="BY45" s="111" t="str">
        <f t="shared" si="22"/>
        <v/>
      </c>
      <c r="BZ45" s="111" t="str">
        <f t="shared" si="23"/>
        <v/>
      </c>
      <c r="CA45" s="111" t="str">
        <f t="shared" si="24"/>
        <v/>
      </c>
      <c r="CB45" s="142" t="str">
        <f t="shared" si="25"/>
        <v/>
      </c>
      <c r="CC45" s="184" t="str">
        <f t="shared" si="26"/>
        <v/>
      </c>
      <c r="CD45" s="115" t="str">
        <f t="shared" si="27"/>
        <v/>
      </c>
      <c r="CE45" s="115" t="str">
        <f t="shared" si="28"/>
        <v/>
      </c>
      <c r="CF45" s="125" t="str">
        <f t="shared" si="29"/>
        <v/>
      </c>
      <c r="CG45" s="125" t="str">
        <f t="shared" si="30"/>
        <v/>
      </c>
      <c r="CH45" s="149" t="str">
        <f t="shared" si="31"/>
        <v/>
      </c>
      <c r="CI45" s="142" t="str">
        <f t="shared" si="32"/>
        <v/>
      </c>
      <c r="CJ45" s="119"/>
      <c r="CK45" s="109"/>
      <c r="CL45" s="166" t="str">
        <f t="shared" si="33"/>
        <v/>
      </c>
      <c r="CM45" s="166" t="str">
        <f t="shared" si="34"/>
        <v/>
      </c>
      <c r="CN45" s="163" t="str">
        <f t="shared" si="35"/>
        <v/>
      </c>
      <c r="CO45" s="164" t="str">
        <f t="shared" si="36"/>
        <v/>
      </c>
      <c r="CP45" s="109"/>
      <c r="CQ45" s="163" t="str">
        <f t="shared" si="37"/>
        <v/>
      </c>
      <c r="CR45" s="163" t="str">
        <f t="shared" si="38"/>
        <v/>
      </c>
      <c r="CS45" s="109"/>
      <c r="CT45" s="112" t="str">
        <f t="shared" si="70"/>
        <v/>
      </c>
      <c r="CU45" s="145" t="str">
        <f t="shared" si="71"/>
        <v/>
      </c>
      <c r="CV45" s="111" t="str">
        <f t="shared" si="72"/>
        <v/>
      </c>
      <c r="CW45" s="111" t="str">
        <f t="shared" si="73"/>
        <v/>
      </c>
      <c r="CX45" s="109" t="str">
        <f t="shared" si="39"/>
        <v/>
      </c>
      <c r="CY45" s="126" t="str">
        <f t="shared" si="40"/>
        <v/>
      </c>
      <c r="CZ45" s="126" t="str">
        <f t="shared" si="41"/>
        <v/>
      </c>
      <c r="DA45" s="126" t="str">
        <f t="shared" si="42"/>
        <v/>
      </c>
      <c r="DB45" s="145" t="str">
        <f t="shared" si="43"/>
        <v/>
      </c>
      <c r="DC45" s="143" t="str">
        <f t="shared" si="44"/>
        <v/>
      </c>
      <c r="DD45" s="121"/>
      <c r="DE45" s="113" t="str">
        <f t="shared" si="45"/>
        <v/>
      </c>
      <c r="DF45" s="113" t="str">
        <f t="shared" si="46"/>
        <v/>
      </c>
      <c r="DG45" s="111" t="e">
        <f t="shared" si="74"/>
        <v>#N/A</v>
      </c>
      <c r="DH45" s="108" t="str">
        <f t="shared" si="47"/>
        <v/>
      </c>
      <c r="DI45" s="108" t="str">
        <f t="shared" si="75"/>
        <v/>
      </c>
      <c r="DJ45" s="108" t="str">
        <f t="shared" si="76"/>
        <v/>
      </c>
      <c r="DK45" s="108" t="str">
        <f t="shared" si="81"/>
        <v/>
      </c>
      <c r="DL45" s="108" t="str">
        <f t="shared" si="77"/>
        <v/>
      </c>
      <c r="DM45" s="108" t="str">
        <f t="shared" si="78"/>
        <v/>
      </c>
      <c r="DN45" s="103"/>
      <c r="DO45" s="170" t="str">
        <f t="shared" si="79"/>
        <v/>
      </c>
      <c r="DP45" s="170" t="str">
        <f t="shared" si="48"/>
        <v/>
      </c>
      <c r="DQ45" s="170" t="str">
        <f t="shared" si="49"/>
        <v/>
      </c>
      <c r="DR45" s="55" t="str">
        <f t="shared" si="50"/>
        <v/>
      </c>
      <c r="DS45" s="55" t="str">
        <f t="shared" si="51"/>
        <v/>
      </c>
      <c r="DT45" s="173" t="str">
        <f t="shared" si="80"/>
        <v/>
      </c>
      <c r="DU45" s="55" t="str">
        <f t="shared" si="52"/>
        <v/>
      </c>
      <c r="DV45" s="21" t="str">
        <f t="shared" si="53"/>
        <v/>
      </c>
      <c r="DW45" s="11" t="str">
        <f t="shared" si="82"/>
        <v/>
      </c>
      <c r="DX45" s="12" t="str">
        <f t="shared" si="54"/>
        <v/>
      </c>
      <c r="DY45" s="15"/>
      <c r="DZ45" s="50"/>
      <c r="EA45" s="50"/>
      <c r="EB45" s="50"/>
      <c r="EC45" s="50"/>
    </row>
    <row r="46" spans="1:133" ht="20.100000000000001" customHeight="1" x14ac:dyDescent="0.25">
      <c r="A46" s="47">
        <f t="shared" si="55"/>
        <v>45</v>
      </c>
      <c r="B46" s="176"/>
      <c r="C46" s="194"/>
      <c r="D46" s="176"/>
      <c r="E46" s="194"/>
      <c r="F46" s="192"/>
      <c r="G46" s="193"/>
      <c r="H46" s="176"/>
      <c r="I46" s="176"/>
      <c r="J46" s="180"/>
      <c r="K46" s="180"/>
      <c r="L46" s="180"/>
      <c r="M46" s="40"/>
      <c r="N46" s="10" t="str">
        <f t="shared" si="0"/>
        <v/>
      </c>
      <c r="O46" s="13"/>
      <c r="P46" s="26" t="str">
        <f t="shared" si="85"/>
        <v/>
      </c>
      <c r="Q46" s="26" t="str">
        <f t="shared" si="85"/>
        <v/>
      </c>
      <c r="R46" s="26" t="str">
        <f t="shared" si="85"/>
        <v/>
      </c>
      <c r="S46" s="26" t="str">
        <f t="shared" si="85"/>
        <v/>
      </c>
      <c r="T46" s="26" t="str">
        <f t="shared" si="85"/>
        <v/>
      </c>
      <c r="U46" s="157" t="str">
        <f t="shared" si="85"/>
        <v/>
      </c>
      <c r="V46" s="26" t="str">
        <f t="shared" si="85"/>
        <v/>
      </c>
      <c r="W46" s="26" t="str">
        <f t="shared" si="85"/>
        <v/>
      </c>
      <c r="X46" s="26" t="str">
        <f t="shared" si="85"/>
        <v/>
      </c>
      <c r="Y46" s="24" t="str">
        <f t="shared" si="85"/>
        <v/>
      </c>
      <c r="Z46" s="18" t="str">
        <f t="shared" si="86"/>
        <v/>
      </c>
      <c r="AA46" s="24" t="str">
        <f t="shared" si="86"/>
        <v/>
      </c>
      <c r="AB46" s="24" t="str">
        <f t="shared" si="86"/>
        <v/>
      </c>
      <c r="AC46" s="26" t="str">
        <f t="shared" si="86"/>
        <v/>
      </c>
      <c r="AD46" s="33" t="str">
        <f t="shared" si="86"/>
        <v/>
      </c>
      <c r="AE46" s="24" t="str">
        <f t="shared" si="86"/>
        <v/>
      </c>
      <c r="AF46" s="26" t="str">
        <f t="shared" si="86"/>
        <v/>
      </c>
      <c r="AG46" s="24" t="str">
        <f t="shared" si="86"/>
        <v/>
      </c>
      <c r="AH46" s="26" t="str">
        <f t="shared" si="86"/>
        <v/>
      </c>
      <c r="AI46" s="26" t="str">
        <f t="shared" si="86"/>
        <v/>
      </c>
      <c r="AJ46" s="26" t="str">
        <f t="shared" si="86"/>
        <v/>
      </c>
      <c r="AK46" s="26" t="str">
        <f t="shared" si="86"/>
        <v/>
      </c>
      <c r="AL46" s="26" t="str">
        <f t="shared" si="86"/>
        <v/>
      </c>
      <c r="AM46" s="18" t="str">
        <f t="shared" si="86"/>
        <v/>
      </c>
      <c r="AN46" s="9"/>
      <c r="AO46" s="152" t="str">
        <f t="shared" si="58"/>
        <v/>
      </c>
      <c r="AP46" s="150" t="str">
        <f t="shared" si="1"/>
        <v/>
      </c>
      <c r="AQ46" s="151" t="str">
        <f t="shared" si="2"/>
        <v/>
      </c>
      <c r="AR46" s="107" t="str">
        <f t="shared" si="3"/>
        <v/>
      </c>
      <c r="AS46" s="128" t="str">
        <f t="shared" si="4"/>
        <v/>
      </c>
      <c r="AT46" s="114" t="str">
        <f t="shared" si="59"/>
        <v/>
      </c>
      <c r="AU46" s="114" t="str">
        <f t="shared" si="60"/>
        <v/>
      </c>
      <c r="AV46" s="114" t="str">
        <f t="shared" si="61"/>
        <v/>
      </c>
      <c r="AW46" s="114" t="str">
        <f t="shared" si="62"/>
        <v/>
      </c>
      <c r="AX46" s="117" t="str">
        <f t="shared" si="63"/>
        <v/>
      </c>
      <c r="AY46" s="117" t="str">
        <f t="shared" si="64"/>
        <v/>
      </c>
      <c r="AZ46" s="111" t="str">
        <f t="shared" si="65"/>
        <v/>
      </c>
      <c r="BA46" s="133" t="str">
        <f t="shared" si="66"/>
        <v/>
      </c>
      <c r="BB46" s="126" t="str">
        <f t="shared" si="5"/>
        <v/>
      </c>
      <c r="BC46" s="126" t="str">
        <f t="shared" si="6"/>
        <v/>
      </c>
      <c r="BD46" s="127" t="str">
        <f t="shared" si="7"/>
        <v/>
      </c>
      <c r="BE46" s="115" t="str">
        <f t="shared" si="8"/>
        <v/>
      </c>
      <c r="BF46" s="148" t="str">
        <f t="shared" si="9"/>
        <v/>
      </c>
      <c r="BG46" s="126" t="str">
        <f t="shared" si="10"/>
        <v/>
      </c>
      <c r="BH46" s="126" t="str">
        <f t="shared" si="11"/>
        <v/>
      </c>
      <c r="BI46" s="126" t="str">
        <f t="shared" si="12"/>
        <v/>
      </c>
      <c r="BJ46" s="126" t="str">
        <f t="shared" si="13"/>
        <v/>
      </c>
      <c r="BK46" s="111" t="str">
        <f t="shared" si="14"/>
        <v/>
      </c>
      <c r="BL46" s="118" t="str">
        <f t="shared" si="67"/>
        <v/>
      </c>
      <c r="BM46" s="115" t="str">
        <f t="shared" si="15"/>
        <v/>
      </c>
      <c r="BN46" s="110" t="str">
        <f t="shared" si="16"/>
        <v/>
      </c>
      <c r="BO46" s="110" t="str">
        <f t="shared" si="17"/>
        <v/>
      </c>
      <c r="BP46" s="111" t="str">
        <f t="shared" si="68"/>
        <v/>
      </c>
      <c r="BQ46" s="110" t="str">
        <f t="shared" si="69"/>
        <v/>
      </c>
      <c r="BR46" s="153"/>
      <c r="BS46" s="115" t="str">
        <f t="shared" si="18"/>
        <v/>
      </c>
      <c r="BT46" s="132" t="str">
        <f t="shared" si="83"/>
        <v/>
      </c>
      <c r="BU46" s="146" t="str">
        <f t="shared" si="19"/>
        <v/>
      </c>
      <c r="BV46" s="115" t="str">
        <f t="shared" si="20"/>
        <v/>
      </c>
      <c r="BW46" s="118" t="str">
        <f t="shared" si="21"/>
        <v/>
      </c>
      <c r="BX46" s="119"/>
      <c r="BY46" s="111" t="str">
        <f t="shared" si="22"/>
        <v/>
      </c>
      <c r="BZ46" s="111" t="str">
        <f t="shared" si="23"/>
        <v/>
      </c>
      <c r="CA46" s="111" t="str">
        <f t="shared" si="24"/>
        <v/>
      </c>
      <c r="CB46" s="142" t="str">
        <f t="shared" si="25"/>
        <v/>
      </c>
      <c r="CC46" s="184" t="str">
        <f t="shared" si="26"/>
        <v/>
      </c>
      <c r="CD46" s="115" t="str">
        <f t="shared" si="27"/>
        <v/>
      </c>
      <c r="CE46" s="115" t="str">
        <f t="shared" si="28"/>
        <v/>
      </c>
      <c r="CF46" s="125" t="str">
        <f t="shared" si="29"/>
        <v/>
      </c>
      <c r="CG46" s="125" t="str">
        <f t="shared" si="30"/>
        <v/>
      </c>
      <c r="CH46" s="149" t="str">
        <f t="shared" si="31"/>
        <v/>
      </c>
      <c r="CI46" s="142" t="str">
        <f t="shared" si="32"/>
        <v/>
      </c>
      <c r="CJ46" s="119"/>
      <c r="CK46" s="109"/>
      <c r="CL46" s="166" t="str">
        <f t="shared" si="33"/>
        <v/>
      </c>
      <c r="CM46" s="166" t="str">
        <f t="shared" si="34"/>
        <v/>
      </c>
      <c r="CN46" s="163" t="str">
        <f t="shared" si="35"/>
        <v/>
      </c>
      <c r="CO46" s="164" t="str">
        <f t="shared" si="36"/>
        <v/>
      </c>
      <c r="CP46" s="109"/>
      <c r="CQ46" s="163" t="str">
        <f t="shared" si="37"/>
        <v/>
      </c>
      <c r="CR46" s="163" t="str">
        <f t="shared" si="38"/>
        <v/>
      </c>
      <c r="CS46" s="109"/>
      <c r="CT46" s="112" t="str">
        <f t="shared" si="70"/>
        <v/>
      </c>
      <c r="CU46" s="145" t="str">
        <f t="shared" si="71"/>
        <v/>
      </c>
      <c r="CV46" s="111" t="str">
        <f t="shared" si="72"/>
        <v/>
      </c>
      <c r="CW46" s="111" t="str">
        <f t="shared" si="73"/>
        <v/>
      </c>
      <c r="CX46" s="109" t="str">
        <f t="shared" si="39"/>
        <v/>
      </c>
      <c r="CY46" s="126" t="str">
        <f t="shared" si="40"/>
        <v/>
      </c>
      <c r="CZ46" s="126" t="str">
        <f t="shared" si="41"/>
        <v/>
      </c>
      <c r="DA46" s="126" t="str">
        <f t="shared" si="42"/>
        <v/>
      </c>
      <c r="DB46" s="145" t="str">
        <f t="shared" si="43"/>
        <v/>
      </c>
      <c r="DC46" s="143" t="str">
        <f t="shared" si="44"/>
        <v/>
      </c>
      <c r="DD46" s="121"/>
      <c r="DE46" s="113" t="str">
        <f t="shared" si="45"/>
        <v/>
      </c>
      <c r="DF46" s="113" t="str">
        <f t="shared" si="46"/>
        <v/>
      </c>
      <c r="DG46" s="111" t="e">
        <f t="shared" si="74"/>
        <v>#N/A</v>
      </c>
      <c r="DH46" s="108" t="str">
        <f t="shared" si="47"/>
        <v/>
      </c>
      <c r="DI46" s="108" t="str">
        <f t="shared" si="75"/>
        <v/>
      </c>
      <c r="DJ46" s="108" t="str">
        <f t="shared" si="76"/>
        <v/>
      </c>
      <c r="DK46" s="108" t="str">
        <f t="shared" si="81"/>
        <v/>
      </c>
      <c r="DL46" s="108" t="str">
        <f t="shared" si="77"/>
        <v/>
      </c>
      <c r="DM46" s="108" t="str">
        <f t="shared" si="78"/>
        <v/>
      </c>
      <c r="DN46" s="103"/>
      <c r="DO46" s="170" t="str">
        <f t="shared" si="79"/>
        <v/>
      </c>
      <c r="DP46" s="170" t="str">
        <f t="shared" si="48"/>
        <v/>
      </c>
      <c r="DQ46" s="170" t="str">
        <f t="shared" si="49"/>
        <v/>
      </c>
      <c r="DR46" s="55" t="str">
        <f t="shared" si="50"/>
        <v/>
      </c>
      <c r="DS46" s="55" t="str">
        <f t="shared" si="51"/>
        <v/>
      </c>
      <c r="DT46" s="173" t="str">
        <f t="shared" si="80"/>
        <v/>
      </c>
      <c r="DU46" s="55" t="str">
        <f t="shared" si="52"/>
        <v/>
      </c>
      <c r="DV46" s="21" t="str">
        <f t="shared" si="53"/>
        <v/>
      </c>
      <c r="DW46" s="11" t="str">
        <f t="shared" si="82"/>
        <v/>
      </c>
      <c r="DX46" s="12" t="str">
        <f t="shared" si="54"/>
        <v/>
      </c>
      <c r="DY46" s="15"/>
      <c r="DZ46" s="50"/>
      <c r="EA46" s="50"/>
      <c r="EB46" s="50"/>
      <c r="EC46" s="50"/>
    </row>
    <row r="47" spans="1:133" ht="20.100000000000001" customHeight="1" x14ac:dyDescent="0.25">
      <c r="A47" s="47">
        <f t="shared" si="55"/>
        <v>46</v>
      </c>
      <c r="B47" s="176"/>
      <c r="C47" s="194"/>
      <c r="D47" s="176"/>
      <c r="E47" s="194"/>
      <c r="F47" s="192"/>
      <c r="G47" s="193"/>
      <c r="H47" s="176"/>
      <c r="I47" s="176"/>
      <c r="J47" s="180"/>
      <c r="K47" s="180"/>
      <c r="L47" s="180"/>
      <c r="M47" s="40"/>
      <c r="N47" s="10" t="str">
        <f t="shared" si="0"/>
        <v/>
      </c>
      <c r="O47" s="13"/>
      <c r="P47" s="26" t="str">
        <f t="shared" si="85"/>
        <v/>
      </c>
      <c r="Q47" s="26" t="str">
        <f t="shared" si="85"/>
        <v/>
      </c>
      <c r="R47" s="26" t="str">
        <f t="shared" si="85"/>
        <v/>
      </c>
      <c r="S47" s="26" t="str">
        <f t="shared" si="85"/>
        <v/>
      </c>
      <c r="T47" s="26" t="str">
        <f t="shared" si="85"/>
        <v/>
      </c>
      <c r="U47" s="157" t="str">
        <f t="shared" si="85"/>
        <v/>
      </c>
      <c r="V47" s="26" t="str">
        <f t="shared" si="85"/>
        <v/>
      </c>
      <c r="W47" s="26" t="str">
        <f t="shared" si="85"/>
        <v/>
      </c>
      <c r="X47" s="26" t="str">
        <f t="shared" si="85"/>
        <v/>
      </c>
      <c r="Y47" s="24" t="str">
        <f t="shared" si="85"/>
        <v/>
      </c>
      <c r="Z47" s="18" t="str">
        <f t="shared" si="86"/>
        <v/>
      </c>
      <c r="AA47" s="24" t="str">
        <f t="shared" si="86"/>
        <v/>
      </c>
      <c r="AB47" s="24" t="str">
        <f t="shared" si="86"/>
        <v/>
      </c>
      <c r="AC47" s="26" t="str">
        <f t="shared" si="86"/>
        <v/>
      </c>
      <c r="AD47" s="33" t="str">
        <f t="shared" si="86"/>
        <v/>
      </c>
      <c r="AE47" s="24" t="str">
        <f t="shared" si="86"/>
        <v/>
      </c>
      <c r="AF47" s="26" t="str">
        <f t="shared" si="86"/>
        <v/>
      </c>
      <c r="AG47" s="24" t="str">
        <f t="shared" si="86"/>
        <v/>
      </c>
      <c r="AH47" s="26" t="str">
        <f t="shared" si="86"/>
        <v/>
      </c>
      <c r="AI47" s="26" t="str">
        <f t="shared" si="86"/>
        <v/>
      </c>
      <c r="AJ47" s="26" t="str">
        <f t="shared" si="86"/>
        <v/>
      </c>
      <c r="AK47" s="26" t="str">
        <f t="shared" si="86"/>
        <v/>
      </c>
      <c r="AL47" s="26" t="str">
        <f t="shared" si="86"/>
        <v/>
      </c>
      <c r="AM47" s="18" t="str">
        <f t="shared" si="86"/>
        <v/>
      </c>
      <c r="AN47" s="9"/>
      <c r="AO47" s="152" t="str">
        <f t="shared" si="58"/>
        <v/>
      </c>
      <c r="AP47" s="150" t="str">
        <f t="shared" si="1"/>
        <v/>
      </c>
      <c r="AQ47" s="151" t="str">
        <f t="shared" si="2"/>
        <v/>
      </c>
      <c r="AR47" s="107" t="str">
        <f t="shared" si="3"/>
        <v/>
      </c>
      <c r="AS47" s="128" t="str">
        <f t="shared" si="4"/>
        <v/>
      </c>
      <c r="AT47" s="114" t="str">
        <f t="shared" si="59"/>
        <v/>
      </c>
      <c r="AU47" s="114" t="str">
        <f t="shared" si="60"/>
        <v/>
      </c>
      <c r="AV47" s="114" t="str">
        <f t="shared" si="61"/>
        <v/>
      </c>
      <c r="AW47" s="114" t="str">
        <f t="shared" si="62"/>
        <v/>
      </c>
      <c r="AX47" s="117" t="str">
        <f t="shared" si="63"/>
        <v/>
      </c>
      <c r="AY47" s="117" t="str">
        <f t="shared" si="64"/>
        <v/>
      </c>
      <c r="AZ47" s="111" t="str">
        <f t="shared" si="65"/>
        <v/>
      </c>
      <c r="BA47" s="133" t="str">
        <f t="shared" si="66"/>
        <v/>
      </c>
      <c r="BB47" s="126" t="str">
        <f t="shared" si="5"/>
        <v/>
      </c>
      <c r="BC47" s="126" t="str">
        <f t="shared" si="6"/>
        <v/>
      </c>
      <c r="BD47" s="127" t="str">
        <f t="shared" si="7"/>
        <v/>
      </c>
      <c r="BE47" s="115" t="str">
        <f t="shared" si="8"/>
        <v/>
      </c>
      <c r="BF47" s="148" t="str">
        <f t="shared" si="9"/>
        <v/>
      </c>
      <c r="BG47" s="126" t="str">
        <f t="shared" si="10"/>
        <v/>
      </c>
      <c r="BH47" s="126" t="str">
        <f t="shared" si="11"/>
        <v/>
      </c>
      <c r="BI47" s="126" t="str">
        <f t="shared" si="12"/>
        <v/>
      </c>
      <c r="BJ47" s="126" t="str">
        <f t="shared" si="13"/>
        <v/>
      </c>
      <c r="BK47" s="111" t="str">
        <f t="shared" si="14"/>
        <v/>
      </c>
      <c r="BL47" s="118" t="str">
        <f t="shared" si="67"/>
        <v/>
      </c>
      <c r="BM47" s="115" t="str">
        <f t="shared" si="15"/>
        <v/>
      </c>
      <c r="BN47" s="110" t="str">
        <f t="shared" si="16"/>
        <v/>
      </c>
      <c r="BO47" s="110" t="str">
        <f t="shared" si="17"/>
        <v/>
      </c>
      <c r="BP47" s="111" t="str">
        <f t="shared" si="68"/>
        <v/>
      </c>
      <c r="BQ47" s="110" t="str">
        <f t="shared" si="69"/>
        <v/>
      </c>
      <c r="BR47" s="153"/>
      <c r="BS47" s="115" t="str">
        <f t="shared" si="18"/>
        <v/>
      </c>
      <c r="BT47" s="132" t="str">
        <f t="shared" si="83"/>
        <v/>
      </c>
      <c r="BU47" s="146" t="str">
        <f t="shared" si="19"/>
        <v/>
      </c>
      <c r="BV47" s="115" t="str">
        <f t="shared" si="20"/>
        <v/>
      </c>
      <c r="BW47" s="118" t="str">
        <f t="shared" si="21"/>
        <v/>
      </c>
      <c r="BX47" s="119"/>
      <c r="BY47" s="111" t="str">
        <f t="shared" si="22"/>
        <v/>
      </c>
      <c r="BZ47" s="111" t="str">
        <f t="shared" si="23"/>
        <v/>
      </c>
      <c r="CA47" s="111" t="str">
        <f t="shared" si="24"/>
        <v/>
      </c>
      <c r="CB47" s="142" t="str">
        <f t="shared" si="25"/>
        <v/>
      </c>
      <c r="CC47" s="184" t="str">
        <f t="shared" si="26"/>
        <v/>
      </c>
      <c r="CD47" s="115" t="str">
        <f t="shared" si="27"/>
        <v/>
      </c>
      <c r="CE47" s="115" t="str">
        <f t="shared" si="28"/>
        <v/>
      </c>
      <c r="CF47" s="125" t="str">
        <f t="shared" si="29"/>
        <v/>
      </c>
      <c r="CG47" s="125" t="str">
        <f t="shared" si="30"/>
        <v/>
      </c>
      <c r="CH47" s="149" t="str">
        <f t="shared" si="31"/>
        <v/>
      </c>
      <c r="CI47" s="142" t="str">
        <f t="shared" si="32"/>
        <v/>
      </c>
      <c r="CJ47" s="119"/>
      <c r="CK47" s="109"/>
      <c r="CL47" s="166" t="str">
        <f t="shared" si="33"/>
        <v/>
      </c>
      <c r="CM47" s="166" t="str">
        <f t="shared" si="34"/>
        <v/>
      </c>
      <c r="CN47" s="163" t="str">
        <f t="shared" si="35"/>
        <v/>
      </c>
      <c r="CO47" s="164" t="str">
        <f t="shared" si="36"/>
        <v/>
      </c>
      <c r="CP47" s="109"/>
      <c r="CQ47" s="163" t="str">
        <f t="shared" si="37"/>
        <v/>
      </c>
      <c r="CR47" s="163" t="str">
        <f t="shared" si="38"/>
        <v/>
      </c>
      <c r="CS47" s="109"/>
      <c r="CT47" s="112" t="str">
        <f t="shared" si="70"/>
        <v/>
      </c>
      <c r="CU47" s="145" t="str">
        <f t="shared" si="71"/>
        <v/>
      </c>
      <c r="CV47" s="111" t="str">
        <f t="shared" si="72"/>
        <v/>
      </c>
      <c r="CW47" s="111" t="str">
        <f t="shared" si="73"/>
        <v/>
      </c>
      <c r="CX47" s="109" t="str">
        <f t="shared" si="39"/>
        <v/>
      </c>
      <c r="CY47" s="126" t="str">
        <f t="shared" si="40"/>
        <v/>
      </c>
      <c r="CZ47" s="126" t="str">
        <f t="shared" si="41"/>
        <v/>
      </c>
      <c r="DA47" s="126" t="str">
        <f t="shared" si="42"/>
        <v/>
      </c>
      <c r="DB47" s="145" t="str">
        <f t="shared" si="43"/>
        <v/>
      </c>
      <c r="DC47" s="143" t="str">
        <f t="shared" si="44"/>
        <v/>
      </c>
      <c r="DD47" s="121"/>
      <c r="DE47" s="113" t="str">
        <f t="shared" si="45"/>
        <v/>
      </c>
      <c r="DF47" s="113" t="str">
        <f t="shared" si="46"/>
        <v/>
      </c>
      <c r="DG47" s="111" t="e">
        <f t="shared" si="74"/>
        <v>#N/A</v>
      </c>
      <c r="DH47" s="108" t="str">
        <f t="shared" si="47"/>
        <v/>
      </c>
      <c r="DI47" s="108" t="str">
        <f t="shared" si="75"/>
        <v/>
      </c>
      <c r="DJ47" s="108" t="str">
        <f t="shared" si="76"/>
        <v/>
      </c>
      <c r="DK47" s="108" t="str">
        <f t="shared" si="81"/>
        <v/>
      </c>
      <c r="DL47" s="108" t="str">
        <f t="shared" si="77"/>
        <v/>
      </c>
      <c r="DM47" s="108" t="str">
        <f t="shared" si="78"/>
        <v/>
      </c>
      <c r="DN47" s="103"/>
      <c r="DO47" s="170" t="str">
        <f t="shared" si="79"/>
        <v/>
      </c>
      <c r="DP47" s="170" t="str">
        <f t="shared" si="48"/>
        <v/>
      </c>
      <c r="DQ47" s="170" t="str">
        <f t="shared" si="49"/>
        <v/>
      </c>
      <c r="DR47" s="55" t="str">
        <f t="shared" si="50"/>
        <v/>
      </c>
      <c r="DS47" s="55" t="str">
        <f t="shared" si="51"/>
        <v/>
      </c>
      <c r="DT47" s="173" t="str">
        <f t="shared" si="80"/>
        <v/>
      </c>
      <c r="DU47" s="55" t="str">
        <f t="shared" si="52"/>
        <v/>
      </c>
      <c r="DV47" s="21" t="str">
        <f t="shared" si="53"/>
        <v/>
      </c>
      <c r="DW47" s="11" t="str">
        <f t="shared" si="82"/>
        <v/>
      </c>
      <c r="DX47" s="12" t="str">
        <f t="shared" si="54"/>
        <v/>
      </c>
      <c r="DY47" s="15"/>
      <c r="DZ47" s="50"/>
      <c r="EA47" s="50"/>
      <c r="EB47" s="50"/>
      <c r="EC47" s="50"/>
    </row>
    <row r="48" spans="1:133" ht="20.100000000000001" customHeight="1" x14ac:dyDescent="0.25">
      <c r="A48" s="47">
        <f t="shared" si="55"/>
        <v>47</v>
      </c>
      <c r="B48" s="176"/>
      <c r="C48" s="194"/>
      <c r="D48" s="176"/>
      <c r="E48" s="194"/>
      <c r="F48" s="192"/>
      <c r="G48" s="193"/>
      <c r="H48" s="176"/>
      <c r="I48" s="176"/>
      <c r="J48" s="180"/>
      <c r="K48" s="180"/>
      <c r="L48" s="180"/>
      <c r="M48" s="40"/>
      <c r="N48" s="10" t="str">
        <f t="shared" si="0"/>
        <v/>
      </c>
      <c r="O48" s="13"/>
      <c r="P48" s="26" t="str">
        <f t="shared" si="85"/>
        <v/>
      </c>
      <c r="Q48" s="26" t="str">
        <f t="shared" si="85"/>
        <v/>
      </c>
      <c r="R48" s="26" t="str">
        <f t="shared" si="85"/>
        <v/>
      </c>
      <c r="S48" s="26" t="str">
        <f t="shared" si="85"/>
        <v/>
      </c>
      <c r="T48" s="26" t="str">
        <f t="shared" si="85"/>
        <v/>
      </c>
      <c r="U48" s="157" t="str">
        <f t="shared" si="85"/>
        <v/>
      </c>
      <c r="V48" s="26" t="str">
        <f t="shared" si="85"/>
        <v/>
      </c>
      <c r="W48" s="26" t="str">
        <f t="shared" si="85"/>
        <v/>
      </c>
      <c r="X48" s="26" t="str">
        <f t="shared" si="85"/>
        <v/>
      </c>
      <c r="Y48" s="24" t="str">
        <f t="shared" si="85"/>
        <v/>
      </c>
      <c r="Z48" s="18" t="str">
        <f t="shared" si="86"/>
        <v/>
      </c>
      <c r="AA48" s="24" t="str">
        <f t="shared" si="86"/>
        <v/>
      </c>
      <c r="AB48" s="24" t="str">
        <f t="shared" si="86"/>
        <v/>
      </c>
      <c r="AC48" s="26" t="str">
        <f t="shared" si="86"/>
        <v/>
      </c>
      <c r="AD48" s="33" t="str">
        <f t="shared" si="86"/>
        <v/>
      </c>
      <c r="AE48" s="24" t="str">
        <f t="shared" si="86"/>
        <v/>
      </c>
      <c r="AF48" s="26" t="str">
        <f t="shared" si="86"/>
        <v/>
      </c>
      <c r="AG48" s="24" t="str">
        <f t="shared" si="86"/>
        <v/>
      </c>
      <c r="AH48" s="26" t="str">
        <f t="shared" si="86"/>
        <v/>
      </c>
      <c r="AI48" s="26" t="str">
        <f t="shared" si="86"/>
        <v/>
      </c>
      <c r="AJ48" s="26" t="str">
        <f t="shared" si="86"/>
        <v/>
      </c>
      <c r="AK48" s="26" t="str">
        <f t="shared" si="86"/>
        <v/>
      </c>
      <c r="AL48" s="26" t="str">
        <f t="shared" si="86"/>
        <v/>
      </c>
      <c r="AM48" s="18" t="str">
        <f t="shared" si="86"/>
        <v/>
      </c>
      <c r="AN48" s="9"/>
      <c r="AO48" s="152" t="str">
        <f t="shared" si="58"/>
        <v/>
      </c>
      <c r="AP48" s="150" t="str">
        <f t="shared" si="1"/>
        <v/>
      </c>
      <c r="AQ48" s="151" t="str">
        <f t="shared" si="2"/>
        <v/>
      </c>
      <c r="AR48" s="107" t="str">
        <f t="shared" si="3"/>
        <v/>
      </c>
      <c r="AS48" s="128" t="str">
        <f t="shared" si="4"/>
        <v/>
      </c>
      <c r="AT48" s="114" t="str">
        <f t="shared" si="59"/>
        <v/>
      </c>
      <c r="AU48" s="114" t="str">
        <f t="shared" si="60"/>
        <v/>
      </c>
      <c r="AV48" s="114" t="str">
        <f t="shared" si="61"/>
        <v/>
      </c>
      <c r="AW48" s="114" t="str">
        <f t="shared" si="62"/>
        <v/>
      </c>
      <c r="AX48" s="117" t="str">
        <f t="shared" si="63"/>
        <v/>
      </c>
      <c r="AY48" s="117" t="str">
        <f t="shared" si="64"/>
        <v/>
      </c>
      <c r="AZ48" s="111" t="str">
        <f t="shared" si="65"/>
        <v/>
      </c>
      <c r="BA48" s="133" t="str">
        <f t="shared" si="66"/>
        <v/>
      </c>
      <c r="BB48" s="126" t="str">
        <f t="shared" si="5"/>
        <v/>
      </c>
      <c r="BC48" s="126" t="str">
        <f t="shared" si="6"/>
        <v/>
      </c>
      <c r="BD48" s="127" t="str">
        <f t="shared" si="7"/>
        <v/>
      </c>
      <c r="BE48" s="115" t="str">
        <f t="shared" si="8"/>
        <v/>
      </c>
      <c r="BF48" s="148" t="str">
        <f t="shared" si="9"/>
        <v/>
      </c>
      <c r="BG48" s="126" t="str">
        <f t="shared" si="10"/>
        <v/>
      </c>
      <c r="BH48" s="126" t="str">
        <f t="shared" si="11"/>
        <v/>
      </c>
      <c r="BI48" s="126" t="str">
        <f t="shared" si="12"/>
        <v/>
      </c>
      <c r="BJ48" s="126" t="str">
        <f t="shared" si="13"/>
        <v/>
      </c>
      <c r="BK48" s="111" t="str">
        <f t="shared" si="14"/>
        <v/>
      </c>
      <c r="BL48" s="118" t="str">
        <f t="shared" si="67"/>
        <v/>
      </c>
      <c r="BM48" s="115" t="str">
        <f t="shared" si="15"/>
        <v/>
      </c>
      <c r="BN48" s="110" t="str">
        <f t="shared" si="16"/>
        <v/>
      </c>
      <c r="BO48" s="110" t="str">
        <f t="shared" si="17"/>
        <v/>
      </c>
      <c r="BP48" s="111" t="str">
        <f t="shared" si="68"/>
        <v/>
      </c>
      <c r="BQ48" s="110" t="str">
        <f t="shared" si="69"/>
        <v/>
      </c>
      <c r="BR48" s="153"/>
      <c r="BS48" s="115" t="str">
        <f t="shared" si="18"/>
        <v/>
      </c>
      <c r="BT48" s="132" t="str">
        <f t="shared" si="83"/>
        <v/>
      </c>
      <c r="BU48" s="146" t="str">
        <f t="shared" si="19"/>
        <v/>
      </c>
      <c r="BV48" s="115" t="str">
        <f t="shared" si="20"/>
        <v/>
      </c>
      <c r="BW48" s="118" t="str">
        <f t="shared" si="21"/>
        <v/>
      </c>
      <c r="BX48" s="119"/>
      <c r="BY48" s="111" t="str">
        <f t="shared" si="22"/>
        <v/>
      </c>
      <c r="BZ48" s="111" t="str">
        <f t="shared" si="23"/>
        <v/>
      </c>
      <c r="CA48" s="111" t="str">
        <f t="shared" si="24"/>
        <v/>
      </c>
      <c r="CB48" s="142" t="str">
        <f t="shared" si="25"/>
        <v/>
      </c>
      <c r="CC48" s="184" t="str">
        <f t="shared" si="26"/>
        <v/>
      </c>
      <c r="CD48" s="115" t="str">
        <f t="shared" si="27"/>
        <v/>
      </c>
      <c r="CE48" s="115" t="str">
        <f t="shared" si="28"/>
        <v/>
      </c>
      <c r="CF48" s="125" t="str">
        <f t="shared" si="29"/>
        <v/>
      </c>
      <c r="CG48" s="125" t="str">
        <f t="shared" si="30"/>
        <v/>
      </c>
      <c r="CH48" s="149" t="str">
        <f t="shared" si="31"/>
        <v/>
      </c>
      <c r="CI48" s="142" t="str">
        <f t="shared" si="32"/>
        <v/>
      </c>
      <c r="CJ48" s="119"/>
      <c r="CK48" s="109"/>
      <c r="CL48" s="166" t="str">
        <f t="shared" si="33"/>
        <v/>
      </c>
      <c r="CM48" s="166" t="str">
        <f t="shared" si="34"/>
        <v/>
      </c>
      <c r="CN48" s="163" t="str">
        <f t="shared" si="35"/>
        <v/>
      </c>
      <c r="CO48" s="164" t="str">
        <f t="shared" si="36"/>
        <v/>
      </c>
      <c r="CP48" s="109"/>
      <c r="CQ48" s="163" t="str">
        <f t="shared" si="37"/>
        <v/>
      </c>
      <c r="CR48" s="163" t="str">
        <f t="shared" si="38"/>
        <v/>
      </c>
      <c r="CS48" s="109"/>
      <c r="CT48" s="112" t="str">
        <f t="shared" si="70"/>
        <v/>
      </c>
      <c r="CU48" s="145" t="str">
        <f t="shared" si="71"/>
        <v/>
      </c>
      <c r="CV48" s="111" t="str">
        <f t="shared" si="72"/>
        <v/>
      </c>
      <c r="CW48" s="111" t="str">
        <f t="shared" si="73"/>
        <v/>
      </c>
      <c r="CX48" s="109" t="str">
        <f t="shared" si="39"/>
        <v/>
      </c>
      <c r="CY48" s="126" t="str">
        <f t="shared" si="40"/>
        <v/>
      </c>
      <c r="CZ48" s="126" t="str">
        <f t="shared" si="41"/>
        <v/>
      </c>
      <c r="DA48" s="126" t="str">
        <f t="shared" si="42"/>
        <v/>
      </c>
      <c r="DB48" s="145" t="str">
        <f t="shared" si="43"/>
        <v/>
      </c>
      <c r="DC48" s="143" t="str">
        <f t="shared" si="44"/>
        <v/>
      </c>
      <c r="DD48" s="121"/>
      <c r="DE48" s="113" t="str">
        <f t="shared" si="45"/>
        <v/>
      </c>
      <c r="DF48" s="113" t="str">
        <f t="shared" si="46"/>
        <v/>
      </c>
      <c r="DG48" s="111" t="e">
        <f t="shared" si="74"/>
        <v>#N/A</v>
      </c>
      <c r="DH48" s="108" t="str">
        <f t="shared" si="47"/>
        <v/>
      </c>
      <c r="DI48" s="108" t="str">
        <f t="shared" si="75"/>
        <v/>
      </c>
      <c r="DJ48" s="108" t="str">
        <f t="shared" si="76"/>
        <v/>
      </c>
      <c r="DK48" s="108" t="str">
        <f t="shared" si="81"/>
        <v/>
      </c>
      <c r="DL48" s="108" t="str">
        <f t="shared" si="77"/>
        <v/>
      </c>
      <c r="DM48" s="108" t="str">
        <f t="shared" si="78"/>
        <v/>
      </c>
      <c r="DN48" s="103"/>
      <c r="DO48" s="170" t="str">
        <f t="shared" si="79"/>
        <v/>
      </c>
      <c r="DP48" s="170" t="str">
        <f t="shared" si="48"/>
        <v/>
      </c>
      <c r="DQ48" s="170" t="str">
        <f t="shared" si="49"/>
        <v/>
      </c>
      <c r="DR48" s="55" t="str">
        <f t="shared" si="50"/>
        <v/>
      </c>
      <c r="DS48" s="55" t="str">
        <f t="shared" si="51"/>
        <v/>
      </c>
      <c r="DT48" s="173" t="str">
        <f t="shared" si="80"/>
        <v/>
      </c>
      <c r="DU48" s="55" t="str">
        <f t="shared" si="52"/>
        <v/>
      </c>
      <c r="DV48" s="21" t="str">
        <f t="shared" si="53"/>
        <v/>
      </c>
      <c r="DW48" s="11" t="str">
        <f t="shared" si="82"/>
        <v/>
      </c>
      <c r="DX48" s="12" t="str">
        <f t="shared" si="54"/>
        <v/>
      </c>
      <c r="DY48" s="15"/>
      <c r="DZ48" s="50"/>
      <c r="EA48" s="50"/>
      <c r="EB48" s="50"/>
      <c r="EC48" s="50"/>
    </row>
    <row r="49" spans="1:133" ht="20.100000000000001" customHeight="1" x14ac:dyDescent="0.25">
      <c r="A49" s="47">
        <f t="shared" si="55"/>
        <v>48</v>
      </c>
      <c r="B49" s="176"/>
      <c r="C49" s="194"/>
      <c r="D49" s="176"/>
      <c r="E49" s="194"/>
      <c r="F49" s="192"/>
      <c r="G49" s="193"/>
      <c r="H49" s="176"/>
      <c r="I49" s="176"/>
      <c r="J49" s="180"/>
      <c r="K49" s="180"/>
      <c r="L49" s="180"/>
      <c r="M49" s="40"/>
      <c r="N49" s="10" t="str">
        <f t="shared" si="0"/>
        <v/>
      </c>
      <c r="O49" s="13"/>
      <c r="P49" s="26" t="str">
        <f t="shared" si="85"/>
        <v/>
      </c>
      <c r="Q49" s="26" t="str">
        <f t="shared" si="85"/>
        <v/>
      </c>
      <c r="R49" s="26" t="str">
        <f t="shared" si="85"/>
        <v/>
      </c>
      <c r="S49" s="26" t="str">
        <f t="shared" si="85"/>
        <v/>
      </c>
      <c r="T49" s="26" t="str">
        <f t="shared" si="85"/>
        <v/>
      </c>
      <c r="U49" s="157" t="str">
        <f t="shared" si="85"/>
        <v/>
      </c>
      <c r="V49" s="26" t="str">
        <f t="shared" si="85"/>
        <v/>
      </c>
      <c r="W49" s="26" t="str">
        <f t="shared" si="85"/>
        <v/>
      </c>
      <c r="X49" s="26" t="str">
        <f t="shared" si="85"/>
        <v/>
      </c>
      <c r="Y49" s="24" t="str">
        <f t="shared" si="85"/>
        <v/>
      </c>
      <c r="Z49" s="18" t="str">
        <f t="shared" si="86"/>
        <v/>
      </c>
      <c r="AA49" s="24" t="str">
        <f t="shared" si="86"/>
        <v/>
      </c>
      <c r="AB49" s="24" t="str">
        <f t="shared" si="86"/>
        <v/>
      </c>
      <c r="AC49" s="26" t="str">
        <f t="shared" si="86"/>
        <v/>
      </c>
      <c r="AD49" s="33" t="str">
        <f t="shared" si="86"/>
        <v/>
      </c>
      <c r="AE49" s="24" t="str">
        <f t="shared" si="86"/>
        <v/>
      </c>
      <c r="AF49" s="26" t="str">
        <f t="shared" si="86"/>
        <v/>
      </c>
      <c r="AG49" s="24" t="str">
        <f t="shared" si="86"/>
        <v/>
      </c>
      <c r="AH49" s="26" t="str">
        <f t="shared" si="86"/>
        <v/>
      </c>
      <c r="AI49" s="26" t="str">
        <f t="shared" si="86"/>
        <v/>
      </c>
      <c r="AJ49" s="26" t="str">
        <f t="shared" si="86"/>
        <v/>
      </c>
      <c r="AK49" s="26" t="str">
        <f t="shared" si="86"/>
        <v/>
      </c>
      <c r="AL49" s="26" t="str">
        <f t="shared" si="86"/>
        <v/>
      </c>
      <c r="AM49" s="18" t="str">
        <f t="shared" si="86"/>
        <v/>
      </c>
      <c r="AN49" s="9"/>
      <c r="AO49" s="152" t="str">
        <f t="shared" si="58"/>
        <v/>
      </c>
      <c r="AP49" s="150" t="str">
        <f t="shared" si="1"/>
        <v/>
      </c>
      <c r="AQ49" s="151" t="str">
        <f t="shared" si="2"/>
        <v/>
      </c>
      <c r="AR49" s="107" t="str">
        <f t="shared" si="3"/>
        <v/>
      </c>
      <c r="AS49" s="128" t="str">
        <f t="shared" si="4"/>
        <v/>
      </c>
      <c r="AT49" s="114" t="str">
        <f t="shared" si="59"/>
        <v/>
      </c>
      <c r="AU49" s="114" t="str">
        <f t="shared" si="60"/>
        <v/>
      </c>
      <c r="AV49" s="114" t="str">
        <f t="shared" si="61"/>
        <v/>
      </c>
      <c r="AW49" s="114" t="str">
        <f t="shared" si="62"/>
        <v/>
      </c>
      <c r="AX49" s="117" t="str">
        <f t="shared" si="63"/>
        <v/>
      </c>
      <c r="AY49" s="117" t="str">
        <f t="shared" si="64"/>
        <v/>
      </c>
      <c r="AZ49" s="111" t="str">
        <f t="shared" si="65"/>
        <v/>
      </c>
      <c r="BA49" s="133" t="str">
        <f t="shared" si="66"/>
        <v/>
      </c>
      <c r="BB49" s="126" t="str">
        <f t="shared" si="5"/>
        <v/>
      </c>
      <c r="BC49" s="126" t="str">
        <f t="shared" si="6"/>
        <v/>
      </c>
      <c r="BD49" s="127" t="str">
        <f t="shared" si="7"/>
        <v/>
      </c>
      <c r="BE49" s="115" t="str">
        <f t="shared" si="8"/>
        <v/>
      </c>
      <c r="BF49" s="148" t="str">
        <f t="shared" si="9"/>
        <v/>
      </c>
      <c r="BG49" s="126" t="str">
        <f t="shared" si="10"/>
        <v/>
      </c>
      <c r="BH49" s="126" t="str">
        <f t="shared" si="11"/>
        <v/>
      </c>
      <c r="BI49" s="126" t="str">
        <f t="shared" si="12"/>
        <v/>
      </c>
      <c r="BJ49" s="126" t="str">
        <f t="shared" si="13"/>
        <v/>
      </c>
      <c r="BK49" s="111" t="str">
        <f t="shared" si="14"/>
        <v/>
      </c>
      <c r="BL49" s="118" t="str">
        <f t="shared" si="67"/>
        <v/>
      </c>
      <c r="BM49" s="115" t="str">
        <f t="shared" si="15"/>
        <v/>
      </c>
      <c r="BN49" s="110" t="str">
        <f t="shared" si="16"/>
        <v/>
      </c>
      <c r="BO49" s="110" t="str">
        <f t="shared" si="17"/>
        <v/>
      </c>
      <c r="BP49" s="111" t="str">
        <f t="shared" si="68"/>
        <v/>
      </c>
      <c r="BQ49" s="110" t="str">
        <f t="shared" si="69"/>
        <v/>
      </c>
      <c r="BR49" s="153"/>
      <c r="BS49" s="115" t="str">
        <f t="shared" si="18"/>
        <v/>
      </c>
      <c r="BT49" s="132" t="str">
        <f t="shared" si="83"/>
        <v/>
      </c>
      <c r="BU49" s="146" t="str">
        <f t="shared" si="19"/>
        <v/>
      </c>
      <c r="BV49" s="115" t="str">
        <f t="shared" si="20"/>
        <v/>
      </c>
      <c r="BW49" s="118" t="str">
        <f t="shared" si="21"/>
        <v/>
      </c>
      <c r="BX49" s="119"/>
      <c r="BY49" s="111" t="str">
        <f t="shared" si="22"/>
        <v/>
      </c>
      <c r="BZ49" s="111" t="str">
        <f t="shared" si="23"/>
        <v/>
      </c>
      <c r="CA49" s="111" t="str">
        <f t="shared" si="24"/>
        <v/>
      </c>
      <c r="CB49" s="142" t="str">
        <f t="shared" si="25"/>
        <v/>
      </c>
      <c r="CC49" s="184" t="str">
        <f t="shared" si="26"/>
        <v/>
      </c>
      <c r="CD49" s="115" t="str">
        <f t="shared" si="27"/>
        <v/>
      </c>
      <c r="CE49" s="115" t="str">
        <f t="shared" si="28"/>
        <v/>
      </c>
      <c r="CF49" s="125" t="str">
        <f t="shared" si="29"/>
        <v/>
      </c>
      <c r="CG49" s="125" t="str">
        <f t="shared" si="30"/>
        <v/>
      </c>
      <c r="CH49" s="149" t="str">
        <f t="shared" si="31"/>
        <v/>
      </c>
      <c r="CI49" s="142" t="str">
        <f t="shared" si="32"/>
        <v/>
      </c>
      <c r="CJ49" s="119"/>
      <c r="CK49" s="109"/>
      <c r="CL49" s="166" t="str">
        <f t="shared" si="33"/>
        <v/>
      </c>
      <c r="CM49" s="166" t="str">
        <f t="shared" si="34"/>
        <v/>
      </c>
      <c r="CN49" s="163" t="str">
        <f t="shared" si="35"/>
        <v/>
      </c>
      <c r="CO49" s="164" t="str">
        <f t="shared" si="36"/>
        <v/>
      </c>
      <c r="CP49" s="109"/>
      <c r="CQ49" s="163" t="str">
        <f t="shared" si="37"/>
        <v/>
      </c>
      <c r="CR49" s="163" t="str">
        <f t="shared" si="38"/>
        <v/>
      </c>
      <c r="CS49" s="109"/>
      <c r="CT49" s="112" t="str">
        <f t="shared" si="70"/>
        <v/>
      </c>
      <c r="CU49" s="145" t="str">
        <f t="shared" si="71"/>
        <v/>
      </c>
      <c r="CV49" s="111" t="str">
        <f t="shared" si="72"/>
        <v/>
      </c>
      <c r="CW49" s="111" t="str">
        <f t="shared" si="73"/>
        <v/>
      </c>
      <c r="CX49" s="109" t="str">
        <f t="shared" si="39"/>
        <v/>
      </c>
      <c r="CY49" s="126" t="str">
        <f t="shared" si="40"/>
        <v/>
      </c>
      <c r="CZ49" s="126" t="str">
        <f t="shared" si="41"/>
        <v/>
      </c>
      <c r="DA49" s="126" t="str">
        <f t="shared" si="42"/>
        <v/>
      </c>
      <c r="DB49" s="145" t="str">
        <f t="shared" si="43"/>
        <v/>
      </c>
      <c r="DC49" s="143" t="str">
        <f t="shared" si="44"/>
        <v/>
      </c>
      <c r="DD49" s="121"/>
      <c r="DE49" s="113" t="str">
        <f t="shared" si="45"/>
        <v/>
      </c>
      <c r="DF49" s="113" t="str">
        <f t="shared" si="46"/>
        <v/>
      </c>
      <c r="DG49" s="111" t="e">
        <f t="shared" si="74"/>
        <v>#N/A</v>
      </c>
      <c r="DH49" s="108" t="str">
        <f t="shared" si="47"/>
        <v/>
      </c>
      <c r="DI49" s="108" t="str">
        <f t="shared" si="75"/>
        <v/>
      </c>
      <c r="DJ49" s="108" t="str">
        <f t="shared" si="76"/>
        <v/>
      </c>
      <c r="DK49" s="108" t="str">
        <f t="shared" si="81"/>
        <v/>
      </c>
      <c r="DL49" s="108" t="str">
        <f t="shared" si="77"/>
        <v/>
      </c>
      <c r="DM49" s="108" t="str">
        <f t="shared" si="78"/>
        <v/>
      </c>
      <c r="DN49" s="103"/>
      <c r="DO49" s="170" t="str">
        <f t="shared" si="79"/>
        <v/>
      </c>
      <c r="DP49" s="170" t="str">
        <f t="shared" si="48"/>
        <v/>
      </c>
      <c r="DQ49" s="170" t="str">
        <f t="shared" si="49"/>
        <v/>
      </c>
      <c r="DR49" s="55" t="str">
        <f t="shared" si="50"/>
        <v/>
      </c>
      <c r="DS49" s="55" t="str">
        <f t="shared" si="51"/>
        <v/>
      </c>
      <c r="DT49" s="173" t="str">
        <f t="shared" si="80"/>
        <v/>
      </c>
      <c r="DU49" s="55" t="str">
        <f t="shared" si="52"/>
        <v/>
      </c>
      <c r="DV49" s="21" t="str">
        <f t="shared" si="53"/>
        <v/>
      </c>
      <c r="DW49" s="11" t="str">
        <f t="shared" si="82"/>
        <v/>
      </c>
      <c r="DX49" s="12" t="str">
        <f t="shared" si="54"/>
        <v/>
      </c>
      <c r="DY49" s="15"/>
      <c r="DZ49" s="50"/>
      <c r="EA49" s="50"/>
      <c r="EB49" s="50"/>
      <c r="EC49" s="50"/>
    </row>
    <row r="50" spans="1:133" ht="20.100000000000001" customHeight="1" x14ac:dyDescent="0.25">
      <c r="A50" s="47">
        <f t="shared" si="55"/>
        <v>49</v>
      </c>
      <c r="B50" s="176"/>
      <c r="C50" s="194"/>
      <c r="D50" s="176"/>
      <c r="E50" s="194"/>
      <c r="F50" s="192"/>
      <c r="G50" s="193"/>
      <c r="H50" s="176"/>
      <c r="I50" s="176"/>
      <c r="J50" s="180"/>
      <c r="K50" s="180"/>
      <c r="L50" s="180"/>
      <c r="M50" s="40"/>
      <c r="N50" s="10" t="str">
        <f t="shared" si="0"/>
        <v/>
      </c>
      <c r="O50" s="13"/>
      <c r="P50" s="26" t="str">
        <f t="shared" si="85"/>
        <v/>
      </c>
      <c r="Q50" s="26" t="str">
        <f t="shared" si="85"/>
        <v/>
      </c>
      <c r="R50" s="26" t="str">
        <f t="shared" si="85"/>
        <v/>
      </c>
      <c r="S50" s="26" t="str">
        <f t="shared" si="85"/>
        <v/>
      </c>
      <c r="T50" s="26" t="str">
        <f t="shared" si="85"/>
        <v/>
      </c>
      <c r="U50" s="157" t="str">
        <f t="shared" si="85"/>
        <v/>
      </c>
      <c r="V50" s="26" t="str">
        <f t="shared" si="85"/>
        <v/>
      </c>
      <c r="W50" s="26" t="str">
        <f t="shared" si="85"/>
        <v/>
      </c>
      <c r="X50" s="26" t="str">
        <f t="shared" si="85"/>
        <v/>
      </c>
      <c r="Y50" s="24" t="str">
        <f t="shared" si="85"/>
        <v/>
      </c>
      <c r="Z50" s="18" t="str">
        <f t="shared" si="86"/>
        <v/>
      </c>
      <c r="AA50" s="24" t="str">
        <f t="shared" si="86"/>
        <v/>
      </c>
      <c r="AB50" s="24" t="str">
        <f t="shared" si="86"/>
        <v/>
      </c>
      <c r="AC50" s="26" t="str">
        <f t="shared" si="86"/>
        <v/>
      </c>
      <c r="AD50" s="33" t="str">
        <f t="shared" si="86"/>
        <v/>
      </c>
      <c r="AE50" s="24" t="str">
        <f t="shared" si="86"/>
        <v/>
      </c>
      <c r="AF50" s="26" t="str">
        <f t="shared" si="86"/>
        <v/>
      </c>
      <c r="AG50" s="24" t="str">
        <f t="shared" si="86"/>
        <v/>
      </c>
      <c r="AH50" s="26" t="str">
        <f t="shared" si="86"/>
        <v/>
      </c>
      <c r="AI50" s="26" t="str">
        <f t="shared" si="86"/>
        <v/>
      </c>
      <c r="AJ50" s="26" t="str">
        <f t="shared" si="86"/>
        <v/>
      </c>
      <c r="AK50" s="26" t="str">
        <f t="shared" si="86"/>
        <v/>
      </c>
      <c r="AL50" s="26" t="str">
        <f t="shared" si="86"/>
        <v/>
      </c>
      <c r="AM50" s="18" t="str">
        <f t="shared" si="86"/>
        <v/>
      </c>
      <c r="AN50" s="9"/>
      <c r="AO50" s="152" t="str">
        <f t="shared" si="58"/>
        <v/>
      </c>
      <c r="AP50" s="150" t="str">
        <f t="shared" si="1"/>
        <v/>
      </c>
      <c r="AQ50" s="151" t="str">
        <f t="shared" si="2"/>
        <v/>
      </c>
      <c r="AR50" s="107" t="str">
        <f t="shared" si="3"/>
        <v/>
      </c>
      <c r="AS50" s="128" t="str">
        <f t="shared" si="4"/>
        <v/>
      </c>
      <c r="AT50" s="114" t="str">
        <f t="shared" si="59"/>
        <v/>
      </c>
      <c r="AU50" s="114" t="str">
        <f t="shared" si="60"/>
        <v/>
      </c>
      <c r="AV50" s="114" t="str">
        <f t="shared" si="61"/>
        <v/>
      </c>
      <c r="AW50" s="114" t="str">
        <f t="shared" si="62"/>
        <v/>
      </c>
      <c r="AX50" s="117" t="str">
        <f t="shared" si="63"/>
        <v/>
      </c>
      <c r="AY50" s="117" t="str">
        <f t="shared" si="64"/>
        <v/>
      </c>
      <c r="AZ50" s="111" t="str">
        <f t="shared" si="65"/>
        <v/>
      </c>
      <c r="BA50" s="133" t="str">
        <f t="shared" si="66"/>
        <v/>
      </c>
      <c r="BB50" s="126" t="str">
        <f t="shared" si="5"/>
        <v/>
      </c>
      <c r="BC50" s="126" t="str">
        <f t="shared" si="6"/>
        <v/>
      </c>
      <c r="BD50" s="127" t="str">
        <f t="shared" si="7"/>
        <v/>
      </c>
      <c r="BE50" s="115" t="str">
        <f t="shared" si="8"/>
        <v/>
      </c>
      <c r="BF50" s="148" t="str">
        <f t="shared" si="9"/>
        <v/>
      </c>
      <c r="BG50" s="126" t="str">
        <f t="shared" si="10"/>
        <v/>
      </c>
      <c r="BH50" s="126" t="str">
        <f t="shared" si="11"/>
        <v/>
      </c>
      <c r="BI50" s="126" t="str">
        <f t="shared" si="12"/>
        <v/>
      </c>
      <c r="BJ50" s="126" t="str">
        <f t="shared" si="13"/>
        <v/>
      </c>
      <c r="BK50" s="111" t="str">
        <f t="shared" si="14"/>
        <v/>
      </c>
      <c r="BL50" s="118" t="str">
        <f t="shared" si="67"/>
        <v/>
      </c>
      <c r="BM50" s="115" t="str">
        <f t="shared" si="15"/>
        <v/>
      </c>
      <c r="BN50" s="110" t="str">
        <f t="shared" si="16"/>
        <v/>
      </c>
      <c r="BO50" s="110" t="str">
        <f t="shared" si="17"/>
        <v/>
      </c>
      <c r="BP50" s="111" t="str">
        <f t="shared" si="68"/>
        <v/>
      </c>
      <c r="BQ50" s="110" t="str">
        <f t="shared" si="69"/>
        <v/>
      </c>
      <c r="BR50" s="153"/>
      <c r="BS50" s="115" t="str">
        <f t="shared" si="18"/>
        <v/>
      </c>
      <c r="BT50" s="132" t="str">
        <f t="shared" si="83"/>
        <v/>
      </c>
      <c r="BU50" s="146" t="str">
        <f t="shared" si="19"/>
        <v/>
      </c>
      <c r="BV50" s="115" t="str">
        <f t="shared" si="20"/>
        <v/>
      </c>
      <c r="BW50" s="118" t="str">
        <f t="shared" si="21"/>
        <v/>
      </c>
      <c r="BX50" s="119"/>
      <c r="BY50" s="111" t="str">
        <f t="shared" si="22"/>
        <v/>
      </c>
      <c r="BZ50" s="111" t="str">
        <f t="shared" si="23"/>
        <v/>
      </c>
      <c r="CA50" s="111" t="str">
        <f t="shared" si="24"/>
        <v/>
      </c>
      <c r="CB50" s="142" t="str">
        <f t="shared" si="25"/>
        <v/>
      </c>
      <c r="CC50" s="184" t="str">
        <f t="shared" si="26"/>
        <v/>
      </c>
      <c r="CD50" s="115" t="str">
        <f t="shared" si="27"/>
        <v/>
      </c>
      <c r="CE50" s="115" t="str">
        <f t="shared" si="28"/>
        <v/>
      </c>
      <c r="CF50" s="125" t="str">
        <f t="shared" si="29"/>
        <v/>
      </c>
      <c r="CG50" s="125" t="str">
        <f t="shared" si="30"/>
        <v/>
      </c>
      <c r="CH50" s="149" t="str">
        <f t="shared" si="31"/>
        <v/>
      </c>
      <c r="CI50" s="142" t="str">
        <f t="shared" si="32"/>
        <v/>
      </c>
      <c r="CJ50" s="119"/>
      <c r="CK50" s="109"/>
      <c r="CL50" s="166" t="str">
        <f t="shared" si="33"/>
        <v/>
      </c>
      <c r="CM50" s="166" t="str">
        <f t="shared" si="34"/>
        <v/>
      </c>
      <c r="CN50" s="163" t="str">
        <f t="shared" si="35"/>
        <v/>
      </c>
      <c r="CO50" s="164" t="str">
        <f t="shared" si="36"/>
        <v/>
      </c>
      <c r="CP50" s="109"/>
      <c r="CQ50" s="163" t="str">
        <f t="shared" si="37"/>
        <v/>
      </c>
      <c r="CR50" s="163" t="str">
        <f t="shared" si="38"/>
        <v/>
      </c>
      <c r="CS50" s="109"/>
      <c r="CT50" s="112" t="str">
        <f t="shared" si="70"/>
        <v/>
      </c>
      <c r="CU50" s="145" t="str">
        <f t="shared" si="71"/>
        <v/>
      </c>
      <c r="CV50" s="111" t="str">
        <f t="shared" si="72"/>
        <v/>
      </c>
      <c r="CW50" s="111" t="str">
        <f t="shared" si="73"/>
        <v/>
      </c>
      <c r="CX50" s="109" t="str">
        <f t="shared" si="39"/>
        <v/>
      </c>
      <c r="CY50" s="126" t="str">
        <f t="shared" si="40"/>
        <v/>
      </c>
      <c r="CZ50" s="126" t="str">
        <f t="shared" si="41"/>
        <v/>
      </c>
      <c r="DA50" s="126" t="str">
        <f t="shared" si="42"/>
        <v/>
      </c>
      <c r="DB50" s="145" t="str">
        <f t="shared" si="43"/>
        <v/>
      </c>
      <c r="DC50" s="143" t="str">
        <f t="shared" si="44"/>
        <v/>
      </c>
      <c r="DD50" s="121"/>
      <c r="DE50" s="113" t="str">
        <f t="shared" si="45"/>
        <v/>
      </c>
      <c r="DF50" s="113" t="str">
        <f t="shared" si="46"/>
        <v/>
      </c>
      <c r="DG50" s="111" t="e">
        <f t="shared" si="74"/>
        <v>#N/A</v>
      </c>
      <c r="DH50" s="108" t="str">
        <f t="shared" si="47"/>
        <v/>
      </c>
      <c r="DI50" s="108" t="str">
        <f t="shared" si="75"/>
        <v/>
      </c>
      <c r="DJ50" s="108" t="str">
        <f t="shared" si="76"/>
        <v/>
      </c>
      <c r="DK50" s="108" t="str">
        <f t="shared" si="81"/>
        <v/>
      </c>
      <c r="DL50" s="108" t="str">
        <f t="shared" si="77"/>
        <v/>
      </c>
      <c r="DM50" s="108" t="str">
        <f t="shared" si="78"/>
        <v/>
      </c>
      <c r="DN50" s="103"/>
      <c r="DO50" s="170" t="str">
        <f t="shared" si="79"/>
        <v/>
      </c>
      <c r="DP50" s="170" t="str">
        <f t="shared" si="48"/>
        <v/>
      </c>
      <c r="DQ50" s="170" t="str">
        <f t="shared" si="49"/>
        <v/>
      </c>
      <c r="DR50" s="55" t="str">
        <f t="shared" si="50"/>
        <v/>
      </c>
      <c r="DS50" s="55" t="str">
        <f t="shared" si="51"/>
        <v/>
      </c>
      <c r="DT50" s="173" t="str">
        <f t="shared" si="80"/>
        <v/>
      </c>
      <c r="DU50" s="55" t="str">
        <f t="shared" si="52"/>
        <v/>
      </c>
      <c r="DV50" s="21" t="str">
        <f t="shared" si="53"/>
        <v/>
      </c>
      <c r="DW50" s="11" t="str">
        <f t="shared" si="82"/>
        <v/>
      </c>
      <c r="DX50" s="12" t="str">
        <f t="shared" si="54"/>
        <v/>
      </c>
      <c r="DY50" s="15"/>
      <c r="DZ50" s="50"/>
      <c r="EA50" s="50"/>
      <c r="EB50" s="50"/>
      <c r="EC50" s="50"/>
    </row>
    <row r="51" spans="1:133" ht="20.100000000000001" customHeight="1" x14ac:dyDescent="0.25">
      <c r="A51" s="47">
        <f t="shared" si="55"/>
        <v>50</v>
      </c>
      <c r="B51" s="176"/>
      <c r="C51" s="194"/>
      <c r="D51" s="176"/>
      <c r="E51" s="194"/>
      <c r="F51" s="192"/>
      <c r="G51" s="193"/>
      <c r="H51" s="176"/>
      <c r="I51" s="176"/>
      <c r="J51" s="180"/>
      <c r="K51" s="180"/>
      <c r="L51" s="180"/>
      <c r="M51" s="40"/>
      <c r="N51" s="10" t="str">
        <f t="shared" si="0"/>
        <v/>
      </c>
      <c r="O51" s="13"/>
      <c r="P51" s="26" t="str">
        <f t="shared" si="85"/>
        <v/>
      </c>
      <c r="Q51" s="26" t="str">
        <f t="shared" si="85"/>
        <v/>
      </c>
      <c r="R51" s="26" t="str">
        <f t="shared" si="85"/>
        <v/>
      </c>
      <c r="S51" s="26" t="str">
        <f t="shared" si="85"/>
        <v/>
      </c>
      <c r="T51" s="26" t="str">
        <f t="shared" si="85"/>
        <v/>
      </c>
      <c r="U51" s="157" t="str">
        <f t="shared" si="85"/>
        <v/>
      </c>
      <c r="V51" s="26" t="str">
        <f t="shared" si="85"/>
        <v/>
      </c>
      <c r="W51" s="26" t="str">
        <f t="shared" si="85"/>
        <v/>
      </c>
      <c r="X51" s="26" t="str">
        <f t="shared" si="85"/>
        <v/>
      </c>
      <c r="Y51" s="24" t="str">
        <f t="shared" si="85"/>
        <v/>
      </c>
      <c r="Z51" s="18" t="str">
        <f t="shared" si="86"/>
        <v/>
      </c>
      <c r="AA51" s="24" t="str">
        <f t="shared" si="86"/>
        <v/>
      </c>
      <c r="AB51" s="24" t="str">
        <f t="shared" si="86"/>
        <v/>
      </c>
      <c r="AC51" s="26" t="str">
        <f t="shared" si="86"/>
        <v/>
      </c>
      <c r="AD51" s="33" t="str">
        <f t="shared" si="86"/>
        <v/>
      </c>
      <c r="AE51" s="24" t="str">
        <f t="shared" si="86"/>
        <v/>
      </c>
      <c r="AF51" s="26" t="str">
        <f t="shared" si="86"/>
        <v/>
      </c>
      <c r="AG51" s="24" t="str">
        <f t="shared" si="86"/>
        <v/>
      </c>
      <c r="AH51" s="26" t="str">
        <f t="shared" si="86"/>
        <v/>
      </c>
      <c r="AI51" s="26" t="str">
        <f t="shared" si="86"/>
        <v/>
      </c>
      <c r="AJ51" s="26" t="str">
        <f t="shared" si="86"/>
        <v/>
      </c>
      <c r="AK51" s="26" t="str">
        <f t="shared" si="86"/>
        <v/>
      </c>
      <c r="AL51" s="26" t="str">
        <f t="shared" si="86"/>
        <v/>
      </c>
      <c r="AM51" s="18" t="str">
        <f t="shared" si="86"/>
        <v/>
      </c>
      <c r="AN51" s="9"/>
      <c r="AO51" s="152" t="str">
        <f t="shared" si="58"/>
        <v/>
      </c>
      <c r="AP51" s="150" t="str">
        <f t="shared" si="1"/>
        <v/>
      </c>
      <c r="AQ51" s="151" t="str">
        <f t="shared" si="2"/>
        <v/>
      </c>
      <c r="AR51" s="107" t="str">
        <f t="shared" si="3"/>
        <v/>
      </c>
      <c r="AS51" s="128" t="str">
        <f t="shared" si="4"/>
        <v/>
      </c>
      <c r="AT51" s="114" t="str">
        <f t="shared" si="59"/>
        <v/>
      </c>
      <c r="AU51" s="114" t="str">
        <f t="shared" si="60"/>
        <v/>
      </c>
      <c r="AV51" s="114" t="str">
        <f t="shared" si="61"/>
        <v/>
      </c>
      <c r="AW51" s="114" t="str">
        <f t="shared" si="62"/>
        <v/>
      </c>
      <c r="AX51" s="117" t="str">
        <f t="shared" si="63"/>
        <v/>
      </c>
      <c r="AY51" s="117" t="str">
        <f t="shared" si="64"/>
        <v/>
      </c>
      <c r="AZ51" s="111" t="str">
        <f t="shared" si="65"/>
        <v/>
      </c>
      <c r="BA51" s="133" t="str">
        <f t="shared" si="66"/>
        <v/>
      </c>
      <c r="BB51" s="126" t="str">
        <f t="shared" si="5"/>
        <v/>
      </c>
      <c r="BC51" s="126" t="str">
        <f t="shared" si="6"/>
        <v/>
      </c>
      <c r="BD51" s="127" t="str">
        <f t="shared" si="7"/>
        <v/>
      </c>
      <c r="BE51" s="115" t="str">
        <f t="shared" si="8"/>
        <v/>
      </c>
      <c r="BF51" s="148" t="str">
        <f t="shared" si="9"/>
        <v/>
      </c>
      <c r="BG51" s="126" t="str">
        <f t="shared" si="10"/>
        <v/>
      </c>
      <c r="BH51" s="126" t="str">
        <f t="shared" si="11"/>
        <v/>
      </c>
      <c r="BI51" s="126" t="str">
        <f t="shared" si="12"/>
        <v/>
      </c>
      <c r="BJ51" s="126" t="str">
        <f t="shared" si="13"/>
        <v/>
      </c>
      <c r="BK51" s="111" t="str">
        <f t="shared" si="14"/>
        <v/>
      </c>
      <c r="BL51" s="118" t="str">
        <f t="shared" si="67"/>
        <v/>
      </c>
      <c r="BM51" s="115" t="str">
        <f t="shared" si="15"/>
        <v/>
      </c>
      <c r="BN51" s="110" t="str">
        <f t="shared" si="16"/>
        <v/>
      </c>
      <c r="BO51" s="110" t="str">
        <f t="shared" si="17"/>
        <v/>
      </c>
      <c r="BP51" s="111" t="str">
        <f t="shared" si="68"/>
        <v/>
      </c>
      <c r="BQ51" s="110" t="str">
        <f t="shared" si="69"/>
        <v/>
      </c>
      <c r="BR51" s="153"/>
      <c r="BS51" s="115" t="str">
        <f t="shared" si="18"/>
        <v/>
      </c>
      <c r="BT51" s="132" t="str">
        <f t="shared" si="83"/>
        <v/>
      </c>
      <c r="BU51" s="146" t="str">
        <f t="shared" si="19"/>
        <v/>
      </c>
      <c r="BV51" s="115" t="str">
        <f t="shared" si="20"/>
        <v/>
      </c>
      <c r="BW51" s="118" t="str">
        <f t="shared" si="21"/>
        <v/>
      </c>
      <c r="BX51" s="119"/>
      <c r="BY51" s="111" t="str">
        <f t="shared" si="22"/>
        <v/>
      </c>
      <c r="BZ51" s="111" t="str">
        <f t="shared" si="23"/>
        <v/>
      </c>
      <c r="CA51" s="111" t="str">
        <f t="shared" si="24"/>
        <v/>
      </c>
      <c r="CB51" s="142" t="str">
        <f t="shared" si="25"/>
        <v/>
      </c>
      <c r="CC51" s="184" t="str">
        <f t="shared" si="26"/>
        <v/>
      </c>
      <c r="CD51" s="115" t="str">
        <f t="shared" si="27"/>
        <v/>
      </c>
      <c r="CE51" s="115" t="str">
        <f t="shared" si="28"/>
        <v/>
      </c>
      <c r="CF51" s="125" t="str">
        <f t="shared" si="29"/>
        <v/>
      </c>
      <c r="CG51" s="125" t="str">
        <f t="shared" si="30"/>
        <v/>
      </c>
      <c r="CH51" s="149" t="str">
        <f t="shared" si="31"/>
        <v/>
      </c>
      <c r="CI51" s="142" t="str">
        <f t="shared" si="32"/>
        <v/>
      </c>
      <c r="CJ51" s="119"/>
      <c r="CK51" s="109"/>
      <c r="CL51" s="166" t="str">
        <f t="shared" si="33"/>
        <v/>
      </c>
      <c r="CM51" s="166" t="str">
        <f t="shared" si="34"/>
        <v/>
      </c>
      <c r="CN51" s="163" t="str">
        <f t="shared" si="35"/>
        <v/>
      </c>
      <c r="CO51" s="164" t="str">
        <f t="shared" si="36"/>
        <v/>
      </c>
      <c r="CP51" s="109"/>
      <c r="CQ51" s="163" t="str">
        <f t="shared" si="37"/>
        <v/>
      </c>
      <c r="CR51" s="163" t="str">
        <f t="shared" si="38"/>
        <v/>
      </c>
      <c r="CS51" s="109"/>
      <c r="CT51" s="112" t="str">
        <f t="shared" si="70"/>
        <v/>
      </c>
      <c r="CU51" s="145" t="str">
        <f t="shared" si="71"/>
        <v/>
      </c>
      <c r="CV51" s="111" t="str">
        <f t="shared" si="72"/>
        <v/>
      </c>
      <c r="CW51" s="111" t="str">
        <f t="shared" si="73"/>
        <v/>
      </c>
      <c r="CX51" s="109" t="str">
        <f t="shared" si="39"/>
        <v/>
      </c>
      <c r="CY51" s="126" t="str">
        <f t="shared" si="40"/>
        <v/>
      </c>
      <c r="CZ51" s="126" t="str">
        <f t="shared" si="41"/>
        <v/>
      </c>
      <c r="DA51" s="126" t="str">
        <f t="shared" si="42"/>
        <v/>
      </c>
      <c r="DB51" s="145" t="str">
        <f t="shared" si="43"/>
        <v/>
      </c>
      <c r="DC51" s="143" t="str">
        <f t="shared" si="44"/>
        <v/>
      </c>
      <c r="DD51" s="121"/>
      <c r="DE51" s="113" t="str">
        <f t="shared" si="45"/>
        <v/>
      </c>
      <c r="DF51" s="113" t="str">
        <f t="shared" si="46"/>
        <v/>
      </c>
      <c r="DG51" s="111" t="e">
        <f t="shared" si="74"/>
        <v>#N/A</v>
      </c>
      <c r="DH51" s="108" t="str">
        <f t="shared" si="47"/>
        <v/>
      </c>
      <c r="DI51" s="108" t="str">
        <f t="shared" si="75"/>
        <v/>
      </c>
      <c r="DJ51" s="108" t="str">
        <f t="shared" si="76"/>
        <v/>
      </c>
      <c r="DK51" s="108" t="str">
        <f t="shared" si="81"/>
        <v/>
      </c>
      <c r="DL51" s="108" t="str">
        <f t="shared" si="77"/>
        <v/>
      </c>
      <c r="DM51" s="108" t="str">
        <f t="shared" si="78"/>
        <v/>
      </c>
      <c r="DN51" s="103"/>
      <c r="DO51" s="170" t="str">
        <f t="shared" si="79"/>
        <v/>
      </c>
      <c r="DP51" s="170" t="str">
        <f t="shared" si="48"/>
        <v/>
      </c>
      <c r="DQ51" s="170" t="str">
        <f t="shared" si="49"/>
        <v/>
      </c>
      <c r="DR51" s="55" t="str">
        <f t="shared" si="50"/>
        <v/>
      </c>
      <c r="DS51" s="55" t="str">
        <f t="shared" si="51"/>
        <v/>
      </c>
      <c r="DT51" s="173" t="str">
        <f t="shared" si="80"/>
        <v/>
      </c>
      <c r="DU51" s="55" t="str">
        <f t="shared" si="52"/>
        <v/>
      </c>
      <c r="DV51" s="21" t="str">
        <f t="shared" si="53"/>
        <v/>
      </c>
      <c r="DW51" s="11" t="str">
        <f t="shared" si="82"/>
        <v/>
      </c>
      <c r="DX51" s="12" t="str">
        <f t="shared" si="54"/>
        <v/>
      </c>
      <c r="DY51" s="15"/>
      <c r="DZ51" s="50"/>
      <c r="EA51" s="50"/>
      <c r="EB51" s="50"/>
      <c r="EC51" s="50"/>
    </row>
    <row r="52" spans="1:133" ht="20.100000000000001" customHeight="1" x14ac:dyDescent="0.25">
      <c r="A52" s="47">
        <f t="shared" si="55"/>
        <v>51</v>
      </c>
      <c r="B52" s="176"/>
      <c r="C52" s="194"/>
      <c r="D52" s="176"/>
      <c r="E52" s="194"/>
      <c r="F52" s="192"/>
      <c r="G52" s="193"/>
      <c r="H52" s="176"/>
      <c r="I52" s="176"/>
      <c r="J52" s="180"/>
      <c r="K52" s="180"/>
      <c r="L52" s="180"/>
      <c r="M52" s="40"/>
      <c r="N52" s="10" t="str">
        <f t="shared" si="0"/>
        <v/>
      </c>
      <c r="O52" s="13"/>
      <c r="P52" s="26" t="str">
        <f t="shared" si="85"/>
        <v/>
      </c>
      <c r="Q52" s="26" t="str">
        <f t="shared" si="85"/>
        <v/>
      </c>
      <c r="R52" s="26" t="str">
        <f t="shared" si="85"/>
        <v/>
      </c>
      <c r="S52" s="26" t="str">
        <f t="shared" si="85"/>
        <v/>
      </c>
      <c r="T52" s="26" t="str">
        <f t="shared" si="85"/>
        <v/>
      </c>
      <c r="U52" s="157" t="str">
        <f t="shared" si="85"/>
        <v/>
      </c>
      <c r="V52" s="26" t="str">
        <f t="shared" si="85"/>
        <v/>
      </c>
      <c r="W52" s="26" t="str">
        <f t="shared" si="85"/>
        <v/>
      </c>
      <c r="X52" s="26" t="str">
        <f t="shared" si="85"/>
        <v/>
      </c>
      <c r="Y52" s="24" t="str">
        <f t="shared" si="85"/>
        <v/>
      </c>
      <c r="Z52" s="18" t="str">
        <f t="shared" si="86"/>
        <v/>
      </c>
      <c r="AA52" s="24" t="str">
        <f t="shared" si="86"/>
        <v/>
      </c>
      <c r="AB52" s="24" t="str">
        <f t="shared" si="86"/>
        <v/>
      </c>
      <c r="AC52" s="26" t="str">
        <f t="shared" si="86"/>
        <v/>
      </c>
      <c r="AD52" s="33" t="str">
        <f t="shared" si="86"/>
        <v/>
      </c>
      <c r="AE52" s="24" t="str">
        <f t="shared" si="86"/>
        <v/>
      </c>
      <c r="AF52" s="26" t="str">
        <f t="shared" si="86"/>
        <v/>
      </c>
      <c r="AG52" s="24" t="str">
        <f t="shared" si="86"/>
        <v/>
      </c>
      <c r="AH52" s="26" t="str">
        <f t="shared" si="86"/>
        <v/>
      </c>
      <c r="AI52" s="26" t="str">
        <f t="shared" si="86"/>
        <v/>
      </c>
      <c r="AJ52" s="26" t="str">
        <f t="shared" si="86"/>
        <v/>
      </c>
      <c r="AK52" s="26" t="str">
        <f t="shared" si="86"/>
        <v/>
      </c>
      <c r="AL52" s="26" t="str">
        <f t="shared" si="86"/>
        <v/>
      </c>
      <c r="AM52" s="18" t="str">
        <f t="shared" si="86"/>
        <v/>
      </c>
      <c r="AN52" s="9"/>
      <c r="AO52" s="152" t="str">
        <f t="shared" si="58"/>
        <v/>
      </c>
      <c r="AP52" s="150" t="str">
        <f t="shared" si="1"/>
        <v/>
      </c>
      <c r="AQ52" s="151" t="str">
        <f t="shared" si="2"/>
        <v/>
      </c>
      <c r="AR52" s="107" t="str">
        <f t="shared" si="3"/>
        <v/>
      </c>
      <c r="AS52" s="128" t="str">
        <f t="shared" si="4"/>
        <v/>
      </c>
      <c r="AT52" s="114" t="str">
        <f t="shared" si="59"/>
        <v/>
      </c>
      <c r="AU52" s="114" t="str">
        <f t="shared" si="60"/>
        <v/>
      </c>
      <c r="AV52" s="114" t="str">
        <f t="shared" si="61"/>
        <v/>
      </c>
      <c r="AW52" s="114" t="str">
        <f t="shared" si="62"/>
        <v/>
      </c>
      <c r="AX52" s="117" t="str">
        <f t="shared" si="63"/>
        <v/>
      </c>
      <c r="AY52" s="117" t="str">
        <f t="shared" si="64"/>
        <v/>
      </c>
      <c r="AZ52" s="111" t="str">
        <f t="shared" si="65"/>
        <v/>
      </c>
      <c r="BA52" s="133" t="str">
        <f t="shared" si="66"/>
        <v/>
      </c>
      <c r="BB52" s="126" t="str">
        <f t="shared" si="5"/>
        <v/>
      </c>
      <c r="BC52" s="126" t="str">
        <f t="shared" si="6"/>
        <v/>
      </c>
      <c r="BD52" s="127" t="str">
        <f t="shared" si="7"/>
        <v/>
      </c>
      <c r="BE52" s="115" t="str">
        <f t="shared" si="8"/>
        <v/>
      </c>
      <c r="BF52" s="148" t="str">
        <f t="shared" si="9"/>
        <v/>
      </c>
      <c r="BG52" s="126" t="str">
        <f t="shared" si="10"/>
        <v/>
      </c>
      <c r="BH52" s="126" t="str">
        <f t="shared" si="11"/>
        <v/>
      </c>
      <c r="BI52" s="126" t="str">
        <f t="shared" si="12"/>
        <v/>
      </c>
      <c r="BJ52" s="126" t="str">
        <f t="shared" si="13"/>
        <v/>
      </c>
      <c r="BK52" s="111" t="str">
        <f t="shared" si="14"/>
        <v/>
      </c>
      <c r="BL52" s="118" t="str">
        <f t="shared" si="67"/>
        <v/>
      </c>
      <c r="BM52" s="115" t="str">
        <f t="shared" si="15"/>
        <v/>
      </c>
      <c r="BN52" s="110" t="str">
        <f t="shared" si="16"/>
        <v/>
      </c>
      <c r="BO52" s="110" t="str">
        <f t="shared" si="17"/>
        <v/>
      </c>
      <c r="BP52" s="111" t="str">
        <f t="shared" si="68"/>
        <v/>
      </c>
      <c r="BQ52" s="110" t="str">
        <f t="shared" si="69"/>
        <v/>
      </c>
      <c r="BR52" s="153"/>
      <c r="BS52" s="115" t="str">
        <f t="shared" si="18"/>
        <v/>
      </c>
      <c r="BT52" s="132" t="str">
        <f t="shared" si="83"/>
        <v/>
      </c>
      <c r="BU52" s="146" t="str">
        <f t="shared" si="19"/>
        <v/>
      </c>
      <c r="BV52" s="115" t="str">
        <f t="shared" si="20"/>
        <v/>
      </c>
      <c r="BW52" s="118" t="str">
        <f t="shared" si="21"/>
        <v/>
      </c>
      <c r="BX52" s="119"/>
      <c r="BY52" s="111" t="str">
        <f t="shared" si="22"/>
        <v/>
      </c>
      <c r="BZ52" s="111" t="str">
        <f t="shared" si="23"/>
        <v/>
      </c>
      <c r="CA52" s="111" t="str">
        <f t="shared" si="24"/>
        <v/>
      </c>
      <c r="CB52" s="142" t="str">
        <f t="shared" si="25"/>
        <v/>
      </c>
      <c r="CC52" s="184" t="str">
        <f t="shared" si="26"/>
        <v/>
      </c>
      <c r="CD52" s="115" t="str">
        <f t="shared" si="27"/>
        <v/>
      </c>
      <c r="CE52" s="115" t="str">
        <f t="shared" si="28"/>
        <v/>
      </c>
      <c r="CF52" s="125" t="str">
        <f t="shared" si="29"/>
        <v/>
      </c>
      <c r="CG52" s="125" t="str">
        <f t="shared" si="30"/>
        <v/>
      </c>
      <c r="CH52" s="149" t="str">
        <f t="shared" si="31"/>
        <v/>
      </c>
      <c r="CI52" s="142" t="str">
        <f t="shared" si="32"/>
        <v/>
      </c>
      <c r="CJ52" s="119"/>
      <c r="CK52" s="109"/>
      <c r="CL52" s="166" t="str">
        <f t="shared" si="33"/>
        <v/>
      </c>
      <c r="CM52" s="166" t="str">
        <f t="shared" si="34"/>
        <v/>
      </c>
      <c r="CN52" s="163" t="str">
        <f t="shared" si="35"/>
        <v/>
      </c>
      <c r="CO52" s="164" t="str">
        <f t="shared" si="36"/>
        <v/>
      </c>
      <c r="CP52" s="109"/>
      <c r="CQ52" s="163" t="str">
        <f t="shared" si="37"/>
        <v/>
      </c>
      <c r="CR52" s="163" t="str">
        <f t="shared" si="38"/>
        <v/>
      </c>
      <c r="CS52" s="109"/>
      <c r="CT52" s="112" t="str">
        <f t="shared" si="70"/>
        <v/>
      </c>
      <c r="CU52" s="145" t="str">
        <f t="shared" si="71"/>
        <v/>
      </c>
      <c r="CV52" s="111" t="str">
        <f t="shared" si="72"/>
        <v/>
      </c>
      <c r="CW52" s="111" t="str">
        <f t="shared" si="73"/>
        <v/>
      </c>
      <c r="CX52" s="109" t="str">
        <f t="shared" si="39"/>
        <v/>
      </c>
      <c r="CY52" s="126" t="str">
        <f t="shared" si="40"/>
        <v/>
      </c>
      <c r="CZ52" s="126" t="str">
        <f t="shared" si="41"/>
        <v/>
      </c>
      <c r="DA52" s="126" t="str">
        <f t="shared" si="42"/>
        <v/>
      </c>
      <c r="DB52" s="145" t="str">
        <f t="shared" si="43"/>
        <v/>
      </c>
      <c r="DC52" s="143" t="str">
        <f t="shared" si="44"/>
        <v/>
      </c>
      <c r="DD52" s="121"/>
      <c r="DE52" s="113" t="str">
        <f t="shared" si="45"/>
        <v/>
      </c>
      <c r="DF52" s="113" t="str">
        <f t="shared" si="46"/>
        <v/>
      </c>
      <c r="DG52" s="111" t="e">
        <f t="shared" si="74"/>
        <v>#N/A</v>
      </c>
      <c r="DH52" s="108" t="str">
        <f t="shared" si="47"/>
        <v/>
      </c>
      <c r="DI52" s="108" t="str">
        <f t="shared" si="75"/>
        <v/>
      </c>
      <c r="DJ52" s="108" t="str">
        <f t="shared" si="76"/>
        <v/>
      </c>
      <c r="DK52" s="108" t="str">
        <f t="shared" si="81"/>
        <v/>
      </c>
      <c r="DL52" s="108" t="str">
        <f t="shared" si="77"/>
        <v/>
      </c>
      <c r="DM52" s="108" t="str">
        <f t="shared" si="78"/>
        <v/>
      </c>
      <c r="DN52" s="103"/>
      <c r="DO52" s="170" t="str">
        <f t="shared" si="79"/>
        <v/>
      </c>
      <c r="DP52" s="170" t="str">
        <f t="shared" si="48"/>
        <v/>
      </c>
      <c r="DQ52" s="170" t="str">
        <f t="shared" si="49"/>
        <v/>
      </c>
      <c r="DR52" s="55" t="str">
        <f t="shared" si="50"/>
        <v/>
      </c>
      <c r="DS52" s="55" t="str">
        <f t="shared" si="51"/>
        <v/>
      </c>
      <c r="DT52" s="173" t="str">
        <f t="shared" si="80"/>
        <v/>
      </c>
      <c r="DU52" s="55" t="str">
        <f t="shared" si="52"/>
        <v/>
      </c>
      <c r="DV52" s="21" t="str">
        <f t="shared" si="53"/>
        <v/>
      </c>
      <c r="DW52" s="11" t="str">
        <f t="shared" si="82"/>
        <v/>
      </c>
      <c r="DX52" s="12" t="str">
        <f t="shared" si="54"/>
        <v/>
      </c>
      <c r="DY52" s="15"/>
      <c r="DZ52" s="50"/>
      <c r="EA52" s="50"/>
      <c r="EB52" s="50"/>
      <c r="EC52" s="50"/>
    </row>
    <row r="53" spans="1:133" ht="20.100000000000001" customHeight="1" x14ac:dyDescent="0.25">
      <c r="A53" s="47">
        <f t="shared" si="55"/>
        <v>52</v>
      </c>
      <c r="B53" s="176"/>
      <c r="C53" s="194"/>
      <c r="D53" s="176"/>
      <c r="E53" s="194"/>
      <c r="F53" s="192"/>
      <c r="G53" s="193"/>
      <c r="H53" s="176"/>
      <c r="I53" s="176"/>
      <c r="J53" s="180"/>
      <c r="K53" s="180"/>
      <c r="L53" s="180"/>
      <c r="M53" s="40"/>
      <c r="N53" s="10" t="str">
        <f t="shared" si="0"/>
        <v/>
      </c>
      <c r="O53" s="13"/>
      <c r="P53" s="26" t="str">
        <f t="shared" si="85"/>
        <v/>
      </c>
      <c r="Q53" s="26" t="str">
        <f t="shared" si="85"/>
        <v/>
      </c>
      <c r="R53" s="26" t="str">
        <f t="shared" si="85"/>
        <v/>
      </c>
      <c r="S53" s="26" t="str">
        <f t="shared" si="85"/>
        <v/>
      </c>
      <c r="T53" s="26" t="str">
        <f t="shared" ref="P53:Y116" si="87">IF(SG_or_BG_entered="","",Previous)</f>
        <v/>
      </c>
      <c r="U53" s="157" t="str">
        <f t="shared" si="87"/>
        <v/>
      </c>
      <c r="V53" s="26" t="str">
        <f t="shared" si="87"/>
        <v/>
      </c>
      <c r="W53" s="26" t="str">
        <f t="shared" si="87"/>
        <v/>
      </c>
      <c r="X53" s="26" t="str">
        <f t="shared" si="87"/>
        <v/>
      </c>
      <c r="Y53" s="24" t="str">
        <f t="shared" si="87"/>
        <v/>
      </c>
      <c r="Z53" s="18" t="str">
        <f t="shared" si="86"/>
        <v/>
      </c>
      <c r="AA53" s="24" t="str">
        <f t="shared" si="86"/>
        <v/>
      </c>
      <c r="AB53" s="24" t="str">
        <f t="shared" si="86"/>
        <v/>
      </c>
      <c r="AC53" s="26" t="str">
        <f t="shared" si="86"/>
        <v/>
      </c>
      <c r="AD53" s="33" t="str">
        <f t="shared" si="86"/>
        <v/>
      </c>
      <c r="AE53" s="24" t="str">
        <f t="shared" si="86"/>
        <v/>
      </c>
      <c r="AF53" s="26" t="str">
        <f t="shared" si="86"/>
        <v/>
      </c>
      <c r="AG53" s="24" t="str">
        <f t="shared" si="86"/>
        <v/>
      </c>
      <c r="AH53" s="26" t="str">
        <f t="shared" si="86"/>
        <v/>
      </c>
      <c r="AI53" s="26" t="str">
        <f t="shared" si="86"/>
        <v/>
      </c>
      <c r="AJ53" s="26" t="str">
        <f t="shared" si="86"/>
        <v/>
      </c>
      <c r="AK53" s="26" t="str">
        <f t="shared" si="86"/>
        <v/>
      </c>
      <c r="AL53" s="26" t="str">
        <f t="shared" si="86"/>
        <v/>
      </c>
      <c r="AM53" s="18" t="str">
        <f t="shared" si="86"/>
        <v/>
      </c>
      <c r="AN53" s="9"/>
      <c r="AO53" s="152" t="str">
        <f t="shared" si="58"/>
        <v/>
      </c>
      <c r="AP53" s="150" t="str">
        <f t="shared" si="1"/>
        <v/>
      </c>
      <c r="AQ53" s="151" t="str">
        <f t="shared" si="2"/>
        <v/>
      </c>
      <c r="AR53" s="107" t="str">
        <f t="shared" si="3"/>
        <v/>
      </c>
      <c r="AS53" s="128" t="str">
        <f t="shared" si="4"/>
        <v/>
      </c>
      <c r="AT53" s="114" t="str">
        <f t="shared" si="59"/>
        <v/>
      </c>
      <c r="AU53" s="114" t="str">
        <f t="shared" si="60"/>
        <v/>
      </c>
      <c r="AV53" s="114" t="str">
        <f t="shared" si="61"/>
        <v/>
      </c>
      <c r="AW53" s="114" t="str">
        <f t="shared" si="62"/>
        <v/>
      </c>
      <c r="AX53" s="117" t="str">
        <f t="shared" si="63"/>
        <v/>
      </c>
      <c r="AY53" s="117" t="str">
        <f t="shared" si="64"/>
        <v/>
      </c>
      <c r="AZ53" s="111" t="str">
        <f t="shared" si="65"/>
        <v/>
      </c>
      <c r="BA53" s="133" t="str">
        <f t="shared" si="66"/>
        <v/>
      </c>
      <c r="BB53" s="126" t="str">
        <f t="shared" si="5"/>
        <v/>
      </c>
      <c r="BC53" s="126" t="str">
        <f t="shared" si="6"/>
        <v/>
      </c>
      <c r="BD53" s="127" t="str">
        <f t="shared" si="7"/>
        <v/>
      </c>
      <c r="BE53" s="115" t="str">
        <f t="shared" si="8"/>
        <v/>
      </c>
      <c r="BF53" s="148" t="str">
        <f t="shared" si="9"/>
        <v/>
      </c>
      <c r="BG53" s="126" t="str">
        <f t="shared" si="10"/>
        <v/>
      </c>
      <c r="BH53" s="126" t="str">
        <f t="shared" si="11"/>
        <v/>
      </c>
      <c r="BI53" s="126" t="str">
        <f t="shared" si="12"/>
        <v/>
      </c>
      <c r="BJ53" s="126" t="str">
        <f t="shared" si="13"/>
        <v/>
      </c>
      <c r="BK53" s="111" t="str">
        <f t="shared" si="14"/>
        <v/>
      </c>
      <c r="BL53" s="118" t="str">
        <f t="shared" si="67"/>
        <v/>
      </c>
      <c r="BM53" s="115" t="str">
        <f t="shared" si="15"/>
        <v/>
      </c>
      <c r="BN53" s="110" t="str">
        <f t="shared" si="16"/>
        <v/>
      </c>
      <c r="BO53" s="110" t="str">
        <f t="shared" si="17"/>
        <v/>
      </c>
      <c r="BP53" s="111" t="str">
        <f t="shared" si="68"/>
        <v/>
      </c>
      <c r="BQ53" s="110" t="str">
        <f t="shared" si="69"/>
        <v/>
      </c>
      <c r="BR53" s="153"/>
      <c r="BS53" s="115" t="str">
        <f t="shared" si="18"/>
        <v/>
      </c>
      <c r="BT53" s="132" t="str">
        <f t="shared" si="83"/>
        <v/>
      </c>
      <c r="BU53" s="146" t="str">
        <f t="shared" si="19"/>
        <v/>
      </c>
      <c r="BV53" s="115" t="str">
        <f t="shared" si="20"/>
        <v/>
      </c>
      <c r="BW53" s="118" t="str">
        <f t="shared" si="21"/>
        <v/>
      </c>
      <c r="BX53" s="119"/>
      <c r="BY53" s="111" t="str">
        <f t="shared" si="22"/>
        <v/>
      </c>
      <c r="BZ53" s="111" t="str">
        <f t="shared" si="23"/>
        <v/>
      </c>
      <c r="CA53" s="111" t="str">
        <f t="shared" si="24"/>
        <v/>
      </c>
      <c r="CB53" s="142" t="str">
        <f t="shared" si="25"/>
        <v/>
      </c>
      <c r="CC53" s="184" t="str">
        <f t="shared" si="26"/>
        <v/>
      </c>
      <c r="CD53" s="115" t="str">
        <f t="shared" si="27"/>
        <v/>
      </c>
      <c r="CE53" s="115" t="str">
        <f t="shared" si="28"/>
        <v/>
      </c>
      <c r="CF53" s="125" t="str">
        <f t="shared" si="29"/>
        <v/>
      </c>
      <c r="CG53" s="125" t="str">
        <f t="shared" si="30"/>
        <v/>
      </c>
      <c r="CH53" s="149" t="str">
        <f t="shared" si="31"/>
        <v/>
      </c>
      <c r="CI53" s="142" t="str">
        <f t="shared" si="32"/>
        <v/>
      </c>
      <c r="CJ53" s="119"/>
      <c r="CK53" s="109"/>
      <c r="CL53" s="166" t="str">
        <f t="shared" si="33"/>
        <v/>
      </c>
      <c r="CM53" s="166" t="str">
        <f t="shared" si="34"/>
        <v/>
      </c>
      <c r="CN53" s="163" t="str">
        <f t="shared" si="35"/>
        <v/>
      </c>
      <c r="CO53" s="164" t="str">
        <f t="shared" si="36"/>
        <v/>
      </c>
      <c r="CP53" s="109"/>
      <c r="CQ53" s="163" t="str">
        <f t="shared" si="37"/>
        <v/>
      </c>
      <c r="CR53" s="163" t="str">
        <f t="shared" si="38"/>
        <v/>
      </c>
      <c r="CS53" s="109"/>
      <c r="CT53" s="112" t="str">
        <f t="shared" si="70"/>
        <v/>
      </c>
      <c r="CU53" s="145" t="str">
        <f t="shared" si="71"/>
        <v/>
      </c>
      <c r="CV53" s="111" t="str">
        <f t="shared" si="72"/>
        <v/>
      </c>
      <c r="CW53" s="111" t="str">
        <f t="shared" si="73"/>
        <v/>
      </c>
      <c r="CX53" s="109" t="str">
        <f t="shared" si="39"/>
        <v/>
      </c>
      <c r="CY53" s="126" t="str">
        <f t="shared" si="40"/>
        <v/>
      </c>
      <c r="CZ53" s="126" t="str">
        <f t="shared" si="41"/>
        <v/>
      </c>
      <c r="DA53" s="126" t="str">
        <f t="shared" si="42"/>
        <v/>
      </c>
      <c r="DB53" s="145" t="str">
        <f t="shared" si="43"/>
        <v/>
      </c>
      <c r="DC53" s="143" t="str">
        <f t="shared" si="44"/>
        <v/>
      </c>
      <c r="DD53" s="121"/>
      <c r="DE53" s="113" t="str">
        <f t="shared" si="45"/>
        <v/>
      </c>
      <c r="DF53" s="113" t="str">
        <f t="shared" si="46"/>
        <v/>
      </c>
      <c r="DG53" s="111" t="e">
        <f t="shared" si="74"/>
        <v>#N/A</v>
      </c>
      <c r="DH53" s="108" t="str">
        <f t="shared" si="47"/>
        <v/>
      </c>
      <c r="DI53" s="108" t="str">
        <f t="shared" si="75"/>
        <v/>
      </c>
      <c r="DJ53" s="108" t="str">
        <f t="shared" si="76"/>
        <v/>
      </c>
      <c r="DK53" s="108" t="str">
        <f t="shared" si="81"/>
        <v/>
      </c>
      <c r="DL53" s="108" t="str">
        <f t="shared" si="77"/>
        <v/>
      </c>
      <c r="DM53" s="108" t="str">
        <f t="shared" si="78"/>
        <v/>
      </c>
      <c r="DN53" s="103"/>
      <c r="DO53" s="170" t="str">
        <f t="shared" si="79"/>
        <v/>
      </c>
      <c r="DP53" s="170" t="str">
        <f t="shared" si="48"/>
        <v/>
      </c>
      <c r="DQ53" s="170" t="str">
        <f t="shared" si="49"/>
        <v/>
      </c>
      <c r="DR53" s="55" t="str">
        <f t="shared" si="50"/>
        <v/>
      </c>
      <c r="DS53" s="55" t="str">
        <f t="shared" si="51"/>
        <v/>
      </c>
      <c r="DT53" s="173" t="str">
        <f t="shared" si="80"/>
        <v/>
      </c>
      <c r="DU53" s="55" t="str">
        <f t="shared" si="52"/>
        <v/>
      </c>
      <c r="DV53" s="21" t="str">
        <f t="shared" si="53"/>
        <v/>
      </c>
      <c r="DW53" s="11" t="str">
        <f t="shared" si="82"/>
        <v/>
      </c>
      <c r="DX53" s="12" t="str">
        <f t="shared" si="54"/>
        <v/>
      </c>
      <c r="DY53" s="15"/>
      <c r="DZ53" s="50"/>
      <c r="EA53" s="50"/>
      <c r="EB53" s="50"/>
      <c r="EC53" s="50"/>
    </row>
    <row r="54" spans="1:133" ht="20.100000000000001" customHeight="1" x14ac:dyDescent="0.25">
      <c r="A54" s="47">
        <f t="shared" si="55"/>
        <v>53</v>
      </c>
      <c r="B54" s="176"/>
      <c r="C54" s="194"/>
      <c r="D54" s="176"/>
      <c r="E54" s="194"/>
      <c r="F54" s="192"/>
      <c r="G54" s="193"/>
      <c r="H54" s="176"/>
      <c r="I54" s="176"/>
      <c r="J54" s="180"/>
      <c r="K54" s="180"/>
      <c r="L54" s="180"/>
      <c r="M54" s="40"/>
      <c r="N54" s="10" t="str">
        <f t="shared" si="0"/>
        <v/>
      </c>
      <c r="O54" s="13"/>
      <c r="P54" s="26" t="str">
        <f t="shared" si="87"/>
        <v/>
      </c>
      <c r="Q54" s="26" t="str">
        <f t="shared" si="87"/>
        <v/>
      </c>
      <c r="R54" s="26" t="str">
        <f t="shared" si="87"/>
        <v/>
      </c>
      <c r="S54" s="26" t="str">
        <f t="shared" si="87"/>
        <v/>
      </c>
      <c r="T54" s="26" t="str">
        <f t="shared" si="87"/>
        <v/>
      </c>
      <c r="U54" s="157" t="str">
        <f t="shared" si="87"/>
        <v/>
      </c>
      <c r="V54" s="26" t="str">
        <f t="shared" si="87"/>
        <v/>
      </c>
      <c r="W54" s="26" t="str">
        <f t="shared" si="87"/>
        <v/>
      </c>
      <c r="X54" s="26" t="str">
        <f t="shared" si="87"/>
        <v/>
      </c>
      <c r="Y54" s="24" t="str">
        <f t="shared" si="87"/>
        <v/>
      </c>
      <c r="Z54" s="18" t="str">
        <f t="shared" si="86"/>
        <v/>
      </c>
      <c r="AA54" s="24" t="str">
        <f t="shared" si="86"/>
        <v/>
      </c>
      <c r="AB54" s="24" t="str">
        <f t="shared" si="86"/>
        <v/>
      </c>
      <c r="AC54" s="26" t="str">
        <f t="shared" si="86"/>
        <v/>
      </c>
      <c r="AD54" s="33" t="str">
        <f t="shared" si="86"/>
        <v/>
      </c>
      <c r="AE54" s="24" t="str">
        <f t="shared" si="86"/>
        <v/>
      </c>
      <c r="AF54" s="26" t="str">
        <f t="shared" si="86"/>
        <v/>
      </c>
      <c r="AG54" s="24" t="str">
        <f t="shared" si="86"/>
        <v/>
      </c>
      <c r="AH54" s="26" t="str">
        <f t="shared" si="86"/>
        <v/>
      </c>
      <c r="AI54" s="26" t="str">
        <f t="shared" si="86"/>
        <v/>
      </c>
      <c r="AJ54" s="26" t="str">
        <f t="shared" si="86"/>
        <v/>
      </c>
      <c r="AK54" s="26" t="str">
        <f t="shared" si="86"/>
        <v/>
      </c>
      <c r="AL54" s="26" t="str">
        <f t="shared" si="86"/>
        <v/>
      </c>
      <c r="AM54" s="18" t="str">
        <f t="shared" si="86"/>
        <v/>
      </c>
      <c r="AN54" s="9"/>
      <c r="AO54" s="152" t="str">
        <f t="shared" si="58"/>
        <v/>
      </c>
      <c r="AP54" s="150" t="str">
        <f t="shared" si="1"/>
        <v/>
      </c>
      <c r="AQ54" s="151" t="str">
        <f t="shared" si="2"/>
        <v/>
      </c>
      <c r="AR54" s="107" t="str">
        <f t="shared" si="3"/>
        <v/>
      </c>
      <c r="AS54" s="128" t="str">
        <f t="shared" si="4"/>
        <v/>
      </c>
      <c r="AT54" s="114" t="str">
        <f t="shared" si="59"/>
        <v/>
      </c>
      <c r="AU54" s="114" t="str">
        <f t="shared" si="60"/>
        <v/>
      </c>
      <c r="AV54" s="114" t="str">
        <f t="shared" si="61"/>
        <v/>
      </c>
      <c r="AW54" s="114" t="str">
        <f t="shared" si="62"/>
        <v/>
      </c>
      <c r="AX54" s="117" t="str">
        <f t="shared" si="63"/>
        <v/>
      </c>
      <c r="AY54" s="117" t="str">
        <f t="shared" si="64"/>
        <v/>
      </c>
      <c r="AZ54" s="111" t="str">
        <f t="shared" si="65"/>
        <v/>
      </c>
      <c r="BA54" s="133" t="str">
        <f t="shared" si="66"/>
        <v/>
      </c>
      <c r="BB54" s="126" t="str">
        <f t="shared" si="5"/>
        <v/>
      </c>
      <c r="BC54" s="126" t="str">
        <f t="shared" si="6"/>
        <v/>
      </c>
      <c r="BD54" s="127" t="str">
        <f t="shared" si="7"/>
        <v/>
      </c>
      <c r="BE54" s="115" t="str">
        <f t="shared" si="8"/>
        <v/>
      </c>
      <c r="BF54" s="148" t="str">
        <f t="shared" si="9"/>
        <v/>
      </c>
      <c r="BG54" s="126" t="str">
        <f t="shared" si="10"/>
        <v/>
      </c>
      <c r="BH54" s="126" t="str">
        <f t="shared" si="11"/>
        <v/>
      </c>
      <c r="BI54" s="126" t="str">
        <f t="shared" si="12"/>
        <v/>
      </c>
      <c r="BJ54" s="126" t="str">
        <f t="shared" si="13"/>
        <v/>
      </c>
      <c r="BK54" s="111" t="str">
        <f t="shared" si="14"/>
        <v/>
      </c>
      <c r="BL54" s="118" t="str">
        <f t="shared" si="67"/>
        <v/>
      </c>
      <c r="BM54" s="115" t="str">
        <f t="shared" si="15"/>
        <v/>
      </c>
      <c r="BN54" s="110" t="str">
        <f t="shared" si="16"/>
        <v/>
      </c>
      <c r="BO54" s="110" t="str">
        <f t="shared" si="17"/>
        <v/>
      </c>
      <c r="BP54" s="111" t="str">
        <f t="shared" si="68"/>
        <v/>
      </c>
      <c r="BQ54" s="110" t="str">
        <f t="shared" si="69"/>
        <v/>
      </c>
      <c r="BR54" s="153"/>
      <c r="BS54" s="115" t="str">
        <f t="shared" si="18"/>
        <v/>
      </c>
      <c r="BT54" s="132" t="str">
        <f t="shared" si="83"/>
        <v/>
      </c>
      <c r="BU54" s="146" t="str">
        <f t="shared" si="19"/>
        <v/>
      </c>
      <c r="BV54" s="115" t="str">
        <f t="shared" si="20"/>
        <v/>
      </c>
      <c r="BW54" s="118" t="str">
        <f t="shared" si="21"/>
        <v/>
      </c>
      <c r="BX54" s="119"/>
      <c r="BY54" s="111" t="str">
        <f t="shared" si="22"/>
        <v/>
      </c>
      <c r="BZ54" s="111" t="str">
        <f t="shared" si="23"/>
        <v/>
      </c>
      <c r="CA54" s="111" t="str">
        <f t="shared" si="24"/>
        <v/>
      </c>
      <c r="CB54" s="142" t="str">
        <f t="shared" si="25"/>
        <v/>
      </c>
      <c r="CC54" s="184" t="str">
        <f t="shared" si="26"/>
        <v/>
      </c>
      <c r="CD54" s="115" t="str">
        <f t="shared" si="27"/>
        <v/>
      </c>
      <c r="CE54" s="115" t="str">
        <f t="shared" si="28"/>
        <v/>
      </c>
      <c r="CF54" s="125" t="str">
        <f t="shared" si="29"/>
        <v/>
      </c>
      <c r="CG54" s="125" t="str">
        <f t="shared" si="30"/>
        <v/>
      </c>
      <c r="CH54" s="149" t="str">
        <f t="shared" si="31"/>
        <v/>
      </c>
      <c r="CI54" s="142" t="str">
        <f t="shared" si="32"/>
        <v/>
      </c>
      <c r="CJ54" s="119"/>
      <c r="CK54" s="109"/>
      <c r="CL54" s="166" t="str">
        <f t="shared" si="33"/>
        <v/>
      </c>
      <c r="CM54" s="166" t="str">
        <f t="shared" si="34"/>
        <v/>
      </c>
      <c r="CN54" s="163" t="str">
        <f t="shared" si="35"/>
        <v/>
      </c>
      <c r="CO54" s="164" t="str">
        <f t="shared" si="36"/>
        <v/>
      </c>
      <c r="CP54" s="109"/>
      <c r="CQ54" s="163" t="str">
        <f t="shared" si="37"/>
        <v/>
      </c>
      <c r="CR54" s="163" t="str">
        <f t="shared" si="38"/>
        <v/>
      </c>
      <c r="CS54" s="109"/>
      <c r="CT54" s="112" t="str">
        <f t="shared" si="70"/>
        <v/>
      </c>
      <c r="CU54" s="145" t="str">
        <f t="shared" si="71"/>
        <v/>
      </c>
      <c r="CV54" s="111" t="str">
        <f t="shared" si="72"/>
        <v/>
      </c>
      <c r="CW54" s="111" t="str">
        <f t="shared" si="73"/>
        <v/>
      </c>
      <c r="CX54" s="109" t="str">
        <f t="shared" si="39"/>
        <v/>
      </c>
      <c r="CY54" s="126" t="str">
        <f t="shared" si="40"/>
        <v/>
      </c>
      <c r="CZ54" s="126" t="str">
        <f t="shared" si="41"/>
        <v/>
      </c>
      <c r="DA54" s="126" t="str">
        <f t="shared" si="42"/>
        <v/>
      </c>
      <c r="DB54" s="145" t="str">
        <f t="shared" si="43"/>
        <v/>
      </c>
      <c r="DC54" s="143" t="str">
        <f t="shared" si="44"/>
        <v/>
      </c>
      <c r="DD54" s="121"/>
      <c r="DE54" s="113" t="str">
        <f t="shared" si="45"/>
        <v/>
      </c>
      <c r="DF54" s="113" t="str">
        <f t="shared" si="46"/>
        <v/>
      </c>
      <c r="DG54" s="111" t="e">
        <f t="shared" si="74"/>
        <v>#N/A</v>
      </c>
      <c r="DH54" s="108" t="str">
        <f t="shared" si="47"/>
        <v/>
      </c>
      <c r="DI54" s="108" t="str">
        <f t="shared" si="75"/>
        <v/>
      </c>
      <c r="DJ54" s="108" t="str">
        <f t="shared" si="76"/>
        <v/>
      </c>
      <c r="DK54" s="108" t="str">
        <f t="shared" si="81"/>
        <v/>
      </c>
      <c r="DL54" s="108" t="str">
        <f t="shared" si="77"/>
        <v/>
      </c>
      <c r="DM54" s="108" t="str">
        <f t="shared" si="78"/>
        <v/>
      </c>
      <c r="DN54" s="103"/>
      <c r="DO54" s="170" t="str">
        <f t="shared" si="79"/>
        <v/>
      </c>
      <c r="DP54" s="170" t="str">
        <f t="shared" si="48"/>
        <v/>
      </c>
      <c r="DQ54" s="170" t="str">
        <f t="shared" si="49"/>
        <v/>
      </c>
      <c r="DR54" s="55" t="str">
        <f t="shared" si="50"/>
        <v/>
      </c>
      <c r="DS54" s="55" t="str">
        <f t="shared" si="51"/>
        <v/>
      </c>
      <c r="DT54" s="173" t="str">
        <f t="shared" si="80"/>
        <v/>
      </c>
      <c r="DU54" s="55" t="str">
        <f t="shared" si="52"/>
        <v/>
      </c>
      <c r="DV54" s="21" t="str">
        <f t="shared" si="53"/>
        <v/>
      </c>
      <c r="DW54" s="11" t="str">
        <f t="shared" si="82"/>
        <v/>
      </c>
      <c r="DX54" s="12" t="str">
        <f t="shared" si="54"/>
        <v/>
      </c>
      <c r="DY54" s="15"/>
      <c r="DZ54" s="50"/>
      <c r="EA54" s="50"/>
      <c r="EB54" s="50"/>
      <c r="EC54" s="50"/>
    </row>
    <row r="55" spans="1:133" ht="20.100000000000001" customHeight="1" x14ac:dyDescent="0.25">
      <c r="A55" s="47">
        <f t="shared" si="55"/>
        <v>54</v>
      </c>
      <c r="B55" s="176"/>
      <c r="C55" s="194"/>
      <c r="D55" s="176"/>
      <c r="E55" s="194"/>
      <c r="F55" s="192"/>
      <c r="G55" s="193"/>
      <c r="H55" s="176"/>
      <c r="I55" s="176"/>
      <c r="J55" s="180"/>
      <c r="K55" s="180"/>
      <c r="L55" s="180"/>
      <c r="M55" s="40"/>
      <c r="N55" s="10" t="str">
        <f t="shared" si="0"/>
        <v/>
      </c>
      <c r="O55" s="13"/>
      <c r="P55" s="26" t="str">
        <f t="shared" si="87"/>
        <v/>
      </c>
      <c r="Q55" s="26" t="str">
        <f t="shared" si="87"/>
        <v/>
      </c>
      <c r="R55" s="26" t="str">
        <f t="shared" si="87"/>
        <v/>
      </c>
      <c r="S55" s="26" t="str">
        <f t="shared" si="87"/>
        <v/>
      </c>
      <c r="T55" s="26" t="str">
        <f t="shared" si="87"/>
        <v/>
      </c>
      <c r="U55" s="157" t="str">
        <f t="shared" si="87"/>
        <v/>
      </c>
      <c r="V55" s="26" t="str">
        <f t="shared" si="87"/>
        <v/>
      </c>
      <c r="W55" s="26" t="str">
        <f t="shared" si="87"/>
        <v/>
      </c>
      <c r="X55" s="26" t="str">
        <f t="shared" si="87"/>
        <v/>
      </c>
      <c r="Y55" s="24" t="str">
        <f t="shared" si="87"/>
        <v/>
      </c>
      <c r="Z55" s="18" t="str">
        <f t="shared" si="86"/>
        <v/>
      </c>
      <c r="AA55" s="24" t="str">
        <f t="shared" si="86"/>
        <v/>
      </c>
      <c r="AB55" s="24" t="str">
        <f t="shared" si="86"/>
        <v/>
      </c>
      <c r="AC55" s="26" t="str">
        <f t="shared" si="86"/>
        <v/>
      </c>
      <c r="AD55" s="33" t="str">
        <f t="shared" si="86"/>
        <v/>
      </c>
      <c r="AE55" s="24" t="str">
        <f t="shared" si="86"/>
        <v/>
      </c>
      <c r="AF55" s="26" t="str">
        <f t="shared" si="86"/>
        <v/>
      </c>
      <c r="AG55" s="24" t="str">
        <f t="shared" si="86"/>
        <v/>
      </c>
      <c r="AH55" s="26" t="str">
        <f t="shared" si="86"/>
        <v/>
      </c>
      <c r="AI55" s="26" t="str">
        <f t="shared" si="86"/>
        <v/>
      </c>
      <c r="AJ55" s="26" t="str">
        <f t="shared" si="86"/>
        <v/>
      </c>
      <c r="AK55" s="26" t="str">
        <f t="shared" si="86"/>
        <v/>
      </c>
      <c r="AL55" s="26" t="str">
        <f t="shared" si="86"/>
        <v/>
      </c>
      <c r="AM55" s="18" t="str">
        <f t="shared" si="86"/>
        <v/>
      </c>
      <c r="AN55" s="9"/>
      <c r="AO55" s="152" t="str">
        <f t="shared" si="58"/>
        <v/>
      </c>
      <c r="AP55" s="150" t="str">
        <f t="shared" si="1"/>
        <v/>
      </c>
      <c r="AQ55" s="151" t="str">
        <f t="shared" si="2"/>
        <v/>
      </c>
      <c r="AR55" s="107" t="str">
        <f t="shared" si="3"/>
        <v/>
      </c>
      <c r="AS55" s="128" t="str">
        <f t="shared" si="4"/>
        <v/>
      </c>
      <c r="AT55" s="114" t="str">
        <f t="shared" si="59"/>
        <v/>
      </c>
      <c r="AU55" s="114" t="str">
        <f t="shared" si="60"/>
        <v/>
      </c>
      <c r="AV55" s="114" t="str">
        <f t="shared" si="61"/>
        <v/>
      </c>
      <c r="AW55" s="114" t="str">
        <f t="shared" si="62"/>
        <v/>
      </c>
      <c r="AX55" s="117" t="str">
        <f t="shared" si="63"/>
        <v/>
      </c>
      <c r="AY55" s="117" t="str">
        <f t="shared" si="64"/>
        <v/>
      </c>
      <c r="AZ55" s="111" t="str">
        <f t="shared" si="65"/>
        <v/>
      </c>
      <c r="BA55" s="133" t="str">
        <f t="shared" si="66"/>
        <v/>
      </c>
      <c r="BB55" s="126" t="str">
        <f t="shared" si="5"/>
        <v/>
      </c>
      <c r="BC55" s="126" t="str">
        <f t="shared" si="6"/>
        <v/>
      </c>
      <c r="BD55" s="127" t="str">
        <f t="shared" si="7"/>
        <v/>
      </c>
      <c r="BE55" s="115" t="str">
        <f t="shared" si="8"/>
        <v/>
      </c>
      <c r="BF55" s="148" t="str">
        <f t="shared" si="9"/>
        <v/>
      </c>
      <c r="BG55" s="126" t="str">
        <f t="shared" si="10"/>
        <v/>
      </c>
      <c r="BH55" s="126" t="str">
        <f t="shared" si="11"/>
        <v/>
      </c>
      <c r="BI55" s="126" t="str">
        <f t="shared" si="12"/>
        <v/>
      </c>
      <c r="BJ55" s="126" t="str">
        <f t="shared" si="13"/>
        <v/>
      </c>
      <c r="BK55" s="111" t="str">
        <f t="shared" si="14"/>
        <v/>
      </c>
      <c r="BL55" s="118" t="str">
        <f t="shared" si="67"/>
        <v/>
      </c>
      <c r="BM55" s="115" t="str">
        <f t="shared" si="15"/>
        <v/>
      </c>
      <c r="BN55" s="110" t="str">
        <f t="shared" si="16"/>
        <v/>
      </c>
      <c r="BO55" s="110" t="str">
        <f t="shared" si="17"/>
        <v/>
      </c>
      <c r="BP55" s="111" t="str">
        <f t="shared" si="68"/>
        <v/>
      </c>
      <c r="BQ55" s="110" t="str">
        <f t="shared" si="69"/>
        <v/>
      </c>
      <c r="BR55" s="153"/>
      <c r="BS55" s="115" t="str">
        <f t="shared" si="18"/>
        <v/>
      </c>
      <c r="BT55" s="132" t="str">
        <f t="shared" si="83"/>
        <v/>
      </c>
      <c r="BU55" s="146" t="str">
        <f t="shared" si="19"/>
        <v/>
      </c>
      <c r="BV55" s="115" t="str">
        <f t="shared" si="20"/>
        <v/>
      </c>
      <c r="BW55" s="118" t="str">
        <f t="shared" si="21"/>
        <v/>
      </c>
      <c r="BX55" s="119"/>
      <c r="BY55" s="111" t="str">
        <f t="shared" si="22"/>
        <v/>
      </c>
      <c r="BZ55" s="111" t="str">
        <f t="shared" si="23"/>
        <v/>
      </c>
      <c r="CA55" s="111" t="str">
        <f t="shared" si="24"/>
        <v/>
      </c>
      <c r="CB55" s="142" t="str">
        <f t="shared" si="25"/>
        <v/>
      </c>
      <c r="CC55" s="184" t="str">
        <f t="shared" si="26"/>
        <v/>
      </c>
      <c r="CD55" s="115" t="str">
        <f t="shared" si="27"/>
        <v/>
      </c>
      <c r="CE55" s="115" t="str">
        <f t="shared" si="28"/>
        <v/>
      </c>
      <c r="CF55" s="125" t="str">
        <f t="shared" si="29"/>
        <v/>
      </c>
      <c r="CG55" s="125" t="str">
        <f t="shared" si="30"/>
        <v/>
      </c>
      <c r="CH55" s="149" t="str">
        <f t="shared" si="31"/>
        <v/>
      </c>
      <c r="CI55" s="142" t="str">
        <f t="shared" si="32"/>
        <v/>
      </c>
      <c r="CJ55" s="119"/>
      <c r="CK55" s="109"/>
      <c r="CL55" s="166" t="str">
        <f t="shared" si="33"/>
        <v/>
      </c>
      <c r="CM55" s="166" t="str">
        <f t="shared" si="34"/>
        <v/>
      </c>
      <c r="CN55" s="163" t="str">
        <f t="shared" si="35"/>
        <v/>
      </c>
      <c r="CO55" s="164" t="str">
        <f t="shared" si="36"/>
        <v/>
      </c>
      <c r="CP55" s="109"/>
      <c r="CQ55" s="163" t="str">
        <f t="shared" si="37"/>
        <v/>
      </c>
      <c r="CR55" s="163" t="str">
        <f t="shared" si="38"/>
        <v/>
      </c>
      <c r="CS55" s="109"/>
      <c r="CT55" s="112" t="str">
        <f t="shared" si="70"/>
        <v/>
      </c>
      <c r="CU55" s="145" t="str">
        <f t="shared" si="71"/>
        <v/>
      </c>
      <c r="CV55" s="111" t="str">
        <f t="shared" si="72"/>
        <v/>
      </c>
      <c r="CW55" s="111" t="str">
        <f t="shared" si="73"/>
        <v/>
      </c>
      <c r="CX55" s="109" t="str">
        <f t="shared" si="39"/>
        <v/>
      </c>
      <c r="CY55" s="126" t="str">
        <f t="shared" si="40"/>
        <v/>
      </c>
      <c r="CZ55" s="126" t="str">
        <f t="shared" si="41"/>
        <v/>
      </c>
      <c r="DA55" s="126" t="str">
        <f t="shared" si="42"/>
        <v/>
      </c>
      <c r="DB55" s="145" t="str">
        <f t="shared" si="43"/>
        <v/>
      </c>
      <c r="DC55" s="143" t="str">
        <f t="shared" si="44"/>
        <v/>
      </c>
      <c r="DD55" s="121"/>
      <c r="DE55" s="113" t="str">
        <f t="shared" si="45"/>
        <v/>
      </c>
      <c r="DF55" s="113" t="str">
        <f t="shared" si="46"/>
        <v/>
      </c>
      <c r="DG55" s="111" t="e">
        <f t="shared" si="74"/>
        <v>#N/A</v>
      </c>
      <c r="DH55" s="108" t="str">
        <f t="shared" si="47"/>
        <v/>
      </c>
      <c r="DI55" s="108" t="str">
        <f t="shared" si="75"/>
        <v/>
      </c>
      <c r="DJ55" s="108" t="str">
        <f t="shared" si="76"/>
        <v/>
      </c>
      <c r="DK55" s="108" t="str">
        <f t="shared" si="81"/>
        <v/>
      </c>
      <c r="DL55" s="108" t="str">
        <f t="shared" si="77"/>
        <v/>
      </c>
      <c r="DM55" s="108" t="str">
        <f t="shared" si="78"/>
        <v/>
      </c>
      <c r="DN55" s="103"/>
      <c r="DO55" s="170" t="str">
        <f t="shared" si="79"/>
        <v/>
      </c>
      <c r="DP55" s="170" t="str">
        <f t="shared" si="48"/>
        <v/>
      </c>
      <c r="DQ55" s="170" t="str">
        <f t="shared" si="49"/>
        <v/>
      </c>
      <c r="DR55" s="55" t="str">
        <f t="shared" si="50"/>
        <v/>
      </c>
      <c r="DS55" s="55" t="str">
        <f t="shared" si="51"/>
        <v/>
      </c>
      <c r="DT55" s="173" t="str">
        <f t="shared" si="80"/>
        <v/>
      </c>
      <c r="DU55" s="55" t="str">
        <f t="shared" si="52"/>
        <v/>
      </c>
      <c r="DV55" s="21" t="str">
        <f t="shared" si="53"/>
        <v/>
      </c>
      <c r="DW55" s="11" t="str">
        <f t="shared" si="82"/>
        <v/>
      </c>
      <c r="DX55" s="12" t="str">
        <f t="shared" si="54"/>
        <v/>
      </c>
      <c r="DY55" s="15"/>
      <c r="DZ55" s="50"/>
      <c r="EA55" s="50"/>
      <c r="EB55" s="50"/>
      <c r="EC55" s="50"/>
    </row>
    <row r="56" spans="1:133" ht="20.100000000000001" customHeight="1" x14ac:dyDescent="0.25">
      <c r="A56" s="47">
        <f t="shared" si="55"/>
        <v>55</v>
      </c>
      <c r="B56" s="176"/>
      <c r="C56" s="194"/>
      <c r="D56" s="176"/>
      <c r="E56" s="194"/>
      <c r="F56" s="192"/>
      <c r="G56" s="193"/>
      <c r="H56" s="176"/>
      <c r="I56" s="176"/>
      <c r="J56" s="180"/>
      <c r="K56" s="180"/>
      <c r="L56" s="180"/>
      <c r="M56" s="40"/>
      <c r="N56" s="10" t="str">
        <f t="shared" si="0"/>
        <v/>
      </c>
      <c r="O56" s="13"/>
      <c r="P56" s="26" t="str">
        <f t="shared" si="87"/>
        <v/>
      </c>
      <c r="Q56" s="26" t="str">
        <f t="shared" si="87"/>
        <v/>
      </c>
      <c r="R56" s="26" t="str">
        <f t="shared" si="87"/>
        <v/>
      </c>
      <c r="S56" s="26" t="str">
        <f t="shared" si="87"/>
        <v/>
      </c>
      <c r="T56" s="26" t="str">
        <f t="shared" si="87"/>
        <v/>
      </c>
      <c r="U56" s="157" t="str">
        <f t="shared" si="87"/>
        <v/>
      </c>
      <c r="V56" s="26" t="str">
        <f t="shared" si="87"/>
        <v/>
      </c>
      <c r="W56" s="26" t="str">
        <f t="shared" si="87"/>
        <v/>
      </c>
      <c r="X56" s="26" t="str">
        <f t="shared" si="87"/>
        <v/>
      </c>
      <c r="Y56" s="24" t="str">
        <f t="shared" si="87"/>
        <v/>
      </c>
      <c r="Z56" s="18" t="str">
        <f t="shared" si="86"/>
        <v/>
      </c>
      <c r="AA56" s="24" t="str">
        <f t="shared" si="86"/>
        <v/>
      </c>
      <c r="AB56" s="24" t="str">
        <f t="shared" si="86"/>
        <v/>
      </c>
      <c r="AC56" s="26" t="str">
        <f t="shared" si="86"/>
        <v/>
      </c>
      <c r="AD56" s="33" t="str">
        <f t="shared" si="86"/>
        <v/>
      </c>
      <c r="AE56" s="24" t="str">
        <f t="shared" si="86"/>
        <v/>
      </c>
      <c r="AF56" s="26" t="str">
        <f t="shared" si="86"/>
        <v/>
      </c>
      <c r="AG56" s="24" t="str">
        <f t="shared" si="86"/>
        <v/>
      </c>
      <c r="AH56" s="26" t="str">
        <f t="shared" si="86"/>
        <v/>
      </c>
      <c r="AI56" s="26" t="str">
        <f t="shared" si="86"/>
        <v/>
      </c>
      <c r="AJ56" s="26" t="str">
        <f t="shared" si="86"/>
        <v/>
      </c>
      <c r="AK56" s="26" t="str">
        <f t="shared" si="86"/>
        <v/>
      </c>
      <c r="AL56" s="26" t="str">
        <f t="shared" si="86"/>
        <v/>
      </c>
      <c r="AM56" s="18" t="str">
        <f t="shared" si="86"/>
        <v/>
      </c>
      <c r="AN56" s="9"/>
      <c r="AO56" s="152" t="str">
        <f t="shared" si="58"/>
        <v/>
      </c>
      <c r="AP56" s="150" t="str">
        <f t="shared" si="1"/>
        <v/>
      </c>
      <c r="AQ56" s="151" t="str">
        <f t="shared" si="2"/>
        <v/>
      </c>
      <c r="AR56" s="107" t="str">
        <f t="shared" si="3"/>
        <v/>
      </c>
      <c r="AS56" s="128" t="str">
        <f t="shared" si="4"/>
        <v/>
      </c>
      <c r="AT56" s="114" t="str">
        <f t="shared" si="59"/>
        <v/>
      </c>
      <c r="AU56" s="114" t="str">
        <f t="shared" si="60"/>
        <v/>
      </c>
      <c r="AV56" s="114" t="str">
        <f t="shared" si="61"/>
        <v/>
      </c>
      <c r="AW56" s="114" t="str">
        <f t="shared" si="62"/>
        <v/>
      </c>
      <c r="AX56" s="117" t="str">
        <f t="shared" si="63"/>
        <v/>
      </c>
      <c r="AY56" s="117" t="str">
        <f t="shared" si="64"/>
        <v/>
      </c>
      <c r="AZ56" s="111" t="str">
        <f t="shared" si="65"/>
        <v/>
      </c>
      <c r="BA56" s="133" t="str">
        <f t="shared" si="66"/>
        <v/>
      </c>
      <c r="BB56" s="126" t="str">
        <f t="shared" si="5"/>
        <v/>
      </c>
      <c r="BC56" s="126" t="str">
        <f t="shared" si="6"/>
        <v/>
      </c>
      <c r="BD56" s="127" t="str">
        <f t="shared" si="7"/>
        <v/>
      </c>
      <c r="BE56" s="115" t="str">
        <f t="shared" si="8"/>
        <v/>
      </c>
      <c r="BF56" s="148" t="str">
        <f t="shared" si="9"/>
        <v/>
      </c>
      <c r="BG56" s="126" t="str">
        <f t="shared" si="10"/>
        <v/>
      </c>
      <c r="BH56" s="126" t="str">
        <f t="shared" si="11"/>
        <v/>
      </c>
      <c r="BI56" s="126" t="str">
        <f t="shared" si="12"/>
        <v/>
      </c>
      <c r="BJ56" s="126" t="str">
        <f t="shared" si="13"/>
        <v/>
      </c>
      <c r="BK56" s="111" t="str">
        <f t="shared" si="14"/>
        <v/>
      </c>
      <c r="BL56" s="118" t="str">
        <f t="shared" si="67"/>
        <v/>
      </c>
      <c r="BM56" s="115" t="str">
        <f t="shared" si="15"/>
        <v/>
      </c>
      <c r="BN56" s="110" t="str">
        <f t="shared" si="16"/>
        <v/>
      </c>
      <c r="BO56" s="110" t="str">
        <f t="shared" si="17"/>
        <v/>
      </c>
      <c r="BP56" s="111" t="str">
        <f t="shared" si="68"/>
        <v/>
      </c>
      <c r="BQ56" s="110" t="str">
        <f t="shared" si="69"/>
        <v/>
      </c>
      <c r="BR56" s="153"/>
      <c r="BS56" s="115" t="str">
        <f t="shared" si="18"/>
        <v/>
      </c>
      <c r="BT56" s="132" t="str">
        <f t="shared" si="83"/>
        <v/>
      </c>
      <c r="BU56" s="146" t="str">
        <f t="shared" si="19"/>
        <v/>
      </c>
      <c r="BV56" s="115" t="str">
        <f t="shared" si="20"/>
        <v/>
      </c>
      <c r="BW56" s="118" t="str">
        <f t="shared" si="21"/>
        <v/>
      </c>
      <c r="BX56" s="119"/>
      <c r="BY56" s="111" t="str">
        <f t="shared" si="22"/>
        <v/>
      </c>
      <c r="BZ56" s="111" t="str">
        <f t="shared" si="23"/>
        <v/>
      </c>
      <c r="CA56" s="111" t="str">
        <f t="shared" si="24"/>
        <v/>
      </c>
      <c r="CB56" s="142" t="str">
        <f t="shared" si="25"/>
        <v/>
      </c>
      <c r="CC56" s="184" t="str">
        <f t="shared" si="26"/>
        <v/>
      </c>
      <c r="CD56" s="115" t="str">
        <f t="shared" si="27"/>
        <v/>
      </c>
      <c r="CE56" s="115" t="str">
        <f t="shared" si="28"/>
        <v/>
      </c>
      <c r="CF56" s="125" t="str">
        <f t="shared" si="29"/>
        <v/>
      </c>
      <c r="CG56" s="125" t="str">
        <f t="shared" si="30"/>
        <v/>
      </c>
      <c r="CH56" s="149" t="str">
        <f t="shared" si="31"/>
        <v/>
      </c>
      <c r="CI56" s="142" t="str">
        <f t="shared" si="32"/>
        <v/>
      </c>
      <c r="CJ56" s="119"/>
      <c r="CK56" s="109"/>
      <c r="CL56" s="166" t="str">
        <f t="shared" si="33"/>
        <v/>
      </c>
      <c r="CM56" s="166" t="str">
        <f t="shared" si="34"/>
        <v/>
      </c>
      <c r="CN56" s="163" t="str">
        <f t="shared" si="35"/>
        <v/>
      </c>
      <c r="CO56" s="164" t="str">
        <f t="shared" si="36"/>
        <v/>
      </c>
      <c r="CP56" s="109"/>
      <c r="CQ56" s="163" t="str">
        <f t="shared" si="37"/>
        <v/>
      </c>
      <c r="CR56" s="163" t="str">
        <f t="shared" si="38"/>
        <v/>
      </c>
      <c r="CS56" s="109"/>
      <c r="CT56" s="112" t="str">
        <f t="shared" si="70"/>
        <v/>
      </c>
      <c r="CU56" s="145" t="str">
        <f t="shared" si="71"/>
        <v/>
      </c>
      <c r="CV56" s="111" t="str">
        <f t="shared" si="72"/>
        <v/>
      </c>
      <c r="CW56" s="111" t="str">
        <f t="shared" si="73"/>
        <v/>
      </c>
      <c r="CX56" s="109" t="str">
        <f t="shared" si="39"/>
        <v/>
      </c>
      <c r="CY56" s="126" t="str">
        <f t="shared" si="40"/>
        <v/>
      </c>
      <c r="CZ56" s="126" t="str">
        <f t="shared" si="41"/>
        <v/>
      </c>
      <c r="DA56" s="126" t="str">
        <f t="shared" si="42"/>
        <v/>
      </c>
      <c r="DB56" s="145" t="str">
        <f t="shared" si="43"/>
        <v/>
      </c>
      <c r="DC56" s="143" t="str">
        <f t="shared" si="44"/>
        <v/>
      </c>
      <c r="DD56" s="121"/>
      <c r="DE56" s="113" t="str">
        <f t="shared" si="45"/>
        <v/>
      </c>
      <c r="DF56" s="113" t="str">
        <f t="shared" si="46"/>
        <v/>
      </c>
      <c r="DG56" s="111" t="e">
        <f t="shared" si="74"/>
        <v>#N/A</v>
      </c>
      <c r="DH56" s="108" t="str">
        <f t="shared" si="47"/>
        <v/>
      </c>
      <c r="DI56" s="108" t="str">
        <f t="shared" si="75"/>
        <v/>
      </c>
      <c r="DJ56" s="108" t="str">
        <f t="shared" si="76"/>
        <v/>
      </c>
      <c r="DK56" s="108" t="str">
        <f t="shared" si="81"/>
        <v/>
      </c>
      <c r="DL56" s="108" t="str">
        <f t="shared" si="77"/>
        <v/>
      </c>
      <c r="DM56" s="108" t="str">
        <f t="shared" si="78"/>
        <v/>
      </c>
      <c r="DN56" s="103"/>
      <c r="DO56" s="170" t="str">
        <f t="shared" si="79"/>
        <v/>
      </c>
      <c r="DP56" s="170" t="str">
        <f t="shared" si="48"/>
        <v/>
      </c>
      <c r="DQ56" s="170" t="str">
        <f t="shared" si="49"/>
        <v/>
      </c>
      <c r="DR56" s="55" t="str">
        <f t="shared" si="50"/>
        <v/>
      </c>
      <c r="DS56" s="55" t="str">
        <f t="shared" si="51"/>
        <v/>
      </c>
      <c r="DT56" s="173" t="str">
        <f t="shared" si="80"/>
        <v/>
      </c>
      <c r="DU56" s="55" t="str">
        <f t="shared" si="52"/>
        <v/>
      </c>
      <c r="DV56" s="21" t="str">
        <f t="shared" si="53"/>
        <v/>
      </c>
      <c r="DW56" s="11" t="str">
        <f t="shared" si="82"/>
        <v/>
      </c>
      <c r="DX56" s="12" t="str">
        <f t="shared" si="54"/>
        <v/>
      </c>
      <c r="DY56" s="15"/>
      <c r="DZ56" s="50"/>
      <c r="EA56" s="50"/>
      <c r="EB56" s="50"/>
      <c r="EC56" s="50"/>
    </row>
    <row r="57" spans="1:133" ht="20.100000000000001" customHeight="1" x14ac:dyDescent="0.25">
      <c r="A57" s="47">
        <f t="shared" si="55"/>
        <v>56</v>
      </c>
      <c r="B57" s="176"/>
      <c r="C57" s="194"/>
      <c r="D57" s="176"/>
      <c r="E57" s="194"/>
      <c r="F57" s="192"/>
      <c r="G57" s="193"/>
      <c r="H57" s="176"/>
      <c r="I57" s="176"/>
      <c r="J57" s="180"/>
      <c r="K57" s="180"/>
      <c r="L57" s="180"/>
      <c r="M57" s="40"/>
      <c r="N57" s="10" t="str">
        <f t="shared" si="0"/>
        <v/>
      </c>
      <c r="O57" s="13"/>
      <c r="P57" s="26" t="str">
        <f t="shared" si="87"/>
        <v/>
      </c>
      <c r="Q57" s="26" t="str">
        <f t="shared" si="87"/>
        <v/>
      </c>
      <c r="R57" s="26" t="str">
        <f t="shared" si="87"/>
        <v/>
      </c>
      <c r="S57" s="26" t="str">
        <f t="shared" si="87"/>
        <v/>
      </c>
      <c r="T57" s="26" t="str">
        <f t="shared" si="87"/>
        <v/>
      </c>
      <c r="U57" s="157" t="str">
        <f t="shared" si="87"/>
        <v/>
      </c>
      <c r="V57" s="26" t="str">
        <f t="shared" si="87"/>
        <v/>
      </c>
      <c r="W57" s="26" t="str">
        <f t="shared" si="87"/>
        <v/>
      </c>
      <c r="X57" s="26" t="str">
        <f t="shared" si="87"/>
        <v/>
      </c>
      <c r="Y57" s="24" t="str">
        <f t="shared" si="87"/>
        <v/>
      </c>
      <c r="Z57" s="18" t="str">
        <f t="shared" si="86"/>
        <v/>
      </c>
      <c r="AA57" s="24" t="str">
        <f t="shared" si="86"/>
        <v/>
      </c>
      <c r="AB57" s="24" t="str">
        <f t="shared" si="86"/>
        <v/>
      </c>
      <c r="AC57" s="26" t="str">
        <f t="shared" si="86"/>
        <v/>
      </c>
      <c r="AD57" s="33" t="str">
        <f t="shared" si="86"/>
        <v/>
      </c>
      <c r="AE57" s="24" t="str">
        <f t="shared" si="86"/>
        <v/>
      </c>
      <c r="AF57" s="26" t="str">
        <f t="shared" si="86"/>
        <v/>
      </c>
      <c r="AG57" s="24" t="str">
        <f t="shared" si="86"/>
        <v/>
      </c>
      <c r="AH57" s="26" t="str">
        <f t="shared" si="86"/>
        <v/>
      </c>
      <c r="AI57" s="26" t="str">
        <f t="shared" si="86"/>
        <v/>
      </c>
      <c r="AJ57" s="26" t="str">
        <f t="shared" si="86"/>
        <v/>
      </c>
      <c r="AK57" s="26" t="str">
        <f t="shared" si="86"/>
        <v/>
      </c>
      <c r="AL57" s="26" t="str">
        <f t="shared" si="86"/>
        <v/>
      </c>
      <c r="AM57" s="18" t="str">
        <f t="shared" si="86"/>
        <v/>
      </c>
      <c r="AN57" s="9"/>
      <c r="AO57" s="152" t="str">
        <f t="shared" si="58"/>
        <v/>
      </c>
      <c r="AP57" s="150" t="str">
        <f t="shared" si="1"/>
        <v/>
      </c>
      <c r="AQ57" s="151" t="str">
        <f t="shared" si="2"/>
        <v/>
      </c>
      <c r="AR57" s="107" t="str">
        <f t="shared" si="3"/>
        <v/>
      </c>
      <c r="AS57" s="128" t="str">
        <f t="shared" si="4"/>
        <v/>
      </c>
      <c r="AT57" s="114" t="str">
        <f t="shared" si="59"/>
        <v/>
      </c>
      <c r="AU57" s="114" t="str">
        <f t="shared" si="60"/>
        <v/>
      </c>
      <c r="AV57" s="114" t="str">
        <f t="shared" si="61"/>
        <v/>
      </c>
      <c r="AW57" s="114" t="str">
        <f t="shared" si="62"/>
        <v/>
      </c>
      <c r="AX57" s="117" t="str">
        <f t="shared" si="63"/>
        <v/>
      </c>
      <c r="AY57" s="117" t="str">
        <f t="shared" si="64"/>
        <v/>
      </c>
      <c r="AZ57" s="111" t="str">
        <f t="shared" si="65"/>
        <v/>
      </c>
      <c r="BA57" s="133" t="str">
        <f t="shared" si="66"/>
        <v/>
      </c>
      <c r="BB57" s="126" t="str">
        <f t="shared" si="5"/>
        <v/>
      </c>
      <c r="BC57" s="126" t="str">
        <f t="shared" si="6"/>
        <v/>
      </c>
      <c r="BD57" s="127" t="str">
        <f t="shared" si="7"/>
        <v/>
      </c>
      <c r="BE57" s="115" t="str">
        <f t="shared" si="8"/>
        <v/>
      </c>
      <c r="BF57" s="148" t="str">
        <f t="shared" si="9"/>
        <v/>
      </c>
      <c r="BG57" s="126" t="str">
        <f t="shared" si="10"/>
        <v/>
      </c>
      <c r="BH57" s="126" t="str">
        <f t="shared" si="11"/>
        <v/>
      </c>
      <c r="BI57" s="126" t="str">
        <f t="shared" si="12"/>
        <v/>
      </c>
      <c r="BJ57" s="126" t="str">
        <f t="shared" si="13"/>
        <v/>
      </c>
      <c r="BK57" s="111" t="str">
        <f t="shared" si="14"/>
        <v/>
      </c>
      <c r="BL57" s="118" t="str">
        <f t="shared" si="67"/>
        <v/>
      </c>
      <c r="BM57" s="115" t="str">
        <f t="shared" si="15"/>
        <v/>
      </c>
      <c r="BN57" s="110" t="str">
        <f t="shared" si="16"/>
        <v/>
      </c>
      <c r="BO57" s="110" t="str">
        <f t="shared" si="17"/>
        <v/>
      </c>
      <c r="BP57" s="111" t="str">
        <f t="shared" si="68"/>
        <v/>
      </c>
      <c r="BQ57" s="110" t="str">
        <f t="shared" si="69"/>
        <v/>
      </c>
      <c r="BR57" s="153"/>
      <c r="BS57" s="115" t="str">
        <f t="shared" si="18"/>
        <v/>
      </c>
      <c r="BT57" s="132" t="str">
        <f t="shared" si="83"/>
        <v/>
      </c>
      <c r="BU57" s="146" t="str">
        <f t="shared" si="19"/>
        <v/>
      </c>
      <c r="BV57" s="115" t="str">
        <f t="shared" si="20"/>
        <v/>
      </c>
      <c r="BW57" s="118" t="str">
        <f t="shared" si="21"/>
        <v/>
      </c>
      <c r="BX57" s="119"/>
      <c r="BY57" s="111" t="str">
        <f t="shared" si="22"/>
        <v/>
      </c>
      <c r="BZ57" s="111" t="str">
        <f t="shared" si="23"/>
        <v/>
      </c>
      <c r="CA57" s="111" t="str">
        <f t="shared" si="24"/>
        <v/>
      </c>
      <c r="CB57" s="142" t="str">
        <f t="shared" si="25"/>
        <v/>
      </c>
      <c r="CC57" s="184" t="str">
        <f t="shared" si="26"/>
        <v/>
      </c>
      <c r="CD57" s="115" t="str">
        <f t="shared" si="27"/>
        <v/>
      </c>
      <c r="CE57" s="115" t="str">
        <f t="shared" si="28"/>
        <v/>
      </c>
      <c r="CF57" s="125" t="str">
        <f t="shared" si="29"/>
        <v/>
      </c>
      <c r="CG57" s="125" t="str">
        <f t="shared" si="30"/>
        <v/>
      </c>
      <c r="CH57" s="149" t="str">
        <f t="shared" si="31"/>
        <v/>
      </c>
      <c r="CI57" s="142" t="str">
        <f t="shared" si="32"/>
        <v/>
      </c>
      <c r="CJ57" s="119"/>
      <c r="CK57" s="109"/>
      <c r="CL57" s="166" t="str">
        <f t="shared" si="33"/>
        <v/>
      </c>
      <c r="CM57" s="166" t="str">
        <f t="shared" si="34"/>
        <v/>
      </c>
      <c r="CN57" s="163" t="str">
        <f t="shared" si="35"/>
        <v/>
      </c>
      <c r="CO57" s="164" t="str">
        <f t="shared" si="36"/>
        <v/>
      </c>
      <c r="CP57" s="109"/>
      <c r="CQ57" s="163" t="str">
        <f t="shared" si="37"/>
        <v/>
      </c>
      <c r="CR57" s="163" t="str">
        <f t="shared" si="38"/>
        <v/>
      </c>
      <c r="CS57" s="109"/>
      <c r="CT57" s="112" t="str">
        <f t="shared" si="70"/>
        <v/>
      </c>
      <c r="CU57" s="145" t="str">
        <f t="shared" si="71"/>
        <v/>
      </c>
      <c r="CV57" s="111" t="str">
        <f t="shared" si="72"/>
        <v/>
      </c>
      <c r="CW57" s="111" t="str">
        <f t="shared" si="73"/>
        <v/>
      </c>
      <c r="CX57" s="109" t="str">
        <f t="shared" si="39"/>
        <v/>
      </c>
      <c r="CY57" s="126" t="str">
        <f t="shared" si="40"/>
        <v/>
      </c>
      <c r="CZ57" s="126" t="str">
        <f t="shared" si="41"/>
        <v/>
      </c>
      <c r="DA57" s="126" t="str">
        <f t="shared" si="42"/>
        <v/>
      </c>
      <c r="DB57" s="145" t="str">
        <f t="shared" si="43"/>
        <v/>
      </c>
      <c r="DC57" s="143" t="str">
        <f t="shared" si="44"/>
        <v/>
      </c>
      <c r="DD57" s="121"/>
      <c r="DE57" s="113" t="str">
        <f t="shared" si="45"/>
        <v/>
      </c>
      <c r="DF57" s="113" t="str">
        <f t="shared" si="46"/>
        <v/>
      </c>
      <c r="DG57" s="111" t="e">
        <f t="shared" si="74"/>
        <v>#N/A</v>
      </c>
      <c r="DH57" s="108" t="str">
        <f t="shared" si="47"/>
        <v/>
      </c>
      <c r="DI57" s="108" t="str">
        <f t="shared" si="75"/>
        <v/>
      </c>
      <c r="DJ57" s="108" t="str">
        <f t="shared" si="76"/>
        <v/>
      </c>
      <c r="DK57" s="108" t="str">
        <f t="shared" si="81"/>
        <v/>
      </c>
      <c r="DL57" s="108" t="str">
        <f t="shared" si="77"/>
        <v/>
      </c>
      <c r="DM57" s="108" t="str">
        <f t="shared" si="78"/>
        <v/>
      </c>
      <c r="DN57" s="103"/>
      <c r="DO57" s="170" t="str">
        <f t="shared" si="79"/>
        <v/>
      </c>
      <c r="DP57" s="170" t="str">
        <f t="shared" si="48"/>
        <v/>
      </c>
      <c r="DQ57" s="170" t="str">
        <f t="shared" si="49"/>
        <v/>
      </c>
      <c r="DR57" s="55" t="str">
        <f t="shared" si="50"/>
        <v/>
      </c>
      <c r="DS57" s="55" t="str">
        <f t="shared" si="51"/>
        <v/>
      </c>
      <c r="DT57" s="173" t="str">
        <f t="shared" si="80"/>
        <v/>
      </c>
      <c r="DU57" s="55" t="str">
        <f t="shared" si="52"/>
        <v/>
      </c>
      <c r="DV57" s="21" t="str">
        <f t="shared" si="53"/>
        <v/>
      </c>
      <c r="DW57" s="11" t="str">
        <f t="shared" si="82"/>
        <v/>
      </c>
      <c r="DX57" s="12" t="str">
        <f t="shared" si="54"/>
        <v/>
      </c>
      <c r="DY57" s="15"/>
      <c r="DZ57" s="50"/>
      <c r="EA57" s="50"/>
      <c r="EB57" s="50"/>
      <c r="EC57" s="50"/>
    </row>
    <row r="58" spans="1:133" ht="20.100000000000001" customHeight="1" x14ac:dyDescent="0.25">
      <c r="A58" s="47">
        <f t="shared" si="55"/>
        <v>57</v>
      </c>
      <c r="B58" s="176"/>
      <c r="C58" s="194"/>
      <c r="D58" s="176"/>
      <c r="E58" s="194"/>
      <c r="F58" s="192"/>
      <c r="G58" s="193"/>
      <c r="H58" s="176"/>
      <c r="I58" s="176"/>
      <c r="J58" s="180"/>
      <c r="K58" s="180"/>
      <c r="L58" s="180"/>
      <c r="M58" s="40"/>
      <c r="N58" s="10" t="str">
        <f t="shared" si="0"/>
        <v/>
      </c>
      <c r="O58" s="13"/>
      <c r="P58" s="26" t="str">
        <f t="shared" si="87"/>
        <v/>
      </c>
      <c r="Q58" s="26" t="str">
        <f t="shared" si="87"/>
        <v/>
      </c>
      <c r="R58" s="26" t="str">
        <f t="shared" si="87"/>
        <v/>
      </c>
      <c r="S58" s="26" t="str">
        <f t="shared" si="87"/>
        <v/>
      </c>
      <c r="T58" s="26" t="str">
        <f t="shared" si="87"/>
        <v/>
      </c>
      <c r="U58" s="157" t="str">
        <f t="shared" si="87"/>
        <v/>
      </c>
      <c r="V58" s="26" t="str">
        <f t="shared" si="87"/>
        <v/>
      </c>
      <c r="W58" s="26" t="str">
        <f t="shared" si="87"/>
        <v/>
      </c>
      <c r="X58" s="26" t="str">
        <f t="shared" si="87"/>
        <v/>
      </c>
      <c r="Y58" s="24" t="str">
        <f t="shared" si="87"/>
        <v/>
      </c>
      <c r="Z58" s="18" t="str">
        <f t="shared" si="86"/>
        <v/>
      </c>
      <c r="AA58" s="24" t="str">
        <f t="shared" ref="Z58:AM121" si="88">IF(SG_or_BG_entered="","",Previous)</f>
        <v/>
      </c>
      <c r="AB58" s="24" t="str">
        <f t="shared" si="88"/>
        <v/>
      </c>
      <c r="AC58" s="26" t="str">
        <f t="shared" si="88"/>
        <v/>
      </c>
      <c r="AD58" s="33" t="str">
        <f t="shared" si="88"/>
        <v/>
      </c>
      <c r="AE58" s="24" t="str">
        <f t="shared" si="88"/>
        <v/>
      </c>
      <c r="AF58" s="26" t="str">
        <f t="shared" si="88"/>
        <v/>
      </c>
      <c r="AG58" s="24" t="str">
        <f t="shared" si="88"/>
        <v/>
      </c>
      <c r="AH58" s="26" t="str">
        <f t="shared" si="88"/>
        <v/>
      </c>
      <c r="AI58" s="26" t="str">
        <f t="shared" si="88"/>
        <v/>
      </c>
      <c r="AJ58" s="26" t="str">
        <f t="shared" si="88"/>
        <v/>
      </c>
      <c r="AK58" s="26" t="str">
        <f t="shared" si="88"/>
        <v/>
      </c>
      <c r="AL58" s="26" t="str">
        <f t="shared" si="88"/>
        <v/>
      </c>
      <c r="AM58" s="18" t="str">
        <f t="shared" si="88"/>
        <v/>
      </c>
      <c r="AN58" s="9"/>
      <c r="AO58" s="152" t="str">
        <f t="shared" si="58"/>
        <v/>
      </c>
      <c r="AP58" s="150" t="str">
        <f t="shared" si="1"/>
        <v/>
      </c>
      <c r="AQ58" s="151" t="str">
        <f t="shared" si="2"/>
        <v/>
      </c>
      <c r="AR58" s="107" t="str">
        <f t="shared" si="3"/>
        <v/>
      </c>
      <c r="AS58" s="128" t="str">
        <f t="shared" si="4"/>
        <v/>
      </c>
      <c r="AT58" s="114" t="str">
        <f t="shared" si="59"/>
        <v/>
      </c>
      <c r="AU58" s="114" t="str">
        <f t="shared" si="60"/>
        <v/>
      </c>
      <c r="AV58" s="114" t="str">
        <f t="shared" si="61"/>
        <v/>
      </c>
      <c r="AW58" s="114" t="str">
        <f t="shared" si="62"/>
        <v/>
      </c>
      <c r="AX58" s="117" t="str">
        <f t="shared" si="63"/>
        <v/>
      </c>
      <c r="AY58" s="117" t="str">
        <f t="shared" si="64"/>
        <v/>
      </c>
      <c r="AZ58" s="111" t="str">
        <f t="shared" si="65"/>
        <v/>
      </c>
      <c r="BA58" s="133" t="str">
        <f t="shared" si="66"/>
        <v/>
      </c>
      <c r="BB58" s="126" t="str">
        <f t="shared" si="5"/>
        <v/>
      </c>
      <c r="BC58" s="126" t="str">
        <f t="shared" si="6"/>
        <v/>
      </c>
      <c r="BD58" s="127" t="str">
        <f t="shared" si="7"/>
        <v/>
      </c>
      <c r="BE58" s="115" t="str">
        <f t="shared" si="8"/>
        <v/>
      </c>
      <c r="BF58" s="148" t="str">
        <f t="shared" si="9"/>
        <v/>
      </c>
      <c r="BG58" s="126" t="str">
        <f t="shared" si="10"/>
        <v/>
      </c>
      <c r="BH58" s="126" t="str">
        <f t="shared" si="11"/>
        <v/>
      </c>
      <c r="BI58" s="126" t="str">
        <f t="shared" si="12"/>
        <v/>
      </c>
      <c r="BJ58" s="126" t="str">
        <f t="shared" si="13"/>
        <v/>
      </c>
      <c r="BK58" s="111" t="str">
        <f t="shared" si="14"/>
        <v/>
      </c>
      <c r="BL58" s="118" t="str">
        <f t="shared" si="67"/>
        <v/>
      </c>
      <c r="BM58" s="115" t="str">
        <f t="shared" si="15"/>
        <v/>
      </c>
      <c r="BN58" s="110" t="str">
        <f t="shared" si="16"/>
        <v/>
      </c>
      <c r="BO58" s="110" t="str">
        <f t="shared" si="17"/>
        <v/>
      </c>
      <c r="BP58" s="111" t="str">
        <f t="shared" si="68"/>
        <v/>
      </c>
      <c r="BQ58" s="110" t="str">
        <f t="shared" si="69"/>
        <v/>
      </c>
      <c r="BR58" s="153"/>
      <c r="BS58" s="115" t="str">
        <f t="shared" si="18"/>
        <v/>
      </c>
      <c r="BT58" s="132" t="str">
        <f t="shared" si="83"/>
        <v/>
      </c>
      <c r="BU58" s="146" t="str">
        <f t="shared" si="19"/>
        <v/>
      </c>
      <c r="BV58" s="115" t="str">
        <f t="shared" si="20"/>
        <v/>
      </c>
      <c r="BW58" s="118" t="str">
        <f t="shared" si="21"/>
        <v/>
      </c>
      <c r="BX58" s="119"/>
      <c r="BY58" s="111" t="str">
        <f t="shared" si="22"/>
        <v/>
      </c>
      <c r="BZ58" s="111" t="str">
        <f t="shared" si="23"/>
        <v/>
      </c>
      <c r="CA58" s="111" t="str">
        <f t="shared" si="24"/>
        <v/>
      </c>
      <c r="CB58" s="142" t="str">
        <f t="shared" si="25"/>
        <v/>
      </c>
      <c r="CC58" s="184" t="str">
        <f t="shared" si="26"/>
        <v/>
      </c>
      <c r="CD58" s="115" t="str">
        <f t="shared" si="27"/>
        <v/>
      </c>
      <c r="CE58" s="115" t="str">
        <f t="shared" si="28"/>
        <v/>
      </c>
      <c r="CF58" s="125" t="str">
        <f t="shared" si="29"/>
        <v/>
      </c>
      <c r="CG58" s="125" t="str">
        <f t="shared" si="30"/>
        <v/>
      </c>
      <c r="CH58" s="149" t="str">
        <f t="shared" si="31"/>
        <v/>
      </c>
      <c r="CI58" s="142" t="str">
        <f t="shared" si="32"/>
        <v/>
      </c>
      <c r="CJ58" s="119"/>
      <c r="CK58" s="109"/>
      <c r="CL58" s="166" t="str">
        <f t="shared" si="33"/>
        <v/>
      </c>
      <c r="CM58" s="166" t="str">
        <f t="shared" si="34"/>
        <v/>
      </c>
      <c r="CN58" s="163" t="str">
        <f t="shared" si="35"/>
        <v/>
      </c>
      <c r="CO58" s="164" t="str">
        <f t="shared" si="36"/>
        <v/>
      </c>
      <c r="CP58" s="109"/>
      <c r="CQ58" s="163" t="str">
        <f t="shared" si="37"/>
        <v/>
      </c>
      <c r="CR58" s="163" t="str">
        <f t="shared" si="38"/>
        <v/>
      </c>
      <c r="CS58" s="109"/>
      <c r="CT58" s="112" t="str">
        <f t="shared" si="70"/>
        <v/>
      </c>
      <c r="CU58" s="145" t="str">
        <f t="shared" si="71"/>
        <v/>
      </c>
      <c r="CV58" s="111" t="str">
        <f t="shared" si="72"/>
        <v/>
      </c>
      <c r="CW58" s="111" t="str">
        <f t="shared" si="73"/>
        <v/>
      </c>
      <c r="CX58" s="109" t="str">
        <f t="shared" si="39"/>
        <v/>
      </c>
      <c r="CY58" s="126" t="str">
        <f t="shared" si="40"/>
        <v/>
      </c>
      <c r="CZ58" s="126" t="str">
        <f t="shared" si="41"/>
        <v/>
      </c>
      <c r="DA58" s="126" t="str">
        <f t="shared" si="42"/>
        <v/>
      </c>
      <c r="DB58" s="145" t="str">
        <f t="shared" si="43"/>
        <v/>
      </c>
      <c r="DC58" s="143" t="str">
        <f t="shared" si="44"/>
        <v/>
      </c>
      <c r="DD58" s="121"/>
      <c r="DE58" s="113" t="str">
        <f t="shared" si="45"/>
        <v/>
      </c>
      <c r="DF58" s="113" t="str">
        <f t="shared" si="46"/>
        <v/>
      </c>
      <c r="DG58" s="111" t="e">
        <f t="shared" si="74"/>
        <v>#N/A</v>
      </c>
      <c r="DH58" s="108" t="str">
        <f t="shared" si="47"/>
        <v/>
      </c>
      <c r="DI58" s="108" t="str">
        <f t="shared" si="75"/>
        <v/>
      </c>
      <c r="DJ58" s="108" t="str">
        <f t="shared" si="76"/>
        <v/>
      </c>
      <c r="DK58" s="108" t="str">
        <f t="shared" si="81"/>
        <v/>
      </c>
      <c r="DL58" s="108" t="str">
        <f t="shared" si="77"/>
        <v/>
      </c>
      <c r="DM58" s="108" t="str">
        <f t="shared" si="78"/>
        <v/>
      </c>
      <c r="DN58" s="103"/>
      <c r="DO58" s="170" t="str">
        <f t="shared" si="79"/>
        <v/>
      </c>
      <c r="DP58" s="170" t="str">
        <f t="shared" si="48"/>
        <v/>
      </c>
      <c r="DQ58" s="170" t="str">
        <f t="shared" si="49"/>
        <v/>
      </c>
      <c r="DR58" s="55" t="str">
        <f t="shared" si="50"/>
        <v/>
      </c>
      <c r="DS58" s="55" t="str">
        <f t="shared" si="51"/>
        <v/>
      </c>
      <c r="DT58" s="173" t="str">
        <f t="shared" si="80"/>
        <v/>
      </c>
      <c r="DU58" s="55" t="str">
        <f t="shared" si="52"/>
        <v/>
      </c>
      <c r="DV58" s="21" t="str">
        <f t="shared" si="53"/>
        <v/>
      </c>
      <c r="DW58" s="11" t="str">
        <f t="shared" si="82"/>
        <v/>
      </c>
      <c r="DX58" s="12" t="str">
        <f t="shared" si="54"/>
        <v/>
      </c>
      <c r="DY58" s="15"/>
      <c r="DZ58" s="50"/>
      <c r="EA58" s="50"/>
      <c r="EB58" s="50"/>
      <c r="EC58" s="50"/>
    </row>
    <row r="59" spans="1:133" ht="20.100000000000001" customHeight="1" x14ac:dyDescent="0.25">
      <c r="A59" s="47">
        <f t="shared" si="55"/>
        <v>58</v>
      </c>
      <c r="B59" s="176"/>
      <c r="C59" s="194"/>
      <c r="D59" s="176"/>
      <c r="E59" s="194"/>
      <c r="F59" s="192"/>
      <c r="G59" s="193"/>
      <c r="H59" s="176"/>
      <c r="I59" s="176"/>
      <c r="J59" s="180"/>
      <c r="K59" s="180"/>
      <c r="L59" s="180"/>
      <c r="M59" s="40"/>
      <c r="N59" s="10" t="str">
        <f t="shared" si="0"/>
        <v/>
      </c>
      <c r="O59" s="13"/>
      <c r="P59" s="26" t="str">
        <f t="shared" si="87"/>
        <v/>
      </c>
      <c r="Q59" s="26" t="str">
        <f t="shared" si="87"/>
        <v/>
      </c>
      <c r="R59" s="26" t="str">
        <f t="shared" si="87"/>
        <v/>
      </c>
      <c r="S59" s="26" t="str">
        <f t="shared" si="87"/>
        <v/>
      </c>
      <c r="T59" s="26" t="str">
        <f t="shared" si="87"/>
        <v/>
      </c>
      <c r="U59" s="157" t="str">
        <f t="shared" si="87"/>
        <v/>
      </c>
      <c r="V59" s="26" t="str">
        <f t="shared" si="87"/>
        <v/>
      </c>
      <c r="W59" s="26" t="str">
        <f t="shared" si="87"/>
        <v/>
      </c>
      <c r="X59" s="26" t="str">
        <f t="shared" si="87"/>
        <v/>
      </c>
      <c r="Y59" s="24" t="str">
        <f t="shared" si="87"/>
        <v/>
      </c>
      <c r="Z59" s="18" t="str">
        <f t="shared" si="88"/>
        <v/>
      </c>
      <c r="AA59" s="24" t="str">
        <f t="shared" si="88"/>
        <v/>
      </c>
      <c r="AB59" s="24" t="str">
        <f t="shared" si="88"/>
        <v/>
      </c>
      <c r="AC59" s="26" t="str">
        <f t="shared" si="88"/>
        <v/>
      </c>
      <c r="AD59" s="33" t="str">
        <f t="shared" si="88"/>
        <v/>
      </c>
      <c r="AE59" s="24" t="str">
        <f t="shared" si="88"/>
        <v/>
      </c>
      <c r="AF59" s="26" t="str">
        <f t="shared" si="88"/>
        <v/>
      </c>
      <c r="AG59" s="24" t="str">
        <f t="shared" si="88"/>
        <v/>
      </c>
      <c r="AH59" s="26" t="str">
        <f t="shared" si="88"/>
        <v/>
      </c>
      <c r="AI59" s="26" t="str">
        <f t="shared" si="88"/>
        <v/>
      </c>
      <c r="AJ59" s="26" t="str">
        <f t="shared" si="88"/>
        <v/>
      </c>
      <c r="AK59" s="26" t="str">
        <f t="shared" si="88"/>
        <v/>
      </c>
      <c r="AL59" s="26" t="str">
        <f t="shared" si="88"/>
        <v/>
      </c>
      <c r="AM59" s="18" t="str">
        <f t="shared" si="88"/>
        <v/>
      </c>
      <c r="AN59" s="9"/>
      <c r="AO59" s="152" t="str">
        <f t="shared" si="58"/>
        <v/>
      </c>
      <c r="AP59" s="150" t="str">
        <f t="shared" si="1"/>
        <v/>
      </c>
      <c r="AQ59" s="151" t="str">
        <f t="shared" si="2"/>
        <v/>
      </c>
      <c r="AR59" s="107" t="str">
        <f t="shared" si="3"/>
        <v/>
      </c>
      <c r="AS59" s="128" t="str">
        <f t="shared" si="4"/>
        <v/>
      </c>
      <c r="AT59" s="114" t="str">
        <f t="shared" si="59"/>
        <v/>
      </c>
      <c r="AU59" s="114" t="str">
        <f t="shared" si="60"/>
        <v/>
      </c>
      <c r="AV59" s="114" t="str">
        <f t="shared" si="61"/>
        <v/>
      </c>
      <c r="AW59" s="114" t="str">
        <f t="shared" si="62"/>
        <v/>
      </c>
      <c r="AX59" s="117" t="str">
        <f t="shared" si="63"/>
        <v/>
      </c>
      <c r="AY59" s="117" t="str">
        <f t="shared" si="64"/>
        <v/>
      </c>
      <c r="AZ59" s="111" t="str">
        <f t="shared" si="65"/>
        <v/>
      </c>
      <c r="BA59" s="133" t="str">
        <f t="shared" si="66"/>
        <v/>
      </c>
      <c r="BB59" s="126" t="str">
        <f t="shared" si="5"/>
        <v/>
      </c>
      <c r="BC59" s="126" t="str">
        <f t="shared" si="6"/>
        <v/>
      </c>
      <c r="BD59" s="127" t="str">
        <f t="shared" si="7"/>
        <v/>
      </c>
      <c r="BE59" s="115" t="str">
        <f t="shared" si="8"/>
        <v/>
      </c>
      <c r="BF59" s="148" t="str">
        <f t="shared" si="9"/>
        <v/>
      </c>
      <c r="BG59" s="126" t="str">
        <f t="shared" si="10"/>
        <v/>
      </c>
      <c r="BH59" s="126" t="str">
        <f t="shared" si="11"/>
        <v/>
      </c>
      <c r="BI59" s="126" t="str">
        <f t="shared" si="12"/>
        <v/>
      </c>
      <c r="BJ59" s="126" t="str">
        <f t="shared" si="13"/>
        <v/>
      </c>
      <c r="BK59" s="111" t="str">
        <f t="shared" si="14"/>
        <v/>
      </c>
      <c r="BL59" s="118" t="str">
        <f t="shared" si="67"/>
        <v/>
      </c>
      <c r="BM59" s="115" t="str">
        <f t="shared" si="15"/>
        <v/>
      </c>
      <c r="BN59" s="110" t="str">
        <f t="shared" si="16"/>
        <v/>
      </c>
      <c r="BO59" s="110" t="str">
        <f t="shared" si="17"/>
        <v/>
      </c>
      <c r="BP59" s="111" t="str">
        <f t="shared" si="68"/>
        <v/>
      </c>
      <c r="BQ59" s="110" t="str">
        <f t="shared" si="69"/>
        <v/>
      </c>
      <c r="BR59" s="153"/>
      <c r="BS59" s="115" t="str">
        <f t="shared" si="18"/>
        <v/>
      </c>
      <c r="BT59" s="132" t="str">
        <f t="shared" si="83"/>
        <v/>
      </c>
      <c r="BU59" s="146" t="str">
        <f t="shared" si="19"/>
        <v/>
      </c>
      <c r="BV59" s="115" t="str">
        <f t="shared" si="20"/>
        <v/>
      </c>
      <c r="BW59" s="118" t="str">
        <f t="shared" si="21"/>
        <v/>
      </c>
      <c r="BX59" s="119"/>
      <c r="BY59" s="111" t="str">
        <f t="shared" si="22"/>
        <v/>
      </c>
      <c r="BZ59" s="111" t="str">
        <f t="shared" si="23"/>
        <v/>
      </c>
      <c r="CA59" s="111" t="str">
        <f t="shared" si="24"/>
        <v/>
      </c>
      <c r="CB59" s="142" t="str">
        <f t="shared" si="25"/>
        <v/>
      </c>
      <c r="CC59" s="184" t="str">
        <f t="shared" si="26"/>
        <v/>
      </c>
      <c r="CD59" s="115" t="str">
        <f t="shared" si="27"/>
        <v/>
      </c>
      <c r="CE59" s="115" t="str">
        <f t="shared" si="28"/>
        <v/>
      </c>
      <c r="CF59" s="125" t="str">
        <f t="shared" si="29"/>
        <v/>
      </c>
      <c r="CG59" s="125" t="str">
        <f t="shared" si="30"/>
        <v/>
      </c>
      <c r="CH59" s="149" t="str">
        <f t="shared" si="31"/>
        <v/>
      </c>
      <c r="CI59" s="142" t="str">
        <f t="shared" si="32"/>
        <v/>
      </c>
      <c r="CJ59" s="119"/>
      <c r="CK59" s="109"/>
      <c r="CL59" s="166" t="str">
        <f t="shared" si="33"/>
        <v/>
      </c>
      <c r="CM59" s="166" t="str">
        <f t="shared" si="34"/>
        <v/>
      </c>
      <c r="CN59" s="163" t="str">
        <f t="shared" si="35"/>
        <v/>
      </c>
      <c r="CO59" s="164" t="str">
        <f t="shared" si="36"/>
        <v/>
      </c>
      <c r="CP59" s="109"/>
      <c r="CQ59" s="163" t="str">
        <f t="shared" si="37"/>
        <v/>
      </c>
      <c r="CR59" s="163" t="str">
        <f t="shared" si="38"/>
        <v/>
      </c>
      <c r="CS59" s="109"/>
      <c r="CT59" s="112" t="str">
        <f t="shared" si="70"/>
        <v/>
      </c>
      <c r="CU59" s="145" t="str">
        <f t="shared" si="71"/>
        <v/>
      </c>
      <c r="CV59" s="111" t="str">
        <f t="shared" si="72"/>
        <v/>
      </c>
      <c r="CW59" s="111" t="str">
        <f t="shared" si="73"/>
        <v/>
      </c>
      <c r="CX59" s="109" t="str">
        <f t="shared" si="39"/>
        <v/>
      </c>
      <c r="CY59" s="126" t="str">
        <f t="shared" si="40"/>
        <v/>
      </c>
      <c r="CZ59" s="126" t="str">
        <f t="shared" si="41"/>
        <v/>
      </c>
      <c r="DA59" s="126" t="str">
        <f t="shared" si="42"/>
        <v/>
      </c>
      <c r="DB59" s="145" t="str">
        <f t="shared" si="43"/>
        <v/>
      </c>
      <c r="DC59" s="143" t="str">
        <f t="shared" si="44"/>
        <v/>
      </c>
      <c r="DD59" s="121"/>
      <c r="DE59" s="113" t="str">
        <f t="shared" si="45"/>
        <v/>
      </c>
      <c r="DF59" s="113" t="str">
        <f t="shared" si="46"/>
        <v/>
      </c>
      <c r="DG59" s="111" t="e">
        <f t="shared" si="74"/>
        <v>#N/A</v>
      </c>
      <c r="DH59" s="108" t="str">
        <f t="shared" si="47"/>
        <v/>
      </c>
      <c r="DI59" s="108" t="str">
        <f t="shared" si="75"/>
        <v/>
      </c>
      <c r="DJ59" s="108" t="str">
        <f t="shared" si="76"/>
        <v/>
      </c>
      <c r="DK59" s="108" t="str">
        <f t="shared" si="81"/>
        <v/>
      </c>
      <c r="DL59" s="108" t="str">
        <f t="shared" si="77"/>
        <v/>
      </c>
      <c r="DM59" s="108" t="str">
        <f t="shared" si="78"/>
        <v/>
      </c>
      <c r="DN59" s="103"/>
      <c r="DO59" s="170" t="str">
        <f t="shared" si="79"/>
        <v/>
      </c>
      <c r="DP59" s="170" t="str">
        <f t="shared" si="48"/>
        <v/>
      </c>
      <c r="DQ59" s="170" t="str">
        <f t="shared" si="49"/>
        <v/>
      </c>
      <c r="DR59" s="55" t="str">
        <f t="shared" si="50"/>
        <v/>
      </c>
      <c r="DS59" s="55" t="str">
        <f t="shared" si="51"/>
        <v/>
      </c>
      <c r="DT59" s="173" t="str">
        <f t="shared" si="80"/>
        <v/>
      </c>
      <c r="DU59" s="55" t="str">
        <f t="shared" si="52"/>
        <v/>
      </c>
      <c r="DV59" s="21" t="str">
        <f t="shared" si="53"/>
        <v/>
      </c>
      <c r="DW59" s="11" t="str">
        <f t="shared" si="82"/>
        <v/>
      </c>
      <c r="DX59" s="12" t="str">
        <f t="shared" si="54"/>
        <v/>
      </c>
      <c r="DY59" s="15"/>
      <c r="DZ59" s="50"/>
      <c r="EA59" s="50"/>
      <c r="EB59" s="50"/>
      <c r="EC59" s="50"/>
    </row>
    <row r="60" spans="1:133" ht="20.100000000000001" customHeight="1" x14ac:dyDescent="0.25">
      <c r="A60" s="47">
        <f t="shared" si="55"/>
        <v>59</v>
      </c>
      <c r="B60" s="176"/>
      <c r="C60" s="194"/>
      <c r="D60" s="176"/>
      <c r="E60" s="194"/>
      <c r="F60" s="192"/>
      <c r="G60" s="193"/>
      <c r="H60" s="176"/>
      <c r="I60" s="176"/>
      <c r="J60" s="180"/>
      <c r="K60" s="180"/>
      <c r="L60" s="180"/>
      <c r="M60" s="40"/>
      <c r="N60" s="10" t="str">
        <f t="shared" si="0"/>
        <v/>
      </c>
      <c r="O60" s="13"/>
      <c r="P60" s="26" t="str">
        <f t="shared" si="87"/>
        <v/>
      </c>
      <c r="Q60" s="26" t="str">
        <f t="shared" si="87"/>
        <v/>
      </c>
      <c r="R60" s="26" t="str">
        <f t="shared" si="87"/>
        <v/>
      </c>
      <c r="S60" s="26" t="str">
        <f t="shared" si="87"/>
        <v/>
      </c>
      <c r="T60" s="26" t="str">
        <f t="shared" si="87"/>
        <v/>
      </c>
      <c r="U60" s="157" t="str">
        <f t="shared" si="87"/>
        <v/>
      </c>
      <c r="V60" s="26" t="str">
        <f t="shared" si="87"/>
        <v/>
      </c>
      <c r="W60" s="26" t="str">
        <f t="shared" si="87"/>
        <v/>
      </c>
      <c r="X60" s="26" t="str">
        <f t="shared" si="87"/>
        <v/>
      </c>
      <c r="Y60" s="24" t="str">
        <f t="shared" si="87"/>
        <v/>
      </c>
      <c r="Z60" s="18" t="str">
        <f t="shared" si="88"/>
        <v/>
      </c>
      <c r="AA60" s="24" t="str">
        <f t="shared" si="88"/>
        <v/>
      </c>
      <c r="AB60" s="24" t="str">
        <f t="shared" si="88"/>
        <v/>
      </c>
      <c r="AC60" s="26" t="str">
        <f t="shared" si="88"/>
        <v/>
      </c>
      <c r="AD60" s="33" t="str">
        <f t="shared" si="88"/>
        <v/>
      </c>
      <c r="AE60" s="24" t="str">
        <f t="shared" si="88"/>
        <v/>
      </c>
      <c r="AF60" s="26" t="str">
        <f t="shared" si="88"/>
        <v/>
      </c>
      <c r="AG60" s="24" t="str">
        <f t="shared" si="88"/>
        <v/>
      </c>
      <c r="AH60" s="26" t="str">
        <f t="shared" si="88"/>
        <v/>
      </c>
      <c r="AI60" s="26" t="str">
        <f t="shared" si="88"/>
        <v/>
      </c>
      <c r="AJ60" s="26" t="str">
        <f t="shared" si="88"/>
        <v/>
      </c>
      <c r="AK60" s="26" t="str">
        <f t="shared" si="88"/>
        <v/>
      </c>
      <c r="AL60" s="26" t="str">
        <f t="shared" si="88"/>
        <v/>
      </c>
      <c r="AM60" s="18" t="str">
        <f t="shared" si="88"/>
        <v/>
      </c>
      <c r="AN60" s="9"/>
      <c r="AO60" s="152" t="str">
        <f t="shared" si="58"/>
        <v/>
      </c>
      <c r="AP60" s="150" t="str">
        <f t="shared" si="1"/>
        <v/>
      </c>
      <c r="AQ60" s="151" t="str">
        <f t="shared" si="2"/>
        <v/>
      </c>
      <c r="AR60" s="107" t="str">
        <f t="shared" si="3"/>
        <v/>
      </c>
      <c r="AS60" s="128" t="str">
        <f t="shared" si="4"/>
        <v/>
      </c>
      <c r="AT60" s="114" t="str">
        <f t="shared" si="59"/>
        <v/>
      </c>
      <c r="AU60" s="114" t="str">
        <f t="shared" si="60"/>
        <v/>
      </c>
      <c r="AV60" s="114" t="str">
        <f t="shared" si="61"/>
        <v/>
      </c>
      <c r="AW60" s="114" t="str">
        <f t="shared" si="62"/>
        <v/>
      </c>
      <c r="AX60" s="117" t="str">
        <f t="shared" si="63"/>
        <v/>
      </c>
      <c r="AY60" s="117" t="str">
        <f t="shared" si="64"/>
        <v/>
      </c>
      <c r="AZ60" s="111" t="str">
        <f t="shared" si="65"/>
        <v/>
      </c>
      <c r="BA60" s="133" t="str">
        <f t="shared" si="66"/>
        <v/>
      </c>
      <c r="BB60" s="126" t="str">
        <f t="shared" si="5"/>
        <v/>
      </c>
      <c r="BC60" s="126" t="str">
        <f t="shared" si="6"/>
        <v/>
      </c>
      <c r="BD60" s="127" t="str">
        <f t="shared" si="7"/>
        <v/>
      </c>
      <c r="BE60" s="115" t="str">
        <f t="shared" si="8"/>
        <v/>
      </c>
      <c r="BF60" s="148" t="str">
        <f t="shared" si="9"/>
        <v/>
      </c>
      <c r="BG60" s="126" t="str">
        <f t="shared" si="10"/>
        <v/>
      </c>
      <c r="BH60" s="126" t="str">
        <f t="shared" si="11"/>
        <v/>
      </c>
      <c r="BI60" s="126" t="str">
        <f t="shared" si="12"/>
        <v/>
      </c>
      <c r="BJ60" s="126" t="str">
        <f t="shared" si="13"/>
        <v/>
      </c>
      <c r="BK60" s="111" t="str">
        <f t="shared" si="14"/>
        <v/>
      </c>
      <c r="BL60" s="118" t="str">
        <f t="shared" si="67"/>
        <v/>
      </c>
      <c r="BM60" s="115" t="str">
        <f t="shared" si="15"/>
        <v/>
      </c>
      <c r="BN60" s="110" t="str">
        <f t="shared" si="16"/>
        <v/>
      </c>
      <c r="BO60" s="110" t="str">
        <f t="shared" si="17"/>
        <v/>
      </c>
      <c r="BP60" s="111" t="str">
        <f t="shared" si="68"/>
        <v/>
      </c>
      <c r="BQ60" s="110" t="str">
        <f t="shared" si="69"/>
        <v/>
      </c>
      <c r="BR60" s="153"/>
      <c r="BS60" s="115" t="str">
        <f t="shared" si="18"/>
        <v/>
      </c>
      <c r="BT60" s="132" t="str">
        <f t="shared" si="83"/>
        <v/>
      </c>
      <c r="BU60" s="146" t="str">
        <f t="shared" si="19"/>
        <v/>
      </c>
      <c r="BV60" s="115" t="str">
        <f t="shared" si="20"/>
        <v/>
      </c>
      <c r="BW60" s="118" t="str">
        <f t="shared" si="21"/>
        <v/>
      </c>
      <c r="BX60" s="119"/>
      <c r="BY60" s="111" t="str">
        <f t="shared" si="22"/>
        <v/>
      </c>
      <c r="BZ60" s="111" t="str">
        <f t="shared" si="23"/>
        <v/>
      </c>
      <c r="CA60" s="111" t="str">
        <f t="shared" si="24"/>
        <v/>
      </c>
      <c r="CB60" s="142" t="str">
        <f t="shared" si="25"/>
        <v/>
      </c>
      <c r="CC60" s="184" t="str">
        <f t="shared" si="26"/>
        <v/>
      </c>
      <c r="CD60" s="115" t="str">
        <f t="shared" si="27"/>
        <v/>
      </c>
      <c r="CE60" s="115" t="str">
        <f t="shared" si="28"/>
        <v/>
      </c>
      <c r="CF60" s="125" t="str">
        <f t="shared" si="29"/>
        <v/>
      </c>
      <c r="CG60" s="125" t="str">
        <f t="shared" si="30"/>
        <v/>
      </c>
      <c r="CH60" s="149" t="str">
        <f t="shared" si="31"/>
        <v/>
      </c>
      <c r="CI60" s="142" t="str">
        <f t="shared" si="32"/>
        <v/>
      </c>
      <c r="CJ60" s="119"/>
      <c r="CK60" s="109"/>
      <c r="CL60" s="166" t="str">
        <f t="shared" si="33"/>
        <v/>
      </c>
      <c r="CM60" s="166" t="str">
        <f t="shared" si="34"/>
        <v/>
      </c>
      <c r="CN60" s="163" t="str">
        <f t="shared" si="35"/>
        <v/>
      </c>
      <c r="CO60" s="164" t="str">
        <f t="shared" si="36"/>
        <v/>
      </c>
      <c r="CP60" s="109"/>
      <c r="CQ60" s="163" t="str">
        <f t="shared" si="37"/>
        <v/>
      </c>
      <c r="CR60" s="163" t="str">
        <f t="shared" si="38"/>
        <v/>
      </c>
      <c r="CS60" s="109"/>
      <c r="CT60" s="112" t="str">
        <f t="shared" si="70"/>
        <v/>
      </c>
      <c r="CU60" s="145" t="str">
        <f t="shared" si="71"/>
        <v/>
      </c>
      <c r="CV60" s="111" t="str">
        <f t="shared" si="72"/>
        <v/>
      </c>
      <c r="CW60" s="111" t="str">
        <f t="shared" si="73"/>
        <v/>
      </c>
      <c r="CX60" s="109" t="str">
        <f t="shared" si="39"/>
        <v/>
      </c>
      <c r="CY60" s="126" t="str">
        <f t="shared" si="40"/>
        <v/>
      </c>
      <c r="CZ60" s="126" t="str">
        <f t="shared" si="41"/>
        <v/>
      </c>
      <c r="DA60" s="126" t="str">
        <f t="shared" si="42"/>
        <v/>
      </c>
      <c r="DB60" s="145" t="str">
        <f t="shared" si="43"/>
        <v/>
      </c>
      <c r="DC60" s="143" t="str">
        <f t="shared" si="44"/>
        <v/>
      </c>
      <c r="DD60" s="121"/>
      <c r="DE60" s="113" t="str">
        <f t="shared" si="45"/>
        <v/>
      </c>
      <c r="DF60" s="113" t="str">
        <f t="shared" si="46"/>
        <v/>
      </c>
      <c r="DG60" s="111" t="e">
        <f t="shared" si="74"/>
        <v>#N/A</v>
      </c>
      <c r="DH60" s="108" t="str">
        <f t="shared" si="47"/>
        <v/>
      </c>
      <c r="DI60" s="108" t="str">
        <f t="shared" si="75"/>
        <v/>
      </c>
      <c r="DJ60" s="108" t="str">
        <f t="shared" si="76"/>
        <v/>
      </c>
      <c r="DK60" s="108" t="str">
        <f t="shared" si="81"/>
        <v/>
      </c>
      <c r="DL60" s="108" t="str">
        <f t="shared" si="77"/>
        <v/>
      </c>
      <c r="DM60" s="108" t="str">
        <f t="shared" si="78"/>
        <v/>
      </c>
      <c r="DN60" s="103"/>
      <c r="DO60" s="170" t="str">
        <f t="shared" si="79"/>
        <v/>
      </c>
      <c r="DP60" s="170" t="str">
        <f t="shared" si="48"/>
        <v/>
      </c>
      <c r="DQ60" s="170" t="str">
        <f t="shared" si="49"/>
        <v/>
      </c>
      <c r="DR60" s="55" t="str">
        <f t="shared" si="50"/>
        <v/>
      </c>
      <c r="DS60" s="55" t="str">
        <f t="shared" si="51"/>
        <v/>
      </c>
      <c r="DT60" s="173" t="str">
        <f t="shared" si="80"/>
        <v/>
      </c>
      <c r="DU60" s="55" t="str">
        <f t="shared" si="52"/>
        <v/>
      </c>
      <c r="DV60" s="21" t="str">
        <f t="shared" si="53"/>
        <v/>
      </c>
      <c r="DW60" s="11" t="str">
        <f t="shared" si="82"/>
        <v/>
      </c>
      <c r="DX60" s="12" t="str">
        <f t="shared" si="54"/>
        <v/>
      </c>
      <c r="DY60" s="15"/>
      <c r="DZ60" s="50"/>
      <c r="EA60" s="50"/>
      <c r="EB60" s="50"/>
      <c r="EC60" s="50"/>
    </row>
    <row r="61" spans="1:133" ht="20.100000000000001" customHeight="1" x14ac:dyDescent="0.25">
      <c r="A61" s="47">
        <f t="shared" si="55"/>
        <v>60</v>
      </c>
      <c r="B61" s="176"/>
      <c r="C61" s="194"/>
      <c r="D61" s="176"/>
      <c r="E61" s="194"/>
      <c r="F61" s="192"/>
      <c r="G61" s="193"/>
      <c r="H61" s="176"/>
      <c r="I61" s="176"/>
      <c r="J61" s="180"/>
      <c r="K61" s="180"/>
      <c r="L61" s="180"/>
      <c r="M61" s="40"/>
      <c r="N61" s="10" t="str">
        <f t="shared" si="0"/>
        <v/>
      </c>
      <c r="O61" s="13"/>
      <c r="P61" s="26" t="str">
        <f t="shared" si="87"/>
        <v/>
      </c>
      <c r="Q61" s="26" t="str">
        <f t="shared" si="87"/>
        <v/>
      </c>
      <c r="R61" s="26" t="str">
        <f t="shared" si="87"/>
        <v/>
      </c>
      <c r="S61" s="26" t="str">
        <f t="shared" si="87"/>
        <v/>
      </c>
      <c r="T61" s="26" t="str">
        <f t="shared" si="87"/>
        <v/>
      </c>
      <c r="U61" s="157" t="str">
        <f t="shared" si="87"/>
        <v/>
      </c>
      <c r="V61" s="26" t="str">
        <f t="shared" si="87"/>
        <v/>
      </c>
      <c r="W61" s="26" t="str">
        <f t="shared" si="87"/>
        <v/>
      </c>
      <c r="X61" s="26" t="str">
        <f t="shared" si="87"/>
        <v/>
      </c>
      <c r="Y61" s="24" t="str">
        <f t="shared" si="87"/>
        <v/>
      </c>
      <c r="Z61" s="18" t="str">
        <f t="shared" si="88"/>
        <v/>
      </c>
      <c r="AA61" s="24" t="str">
        <f t="shared" si="88"/>
        <v/>
      </c>
      <c r="AB61" s="24" t="str">
        <f t="shared" si="88"/>
        <v/>
      </c>
      <c r="AC61" s="26" t="str">
        <f t="shared" si="88"/>
        <v/>
      </c>
      <c r="AD61" s="33" t="str">
        <f t="shared" si="88"/>
        <v/>
      </c>
      <c r="AE61" s="24" t="str">
        <f t="shared" si="88"/>
        <v/>
      </c>
      <c r="AF61" s="26" t="str">
        <f t="shared" si="88"/>
        <v/>
      </c>
      <c r="AG61" s="24" t="str">
        <f t="shared" si="88"/>
        <v/>
      </c>
      <c r="AH61" s="26" t="str">
        <f t="shared" si="88"/>
        <v/>
      </c>
      <c r="AI61" s="26" t="str">
        <f t="shared" si="88"/>
        <v/>
      </c>
      <c r="AJ61" s="26" t="str">
        <f t="shared" si="88"/>
        <v/>
      </c>
      <c r="AK61" s="26" t="str">
        <f t="shared" si="88"/>
        <v/>
      </c>
      <c r="AL61" s="26" t="str">
        <f t="shared" si="88"/>
        <v/>
      </c>
      <c r="AM61" s="18" t="str">
        <f t="shared" si="88"/>
        <v/>
      </c>
      <c r="AN61" s="9"/>
      <c r="AO61" s="152" t="str">
        <f t="shared" si="58"/>
        <v/>
      </c>
      <c r="AP61" s="150" t="str">
        <f t="shared" si="1"/>
        <v/>
      </c>
      <c r="AQ61" s="151" t="str">
        <f t="shared" si="2"/>
        <v/>
      </c>
      <c r="AR61" s="107" t="str">
        <f t="shared" si="3"/>
        <v/>
      </c>
      <c r="AS61" s="128" t="str">
        <f t="shared" si="4"/>
        <v/>
      </c>
      <c r="AT61" s="114" t="str">
        <f t="shared" si="59"/>
        <v/>
      </c>
      <c r="AU61" s="114" t="str">
        <f t="shared" si="60"/>
        <v/>
      </c>
      <c r="AV61" s="114" t="str">
        <f t="shared" si="61"/>
        <v/>
      </c>
      <c r="AW61" s="114" t="str">
        <f t="shared" si="62"/>
        <v/>
      </c>
      <c r="AX61" s="117" t="str">
        <f t="shared" si="63"/>
        <v/>
      </c>
      <c r="AY61" s="117" t="str">
        <f t="shared" si="64"/>
        <v/>
      </c>
      <c r="AZ61" s="111" t="str">
        <f t="shared" si="65"/>
        <v/>
      </c>
      <c r="BA61" s="133" t="str">
        <f t="shared" si="66"/>
        <v/>
      </c>
      <c r="BB61" s="126" t="str">
        <f t="shared" si="5"/>
        <v/>
      </c>
      <c r="BC61" s="126" t="str">
        <f t="shared" si="6"/>
        <v/>
      </c>
      <c r="BD61" s="127" t="str">
        <f t="shared" si="7"/>
        <v/>
      </c>
      <c r="BE61" s="115" t="str">
        <f t="shared" si="8"/>
        <v/>
      </c>
      <c r="BF61" s="148" t="str">
        <f t="shared" si="9"/>
        <v/>
      </c>
      <c r="BG61" s="126" t="str">
        <f t="shared" si="10"/>
        <v/>
      </c>
      <c r="BH61" s="126" t="str">
        <f t="shared" si="11"/>
        <v/>
      </c>
      <c r="BI61" s="126" t="str">
        <f t="shared" si="12"/>
        <v/>
      </c>
      <c r="BJ61" s="126" t="str">
        <f t="shared" si="13"/>
        <v/>
      </c>
      <c r="BK61" s="111" t="str">
        <f t="shared" si="14"/>
        <v/>
      </c>
      <c r="BL61" s="118" t="str">
        <f t="shared" si="67"/>
        <v/>
      </c>
      <c r="BM61" s="115" t="str">
        <f t="shared" si="15"/>
        <v/>
      </c>
      <c r="BN61" s="110" t="str">
        <f t="shared" si="16"/>
        <v/>
      </c>
      <c r="BO61" s="110" t="str">
        <f t="shared" si="17"/>
        <v/>
      </c>
      <c r="BP61" s="111" t="str">
        <f t="shared" si="68"/>
        <v/>
      </c>
      <c r="BQ61" s="110" t="str">
        <f t="shared" si="69"/>
        <v/>
      </c>
      <c r="BR61" s="153"/>
      <c r="BS61" s="115" t="str">
        <f t="shared" si="18"/>
        <v/>
      </c>
      <c r="BT61" s="132" t="str">
        <f t="shared" si="83"/>
        <v/>
      </c>
      <c r="BU61" s="146" t="str">
        <f t="shared" si="19"/>
        <v/>
      </c>
      <c r="BV61" s="115" t="str">
        <f t="shared" si="20"/>
        <v/>
      </c>
      <c r="BW61" s="118" t="str">
        <f t="shared" si="21"/>
        <v/>
      </c>
      <c r="BX61" s="119"/>
      <c r="BY61" s="111" t="str">
        <f t="shared" si="22"/>
        <v/>
      </c>
      <c r="BZ61" s="111" t="str">
        <f t="shared" si="23"/>
        <v/>
      </c>
      <c r="CA61" s="111" t="str">
        <f t="shared" si="24"/>
        <v/>
      </c>
      <c r="CB61" s="142" t="str">
        <f t="shared" si="25"/>
        <v/>
      </c>
      <c r="CC61" s="184" t="str">
        <f t="shared" si="26"/>
        <v/>
      </c>
      <c r="CD61" s="115" t="str">
        <f t="shared" si="27"/>
        <v/>
      </c>
      <c r="CE61" s="115" t="str">
        <f t="shared" si="28"/>
        <v/>
      </c>
      <c r="CF61" s="125" t="str">
        <f t="shared" si="29"/>
        <v/>
      </c>
      <c r="CG61" s="125" t="str">
        <f t="shared" si="30"/>
        <v/>
      </c>
      <c r="CH61" s="149" t="str">
        <f t="shared" si="31"/>
        <v/>
      </c>
      <c r="CI61" s="142" t="str">
        <f t="shared" si="32"/>
        <v/>
      </c>
      <c r="CJ61" s="119"/>
      <c r="CK61" s="109"/>
      <c r="CL61" s="166" t="str">
        <f t="shared" si="33"/>
        <v/>
      </c>
      <c r="CM61" s="166" t="str">
        <f t="shared" si="34"/>
        <v/>
      </c>
      <c r="CN61" s="163" t="str">
        <f t="shared" si="35"/>
        <v/>
      </c>
      <c r="CO61" s="164" t="str">
        <f t="shared" si="36"/>
        <v/>
      </c>
      <c r="CP61" s="109"/>
      <c r="CQ61" s="163" t="str">
        <f t="shared" si="37"/>
        <v/>
      </c>
      <c r="CR61" s="163" t="str">
        <f t="shared" si="38"/>
        <v/>
      </c>
      <c r="CS61" s="109"/>
      <c r="CT61" s="112" t="str">
        <f t="shared" si="70"/>
        <v/>
      </c>
      <c r="CU61" s="145" t="str">
        <f t="shared" si="71"/>
        <v/>
      </c>
      <c r="CV61" s="111" t="str">
        <f t="shared" si="72"/>
        <v/>
      </c>
      <c r="CW61" s="111" t="str">
        <f t="shared" si="73"/>
        <v/>
      </c>
      <c r="CX61" s="109" t="str">
        <f t="shared" si="39"/>
        <v/>
      </c>
      <c r="CY61" s="126" t="str">
        <f t="shared" si="40"/>
        <v/>
      </c>
      <c r="CZ61" s="126" t="str">
        <f t="shared" si="41"/>
        <v/>
      </c>
      <c r="DA61" s="126" t="str">
        <f t="shared" si="42"/>
        <v/>
      </c>
      <c r="DB61" s="145" t="str">
        <f t="shared" si="43"/>
        <v/>
      </c>
      <c r="DC61" s="143" t="str">
        <f t="shared" si="44"/>
        <v/>
      </c>
      <c r="DD61" s="121"/>
      <c r="DE61" s="113" t="str">
        <f t="shared" si="45"/>
        <v/>
      </c>
      <c r="DF61" s="113" t="str">
        <f t="shared" si="46"/>
        <v/>
      </c>
      <c r="DG61" s="111" t="e">
        <f t="shared" si="74"/>
        <v>#N/A</v>
      </c>
      <c r="DH61" s="108" t="str">
        <f t="shared" si="47"/>
        <v/>
      </c>
      <c r="DI61" s="108" t="str">
        <f t="shared" si="75"/>
        <v/>
      </c>
      <c r="DJ61" s="108" t="str">
        <f t="shared" si="76"/>
        <v/>
      </c>
      <c r="DK61" s="108" t="str">
        <f t="shared" si="81"/>
        <v/>
      </c>
      <c r="DL61" s="108" t="str">
        <f t="shared" si="77"/>
        <v/>
      </c>
      <c r="DM61" s="108" t="str">
        <f t="shared" si="78"/>
        <v/>
      </c>
      <c r="DN61" s="103"/>
      <c r="DO61" s="170" t="str">
        <f t="shared" si="79"/>
        <v/>
      </c>
      <c r="DP61" s="170" t="str">
        <f t="shared" si="48"/>
        <v/>
      </c>
      <c r="DQ61" s="170" t="str">
        <f t="shared" si="49"/>
        <v/>
      </c>
      <c r="DR61" s="55" t="str">
        <f t="shared" si="50"/>
        <v/>
      </c>
      <c r="DS61" s="55" t="str">
        <f t="shared" si="51"/>
        <v/>
      </c>
      <c r="DT61" s="173" t="str">
        <f t="shared" si="80"/>
        <v/>
      </c>
      <c r="DU61" s="55" t="str">
        <f t="shared" si="52"/>
        <v/>
      </c>
      <c r="DV61" s="21" t="str">
        <f t="shared" si="53"/>
        <v/>
      </c>
      <c r="DW61" s="11" t="str">
        <f t="shared" si="82"/>
        <v/>
      </c>
      <c r="DX61" s="12" t="str">
        <f t="shared" si="54"/>
        <v/>
      </c>
      <c r="DY61" s="15"/>
      <c r="DZ61" s="50"/>
      <c r="EA61" s="50"/>
      <c r="EB61" s="50"/>
      <c r="EC61" s="50"/>
    </row>
    <row r="62" spans="1:133" ht="20.100000000000001" customHeight="1" x14ac:dyDescent="0.25">
      <c r="A62" s="47">
        <f t="shared" si="55"/>
        <v>61</v>
      </c>
      <c r="B62" s="176"/>
      <c r="C62" s="194"/>
      <c r="D62" s="176"/>
      <c r="E62" s="194"/>
      <c r="F62" s="192"/>
      <c r="G62" s="193"/>
      <c r="H62" s="176"/>
      <c r="I62" s="176"/>
      <c r="J62" s="180"/>
      <c r="K62" s="180"/>
      <c r="L62" s="180"/>
      <c r="M62" s="40"/>
      <c r="N62" s="10" t="str">
        <f t="shared" si="0"/>
        <v/>
      </c>
      <c r="O62" s="13"/>
      <c r="P62" s="26" t="str">
        <f t="shared" si="87"/>
        <v/>
      </c>
      <c r="Q62" s="26" t="str">
        <f t="shared" si="87"/>
        <v/>
      </c>
      <c r="R62" s="26" t="str">
        <f t="shared" si="87"/>
        <v/>
      </c>
      <c r="S62" s="26" t="str">
        <f t="shared" si="87"/>
        <v/>
      </c>
      <c r="T62" s="26" t="str">
        <f t="shared" si="87"/>
        <v/>
      </c>
      <c r="U62" s="157" t="str">
        <f t="shared" si="87"/>
        <v/>
      </c>
      <c r="V62" s="26" t="str">
        <f t="shared" si="87"/>
        <v/>
      </c>
      <c r="W62" s="26" t="str">
        <f t="shared" si="87"/>
        <v/>
      </c>
      <c r="X62" s="26" t="str">
        <f t="shared" si="87"/>
        <v/>
      </c>
      <c r="Y62" s="24" t="str">
        <f t="shared" si="87"/>
        <v/>
      </c>
      <c r="Z62" s="18" t="str">
        <f t="shared" si="88"/>
        <v/>
      </c>
      <c r="AA62" s="24" t="str">
        <f t="shared" si="88"/>
        <v/>
      </c>
      <c r="AB62" s="24" t="str">
        <f t="shared" si="88"/>
        <v/>
      </c>
      <c r="AC62" s="26" t="str">
        <f t="shared" si="88"/>
        <v/>
      </c>
      <c r="AD62" s="33" t="str">
        <f t="shared" si="88"/>
        <v/>
      </c>
      <c r="AE62" s="24" t="str">
        <f t="shared" si="88"/>
        <v/>
      </c>
      <c r="AF62" s="26" t="str">
        <f t="shared" si="88"/>
        <v/>
      </c>
      <c r="AG62" s="24" t="str">
        <f t="shared" si="88"/>
        <v/>
      </c>
      <c r="AH62" s="26" t="str">
        <f t="shared" si="88"/>
        <v/>
      </c>
      <c r="AI62" s="26" t="str">
        <f t="shared" si="88"/>
        <v/>
      </c>
      <c r="AJ62" s="26" t="str">
        <f t="shared" si="88"/>
        <v/>
      </c>
      <c r="AK62" s="26" t="str">
        <f t="shared" si="88"/>
        <v/>
      </c>
      <c r="AL62" s="26" t="str">
        <f t="shared" si="88"/>
        <v/>
      </c>
      <c r="AM62" s="18" t="str">
        <f t="shared" si="88"/>
        <v/>
      </c>
      <c r="AN62" s="9"/>
      <c r="AO62" s="152" t="str">
        <f t="shared" si="58"/>
        <v/>
      </c>
      <c r="AP62" s="150" t="str">
        <f t="shared" si="1"/>
        <v/>
      </c>
      <c r="AQ62" s="151" t="str">
        <f t="shared" si="2"/>
        <v/>
      </c>
      <c r="AR62" s="107" t="str">
        <f t="shared" si="3"/>
        <v/>
      </c>
      <c r="AS62" s="128" t="str">
        <f t="shared" si="4"/>
        <v/>
      </c>
      <c r="AT62" s="114" t="str">
        <f t="shared" si="59"/>
        <v/>
      </c>
      <c r="AU62" s="114" t="str">
        <f t="shared" si="60"/>
        <v/>
      </c>
      <c r="AV62" s="114" t="str">
        <f t="shared" si="61"/>
        <v/>
      </c>
      <c r="AW62" s="114" t="str">
        <f t="shared" si="62"/>
        <v/>
      </c>
      <c r="AX62" s="117" t="str">
        <f t="shared" si="63"/>
        <v/>
      </c>
      <c r="AY62" s="117" t="str">
        <f t="shared" si="64"/>
        <v/>
      </c>
      <c r="AZ62" s="111" t="str">
        <f t="shared" si="65"/>
        <v/>
      </c>
      <c r="BA62" s="133" t="str">
        <f t="shared" si="66"/>
        <v/>
      </c>
      <c r="BB62" s="126" t="str">
        <f t="shared" si="5"/>
        <v/>
      </c>
      <c r="BC62" s="126" t="str">
        <f t="shared" si="6"/>
        <v/>
      </c>
      <c r="BD62" s="127" t="str">
        <f t="shared" si="7"/>
        <v/>
      </c>
      <c r="BE62" s="115" t="str">
        <f t="shared" si="8"/>
        <v/>
      </c>
      <c r="BF62" s="148" t="str">
        <f t="shared" si="9"/>
        <v/>
      </c>
      <c r="BG62" s="126" t="str">
        <f t="shared" si="10"/>
        <v/>
      </c>
      <c r="BH62" s="126" t="str">
        <f t="shared" si="11"/>
        <v/>
      </c>
      <c r="BI62" s="126" t="str">
        <f t="shared" si="12"/>
        <v/>
      </c>
      <c r="BJ62" s="126" t="str">
        <f t="shared" si="13"/>
        <v/>
      </c>
      <c r="BK62" s="111" t="str">
        <f t="shared" si="14"/>
        <v/>
      </c>
      <c r="BL62" s="118" t="str">
        <f t="shared" si="67"/>
        <v/>
      </c>
      <c r="BM62" s="115" t="str">
        <f t="shared" si="15"/>
        <v/>
      </c>
      <c r="BN62" s="110" t="str">
        <f t="shared" si="16"/>
        <v/>
      </c>
      <c r="BO62" s="110" t="str">
        <f t="shared" si="17"/>
        <v/>
      </c>
      <c r="BP62" s="111" t="str">
        <f t="shared" si="68"/>
        <v/>
      </c>
      <c r="BQ62" s="110" t="str">
        <f t="shared" si="69"/>
        <v/>
      </c>
      <c r="BR62" s="153"/>
      <c r="BS62" s="115" t="str">
        <f t="shared" si="18"/>
        <v/>
      </c>
      <c r="BT62" s="132" t="str">
        <f t="shared" si="83"/>
        <v/>
      </c>
      <c r="BU62" s="146" t="str">
        <f t="shared" si="19"/>
        <v/>
      </c>
      <c r="BV62" s="115" t="str">
        <f t="shared" si="20"/>
        <v/>
      </c>
      <c r="BW62" s="118" t="str">
        <f t="shared" si="21"/>
        <v/>
      </c>
      <c r="BX62" s="119"/>
      <c r="BY62" s="111" t="str">
        <f t="shared" si="22"/>
        <v/>
      </c>
      <c r="BZ62" s="111" t="str">
        <f t="shared" si="23"/>
        <v/>
      </c>
      <c r="CA62" s="111" t="str">
        <f t="shared" si="24"/>
        <v/>
      </c>
      <c r="CB62" s="142" t="str">
        <f t="shared" si="25"/>
        <v/>
      </c>
      <c r="CC62" s="184" t="str">
        <f t="shared" si="26"/>
        <v/>
      </c>
      <c r="CD62" s="115" t="str">
        <f t="shared" si="27"/>
        <v/>
      </c>
      <c r="CE62" s="115" t="str">
        <f t="shared" si="28"/>
        <v/>
      </c>
      <c r="CF62" s="125" t="str">
        <f t="shared" si="29"/>
        <v/>
      </c>
      <c r="CG62" s="125" t="str">
        <f t="shared" si="30"/>
        <v/>
      </c>
      <c r="CH62" s="149" t="str">
        <f t="shared" si="31"/>
        <v/>
      </c>
      <c r="CI62" s="142" t="str">
        <f t="shared" si="32"/>
        <v/>
      </c>
      <c r="CJ62" s="119"/>
      <c r="CK62" s="109"/>
      <c r="CL62" s="166" t="str">
        <f t="shared" si="33"/>
        <v/>
      </c>
      <c r="CM62" s="166" t="str">
        <f t="shared" si="34"/>
        <v/>
      </c>
      <c r="CN62" s="163" t="str">
        <f t="shared" si="35"/>
        <v/>
      </c>
      <c r="CO62" s="164" t="str">
        <f t="shared" si="36"/>
        <v/>
      </c>
      <c r="CP62" s="109"/>
      <c r="CQ62" s="163" t="str">
        <f t="shared" si="37"/>
        <v/>
      </c>
      <c r="CR62" s="163" t="str">
        <f t="shared" si="38"/>
        <v/>
      </c>
      <c r="CS62" s="109"/>
      <c r="CT62" s="112" t="str">
        <f t="shared" si="70"/>
        <v/>
      </c>
      <c r="CU62" s="145" t="str">
        <f t="shared" si="71"/>
        <v/>
      </c>
      <c r="CV62" s="111" t="str">
        <f t="shared" si="72"/>
        <v/>
      </c>
      <c r="CW62" s="111" t="str">
        <f t="shared" si="73"/>
        <v/>
      </c>
      <c r="CX62" s="109" t="str">
        <f t="shared" si="39"/>
        <v/>
      </c>
      <c r="CY62" s="126" t="str">
        <f t="shared" si="40"/>
        <v/>
      </c>
      <c r="CZ62" s="126" t="str">
        <f t="shared" si="41"/>
        <v/>
      </c>
      <c r="DA62" s="126" t="str">
        <f t="shared" si="42"/>
        <v/>
      </c>
      <c r="DB62" s="145" t="str">
        <f t="shared" si="43"/>
        <v/>
      </c>
      <c r="DC62" s="143" t="str">
        <f t="shared" si="44"/>
        <v/>
      </c>
      <c r="DD62" s="121"/>
      <c r="DE62" s="113" t="str">
        <f t="shared" si="45"/>
        <v/>
      </c>
      <c r="DF62" s="113" t="str">
        <f t="shared" si="46"/>
        <v/>
      </c>
      <c r="DG62" s="111" t="e">
        <f t="shared" si="74"/>
        <v>#N/A</v>
      </c>
      <c r="DH62" s="108" t="str">
        <f t="shared" si="47"/>
        <v/>
      </c>
      <c r="DI62" s="108" t="str">
        <f t="shared" si="75"/>
        <v/>
      </c>
      <c r="DJ62" s="108" t="str">
        <f t="shared" si="76"/>
        <v/>
      </c>
      <c r="DK62" s="108" t="str">
        <f t="shared" si="81"/>
        <v/>
      </c>
      <c r="DL62" s="108" t="str">
        <f t="shared" si="77"/>
        <v/>
      </c>
      <c r="DM62" s="108" t="str">
        <f t="shared" si="78"/>
        <v/>
      </c>
      <c r="DN62" s="103"/>
      <c r="DO62" s="170" t="str">
        <f t="shared" si="79"/>
        <v/>
      </c>
      <c r="DP62" s="170" t="str">
        <f t="shared" si="48"/>
        <v/>
      </c>
      <c r="DQ62" s="170" t="str">
        <f t="shared" si="49"/>
        <v/>
      </c>
      <c r="DR62" s="55" t="str">
        <f t="shared" si="50"/>
        <v/>
      </c>
      <c r="DS62" s="55" t="str">
        <f t="shared" si="51"/>
        <v/>
      </c>
      <c r="DT62" s="173" t="str">
        <f t="shared" si="80"/>
        <v/>
      </c>
      <c r="DU62" s="55" t="str">
        <f t="shared" si="52"/>
        <v/>
      </c>
      <c r="DV62" s="21" t="str">
        <f t="shared" si="53"/>
        <v/>
      </c>
      <c r="DW62" s="11" t="str">
        <f t="shared" si="82"/>
        <v/>
      </c>
      <c r="DX62" s="12" t="str">
        <f t="shared" si="54"/>
        <v/>
      </c>
      <c r="DY62" s="15"/>
      <c r="DZ62" s="50"/>
      <c r="EA62" s="50"/>
      <c r="EB62" s="50"/>
      <c r="EC62" s="50"/>
    </row>
    <row r="63" spans="1:133" ht="20.100000000000001" customHeight="1" x14ac:dyDescent="0.25">
      <c r="A63" s="47">
        <f t="shared" si="55"/>
        <v>62</v>
      </c>
      <c r="B63" s="176"/>
      <c r="C63" s="194"/>
      <c r="D63" s="176"/>
      <c r="E63" s="194"/>
      <c r="F63" s="192"/>
      <c r="G63" s="193"/>
      <c r="H63" s="176"/>
      <c r="I63" s="176"/>
      <c r="J63" s="180"/>
      <c r="K63" s="180"/>
      <c r="L63" s="180"/>
      <c r="M63" s="40"/>
      <c r="N63" s="10" t="str">
        <f t="shared" si="0"/>
        <v/>
      </c>
      <c r="O63" s="13"/>
      <c r="P63" s="26" t="str">
        <f t="shared" si="87"/>
        <v/>
      </c>
      <c r="Q63" s="26" t="str">
        <f t="shared" si="87"/>
        <v/>
      </c>
      <c r="R63" s="26" t="str">
        <f t="shared" si="87"/>
        <v/>
      </c>
      <c r="S63" s="26" t="str">
        <f t="shared" si="87"/>
        <v/>
      </c>
      <c r="T63" s="26" t="str">
        <f t="shared" si="87"/>
        <v/>
      </c>
      <c r="U63" s="157" t="str">
        <f t="shared" si="87"/>
        <v/>
      </c>
      <c r="V63" s="26" t="str">
        <f t="shared" si="87"/>
        <v/>
      </c>
      <c r="W63" s="26" t="str">
        <f t="shared" si="87"/>
        <v/>
      </c>
      <c r="X63" s="26" t="str">
        <f t="shared" si="87"/>
        <v/>
      </c>
      <c r="Y63" s="24" t="str">
        <f t="shared" si="87"/>
        <v/>
      </c>
      <c r="Z63" s="18" t="str">
        <f t="shared" si="88"/>
        <v/>
      </c>
      <c r="AA63" s="24" t="str">
        <f t="shared" si="88"/>
        <v/>
      </c>
      <c r="AB63" s="24" t="str">
        <f t="shared" si="88"/>
        <v/>
      </c>
      <c r="AC63" s="26" t="str">
        <f t="shared" si="88"/>
        <v/>
      </c>
      <c r="AD63" s="33" t="str">
        <f t="shared" si="88"/>
        <v/>
      </c>
      <c r="AE63" s="24" t="str">
        <f t="shared" si="88"/>
        <v/>
      </c>
      <c r="AF63" s="26" t="str">
        <f t="shared" si="88"/>
        <v/>
      </c>
      <c r="AG63" s="24" t="str">
        <f t="shared" si="88"/>
        <v/>
      </c>
      <c r="AH63" s="26" t="str">
        <f t="shared" si="88"/>
        <v/>
      </c>
      <c r="AI63" s="26" t="str">
        <f t="shared" si="88"/>
        <v/>
      </c>
      <c r="AJ63" s="26" t="str">
        <f t="shared" si="88"/>
        <v/>
      </c>
      <c r="AK63" s="26" t="str">
        <f t="shared" si="88"/>
        <v/>
      </c>
      <c r="AL63" s="26" t="str">
        <f t="shared" si="88"/>
        <v/>
      </c>
      <c r="AM63" s="18" t="str">
        <f t="shared" si="88"/>
        <v/>
      </c>
      <c r="AN63" s="9"/>
      <c r="AO63" s="152" t="str">
        <f t="shared" si="58"/>
        <v/>
      </c>
      <c r="AP63" s="150" t="str">
        <f t="shared" si="1"/>
        <v/>
      </c>
      <c r="AQ63" s="151" t="str">
        <f t="shared" si="2"/>
        <v/>
      </c>
      <c r="AR63" s="107" t="str">
        <f t="shared" si="3"/>
        <v/>
      </c>
      <c r="AS63" s="128" t="str">
        <f t="shared" si="4"/>
        <v/>
      </c>
      <c r="AT63" s="114" t="str">
        <f t="shared" si="59"/>
        <v/>
      </c>
      <c r="AU63" s="114" t="str">
        <f t="shared" si="60"/>
        <v/>
      </c>
      <c r="AV63" s="114" t="str">
        <f t="shared" si="61"/>
        <v/>
      </c>
      <c r="AW63" s="114" t="str">
        <f t="shared" si="62"/>
        <v/>
      </c>
      <c r="AX63" s="117" t="str">
        <f t="shared" si="63"/>
        <v/>
      </c>
      <c r="AY63" s="117" t="str">
        <f t="shared" si="64"/>
        <v/>
      </c>
      <c r="AZ63" s="111" t="str">
        <f t="shared" si="65"/>
        <v/>
      </c>
      <c r="BA63" s="133" t="str">
        <f t="shared" si="66"/>
        <v/>
      </c>
      <c r="BB63" s="126" t="str">
        <f t="shared" si="5"/>
        <v/>
      </c>
      <c r="BC63" s="126" t="str">
        <f t="shared" si="6"/>
        <v/>
      </c>
      <c r="BD63" s="127" t="str">
        <f t="shared" si="7"/>
        <v/>
      </c>
      <c r="BE63" s="115" t="str">
        <f t="shared" si="8"/>
        <v/>
      </c>
      <c r="BF63" s="148" t="str">
        <f t="shared" si="9"/>
        <v/>
      </c>
      <c r="BG63" s="126" t="str">
        <f t="shared" si="10"/>
        <v/>
      </c>
      <c r="BH63" s="126" t="str">
        <f t="shared" si="11"/>
        <v/>
      </c>
      <c r="BI63" s="126" t="str">
        <f t="shared" si="12"/>
        <v/>
      </c>
      <c r="BJ63" s="126" t="str">
        <f t="shared" si="13"/>
        <v/>
      </c>
      <c r="BK63" s="111" t="str">
        <f t="shared" si="14"/>
        <v/>
      </c>
      <c r="BL63" s="118" t="str">
        <f t="shared" si="67"/>
        <v/>
      </c>
      <c r="BM63" s="115" t="str">
        <f t="shared" si="15"/>
        <v/>
      </c>
      <c r="BN63" s="110" t="str">
        <f t="shared" si="16"/>
        <v/>
      </c>
      <c r="BO63" s="110" t="str">
        <f t="shared" si="17"/>
        <v/>
      </c>
      <c r="BP63" s="111" t="str">
        <f t="shared" si="68"/>
        <v/>
      </c>
      <c r="BQ63" s="110" t="str">
        <f t="shared" si="69"/>
        <v/>
      </c>
      <c r="BR63" s="153"/>
      <c r="BS63" s="115" t="str">
        <f t="shared" si="18"/>
        <v/>
      </c>
      <c r="BT63" s="132" t="str">
        <f t="shared" si="83"/>
        <v/>
      </c>
      <c r="BU63" s="146" t="str">
        <f t="shared" si="19"/>
        <v/>
      </c>
      <c r="BV63" s="115" t="str">
        <f t="shared" si="20"/>
        <v/>
      </c>
      <c r="BW63" s="118" t="str">
        <f t="shared" si="21"/>
        <v/>
      </c>
      <c r="BX63" s="119"/>
      <c r="BY63" s="111" t="str">
        <f t="shared" si="22"/>
        <v/>
      </c>
      <c r="BZ63" s="111" t="str">
        <f t="shared" si="23"/>
        <v/>
      </c>
      <c r="CA63" s="111" t="str">
        <f t="shared" si="24"/>
        <v/>
      </c>
      <c r="CB63" s="142" t="str">
        <f t="shared" si="25"/>
        <v/>
      </c>
      <c r="CC63" s="184" t="str">
        <f t="shared" si="26"/>
        <v/>
      </c>
      <c r="CD63" s="115" t="str">
        <f t="shared" si="27"/>
        <v/>
      </c>
      <c r="CE63" s="115" t="str">
        <f t="shared" si="28"/>
        <v/>
      </c>
      <c r="CF63" s="125" t="str">
        <f t="shared" si="29"/>
        <v/>
      </c>
      <c r="CG63" s="125" t="str">
        <f t="shared" si="30"/>
        <v/>
      </c>
      <c r="CH63" s="149" t="str">
        <f t="shared" si="31"/>
        <v/>
      </c>
      <c r="CI63" s="142" t="str">
        <f t="shared" si="32"/>
        <v/>
      </c>
      <c r="CJ63" s="119"/>
      <c r="CK63" s="109"/>
      <c r="CL63" s="166" t="str">
        <f t="shared" si="33"/>
        <v/>
      </c>
      <c r="CM63" s="166" t="str">
        <f t="shared" si="34"/>
        <v/>
      </c>
      <c r="CN63" s="163" t="str">
        <f t="shared" si="35"/>
        <v/>
      </c>
      <c r="CO63" s="164" t="str">
        <f t="shared" si="36"/>
        <v/>
      </c>
      <c r="CP63" s="109"/>
      <c r="CQ63" s="163" t="str">
        <f t="shared" si="37"/>
        <v/>
      </c>
      <c r="CR63" s="163" t="str">
        <f t="shared" si="38"/>
        <v/>
      </c>
      <c r="CS63" s="109"/>
      <c r="CT63" s="112" t="str">
        <f t="shared" si="70"/>
        <v/>
      </c>
      <c r="CU63" s="145" t="str">
        <f t="shared" si="71"/>
        <v/>
      </c>
      <c r="CV63" s="111" t="str">
        <f t="shared" si="72"/>
        <v/>
      </c>
      <c r="CW63" s="111" t="str">
        <f t="shared" si="73"/>
        <v/>
      </c>
      <c r="CX63" s="109" t="str">
        <f t="shared" si="39"/>
        <v/>
      </c>
      <c r="CY63" s="126" t="str">
        <f t="shared" si="40"/>
        <v/>
      </c>
      <c r="CZ63" s="126" t="str">
        <f t="shared" si="41"/>
        <v/>
      </c>
      <c r="DA63" s="126" t="str">
        <f t="shared" si="42"/>
        <v/>
      </c>
      <c r="DB63" s="145" t="str">
        <f t="shared" si="43"/>
        <v/>
      </c>
      <c r="DC63" s="143" t="str">
        <f t="shared" si="44"/>
        <v/>
      </c>
      <c r="DD63" s="121"/>
      <c r="DE63" s="113" t="str">
        <f t="shared" si="45"/>
        <v/>
      </c>
      <c r="DF63" s="113" t="str">
        <f t="shared" si="46"/>
        <v/>
      </c>
      <c r="DG63" s="111" t="e">
        <f t="shared" si="74"/>
        <v>#N/A</v>
      </c>
      <c r="DH63" s="108" t="str">
        <f t="shared" si="47"/>
        <v/>
      </c>
      <c r="DI63" s="108" t="str">
        <f t="shared" si="75"/>
        <v/>
      </c>
      <c r="DJ63" s="108" t="str">
        <f t="shared" si="76"/>
        <v/>
      </c>
      <c r="DK63" s="108" t="str">
        <f t="shared" si="81"/>
        <v/>
      </c>
      <c r="DL63" s="108" t="str">
        <f t="shared" si="77"/>
        <v/>
      </c>
      <c r="DM63" s="108" t="str">
        <f t="shared" si="78"/>
        <v/>
      </c>
      <c r="DN63" s="103"/>
      <c r="DO63" s="170" t="str">
        <f t="shared" si="79"/>
        <v/>
      </c>
      <c r="DP63" s="170" t="str">
        <f t="shared" si="48"/>
        <v/>
      </c>
      <c r="DQ63" s="170" t="str">
        <f t="shared" si="49"/>
        <v/>
      </c>
      <c r="DR63" s="55" t="str">
        <f t="shared" si="50"/>
        <v/>
      </c>
      <c r="DS63" s="55" t="str">
        <f t="shared" si="51"/>
        <v/>
      </c>
      <c r="DT63" s="173" t="str">
        <f t="shared" si="80"/>
        <v/>
      </c>
      <c r="DU63" s="55" t="str">
        <f t="shared" si="52"/>
        <v/>
      </c>
      <c r="DV63" s="21" t="str">
        <f t="shared" si="53"/>
        <v/>
      </c>
      <c r="DW63" s="11" t="str">
        <f t="shared" si="82"/>
        <v/>
      </c>
      <c r="DX63" s="12" t="str">
        <f t="shared" si="54"/>
        <v/>
      </c>
      <c r="DY63" s="15"/>
      <c r="DZ63" s="50"/>
      <c r="EA63" s="50"/>
      <c r="EB63" s="50"/>
      <c r="EC63" s="50"/>
    </row>
    <row r="64" spans="1:133" ht="20.100000000000001" customHeight="1" x14ac:dyDescent="0.25">
      <c r="A64" s="47">
        <f t="shared" si="55"/>
        <v>63</v>
      </c>
      <c r="B64" s="176"/>
      <c r="C64" s="194"/>
      <c r="D64" s="176"/>
      <c r="E64" s="194"/>
      <c r="F64" s="192"/>
      <c r="G64" s="193"/>
      <c r="H64" s="176"/>
      <c r="I64" s="176"/>
      <c r="J64" s="180"/>
      <c r="K64" s="180"/>
      <c r="L64" s="180"/>
      <c r="M64" s="40"/>
      <c r="N64" s="10" t="str">
        <f t="shared" si="0"/>
        <v/>
      </c>
      <c r="O64" s="13"/>
      <c r="P64" s="26" t="str">
        <f t="shared" si="87"/>
        <v/>
      </c>
      <c r="Q64" s="26" t="str">
        <f t="shared" si="87"/>
        <v/>
      </c>
      <c r="R64" s="26" t="str">
        <f t="shared" si="87"/>
        <v/>
      </c>
      <c r="S64" s="26" t="str">
        <f t="shared" si="87"/>
        <v/>
      </c>
      <c r="T64" s="26" t="str">
        <f t="shared" si="87"/>
        <v/>
      </c>
      <c r="U64" s="157" t="str">
        <f t="shared" si="87"/>
        <v/>
      </c>
      <c r="V64" s="26" t="str">
        <f t="shared" si="87"/>
        <v/>
      </c>
      <c r="W64" s="26" t="str">
        <f t="shared" si="87"/>
        <v/>
      </c>
      <c r="X64" s="26" t="str">
        <f t="shared" si="87"/>
        <v/>
      </c>
      <c r="Y64" s="24" t="str">
        <f t="shared" si="87"/>
        <v/>
      </c>
      <c r="Z64" s="18" t="str">
        <f t="shared" si="88"/>
        <v/>
      </c>
      <c r="AA64" s="24" t="str">
        <f t="shared" si="88"/>
        <v/>
      </c>
      <c r="AB64" s="24" t="str">
        <f t="shared" si="88"/>
        <v/>
      </c>
      <c r="AC64" s="26" t="str">
        <f t="shared" si="88"/>
        <v/>
      </c>
      <c r="AD64" s="33" t="str">
        <f t="shared" si="88"/>
        <v/>
      </c>
      <c r="AE64" s="24" t="str">
        <f t="shared" si="88"/>
        <v/>
      </c>
      <c r="AF64" s="26" t="str">
        <f t="shared" si="88"/>
        <v/>
      </c>
      <c r="AG64" s="24" t="str">
        <f t="shared" si="88"/>
        <v/>
      </c>
      <c r="AH64" s="26" t="str">
        <f t="shared" si="88"/>
        <v/>
      </c>
      <c r="AI64" s="26" t="str">
        <f t="shared" si="88"/>
        <v/>
      </c>
      <c r="AJ64" s="26" t="str">
        <f t="shared" si="88"/>
        <v/>
      </c>
      <c r="AK64" s="26" t="str">
        <f t="shared" si="88"/>
        <v/>
      </c>
      <c r="AL64" s="26" t="str">
        <f t="shared" si="88"/>
        <v/>
      </c>
      <c r="AM64" s="18" t="str">
        <f t="shared" si="88"/>
        <v/>
      </c>
      <c r="AN64" s="9"/>
      <c r="AO64" s="152" t="str">
        <f t="shared" si="58"/>
        <v/>
      </c>
      <c r="AP64" s="150" t="str">
        <f t="shared" si="1"/>
        <v/>
      </c>
      <c r="AQ64" s="151" t="str">
        <f t="shared" si="2"/>
        <v/>
      </c>
      <c r="AR64" s="107" t="str">
        <f t="shared" si="3"/>
        <v/>
      </c>
      <c r="AS64" s="128" t="str">
        <f t="shared" si="4"/>
        <v/>
      </c>
      <c r="AT64" s="114" t="str">
        <f t="shared" si="59"/>
        <v/>
      </c>
      <c r="AU64" s="114" t="str">
        <f t="shared" si="60"/>
        <v/>
      </c>
      <c r="AV64" s="114" t="str">
        <f t="shared" si="61"/>
        <v/>
      </c>
      <c r="AW64" s="114" t="str">
        <f t="shared" si="62"/>
        <v/>
      </c>
      <c r="AX64" s="117" t="str">
        <f t="shared" si="63"/>
        <v/>
      </c>
      <c r="AY64" s="117" t="str">
        <f t="shared" si="64"/>
        <v/>
      </c>
      <c r="AZ64" s="111" t="str">
        <f t="shared" si="65"/>
        <v/>
      </c>
      <c r="BA64" s="133" t="str">
        <f t="shared" si="66"/>
        <v/>
      </c>
      <c r="BB64" s="126" t="str">
        <f t="shared" si="5"/>
        <v/>
      </c>
      <c r="BC64" s="126" t="str">
        <f t="shared" si="6"/>
        <v/>
      </c>
      <c r="BD64" s="127" t="str">
        <f t="shared" si="7"/>
        <v/>
      </c>
      <c r="BE64" s="115" t="str">
        <f t="shared" si="8"/>
        <v/>
      </c>
      <c r="BF64" s="148" t="str">
        <f t="shared" si="9"/>
        <v/>
      </c>
      <c r="BG64" s="126" t="str">
        <f t="shared" si="10"/>
        <v/>
      </c>
      <c r="BH64" s="126" t="str">
        <f t="shared" si="11"/>
        <v/>
      </c>
      <c r="BI64" s="126" t="str">
        <f t="shared" si="12"/>
        <v/>
      </c>
      <c r="BJ64" s="126" t="str">
        <f t="shared" si="13"/>
        <v/>
      </c>
      <c r="BK64" s="111" t="str">
        <f t="shared" si="14"/>
        <v/>
      </c>
      <c r="BL64" s="118" t="str">
        <f t="shared" si="67"/>
        <v/>
      </c>
      <c r="BM64" s="115" t="str">
        <f t="shared" si="15"/>
        <v/>
      </c>
      <c r="BN64" s="110" t="str">
        <f t="shared" si="16"/>
        <v/>
      </c>
      <c r="BO64" s="110" t="str">
        <f t="shared" si="17"/>
        <v/>
      </c>
      <c r="BP64" s="111" t="str">
        <f t="shared" si="68"/>
        <v/>
      </c>
      <c r="BQ64" s="110" t="str">
        <f t="shared" si="69"/>
        <v/>
      </c>
      <c r="BR64" s="153"/>
      <c r="BS64" s="115" t="str">
        <f t="shared" si="18"/>
        <v/>
      </c>
      <c r="BT64" s="132" t="str">
        <f t="shared" si="83"/>
        <v/>
      </c>
      <c r="BU64" s="146" t="str">
        <f t="shared" si="19"/>
        <v/>
      </c>
      <c r="BV64" s="115" t="str">
        <f t="shared" si="20"/>
        <v/>
      </c>
      <c r="BW64" s="118" t="str">
        <f t="shared" si="21"/>
        <v/>
      </c>
      <c r="BX64" s="119"/>
      <c r="BY64" s="111" t="str">
        <f t="shared" si="22"/>
        <v/>
      </c>
      <c r="BZ64" s="111" t="str">
        <f t="shared" si="23"/>
        <v/>
      </c>
      <c r="CA64" s="111" t="str">
        <f t="shared" si="24"/>
        <v/>
      </c>
      <c r="CB64" s="142" t="str">
        <f t="shared" si="25"/>
        <v/>
      </c>
      <c r="CC64" s="184" t="str">
        <f t="shared" si="26"/>
        <v/>
      </c>
      <c r="CD64" s="115" t="str">
        <f t="shared" si="27"/>
        <v/>
      </c>
      <c r="CE64" s="115" t="str">
        <f t="shared" si="28"/>
        <v/>
      </c>
      <c r="CF64" s="125" t="str">
        <f t="shared" si="29"/>
        <v/>
      </c>
      <c r="CG64" s="125" t="str">
        <f t="shared" si="30"/>
        <v/>
      </c>
      <c r="CH64" s="149" t="str">
        <f t="shared" si="31"/>
        <v/>
      </c>
      <c r="CI64" s="142" t="str">
        <f t="shared" si="32"/>
        <v/>
      </c>
      <c r="CJ64" s="119"/>
      <c r="CK64" s="109"/>
      <c r="CL64" s="166" t="str">
        <f t="shared" si="33"/>
        <v/>
      </c>
      <c r="CM64" s="166" t="str">
        <f t="shared" si="34"/>
        <v/>
      </c>
      <c r="CN64" s="163" t="str">
        <f t="shared" si="35"/>
        <v/>
      </c>
      <c r="CO64" s="164" t="str">
        <f t="shared" si="36"/>
        <v/>
      </c>
      <c r="CP64" s="109"/>
      <c r="CQ64" s="163" t="str">
        <f t="shared" si="37"/>
        <v/>
      </c>
      <c r="CR64" s="163" t="str">
        <f t="shared" si="38"/>
        <v/>
      </c>
      <c r="CS64" s="109"/>
      <c r="CT64" s="112" t="str">
        <f t="shared" si="70"/>
        <v/>
      </c>
      <c r="CU64" s="145" t="str">
        <f t="shared" si="71"/>
        <v/>
      </c>
      <c r="CV64" s="111" t="str">
        <f t="shared" si="72"/>
        <v/>
      </c>
      <c r="CW64" s="111" t="str">
        <f t="shared" si="73"/>
        <v/>
      </c>
      <c r="CX64" s="109" t="str">
        <f t="shared" si="39"/>
        <v/>
      </c>
      <c r="CY64" s="126" t="str">
        <f t="shared" si="40"/>
        <v/>
      </c>
      <c r="CZ64" s="126" t="str">
        <f t="shared" si="41"/>
        <v/>
      </c>
      <c r="DA64" s="126" t="str">
        <f t="shared" si="42"/>
        <v/>
      </c>
      <c r="DB64" s="145" t="str">
        <f t="shared" si="43"/>
        <v/>
      </c>
      <c r="DC64" s="143" t="str">
        <f t="shared" si="44"/>
        <v/>
      </c>
      <c r="DD64" s="121"/>
      <c r="DE64" s="113" t="str">
        <f t="shared" si="45"/>
        <v/>
      </c>
      <c r="DF64" s="113" t="str">
        <f t="shared" si="46"/>
        <v/>
      </c>
      <c r="DG64" s="111" t="e">
        <f t="shared" si="74"/>
        <v>#N/A</v>
      </c>
      <c r="DH64" s="108" t="str">
        <f t="shared" si="47"/>
        <v/>
      </c>
      <c r="DI64" s="108" t="str">
        <f t="shared" si="75"/>
        <v/>
      </c>
      <c r="DJ64" s="108" t="str">
        <f t="shared" si="76"/>
        <v/>
      </c>
      <c r="DK64" s="108" t="str">
        <f t="shared" si="81"/>
        <v/>
      </c>
      <c r="DL64" s="108" t="str">
        <f t="shared" si="77"/>
        <v/>
      </c>
      <c r="DM64" s="108" t="str">
        <f t="shared" si="78"/>
        <v/>
      </c>
      <c r="DN64" s="103"/>
      <c r="DO64" s="170" t="str">
        <f t="shared" si="79"/>
        <v/>
      </c>
      <c r="DP64" s="170" t="str">
        <f t="shared" si="48"/>
        <v/>
      </c>
      <c r="DQ64" s="170" t="str">
        <f t="shared" si="49"/>
        <v/>
      </c>
      <c r="DR64" s="55" t="str">
        <f t="shared" si="50"/>
        <v/>
      </c>
      <c r="DS64" s="55" t="str">
        <f t="shared" si="51"/>
        <v/>
      </c>
      <c r="DT64" s="173" t="str">
        <f t="shared" si="80"/>
        <v/>
      </c>
      <c r="DU64" s="55" t="str">
        <f t="shared" si="52"/>
        <v/>
      </c>
      <c r="DV64" s="21" t="str">
        <f t="shared" si="53"/>
        <v/>
      </c>
      <c r="DW64" s="11" t="str">
        <f t="shared" si="82"/>
        <v/>
      </c>
      <c r="DX64" s="12" t="str">
        <f t="shared" si="54"/>
        <v/>
      </c>
      <c r="DY64" s="15"/>
      <c r="DZ64" s="50"/>
      <c r="EA64" s="50"/>
      <c r="EB64" s="50"/>
      <c r="EC64" s="50"/>
    </row>
    <row r="65" spans="1:133" ht="20.100000000000001" customHeight="1" x14ac:dyDescent="0.25">
      <c r="A65" s="47">
        <f t="shared" si="55"/>
        <v>64</v>
      </c>
      <c r="B65" s="176"/>
      <c r="C65" s="194"/>
      <c r="D65" s="176"/>
      <c r="E65" s="194"/>
      <c r="F65" s="192"/>
      <c r="G65" s="193"/>
      <c r="H65" s="176"/>
      <c r="I65" s="176"/>
      <c r="J65" s="180"/>
      <c r="K65" s="180"/>
      <c r="L65" s="180"/>
      <c r="M65" s="40"/>
      <c r="N65" s="10" t="str">
        <f t="shared" si="0"/>
        <v/>
      </c>
      <c r="O65" s="13"/>
      <c r="P65" s="26" t="str">
        <f t="shared" si="87"/>
        <v/>
      </c>
      <c r="Q65" s="26" t="str">
        <f t="shared" si="87"/>
        <v/>
      </c>
      <c r="R65" s="26" t="str">
        <f t="shared" si="87"/>
        <v/>
      </c>
      <c r="S65" s="26" t="str">
        <f t="shared" si="87"/>
        <v/>
      </c>
      <c r="T65" s="26" t="str">
        <f t="shared" si="87"/>
        <v/>
      </c>
      <c r="U65" s="157" t="str">
        <f t="shared" si="87"/>
        <v/>
      </c>
      <c r="V65" s="26" t="str">
        <f t="shared" si="87"/>
        <v/>
      </c>
      <c r="W65" s="26" t="str">
        <f t="shared" si="87"/>
        <v/>
      </c>
      <c r="X65" s="26" t="str">
        <f t="shared" si="87"/>
        <v/>
      </c>
      <c r="Y65" s="24" t="str">
        <f t="shared" si="87"/>
        <v/>
      </c>
      <c r="Z65" s="18" t="str">
        <f t="shared" si="88"/>
        <v/>
      </c>
      <c r="AA65" s="24" t="str">
        <f t="shared" si="88"/>
        <v/>
      </c>
      <c r="AB65" s="24" t="str">
        <f t="shared" si="88"/>
        <v/>
      </c>
      <c r="AC65" s="26" t="str">
        <f t="shared" si="88"/>
        <v/>
      </c>
      <c r="AD65" s="33" t="str">
        <f t="shared" si="88"/>
        <v/>
      </c>
      <c r="AE65" s="24" t="str">
        <f t="shared" si="88"/>
        <v/>
      </c>
      <c r="AF65" s="26" t="str">
        <f t="shared" si="88"/>
        <v/>
      </c>
      <c r="AG65" s="24" t="str">
        <f t="shared" si="88"/>
        <v/>
      </c>
      <c r="AH65" s="26" t="str">
        <f t="shared" si="88"/>
        <v/>
      </c>
      <c r="AI65" s="26" t="str">
        <f t="shared" si="88"/>
        <v/>
      </c>
      <c r="AJ65" s="26" t="str">
        <f t="shared" si="88"/>
        <v/>
      </c>
      <c r="AK65" s="26" t="str">
        <f t="shared" si="88"/>
        <v/>
      </c>
      <c r="AL65" s="26" t="str">
        <f t="shared" si="88"/>
        <v/>
      </c>
      <c r="AM65" s="18" t="str">
        <f t="shared" si="88"/>
        <v/>
      </c>
      <c r="AN65" s="9"/>
      <c r="AO65" s="152" t="str">
        <f t="shared" si="58"/>
        <v/>
      </c>
      <c r="AP65" s="150" t="str">
        <f t="shared" si="1"/>
        <v/>
      </c>
      <c r="AQ65" s="151" t="str">
        <f t="shared" si="2"/>
        <v/>
      </c>
      <c r="AR65" s="107" t="str">
        <f t="shared" si="3"/>
        <v/>
      </c>
      <c r="AS65" s="128" t="str">
        <f t="shared" si="4"/>
        <v/>
      </c>
      <c r="AT65" s="114" t="str">
        <f t="shared" si="59"/>
        <v/>
      </c>
      <c r="AU65" s="114" t="str">
        <f t="shared" si="60"/>
        <v/>
      </c>
      <c r="AV65" s="114" t="str">
        <f t="shared" si="61"/>
        <v/>
      </c>
      <c r="AW65" s="114" t="str">
        <f t="shared" si="62"/>
        <v/>
      </c>
      <c r="AX65" s="117" t="str">
        <f t="shared" si="63"/>
        <v/>
      </c>
      <c r="AY65" s="117" t="str">
        <f t="shared" si="64"/>
        <v/>
      </c>
      <c r="AZ65" s="111" t="str">
        <f t="shared" si="65"/>
        <v/>
      </c>
      <c r="BA65" s="133" t="str">
        <f t="shared" si="66"/>
        <v/>
      </c>
      <c r="BB65" s="126" t="str">
        <f t="shared" si="5"/>
        <v/>
      </c>
      <c r="BC65" s="126" t="str">
        <f t="shared" si="6"/>
        <v/>
      </c>
      <c r="BD65" s="127" t="str">
        <f t="shared" si="7"/>
        <v/>
      </c>
      <c r="BE65" s="115" t="str">
        <f t="shared" si="8"/>
        <v/>
      </c>
      <c r="BF65" s="148" t="str">
        <f t="shared" si="9"/>
        <v/>
      </c>
      <c r="BG65" s="126" t="str">
        <f t="shared" si="10"/>
        <v/>
      </c>
      <c r="BH65" s="126" t="str">
        <f t="shared" si="11"/>
        <v/>
      </c>
      <c r="BI65" s="126" t="str">
        <f t="shared" si="12"/>
        <v/>
      </c>
      <c r="BJ65" s="126" t="str">
        <f t="shared" si="13"/>
        <v/>
      </c>
      <c r="BK65" s="111" t="str">
        <f t="shared" si="14"/>
        <v/>
      </c>
      <c r="BL65" s="118" t="str">
        <f t="shared" si="67"/>
        <v/>
      </c>
      <c r="BM65" s="115" t="str">
        <f t="shared" si="15"/>
        <v/>
      </c>
      <c r="BN65" s="110" t="str">
        <f t="shared" si="16"/>
        <v/>
      </c>
      <c r="BO65" s="110" t="str">
        <f t="shared" si="17"/>
        <v/>
      </c>
      <c r="BP65" s="111" t="str">
        <f t="shared" si="68"/>
        <v/>
      </c>
      <c r="BQ65" s="110" t="str">
        <f t="shared" si="69"/>
        <v/>
      </c>
      <c r="BR65" s="153"/>
      <c r="BS65" s="115" t="str">
        <f t="shared" si="18"/>
        <v/>
      </c>
      <c r="BT65" s="132" t="str">
        <f t="shared" si="83"/>
        <v/>
      </c>
      <c r="BU65" s="146" t="str">
        <f t="shared" si="19"/>
        <v/>
      </c>
      <c r="BV65" s="115" t="str">
        <f t="shared" si="20"/>
        <v/>
      </c>
      <c r="BW65" s="118" t="str">
        <f t="shared" si="21"/>
        <v/>
      </c>
      <c r="BX65" s="119"/>
      <c r="BY65" s="111" t="str">
        <f t="shared" si="22"/>
        <v/>
      </c>
      <c r="BZ65" s="111" t="str">
        <f t="shared" si="23"/>
        <v/>
      </c>
      <c r="CA65" s="111" t="str">
        <f t="shared" si="24"/>
        <v/>
      </c>
      <c r="CB65" s="142" t="str">
        <f t="shared" si="25"/>
        <v/>
      </c>
      <c r="CC65" s="184" t="str">
        <f t="shared" si="26"/>
        <v/>
      </c>
      <c r="CD65" s="115" t="str">
        <f t="shared" si="27"/>
        <v/>
      </c>
      <c r="CE65" s="115" t="str">
        <f t="shared" si="28"/>
        <v/>
      </c>
      <c r="CF65" s="125" t="str">
        <f t="shared" si="29"/>
        <v/>
      </c>
      <c r="CG65" s="125" t="str">
        <f t="shared" si="30"/>
        <v/>
      </c>
      <c r="CH65" s="149" t="str">
        <f t="shared" si="31"/>
        <v/>
      </c>
      <c r="CI65" s="142" t="str">
        <f t="shared" si="32"/>
        <v/>
      </c>
      <c r="CJ65" s="119"/>
      <c r="CK65" s="109"/>
      <c r="CL65" s="166" t="str">
        <f t="shared" si="33"/>
        <v/>
      </c>
      <c r="CM65" s="166" t="str">
        <f t="shared" si="34"/>
        <v/>
      </c>
      <c r="CN65" s="163" t="str">
        <f t="shared" si="35"/>
        <v/>
      </c>
      <c r="CO65" s="164" t="str">
        <f t="shared" si="36"/>
        <v/>
      </c>
      <c r="CP65" s="109"/>
      <c r="CQ65" s="163" t="str">
        <f t="shared" si="37"/>
        <v/>
      </c>
      <c r="CR65" s="163" t="str">
        <f t="shared" si="38"/>
        <v/>
      </c>
      <c r="CS65" s="109"/>
      <c r="CT65" s="112" t="str">
        <f t="shared" si="70"/>
        <v/>
      </c>
      <c r="CU65" s="145" t="str">
        <f t="shared" si="71"/>
        <v/>
      </c>
      <c r="CV65" s="111" t="str">
        <f t="shared" si="72"/>
        <v/>
      </c>
      <c r="CW65" s="111" t="str">
        <f t="shared" si="73"/>
        <v/>
      </c>
      <c r="CX65" s="109" t="str">
        <f t="shared" si="39"/>
        <v/>
      </c>
      <c r="CY65" s="126" t="str">
        <f t="shared" si="40"/>
        <v/>
      </c>
      <c r="CZ65" s="126" t="str">
        <f t="shared" si="41"/>
        <v/>
      </c>
      <c r="DA65" s="126" t="str">
        <f t="shared" si="42"/>
        <v/>
      </c>
      <c r="DB65" s="145" t="str">
        <f t="shared" si="43"/>
        <v/>
      </c>
      <c r="DC65" s="143" t="str">
        <f t="shared" si="44"/>
        <v/>
      </c>
      <c r="DD65" s="121"/>
      <c r="DE65" s="113" t="str">
        <f t="shared" si="45"/>
        <v/>
      </c>
      <c r="DF65" s="113" t="str">
        <f t="shared" si="46"/>
        <v/>
      </c>
      <c r="DG65" s="111" t="e">
        <f t="shared" si="74"/>
        <v>#N/A</v>
      </c>
      <c r="DH65" s="108" t="str">
        <f t="shared" si="47"/>
        <v/>
      </c>
      <c r="DI65" s="108" t="str">
        <f t="shared" si="75"/>
        <v/>
      </c>
      <c r="DJ65" s="108" t="str">
        <f t="shared" si="76"/>
        <v/>
      </c>
      <c r="DK65" s="108" t="str">
        <f t="shared" si="81"/>
        <v/>
      </c>
      <c r="DL65" s="108" t="str">
        <f t="shared" si="77"/>
        <v/>
      </c>
      <c r="DM65" s="108" t="str">
        <f t="shared" si="78"/>
        <v/>
      </c>
      <c r="DN65" s="103"/>
      <c r="DO65" s="170" t="str">
        <f t="shared" si="79"/>
        <v/>
      </c>
      <c r="DP65" s="170" t="str">
        <f t="shared" si="48"/>
        <v/>
      </c>
      <c r="DQ65" s="170" t="str">
        <f t="shared" si="49"/>
        <v/>
      </c>
      <c r="DR65" s="55" t="str">
        <f t="shared" si="50"/>
        <v/>
      </c>
      <c r="DS65" s="55" t="str">
        <f t="shared" si="51"/>
        <v/>
      </c>
      <c r="DT65" s="173" t="str">
        <f t="shared" si="80"/>
        <v/>
      </c>
      <c r="DU65" s="55" t="str">
        <f t="shared" si="52"/>
        <v/>
      </c>
      <c r="DV65" s="21" t="str">
        <f t="shared" si="53"/>
        <v/>
      </c>
      <c r="DW65" s="11" t="str">
        <f t="shared" si="82"/>
        <v/>
      </c>
      <c r="DX65" s="12" t="str">
        <f t="shared" si="54"/>
        <v/>
      </c>
      <c r="DY65" s="15"/>
      <c r="DZ65" s="50"/>
      <c r="EA65" s="50"/>
      <c r="EB65" s="50"/>
      <c r="EC65" s="50"/>
    </row>
    <row r="66" spans="1:133" ht="20.100000000000001" customHeight="1" x14ac:dyDescent="0.25">
      <c r="A66" s="47">
        <f t="shared" si="55"/>
        <v>65</v>
      </c>
      <c r="B66" s="176"/>
      <c r="C66" s="194"/>
      <c r="D66" s="176"/>
      <c r="E66" s="194"/>
      <c r="F66" s="192"/>
      <c r="G66" s="193"/>
      <c r="H66" s="176"/>
      <c r="I66" s="176"/>
      <c r="J66" s="180"/>
      <c r="K66" s="180"/>
      <c r="L66" s="180"/>
      <c r="M66" s="40"/>
      <c r="N66" s="10" t="str">
        <f t="shared" ref="N66:N129" si="89">IF(OR(AND(ISNUMBER(Sensor_Time),ISNUMBER(Sensor_Glucose)),AND(ISNUMBER(Meter_Time),ISNUMBER(Meter_Glucose))),1,"")</f>
        <v/>
      </c>
      <c r="O66" s="13"/>
      <c r="P66" s="26" t="str">
        <f t="shared" si="87"/>
        <v/>
      </c>
      <c r="Q66" s="26" t="str">
        <f t="shared" si="87"/>
        <v/>
      </c>
      <c r="R66" s="26" t="str">
        <f t="shared" si="87"/>
        <v/>
      </c>
      <c r="S66" s="26" t="str">
        <f t="shared" si="87"/>
        <v/>
      </c>
      <c r="T66" s="26" t="str">
        <f t="shared" si="87"/>
        <v/>
      </c>
      <c r="U66" s="157" t="str">
        <f t="shared" si="87"/>
        <v/>
      </c>
      <c r="V66" s="26" t="str">
        <f t="shared" si="87"/>
        <v/>
      </c>
      <c r="W66" s="26" t="str">
        <f t="shared" si="87"/>
        <v/>
      </c>
      <c r="X66" s="26" t="str">
        <f t="shared" si="87"/>
        <v/>
      </c>
      <c r="Y66" s="24" t="str">
        <f t="shared" si="87"/>
        <v/>
      </c>
      <c r="Z66" s="18" t="str">
        <f t="shared" si="88"/>
        <v/>
      </c>
      <c r="AA66" s="24" t="str">
        <f t="shared" si="88"/>
        <v/>
      </c>
      <c r="AB66" s="24" t="str">
        <f t="shared" si="88"/>
        <v/>
      </c>
      <c r="AC66" s="26" t="str">
        <f t="shared" si="88"/>
        <v/>
      </c>
      <c r="AD66" s="33" t="str">
        <f t="shared" si="88"/>
        <v/>
      </c>
      <c r="AE66" s="24" t="str">
        <f t="shared" si="88"/>
        <v/>
      </c>
      <c r="AF66" s="26" t="str">
        <f t="shared" si="88"/>
        <v/>
      </c>
      <c r="AG66" s="24" t="str">
        <f t="shared" si="88"/>
        <v/>
      </c>
      <c r="AH66" s="26" t="str">
        <f t="shared" si="88"/>
        <v/>
      </c>
      <c r="AI66" s="26" t="str">
        <f t="shared" si="88"/>
        <v/>
      </c>
      <c r="AJ66" s="26" t="str">
        <f t="shared" si="88"/>
        <v/>
      </c>
      <c r="AK66" s="26" t="str">
        <f t="shared" si="88"/>
        <v/>
      </c>
      <c r="AL66" s="26" t="str">
        <f t="shared" si="88"/>
        <v/>
      </c>
      <c r="AM66" s="18" t="str">
        <f t="shared" si="88"/>
        <v/>
      </c>
      <c r="AN66" s="9"/>
      <c r="AO66" s="152" t="str">
        <f t="shared" si="58"/>
        <v/>
      </c>
      <c r="AP66" s="150" t="str">
        <f t="shared" ref="AP66:AP129" si="90">IF(ISNUMBER(Sensor_Glucose),1*Sensor_Glucose,"")</f>
        <v/>
      </c>
      <c r="AQ66" s="151" t="str">
        <f t="shared" ref="AQ66:AQ129" si="91">IF(ISNUMBER(Sensor_Glucose),OnePtCF*Sensor_Glucose,"")</f>
        <v/>
      </c>
      <c r="AR66" s="107" t="str">
        <f t="shared" ref="AR66:AR129" si="92">IF(Sensor_Glucose="","",IF(OnePointOpt,1*Post_Cal_Sensor_Glucose,1*Pre_Cal_Sensor_Glucose))</f>
        <v/>
      </c>
      <c r="AS66" s="128" t="str">
        <f t="shared" ref="AS66:AS129" si="93">IF(ISNUMBER(Meter_Glucose),1*Meter_Glucose,IF(ISNUMBER(Sensor_Glucose),1*SG_to_Use,""))</f>
        <v/>
      </c>
      <c r="AT66" s="114" t="str">
        <f t="shared" si="59"/>
        <v/>
      </c>
      <c r="AU66" s="114" t="str">
        <f t="shared" si="60"/>
        <v/>
      </c>
      <c r="AV66" s="114" t="str">
        <f t="shared" si="61"/>
        <v/>
      </c>
      <c r="AW66" s="114" t="str">
        <f t="shared" si="62"/>
        <v/>
      </c>
      <c r="AX66" s="117" t="str">
        <f t="shared" si="63"/>
        <v/>
      </c>
      <c r="AY66" s="117" t="str">
        <f t="shared" si="64"/>
        <v/>
      </c>
      <c r="AZ66" s="111" t="str">
        <f t="shared" si="65"/>
        <v/>
      </c>
      <c r="BA66" s="133" t="str">
        <f t="shared" si="66"/>
        <v/>
      </c>
      <c r="BB66" s="126" t="str">
        <f t="shared" ref="BB66:BB129" si="94">IF(ISNUMBER(SG_or_BG_entered),1*Target_High,"")</f>
        <v/>
      </c>
      <c r="BC66" s="126" t="str">
        <f t="shared" ref="BC66:BC129" si="95">IF(ISNUMBER(SG_or_BG_entered),(Target_High+Target_Low)/2,"")</f>
        <v/>
      </c>
      <c r="BD66" s="127" t="str">
        <f t="shared" ref="BD66:BD129" si="96">IF(ISNUMBER(SG_or_BG_entered),1000*Kp_U_Kg_hr_per_mg_dL,"")</f>
        <v/>
      </c>
      <c r="BE66" s="115" t="str">
        <f t="shared" ref="BE66:BE129" si="97">IF(SG_or_BG_entered="","",K_P*(Glucose_To_Use-Target))</f>
        <v/>
      </c>
      <c r="BF66" s="148" t="str">
        <f t="shared" ref="BF66:BF129" si="98">IF(SG_or_BG_entered="","",K_P/T_I)</f>
        <v/>
      </c>
      <c r="BG66" s="126" t="str">
        <f t="shared" ref="BG66:BG129" si="99">IF(ISNUMBER(SG_or_BG_entered),1*Target_Low,"")</f>
        <v/>
      </c>
      <c r="BH66" s="126" t="str">
        <f t="shared" ref="BH66:BH129" si="100">IF(ISNUMBER(SG_or_BG_entered),1*Target_High,"")</f>
        <v/>
      </c>
      <c r="BI66" s="126" t="str">
        <f t="shared" ref="BI66:BI129" si="101">IF(SG_or_BG_entered="","",K_P*(Target-WP_Low))</f>
        <v/>
      </c>
      <c r="BJ66" s="126" t="str">
        <f t="shared" ref="BJ66:BJ129" si="102">IF(SG_or_BG_entered="","",1000*Ins_Max_Target)</f>
        <v/>
      </c>
      <c r="BK66" s="111" t="str">
        <f t="shared" ref="BK66:BK129" si="103">IF(SG_or_BG_entered="","",
  IF(Glucose_To_Use&gt;=WP_High,1*IWP_High,
  IF(Glucose_To_Use&gt;=WP_Low,1*IWP_Low+(Glucose_To_Use-WP_Low)/(WP_High-WP_Low)*(IWP_High-IWP_Low),
  1*IWP_Low)))</f>
        <v/>
      </c>
      <c r="BL66" s="118" t="str">
        <f t="shared" si="67"/>
        <v/>
      </c>
      <c r="BM66" s="115" t="str">
        <f t="shared" ref="BM66:BM129" si="104">IF(SG_or_BG_entered="","",K_P*T_D*dGdt)</f>
        <v/>
      </c>
      <c r="BN66" s="110" t="str">
        <f t="shared" ref="BN66:BN129" si="105">IF(SG_or_BG_entered="","",(P_con+I_con+D_con)/1000)</f>
        <v/>
      </c>
      <c r="BO66" s="110" t="str">
        <f t="shared" ref="BO66:BO129" si="106">IF(SG_or_BG_entered="","",ROUND(MIN(1*Ins_Rate_Max,IF(1*Unconstrained_PID&lt;1*Min_Change_Absolute/2,0,1*Unconstrained_PID)),2))</f>
        <v/>
      </c>
      <c r="BP66" s="111" t="str">
        <f t="shared" si="68"/>
        <v/>
      </c>
      <c r="BQ66" s="110" t="str">
        <f t="shared" si="69"/>
        <v/>
      </c>
      <c r="BR66" s="153"/>
      <c r="BS66" s="115" t="str">
        <f t="shared" ref="BS66:BS129" si="107">IF(SG_or_BG_entered="","",K_P*(der_adj_glc-INDEX(G_Rescue_Target,n))/1000)</f>
        <v/>
      </c>
      <c r="BT66" s="132" t="str">
        <f t="shared" si="83"/>
        <v/>
      </c>
      <c r="BU66" s="146" t="str">
        <f t="shared" ref="BU66:BU129" si="108">IF(SG_or_BG_entered="","",
     IF(ISNUMBER(N_consecutive_boluses),1+N_consecutive_boluses,1))</f>
        <v/>
      </c>
      <c r="BV66" s="115" t="str">
        <f t="shared" ref="BV66:BV129" si="109">IF(SG_or_BG_entered="","",IF(OR(PID_Glc&gt;-Min_Change_Absolute/2,der_adj_glc&gt;der_adj_glc_2_rescue),0,-PID_Glc*(K_glc_inc*K_Glc/25/10*60)*BodyWeight))</f>
        <v/>
      </c>
      <c r="BW66" s="118" t="str">
        <f t="shared" ref="BW66:BW129" si="110">IF(OR(D25_Inf_Rate="",D25_Inf_Rate=0),"",D25_Inf_Rate*Inf_2_Bolus/60)</f>
        <v/>
      </c>
      <c r="BX66" s="119"/>
      <c r="BY66" s="111" t="str">
        <f t="shared" ref="BY66:BY129" si="1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6" s="111" t="str">
        <f t="shared" ref="BZ66:BZ129" si="1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6" s="111" t="str">
        <f t="shared" ref="CA66:CA129" si="1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6" s="142" t="str">
        <f t="shared" ref="CB66:CB129" si="114">IF(SG_or_BG_entered="","",
  IF(ISNUMBER(Glucose_Override),1*Override_D25_Bolus,
  IF(ISNUMBER(Glc_Bolus),1*Glc_Bolus,"")))</f>
        <v/>
      </c>
      <c r="CC66" s="184" t="str">
        <f t="shared" ref="CC66:CC129" si="115">IF(SG_or_BG_entered="","",
IF(Insulin_Override,1*Override_Insulin_Rate,IF(Glucose_Override,-Override_D25_Bolus/BodyWeight/(K_Glc/25/10*60)/(Inf_2_Bolus/60),"")))</f>
        <v/>
      </c>
      <c r="CD66" s="115" t="str">
        <f t="shared" ref="CD66:CD129" si="116">IF(Override_PID="","",MAX(0,Override_PID*1000-P_con-D_con))</f>
        <v/>
      </c>
      <c r="CE66" s="115" t="str">
        <f t="shared" ref="CE66:CE129" si="117">IF(SG_or_BG_entered="","",
  IF(Override_I="",1*I_con,1*Override_I))</f>
        <v/>
      </c>
      <c r="CF66" s="125" t="str">
        <f t="shared" ref="CF66:CF129" si="118">IF(SG_or_BG_entered="","",IF(I_con&gt;=IWP_High,TRUE,FALSE))</f>
        <v/>
      </c>
      <c r="CG66" s="125" t="str">
        <f t="shared" ref="CG66:CG129" si="119">IF(SG_or_BG_entered="","",IF(PID&gt;=Ins_Rate_Max,TRUE,FALSE))</f>
        <v/>
      </c>
      <c r="CH66" s="149" t="str">
        <f t="shared" ref="CH66:CH129" si="120">IF(SG_or_BG_entered="","",
IF(ISNUMBER(Override_PID),1*Override_Insulin_Rate,1*PID_Rate))</f>
        <v/>
      </c>
      <c r="CI66" s="142" t="str">
        <f t="shared" ref="CI66:CI129" si="121">IF(SG_or_BG_entered="","",
IF(Override_Error=TRUE,#N/A,ROUND(PID_U_per_kg_per_h_to_Use/Ins_Inf_Con*BodyWeight,2)))</f>
        <v/>
      </c>
      <c r="CJ66" s="119"/>
      <c r="CK66" s="109"/>
      <c r="CL66" s="166" t="str">
        <f t="shared" ref="CL66:CL129" si="122">IF(SG_or_BG_entered="","",
IF(ROW(A66)=2,0,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6" s="166" t="str">
        <f t="shared" ref="CM66:CM129" si="123">IF(SG_or_BG_entered="","",
IF(ROW(A66)=2,0,IF(PID_U_per_kg_per_h_to_Use&lt;&gt;0,0,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6" s="163" t="str">
        <f t="shared" ref="CN66:CN129" si="124">IF(SG_or_BG_entered="","",
IF(ROW(A66)=2,FALSE,
       IF(AND(INDEX(Glucose_To_Use,n)&gt;60,INDEX(Glucose_To_Use,n-1)&gt;60),TRUE,FALSE)
))</f>
        <v/>
      </c>
      <c r="CO66" s="164" t="str">
        <f t="shared" ref="CO66:CO129" si="125">IF(SG_or_BG_entered="","",
  IF(Observation_Mode_Status=1,TRUE,FALSE)
)</f>
        <v/>
      </c>
      <c r="CP66" s="109"/>
      <c r="CQ66" s="163" t="str">
        <f t="shared" ref="CQ66:CQ129" si="126">IF(SG_or_BG_entered="","",
IF(INDEX(Acetaminophen_Mode_Initialized,n)=1,0,
IF(AND(ROW(A66)=2,ISBLANK(INDEX(Acetaminophen_Mode_Initialized,n))),"",
IF(NOT(ISNUMBER(INDEX(Time_Since_Acetaminophen_Mode_Initialized,n-1))),"",
INDEX(unconstrained_meter_DT,n)/60+INDEX(Time_Since_Acetaminophen_Mode_Initialized,n-1)
))))</f>
        <v/>
      </c>
      <c r="CR66" s="163" t="str">
        <f t="shared" ref="CR66:CR129" si="12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6" s="109"/>
      <c r="CT66" s="112" t="str">
        <f t="shared" si="70"/>
        <v/>
      </c>
      <c r="CU66" s="145" t="str">
        <f t="shared" si="71"/>
        <v/>
      </c>
      <c r="CV66" s="111" t="str">
        <f t="shared" si="72"/>
        <v/>
      </c>
      <c r="CW66" s="111" t="str">
        <f t="shared" si="73"/>
        <v/>
      </c>
      <c r="CX66" s="109" t="str">
        <f t="shared" ref="CX66:CX129" si="128">IF(SG_or_BG_entered="","",IF(ISNUMBER(Glc_Bolus_To_Use),TRUE,FALSE))</f>
        <v/>
      </c>
      <c r="CY66" s="126" t="str">
        <f t="shared" ref="CY66:CY129" si="129">IF(ISNUMBER(SG_or_BG_entered), dT_SG1*60,"")</f>
        <v/>
      </c>
      <c r="CZ66" s="126" t="str">
        <f t="shared" ref="CZ66:CZ129" si="130">IF(ISNUMBER(SG_or_BG_entered), dT_SG2*60,"")</f>
        <v/>
      </c>
      <c r="DA66" s="126" t="str">
        <f t="shared" ref="DA66:DA129" si="131">IF(ISNUMBER(SG_or_BG_entered), dT_in_Observation_Mode_hr*60,"")</f>
        <v/>
      </c>
      <c r="DB66" s="145" t="str">
        <f t="shared" ref="DB66:DB129" si="13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6" s="143" t="str">
        <f t="shared" ref="DC66:DC129" si="133">IF(ISNUMBER(Time_accepted),Time_accepted+TIME(0,dT_minutes,0),"")</f>
        <v/>
      </c>
      <c r="DD66" s="121"/>
      <c r="DE66" s="113" t="str">
        <f t="shared" ref="DE66:DE129" si="134">IF(AND(NOT(ISNUMBER(C66)),NOT(ISNUMBER(E66))),"",IF(AND(ISNUMBER(C66),NOT(ISNUMBER(E66))),CH66,IF(ISNUMBER(DE66),DE66,"")))</f>
        <v/>
      </c>
      <c r="DF66" s="113" t="str">
        <f t="shared" ref="DF66:DF129" si="135">IF(ISNUMBER(Meter_Glucose),PID_Rate,"")</f>
        <v/>
      </c>
      <c r="DG66" s="111" t="e">
        <f t="shared" si="74"/>
        <v>#N/A</v>
      </c>
      <c r="DH66" s="108" t="str">
        <f t="shared" ref="DH66:DH129" si="13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6" s="108" t="str">
        <f t="shared" si="75"/>
        <v/>
      </c>
      <c r="DJ66" s="108" t="str">
        <f t="shared" si="76"/>
        <v/>
      </c>
      <c r="DK66" s="108" t="str">
        <f t="shared" si="81"/>
        <v/>
      </c>
      <c r="DL66" s="108" t="str">
        <f t="shared" si="77"/>
        <v/>
      </c>
      <c r="DM66" s="108" t="str">
        <f t="shared" si="78"/>
        <v/>
      </c>
      <c r="DN66" s="103"/>
      <c r="DO66" s="170" t="str">
        <f t="shared" ref="DO66:DO129" si="137">IF(SG_or_BG_entered="","",
      IF(AND(INDEX(Time_glc_below_high_target,n)&gt;P_dT_for_OM,INDEX(Time_ins_off,n)&gt;P_dT_for_OM,INDEX(Two_Values_Since_Hypo,n)),1,0)
      )</f>
        <v/>
      </c>
      <c r="DP66" s="170" t="str">
        <f t="shared" ref="DP66:DP129" si="138">IF(SG_or_BG_entered="","",
IF(Acetaminophen_Mode_Recommend=TRUE,1,
0
))</f>
        <v/>
      </c>
      <c r="DQ66" s="170" t="str">
        <f t="shared" ref="DQ66:DQ129" si="139">IF(SG_or_BG_entered="","",
IF(AND(ISNUMBER(Meter_Only_Mode_Initialized),Meter_Only_Mode_Initialized=0),0,
IF(AND(ISNUMBER(Meter_Only_Mode_Initialized),Meter_Only_Mode_Initialized=1),1,
IF(INDEX(Meter_Only_Mode_ON,n-1)=1,1,
0
))))</f>
        <v/>
      </c>
      <c r="DR66" s="55" t="str">
        <f t="shared" ref="DR66:DR129" si="140">IF(SG_or_BG_entered="","",
IF(I_to_use_mU_kg_hr/1000&gt;Ins_Max_Target,I_to_use_mU_kg_hr/1000,""))</f>
        <v/>
      </c>
      <c r="DS66" s="55" t="str">
        <f t="shared" ref="DS66:DS129" si="141">IF(SG_or_BG_entered="","",
  IF(1*PID_U_per_kg_per_h_to_Use&gt;1*Ins_Rate_Max,1*PID_U_per_kg_per_h_to_Use,""))</f>
        <v/>
      </c>
      <c r="DT66" s="173" t="str">
        <f t="shared" ref="DT66:DT129" si="142">IF(OR(SG_or_BG_entered="", AND(Blood_Check_Needed=TRUE,NOT(ISNUMBER(Meter_Glucose)))),"",
        PID_mL_per_hr_to_Use)</f>
        <v/>
      </c>
      <c r="DU66" s="55" t="str">
        <f t="shared" ref="DU66:DU129" si="143">IF(OR(SG_or_BG_entered="", AND(Blood_Check_Needed=TRUE,NOT(ISNUMBER(Meter_Glucose)))),"",
        PID_U_per_kg_per_h_to_Use)</f>
        <v/>
      </c>
      <c r="DV66" s="21" t="str">
        <f t="shared" ref="DV66:DV129" si="144">IF(OR(SG_or_BG_entered="",AND(Blood_Check_Needed=TRUE,NOT(ISNUMBER(Meter_Glucose)))),"",
  IF(OR(Glc_Bolus="",Glc_Bolus=0),"",
Glc_Bolus_To_Use
))</f>
        <v/>
      </c>
      <c r="DW66" s="11" t="str">
        <f t="shared" si="82"/>
        <v/>
      </c>
      <c r="DX66" s="12" t="str">
        <f t="shared" ref="DX66:DX129" si="145">Tnext_24hr</f>
        <v/>
      </c>
      <c r="DY66" s="15"/>
      <c r="DZ66" s="50"/>
      <c r="EA66" s="50"/>
      <c r="EB66" s="50"/>
      <c r="EC66" s="50"/>
    </row>
    <row r="67" spans="1:133" ht="20.100000000000001" customHeight="1" x14ac:dyDescent="0.25">
      <c r="A67" s="47">
        <f t="shared" ref="A67:A130" si="146">A66+1</f>
        <v>66</v>
      </c>
      <c r="B67" s="176"/>
      <c r="C67" s="194"/>
      <c r="D67" s="176"/>
      <c r="E67" s="194"/>
      <c r="F67" s="192"/>
      <c r="G67" s="193"/>
      <c r="H67" s="176"/>
      <c r="I67" s="176"/>
      <c r="J67" s="180"/>
      <c r="K67" s="180"/>
      <c r="L67" s="180"/>
      <c r="M67" s="40"/>
      <c r="N67" s="10" t="str">
        <f t="shared" si="89"/>
        <v/>
      </c>
      <c r="O67" s="13"/>
      <c r="P67" s="26" t="str">
        <f t="shared" si="87"/>
        <v/>
      </c>
      <c r="Q67" s="26" t="str">
        <f t="shared" si="87"/>
        <v/>
      </c>
      <c r="R67" s="26" t="str">
        <f t="shared" si="87"/>
        <v/>
      </c>
      <c r="S67" s="26" t="str">
        <f t="shared" si="87"/>
        <v/>
      </c>
      <c r="T67" s="26" t="str">
        <f t="shared" si="87"/>
        <v/>
      </c>
      <c r="U67" s="157" t="str">
        <f t="shared" si="87"/>
        <v/>
      </c>
      <c r="V67" s="26" t="str">
        <f t="shared" si="87"/>
        <v/>
      </c>
      <c r="W67" s="26" t="str">
        <f t="shared" si="87"/>
        <v/>
      </c>
      <c r="X67" s="26" t="str">
        <f t="shared" si="87"/>
        <v/>
      </c>
      <c r="Y67" s="24" t="str">
        <f t="shared" si="87"/>
        <v/>
      </c>
      <c r="Z67" s="18" t="str">
        <f t="shared" si="88"/>
        <v/>
      </c>
      <c r="AA67" s="24" t="str">
        <f t="shared" si="88"/>
        <v/>
      </c>
      <c r="AB67" s="24" t="str">
        <f t="shared" si="88"/>
        <v/>
      </c>
      <c r="AC67" s="26" t="str">
        <f t="shared" si="88"/>
        <v/>
      </c>
      <c r="AD67" s="33" t="str">
        <f t="shared" si="88"/>
        <v/>
      </c>
      <c r="AE67" s="24" t="str">
        <f t="shared" si="88"/>
        <v/>
      </c>
      <c r="AF67" s="26" t="str">
        <f t="shared" si="88"/>
        <v/>
      </c>
      <c r="AG67" s="24" t="str">
        <f t="shared" si="88"/>
        <v/>
      </c>
      <c r="AH67" s="26" t="str">
        <f t="shared" si="88"/>
        <v/>
      </c>
      <c r="AI67" s="26" t="str">
        <f t="shared" si="88"/>
        <v/>
      </c>
      <c r="AJ67" s="26" t="str">
        <f t="shared" si="88"/>
        <v/>
      </c>
      <c r="AK67" s="26" t="str">
        <f t="shared" si="88"/>
        <v/>
      </c>
      <c r="AL67" s="26" t="str">
        <f t="shared" si="88"/>
        <v/>
      </c>
      <c r="AM67" s="18" t="str">
        <f t="shared" si="88"/>
        <v/>
      </c>
      <c r="AN67" s="9"/>
      <c r="AO67" s="152" t="str">
        <f t="shared" ref="AO67:AO130" si="14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AO66))))</f>
        <v/>
      </c>
      <c r="AP67" s="150" t="str">
        <f t="shared" si="90"/>
        <v/>
      </c>
      <c r="AQ67" s="151" t="str">
        <f t="shared" si="91"/>
        <v/>
      </c>
      <c r="AR67" s="107" t="str">
        <f t="shared" si="92"/>
        <v/>
      </c>
      <c r="AS67" s="128" t="str">
        <f t="shared" si="93"/>
        <v/>
      </c>
      <c r="AT67" s="114" t="str">
        <f t="shared" ref="AT67:AT130" si="148">IF(SG_or_BG_entered="","",
  IF(INDEX(Sensor_Time,n)&gt;INDEX(Sensor_Time,n-1),ROUND((INDEX(Sensor_Time,n)-INDEX(Sensor_Time,n-1))*24*60,0),#N/A))</f>
        <v/>
      </c>
      <c r="AU67" s="114" t="str">
        <f t="shared" ref="AU67:AU130" si="149">IF(ISNUMBER(unconstrained_sensor_DT),IF(unconstrained_sensor_DT&lt;Min_Der_Interval,Min_Der_Interval,1*unconstrained_sensor_DT),"")</f>
        <v/>
      </c>
      <c r="AV67" s="114" t="str">
        <f t="shared" ref="AV67:AV130" si="150">IF(AND(ISNUMBER(INDEX(Meter_Time,n)),ISNUMBER(INDEX(Meter_Time,n-1))), (INDEX(Meter_Time,n)-INDEX(Meter_Time,n-1))*24*60,"")</f>
        <v/>
      </c>
      <c r="AW67" s="114" t="str">
        <f t="shared" ref="AW67:AW130" si="151">IF(unconstrained_meter_DT="","",IF(1*unconstrained_meter_DT&lt;1*Min_Der_Interval,1*Min_Der_Interval,1*unconstrained_meter_DT))</f>
        <v/>
      </c>
      <c r="AX67" s="117" t="str">
        <f t="shared" ref="AX67:AX130" si="15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7" s="117" t="str">
        <f t="shared" ref="AY67:AY130" si="15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7" s="111" t="str">
        <f t="shared" ref="AZ67:AZ130" si="154">IF(SG_or_BG_entered="","",
IF(ISNUMBER(INDEX(Glc_Bolus_To_Use,n-1)),0,
IF(ISNUMBER(dBGdt),1*dBGdt,
IF(ISNUMBER(dSGdt),1*dSGdt,
""))))</f>
        <v/>
      </c>
      <c r="BA67" s="133" t="str">
        <f t="shared" ref="BA67:BA130" si="155">IF(SG_or_BG_entered="","",Glucose_To_Use+T_D*dGdt)</f>
        <v/>
      </c>
      <c r="BB67" s="126" t="str">
        <f t="shared" si="94"/>
        <v/>
      </c>
      <c r="BC67" s="126" t="str">
        <f t="shared" si="95"/>
        <v/>
      </c>
      <c r="BD67" s="127" t="str">
        <f t="shared" si="96"/>
        <v/>
      </c>
      <c r="BE67" s="115" t="str">
        <f t="shared" si="97"/>
        <v/>
      </c>
      <c r="BF67" s="148" t="str">
        <f t="shared" si="98"/>
        <v/>
      </c>
      <c r="BG67" s="126" t="str">
        <f t="shared" si="99"/>
        <v/>
      </c>
      <c r="BH67" s="126" t="str">
        <f t="shared" si="100"/>
        <v/>
      </c>
      <c r="BI67" s="126" t="str">
        <f t="shared" si="101"/>
        <v/>
      </c>
      <c r="BJ67" s="126" t="str">
        <f t="shared" si="102"/>
        <v/>
      </c>
      <c r="BK67" s="111" t="str">
        <f t="shared" si="103"/>
        <v/>
      </c>
      <c r="BL67" s="118" t="str">
        <f t="shared" ref="BL67:BL130" si="15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7" s="115" t="str">
        <f t="shared" si="104"/>
        <v/>
      </c>
      <c r="BN67" s="110" t="str">
        <f t="shared" si="105"/>
        <v/>
      </c>
      <c r="BO67" s="110" t="str">
        <f t="shared" si="106"/>
        <v/>
      </c>
      <c r="BP67" s="111" t="str">
        <f t="shared" ref="BP67:BP130" si="15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7" s="110" t="str">
        <f t="shared" ref="BQ67:BQ130" si="158">IF(SG_or_BG_entered="","",
  IF(Rec_PID_Rate=TRUE,1*PID,INDEX(PID_U_per_kg_per_h_to_Use,n-1)))</f>
        <v/>
      </c>
      <c r="BR67" s="153"/>
      <c r="BS67" s="115" t="str">
        <f t="shared" si="107"/>
        <v/>
      </c>
      <c r="BT67" s="132" t="str">
        <f t="shared" si="83"/>
        <v/>
      </c>
      <c r="BU67" s="146" t="str">
        <f t="shared" si="108"/>
        <v/>
      </c>
      <c r="BV67" s="115" t="str">
        <f t="shared" si="109"/>
        <v/>
      </c>
      <c r="BW67" s="118" t="str">
        <f t="shared" si="110"/>
        <v/>
      </c>
      <c r="BX67" s="119"/>
      <c r="BY67" s="111" t="str">
        <f t="shared" si="111"/>
        <v/>
      </c>
      <c r="BZ67" s="111" t="str">
        <f t="shared" si="112"/>
        <v/>
      </c>
      <c r="CA67" s="111" t="str">
        <f t="shared" si="113"/>
        <v/>
      </c>
      <c r="CB67" s="142" t="str">
        <f t="shared" si="114"/>
        <v/>
      </c>
      <c r="CC67" s="184" t="str">
        <f t="shared" si="115"/>
        <v/>
      </c>
      <c r="CD67" s="115" t="str">
        <f t="shared" si="116"/>
        <v/>
      </c>
      <c r="CE67" s="115" t="str">
        <f t="shared" si="117"/>
        <v/>
      </c>
      <c r="CF67" s="125" t="str">
        <f t="shared" si="118"/>
        <v/>
      </c>
      <c r="CG67" s="125" t="str">
        <f t="shared" si="119"/>
        <v/>
      </c>
      <c r="CH67" s="149" t="str">
        <f t="shared" si="120"/>
        <v/>
      </c>
      <c r="CI67" s="142" t="str">
        <f t="shared" si="121"/>
        <v/>
      </c>
      <c r="CJ67" s="119"/>
      <c r="CK67" s="109"/>
      <c r="CL67" s="166" t="str">
        <f t="shared" si="122"/>
        <v/>
      </c>
      <c r="CM67" s="166" t="str">
        <f t="shared" si="123"/>
        <v/>
      </c>
      <c r="CN67" s="163" t="str">
        <f t="shared" si="124"/>
        <v/>
      </c>
      <c r="CO67" s="164" t="str">
        <f t="shared" si="125"/>
        <v/>
      </c>
      <c r="CP67" s="109"/>
      <c r="CQ67" s="163" t="str">
        <f t="shared" si="126"/>
        <v/>
      </c>
      <c r="CR67" s="163" t="str">
        <f t="shared" si="127"/>
        <v/>
      </c>
      <c r="CS67" s="109"/>
      <c r="CT67" s="112" t="str">
        <f t="shared" ref="CT67:CT130" si="159">IF(SG_or_BG_entered="","",
  IF(AND(ISNUMBER(Meter_Glucose),ISNUMBER(Sensor_Glucose)),
  IF(ABS(Meter_Glucose-Sensor_Glucose)/Meter_Glucose&gt;=Min_Diff_4_Cal,TRUE,FALSE),
  ""))</f>
        <v/>
      </c>
      <c r="CU67" s="145" t="str">
        <f t="shared" ref="CU67:CU130" si="160">IF(SG_or_BG_entered="","",
  (INDEX(Sensor_Time,n)-INDEX(Sensor_Time,n-1))*24*60+IF(ISNUMBER(INDEX(Meter_Glucose,n-1)),0,Previous))</f>
        <v/>
      </c>
      <c r="CV67" s="111" t="str">
        <f t="shared" ref="CV67:CV130" si="16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7" s="111" t="str">
        <f t="shared" ref="CW67:CW130" si="162">IF(ISNUMBER(SG_or_BG_entered),IF(AND(ISNUMBER(Meter_Glucose),time_since_calibration&gt;5),TRUE,FALSE),"")</f>
        <v/>
      </c>
      <c r="CX67" s="109" t="str">
        <f t="shared" si="128"/>
        <v/>
      </c>
      <c r="CY67" s="126" t="str">
        <f t="shared" si="129"/>
        <v/>
      </c>
      <c r="CZ67" s="126" t="str">
        <f t="shared" si="130"/>
        <v/>
      </c>
      <c r="DA67" s="126" t="str">
        <f t="shared" si="131"/>
        <v/>
      </c>
      <c r="DB67" s="145" t="str">
        <f t="shared" si="132"/>
        <v/>
      </c>
      <c r="DC67" s="143" t="str">
        <f t="shared" si="133"/>
        <v/>
      </c>
      <c r="DD67" s="121"/>
      <c r="DE67" s="113" t="str">
        <f t="shared" si="134"/>
        <v/>
      </c>
      <c r="DF67" s="113" t="str">
        <f t="shared" si="135"/>
        <v/>
      </c>
      <c r="DG67" s="111" t="e">
        <f t="shared" ref="DG67:DG130" si="163">IF(SG_or_BG_entered="",#N/A,IF(OR(INDEX(cal_4_SG_perror,n),INDEX(Cal_4_time_limit,n)),TRUE,#N/A))</f>
        <v>#N/A</v>
      </c>
      <c r="DH67" s="108" t="str">
        <f t="shared" si="136"/>
        <v/>
      </c>
      <c r="DI67" s="108" t="str">
        <f t="shared" ref="DI67:DI130" si="16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7" s="108" t="str">
        <f t="shared" ref="DJ67:DJ130" si="165">IF(SG_or_BG_entered="","",
   IF(AND(ISNUMBER(SG_Insulin_Rate),NOT(SG_Insulin_Rate=INDEX(PID_U_per_kg_per_h_to_Use,n-1))),TRUE,FALSE))</f>
        <v/>
      </c>
      <c r="DK67" s="108" t="str">
        <f t="shared" si="81"/>
        <v/>
      </c>
      <c r="DL67" s="108" t="str">
        <f t="shared" ref="DL67:DL130" si="16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7" s="108" t="str">
        <f t="shared" ref="DM67:DM130" si="16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7" s="103"/>
      <c r="DO67" s="170" t="str">
        <f t="shared" si="137"/>
        <v/>
      </c>
      <c r="DP67" s="170" t="str">
        <f t="shared" si="138"/>
        <v/>
      </c>
      <c r="DQ67" s="170" t="str">
        <f t="shared" si="139"/>
        <v/>
      </c>
      <c r="DR67" s="55" t="str">
        <f t="shared" si="140"/>
        <v/>
      </c>
      <c r="DS67" s="55" t="str">
        <f t="shared" si="141"/>
        <v/>
      </c>
      <c r="DT67" s="173" t="str">
        <f t="shared" si="142"/>
        <v/>
      </c>
      <c r="DU67" s="55" t="str">
        <f t="shared" si="143"/>
        <v/>
      </c>
      <c r="DV67" s="21" t="str">
        <f t="shared" si="144"/>
        <v/>
      </c>
      <c r="DW67" s="11" t="str">
        <f t="shared" si="82"/>
        <v/>
      </c>
      <c r="DX67" s="12" t="str">
        <f t="shared" si="145"/>
        <v/>
      </c>
      <c r="DY67" s="15"/>
      <c r="DZ67" s="50"/>
      <c r="EA67" s="50"/>
      <c r="EB67" s="50"/>
      <c r="EC67" s="50"/>
    </row>
    <row r="68" spans="1:133" ht="20.100000000000001" customHeight="1" x14ac:dyDescent="0.25">
      <c r="A68" s="47">
        <f t="shared" si="146"/>
        <v>67</v>
      </c>
      <c r="B68" s="176"/>
      <c r="C68" s="194"/>
      <c r="D68" s="176"/>
      <c r="E68" s="194"/>
      <c r="F68" s="192"/>
      <c r="G68" s="193"/>
      <c r="H68" s="176"/>
      <c r="I68" s="176"/>
      <c r="J68" s="180"/>
      <c r="K68" s="180"/>
      <c r="L68" s="180"/>
      <c r="M68" s="40"/>
      <c r="N68" s="10" t="str">
        <f t="shared" si="89"/>
        <v/>
      </c>
      <c r="O68" s="13"/>
      <c r="P68" s="26" t="str">
        <f t="shared" si="87"/>
        <v/>
      </c>
      <c r="Q68" s="26" t="str">
        <f t="shared" si="87"/>
        <v/>
      </c>
      <c r="R68" s="26" t="str">
        <f t="shared" si="87"/>
        <v/>
      </c>
      <c r="S68" s="26" t="str">
        <f t="shared" si="87"/>
        <v/>
      </c>
      <c r="T68" s="26" t="str">
        <f t="shared" si="87"/>
        <v/>
      </c>
      <c r="U68" s="157" t="str">
        <f t="shared" si="87"/>
        <v/>
      </c>
      <c r="V68" s="26" t="str">
        <f t="shared" si="87"/>
        <v/>
      </c>
      <c r="W68" s="26" t="str">
        <f t="shared" si="87"/>
        <v/>
      </c>
      <c r="X68" s="26" t="str">
        <f t="shared" si="87"/>
        <v/>
      </c>
      <c r="Y68" s="24" t="str">
        <f t="shared" si="87"/>
        <v/>
      </c>
      <c r="Z68" s="18" t="str">
        <f t="shared" si="88"/>
        <v/>
      </c>
      <c r="AA68" s="24" t="str">
        <f t="shared" si="88"/>
        <v/>
      </c>
      <c r="AB68" s="24" t="str">
        <f t="shared" si="88"/>
        <v/>
      </c>
      <c r="AC68" s="26" t="str">
        <f t="shared" si="88"/>
        <v/>
      </c>
      <c r="AD68" s="33" t="str">
        <f t="shared" si="88"/>
        <v/>
      </c>
      <c r="AE68" s="24" t="str">
        <f t="shared" si="88"/>
        <v/>
      </c>
      <c r="AF68" s="26" t="str">
        <f t="shared" si="88"/>
        <v/>
      </c>
      <c r="AG68" s="24" t="str">
        <f t="shared" si="88"/>
        <v/>
      </c>
      <c r="AH68" s="26" t="str">
        <f t="shared" si="88"/>
        <v/>
      </c>
      <c r="AI68" s="26" t="str">
        <f t="shared" si="88"/>
        <v/>
      </c>
      <c r="AJ68" s="26" t="str">
        <f t="shared" si="88"/>
        <v/>
      </c>
      <c r="AK68" s="26" t="str">
        <f t="shared" si="88"/>
        <v/>
      </c>
      <c r="AL68" s="26" t="str">
        <f t="shared" si="88"/>
        <v/>
      </c>
      <c r="AM68" s="18" t="str">
        <f t="shared" si="88"/>
        <v/>
      </c>
      <c r="AN68" s="9"/>
      <c r="AO68" s="152" t="str">
        <f t="shared" si="147"/>
        <v/>
      </c>
      <c r="AP68" s="150" t="str">
        <f t="shared" si="90"/>
        <v/>
      </c>
      <c r="AQ68" s="151" t="str">
        <f t="shared" si="91"/>
        <v/>
      </c>
      <c r="AR68" s="107" t="str">
        <f t="shared" si="92"/>
        <v/>
      </c>
      <c r="AS68" s="128" t="str">
        <f t="shared" si="93"/>
        <v/>
      </c>
      <c r="AT68" s="114" t="str">
        <f t="shared" si="148"/>
        <v/>
      </c>
      <c r="AU68" s="114" t="str">
        <f t="shared" si="149"/>
        <v/>
      </c>
      <c r="AV68" s="114" t="str">
        <f t="shared" si="150"/>
        <v/>
      </c>
      <c r="AW68" s="114" t="str">
        <f t="shared" si="151"/>
        <v/>
      </c>
      <c r="AX68" s="117" t="str">
        <f t="shared" si="152"/>
        <v/>
      </c>
      <c r="AY68" s="117" t="str">
        <f t="shared" si="153"/>
        <v/>
      </c>
      <c r="AZ68" s="111" t="str">
        <f t="shared" si="154"/>
        <v/>
      </c>
      <c r="BA68" s="133" t="str">
        <f t="shared" si="155"/>
        <v/>
      </c>
      <c r="BB68" s="126" t="str">
        <f t="shared" si="94"/>
        <v/>
      </c>
      <c r="BC68" s="126" t="str">
        <f t="shared" si="95"/>
        <v/>
      </c>
      <c r="BD68" s="127" t="str">
        <f t="shared" si="96"/>
        <v/>
      </c>
      <c r="BE68" s="115" t="str">
        <f t="shared" si="97"/>
        <v/>
      </c>
      <c r="BF68" s="148" t="str">
        <f t="shared" si="98"/>
        <v/>
      </c>
      <c r="BG68" s="126" t="str">
        <f t="shared" si="99"/>
        <v/>
      </c>
      <c r="BH68" s="126" t="str">
        <f t="shared" si="100"/>
        <v/>
      </c>
      <c r="BI68" s="126" t="str">
        <f t="shared" si="101"/>
        <v/>
      </c>
      <c r="BJ68" s="126" t="str">
        <f t="shared" si="102"/>
        <v/>
      </c>
      <c r="BK68" s="111" t="str">
        <f t="shared" si="103"/>
        <v/>
      </c>
      <c r="BL68" s="118" t="str">
        <f t="shared" si="156"/>
        <v/>
      </c>
      <c r="BM68" s="115" t="str">
        <f t="shared" si="104"/>
        <v/>
      </c>
      <c r="BN68" s="110" t="str">
        <f t="shared" si="105"/>
        <v/>
      </c>
      <c r="BO68" s="110" t="str">
        <f t="shared" si="106"/>
        <v/>
      </c>
      <c r="BP68" s="111" t="str">
        <f t="shared" si="157"/>
        <v/>
      </c>
      <c r="BQ68" s="110" t="str">
        <f t="shared" si="158"/>
        <v/>
      </c>
      <c r="BR68" s="153"/>
      <c r="BS68" s="115" t="str">
        <f t="shared" si="107"/>
        <v/>
      </c>
      <c r="BT68" s="132" t="str">
        <f t="shared" si="83"/>
        <v/>
      </c>
      <c r="BU68" s="146" t="str">
        <f t="shared" si="108"/>
        <v/>
      </c>
      <c r="BV68" s="115" t="str">
        <f t="shared" si="109"/>
        <v/>
      </c>
      <c r="BW68" s="118" t="str">
        <f t="shared" si="110"/>
        <v/>
      </c>
      <c r="BX68" s="119"/>
      <c r="BY68" s="111" t="str">
        <f t="shared" si="111"/>
        <v/>
      </c>
      <c r="BZ68" s="111" t="str">
        <f t="shared" si="112"/>
        <v/>
      </c>
      <c r="CA68" s="111" t="str">
        <f t="shared" si="113"/>
        <v/>
      </c>
      <c r="CB68" s="142" t="str">
        <f t="shared" si="114"/>
        <v/>
      </c>
      <c r="CC68" s="184" t="str">
        <f t="shared" si="115"/>
        <v/>
      </c>
      <c r="CD68" s="115" t="str">
        <f t="shared" si="116"/>
        <v/>
      </c>
      <c r="CE68" s="115" t="str">
        <f t="shared" si="117"/>
        <v/>
      </c>
      <c r="CF68" s="125" t="str">
        <f t="shared" si="118"/>
        <v/>
      </c>
      <c r="CG68" s="125" t="str">
        <f t="shared" si="119"/>
        <v/>
      </c>
      <c r="CH68" s="149" t="str">
        <f t="shared" si="120"/>
        <v/>
      </c>
      <c r="CI68" s="142" t="str">
        <f t="shared" si="121"/>
        <v/>
      </c>
      <c r="CJ68" s="119"/>
      <c r="CK68" s="109"/>
      <c r="CL68" s="166" t="str">
        <f t="shared" si="122"/>
        <v/>
      </c>
      <c r="CM68" s="166" t="str">
        <f t="shared" si="123"/>
        <v/>
      </c>
      <c r="CN68" s="163" t="str">
        <f t="shared" si="124"/>
        <v/>
      </c>
      <c r="CO68" s="164" t="str">
        <f t="shared" si="125"/>
        <v/>
      </c>
      <c r="CP68" s="109"/>
      <c r="CQ68" s="163" t="str">
        <f t="shared" si="126"/>
        <v/>
      </c>
      <c r="CR68" s="163" t="str">
        <f t="shared" si="127"/>
        <v/>
      </c>
      <c r="CS68" s="109"/>
      <c r="CT68" s="112" t="str">
        <f t="shared" si="159"/>
        <v/>
      </c>
      <c r="CU68" s="145" t="str">
        <f t="shared" si="160"/>
        <v/>
      </c>
      <c r="CV68" s="111" t="str">
        <f t="shared" si="161"/>
        <v/>
      </c>
      <c r="CW68" s="111" t="str">
        <f t="shared" si="162"/>
        <v/>
      </c>
      <c r="CX68" s="109" t="str">
        <f t="shared" si="128"/>
        <v/>
      </c>
      <c r="CY68" s="126" t="str">
        <f t="shared" si="129"/>
        <v/>
      </c>
      <c r="CZ68" s="126" t="str">
        <f t="shared" si="130"/>
        <v/>
      </c>
      <c r="DA68" s="126" t="str">
        <f t="shared" si="131"/>
        <v/>
      </c>
      <c r="DB68" s="145" t="str">
        <f t="shared" si="132"/>
        <v/>
      </c>
      <c r="DC68" s="143" t="str">
        <f t="shared" si="133"/>
        <v/>
      </c>
      <c r="DD68" s="121"/>
      <c r="DE68" s="113" t="str">
        <f t="shared" si="134"/>
        <v/>
      </c>
      <c r="DF68" s="113" t="str">
        <f t="shared" si="135"/>
        <v/>
      </c>
      <c r="DG68" s="111" t="e">
        <f t="shared" si="163"/>
        <v>#N/A</v>
      </c>
      <c r="DH68" s="108" t="str">
        <f t="shared" si="136"/>
        <v/>
      </c>
      <c r="DI68" s="108" t="str">
        <f t="shared" si="164"/>
        <v/>
      </c>
      <c r="DJ68" s="108" t="str">
        <f t="shared" si="165"/>
        <v/>
      </c>
      <c r="DK68" s="108" t="str">
        <f t="shared" ref="DK68:DK131" si="16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8" s="108" t="str">
        <f t="shared" si="166"/>
        <v/>
      </c>
      <c r="DM68" s="108" t="str">
        <f t="shared" si="167"/>
        <v/>
      </c>
      <c r="DN68" s="103"/>
      <c r="DO68" s="170" t="str">
        <f t="shared" si="137"/>
        <v/>
      </c>
      <c r="DP68" s="170" t="str">
        <f t="shared" si="138"/>
        <v/>
      </c>
      <c r="DQ68" s="170" t="str">
        <f t="shared" si="139"/>
        <v/>
      </c>
      <c r="DR68" s="55" t="str">
        <f t="shared" si="140"/>
        <v/>
      </c>
      <c r="DS68" s="55" t="str">
        <f t="shared" si="141"/>
        <v/>
      </c>
      <c r="DT68" s="173" t="str">
        <f t="shared" si="142"/>
        <v/>
      </c>
      <c r="DU68" s="55" t="str">
        <f t="shared" si="143"/>
        <v/>
      </c>
      <c r="DV68" s="21" t="str">
        <f t="shared" si="144"/>
        <v/>
      </c>
      <c r="DW68" s="11" t="str">
        <f t="shared" ref="DW68:DW131" si="16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8" s="12" t="str">
        <f t="shared" si="145"/>
        <v/>
      </c>
      <c r="DY68" s="15"/>
      <c r="DZ68" s="50"/>
      <c r="EA68" s="50"/>
      <c r="EB68" s="50"/>
      <c r="EC68" s="50"/>
    </row>
    <row r="69" spans="1:133" ht="20.100000000000001" customHeight="1" x14ac:dyDescent="0.25">
      <c r="A69" s="47">
        <f t="shared" si="146"/>
        <v>68</v>
      </c>
      <c r="B69" s="176"/>
      <c r="C69" s="194"/>
      <c r="D69" s="176"/>
      <c r="E69" s="194"/>
      <c r="F69" s="192"/>
      <c r="G69" s="193"/>
      <c r="H69" s="176"/>
      <c r="I69" s="176"/>
      <c r="J69" s="180"/>
      <c r="K69" s="180"/>
      <c r="L69" s="180"/>
      <c r="M69" s="40"/>
      <c r="N69" s="10" t="str">
        <f t="shared" si="89"/>
        <v/>
      </c>
      <c r="O69" s="13"/>
      <c r="P69" s="26" t="str">
        <f t="shared" si="87"/>
        <v/>
      </c>
      <c r="Q69" s="26" t="str">
        <f t="shared" si="87"/>
        <v/>
      </c>
      <c r="R69" s="26" t="str">
        <f t="shared" si="87"/>
        <v/>
      </c>
      <c r="S69" s="26" t="str">
        <f t="shared" si="87"/>
        <v/>
      </c>
      <c r="T69" s="26" t="str">
        <f t="shared" si="87"/>
        <v/>
      </c>
      <c r="U69" s="157" t="str">
        <f t="shared" si="87"/>
        <v/>
      </c>
      <c r="V69" s="26" t="str">
        <f t="shared" si="87"/>
        <v/>
      </c>
      <c r="W69" s="26" t="str">
        <f t="shared" si="87"/>
        <v/>
      </c>
      <c r="X69" s="26" t="str">
        <f t="shared" si="87"/>
        <v/>
      </c>
      <c r="Y69" s="24" t="str">
        <f t="shared" si="87"/>
        <v/>
      </c>
      <c r="Z69" s="18" t="str">
        <f t="shared" si="88"/>
        <v/>
      </c>
      <c r="AA69" s="24" t="str">
        <f t="shared" si="88"/>
        <v/>
      </c>
      <c r="AB69" s="24" t="str">
        <f t="shared" si="88"/>
        <v/>
      </c>
      <c r="AC69" s="26" t="str">
        <f t="shared" si="88"/>
        <v/>
      </c>
      <c r="AD69" s="33" t="str">
        <f t="shared" si="88"/>
        <v/>
      </c>
      <c r="AE69" s="24" t="str">
        <f t="shared" si="88"/>
        <v/>
      </c>
      <c r="AF69" s="26" t="str">
        <f t="shared" si="88"/>
        <v/>
      </c>
      <c r="AG69" s="24" t="str">
        <f t="shared" si="88"/>
        <v/>
      </c>
      <c r="AH69" s="26" t="str">
        <f t="shared" si="88"/>
        <v/>
      </c>
      <c r="AI69" s="26" t="str">
        <f t="shared" si="88"/>
        <v/>
      </c>
      <c r="AJ69" s="26" t="str">
        <f t="shared" si="88"/>
        <v/>
      </c>
      <c r="AK69" s="26" t="str">
        <f t="shared" si="88"/>
        <v/>
      </c>
      <c r="AL69" s="26" t="str">
        <f t="shared" si="88"/>
        <v/>
      </c>
      <c r="AM69" s="18" t="str">
        <f t="shared" si="88"/>
        <v/>
      </c>
      <c r="AN69" s="9"/>
      <c r="AO69" s="152" t="str">
        <f t="shared" si="147"/>
        <v/>
      </c>
      <c r="AP69" s="150" t="str">
        <f t="shared" si="90"/>
        <v/>
      </c>
      <c r="AQ69" s="151" t="str">
        <f t="shared" si="91"/>
        <v/>
      </c>
      <c r="AR69" s="107" t="str">
        <f t="shared" si="92"/>
        <v/>
      </c>
      <c r="AS69" s="128" t="str">
        <f t="shared" si="93"/>
        <v/>
      </c>
      <c r="AT69" s="114" t="str">
        <f t="shared" si="148"/>
        <v/>
      </c>
      <c r="AU69" s="114" t="str">
        <f t="shared" si="149"/>
        <v/>
      </c>
      <c r="AV69" s="114" t="str">
        <f t="shared" si="150"/>
        <v/>
      </c>
      <c r="AW69" s="114" t="str">
        <f t="shared" si="151"/>
        <v/>
      </c>
      <c r="AX69" s="117" t="str">
        <f t="shared" si="152"/>
        <v/>
      </c>
      <c r="AY69" s="117" t="str">
        <f t="shared" si="153"/>
        <v/>
      </c>
      <c r="AZ69" s="111" t="str">
        <f t="shared" si="154"/>
        <v/>
      </c>
      <c r="BA69" s="133" t="str">
        <f t="shared" si="155"/>
        <v/>
      </c>
      <c r="BB69" s="126" t="str">
        <f t="shared" si="94"/>
        <v/>
      </c>
      <c r="BC69" s="126" t="str">
        <f t="shared" si="95"/>
        <v/>
      </c>
      <c r="BD69" s="127" t="str">
        <f t="shared" si="96"/>
        <v/>
      </c>
      <c r="BE69" s="115" t="str">
        <f t="shared" si="97"/>
        <v/>
      </c>
      <c r="BF69" s="148" t="str">
        <f t="shared" si="98"/>
        <v/>
      </c>
      <c r="BG69" s="126" t="str">
        <f t="shared" si="99"/>
        <v/>
      </c>
      <c r="BH69" s="126" t="str">
        <f t="shared" si="100"/>
        <v/>
      </c>
      <c r="BI69" s="126" t="str">
        <f t="shared" si="101"/>
        <v/>
      </c>
      <c r="BJ69" s="126" t="str">
        <f t="shared" si="102"/>
        <v/>
      </c>
      <c r="BK69" s="111" t="str">
        <f t="shared" si="103"/>
        <v/>
      </c>
      <c r="BL69" s="118" t="str">
        <f t="shared" si="156"/>
        <v/>
      </c>
      <c r="BM69" s="115" t="str">
        <f t="shared" si="104"/>
        <v/>
      </c>
      <c r="BN69" s="110" t="str">
        <f t="shared" si="105"/>
        <v/>
      </c>
      <c r="BO69" s="110" t="str">
        <f t="shared" si="106"/>
        <v/>
      </c>
      <c r="BP69" s="111" t="str">
        <f t="shared" si="157"/>
        <v/>
      </c>
      <c r="BQ69" s="110" t="str">
        <f t="shared" si="158"/>
        <v/>
      </c>
      <c r="BR69" s="153"/>
      <c r="BS69" s="115" t="str">
        <f t="shared" si="107"/>
        <v/>
      </c>
      <c r="BT69" s="132" t="str">
        <f t="shared" ref="BT69:BT132" si="170">IF(AND(ISNUMBER(INDEX(D25_bolus,n-1)),ISNUMBER(INDEX(D25_bolus,n-2)),ISNUMBER(INDEX(D25_bolus,n-3))),3,
IF(AND(ISNUMBER(INDEX(D25_bolus,n-1)),ISNUMBER(INDEX(D25_bolus,n-2))),2,
IF(AND(ISNUMBER(INDEX(D25_bolus,n-1))),1,
"")))</f>
        <v/>
      </c>
      <c r="BU69" s="146" t="str">
        <f t="shared" si="108"/>
        <v/>
      </c>
      <c r="BV69" s="115" t="str">
        <f t="shared" si="109"/>
        <v/>
      </c>
      <c r="BW69" s="118" t="str">
        <f t="shared" si="110"/>
        <v/>
      </c>
      <c r="BX69" s="119"/>
      <c r="BY69" s="111" t="str">
        <f t="shared" si="111"/>
        <v/>
      </c>
      <c r="BZ69" s="111" t="str">
        <f t="shared" si="112"/>
        <v/>
      </c>
      <c r="CA69" s="111" t="str">
        <f t="shared" si="113"/>
        <v/>
      </c>
      <c r="CB69" s="142" t="str">
        <f t="shared" si="114"/>
        <v/>
      </c>
      <c r="CC69" s="184" t="str">
        <f t="shared" si="115"/>
        <v/>
      </c>
      <c r="CD69" s="115" t="str">
        <f t="shared" si="116"/>
        <v/>
      </c>
      <c r="CE69" s="115" t="str">
        <f t="shared" si="117"/>
        <v/>
      </c>
      <c r="CF69" s="125" t="str">
        <f t="shared" si="118"/>
        <v/>
      </c>
      <c r="CG69" s="125" t="str">
        <f t="shared" si="119"/>
        <v/>
      </c>
      <c r="CH69" s="149" t="str">
        <f t="shared" si="120"/>
        <v/>
      </c>
      <c r="CI69" s="142" t="str">
        <f t="shared" si="121"/>
        <v/>
      </c>
      <c r="CJ69" s="119"/>
      <c r="CK69" s="109"/>
      <c r="CL69" s="166" t="str">
        <f t="shared" si="122"/>
        <v/>
      </c>
      <c r="CM69" s="166" t="str">
        <f t="shared" si="123"/>
        <v/>
      </c>
      <c r="CN69" s="163" t="str">
        <f t="shared" si="124"/>
        <v/>
      </c>
      <c r="CO69" s="164" t="str">
        <f t="shared" si="125"/>
        <v/>
      </c>
      <c r="CP69" s="109"/>
      <c r="CQ69" s="163" t="str">
        <f t="shared" si="126"/>
        <v/>
      </c>
      <c r="CR69" s="163" t="str">
        <f t="shared" si="127"/>
        <v/>
      </c>
      <c r="CS69" s="109"/>
      <c r="CT69" s="112" t="str">
        <f t="shared" si="159"/>
        <v/>
      </c>
      <c r="CU69" s="145" t="str">
        <f t="shared" si="160"/>
        <v/>
      </c>
      <c r="CV69" s="111" t="str">
        <f t="shared" si="161"/>
        <v/>
      </c>
      <c r="CW69" s="111" t="str">
        <f t="shared" si="162"/>
        <v/>
      </c>
      <c r="CX69" s="109" t="str">
        <f t="shared" si="128"/>
        <v/>
      </c>
      <c r="CY69" s="126" t="str">
        <f t="shared" si="129"/>
        <v/>
      </c>
      <c r="CZ69" s="126" t="str">
        <f t="shared" si="130"/>
        <v/>
      </c>
      <c r="DA69" s="126" t="str">
        <f t="shared" si="131"/>
        <v/>
      </c>
      <c r="DB69" s="145" t="str">
        <f t="shared" si="132"/>
        <v/>
      </c>
      <c r="DC69" s="143" t="str">
        <f t="shared" si="133"/>
        <v/>
      </c>
      <c r="DD69" s="121"/>
      <c r="DE69" s="113" t="str">
        <f t="shared" si="134"/>
        <v/>
      </c>
      <c r="DF69" s="113" t="str">
        <f t="shared" si="135"/>
        <v/>
      </c>
      <c r="DG69" s="111" t="e">
        <f t="shared" si="163"/>
        <v>#N/A</v>
      </c>
      <c r="DH69" s="108" t="str">
        <f t="shared" si="136"/>
        <v/>
      </c>
      <c r="DI69" s="108" t="str">
        <f t="shared" si="164"/>
        <v/>
      </c>
      <c r="DJ69" s="108" t="str">
        <f t="shared" si="165"/>
        <v/>
      </c>
      <c r="DK69" s="108" t="str">
        <f t="shared" si="168"/>
        <v/>
      </c>
      <c r="DL69" s="108" t="str">
        <f t="shared" si="166"/>
        <v/>
      </c>
      <c r="DM69" s="108" t="str">
        <f t="shared" si="167"/>
        <v/>
      </c>
      <c r="DN69" s="103"/>
      <c r="DO69" s="170" t="str">
        <f t="shared" si="137"/>
        <v/>
      </c>
      <c r="DP69" s="170" t="str">
        <f t="shared" si="138"/>
        <v/>
      </c>
      <c r="DQ69" s="170" t="str">
        <f t="shared" si="139"/>
        <v/>
      </c>
      <c r="DR69" s="55" t="str">
        <f t="shared" si="140"/>
        <v/>
      </c>
      <c r="DS69" s="55" t="str">
        <f t="shared" si="141"/>
        <v/>
      </c>
      <c r="DT69" s="173" t="str">
        <f t="shared" si="142"/>
        <v/>
      </c>
      <c r="DU69" s="55" t="str">
        <f t="shared" si="143"/>
        <v/>
      </c>
      <c r="DV69" s="21" t="str">
        <f t="shared" si="144"/>
        <v/>
      </c>
      <c r="DW69" s="11" t="str">
        <f t="shared" si="169"/>
        <v/>
      </c>
      <c r="DX69" s="12" t="str">
        <f t="shared" si="145"/>
        <v/>
      </c>
      <c r="DY69" s="15"/>
      <c r="DZ69" s="50"/>
      <c r="EA69" s="50"/>
      <c r="EB69" s="50"/>
      <c r="EC69" s="50"/>
    </row>
    <row r="70" spans="1:133" ht="20.100000000000001" customHeight="1" x14ac:dyDescent="0.25">
      <c r="A70" s="47">
        <f t="shared" si="146"/>
        <v>69</v>
      </c>
      <c r="B70" s="176"/>
      <c r="C70" s="194"/>
      <c r="D70" s="176"/>
      <c r="E70" s="194"/>
      <c r="F70" s="192"/>
      <c r="G70" s="193"/>
      <c r="H70" s="176"/>
      <c r="I70" s="176"/>
      <c r="J70" s="180"/>
      <c r="K70" s="180"/>
      <c r="L70" s="180"/>
      <c r="M70" s="40"/>
      <c r="N70" s="10" t="str">
        <f t="shared" si="89"/>
        <v/>
      </c>
      <c r="O70" s="13"/>
      <c r="P70" s="26" t="str">
        <f t="shared" si="87"/>
        <v/>
      </c>
      <c r="Q70" s="26" t="str">
        <f t="shared" si="87"/>
        <v/>
      </c>
      <c r="R70" s="26" t="str">
        <f t="shared" si="87"/>
        <v/>
      </c>
      <c r="S70" s="26" t="str">
        <f t="shared" si="87"/>
        <v/>
      </c>
      <c r="T70" s="26" t="str">
        <f t="shared" si="87"/>
        <v/>
      </c>
      <c r="U70" s="157" t="str">
        <f t="shared" si="87"/>
        <v/>
      </c>
      <c r="V70" s="26" t="str">
        <f t="shared" si="87"/>
        <v/>
      </c>
      <c r="W70" s="26" t="str">
        <f t="shared" si="87"/>
        <v/>
      </c>
      <c r="X70" s="26" t="str">
        <f t="shared" si="87"/>
        <v/>
      </c>
      <c r="Y70" s="24" t="str">
        <f t="shared" si="87"/>
        <v/>
      </c>
      <c r="Z70" s="18" t="str">
        <f t="shared" si="88"/>
        <v/>
      </c>
      <c r="AA70" s="24" t="str">
        <f t="shared" si="88"/>
        <v/>
      </c>
      <c r="AB70" s="24" t="str">
        <f t="shared" si="88"/>
        <v/>
      </c>
      <c r="AC70" s="26" t="str">
        <f t="shared" si="88"/>
        <v/>
      </c>
      <c r="AD70" s="33" t="str">
        <f t="shared" si="88"/>
        <v/>
      </c>
      <c r="AE70" s="24" t="str">
        <f t="shared" si="88"/>
        <v/>
      </c>
      <c r="AF70" s="26" t="str">
        <f t="shared" si="88"/>
        <v/>
      </c>
      <c r="AG70" s="24" t="str">
        <f t="shared" si="88"/>
        <v/>
      </c>
      <c r="AH70" s="26" t="str">
        <f t="shared" si="88"/>
        <v/>
      </c>
      <c r="AI70" s="26" t="str">
        <f t="shared" si="88"/>
        <v/>
      </c>
      <c r="AJ70" s="26" t="str">
        <f t="shared" si="88"/>
        <v/>
      </c>
      <c r="AK70" s="26" t="str">
        <f t="shared" si="88"/>
        <v/>
      </c>
      <c r="AL70" s="26" t="str">
        <f t="shared" si="88"/>
        <v/>
      </c>
      <c r="AM70" s="18" t="str">
        <f t="shared" si="88"/>
        <v/>
      </c>
      <c r="AN70" s="9"/>
      <c r="AO70" s="152" t="str">
        <f t="shared" si="147"/>
        <v/>
      </c>
      <c r="AP70" s="150" t="str">
        <f t="shared" si="90"/>
        <v/>
      </c>
      <c r="AQ70" s="151" t="str">
        <f t="shared" si="91"/>
        <v/>
      </c>
      <c r="AR70" s="107" t="str">
        <f t="shared" si="92"/>
        <v/>
      </c>
      <c r="AS70" s="128" t="str">
        <f t="shared" si="93"/>
        <v/>
      </c>
      <c r="AT70" s="114" t="str">
        <f t="shared" si="148"/>
        <v/>
      </c>
      <c r="AU70" s="114" t="str">
        <f t="shared" si="149"/>
        <v/>
      </c>
      <c r="AV70" s="114" t="str">
        <f t="shared" si="150"/>
        <v/>
      </c>
      <c r="AW70" s="114" t="str">
        <f t="shared" si="151"/>
        <v/>
      </c>
      <c r="AX70" s="117" t="str">
        <f t="shared" si="152"/>
        <v/>
      </c>
      <c r="AY70" s="117" t="str">
        <f t="shared" si="153"/>
        <v/>
      </c>
      <c r="AZ70" s="111" t="str">
        <f t="shared" si="154"/>
        <v/>
      </c>
      <c r="BA70" s="133" t="str">
        <f t="shared" si="155"/>
        <v/>
      </c>
      <c r="BB70" s="126" t="str">
        <f t="shared" si="94"/>
        <v/>
      </c>
      <c r="BC70" s="126" t="str">
        <f t="shared" si="95"/>
        <v/>
      </c>
      <c r="BD70" s="127" t="str">
        <f t="shared" si="96"/>
        <v/>
      </c>
      <c r="BE70" s="115" t="str">
        <f t="shared" si="97"/>
        <v/>
      </c>
      <c r="BF70" s="148" t="str">
        <f t="shared" si="98"/>
        <v/>
      </c>
      <c r="BG70" s="126" t="str">
        <f t="shared" si="99"/>
        <v/>
      </c>
      <c r="BH70" s="126" t="str">
        <f t="shared" si="100"/>
        <v/>
      </c>
      <c r="BI70" s="126" t="str">
        <f t="shared" si="101"/>
        <v/>
      </c>
      <c r="BJ70" s="126" t="str">
        <f t="shared" si="102"/>
        <v/>
      </c>
      <c r="BK70" s="111" t="str">
        <f t="shared" si="103"/>
        <v/>
      </c>
      <c r="BL70" s="118" t="str">
        <f t="shared" si="156"/>
        <v/>
      </c>
      <c r="BM70" s="115" t="str">
        <f t="shared" si="104"/>
        <v/>
      </c>
      <c r="BN70" s="110" t="str">
        <f t="shared" si="105"/>
        <v/>
      </c>
      <c r="BO70" s="110" t="str">
        <f t="shared" si="106"/>
        <v/>
      </c>
      <c r="BP70" s="111" t="str">
        <f t="shared" si="157"/>
        <v/>
      </c>
      <c r="BQ70" s="110" t="str">
        <f t="shared" si="158"/>
        <v/>
      </c>
      <c r="BR70" s="153"/>
      <c r="BS70" s="115" t="str">
        <f t="shared" si="107"/>
        <v/>
      </c>
      <c r="BT70" s="132" t="str">
        <f t="shared" si="170"/>
        <v/>
      </c>
      <c r="BU70" s="146" t="str">
        <f t="shared" si="108"/>
        <v/>
      </c>
      <c r="BV70" s="115" t="str">
        <f t="shared" si="109"/>
        <v/>
      </c>
      <c r="BW70" s="118" t="str">
        <f t="shared" si="110"/>
        <v/>
      </c>
      <c r="BX70" s="119"/>
      <c r="BY70" s="111" t="str">
        <f t="shared" si="111"/>
        <v/>
      </c>
      <c r="BZ70" s="111" t="str">
        <f t="shared" si="112"/>
        <v/>
      </c>
      <c r="CA70" s="111" t="str">
        <f t="shared" si="113"/>
        <v/>
      </c>
      <c r="CB70" s="142" t="str">
        <f t="shared" si="114"/>
        <v/>
      </c>
      <c r="CC70" s="184" t="str">
        <f t="shared" si="115"/>
        <v/>
      </c>
      <c r="CD70" s="115" t="str">
        <f t="shared" si="116"/>
        <v/>
      </c>
      <c r="CE70" s="115" t="str">
        <f t="shared" si="117"/>
        <v/>
      </c>
      <c r="CF70" s="125" t="str">
        <f t="shared" si="118"/>
        <v/>
      </c>
      <c r="CG70" s="125" t="str">
        <f t="shared" si="119"/>
        <v/>
      </c>
      <c r="CH70" s="149" t="str">
        <f t="shared" si="120"/>
        <v/>
      </c>
      <c r="CI70" s="142" t="str">
        <f t="shared" si="121"/>
        <v/>
      </c>
      <c r="CJ70" s="119"/>
      <c r="CK70" s="109"/>
      <c r="CL70" s="166" t="str">
        <f t="shared" si="122"/>
        <v/>
      </c>
      <c r="CM70" s="166" t="str">
        <f t="shared" si="123"/>
        <v/>
      </c>
      <c r="CN70" s="163" t="str">
        <f t="shared" si="124"/>
        <v/>
      </c>
      <c r="CO70" s="164" t="str">
        <f t="shared" si="125"/>
        <v/>
      </c>
      <c r="CP70" s="109"/>
      <c r="CQ70" s="163" t="str">
        <f t="shared" si="126"/>
        <v/>
      </c>
      <c r="CR70" s="163" t="str">
        <f t="shared" si="127"/>
        <v/>
      </c>
      <c r="CS70" s="109"/>
      <c r="CT70" s="112" t="str">
        <f t="shared" si="159"/>
        <v/>
      </c>
      <c r="CU70" s="145" t="str">
        <f t="shared" si="160"/>
        <v/>
      </c>
      <c r="CV70" s="111" t="str">
        <f t="shared" si="161"/>
        <v/>
      </c>
      <c r="CW70" s="111" t="str">
        <f t="shared" si="162"/>
        <v/>
      </c>
      <c r="CX70" s="109" t="str">
        <f t="shared" si="128"/>
        <v/>
      </c>
      <c r="CY70" s="126" t="str">
        <f t="shared" si="129"/>
        <v/>
      </c>
      <c r="CZ70" s="126" t="str">
        <f t="shared" si="130"/>
        <v/>
      </c>
      <c r="DA70" s="126" t="str">
        <f t="shared" si="131"/>
        <v/>
      </c>
      <c r="DB70" s="145" t="str">
        <f t="shared" si="132"/>
        <v/>
      </c>
      <c r="DC70" s="143" t="str">
        <f t="shared" si="133"/>
        <v/>
      </c>
      <c r="DD70" s="121"/>
      <c r="DE70" s="113" t="str">
        <f t="shared" si="134"/>
        <v/>
      </c>
      <c r="DF70" s="113" t="str">
        <f t="shared" si="135"/>
        <v/>
      </c>
      <c r="DG70" s="111" t="e">
        <f t="shared" si="163"/>
        <v>#N/A</v>
      </c>
      <c r="DH70" s="108" t="str">
        <f t="shared" si="136"/>
        <v/>
      </c>
      <c r="DI70" s="108" t="str">
        <f t="shared" si="164"/>
        <v/>
      </c>
      <c r="DJ70" s="108" t="str">
        <f t="shared" si="165"/>
        <v/>
      </c>
      <c r="DK70" s="108" t="str">
        <f t="shared" si="168"/>
        <v/>
      </c>
      <c r="DL70" s="108" t="str">
        <f t="shared" si="166"/>
        <v/>
      </c>
      <c r="DM70" s="108" t="str">
        <f t="shared" si="167"/>
        <v/>
      </c>
      <c r="DN70" s="103"/>
      <c r="DO70" s="170" t="str">
        <f t="shared" si="137"/>
        <v/>
      </c>
      <c r="DP70" s="170" t="str">
        <f t="shared" si="138"/>
        <v/>
      </c>
      <c r="DQ70" s="170" t="str">
        <f t="shared" si="139"/>
        <v/>
      </c>
      <c r="DR70" s="55" t="str">
        <f t="shared" si="140"/>
        <v/>
      </c>
      <c r="DS70" s="55" t="str">
        <f t="shared" si="141"/>
        <v/>
      </c>
      <c r="DT70" s="173" t="str">
        <f t="shared" si="142"/>
        <v/>
      </c>
      <c r="DU70" s="55" t="str">
        <f t="shared" si="143"/>
        <v/>
      </c>
      <c r="DV70" s="21" t="str">
        <f t="shared" si="144"/>
        <v/>
      </c>
      <c r="DW70" s="11" t="str">
        <f t="shared" si="169"/>
        <v/>
      </c>
      <c r="DX70" s="12" t="str">
        <f t="shared" si="145"/>
        <v/>
      </c>
      <c r="DY70" s="15"/>
      <c r="DZ70" s="50"/>
      <c r="EA70" s="50"/>
      <c r="EB70" s="50"/>
      <c r="EC70" s="50"/>
    </row>
    <row r="71" spans="1:133" ht="20.100000000000001" customHeight="1" x14ac:dyDescent="0.25">
      <c r="A71" s="47">
        <f t="shared" si="146"/>
        <v>70</v>
      </c>
      <c r="B71" s="176"/>
      <c r="C71" s="194"/>
      <c r="D71" s="176"/>
      <c r="E71" s="194"/>
      <c r="F71" s="192"/>
      <c r="G71" s="193"/>
      <c r="H71" s="176"/>
      <c r="I71" s="176"/>
      <c r="J71" s="180"/>
      <c r="K71" s="180"/>
      <c r="L71" s="180"/>
      <c r="M71" s="40"/>
      <c r="N71" s="10" t="str">
        <f t="shared" si="89"/>
        <v/>
      </c>
      <c r="O71" s="13"/>
      <c r="P71" s="26" t="str">
        <f t="shared" si="87"/>
        <v/>
      </c>
      <c r="Q71" s="26" t="str">
        <f t="shared" si="87"/>
        <v/>
      </c>
      <c r="R71" s="26" t="str">
        <f t="shared" si="87"/>
        <v/>
      </c>
      <c r="S71" s="26" t="str">
        <f t="shared" si="87"/>
        <v/>
      </c>
      <c r="T71" s="26" t="str">
        <f t="shared" si="87"/>
        <v/>
      </c>
      <c r="U71" s="157" t="str">
        <f t="shared" si="87"/>
        <v/>
      </c>
      <c r="V71" s="26" t="str">
        <f t="shared" si="87"/>
        <v/>
      </c>
      <c r="W71" s="26" t="str">
        <f t="shared" si="87"/>
        <v/>
      </c>
      <c r="X71" s="26" t="str">
        <f t="shared" si="87"/>
        <v/>
      </c>
      <c r="Y71" s="24" t="str">
        <f t="shared" si="87"/>
        <v/>
      </c>
      <c r="Z71" s="18" t="str">
        <f t="shared" si="88"/>
        <v/>
      </c>
      <c r="AA71" s="24" t="str">
        <f t="shared" si="88"/>
        <v/>
      </c>
      <c r="AB71" s="24" t="str">
        <f t="shared" si="88"/>
        <v/>
      </c>
      <c r="AC71" s="26" t="str">
        <f t="shared" si="88"/>
        <v/>
      </c>
      <c r="AD71" s="33" t="str">
        <f t="shared" si="88"/>
        <v/>
      </c>
      <c r="AE71" s="24" t="str">
        <f t="shared" si="88"/>
        <v/>
      </c>
      <c r="AF71" s="26" t="str">
        <f t="shared" si="88"/>
        <v/>
      </c>
      <c r="AG71" s="24" t="str">
        <f t="shared" si="88"/>
        <v/>
      </c>
      <c r="AH71" s="26" t="str">
        <f t="shared" si="88"/>
        <v/>
      </c>
      <c r="AI71" s="26" t="str">
        <f t="shared" si="88"/>
        <v/>
      </c>
      <c r="AJ71" s="26" t="str">
        <f t="shared" si="88"/>
        <v/>
      </c>
      <c r="AK71" s="26" t="str">
        <f t="shared" si="88"/>
        <v/>
      </c>
      <c r="AL71" s="26" t="str">
        <f t="shared" si="88"/>
        <v/>
      </c>
      <c r="AM71" s="18" t="str">
        <f t="shared" si="88"/>
        <v/>
      </c>
      <c r="AN71" s="9"/>
      <c r="AO71" s="152" t="str">
        <f t="shared" si="147"/>
        <v/>
      </c>
      <c r="AP71" s="150" t="str">
        <f t="shared" si="90"/>
        <v/>
      </c>
      <c r="AQ71" s="151" t="str">
        <f t="shared" si="91"/>
        <v/>
      </c>
      <c r="AR71" s="107" t="str">
        <f t="shared" si="92"/>
        <v/>
      </c>
      <c r="AS71" s="128" t="str">
        <f t="shared" si="93"/>
        <v/>
      </c>
      <c r="AT71" s="114" t="str">
        <f t="shared" si="148"/>
        <v/>
      </c>
      <c r="AU71" s="114" t="str">
        <f t="shared" si="149"/>
        <v/>
      </c>
      <c r="AV71" s="114" t="str">
        <f t="shared" si="150"/>
        <v/>
      </c>
      <c r="AW71" s="114" t="str">
        <f t="shared" si="151"/>
        <v/>
      </c>
      <c r="AX71" s="117" t="str">
        <f t="shared" si="152"/>
        <v/>
      </c>
      <c r="AY71" s="117" t="str">
        <f t="shared" si="153"/>
        <v/>
      </c>
      <c r="AZ71" s="111" t="str">
        <f t="shared" si="154"/>
        <v/>
      </c>
      <c r="BA71" s="133" t="str">
        <f t="shared" si="155"/>
        <v/>
      </c>
      <c r="BB71" s="126" t="str">
        <f t="shared" si="94"/>
        <v/>
      </c>
      <c r="BC71" s="126" t="str">
        <f t="shared" si="95"/>
        <v/>
      </c>
      <c r="BD71" s="127" t="str">
        <f t="shared" si="96"/>
        <v/>
      </c>
      <c r="BE71" s="115" t="str">
        <f t="shared" si="97"/>
        <v/>
      </c>
      <c r="BF71" s="148" t="str">
        <f t="shared" si="98"/>
        <v/>
      </c>
      <c r="BG71" s="126" t="str">
        <f t="shared" si="99"/>
        <v/>
      </c>
      <c r="BH71" s="126" t="str">
        <f t="shared" si="100"/>
        <v/>
      </c>
      <c r="BI71" s="126" t="str">
        <f t="shared" si="101"/>
        <v/>
      </c>
      <c r="BJ71" s="126" t="str">
        <f t="shared" si="102"/>
        <v/>
      </c>
      <c r="BK71" s="111" t="str">
        <f t="shared" si="103"/>
        <v/>
      </c>
      <c r="BL71" s="118" t="str">
        <f t="shared" si="156"/>
        <v/>
      </c>
      <c r="BM71" s="115" t="str">
        <f t="shared" si="104"/>
        <v/>
      </c>
      <c r="BN71" s="110" t="str">
        <f t="shared" si="105"/>
        <v/>
      </c>
      <c r="BO71" s="110" t="str">
        <f t="shared" si="106"/>
        <v/>
      </c>
      <c r="BP71" s="111" t="str">
        <f t="shared" si="157"/>
        <v/>
      </c>
      <c r="BQ71" s="110" t="str">
        <f t="shared" si="158"/>
        <v/>
      </c>
      <c r="BR71" s="153"/>
      <c r="BS71" s="115" t="str">
        <f t="shared" si="107"/>
        <v/>
      </c>
      <c r="BT71" s="132" t="str">
        <f t="shared" si="170"/>
        <v/>
      </c>
      <c r="BU71" s="146" t="str">
        <f t="shared" si="108"/>
        <v/>
      </c>
      <c r="BV71" s="115" t="str">
        <f t="shared" si="109"/>
        <v/>
      </c>
      <c r="BW71" s="118" t="str">
        <f t="shared" si="110"/>
        <v/>
      </c>
      <c r="BX71" s="119"/>
      <c r="BY71" s="111" t="str">
        <f t="shared" si="111"/>
        <v/>
      </c>
      <c r="BZ71" s="111" t="str">
        <f t="shared" si="112"/>
        <v/>
      </c>
      <c r="CA71" s="111" t="str">
        <f t="shared" si="113"/>
        <v/>
      </c>
      <c r="CB71" s="142" t="str">
        <f t="shared" si="114"/>
        <v/>
      </c>
      <c r="CC71" s="184" t="str">
        <f t="shared" si="115"/>
        <v/>
      </c>
      <c r="CD71" s="115" t="str">
        <f t="shared" si="116"/>
        <v/>
      </c>
      <c r="CE71" s="115" t="str">
        <f t="shared" si="117"/>
        <v/>
      </c>
      <c r="CF71" s="125" t="str">
        <f t="shared" si="118"/>
        <v/>
      </c>
      <c r="CG71" s="125" t="str">
        <f t="shared" si="119"/>
        <v/>
      </c>
      <c r="CH71" s="149" t="str">
        <f t="shared" si="120"/>
        <v/>
      </c>
      <c r="CI71" s="142" t="str">
        <f t="shared" si="121"/>
        <v/>
      </c>
      <c r="CJ71" s="119"/>
      <c r="CK71" s="109"/>
      <c r="CL71" s="166" t="str">
        <f t="shared" si="122"/>
        <v/>
      </c>
      <c r="CM71" s="166" t="str">
        <f t="shared" si="123"/>
        <v/>
      </c>
      <c r="CN71" s="163" t="str">
        <f t="shared" si="124"/>
        <v/>
      </c>
      <c r="CO71" s="164" t="str">
        <f t="shared" si="125"/>
        <v/>
      </c>
      <c r="CP71" s="109"/>
      <c r="CQ71" s="163" t="str">
        <f t="shared" si="126"/>
        <v/>
      </c>
      <c r="CR71" s="163" t="str">
        <f t="shared" si="127"/>
        <v/>
      </c>
      <c r="CS71" s="109"/>
      <c r="CT71" s="112" t="str">
        <f t="shared" si="159"/>
        <v/>
      </c>
      <c r="CU71" s="145" t="str">
        <f t="shared" si="160"/>
        <v/>
      </c>
      <c r="CV71" s="111" t="str">
        <f t="shared" si="161"/>
        <v/>
      </c>
      <c r="CW71" s="111" t="str">
        <f t="shared" si="162"/>
        <v/>
      </c>
      <c r="CX71" s="109" t="str">
        <f t="shared" si="128"/>
        <v/>
      </c>
      <c r="CY71" s="126" t="str">
        <f t="shared" si="129"/>
        <v/>
      </c>
      <c r="CZ71" s="126" t="str">
        <f t="shared" si="130"/>
        <v/>
      </c>
      <c r="DA71" s="126" t="str">
        <f t="shared" si="131"/>
        <v/>
      </c>
      <c r="DB71" s="145" t="str">
        <f t="shared" si="132"/>
        <v/>
      </c>
      <c r="DC71" s="143" t="str">
        <f t="shared" si="133"/>
        <v/>
      </c>
      <c r="DD71" s="121"/>
      <c r="DE71" s="113" t="str">
        <f t="shared" si="134"/>
        <v/>
      </c>
      <c r="DF71" s="113" t="str">
        <f t="shared" si="135"/>
        <v/>
      </c>
      <c r="DG71" s="111" t="e">
        <f t="shared" si="163"/>
        <v>#N/A</v>
      </c>
      <c r="DH71" s="108" t="str">
        <f t="shared" si="136"/>
        <v/>
      </c>
      <c r="DI71" s="108" t="str">
        <f t="shared" si="164"/>
        <v/>
      </c>
      <c r="DJ71" s="108" t="str">
        <f t="shared" si="165"/>
        <v/>
      </c>
      <c r="DK71" s="108" t="str">
        <f t="shared" si="168"/>
        <v/>
      </c>
      <c r="DL71" s="108" t="str">
        <f t="shared" si="166"/>
        <v/>
      </c>
      <c r="DM71" s="108" t="str">
        <f t="shared" si="167"/>
        <v/>
      </c>
      <c r="DN71" s="103"/>
      <c r="DO71" s="170" t="str">
        <f t="shared" si="137"/>
        <v/>
      </c>
      <c r="DP71" s="170" t="str">
        <f t="shared" si="138"/>
        <v/>
      </c>
      <c r="DQ71" s="170" t="str">
        <f t="shared" si="139"/>
        <v/>
      </c>
      <c r="DR71" s="55" t="str">
        <f t="shared" si="140"/>
        <v/>
      </c>
      <c r="DS71" s="55" t="str">
        <f t="shared" si="141"/>
        <v/>
      </c>
      <c r="DT71" s="173" t="str">
        <f t="shared" si="142"/>
        <v/>
      </c>
      <c r="DU71" s="55" t="str">
        <f t="shared" si="143"/>
        <v/>
      </c>
      <c r="DV71" s="21" t="str">
        <f t="shared" si="144"/>
        <v/>
      </c>
      <c r="DW71" s="11" t="str">
        <f t="shared" si="169"/>
        <v/>
      </c>
      <c r="DX71" s="12" t="str">
        <f t="shared" si="145"/>
        <v/>
      </c>
      <c r="DY71" s="15"/>
      <c r="DZ71" s="50"/>
      <c r="EA71" s="50"/>
      <c r="EB71" s="50"/>
      <c r="EC71" s="50"/>
    </row>
    <row r="72" spans="1:133" ht="20.100000000000001" customHeight="1" x14ac:dyDescent="0.25">
      <c r="A72" s="47">
        <f t="shared" si="146"/>
        <v>71</v>
      </c>
      <c r="B72" s="176"/>
      <c r="C72" s="194"/>
      <c r="D72" s="176"/>
      <c r="E72" s="194"/>
      <c r="F72" s="192"/>
      <c r="G72" s="193"/>
      <c r="H72" s="176"/>
      <c r="I72" s="176"/>
      <c r="J72" s="180"/>
      <c r="K72" s="180"/>
      <c r="L72" s="180"/>
      <c r="M72" s="40"/>
      <c r="N72" s="10" t="str">
        <f t="shared" si="89"/>
        <v/>
      </c>
      <c r="O72" s="13"/>
      <c r="P72" s="26" t="str">
        <f t="shared" si="87"/>
        <v/>
      </c>
      <c r="Q72" s="26" t="str">
        <f t="shared" si="87"/>
        <v/>
      </c>
      <c r="R72" s="26" t="str">
        <f t="shared" si="87"/>
        <v/>
      </c>
      <c r="S72" s="26" t="str">
        <f t="shared" si="87"/>
        <v/>
      </c>
      <c r="T72" s="26" t="str">
        <f t="shared" si="87"/>
        <v/>
      </c>
      <c r="U72" s="157" t="str">
        <f t="shared" si="87"/>
        <v/>
      </c>
      <c r="V72" s="26" t="str">
        <f t="shared" si="87"/>
        <v/>
      </c>
      <c r="W72" s="26" t="str">
        <f t="shared" si="87"/>
        <v/>
      </c>
      <c r="X72" s="26" t="str">
        <f t="shared" si="87"/>
        <v/>
      </c>
      <c r="Y72" s="24" t="str">
        <f t="shared" si="87"/>
        <v/>
      </c>
      <c r="Z72" s="18" t="str">
        <f t="shared" si="88"/>
        <v/>
      </c>
      <c r="AA72" s="24" t="str">
        <f t="shared" si="88"/>
        <v/>
      </c>
      <c r="AB72" s="24" t="str">
        <f t="shared" si="88"/>
        <v/>
      </c>
      <c r="AC72" s="26" t="str">
        <f t="shared" si="88"/>
        <v/>
      </c>
      <c r="AD72" s="33" t="str">
        <f t="shared" si="88"/>
        <v/>
      </c>
      <c r="AE72" s="24" t="str">
        <f t="shared" si="88"/>
        <v/>
      </c>
      <c r="AF72" s="26" t="str">
        <f t="shared" si="88"/>
        <v/>
      </c>
      <c r="AG72" s="24" t="str">
        <f t="shared" si="88"/>
        <v/>
      </c>
      <c r="AH72" s="26" t="str">
        <f t="shared" si="88"/>
        <v/>
      </c>
      <c r="AI72" s="26" t="str">
        <f t="shared" si="88"/>
        <v/>
      </c>
      <c r="AJ72" s="26" t="str">
        <f t="shared" si="88"/>
        <v/>
      </c>
      <c r="AK72" s="26" t="str">
        <f t="shared" si="88"/>
        <v/>
      </c>
      <c r="AL72" s="26" t="str">
        <f t="shared" si="88"/>
        <v/>
      </c>
      <c r="AM72" s="18" t="str">
        <f t="shared" si="88"/>
        <v/>
      </c>
      <c r="AN72" s="9"/>
      <c r="AO72" s="152" t="str">
        <f t="shared" si="147"/>
        <v/>
      </c>
      <c r="AP72" s="150" t="str">
        <f t="shared" si="90"/>
        <v/>
      </c>
      <c r="AQ72" s="151" t="str">
        <f t="shared" si="91"/>
        <v/>
      </c>
      <c r="AR72" s="107" t="str">
        <f t="shared" si="92"/>
        <v/>
      </c>
      <c r="AS72" s="128" t="str">
        <f t="shared" si="93"/>
        <v/>
      </c>
      <c r="AT72" s="114" t="str">
        <f t="shared" si="148"/>
        <v/>
      </c>
      <c r="AU72" s="114" t="str">
        <f t="shared" si="149"/>
        <v/>
      </c>
      <c r="AV72" s="114" t="str">
        <f t="shared" si="150"/>
        <v/>
      </c>
      <c r="AW72" s="114" t="str">
        <f t="shared" si="151"/>
        <v/>
      </c>
      <c r="AX72" s="117" t="str">
        <f t="shared" si="152"/>
        <v/>
      </c>
      <c r="AY72" s="117" t="str">
        <f t="shared" si="153"/>
        <v/>
      </c>
      <c r="AZ72" s="111" t="str">
        <f t="shared" si="154"/>
        <v/>
      </c>
      <c r="BA72" s="133" t="str">
        <f t="shared" si="155"/>
        <v/>
      </c>
      <c r="BB72" s="126" t="str">
        <f t="shared" si="94"/>
        <v/>
      </c>
      <c r="BC72" s="126" t="str">
        <f t="shared" si="95"/>
        <v/>
      </c>
      <c r="BD72" s="127" t="str">
        <f t="shared" si="96"/>
        <v/>
      </c>
      <c r="BE72" s="115" t="str">
        <f t="shared" si="97"/>
        <v/>
      </c>
      <c r="BF72" s="148" t="str">
        <f t="shared" si="98"/>
        <v/>
      </c>
      <c r="BG72" s="126" t="str">
        <f t="shared" si="99"/>
        <v/>
      </c>
      <c r="BH72" s="126" t="str">
        <f t="shared" si="100"/>
        <v/>
      </c>
      <c r="BI72" s="126" t="str">
        <f t="shared" si="101"/>
        <v/>
      </c>
      <c r="BJ72" s="126" t="str">
        <f t="shared" si="102"/>
        <v/>
      </c>
      <c r="BK72" s="111" t="str">
        <f t="shared" si="103"/>
        <v/>
      </c>
      <c r="BL72" s="118" t="str">
        <f t="shared" si="156"/>
        <v/>
      </c>
      <c r="BM72" s="115" t="str">
        <f t="shared" si="104"/>
        <v/>
      </c>
      <c r="BN72" s="110" t="str">
        <f t="shared" si="105"/>
        <v/>
      </c>
      <c r="BO72" s="110" t="str">
        <f t="shared" si="106"/>
        <v/>
      </c>
      <c r="BP72" s="111" t="str">
        <f t="shared" si="157"/>
        <v/>
      </c>
      <c r="BQ72" s="110" t="str">
        <f t="shared" si="158"/>
        <v/>
      </c>
      <c r="BR72" s="153"/>
      <c r="BS72" s="115" t="str">
        <f t="shared" si="107"/>
        <v/>
      </c>
      <c r="BT72" s="132" t="str">
        <f t="shared" si="170"/>
        <v/>
      </c>
      <c r="BU72" s="146" t="str">
        <f t="shared" si="108"/>
        <v/>
      </c>
      <c r="BV72" s="115" t="str">
        <f t="shared" si="109"/>
        <v/>
      </c>
      <c r="BW72" s="118" t="str">
        <f t="shared" si="110"/>
        <v/>
      </c>
      <c r="BX72" s="119"/>
      <c r="BY72" s="111" t="str">
        <f t="shared" si="111"/>
        <v/>
      </c>
      <c r="BZ72" s="111" t="str">
        <f t="shared" si="112"/>
        <v/>
      </c>
      <c r="CA72" s="111" t="str">
        <f t="shared" si="113"/>
        <v/>
      </c>
      <c r="CB72" s="142" t="str">
        <f t="shared" si="114"/>
        <v/>
      </c>
      <c r="CC72" s="184" t="str">
        <f t="shared" si="115"/>
        <v/>
      </c>
      <c r="CD72" s="115" t="str">
        <f t="shared" si="116"/>
        <v/>
      </c>
      <c r="CE72" s="115" t="str">
        <f t="shared" si="117"/>
        <v/>
      </c>
      <c r="CF72" s="125" t="str">
        <f t="shared" si="118"/>
        <v/>
      </c>
      <c r="CG72" s="125" t="str">
        <f t="shared" si="119"/>
        <v/>
      </c>
      <c r="CH72" s="149" t="str">
        <f t="shared" si="120"/>
        <v/>
      </c>
      <c r="CI72" s="142" t="str">
        <f t="shared" si="121"/>
        <v/>
      </c>
      <c r="CJ72" s="119"/>
      <c r="CK72" s="109"/>
      <c r="CL72" s="166" t="str">
        <f t="shared" si="122"/>
        <v/>
      </c>
      <c r="CM72" s="166" t="str">
        <f t="shared" si="123"/>
        <v/>
      </c>
      <c r="CN72" s="163" t="str">
        <f t="shared" si="124"/>
        <v/>
      </c>
      <c r="CO72" s="164" t="str">
        <f t="shared" si="125"/>
        <v/>
      </c>
      <c r="CP72" s="109"/>
      <c r="CQ72" s="163" t="str">
        <f t="shared" si="126"/>
        <v/>
      </c>
      <c r="CR72" s="163" t="str">
        <f t="shared" si="127"/>
        <v/>
      </c>
      <c r="CS72" s="109"/>
      <c r="CT72" s="112" t="str">
        <f t="shared" si="159"/>
        <v/>
      </c>
      <c r="CU72" s="145" t="str">
        <f t="shared" si="160"/>
        <v/>
      </c>
      <c r="CV72" s="111" t="str">
        <f t="shared" si="161"/>
        <v/>
      </c>
      <c r="CW72" s="111" t="str">
        <f t="shared" si="162"/>
        <v/>
      </c>
      <c r="CX72" s="109" t="str">
        <f t="shared" si="128"/>
        <v/>
      </c>
      <c r="CY72" s="126" t="str">
        <f t="shared" si="129"/>
        <v/>
      </c>
      <c r="CZ72" s="126" t="str">
        <f t="shared" si="130"/>
        <v/>
      </c>
      <c r="DA72" s="126" t="str">
        <f t="shared" si="131"/>
        <v/>
      </c>
      <c r="DB72" s="145" t="str">
        <f t="shared" si="132"/>
        <v/>
      </c>
      <c r="DC72" s="143" t="str">
        <f t="shared" si="133"/>
        <v/>
      </c>
      <c r="DD72" s="121"/>
      <c r="DE72" s="113" t="str">
        <f t="shared" si="134"/>
        <v/>
      </c>
      <c r="DF72" s="113" t="str">
        <f t="shared" si="135"/>
        <v/>
      </c>
      <c r="DG72" s="111" t="e">
        <f t="shared" si="163"/>
        <v>#N/A</v>
      </c>
      <c r="DH72" s="108" t="str">
        <f t="shared" si="136"/>
        <v/>
      </c>
      <c r="DI72" s="108" t="str">
        <f t="shared" si="164"/>
        <v/>
      </c>
      <c r="DJ72" s="108" t="str">
        <f t="shared" si="165"/>
        <v/>
      </c>
      <c r="DK72" s="108" t="str">
        <f t="shared" si="168"/>
        <v/>
      </c>
      <c r="DL72" s="108" t="str">
        <f t="shared" si="166"/>
        <v/>
      </c>
      <c r="DM72" s="108" t="str">
        <f t="shared" si="167"/>
        <v/>
      </c>
      <c r="DN72" s="103"/>
      <c r="DO72" s="170" t="str">
        <f t="shared" si="137"/>
        <v/>
      </c>
      <c r="DP72" s="170" t="str">
        <f t="shared" si="138"/>
        <v/>
      </c>
      <c r="DQ72" s="170" t="str">
        <f t="shared" si="139"/>
        <v/>
      </c>
      <c r="DR72" s="55" t="str">
        <f t="shared" si="140"/>
        <v/>
      </c>
      <c r="DS72" s="55" t="str">
        <f t="shared" si="141"/>
        <v/>
      </c>
      <c r="DT72" s="173" t="str">
        <f t="shared" si="142"/>
        <v/>
      </c>
      <c r="DU72" s="55" t="str">
        <f t="shared" si="143"/>
        <v/>
      </c>
      <c r="DV72" s="21" t="str">
        <f t="shared" si="144"/>
        <v/>
      </c>
      <c r="DW72" s="11" t="str">
        <f t="shared" si="169"/>
        <v/>
      </c>
      <c r="DX72" s="12" t="str">
        <f t="shared" si="145"/>
        <v/>
      </c>
      <c r="DY72" s="15"/>
      <c r="DZ72" s="50"/>
      <c r="EA72" s="50"/>
      <c r="EB72" s="50"/>
      <c r="EC72" s="50"/>
    </row>
    <row r="73" spans="1:133" ht="20.100000000000001" customHeight="1" x14ac:dyDescent="0.25">
      <c r="A73" s="47">
        <f t="shared" si="146"/>
        <v>72</v>
      </c>
      <c r="B73" s="176"/>
      <c r="C73" s="194"/>
      <c r="D73" s="176"/>
      <c r="E73" s="194"/>
      <c r="F73" s="192"/>
      <c r="G73" s="193"/>
      <c r="H73" s="176"/>
      <c r="I73" s="176"/>
      <c r="J73" s="180"/>
      <c r="K73" s="180"/>
      <c r="L73" s="180"/>
      <c r="M73" s="40"/>
      <c r="N73" s="10" t="str">
        <f t="shared" si="89"/>
        <v/>
      </c>
      <c r="O73" s="13"/>
      <c r="P73" s="26" t="str">
        <f t="shared" si="87"/>
        <v/>
      </c>
      <c r="Q73" s="26" t="str">
        <f t="shared" si="87"/>
        <v/>
      </c>
      <c r="R73" s="26" t="str">
        <f t="shared" si="87"/>
        <v/>
      </c>
      <c r="S73" s="26" t="str">
        <f t="shared" si="87"/>
        <v/>
      </c>
      <c r="T73" s="26" t="str">
        <f t="shared" si="87"/>
        <v/>
      </c>
      <c r="U73" s="157" t="str">
        <f t="shared" si="87"/>
        <v/>
      </c>
      <c r="V73" s="26" t="str">
        <f t="shared" si="87"/>
        <v/>
      </c>
      <c r="W73" s="26" t="str">
        <f t="shared" si="87"/>
        <v/>
      </c>
      <c r="X73" s="26" t="str">
        <f t="shared" si="87"/>
        <v/>
      </c>
      <c r="Y73" s="24" t="str">
        <f t="shared" si="87"/>
        <v/>
      </c>
      <c r="Z73" s="18" t="str">
        <f t="shared" si="88"/>
        <v/>
      </c>
      <c r="AA73" s="24" t="str">
        <f t="shared" si="88"/>
        <v/>
      </c>
      <c r="AB73" s="24" t="str">
        <f t="shared" si="88"/>
        <v/>
      </c>
      <c r="AC73" s="26" t="str">
        <f t="shared" si="88"/>
        <v/>
      </c>
      <c r="AD73" s="33" t="str">
        <f t="shared" si="88"/>
        <v/>
      </c>
      <c r="AE73" s="24" t="str">
        <f t="shared" si="88"/>
        <v/>
      </c>
      <c r="AF73" s="26" t="str">
        <f t="shared" si="88"/>
        <v/>
      </c>
      <c r="AG73" s="24" t="str">
        <f t="shared" si="88"/>
        <v/>
      </c>
      <c r="AH73" s="26" t="str">
        <f t="shared" si="88"/>
        <v/>
      </c>
      <c r="AI73" s="26" t="str">
        <f t="shared" si="88"/>
        <v/>
      </c>
      <c r="AJ73" s="26" t="str">
        <f t="shared" si="88"/>
        <v/>
      </c>
      <c r="AK73" s="26" t="str">
        <f t="shared" si="88"/>
        <v/>
      </c>
      <c r="AL73" s="26" t="str">
        <f t="shared" si="88"/>
        <v/>
      </c>
      <c r="AM73" s="18" t="str">
        <f t="shared" si="88"/>
        <v/>
      </c>
      <c r="AN73" s="9"/>
      <c r="AO73" s="152" t="str">
        <f t="shared" si="147"/>
        <v/>
      </c>
      <c r="AP73" s="150" t="str">
        <f t="shared" si="90"/>
        <v/>
      </c>
      <c r="AQ73" s="151" t="str">
        <f t="shared" si="91"/>
        <v/>
      </c>
      <c r="AR73" s="107" t="str">
        <f t="shared" si="92"/>
        <v/>
      </c>
      <c r="AS73" s="128" t="str">
        <f t="shared" si="93"/>
        <v/>
      </c>
      <c r="AT73" s="114" t="str">
        <f t="shared" si="148"/>
        <v/>
      </c>
      <c r="AU73" s="114" t="str">
        <f t="shared" si="149"/>
        <v/>
      </c>
      <c r="AV73" s="114" t="str">
        <f t="shared" si="150"/>
        <v/>
      </c>
      <c r="AW73" s="114" t="str">
        <f t="shared" si="151"/>
        <v/>
      </c>
      <c r="AX73" s="117" t="str">
        <f t="shared" si="152"/>
        <v/>
      </c>
      <c r="AY73" s="117" t="str">
        <f t="shared" si="153"/>
        <v/>
      </c>
      <c r="AZ73" s="111" t="str">
        <f t="shared" si="154"/>
        <v/>
      </c>
      <c r="BA73" s="133" t="str">
        <f t="shared" si="155"/>
        <v/>
      </c>
      <c r="BB73" s="126" t="str">
        <f t="shared" si="94"/>
        <v/>
      </c>
      <c r="BC73" s="126" t="str">
        <f t="shared" si="95"/>
        <v/>
      </c>
      <c r="BD73" s="127" t="str">
        <f t="shared" si="96"/>
        <v/>
      </c>
      <c r="BE73" s="115" t="str">
        <f t="shared" si="97"/>
        <v/>
      </c>
      <c r="BF73" s="148" t="str">
        <f t="shared" si="98"/>
        <v/>
      </c>
      <c r="BG73" s="126" t="str">
        <f t="shared" si="99"/>
        <v/>
      </c>
      <c r="BH73" s="126" t="str">
        <f t="shared" si="100"/>
        <v/>
      </c>
      <c r="BI73" s="126" t="str">
        <f t="shared" si="101"/>
        <v/>
      </c>
      <c r="BJ73" s="126" t="str">
        <f t="shared" si="102"/>
        <v/>
      </c>
      <c r="BK73" s="111" t="str">
        <f t="shared" si="103"/>
        <v/>
      </c>
      <c r="BL73" s="118" t="str">
        <f t="shared" si="156"/>
        <v/>
      </c>
      <c r="BM73" s="115" t="str">
        <f t="shared" si="104"/>
        <v/>
      </c>
      <c r="BN73" s="110" t="str">
        <f t="shared" si="105"/>
        <v/>
      </c>
      <c r="BO73" s="110" t="str">
        <f t="shared" si="106"/>
        <v/>
      </c>
      <c r="BP73" s="111" t="str">
        <f t="shared" si="157"/>
        <v/>
      </c>
      <c r="BQ73" s="110" t="str">
        <f t="shared" si="158"/>
        <v/>
      </c>
      <c r="BR73" s="153"/>
      <c r="BS73" s="115" t="str">
        <f t="shared" si="107"/>
        <v/>
      </c>
      <c r="BT73" s="132" t="str">
        <f t="shared" si="170"/>
        <v/>
      </c>
      <c r="BU73" s="146" t="str">
        <f t="shared" si="108"/>
        <v/>
      </c>
      <c r="BV73" s="115" t="str">
        <f t="shared" si="109"/>
        <v/>
      </c>
      <c r="BW73" s="118" t="str">
        <f t="shared" si="110"/>
        <v/>
      </c>
      <c r="BX73" s="119"/>
      <c r="BY73" s="111" t="str">
        <f t="shared" si="111"/>
        <v/>
      </c>
      <c r="BZ73" s="111" t="str">
        <f t="shared" si="112"/>
        <v/>
      </c>
      <c r="CA73" s="111" t="str">
        <f t="shared" si="113"/>
        <v/>
      </c>
      <c r="CB73" s="142" t="str">
        <f t="shared" si="114"/>
        <v/>
      </c>
      <c r="CC73" s="184" t="str">
        <f t="shared" si="115"/>
        <v/>
      </c>
      <c r="CD73" s="115" t="str">
        <f t="shared" si="116"/>
        <v/>
      </c>
      <c r="CE73" s="115" t="str">
        <f t="shared" si="117"/>
        <v/>
      </c>
      <c r="CF73" s="125" t="str">
        <f t="shared" si="118"/>
        <v/>
      </c>
      <c r="CG73" s="125" t="str">
        <f t="shared" si="119"/>
        <v/>
      </c>
      <c r="CH73" s="149" t="str">
        <f t="shared" si="120"/>
        <v/>
      </c>
      <c r="CI73" s="142" t="str">
        <f t="shared" si="121"/>
        <v/>
      </c>
      <c r="CJ73" s="119"/>
      <c r="CK73" s="109"/>
      <c r="CL73" s="166" t="str">
        <f t="shared" si="122"/>
        <v/>
      </c>
      <c r="CM73" s="166" t="str">
        <f t="shared" si="123"/>
        <v/>
      </c>
      <c r="CN73" s="163" t="str">
        <f t="shared" si="124"/>
        <v/>
      </c>
      <c r="CO73" s="164" t="str">
        <f t="shared" si="125"/>
        <v/>
      </c>
      <c r="CP73" s="109"/>
      <c r="CQ73" s="163" t="str">
        <f t="shared" si="126"/>
        <v/>
      </c>
      <c r="CR73" s="163" t="str">
        <f t="shared" si="127"/>
        <v/>
      </c>
      <c r="CS73" s="109"/>
      <c r="CT73" s="112" t="str">
        <f t="shared" si="159"/>
        <v/>
      </c>
      <c r="CU73" s="145" t="str">
        <f t="shared" si="160"/>
        <v/>
      </c>
      <c r="CV73" s="111" t="str">
        <f t="shared" si="161"/>
        <v/>
      </c>
      <c r="CW73" s="111" t="str">
        <f t="shared" si="162"/>
        <v/>
      </c>
      <c r="CX73" s="109" t="str">
        <f t="shared" si="128"/>
        <v/>
      </c>
      <c r="CY73" s="126" t="str">
        <f t="shared" si="129"/>
        <v/>
      </c>
      <c r="CZ73" s="126" t="str">
        <f t="shared" si="130"/>
        <v/>
      </c>
      <c r="DA73" s="126" t="str">
        <f t="shared" si="131"/>
        <v/>
      </c>
      <c r="DB73" s="145" t="str">
        <f t="shared" si="132"/>
        <v/>
      </c>
      <c r="DC73" s="143" t="str">
        <f t="shared" si="133"/>
        <v/>
      </c>
      <c r="DD73" s="121"/>
      <c r="DE73" s="113" t="str">
        <f t="shared" si="134"/>
        <v/>
      </c>
      <c r="DF73" s="113" t="str">
        <f t="shared" si="135"/>
        <v/>
      </c>
      <c r="DG73" s="111" t="e">
        <f t="shared" si="163"/>
        <v>#N/A</v>
      </c>
      <c r="DH73" s="108" t="str">
        <f t="shared" si="136"/>
        <v/>
      </c>
      <c r="DI73" s="108" t="str">
        <f t="shared" si="164"/>
        <v/>
      </c>
      <c r="DJ73" s="108" t="str">
        <f t="shared" si="165"/>
        <v/>
      </c>
      <c r="DK73" s="108" t="str">
        <f t="shared" si="168"/>
        <v/>
      </c>
      <c r="DL73" s="108" t="str">
        <f t="shared" si="166"/>
        <v/>
      </c>
      <c r="DM73" s="108" t="str">
        <f t="shared" si="167"/>
        <v/>
      </c>
      <c r="DN73" s="103"/>
      <c r="DO73" s="170" t="str">
        <f t="shared" si="137"/>
        <v/>
      </c>
      <c r="DP73" s="170" t="str">
        <f t="shared" si="138"/>
        <v/>
      </c>
      <c r="DQ73" s="170" t="str">
        <f t="shared" si="139"/>
        <v/>
      </c>
      <c r="DR73" s="55" t="str">
        <f t="shared" si="140"/>
        <v/>
      </c>
      <c r="DS73" s="55" t="str">
        <f t="shared" si="141"/>
        <v/>
      </c>
      <c r="DT73" s="173" t="str">
        <f t="shared" si="142"/>
        <v/>
      </c>
      <c r="DU73" s="55" t="str">
        <f t="shared" si="143"/>
        <v/>
      </c>
      <c r="DV73" s="21" t="str">
        <f t="shared" si="144"/>
        <v/>
      </c>
      <c r="DW73" s="11" t="str">
        <f t="shared" si="169"/>
        <v/>
      </c>
      <c r="DX73" s="12" t="str">
        <f t="shared" si="145"/>
        <v/>
      </c>
      <c r="DY73" s="15"/>
      <c r="DZ73" s="50"/>
      <c r="EA73" s="50"/>
      <c r="EB73" s="50"/>
      <c r="EC73" s="50"/>
    </row>
    <row r="74" spans="1:133" ht="20.100000000000001" customHeight="1" x14ac:dyDescent="0.25">
      <c r="A74" s="47">
        <f t="shared" si="146"/>
        <v>73</v>
      </c>
      <c r="B74" s="176"/>
      <c r="C74" s="194"/>
      <c r="D74" s="176"/>
      <c r="E74" s="194"/>
      <c r="F74" s="192"/>
      <c r="G74" s="193"/>
      <c r="H74" s="176"/>
      <c r="I74" s="176"/>
      <c r="J74" s="180"/>
      <c r="K74" s="180"/>
      <c r="L74" s="180"/>
      <c r="M74" s="40"/>
      <c r="N74" s="10" t="str">
        <f t="shared" si="89"/>
        <v/>
      </c>
      <c r="O74" s="13"/>
      <c r="P74" s="26" t="str">
        <f t="shared" si="87"/>
        <v/>
      </c>
      <c r="Q74" s="26" t="str">
        <f t="shared" si="87"/>
        <v/>
      </c>
      <c r="R74" s="26" t="str">
        <f t="shared" si="87"/>
        <v/>
      </c>
      <c r="S74" s="26" t="str">
        <f t="shared" si="87"/>
        <v/>
      </c>
      <c r="T74" s="26" t="str">
        <f t="shared" si="87"/>
        <v/>
      </c>
      <c r="U74" s="157" t="str">
        <f t="shared" si="87"/>
        <v/>
      </c>
      <c r="V74" s="26" t="str">
        <f t="shared" si="87"/>
        <v/>
      </c>
      <c r="W74" s="26" t="str">
        <f t="shared" si="87"/>
        <v/>
      </c>
      <c r="X74" s="26" t="str">
        <f t="shared" si="87"/>
        <v/>
      </c>
      <c r="Y74" s="24" t="str">
        <f t="shared" si="87"/>
        <v/>
      </c>
      <c r="Z74" s="18" t="str">
        <f t="shared" si="88"/>
        <v/>
      </c>
      <c r="AA74" s="24" t="str">
        <f t="shared" si="88"/>
        <v/>
      </c>
      <c r="AB74" s="24" t="str">
        <f t="shared" si="88"/>
        <v/>
      </c>
      <c r="AC74" s="26" t="str">
        <f t="shared" si="88"/>
        <v/>
      </c>
      <c r="AD74" s="33" t="str">
        <f t="shared" si="88"/>
        <v/>
      </c>
      <c r="AE74" s="24" t="str">
        <f t="shared" si="88"/>
        <v/>
      </c>
      <c r="AF74" s="26" t="str">
        <f t="shared" si="88"/>
        <v/>
      </c>
      <c r="AG74" s="24" t="str">
        <f t="shared" si="88"/>
        <v/>
      </c>
      <c r="AH74" s="26" t="str">
        <f t="shared" si="88"/>
        <v/>
      </c>
      <c r="AI74" s="26" t="str">
        <f t="shared" si="88"/>
        <v/>
      </c>
      <c r="AJ74" s="26" t="str">
        <f t="shared" si="88"/>
        <v/>
      </c>
      <c r="AK74" s="26" t="str">
        <f t="shared" si="88"/>
        <v/>
      </c>
      <c r="AL74" s="26" t="str">
        <f t="shared" si="88"/>
        <v/>
      </c>
      <c r="AM74" s="18" t="str">
        <f t="shared" si="88"/>
        <v/>
      </c>
      <c r="AN74" s="9"/>
      <c r="AO74" s="152" t="str">
        <f t="shared" si="147"/>
        <v/>
      </c>
      <c r="AP74" s="150" t="str">
        <f t="shared" si="90"/>
        <v/>
      </c>
      <c r="AQ74" s="151" t="str">
        <f t="shared" si="91"/>
        <v/>
      </c>
      <c r="AR74" s="107" t="str">
        <f t="shared" si="92"/>
        <v/>
      </c>
      <c r="AS74" s="128" t="str">
        <f t="shared" si="93"/>
        <v/>
      </c>
      <c r="AT74" s="114" t="str">
        <f t="shared" si="148"/>
        <v/>
      </c>
      <c r="AU74" s="114" t="str">
        <f t="shared" si="149"/>
        <v/>
      </c>
      <c r="AV74" s="114" t="str">
        <f t="shared" si="150"/>
        <v/>
      </c>
      <c r="AW74" s="114" t="str">
        <f t="shared" si="151"/>
        <v/>
      </c>
      <c r="AX74" s="117" t="str">
        <f t="shared" si="152"/>
        <v/>
      </c>
      <c r="AY74" s="117" t="str">
        <f t="shared" si="153"/>
        <v/>
      </c>
      <c r="AZ74" s="111" t="str">
        <f t="shared" si="154"/>
        <v/>
      </c>
      <c r="BA74" s="133" t="str">
        <f t="shared" si="155"/>
        <v/>
      </c>
      <c r="BB74" s="126" t="str">
        <f t="shared" si="94"/>
        <v/>
      </c>
      <c r="BC74" s="126" t="str">
        <f t="shared" si="95"/>
        <v/>
      </c>
      <c r="BD74" s="127" t="str">
        <f t="shared" si="96"/>
        <v/>
      </c>
      <c r="BE74" s="115" t="str">
        <f t="shared" si="97"/>
        <v/>
      </c>
      <c r="BF74" s="148" t="str">
        <f t="shared" si="98"/>
        <v/>
      </c>
      <c r="BG74" s="126" t="str">
        <f t="shared" si="99"/>
        <v/>
      </c>
      <c r="BH74" s="126" t="str">
        <f t="shared" si="100"/>
        <v/>
      </c>
      <c r="BI74" s="126" t="str">
        <f t="shared" si="101"/>
        <v/>
      </c>
      <c r="BJ74" s="126" t="str">
        <f t="shared" si="102"/>
        <v/>
      </c>
      <c r="BK74" s="111" t="str">
        <f t="shared" si="103"/>
        <v/>
      </c>
      <c r="BL74" s="118" t="str">
        <f t="shared" si="156"/>
        <v/>
      </c>
      <c r="BM74" s="115" t="str">
        <f t="shared" si="104"/>
        <v/>
      </c>
      <c r="BN74" s="110" t="str">
        <f t="shared" si="105"/>
        <v/>
      </c>
      <c r="BO74" s="110" t="str">
        <f t="shared" si="106"/>
        <v/>
      </c>
      <c r="BP74" s="111" t="str">
        <f t="shared" si="157"/>
        <v/>
      </c>
      <c r="BQ74" s="110" t="str">
        <f t="shared" si="158"/>
        <v/>
      </c>
      <c r="BR74" s="153"/>
      <c r="BS74" s="115" t="str">
        <f t="shared" si="107"/>
        <v/>
      </c>
      <c r="BT74" s="132" t="str">
        <f t="shared" si="170"/>
        <v/>
      </c>
      <c r="BU74" s="146" t="str">
        <f t="shared" si="108"/>
        <v/>
      </c>
      <c r="BV74" s="115" t="str">
        <f t="shared" si="109"/>
        <v/>
      </c>
      <c r="BW74" s="118" t="str">
        <f t="shared" si="110"/>
        <v/>
      </c>
      <c r="BX74" s="119"/>
      <c r="BY74" s="111" t="str">
        <f t="shared" si="111"/>
        <v/>
      </c>
      <c r="BZ74" s="111" t="str">
        <f t="shared" si="112"/>
        <v/>
      </c>
      <c r="CA74" s="111" t="str">
        <f t="shared" si="113"/>
        <v/>
      </c>
      <c r="CB74" s="142" t="str">
        <f t="shared" si="114"/>
        <v/>
      </c>
      <c r="CC74" s="184" t="str">
        <f t="shared" si="115"/>
        <v/>
      </c>
      <c r="CD74" s="115" t="str">
        <f t="shared" si="116"/>
        <v/>
      </c>
      <c r="CE74" s="115" t="str">
        <f t="shared" si="117"/>
        <v/>
      </c>
      <c r="CF74" s="125" t="str">
        <f t="shared" si="118"/>
        <v/>
      </c>
      <c r="CG74" s="125" t="str">
        <f t="shared" si="119"/>
        <v/>
      </c>
      <c r="CH74" s="149" t="str">
        <f t="shared" si="120"/>
        <v/>
      </c>
      <c r="CI74" s="142" t="str">
        <f t="shared" si="121"/>
        <v/>
      </c>
      <c r="CJ74" s="119"/>
      <c r="CK74" s="109"/>
      <c r="CL74" s="166" t="str">
        <f t="shared" si="122"/>
        <v/>
      </c>
      <c r="CM74" s="166" t="str">
        <f t="shared" si="123"/>
        <v/>
      </c>
      <c r="CN74" s="163" t="str">
        <f t="shared" si="124"/>
        <v/>
      </c>
      <c r="CO74" s="164" t="str">
        <f t="shared" si="125"/>
        <v/>
      </c>
      <c r="CP74" s="109"/>
      <c r="CQ74" s="163" t="str">
        <f t="shared" si="126"/>
        <v/>
      </c>
      <c r="CR74" s="163" t="str">
        <f t="shared" si="127"/>
        <v/>
      </c>
      <c r="CS74" s="109"/>
      <c r="CT74" s="112" t="str">
        <f t="shared" si="159"/>
        <v/>
      </c>
      <c r="CU74" s="145" t="str">
        <f t="shared" si="160"/>
        <v/>
      </c>
      <c r="CV74" s="111" t="str">
        <f t="shared" si="161"/>
        <v/>
      </c>
      <c r="CW74" s="111" t="str">
        <f t="shared" si="162"/>
        <v/>
      </c>
      <c r="CX74" s="109" t="str">
        <f t="shared" si="128"/>
        <v/>
      </c>
      <c r="CY74" s="126" t="str">
        <f t="shared" si="129"/>
        <v/>
      </c>
      <c r="CZ74" s="126" t="str">
        <f t="shared" si="130"/>
        <v/>
      </c>
      <c r="DA74" s="126" t="str">
        <f t="shared" si="131"/>
        <v/>
      </c>
      <c r="DB74" s="145" t="str">
        <f t="shared" si="132"/>
        <v/>
      </c>
      <c r="DC74" s="143" t="str">
        <f t="shared" si="133"/>
        <v/>
      </c>
      <c r="DD74" s="121"/>
      <c r="DE74" s="113" t="str">
        <f t="shared" si="134"/>
        <v/>
      </c>
      <c r="DF74" s="113" t="str">
        <f t="shared" si="135"/>
        <v/>
      </c>
      <c r="DG74" s="111" t="e">
        <f t="shared" si="163"/>
        <v>#N/A</v>
      </c>
      <c r="DH74" s="108" t="str">
        <f t="shared" si="136"/>
        <v/>
      </c>
      <c r="DI74" s="108" t="str">
        <f t="shared" si="164"/>
        <v/>
      </c>
      <c r="DJ74" s="108" t="str">
        <f t="shared" si="165"/>
        <v/>
      </c>
      <c r="DK74" s="108" t="str">
        <f t="shared" si="168"/>
        <v/>
      </c>
      <c r="DL74" s="108" t="str">
        <f t="shared" si="166"/>
        <v/>
      </c>
      <c r="DM74" s="108" t="str">
        <f t="shared" si="167"/>
        <v/>
      </c>
      <c r="DN74" s="103"/>
      <c r="DO74" s="170" t="str">
        <f t="shared" si="137"/>
        <v/>
      </c>
      <c r="DP74" s="170" t="str">
        <f t="shared" si="138"/>
        <v/>
      </c>
      <c r="DQ74" s="170" t="str">
        <f t="shared" si="139"/>
        <v/>
      </c>
      <c r="DR74" s="55" t="str">
        <f t="shared" si="140"/>
        <v/>
      </c>
      <c r="DS74" s="55" t="str">
        <f t="shared" si="141"/>
        <v/>
      </c>
      <c r="DT74" s="173" t="str">
        <f t="shared" si="142"/>
        <v/>
      </c>
      <c r="DU74" s="55" t="str">
        <f t="shared" si="143"/>
        <v/>
      </c>
      <c r="DV74" s="21" t="str">
        <f t="shared" si="144"/>
        <v/>
      </c>
      <c r="DW74" s="11" t="str">
        <f t="shared" si="169"/>
        <v/>
      </c>
      <c r="DX74" s="12" t="str">
        <f t="shared" si="145"/>
        <v/>
      </c>
      <c r="DY74" s="15"/>
      <c r="DZ74" s="50"/>
      <c r="EA74" s="50"/>
      <c r="EB74" s="50"/>
      <c r="EC74" s="50"/>
    </row>
    <row r="75" spans="1:133" ht="20.100000000000001" customHeight="1" x14ac:dyDescent="0.25">
      <c r="A75" s="47">
        <f t="shared" si="146"/>
        <v>74</v>
      </c>
      <c r="B75" s="176"/>
      <c r="C75" s="194"/>
      <c r="D75" s="176"/>
      <c r="E75" s="194"/>
      <c r="F75" s="192"/>
      <c r="G75" s="193"/>
      <c r="H75" s="176"/>
      <c r="I75" s="176"/>
      <c r="J75" s="180"/>
      <c r="K75" s="180"/>
      <c r="L75" s="180"/>
      <c r="M75" s="40"/>
      <c r="N75" s="10" t="str">
        <f t="shared" si="89"/>
        <v/>
      </c>
      <c r="O75" s="13"/>
      <c r="P75" s="26" t="str">
        <f t="shared" si="87"/>
        <v/>
      </c>
      <c r="Q75" s="26" t="str">
        <f t="shared" si="87"/>
        <v/>
      </c>
      <c r="R75" s="26" t="str">
        <f t="shared" si="87"/>
        <v/>
      </c>
      <c r="S75" s="26" t="str">
        <f t="shared" si="87"/>
        <v/>
      </c>
      <c r="T75" s="26" t="str">
        <f t="shared" si="87"/>
        <v/>
      </c>
      <c r="U75" s="157" t="str">
        <f t="shared" si="87"/>
        <v/>
      </c>
      <c r="V75" s="26" t="str">
        <f t="shared" si="87"/>
        <v/>
      </c>
      <c r="W75" s="26" t="str">
        <f t="shared" si="87"/>
        <v/>
      </c>
      <c r="X75" s="26" t="str">
        <f t="shared" si="87"/>
        <v/>
      </c>
      <c r="Y75" s="24" t="str">
        <f t="shared" si="87"/>
        <v/>
      </c>
      <c r="Z75" s="18" t="str">
        <f t="shared" si="88"/>
        <v/>
      </c>
      <c r="AA75" s="24" t="str">
        <f t="shared" si="88"/>
        <v/>
      </c>
      <c r="AB75" s="24" t="str">
        <f t="shared" si="88"/>
        <v/>
      </c>
      <c r="AC75" s="26" t="str">
        <f t="shared" si="88"/>
        <v/>
      </c>
      <c r="AD75" s="33" t="str">
        <f t="shared" si="88"/>
        <v/>
      </c>
      <c r="AE75" s="24" t="str">
        <f t="shared" si="88"/>
        <v/>
      </c>
      <c r="AF75" s="26" t="str">
        <f t="shared" si="88"/>
        <v/>
      </c>
      <c r="AG75" s="24" t="str">
        <f t="shared" si="88"/>
        <v/>
      </c>
      <c r="AH75" s="26" t="str">
        <f t="shared" si="88"/>
        <v/>
      </c>
      <c r="AI75" s="26" t="str">
        <f t="shared" si="88"/>
        <v/>
      </c>
      <c r="AJ75" s="26" t="str">
        <f t="shared" si="88"/>
        <v/>
      </c>
      <c r="AK75" s="26" t="str">
        <f t="shared" si="88"/>
        <v/>
      </c>
      <c r="AL75" s="26" t="str">
        <f t="shared" si="88"/>
        <v/>
      </c>
      <c r="AM75" s="18" t="str">
        <f t="shared" si="88"/>
        <v/>
      </c>
      <c r="AN75" s="9"/>
      <c r="AO75" s="152" t="str">
        <f t="shared" si="147"/>
        <v/>
      </c>
      <c r="AP75" s="150" t="str">
        <f t="shared" si="90"/>
        <v/>
      </c>
      <c r="AQ75" s="151" t="str">
        <f t="shared" si="91"/>
        <v/>
      </c>
      <c r="AR75" s="107" t="str">
        <f t="shared" si="92"/>
        <v/>
      </c>
      <c r="AS75" s="128" t="str">
        <f t="shared" si="93"/>
        <v/>
      </c>
      <c r="AT75" s="114" t="str">
        <f t="shared" si="148"/>
        <v/>
      </c>
      <c r="AU75" s="114" t="str">
        <f t="shared" si="149"/>
        <v/>
      </c>
      <c r="AV75" s="114" t="str">
        <f t="shared" si="150"/>
        <v/>
      </c>
      <c r="AW75" s="114" t="str">
        <f t="shared" si="151"/>
        <v/>
      </c>
      <c r="AX75" s="117" t="str">
        <f t="shared" si="152"/>
        <v/>
      </c>
      <c r="AY75" s="117" t="str">
        <f t="shared" si="153"/>
        <v/>
      </c>
      <c r="AZ75" s="111" t="str">
        <f t="shared" si="154"/>
        <v/>
      </c>
      <c r="BA75" s="133" t="str">
        <f t="shared" si="155"/>
        <v/>
      </c>
      <c r="BB75" s="126" t="str">
        <f t="shared" si="94"/>
        <v/>
      </c>
      <c r="BC75" s="126" t="str">
        <f t="shared" si="95"/>
        <v/>
      </c>
      <c r="BD75" s="127" t="str">
        <f t="shared" si="96"/>
        <v/>
      </c>
      <c r="BE75" s="115" t="str">
        <f t="shared" si="97"/>
        <v/>
      </c>
      <c r="BF75" s="148" t="str">
        <f t="shared" si="98"/>
        <v/>
      </c>
      <c r="BG75" s="126" t="str">
        <f t="shared" si="99"/>
        <v/>
      </c>
      <c r="BH75" s="126" t="str">
        <f t="shared" si="100"/>
        <v/>
      </c>
      <c r="BI75" s="126" t="str">
        <f t="shared" si="101"/>
        <v/>
      </c>
      <c r="BJ75" s="126" t="str">
        <f t="shared" si="102"/>
        <v/>
      </c>
      <c r="BK75" s="111" t="str">
        <f t="shared" si="103"/>
        <v/>
      </c>
      <c r="BL75" s="118" t="str">
        <f t="shared" si="156"/>
        <v/>
      </c>
      <c r="BM75" s="115" t="str">
        <f t="shared" si="104"/>
        <v/>
      </c>
      <c r="BN75" s="110" t="str">
        <f t="shared" si="105"/>
        <v/>
      </c>
      <c r="BO75" s="110" t="str">
        <f t="shared" si="106"/>
        <v/>
      </c>
      <c r="BP75" s="111" t="str">
        <f t="shared" si="157"/>
        <v/>
      </c>
      <c r="BQ75" s="110" t="str">
        <f t="shared" si="158"/>
        <v/>
      </c>
      <c r="BR75" s="153"/>
      <c r="BS75" s="115" t="str">
        <f t="shared" si="107"/>
        <v/>
      </c>
      <c r="BT75" s="132" t="str">
        <f t="shared" si="170"/>
        <v/>
      </c>
      <c r="BU75" s="146" t="str">
        <f t="shared" si="108"/>
        <v/>
      </c>
      <c r="BV75" s="115" t="str">
        <f t="shared" si="109"/>
        <v/>
      </c>
      <c r="BW75" s="118" t="str">
        <f t="shared" si="110"/>
        <v/>
      </c>
      <c r="BX75" s="119"/>
      <c r="BY75" s="111" t="str">
        <f t="shared" si="111"/>
        <v/>
      </c>
      <c r="BZ75" s="111" t="str">
        <f t="shared" si="112"/>
        <v/>
      </c>
      <c r="CA75" s="111" t="str">
        <f t="shared" si="113"/>
        <v/>
      </c>
      <c r="CB75" s="142" t="str">
        <f t="shared" si="114"/>
        <v/>
      </c>
      <c r="CC75" s="184" t="str">
        <f t="shared" si="115"/>
        <v/>
      </c>
      <c r="CD75" s="115" t="str">
        <f t="shared" si="116"/>
        <v/>
      </c>
      <c r="CE75" s="115" t="str">
        <f t="shared" si="117"/>
        <v/>
      </c>
      <c r="CF75" s="125" t="str">
        <f t="shared" si="118"/>
        <v/>
      </c>
      <c r="CG75" s="125" t="str">
        <f t="shared" si="119"/>
        <v/>
      </c>
      <c r="CH75" s="149" t="str">
        <f t="shared" si="120"/>
        <v/>
      </c>
      <c r="CI75" s="142" t="str">
        <f t="shared" si="121"/>
        <v/>
      </c>
      <c r="CJ75" s="119"/>
      <c r="CK75" s="109"/>
      <c r="CL75" s="166" t="str">
        <f t="shared" si="122"/>
        <v/>
      </c>
      <c r="CM75" s="166" t="str">
        <f t="shared" si="123"/>
        <v/>
      </c>
      <c r="CN75" s="163" t="str">
        <f t="shared" si="124"/>
        <v/>
      </c>
      <c r="CO75" s="164" t="str">
        <f t="shared" si="125"/>
        <v/>
      </c>
      <c r="CP75" s="109"/>
      <c r="CQ75" s="163" t="str">
        <f t="shared" si="126"/>
        <v/>
      </c>
      <c r="CR75" s="163" t="str">
        <f t="shared" si="127"/>
        <v/>
      </c>
      <c r="CS75" s="109"/>
      <c r="CT75" s="112" t="str">
        <f t="shared" si="159"/>
        <v/>
      </c>
      <c r="CU75" s="145" t="str">
        <f t="shared" si="160"/>
        <v/>
      </c>
      <c r="CV75" s="111" t="str">
        <f t="shared" si="161"/>
        <v/>
      </c>
      <c r="CW75" s="111" t="str">
        <f t="shared" si="162"/>
        <v/>
      </c>
      <c r="CX75" s="109" t="str">
        <f t="shared" si="128"/>
        <v/>
      </c>
      <c r="CY75" s="126" t="str">
        <f t="shared" si="129"/>
        <v/>
      </c>
      <c r="CZ75" s="126" t="str">
        <f t="shared" si="130"/>
        <v/>
      </c>
      <c r="DA75" s="126" t="str">
        <f t="shared" si="131"/>
        <v/>
      </c>
      <c r="DB75" s="145" t="str">
        <f t="shared" si="132"/>
        <v/>
      </c>
      <c r="DC75" s="143" t="str">
        <f t="shared" si="133"/>
        <v/>
      </c>
      <c r="DD75" s="121"/>
      <c r="DE75" s="113" t="str">
        <f t="shared" si="134"/>
        <v/>
      </c>
      <c r="DF75" s="113" t="str">
        <f t="shared" si="135"/>
        <v/>
      </c>
      <c r="DG75" s="111" t="e">
        <f t="shared" si="163"/>
        <v>#N/A</v>
      </c>
      <c r="DH75" s="108" t="str">
        <f t="shared" si="136"/>
        <v/>
      </c>
      <c r="DI75" s="108" t="str">
        <f t="shared" si="164"/>
        <v/>
      </c>
      <c r="DJ75" s="108" t="str">
        <f t="shared" si="165"/>
        <v/>
      </c>
      <c r="DK75" s="108" t="str">
        <f t="shared" si="168"/>
        <v/>
      </c>
      <c r="DL75" s="108" t="str">
        <f t="shared" si="166"/>
        <v/>
      </c>
      <c r="DM75" s="108" t="str">
        <f t="shared" si="167"/>
        <v/>
      </c>
      <c r="DN75" s="103"/>
      <c r="DO75" s="170" t="str">
        <f t="shared" si="137"/>
        <v/>
      </c>
      <c r="DP75" s="170" t="str">
        <f t="shared" si="138"/>
        <v/>
      </c>
      <c r="DQ75" s="170" t="str">
        <f t="shared" si="139"/>
        <v/>
      </c>
      <c r="DR75" s="55" t="str">
        <f t="shared" si="140"/>
        <v/>
      </c>
      <c r="DS75" s="55" t="str">
        <f t="shared" si="141"/>
        <v/>
      </c>
      <c r="DT75" s="173" t="str">
        <f t="shared" si="142"/>
        <v/>
      </c>
      <c r="DU75" s="55" t="str">
        <f t="shared" si="143"/>
        <v/>
      </c>
      <c r="DV75" s="21" t="str">
        <f t="shared" si="144"/>
        <v/>
      </c>
      <c r="DW75" s="11" t="str">
        <f t="shared" si="169"/>
        <v/>
      </c>
      <c r="DX75" s="12" t="str">
        <f t="shared" si="145"/>
        <v/>
      </c>
      <c r="DY75" s="15"/>
      <c r="DZ75" s="50"/>
      <c r="EA75" s="50"/>
      <c r="EB75" s="50"/>
      <c r="EC75" s="50"/>
    </row>
    <row r="76" spans="1:133" ht="20.100000000000001" customHeight="1" x14ac:dyDescent="0.25">
      <c r="A76" s="47">
        <f t="shared" si="146"/>
        <v>75</v>
      </c>
      <c r="B76" s="176"/>
      <c r="C76" s="194"/>
      <c r="D76" s="176"/>
      <c r="E76" s="194"/>
      <c r="F76" s="192"/>
      <c r="G76" s="193"/>
      <c r="H76" s="176"/>
      <c r="I76" s="176"/>
      <c r="J76" s="180"/>
      <c r="K76" s="180"/>
      <c r="L76" s="180"/>
      <c r="M76" s="40"/>
      <c r="N76" s="10" t="str">
        <f t="shared" si="89"/>
        <v/>
      </c>
      <c r="O76" s="13"/>
      <c r="P76" s="26" t="str">
        <f t="shared" si="87"/>
        <v/>
      </c>
      <c r="Q76" s="26" t="str">
        <f t="shared" si="87"/>
        <v/>
      </c>
      <c r="R76" s="26" t="str">
        <f t="shared" si="87"/>
        <v/>
      </c>
      <c r="S76" s="26" t="str">
        <f t="shared" si="87"/>
        <v/>
      </c>
      <c r="T76" s="26" t="str">
        <f t="shared" si="87"/>
        <v/>
      </c>
      <c r="U76" s="157" t="str">
        <f t="shared" si="87"/>
        <v/>
      </c>
      <c r="V76" s="26" t="str">
        <f t="shared" si="87"/>
        <v/>
      </c>
      <c r="W76" s="26" t="str">
        <f t="shared" si="87"/>
        <v/>
      </c>
      <c r="X76" s="26" t="str">
        <f t="shared" si="87"/>
        <v/>
      </c>
      <c r="Y76" s="24" t="str">
        <f t="shared" si="87"/>
        <v/>
      </c>
      <c r="Z76" s="18" t="str">
        <f t="shared" si="88"/>
        <v/>
      </c>
      <c r="AA76" s="24" t="str">
        <f t="shared" si="88"/>
        <v/>
      </c>
      <c r="AB76" s="24" t="str">
        <f t="shared" si="88"/>
        <v/>
      </c>
      <c r="AC76" s="26" t="str">
        <f t="shared" si="88"/>
        <v/>
      </c>
      <c r="AD76" s="33" t="str">
        <f t="shared" ref="Z76:AM139" si="171">IF(SG_or_BG_entered="","",Previous)</f>
        <v/>
      </c>
      <c r="AE76" s="24" t="str">
        <f t="shared" si="171"/>
        <v/>
      </c>
      <c r="AF76" s="26" t="str">
        <f t="shared" si="171"/>
        <v/>
      </c>
      <c r="AG76" s="24" t="str">
        <f t="shared" si="171"/>
        <v/>
      </c>
      <c r="AH76" s="26" t="str">
        <f t="shared" si="171"/>
        <v/>
      </c>
      <c r="AI76" s="26" t="str">
        <f t="shared" si="171"/>
        <v/>
      </c>
      <c r="AJ76" s="26" t="str">
        <f t="shared" si="171"/>
        <v/>
      </c>
      <c r="AK76" s="26" t="str">
        <f t="shared" si="171"/>
        <v/>
      </c>
      <c r="AL76" s="26" t="str">
        <f t="shared" si="171"/>
        <v/>
      </c>
      <c r="AM76" s="18" t="str">
        <f t="shared" si="171"/>
        <v/>
      </c>
      <c r="AN76" s="9"/>
      <c r="AO76" s="152" t="str">
        <f t="shared" si="147"/>
        <v/>
      </c>
      <c r="AP76" s="150" t="str">
        <f t="shared" si="90"/>
        <v/>
      </c>
      <c r="AQ76" s="151" t="str">
        <f t="shared" si="91"/>
        <v/>
      </c>
      <c r="AR76" s="107" t="str">
        <f t="shared" si="92"/>
        <v/>
      </c>
      <c r="AS76" s="128" t="str">
        <f t="shared" si="93"/>
        <v/>
      </c>
      <c r="AT76" s="114" t="str">
        <f t="shared" si="148"/>
        <v/>
      </c>
      <c r="AU76" s="114" t="str">
        <f t="shared" si="149"/>
        <v/>
      </c>
      <c r="AV76" s="114" t="str">
        <f t="shared" si="150"/>
        <v/>
      </c>
      <c r="AW76" s="114" t="str">
        <f t="shared" si="151"/>
        <v/>
      </c>
      <c r="AX76" s="117" t="str">
        <f t="shared" si="152"/>
        <v/>
      </c>
      <c r="AY76" s="117" t="str">
        <f t="shared" si="153"/>
        <v/>
      </c>
      <c r="AZ76" s="111" t="str">
        <f t="shared" si="154"/>
        <v/>
      </c>
      <c r="BA76" s="133" t="str">
        <f t="shared" si="155"/>
        <v/>
      </c>
      <c r="BB76" s="126" t="str">
        <f t="shared" si="94"/>
        <v/>
      </c>
      <c r="BC76" s="126" t="str">
        <f t="shared" si="95"/>
        <v/>
      </c>
      <c r="BD76" s="127" t="str">
        <f t="shared" si="96"/>
        <v/>
      </c>
      <c r="BE76" s="115" t="str">
        <f t="shared" si="97"/>
        <v/>
      </c>
      <c r="BF76" s="148" t="str">
        <f t="shared" si="98"/>
        <v/>
      </c>
      <c r="BG76" s="126" t="str">
        <f t="shared" si="99"/>
        <v/>
      </c>
      <c r="BH76" s="126" t="str">
        <f t="shared" si="100"/>
        <v/>
      </c>
      <c r="BI76" s="126" t="str">
        <f t="shared" si="101"/>
        <v/>
      </c>
      <c r="BJ76" s="126" t="str">
        <f t="shared" si="102"/>
        <v/>
      </c>
      <c r="BK76" s="111" t="str">
        <f t="shared" si="103"/>
        <v/>
      </c>
      <c r="BL76" s="118" t="str">
        <f t="shared" si="156"/>
        <v/>
      </c>
      <c r="BM76" s="115" t="str">
        <f t="shared" si="104"/>
        <v/>
      </c>
      <c r="BN76" s="110" t="str">
        <f t="shared" si="105"/>
        <v/>
      </c>
      <c r="BO76" s="110" t="str">
        <f t="shared" si="106"/>
        <v/>
      </c>
      <c r="BP76" s="111" t="str">
        <f t="shared" si="157"/>
        <v/>
      </c>
      <c r="BQ76" s="110" t="str">
        <f t="shared" si="158"/>
        <v/>
      </c>
      <c r="BR76" s="153"/>
      <c r="BS76" s="115" t="str">
        <f t="shared" si="107"/>
        <v/>
      </c>
      <c r="BT76" s="132" t="str">
        <f t="shared" si="170"/>
        <v/>
      </c>
      <c r="BU76" s="146" t="str">
        <f t="shared" si="108"/>
        <v/>
      </c>
      <c r="BV76" s="115" t="str">
        <f t="shared" si="109"/>
        <v/>
      </c>
      <c r="BW76" s="118" t="str">
        <f t="shared" si="110"/>
        <v/>
      </c>
      <c r="BX76" s="119"/>
      <c r="BY76" s="111" t="str">
        <f t="shared" si="111"/>
        <v/>
      </c>
      <c r="BZ76" s="111" t="str">
        <f t="shared" si="112"/>
        <v/>
      </c>
      <c r="CA76" s="111" t="str">
        <f t="shared" si="113"/>
        <v/>
      </c>
      <c r="CB76" s="142" t="str">
        <f t="shared" si="114"/>
        <v/>
      </c>
      <c r="CC76" s="184" t="str">
        <f t="shared" si="115"/>
        <v/>
      </c>
      <c r="CD76" s="115" t="str">
        <f t="shared" si="116"/>
        <v/>
      </c>
      <c r="CE76" s="115" t="str">
        <f t="shared" si="117"/>
        <v/>
      </c>
      <c r="CF76" s="125" t="str">
        <f t="shared" si="118"/>
        <v/>
      </c>
      <c r="CG76" s="125" t="str">
        <f t="shared" si="119"/>
        <v/>
      </c>
      <c r="CH76" s="149" t="str">
        <f t="shared" si="120"/>
        <v/>
      </c>
      <c r="CI76" s="142" t="str">
        <f t="shared" si="121"/>
        <v/>
      </c>
      <c r="CJ76" s="119"/>
      <c r="CK76" s="109"/>
      <c r="CL76" s="166" t="str">
        <f t="shared" si="122"/>
        <v/>
      </c>
      <c r="CM76" s="166" t="str">
        <f t="shared" si="123"/>
        <v/>
      </c>
      <c r="CN76" s="163" t="str">
        <f t="shared" si="124"/>
        <v/>
      </c>
      <c r="CO76" s="164" t="str">
        <f t="shared" si="125"/>
        <v/>
      </c>
      <c r="CP76" s="109"/>
      <c r="CQ76" s="163" t="str">
        <f t="shared" si="126"/>
        <v/>
      </c>
      <c r="CR76" s="163" t="str">
        <f t="shared" si="127"/>
        <v/>
      </c>
      <c r="CS76" s="109"/>
      <c r="CT76" s="112" t="str">
        <f t="shared" si="159"/>
        <v/>
      </c>
      <c r="CU76" s="145" t="str">
        <f t="shared" si="160"/>
        <v/>
      </c>
      <c r="CV76" s="111" t="str">
        <f t="shared" si="161"/>
        <v/>
      </c>
      <c r="CW76" s="111" t="str">
        <f t="shared" si="162"/>
        <v/>
      </c>
      <c r="CX76" s="109" t="str">
        <f t="shared" si="128"/>
        <v/>
      </c>
      <c r="CY76" s="126" t="str">
        <f t="shared" si="129"/>
        <v/>
      </c>
      <c r="CZ76" s="126" t="str">
        <f t="shared" si="130"/>
        <v/>
      </c>
      <c r="DA76" s="126" t="str">
        <f t="shared" si="131"/>
        <v/>
      </c>
      <c r="DB76" s="145" t="str">
        <f t="shared" si="132"/>
        <v/>
      </c>
      <c r="DC76" s="143" t="str">
        <f t="shared" si="133"/>
        <v/>
      </c>
      <c r="DD76" s="121"/>
      <c r="DE76" s="113" t="str">
        <f t="shared" si="134"/>
        <v/>
      </c>
      <c r="DF76" s="113" t="str">
        <f t="shared" si="135"/>
        <v/>
      </c>
      <c r="DG76" s="111" t="e">
        <f t="shared" si="163"/>
        <v>#N/A</v>
      </c>
      <c r="DH76" s="108" t="str">
        <f t="shared" si="136"/>
        <v/>
      </c>
      <c r="DI76" s="108" t="str">
        <f t="shared" si="164"/>
        <v/>
      </c>
      <c r="DJ76" s="108" t="str">
        <f t="shared" si="165"/>
        <v/>
      </c>
      <c r="DK76" s="108" t="str">
        <f t="shared" si="168"/>
        <v/>
      </c>
      <c r="DL76" s="108" t="str">
        <f t="shared" si="166"/>
        <v/>
      </c>
      <c r="DM76" s="108" t="str">
        <f t="shared" si="167"/>
        <v/>
      </c>
      <c r="DN76" s="103"/>
      <c r="DO76" s="170" t="str">
        <f t="shared" si="137"/>
        <v/>
      </c>
      <c r="DP76" s="170" t="str">
        <f t="shared" si="138"/>
        <v/>
      </c>
      <c r="DQ76" s="170" t="str">
        <f t="shared" si="139"/>
        <v/>
      </c>
      <c r="DR76" s="55" t="str">
        <f t="shared" si="140"/>
        <v/>
      </c>
      <c r="DS76" s="55" t="str">
        <f t="shared" si="141"/>
        <v/>
      </c>
      <c r="DT76" s="173" t="str">
        <f t="shared" si="142"/>
        <v/>
      </c>
      <c r="DU76" s="55" t="str">
        <f t="shared" si="143"/>
        <v/>
      </c>
      <c r="DV76" s="21" t="str">
        <f t="shared" si="144"/>
        <v/>
      </c>
      <c r="DW76" s="11" t="str">
        <f t="shared" si="169"/>
        <v/>
      </c>
      <c r="DX76" s="12" t="str">
        <f t="shared" si="145"/>
        <v/>
      </c>
      <c r="DY76" s="15"/>
      <c r="DZ76" s="50"/>
      <c r="EA76" s="50"/>
      <c r="EB76" s="50"/>
      <c r="EC76" s="50"/>
    </row>
    <row r="77" spans="1:133" ht="20.100000000000001" customHeight="1" x14ac:dyDescent="0.25">
      <c r="A77" s="47">
        <f t="shared" si="146"/>
        <v>76</v>
      </c>
      <c r="B77" s="176"/>
      <c r="C77" s="194"/>
      <c r="D77" s="176"/>
      <c r="E77" s="194"/>
      <c r="F77" s="192"/>
      <c r="G77" s="193"/>
      <c r="H77" s="176"/>
      <c r="I77" s="176"/>
      <c r="J77" s="180"/>
      <c r="K77" s="180"/>
      <c r="L77" s="180"/>
      <c r="M77" s="40"/>
      <c r="N77" s="10" t="str">
        <f t="shared" si="89"/>
        <v/>
      </c>
      <c r="O77" s="13"/>
      <c r="P77" s="26" t="str">
        <f t="shared" si="87"/>
        <v/>
      </c>
      <c r="Q77" s="26" t="str">
        <f t="shared" si="87"/>
        <v/>
      </c>
      <c r="R77" s="26" t="str">
        <f t="shared" si="87"/>
        <v/>
      </c>
      <c r="S77" s="26" t="str">
        <f t="shared" si="87"/>
        <v/>
      </c>
      <c r="T77" s="26" t="str">
        <f t="shared" si="87"/>
        <v/>
      </c>
      <c r="U77" s="157" t="str">
        <f t="shared" si="87"/>
        <v/>
      </c>
      <c r="V77" s="26" t="str">
        <f t="shared" si="87"/>
        <v/>
      </c>
      <c r="W77" s="26" t="str">
        <f t="shared" si="87"/>
        <v/>
      </c>
      <c r="X77" s="26" t="str">
        <f t="shared" si="87"/>
        <v/>
      </c>
      <c r="Y77" s="24" t="str">
        <f t="shared" si="87"/>
        <v/>
      </c>
      <c r="Z77" s="18" t="str">
        <f t="shared" si="171"/>
        <v/>
      </c>
      <c r="AA77" s="24" t="str">
        <f t="shared" si="171"/>
        <v/>
      </c>
      <c r="AB77" s="24" t="str">
        <f t="shared" si="171"/>
        <v/>
      </c>
      <c r="AC77" s="26" t="str">
        <f t="shared" si="171"/>
        <v/>
      </c>
      <c r="AD77" s="33" t="str">
        <f t="shared" si="171"/>
        <v/>
      </c>
      <c r="AE77" s="24" t="str">
        <f t="shared" si="171"/>
        <v/>
      </c>
      <c r="AF77" s="26" t="str">
        <f t="shared" si="171"/>
        <v/>
      </c>
      <c r="AG77" s="24" t="str">
        <f t="shared" si="171"/>
        <v/>
      </c>
      <c r="AH77" s="26" t="str">
        <f t="shared" si="171"/>
        <v/>
      </c>
      <c r="AI77" s="26" t="str">
        <f t="shared" si="171"/>
        <v/>
      </c>
      <c r="AJ77" s="26" t="str">
        <f t="shared" si="171"/>
        <v/>
      </c>
      <c r="AK77" s="26" t="str">
        <f t="shared" si="171"/>
        <v/>
      </c>
      <c r="AL77" s="26" t="str">
        <f t="shared" si="171"/>
        <v/>
      </c>
      <c r="AM77" s="18" t="str">
        <f t="shared" si="171"/>
        <v/>
      </c>
      <c r="AN77" s="9"/>
      <c r="AO77" s="152" t="str">
        <f t="shared" si="147"/>
        <v/>
      </c>
      <c r="AP77" s="150" t="str">
        <f t="shared" si="90"/>
        <v/>
      </c>
      <c r="AQ77" s="151" t="str">
        <f t="shared" si="91"/>
        <v/>
      </c>
      <c r="AR77" s="107" t="str">
        <f t="shared" si="92"/>
        <v/>
      </c>
      <c r="AS77" s="128" t="str">
        <f t="shared" si="93"/>
        <v/>
      </c>
      <c r="AT77" s="114" t="str">
        <f t="shared" si="148"/>
        <v/>
      </c>
      <c r="AU77" s="114" t="str">
        <f t="shared" si="149"/>
        <v/>
      </c>
      <c r="AV77" s="114" t="str">
        <f t="shared" si="150"/>
        <v/>
      </c>
      <c r="AW77" s="114" t="str">
        <f t="shared" si="151"/>
        <v/>
      </c>
      <c r="AX77" s="117" t="str">
        <f t="shared" si="152"/>
        <v/>
      </c>
      <c r="AY77" s="117" t="str">
        <f t="shared" si="153"/>
        <v/>
      </c>
      <c r="AZ77" s="111" t="str">
        <f t="shared" si="154"/>
        <v/>
      </c>
      <c r="BA77" s="133" t="str">
        <f t="shared" si="155"/>
        <v/>
      </c>
      <c r="BB77" s="126" t="str">
        <f t="shared" si="94"/>
        <v/>
      </c>
      <c r="BC77" s="126" t="str">
        <f t="shared" si="95"/>
        <v/>
      </c>
      <c r="BD77" s="127" t="str">
        <f t="shared" si="96"/>
        <v/>
      </c>
      <c r="BE77" s="115" t="str">
        <f t="shared" si="97"/>
        <v/>
      </c>
      <c r="BF77" s="148" t="str">
        <f t="shared" si="98"/>
        <v/>
      </c>
      <c r="BG77" s="126" t="str">
        <f t="shared" si="99"/>
        <v/>
      </c>
      <c r="BH77" s="126" t="str">
        <f t="shared" si="100"/>
        <v/>
      </c>
      <c r="BI77" s="126" t="str">
        <f t="shared" si="101"/>
        <v/>
      </c>
      <c r="BJ77" s="126" t="str">
        <f t="shared" si="102"/>
        <v/>
      </c>
      <c r="BK77" s="111" t="str">
        <f t="shared" si="103"/>
        <v/>
      </c>
      <c r="BL77" s="118" t="str">
        <f t="shared" si="156"/>
        <v/>
      </c>
      <c r="BM77" s="115" t="str">
        <f t="shared" si="104"/>
        <v/>
      </c>
      <c r="BN77" s="110" t="str">
        <f t="shared" si="105"/>
        <v/>
      </c>
      <c r="BO77" s="110" t="str">
        <f t="shared" si="106"/>
        <v/>
      </c>
      <c r="BP77" s="111" t="str">
        <f t="shared" si="157"/>
        <v/>
      </c>
      <c r="BQ77" s="110" t="str">
        <f t="shared" si="158"/>
        <v/>
      </c>
      <c r="BR77" s="153"/>
      <c r="BS77" s="115" t="str">
        <f t="shared" si="107"/>
        <v/>
      </c>
      <c r="BT77" s="132" t="str">
        <f t="shared" si="170"/>
        <v/>
      </c>
      <c r="BU77" s="146" t="str">
        <f t="shared" si="108"/>
        <v/>
      </c>
      <c r="BV77" s="115" t="str">
        <f t="shared" si="109"/>
        <v/>
      </c>
      <c r="BW77" s="118" t="str">
        <f t="shared" si="110"/>
        <v/>
      </c>
      <c r="BX77" s="119"/>
      <c r="BY77" s="111" t="str">
        <f t="shared" si="111"/>
        <v/>
      </c>
      <c r="BZ77" s="111" t="str">
        <f t="shared" si="112"/>
        <v/>
      </c>
      <c r="CA77" s="111" t="str">
        <f t="shared" si="113"/>
        <v/>
      </c>
      <c r="CB77" s="142" t="str">
        <f t="shared" si="114"/>
        <v/>
      </c>
      <c r="CC77" s="184" t="str">
        <f t="shared" si="115"/>
        <v/>
      </c>
      <c r="CD77" s="115" t="str">
        <f t="shared" si="116"/>
        <v/>
      </c>
      <c r="CE77" s="115" t="str">
        <f t="shared" si="117"/>
        <v/>
      </c>
      <c r="CF77" s="125" t="str">
        <f t="shared" si="118"/>
        <v/>
      </c>
      <c r="CG77" s="125" t="str">
        <f t="shared" si="119"/>
        <v/>
      </c>
      <c r="CH77" s="149" t="str">
        <f t="shared" si="120"/>
        <v/>
      </c>
      <c r="CI77" s="142" t="str">
        <f t="shared" si="121"/>
        <v/>
      </c>
      <c r="CJ77" s="119"/>
      <c r="CK77" s="109"/>
      <c r="CL77" s="166" t="str">
        <f t="shared" si="122"/>
        <v/>
      </c>
      <c r="CM77" s="166" t="str">
        <f t="shared" si="123"/>
        <v/>
      </c>
      <c r="CN77" s="163" t="str">
        <f t="shared" si="124"/>
        <v/>
      </c>
      <c r="CO77" s="164" t="str">
        <f t="shared" si="125"/>
        <v/>
      </c>
      <c r="CP77" s="109"/>
      <c r="CQ77" s="163" t="str">
        <f t="shared" si="126"/>
        <v/>
      </c>
      <c r="CR77" s="163" t="str">
        <f t="shared" si="127"/>
        <v/>
      </c>
      <c r="CS77" s="109"/>
      <c r="CT77" s="112" t="str">
        <f t="shared" si="159"/>
        <v/>
      </c>
      <c r="CU77" s="145" t="str">
        <f t="shared" si="160"/>
        <v/>
      </c>
      <c r="CV77" s="111" t="str">
        <f t="shared" si="161"/>
        <v/>
      </c>
      <c r="CW77" s="111" t="str">
        <f t="shared" si="162"/>
        <v/>
      </c>
      <c r="CX77" s="109" t="str">
        <f t="shared" si="128"/>
        <v/>
      </c>
      <c r="CY77" s="126" t="str">
        <f t="shared" si="129"/>
        <v/>
      </c>
      <c r="CZ77" s="126" t="str">
        <f t="shared" si="130"/>
        <v/>
      </c>
      <c r="DA77" s="126" t="str">
        <f t="shared" si="131"/>
        <v/>
      </c>
      <c r="DB77" s="145" t="str">
        <f t="shared" si="132"/>
        <v/>
      </c>
      <c r="DC77" s="143" t="str">
        <f t="shared" si="133"/>
        <v/>
      </c>
      <c r="DD77" s="121"/>
      <c r="DE77" s="113" t="str">
        <f t="shared" si="134"/>
        <v/>
      </c>
      <c r="DF77" s="113" t="str">
        <f t="shared" si="135"/>
        <v/>
      </c>
      <c r="DG77" s="111" t="e">
        <f t="shared" si="163"/>
        <v>#N/A</v>
      </c>
      <c r="DH77" s="108" t="str">
        <f t="shared" si="136"/>
        <v/>
      </c>
      <c r="DI77" s="108" t="str">
        <f t="shared" si="164"/>
        <v/>
      </c>
      <c r="DJ77" s="108" t="str">
        <f t="shared" si="165"/>
        <v/>
      </c>
      <c r="DK77" s="108" t="str">
        <f t="shared" si="168"/>
        <v/>
      </c>
      <c r="DL77" s="108" t="str">
        <f t="shared" si="166"/>
        <v/>
      </c>
      <c r="DM77" s="108" t="str">
        <f t="shared" si="167"/>
        <v/>
      </c>
      <c r="DN77" s="103"/>
      <c r="DO77" s="170" t="str">
        <f t="shared" si="137"/>
        <v/>
      </c>
      <c r="DP77" s="170" t="str">
        <f t="shared" si="138"/>
        <v/>
      </c>
      <c r="DQ77" s="170" t="str">
        <f t="shared" si="139"/>
        <v/>
      </c>
      <c r="DR77" s="55" t="str">
        <f t="shared" si="140"/>
        <v/>
      </c>
      <c r="DS77" s="55" t="str">
        <f t="shared" si="141"/>
        <v/>
      </c>
      <c r="DT77" s="173" t="str">
        <f t="shared" si="142"/>
        <v/>
      </c>
      <c r="DU77" s="55" t="str">
        <f t="shared" si="143"/>
        <v/>
      </c>
      <c r="DV77" s="21" t="str">
        <f t="shared" si="144"/>
        <v/>
      </c>
      <c r="DW77" s="11" t="str">
        <f t="shared" si="169"/>
        <v/>
      </c>
      <c r="DX77" s="12" t="str">
        <f t="shared" si="145"/>
        <v/>
      </c>
      <c r="DY77" s="15"/>
      <c r="DZ77" s="50"/>
      <c r="EA77" s="50"/>
      <c r="EB77" s="50"/>
      <c r="EC77" s="50"/>
    </row>
    <row r="78" spans="1:133" ht="20.100000000000001" customHeight="1" x14ac:dyDescent="0.25">
      <c r="A78" s="47">
        <f t="shared" si="146"/>
        <v>77</v>
      </c>
      <c r="B78" s="176"/>
      <c r="C78" s="194"/>
      <c r="D78" s="176"/>
      <c r="E78" s="194"/>
      <c r="F78" s="192"/>
      <c r="G78" s="193"/>
      <c r="H78" s="176"/>
      <c r="I78" s="176"/>
      <c r="J78" s="180"/>
      <c r="K78" s="180"/>
      <c r="L78" s="180"/>
      <c r="M78" s="40"/>
      <c r="N78" s="10" t="str">
        <f t="shared" si="89"/>
        <v/>
      </c>
      <c r="O78" s="13"/>
      <c r="P78" s="26" t="str">
        <f t="shared" si="87"/>
        <v/>
      </c>
      <c r="Q78" s="26" t="str">
        <f t="shared" si="87"/>
        <v/>
      </c>
      <c r="R78" s="26" t="str">
        <f t="shared" si="87"/>
        <v/>
      </c>
      <c r="S78" s="26" t="str">
        <f t="shared" si="87"/>
        <v/>
      </c>
      <c r="T78" s="26" t="str">
        <f t="shared" si="87"/>
        <v/>
      </c>
      <c r="U78" s="157" t="str">
        <f t="shared" si="87"/>
        <v/>
      </c>
      <c r="V78" s="26" t="str">
        <f t="shared" si="87"/>
        <v/>
      </c>
      <c r="W78" s="26" t="str">
        <f t="shared" si="87"/>
        <v/>
      </c>
      <c r="X78" s="26" t="str">
        <f t="shared" si="87"/>
        <v/>
      </c>
      <c r="Y78" s="24" t="str">
        <f t="shared" ref="P78:Y141" si="172">IF(SG_or_BG_entered="","",Previous)</f>
        <v/>
      </c>
      <c r="Z78" s="18" t="str">
        <f t="shared" si="171"/>
        <v/>
      </c>
      <c r="AA78" s="24" t="str">
        <f t="shared" si="171"/>
        <v/>
      </c>
      <c r="AB78" s="24" t="str">
        <f t="shared" si="171"/>
        <v/>
      </c>
      <c r="AC78" s="26" t="str">
        <f t="shared" si="171"/>
        <v/>
      </c>
      <c r="AD78" s="33" t="str">
        <f t="shared" si="171"/>
        <v/>
      </c>
      <c r="AE78" s="24" t="str">
        <f t="shared" si="171"/>
        <v/>
      </c>
      <c r="AF78" s="26" t="str">
        <f t="shared" si="171"/>
        <v/>
      </c>
      <c r="AG78" s="24" t="str">
        <f t="shared" si="171"/>
        <v/>
      </c>
      <c r="AH78" s="26" t="str">
        <f t="shared" si="171"/>
        <v/>
      </c>
      <c r="AI78" s="26" t="str">
        <f t="shared" si="171"/>
        <v/>
      </c>
      <c r="AJ78" s="26" t="str">
        <f t="shared" si="171"/>
        <v/>
      </c>
      <c r="AK78" s="26" t="str">
        <f t="shared" si="171"/>
        <v/>
      </c>
      <c r="AL78" s="26" t="str">
        <f t="shared" si="171"/>
        <v/>
      </c>
      <c r="AM78" s="18" t="str">
        <f t="shared" si="171"/>
        <v/>
      </c>
      <c r="AN78" s="9"/>
      <c r="AO78" s="152" t="str">
        <f t="shared" si="147"/>
        <v/>
      </c>
      <c r="AP78" s="150" t="str">
        <f t="shared" si="90"/>
        <v/>
      </c>
      <c r="AQ78" s="151" t="str">
        <f t="shared" si="91"/>
        <v/>
      </c>
      <c r="AR78" s="107" t="str">
        <f t="shared" si="92"/>
        <v/>
      </c>
      <c r="AS78" s="128" t="str">
        <f t="shared" si="93"/>
        <v/>
      </c>
      <c r="AT78" s="114" t="str">
        <f t="shared" si="148"/>
        <v/>
      </c>
      <c r="AU78" s="114" t="str">
        <f t="shared" si="149"/>
        <v/>
      </c>
      <c r="AV78" s="114" t="str">
        <f t="shared" si="150"/>
        <v/>
      </c>
      <c r="AW78" s="114" t="str">
        <f t="shared" si="151"/>
        <v/>
      </c>
      <c r="AX78" s="117" t="str">
        <f t="shared" si="152"/>
        <v/>
      </c>
      <c r="AY78" s="117" t="str">
        <f t="shared" si="153"/>
        <v/>
      </c>
      <c r="AZ78" s="111" t="str">
        <f t="shared" si="154"/>
        <v/>
      </c>
      <c r="BA78" s="133" t="str">
        <f t="shared" si="155"/>
        <v/>
      </c>
      <c r="BB78" s="126" t="str">
        <f t="shared" si="94"/>
        <v/>
      </c>
      <c r="BC78" s="126" t="str">
        <f t="shared" si="95"/>
        <v/>
      </c>
      <c r="BD78" s="127" t="str">
        <f t="shared" si="96"/>
        <v/>
      </c>
      <c r="BE78" s="115" t="str">
        <f t="shared" si="97"/>
        <v/>
      </c>
      <c r="BF78" s="148" t="str">
        <f t="shared" si="98"/>
        <v/>
      </c>
      <c r="BG78" s="126" t="str">
        <f t="shared" si="99"/>
        <v/>
      </c>
      <c r="BH78" s="126" t="str">
        <f t="shared" si="100"/>
        <v/>
      </c>
      <c r="BI78" s="126" t="str">
        <f t="shared" si="101"/>
        <v/>
      </c>
      <c r="BJ78" s="126" t="str">
        <f t="shared" si="102"/>
        <v/>
      </c>
      <c r="BK78" s="111" t="str">
        <f t="shared" si="103"/>
        <v/>
      </c>
      <c r="BL78" s="118" t="str">
        <f t="shared" si="156"/>
        <v/>
      </c>
      <c r="BM78" s="115" t="str">
        <f t="shared" si="104"/>
        <v/>
      </c>
      <c r="BN78" s="110" t="str">
        <f t="shared" si="105"/>
        <v/>
      </c>
      <c r="BO78" s="110" t="str">
        <f t="shared" si="106"/>
        <v/>
      </c>
      <c r="BP78" s="111" t="str">
        <f t="shared" si="157"/>
        <v/>
      </c>
      <c r="BQ78" s="110" t="str">
        <f t="shared" si="158"/>
        <v/>
      </c>
      <c r="BR78" s="153"/>
      <c r="BS78" s="115" t="str">
        <f t="shared" si="107"/>
        <v/>
      </c>
      <c r="BT78" s="132" t="str">
        <f t="shared" si="170"/>
        <v/>
      </c>
      <c r="BU78" s="146" t="str">
        <f t="shared" si="108"/>
        <v/>
      </c>
      <c r="BV78" s="115" t="str">
        <f t="shared" si="109"/>
        <v/>
      </c>
      <c r="BW78" s="118" t="str">
        <f t="shared" si="110"/>
        <v/>
      </c>
      <c r="BX78" s="119"/>
      <c r="BY78" s="111" t="str">
        <f t="shared" si="111"/>
        <v/>
      </c>
      <c r="BZ78" s="111" t="str">
        <f t="shared" si="112"/>
        <v/>
      </c>
      <c r="CA78" s="111" t="str">
        <f t="shared" si="113"/>
        <v/>
      </c>
      <c r="CB78" s="142" t="str">
        <f t="shared" si="114"/>
        <v/>
      </c>
      <c r="CC78" s="184" t="str">
        <f t="shared" si="115"/>
        <v/>
      </c>
      <c r="CD78" s="115" t="str">
        <f t="shared" si="116"/>
        <v/>
      </c>
      <c r="CE78" s="115" t="str">
        <f t="shared" si="117"/>
        <v/>
      </c>
      <c r="CF78" s="125" t="str">
        <f t="shared" si="118"/>
        <v/>
      </c>
      <c r="CG78" s="125" t="str">
        <f t="shared" si="119"/>
        <v/>
      </c>
      <c r="CH78" s="149" t="str">
        <f t="shared" si="120"/>
        <v/>
      </c>
      <c r="CI78" s="142" t="str">
        <f t="shared" si="121"/>
        <v/>
      </c>
      <c r="CJ78" s="119"/>
      <c r="CK78" s="109"/>
      <c r="CL78" s="166" t="str">
        <f t="shared" si="122"/>
        <v/>
      </c>
      <c r="CM78" s="166" t="str">
        <f t="shared" si="123"/>
        <v/>
      </c>
      <c r="CN78" s="163" t="str">
        <f t="shared" si="124"/>
        <v/>
      </c>
      <c r="CO78" s="164" t="str">
        <f t="shared" si="125"/>
        <v/>
      </c>
      <c r="CP78" s="109"/>
      <c r="CQ78" s="163" t="str">
        <f t="shared" si="126"/>
        <v/>
      </c>
      <c r="CR78" s="163" t="str">
        <f t="shared" si="127"/>
        <v/>
      </c>
      <c r="CS78" s="109"/>
      <c r="CT78" s="112" t="str">
        <f t="shared" si="159"/>
        <v/>
      </c>
      <c r="CU78" s="145" t="str">
        <f t="shared" si="160"/>
        <v/>
      </c>
      <c r="CV78" s="111" t="str">
        <f t="shared" si="161"/>
        <v/>
      </c>
      <c r="CW78" s="111" t="str">
        <f t="shared" si="162"/>
        <v/>
      </c>
      <c r="CX78" s="109" t="str">
        <f t="shared" si="128"/>
        <v/>
      </c>
      <c r="CY78" s="126" t="str">
        <f t="shared" si="129"/>
        <v/>
      </c>
      <c r="CZ78" s="126" t="str">
        <f t="shared" si="130"/>
        <v/>
      </c>
      <c r="DA78" s="126" t="str">
        <f t="shared" si="131"/>
        <v/>
      </c>
      <c r="DB78" s="145" t="str">
        <f t="shared" si="132"/>
        <v/>
      </c>
      <c r="DC78" s="143" t="str">
        <f t="shared" si="133"/>
        <v/>
      </c>
      <c r="DD78" s="121"/>
      <c r="DE78" s="113" t="str">
        <f t="shared" si="134"/>
        <v/>
      </c>
      <c r="DF78" s="113" t="str">
        <f t="shared" si="135"/>
        <v/>
      </c>
      <c r="DG78" s="111" t="e">
        <f t="shared" si="163"/>
        <v>#N/A</v>
      </c>
      <c r="DH78" s="108" t="str">
        <f t="shared" si="136"/>
        <v/>
      </c>
      <c r="DI78" s="108" t="str">
        <f t="shared" si="164"/>
        <v/>
      </c>
      <c r="DJ78" s="108" t="str">
        <f t="shared" si="165"/>
        <v/>
      </c>
      <c r="DK78" s="108" t="str">
        <f t="shared" si="168"/>
        <v/>
      </c>
      <c r="DL78" s="108" t="str">
        <f t="shared" si="166"/>
        <v/>
      </c>
      <c r="DM78" s="108" t="str">
        <f t="shared" si="167"/>
        <v/>
      </c>
      <c r="DN78" s="103"/>
      <c r="DO78" s="170" t="str">
        <f t="shared" si="137"/>
        <v/>
      </c>
      <c r="DP78" s="170" t="str">
        <f t="shared" si="138"/>
        <v/>
      </c>
      <c r="DQ78" s="170" t="str">
        <f t="shared" si="139"/>
        <v/>
      </c>
      <c r="DR78" s="55" t="str">
        <f t="shared" si="140"/>
        <v/>
      </c>
      <c r="DS78" s="55" t="str">
        <f t="shared" si="141"/>
        <v/>
      </c>
      <c r="DT78" s="173" t="str">
        <f t="shared" si="142"/>
        <v/>
      </c>
      <c r="DU78" s="55" t="str">
        <f t="shared" si="143"/>
        <v/>
      </c>
      <c r="DV78" s="21" t="str">
        <f t="shared" si="144"/>
        <v/>
      </c>
      <c r="DW78" s="11" t="str">
        <f t="shared" si="169"/>
        <v/>
      </c>
      <c r="DX78" s="12" t="str">
        <f t="shared" si="145"/>
        <v/>
      </c>
      <c r="DY78" s="15"/>
      <c r="DZ78" s="50"/>
      <c r="EA78" s="50"/>
      <c r="EB78" s="50"/>
      <c r="EC78" s="50"/>
    </row>
    <row r="79" spans="1:133" ht="20.100000000000001" customHeight="1" x14ac:dyDescent="0.25">
      <c r="A79" s="47">
        <f t="shared" si="146"/>
        <v>78</v>
      </c>
      <c r="B79" s="176"/>
      <c r="C79" s="194"/>
      <c r="D79" s="176"/>
      <c r="E79" s="194"/>
      <c r="F79" s="192"/>
      <c r="G79" s="193"/>
      <c r="H79" s="176"/>
      <c r="I79" s="176"/>
      <c r="J79" s="180"/>
      <c r="K79" s="180"/>
      <c r="L79" s="180"/>
      <c r="M79" s="40"/>
      <c r="N79" s="10" t="str">
        <f t="shared" si="89"/>
        <v/>
      </c>
      <c r="O79" s="13"/>
      <c r="P79" s="26" t="str">
        <f t="shared" si="172"/>
        <v/>
      </c>
      <c r="Q79" s="26" t="str">
        <f t="shared" si="172"/>
        <v/>
      </c>
      <c r="R79" s="26" t="str">
        <f t="shared" si="172"/>
        <v/>
      </c>
      <c r="S79" s="26" t="str">
        <f t="shared" si="172"/>
        <v/>
      </c>
      <c r="T79" s="26" t="str">
        <f t="shared" si="172"/>
        <v/>
      </c>
      <c r="U79" s="157" t="str">
        <f t="shared" si="172"/>
        <v/>
      </c>
      <c r="V79" s="26" t="str">
        <f t="shared" si="172"/>
        <v/>
      </c>
      <c r="W79" s="26" t="str">
        <f t="shared" si="172"/>
        <v/>
      </c>
      <c r="X79" s="26" t="str">
        <f t="shared" si="172"/>
        <v/>
      </c>
      <c r="Y79" s="24" t="str">
        <f t="shared" si="172"/>
        <v/>
      </c>
      <c r="Z79" s="18" t="str">
        <f t="shared" si="171"/>
        <v/>
      </c>
      <c r="AA79" s="24" t="str">
        <f t="shared" si="171"/>
        <v/>
      </c>
      <c r="AB79" s="24" t="str">
        <f t="shared" si="171"/>
        <v/>
      </c>
      <c r="AC79" s="26" t="str">
        <f t="shared" si="171"/>
        <v/>
      </c>
      <c r="AD79" s="33" t="str">
        <f t="shared" si="171"/>
        <v/>
      </c>
      <c r="AE79" s="24" t="str">
        <f t="shared" si="171"/>
        <v/>
      </c>
      <c r="AF79" s="26" t="str">
        <f t="shared" si="171"/>
        <v/>
      </c>
      <c r="AG79" s="24" t="str">
        <f t="shared" si="171"/>
        <v/>
      </c>
      <c r="AH79" s="26" t="str">
        <f t="shared" si="171"/>
        <v/>
      </c>
      <c r="AI79" s="26" t="str">
        <f t="shared" si="171"/>
        <v/>
      </c>
      <c r="AJ79" s="26" t="str">
        <f t="shared" si="171"/>
        <v/>
      </c>
      <c r="AK79" s="26" t="str">
        <f t="shared" si="171"/>
        <v/>
      </c>
      <c r="AL79" s="26" t="str">
        <f t="shared" si="171"/>
        <v/>
      </c>
      <c r="AM79" s="18" t="str">
        <f t="shared" si="171"/>
        <v/>
      </c>
      <c r="AN79" s="9"/>
      <c r="AO79" s="152" t="str">
        <f t="shared" si="147"/>
        <v/>
      </c>
      <c r="AP79" s="150" t="str">
        <f t="shared" si="90"/>
        <v/>
      </c>
      <c r="AQ79" s="151" t="str">
        <f t="shared" si="91"/>
        <v/>
      </c>
      <c r="AR79" s="107" t="str">
        <f t="shared" si="92"/>
        <v/>
      </c>
      <c r="AS79" s="128" t="str">
        <f t="shared" si="93"/>
        <v/>
      </c>
      <c r="AT79" s="114" t="str">
        <f t="shared" si="148"/>
        <v/>
      </c>
      <c r="AU79" s="114" t="str">
        <f t="shared" si="149"/>
        <v/>
      </c>
      <c r="AV79" s="114" t="str">
        <f t="shared" si="150"/>
        <v/>
      </c>
      <c r="AW79" s="114" t="str">
        <f t="shared" si="151"/>
        <v/>
      </c>
      <c r="AX79" s="117" t="str">
        <f t="shared" si="152"/>
        <v/>
      </c>
      <c r="AY79" s="117" t="str">
        <f t="shared" si="153"/>
        <v/>
      </c>
      <c r="AZ79" s="111" t="str">
        <f t="shared" si="154"/>
        <v/>
      </c>
      <c r="BA79" s="133" t="str">
        <f t="shared" si="155"/>
        <v/>
      </c>
      <c r="BB79" s="126" t="str">
        <f t="shared" si="94"/>
        <v/>
      </c>
      <c r="BC79" s="126" t="str">
        <f t="shared" si="95"/>
        <v/>
      </c>
      <c r="BD79" s="127" t="str">
        <f t="shared" si="96"/>
        <v/>
      </c>
      <c r="BE79" s="115" t="str">
        <f t="shared" si="97"/>
        <v/>
      </c>
      <c r="BF79" s="148" t="str">
        <f t="shared" si="98"/>
        <v/>
      </c>
      <c r="BG79" s="126" t="str">
        <f t="shared" si="99"/>
        <v/>
      </c>
      <c r="BH79" s="126" t="str">
        <f t="shared" si="100"/>
        <v/>
      </c>
      <c r="BI79" s="126" t="str">
        <f t="shared" si="101"/>
        <v/>
      </c>
      <c r="BJ79" s="126" t="str">
        <f t="shared" si="102"/>
        <v/>
      </c>
      <c r="BK79" s="111" t="str">
        <f t="shared" si="103"/>
        <v/>
      </c>
      <c r="BL79" s="118" t="str">
        <f t="shared" si="156"/>
        <v/>
      </c>
      <c r="BM79" s="115" t="str">
        <f t="shared" si="104"/>
        <v/>
      </c>
      <c r="BN79" s="110" t="str">
        <f t="shared" si="105"/>
        <v/>
      </c>
      <c r="BO79" s="110" t="str">
        <f t="shared" si="106"/>
        <v/>
      </c>
      <c r="BP79" s="111" t="str">
        <f t="shared" si="157"/>
        <v/>
      </c>
      <c r="BQ79" s="110" t="str">
        <f t="shared" si="158"/>
        <v/>
      </c>
      <c r="BR79" s="153"/>
      <c r="BS79" s="115" t="str">
        <f t="shared" si="107"/>
        <v/>
      </c>
      <c r="BT79" s="132" t="str">
        <f t="shared" si="170"/>
        <v/>
      </c>
      <c r="BU79" s="146" t="str">
        <f t="shared" si="108"/>
        <v/>
      </c>
      <c r="BV79" s="115" t="str">
        <f t="shared" si="109"/>
        <v/>
      </c>
      <c r="BW79" s="118" t="str">
        <f t="shared" si="110"/>
        <v/>
      </c>
      <c r="BX79" s="119"/>
      <c r="BY79" s="111" t="str">
        <f t="shared" si="111"/>
        <v/>
      </c>
      <c r="BZ79" s="111" t="str">
        <f t="shared" si="112"/>
        <v/>
      </c>
      <c r="CA79" s="111" t="str">
        <f t="shared" si="113"/>
        <v/>
      </c>
      <c r="CB79" s="142" t="str">
        <f t="shared" si="114"/>
        <v/>
      </c>
      <c r="CC79" s="184" t="str">
        <f t="shared" si="115"/>
        <v/>
      </c>
      <c r="CD79" s="115" t="str">
        <f t="shared" si="116"/>
        <v/>
      </c>
      <c r="CE79" s="115" t="str">
        <f t="shared" si="117"/>
        <v/>
      </c>
      <c r="CF79" s="125" t="str">
        <f t="shared" si="118"/>
        <v/>
      </c>
      <c r="CG79" s="125" t="str">
        <f t="shared" si="119"/>
        <v/>
      </c>
      <c r="CH79" s="149" t="str">
        <f t="shared" si="120"/>
        <v/>
      </c>
      <c r="CI79" s="142" t="str">
        <f t="shared" si="121"/>
        <v/>
      </c>
      <c r="CJ79" s="119"/>
      <c r="CK79" s="109"/>
      <c r="CL79" s="166" t="str">
        <f t="shared" si="122"/>
        <v/>
      </c>
      <c r="CM79" s="166" t="str">
        <f t="shared" si="123"/>
        <v/>
      </c>
      <c r="CN79" s="163" t="str">
        <f t="shared" si="124"/>
        <v/>
      </c>
      <c r="CO79" s="164" t="str">
        <f t="shared" si="125"/>
        <v/>
      </c>
      <c r="CP79" s="109"/>
      <c r="CQ79" s="163" t="str">
        <f t="shared" si="126"/>
        <v/>
      </c>
      <c r="CR79" s="163" t="str">
        <f t="shared" si="127"/>
        <v/>
      </c>
      <c r="CS79" s="109"/>
      <c r="CT79" s="112" t="str">
        <f t="shared" si="159"/>
        <v/>
      </c>
      <c r="CU79" s="145" t="str">
        <f t="shared" si="160"/>
        <v/>
      </c>
      <c r="CV79" s="111" t="str">
        <f t="shared" si="161"/>
        <v/>
      </c>
      <c r="CW79" s="111" t="str">
        <f t="shared" si="162"/>
        <v/>
      </c>
      <c r="CX79" s="109" t="str">
        <f t="shared" si="128"/>
        <v/>
      </c>
      <c r="CY79" s="126" t="str">
        <f t="shared" si="129"/>
        <v/>
      </c>
      <c r="CZ79" s="126" t="str">
        <f t="shared" si="130"/>
        <v/>
      </c>
      <c r="DA79" s="126" t="str">
        <f t="shared" si="131"/>
        <v/>
      </c>
      <c r="DB79" s="145" t="str">
        <f t="shared" si="132"/>
        <v/>
      </c>
      <c r="DC79" s="143" t="str">
        <f t="shared" si="133"/>
        <v/>
      </c>
      <c r="DD79" s="121"/>
      <c r="DE79" s="113" t="str">
        <f t="shared" si="134"/>
        <v/>
      </c>
      <c r="DF79" s="113" t="str">
        <f t="shared" si="135"/>
        <v/>
      </c>
      <c r="DG79" s="111" t="e">
        <f t="shared" si="163"/>
        <v>#N/A</v>
      </c>
      <c r="DH79" s="108" t="str">
        <f t="shared" si="136"/>
        <v/>
      </c>
      <c r="DI79" s="108" t="str">
        <f t="shared" si="164"/>
        <v/>
      </c>
      <c r="DJ79" s="108" t="str">
        <f t="shared" si="165"/>
        <v/>
      </c>
      <c r="DK79" s="108" t="str">
        <f t="shared" si="168"/>
        <v/>
      </c>
      <c r="DL79" s="108" t="str">
        <f t="shared" si="166"/>
        <v/>
      </c>
      <c r="DM79" s="108" t="str">
        <f t="shared" si="167"/>
        <v/>
      </c>
      <c r="DN79" s="103"/>
      <c r="DO79" s="170" t="str">
        <f t="shared" si="137"/>
        <v/>
      </c>
      <c r="DP79" s="170" t="str">
        <f t="shared" si="138"/>
        <v/>
      </c>
      <c r="DQ79" s="170" t="str">
        <f t="shared" si="139"/>
        <v/>
      </c>
      <c r="DR79" s="55" t="str">
        <f t="shared" si="140"/>
        <v/>
      </c>
      <c r="DS79" s="55" t="str">
        <f t="shared" si="141"/>
        <v/>
      </c>
      <c r="DT79" s="173" t="str">
        <f t="shared" si="142"/>
        <v/>
      </c>
      <c r="DU79" s="55" t="str">
        <f t="shared" si="143"/>
        <v/>
      </c>
      <c r="DV79" s="21" t="str">
        <f t="shared" si="144"/>
        <v/>
      </c>
      <c r="DW79" s="11" t="str">
        <f t="shared" si="169"/>
        <v/>
      </c>
      <c r="DX79" s="12" t="str">
        <f t="shared" si="145"/>
        <v/>
      </c>
      <c r="DY79" s="15"/>
      <c r="DZ79" s="50"/>
      <c r="EA79" s="50"/>
      <c r="EB79" s="50"/>
      <c r="EC79" s="50"/>
    </row>
    <row r="80" spans="1:133" ht="20.100000000000001" customHeight="1" x14ac:dyDescent="0.25">
      <c r="A80" s="47">
        <f t="shared" si="146"/>
        <v>79</v>
      </c>
      <c r="B80" s="176"/>
      <c r="C80" s="194"/>
      <c r="D80" s="176"/>
      <c r="E80" s="194"/>
      <c r="F80" s="192"/>
      <c r="G80" s="193"/>
      <c r="H80" s="176"/>
      <c r="I80" s="176"/>
      <c r="J80" s="180"/>
      <c r="K80" s="180"/>
      <c r="L80" s="180"/>
      <c r="M80" s="40"/>
      <c r="N80" s="10" t="str">
        <f t="shared" si="89"/>
        <v/>
      </c>
      <c r="O80" s="13"/>
      <c r="P80" s="26" t="str">
        <f t="shared" si="172"/>
        <v/>
      </c>
      <c r="Q80" s="26" t="str">
        <f t="shared" si="172"/>
        <v/>
      </c>
      <c r="R80" s="26" t="str">
        <f t="shared" si="172"/>
        <v/>
      </c>
      <c r="S80" s="26" t="str">
        <f t="shared" si="172"/>
        <v/>
      </c>
      <c r="T80" s="26" t="str">
        <f t="shared" si="172"/>
        <v/>
      </c>
      <c r="U80" s="157" t="str">
        <f t="shared" si="172"/>
        <v/>
      </c>
      <c r="V80" s="26" t="str">
        <f t="shared" si="172"/>
        <v/>
      </c>
      <c r="W80" s="26" t="str">
        <f t="shared" si="172"/>
        <v/>
      </c>
      <c r="X80" s="26" t="str">
        <f t="shared" si="172"/>
        <v/>
      </c>
      <c r="Y80" s="24" t="str">
        <f t="shared" si="172"/>
        <v/>
      </c>
      <c r="Z80" s="18" t="str">
        <f t="shared" si="171"/>
        <v/>
      </c>
      <c r="AA80" s="24" t="str">
        <f t="shared" si="171"/>
        <v/>
      </c>
      <c r="AB80" s="24" t="str">
        <f t="shared" si="171"/>
        <v/>
      </c>
      <c r="AC80" s="26" t="str">
        <f t="shared" si="171"/>
        <v/>
      </c>
      <c r="AD80" s="33" t="str">
        <f t="shared" si="171"/>
        <v/>
      </c>
      <c r="AE80" s="24" t="str">
        <f t="shared" si="171"/>
        <v/>
      </c>
      <c r="AF80" s="26" t="str">
        <f t="shared" si="171"/>
        <v/>
      </c>
      <c r="AG80" s="24" t="str">
        <f t="shared" si="171"/>
        <v/>
      </c>
      <c r="AH80" s="26" t="str">
        <f t="shared" si="171"/>
        <v/>
      </c>
      <c r="AI80" s="26" t="str">
        <f t="shared" si="171"/>
        <v/>
      </c>
      <c r="AJ80" s="26" t="str">
        <f t="shared" si="171"/>
        <v/>
      </c>
      <c r="AK80" s="26" t="str">
        <f t="shared" si="171"/>
        <v/>
      </c>
      <c r="AL80" s="26" t="str">
        <f t="shared" si="171"/>
        <v/>
      </c>
      <c r="AM80" s="18" t="str">
        <f t="shared" si="171"/>
        <v/>
      </c>
      <c r="AN80" s="9"/>
      <c r="AO80" s="152" t="str">
        <f t="shared" si="147"/>
        <v/>
      </c>
      <c r="AP80" s="150" t="str">
        <f t="shared" si="90"/>
        <v/>
      </c>
      <c r="AQ80" s="151" t="str">
        <f t="shared" si="91"/>
        <v/>
      </c>
      <c r="AR80" s="107" t="str">
        <f t="shared" si="92"/>
        <v/>
      </c>
      <c r="AS80" s="128" t="str">
        <f t="shared" si="93"/>
        <v/>
      </c>
      <c r="AT80" s="114" t="str">
        <f t="shared" si="148"/>
        <v/>
      </c>
      <c r="AU80" s="114" t="str">
        <f t="shared" si="149"/>
        <v/>
      </c>
      <c r="AV80" s="114" t="str">
        <f t="shared" si="150"/>
        <v/>
      </c>
      <c r="AW80" s="114" t="str">
        <f t="shared" si="151"/>
        <v/>
      </c>
      <c r="AX80" s="117" t="str">
        <f t="shared" si="152"/>
        <v/>
      </c>
      <c r="AY80" s="117" t="str">
        <f t="shared" si="153"/>
        <v/>
      </c>
      <c r="AZ80" s="111" t="str">
        <f t="shared" si="154"/>
        <v/>
      </c>
      <c r="BA80" s="133" t="str">
        <f t="shared" si="155"/>
        <v/>
      </c>
      <c r="BB80" s="126" t="str">
        <f t="shared" si="94"/>
        <v/>
      </c>
      <c r="BC80" s="126" t="str">
        <f t="shared" si="95"/>
        <v/>
      </c>
      <c r="BD80" s="127" t="str">
        <f t="shared" si="96"/>
        <v/>
      </c>
      <c r="BE80" s="115" t="str">
        <f t="shared" si="97"/>
        <v/>
      </c>
      <c r="BF80" s="148" t="str">
        <f t="shared" si="98"/>
        <v/>
      </c>
      <c r="BG80" s="126" t="str">
        <f t="shared" si="99"/>
        <v/>
      </c>
      <c r="BH80" s="126" t="str">
        <f t="shared" si="100"/>
        <v/>
      </c>
      <c r="BI80" s="126" t="str">
        <f t="shared" si="101"/>
        <v/>
      </c>
      <c r="BJ80" s="126" t="str">
        <f t="shared" si="102"/>
        <v/>
      </c>
      <c r="BK80" s="111" t="str">
        <f t="shared" si="103"/>
        <v/>
      </c>
      <c r="BL80" s="118" t="str">
        <f t="shared" si="156"/>
        <v/>
      </c>
      <c r="BM80" s="115" t="str">
        <f t="shared" si="104"/>
        <v/>
      </c>
      <c r="BN80" s="110" t="str">
        <f t="shared" si="105"/>
        <v/>
      </c>
      <c r="BO80" s="110" t="str">
        <f t="shared" si="106"/>
        <v/>
      </c>
      <c r="BP80" s="111" t="str">
        <f t="shared" si="157"/>
        <v/>
      </c>
      <c r="BQ80" s="110" t="str">
        <f t="shared" si="158"/>
        <v/>
      </c>
      <c r="BR80" s="153"/>
      <c r="BS80" s="115" t="str">
        <f t="shared" si="107"/>
        <v/>
      </c>
      <c r="BT80" s="132" t="str">
        <f t="shared" si="170"/>
        <v/>
      </c>
      <c r="BU80" s="146" t="str">
        <f t="shared" si="108"/>
        <v/>
      </c>
      <c r="BV80" s="115" t="str">
        <f t="shared" si="109"/>
        <v/>
      </c>
      <c r="BW80" s="118" t="str">
        <f t="shared" si="110"/>
        <v/>
      </c>
      <c r="BX80" s="119"/>
      <c r="BY80" s="111" t="str">
        <f t="shared" si="111"/>
        <v/>
      </c>
      <c r="BZ80" s="111" t="str">
        <f t="shared" si="112"/>
        <v/>
      </c>
      <c r="CA80" s="111" t="str">
        <f t="shared" si="113"/>
        <v/>
      </c>
      <c r="CB80" s="142" t="str">
        <f t="shared" si="114"/>
        <v/>
      </c>
      <c r="CC80" s="184" t="str">
        <f t="shared" si="115"/>
        <v/>
      </c>
      <c r="CD80" s="115" t="str">
        <f t="shared" si="116"/>
        <v/>
      </c>
      <c r="CE80" s="115" t="str">
        <f t="shared" si="117"/>
        <v/>
      </c>
      <c r="CF80" s="125" t="str">
        <f t="shared" si="118"/>
        <v/>
      </c>
      <c r="CG80" s="125" t="str">
        <f t="shared" si="119"/>
        <v/>
      </c>
      <c r="CH80" s="149" t="str">
        <f t="shared" si="120"/>
        <v/>
      </c>
      <c r="CI80" s="142" t="str">
        <f t="shared" si="121"/>
        <v/>
      </c>
      <c r="CJ80" s="119"/>
      <c r="CK80" s="109"/>
      <c r="CL80" s="166" t="str">
        <f t="shared" si="122"/>
        <v/>
      </c>
      <c r="CM80" s="166" t="str">
        <f t="shared" si="123"/>
        <v/>
      </c>
      <c r="CN80" s="163" t="str">
        <f t="shared" si="124"/>
        <v/>
      </c>
      <c r="CO80" s="164" t="str">
        <f t="shared" si="125"/>
        <v/>
      </c>
      <c r="CP80" s="109"/>
      <c r="CQ80" s="163" t="str">
        <f t="shared" si="126"/>
        <v/>
      </c>
      <c r="CR80" s="163" t="str">
        <f t="shared" si="127"/>
        <v/>
      </c>
      <c r="CS80" s="109"/>
      <c r="CT80" s="112" t="str">
        <f t="shared" si="159"/>
        <v/>
      </c>
      <c r="CU80" s="145" t="str">
        <f t="shared" si="160"/>
        <v/>
      </c>
      <c r="CV80" s="111" t="str">
        <f t="shared" si="161"/>
        <v/>
      </c>
      <c r="CW80" s="111" t="str">
        <f t="shared" si="162"/>
        <v/>
      </c>
      <c r="CX80" s="109" t="str">
        <f t="shared" si="128"/>
        <v/>
      </c>
      <c r="CY80" s="126" t="str">
        <f t="shared" si="129"/>
        <v/>
      </c>
      <c r="CZ80" s="126" t="str">
        <f t="shared" si="130"/>
        <v/>
      </c>
      <c r="DA80" s="126" t="str">
        <f t="shared" si="131"/>
        <v/>
      </c>
      <c r="DB80" s="145" t="str">
        <f t="shared" si="132"/>
        <v/>
      </c>
      <c r="DC80" s="143" t="str">
        <f t="shared" si="133"/>
        <v/>
      </c>
      <c r="DD80" s="121"/>
      <c r="DE80" s="113" t="str">
        <f t="shared" si="134"/>
        <v/>
      </c>
      <c r="DF80" s="113" t="str">
        <f t="shared" si="135"/>
        <v/>
      </c>
      <c r="DG80" s="111" t="e">
        <f t="shared" si="163"/>
        <v>#N/A</v>
      </c>
      <c r="DH80" s="108" t="str">
        <f t="shared" si="136"/>
        <v/>
      </c>
      <c r="DI80" s="108" t="str">
        <f t="shared" si="164"/>
        <v/>
      </c>
      <c r="DJ80" s="108" t="str">
        <f t="shared" si="165"/>
        <v/>
      </c>
      <c r="DK80" s="108" t="str">
        <f t="shared" si="168"/>
        <v/>
      </c>
      <c r="DL80" s="108" t="str">
        <f t="shared" si="166"/>
        <v/>
      </c>
      <c r="DM80" s="108" t="str">
        <f t="shared" si="167"/>
        <v/>
      </c>
      <c r="DN80" s="103"/>
      <c r="DO80" s="170" t="str">
        <f t="shared" si="137"/>
        <v/>
      </c>
      <c r="DP80" s="170" t="str">
        <f t="shared" si="138"/>
        <v/>
      </c>
      <c r="DQ80" s="170" t="str">
        <f t="shared" si="139"/>
        <v/>
      </c>
      <c r="DR80" s="55" t="str">
        <f t="shared" si="140"/>
        <v/>
      </c>
      <c r="DS80" s="55" t="str">
        <f t="shared" si="141"/>
        <v/>
      </c>
      <c r="DT80" s="173" t="str">
        <f t="shared" si="142"/>
        <v/>
      </c>
      <c r="DU80" s="55" t="str">
        <f t="shared" si="143"/>
        <v/>
      </c>
      <c r="DV80" s="21" t="str">
        <f t="shared" si="144"/>
        <v/>
      </c>
      <c r="DW80" s="11" t="str">
        <f t="shared" si="169"/>
        <v/>
      </c>
      <c r="DX80" s="12" t="str">
        <f t="shared" si="145"/>
        <v/>
      </c>
      <c r="DY80" s="15"/>
      <c r="DZ80" s="50"/>
      <c r="EA80" s="50"/>
      <c r="EB80" s="50"/>
      <c r="EC80" s="50"/>
    </row>
    <row r="81" spans="1:133" ht="20.100000000000001" customHeight="1" x14ac:dyDescent="0.25">
      <c r="A81" s="47">
        <f t="shared" si="146"/>
        <v>80</v>
      </c>
      <c r="B81" s="176"/>
      <c r="C81" s="194"/>
      <c r="D81" s="176"/>
      <c r="E81" s="194"/>
      <c r="F81" s="192"/>
      <c r="G81" s="193"/>
      <c r="H81" s="176"/>
      <c r="I81" s="176"/>
      <c r="J81" s="180"/>
      <c r="K81" s="180"/>
      <c r="L81" s="180"/>
      <c r="M81" s="40"/>
      <c r="N81" s="10" t="str">
        <f t="shared" si="89"/>
        <v/>
      </c>
      <c r="O81" s="13"/>
      <c r="P81" s="26" t="str">
        <f t="shared" si="172"/>
        <v/>
      </c>
      <c r="Q81" s="26" t="str">
        <f t="shared" si="172"/>
        <v/>
      </c>
      <c r="R81" s="26" t="str">
        <f t="shared" si="172"/>
        <v/>
      </c>
      <c r="S81" s="26" t="str">
        <f t="shared" si="172"/>
        <v/>
      </c>
      <c r="T81" s="26" t="str">
        <f t="shared" si="172"/>
        <v/>
      </c>
      <c r="U81" s="157" t="str">
        <f t="shared" si="172"/>
        <v/>
      </c>
      <c r="V81" s="26" t="str">
        <f t="shared" si="172"/>
        <v/>
      </c>
      <c r="W81" s="26" t="str">
        <f t="shared" si="172"/>
        <v/>
      </c>
      <c r="X81" s="26" t="str">
        <f t="shared" si="172"/>
        <v/>
      </c>
      <c r="Y81" s="24" t="str">
        <f t="shared" si="172"/>
        <v/>
      </c>
      <c r="Z81" s="18" t="str">
        <f t="shared" si="171"/>
        <v/>
      </c>
      <c r="AA81" s="24" t="str">
        <f t="shared" si="171"/>
        <v/>
      </c>
      <c r="AB81" s="24" t="str">
        <f t="shared" si="171"/>
        <v/>
      </c>
      <c r="AC81" s="26" t="str">
        <f t="shared" si="171"/>
        <v/>
      </c>
      <c r="AD81" s="33" t="str">
        <f t="shared" si="171"/>
        <v/>
      </c>
      <c r="AE81" s="24" t="str">
        <f t="shared" si="171"/>
        <v/>
      </c>
      <c r="AF81" s="26" t="str">
        <f t="shared" si="171"/>
        <v/>
      </c>
      <c r="AG81" s="24" t="str">
        <f t="shared" si="171"/>
        <v/>
      </c>
      <c r="AH81" s="26" t="str">
        <f t="shared" si="171"/>
        <v/>
      </c>
      <c r="AI81" s="26" t="str">
        <f t="shared" si="171"/>
        <v/>
      </c>
      <c r="AJ81" s="26" t="str">
        <f t="shared" si="171"/>
        <v/>
      </c>
      <c r="AK81" s="26" t="str">
        <f t="shared" si="171"/>
        <v/>
      </c>
      <c r="AL81" s="26" t="str">
        <f t="shared" si="171"/>
        <v/>
      </c>
      <c r="AM81" s="18" t="str">
        <f t="shared" si="171"/>
        <v/>
      </c>
      <c r="AN81" s="9"/>
      <c r="AO81" s="152" t="str">
        <f t="shared" si="147"/>
        <v/>
      </c>
      <c r="AP81" s="150" t="str">
        <f t="shared" si="90"/>
        <v/>
      </c>
      <c r="AQ81" s="151" t="str">
        <f t="shared" si="91"/>
        <v/>
      </c>
      <c r="AR81" s="107" t="str">
        <f t="shared" si="92"/>
        <v/>
      </c>
      <c r="AS81" s="128" t="str">
        <f t="shared" si="93"/>
        <v/>
      </c>
      <c r="AT81" s="114" t="str">
        <f t="shared" si="148"/>
        <v/>
      </c>
      <c r="AU81" s="114" t="str">
        <f t="shared" si="149"/>
        <v/>
      </c>
      <c r="AV81" s="114" t="str">
        <f t="shared" si="150"/>
        <v/>
      </c>
      <c r="AW81" s="114" t="str">
        <f t="shared" si="151"/>
        <v/>
      </c>
      <c r="AX81" s="117" t="str">
        <f t="shared" si="152"/>
        <v/>
      </c>
      <c r="AY81" s="117" t="str">
        <f t="shared" si="153"/>
        <v/>
      </c>
      <c r="AZ81" s="111" t="str">
        <f t="shared" si="154"/>
        <v/>
      </c>
      <c r="BA81" s="133" t="str">
        <f t="shared" si="155"/>
        <v/>
      </c>
      <c r="BB81" s="126" t="str">
        <f t="shared" si="94"/>
        <v/>
      </c>
      <c r="BC81" s="126" t="str">
        <f t="shared" si="95"/>
        <v/>
      </c>
      <c r="BD81" s="127" t="str">
        <f t="shared" si="96"/>
        <v/>
      </c>
      <c r="BE81" s="115" t="str">
        <f t="shared" si="97"/>
        <v/>
      </c>
      <c r="BF81" s="148" t="str">
        <f t="shared" si="98"/>
        <v/>
      </c>
      <c r="BG81" s="126" t="str">
        <f t="shared" si="99"/>
        <v/>
      </c>
      <c r="BH81" s="126" t="str">
        <f t="shared" si="100"/>
        <v/>
      </c>
      <c r="BI81" s="126" t="str">
        <f t="shared" si="101"/>
        <v/>
      </c>
      <c r="BJ81" s="126" t="str">
        <f t="shared" si="102"/>
        <v/>
      </c>
      <c r="BK81" s="111" t="str">
        <f t="shared" si="103"/>
        <v/>
      </c>
      <c r="BL81" s="118" t="str">
        <f t="shared" si="156"/>
        <v/>
      </c>
      <c r="BM81" s="115" t="str">
        <f t="shared" si="104"/>
        <v/>
      </c>
      <c r="BN81" s="110" t="str">
        <f t="shared" si="105"/>
        <v/>
      </c>
      <c r="BO81" s="110" t="str">
        <f t="shared" si="106"/>
        <v/>
      </c>
      <c r="BP81" s="111" t="str">
        <f t="shared" si="157"/>
        <v/>
      </c>
      <c r="BQ81" s="110" t="str">
        <f t="shared" si="158"/>
        <v/>
      </c>
      <c r="BR81" s="153"/>
      <c r="BS81" s="115" t="str">
        <f t="shared" si="107"/>
        <v/>
      </c>
      <c r="BT81" s="132" t="str">
        <f t="shared" si="170"/>
        <v/>
      </c>
      <c r="BU81" s="146" t="str">
        <f t="shared" si="108"/>
        <v/>
      </c>
      <c r="BV81" s="115" t="str">
        <f t="shared" si="109"/>
        <v/>
      </c>
      <c r="BW81" s="118" t="str">
        <f t="shared" si="110"/>
        <v/>
      </c>
      <c r="BX81" s="119"/>
      <c r="BY81" s="111" t="str">
        <f t="shared" si="111"/>
        <v/>
      </c>
      <c r="BZ81" s="111" t="str">
        <f t="shared" si="112"/>
        <v/>
      </c>
      <c r="CA81" s="111" t="str">
        <f t="shared" si="113"/>
        <v/>
      </c>
      <c r="CB81" s="142" t="str">
        <f t="shared" si="114"/>
        <v/>
      </c>
      <c r="CC81" s="184" t="str">
        <f t="shared" si="115"/>
        <v/>
      </c>
      <c r="CD81" s="115" t="str">
        <f t="shared" si="116"/>
        <v/>
      </c>
      <c r="CE81" s="115" t="str">
        <f t="shared" si="117"/>
        <v/>
      </c>
      <c r="CF81" s="125" t="str">
        <f t="shared" si="118"/>
        <v/>
      </c>
      <c r="CG81" s="125" t="str">
        <f t="shared" si="119"/>
        <v/>
      </c>
      <c r="CH81" s="149" t="str">
        <f t="shared" si="120"/>
        <v/>
      </c>
      <c r="CI81" s="142" t="str">
        <f t="shared" si="121"/>
        <v/>
      </c>
      <c r="CJ81" s="119"/>
      <c r="CK81" s="109"/>
      <c r="CL81" s="166" t="str">
        <f t="shared" si="122"/>
        <v/>
      </c>
      <c r="CM81" s="166" t="str">
        <f t="shared" si="123"/>
        <v/>
      </c>
      <c r="CN81" s="163" t="str">
        <f t="shared" si="124"/>
        <v/>
      </c>
      <c r="CO81" s="164" t="str">
        <f t="shared" si="125"/>
        <v/>
      </c>
      <c r="CP81" s="109"/>
      <c r="CQ81" s="163" t="str">
        <f t="shared" si="126"/>
        <v/>
      </c>
      <c r="CR81" s="163" t="str">
        <f t="shared" si="127"/>
        <v/>
      </c>
      <c r="CS81" s="109"/>
      <c r="CT81" s="112" t="str">
        <f t="shared" si="159"/>
        <v/>
      </c>
      <c r="CU81" s="145" t="str">
        <f t="shared" si="160"/>
        <v/>
      </c>
      <c r="CV81" s="111" t="str">
        <f t="shared" si="161"/>
        <v/>
      </c>
      <c r="CW81" s="111" t="str">
        <f t="shared" si="162"/>
        <v/>
      </c>
      <c r="CX81" s="109" t="str">
        <f t="shared" si="128"/>
        <v/>
      </c>
      <c r="CY81" s="126" t="str">
        <f t="shared" si="129"/>
        <v/>
      </c>
      <c r="CZ81" s="126" t="str">
        <f t="shared" si="130"/>
        <v/>
      </c>
      <c r="DA81" s="126" t="str">
        <f t="shared" si="131"/>
        <v/>
      </c>
      <c r="DB81" s="145" t="str">
        <f t="shared" si="132"/>
        <v/>
      </c>
      <c r="DC81" s="143" t="str">
        <f t="shared" si="133"/>
        <v/>
      </c>
      <c r="DD81" s="121"/>
      <c r="DE81" s="113" t="str">
        <f t="shared" si="134"/>
        <v/>
      </c>
      <c r="DF81" s="113" t="str">
        <f t="shared" si="135"/>
        <v/>
      </c>
      <c r="DG81" s="111" t="e">
        <f t="shared" si="163"/>
        <v>#N/A</v>
      </c>
      <c r="DH81" s="108" t="str">
        <f t="shared" si="136"/>
        <v/>
      </c>
      <c r="DI81" s="108" t="str">
        <f t="shared" si="164"/>
        <v/>
      </c>
      <c r="DJ81" s="108" t="str">
        <f t="shared" si="165"/>
        <v/>
      </c>
      <c r="DK81" s="108" t="str">
        <f t="shared" si="168"/>
        <v/>
      </c>
      <c r="DL81" s="108" t="str">
        <f t="shared" si="166"/>
        <v/>
      </c>
      <c r="DM81" s="108" t="str">
        <f t="shared" si="167"/>
        <v/>
      </c>
      <c r="DN81" s="103"/>
      <c r="DO81" s="170" t="str">
        <f t="shared" si="137"/>
        <v/>
      </c>
      <c r="DP81" s="170" t="str">
        <f t="shared" si="138"/>
        <v/>
      </c>
      <c r="DQ81" s="170" t="str">
        <f t="shared" si="139"/>
        <v/>
      </c>
      <c r="DR81" s="55" t="str">
        <f t="shared" si="140"/>
        <v/>
      </c>
      <c r="DS81" s="55" t="str">
        <f t="shared" si="141"/>
        <v/>
      </c>
      <c r="DT81" s="173" t="str">
        <f t="shared" si="142"/>
        <v/>
      </c>
      <c r="DU81" s="55" t="str">
        <f t="shared" si="143"/>
        <v/>
      </c>
      <c r="DV81" s="21" t="str">
        <f t="shared" si="144"/>
        <v/>
      </c>
      <c r="DW81" s="11" t="str">
        <f t="shared" si="169"/>
        <v/>
      </c>
      <c r="DX81" s="12" t="str">
        <f t="shared" si="145"/>
        <v/>
      </c>
      <c r="DY81" s="15"/>
      <c r="DZ81" s="50"/>
      <c r="EA81" s="50"/>
      <c r="EB81" s="50"/>
      <c r="EC81" s="50"/>
    </row>
    <row r="82" spans="1:133" ht="20.100000000000001" customHeight="1" x14ac:dyDescent="0.25">
      <c r="A82" s="47">
        <f t="shared" si="146"/>
        <v>81</v>
      </c>
      <c r="B82" s="176"/>
      <c r="C82" s="194"/>
      <c r="D82" s="176"/>
      <c r="E82" s="194"/>
      <c r="F82" s="192"/>
      <c r="G82" s="193"/>
      <c r="H82" s="176"/>
      <c r="I82" s="176"/>
      <c r="J82" s="180"/>
      <c r="K82" s="180"/>
      <c r="L82" s="180"/>
      <c r="M82" s="40"/>
      <c r="N82" s="10" t="str">
        <f t="shared" si="89"/>
        <v/>
      </c>
      <c r="O82" s="13"/>
      <c r="P82" s="26" t="str">
        <f t="shared" si="172"/>
        <v/>
      </c>
      <c r="Q82" s="26" t="str">
        <f t="shared" si="172"/>
        <v/>
      </c>
      <c r="R82" s="26" t="str">
        <f t="shared" si="172"/>
        <v/>
      </c>
      <c r="S82" s="26" t="str">
        <f t="shared" si="172"/>
        <v/>
      </c>
      <c r="T82" s="26" t="str">
        <f t="shared" si="172"/>
        <v/>
      </c>
      <c r="U82" s="157" t="str">
        <f t="shared" si="172"/>
        <v/>
      </c>
      <c r="V82" s="26" t="str">
        <f t="shared" si="172"/>
        <v/>
      </c>
      <c r="W82" s="26" t="str">
        <f t="shared" si="172"/>
        <v/>
      </c>
      <c r="X82" s="26" t="str">
        <f t="shared" si="172"/>
        <v/>
      </c>
      <c r="Y82" s="24" t="str">
        <f t="shared" si="172"/>
        <v/>
      </c>
      <c r="Z82" s="18" t="str">
        <f t="shared" si="171"/>
        <v/>
      </c>
      <c r="AA82" s="24" t="str">
        <f t="shared" si="171"/>
        <v/>
      </c>
      <c r="AB82" s="24" t="str">
        <f t="shared" si="171"/>
        <v/>
      </c>
      <c r="AC82" s="26" t="str">
        <f t="shared" si="171"/>
        <v/>
      </c>
      <c r="AD82" s="33" t="str">
        <f t="shared" si="171"/>
        <v/>
      </c>
      <c r="AE82" s="24" t="str">
        <f t="shared" si="171"/>
        <v/>
      </c>
      <c r="AF82" s="26" t="str">
        <f t="shared" si="171"/>
        <v/>
      </c>
      <c r="AG82" s="24" t="str">
        <f t="shared" si="171"/>
        <v/>
      </c>
      <c r="AH82" s="26" t="str">
        <f t="shared" si="171"/>
        <v/>
      </c>
      <c r="AI82" s="26" t="str">
        <f t="shared" si="171"/>
        <v/>
      </c>
      <c r="AJ82" s="26" t="str">
        <f t="shared" si="171"/>
        <v/>
      </c>
      <c r="AK82" s="26" t="str">
        <f t="shared" si="171"/>
        <v/>
      </c>
      <c r="AL82" s="26" t="str">
        <f t="shared" si="171"/>
        <v/>
      </c>
      <c r="AM82" s="18" t="str">
        <f t="shared" si="171"/>
        <v/>
      </c>
      <c r="AN82" s="9"/>
      <c r="AO82" s="152" t="str">
        <f t="shared" si="147"/>
        <v/>
      </c>
      <c r="AP82" s="150" t="str">
        <f t="shared" si="90"/>
        <v/>
      </c>
      <c r="AQ82" s="151" t="str">
        <f t="shared" si="91"/>
        <v/>
      </c>
      <c r="AR82" s="107" t="str">
        <f t="shared" si="92"/>
        <v/>
      </c>
      <c r="AS82" s="128" t="str">
        <f t="shared" si="93"/>
        <v/>
      </c>
      <c r="AT82" s="114" t="str">
        <f t="shared" si="148"/>
        <v/>
      </c>
      <c r="AU82" s="114" t="str">
        <f t="shared" si="149"/>
        <v/>
      </c>
      <c r="AV82" s="114" t="str">
        <f t="shared" si="150"/>
        <v/>
      </c>
      <c r="AW82" s="114" t="str">
        <f t="shared" si="151"/>
        <v/>
      </c>
      <c r="AX82" s="117" t="str">
        <f t="shared" si="152"/>
        <v/>
      </c>
      <c r="AY82" s="117" t="str">
        <f t="shared" si="153"/>
        <v/>
      </c>
      <c r="AZ82" s="111" t="str">
        <f t="shared" si="154"/>
        <v/>
      </c>
      <c r="BA82" s="133" t="str">
        <f t="shared" si="155"/>
        <v/>
      </c>
      <c r="BB82" s="126" t="str">
        <f t="shared" si="94"/>
        <v/>
      </c>
      <c r="BC82" s="126" t="str">
        <f t="shared" si="95"/>
        <v/>
      </c>
      <c r="BD82" s="127" t="str">
        <f t="shared" si="96"/>
        <v/>
      </c>
      <c r="BE82" s="115" t="str">
        <f t="shared" si="97"/>
        <v/>
      </c>
      <c r="BF82" s="148" t="str">
        <f t="shared" si="98"/>
        <v/>
      </c>
      <c r="BG82" s="126" t="str">
        <f t="shared" si="99"/>
        <v/>
      </c>
      <c r="BH82" s="126" t="str">
        <f t="shared" si="100"/>
        <v/>
      </c>
      <c r="BI82" s="126" t="str">
        <f t="shared" si="101"/>
        <v/>
      </c>
      <c r="BJ82" s="126" t="str">
        <f t="shared" si="102"/>
        <v/>
      </c>
      <c r="BK82" s="111" t="str">
        <f t="shared" si="103"/>
        <v/>
      </c>
      <c r="BL82" s="118" t="str">
        <f t="shared" si="156"/>
        <v/>
      </c>
      <c r="BM82" s="115" t="str">
        <f t="shared" si="104"/>
        <v/>
      </c>
      <c r="BN82" s="110" t="str">
        <f t="shared" si="105"/>
        <v/>
      </c>
      <c r="BO82" s="110" t="str">
        <f t="shared" si="106"/>
        <v/>
      </c>
      <c r="BP82" s="111" t="str">
        <f t="shared" si="157"/>
        <v/>
      </c>
      <c r="BQ82" s="110" t="str">
        <f t="shared" si="158"/>
        <v/>
      </c>
      <c r="BR82" s="153"/>
      <c r="BS82" s="115" t="str">
        <f t="shared" si="107"/>
        <v/>
      </c>
      <c r="BT82" s="132" t="str">
        <f t="shared" si="170"/>
        <v/>
      </c>
      <c r="BU82" s="146" t="str">
        <f t="shared" si="108"/>
        <v/>
      </c>
      <c r="BV82" s="115" t="str">
        <f t="shared" si="109"/>
        <v/>
      </c>
      <c r="BW82" s="118" t="str">
        <f t="shared" si="110"/>
        <v/>
      </c>
      <c r="BX82" s="119"/>
      <c r="BY82" s="111" t="str">
        <f t="shared" si="111"/>
        <v/>
      </c>
      <c r="BZ82" s="111" t="str">
        <f t="shared" si="112"/>
        <v/>
      </c>
      <c r="CA82" s="111" t="str">
        <f t="shared" si="113"/>
        <v/>
      </c>
      <c r="CB82" s="142" t="str">
        <f t="shared" si="114"/>
        <v/>
      </c>
      <c r="CC82" s="184" t="str">
        <f t="shared" si="115"/>
        <v/>
      </c>
      <c r="CD82" s="115" t="str">
        <f t="shared" si="116"/>
        <v/>
      </c>
      <c r="CE82" s="115" t="str">
        <f t="shared" si="117"/>
        <v/>
      </c>
      <c r="CF82" s="125" t="str">
        <f t="shared" si="118"/>
        <v/>
      </c>
      <c r="CG82" s="125" t="str">
        <f t="shared" si="119"/>
        <v/>
      </c>
      <c r="CH82" s="149" t="str">
        <f t="shared" si="120"/>
        <v/>
      </c>
      <c r="CI82" s="142" t="str">
        <f t="shared" si="121"/>
        <v/>
      </c>
      <c r="CJ82" s="119"/>
      <c r="CK82" s="109"/>
      <c r="CL82" s="166" t="str">
        <f t="shared" si="122"/>
        <v/>
      </c>
      <c r="CM82" s="166" t="str">
        <f t="shared" si="123"/>
        <v/>
      </c>
      <c r="CN82" s="163" t="str">
        <f t="shared" si="124"/>
        <v/>
      </c>
      <c r="CO82" s="164" t="str">
        <f t="shared" si="125"/>
        <v/>
      </c>
      <c r="CP82" s="109"/>
      <c r="CQ82" s="163" t="str">
        <f t="shared" si="126"/>
        <v/>
      </c>
      <c r="CR82" s="163" t="str">
        <f t="shared" si="127"/>
        <v/>
      </c>
      <c r="CS82" s="109"/>
      <c r="CT82" s="112" t="str">
        <f t="shared" si="159"/>
        <v/>
      </c>
      <c r="CU82" s="145" t="str">
        <f t="shared" si="160"/>
        <v/>
      </c>
      <c r="CV82" s="111" t="str">
        <f t="shared" si="161"/>
        <v/>
      </c>
      <c r="CW82" s="111" t="str">
        <f t="shared" si="162"/>
        <v/>
      </c>
      <c r="CX82" s="109" t="str">
        <f t="shared" si="128"/>
        <v/>
      </c>
      <c r="CY82" s="126" t="str">
        <f t="shared" si="129"/>
        <v/>
      </c>
      <c r="CZ82" s="126" t="str">
        <f t="shared" si="130"/>
        <v/>
      </c>
      <c r="DA82" s="126" t="str">
        <f t="shared" si="131"/>
        <v/>
      </c>
      <c r="DB82" s="145" t="str">
        <f t="shared" si="132"/>
        <v/>
      </c>
      <c r="DC82" s="143" t="str">
        <f t="shared" si="133"/>
        <v/>
      </c>
      <c r="DD82" s="121"/>
      <c r="DE82" s="113" t="str">
        <f t="shared" si="134"/>
        <v/>
      </c>
      <c r="DF82" s="113" t="str">
        <f t="shared" si="135"/>
        <v/>
      </c>
      <c r="DG82" s="111" t="e">
        <f t="shared" si="163"/>
        <v>#N/A</v>
      </c>
      <c r="DH82" s="108" t="str">
        <f t="shared" si="136"/>
        <v/>
      </c>
      <c r="DI82" s="108" t="str">
        <f t="shared" si="164"/>
        <v/>
      </c>
      <c r="DJ82" s="108" t="str">
        <f t="shared" si="165"/>
        <v/>
      </c>
      <c r="DK82" s="108" t="str">
        <f t="shared" si="168"/>
        <v/>
      </c>
      <c r="DL82" s="108" t="str">
        <f t="shared" si="166"/>
        <v/>
      </c>
      <c r="DM82" s="108" t="str">
        <f t="shared" si="167"/>
        <v/>
      </c>
      <c r="DN82" s="103"/>
      <c r="DO82" s="170" t="str">
        <f t="shared" si="137"/>
        <v/>
      </c>
      <c r="DP82" s="170" t="str">
        <f t="shared" si="138"/>
        <v/>
      </c>
      <c r="DQ82" s="170" t="str">
        <f t="shared" si="139"/>
        <v/>
      </c>
      <c r="DR82" s="55" t="str">
        <f t="shared" si="140"/>
        <v/>
      </c>
      <c r="DS82" s="55" t="str">
        <f t="shared" si="141"/>
        <v/>
      </c>
      <c r="DT82" s="173" t="str">
        <f t="shared" si="142"/>
        <v/>
      </c>
      <c r="DU82" s="55" t="str">
        <f t="shared" si="143"/>
        <v/>
      </c>
      <c r="DV82" s="21" t="str">
        <f t="shared" si="144"/>
        <v/>
      </c>
      <c r="DW82" s="11" t="str">
        <f t="shared" si="169"/>
        <v/>
      </c>
      <c r="DX82" s="12" t="str">
        <f t="shared" si="145"/>
        <v/>
      </c>
      <c r="DY82" s="15"/>
      <c r="DZ82" s="50"/>
      <c r="EA82" s="50"/>
      <c r="EB82" s="50"/>
      <c r="EC82" s="50"/>
    </row>
    <row r="83" spans="1:133" ht="20.100000000000001" customHeight="1" x14ac:dyDescent="0.25">
      <c r="A83" s="47">
        <f t="shared" si="146"/>
        <v>82</v>
      </c>
      <c r="B83" s="176"/>
      <c r="C83" s="194"/>
      <c r="D83" s="176"/>
      <c r="E83" s="194"/>
      <c r="F83" s="192"/>
      <c r="G83" s="193"/>
      <c r="H83" s="176"/>
      <c r="I83" s="176"/>
      <c r="J83" s="180"/>
      <c r="K83" s="180"/>
      <c r="L83" s="180"/>
      <c r="M83" s="40"/>
      <c r="N83" s="10" t="str">
        <f t="shared" si="89"/>
        <v/>
      </c>
      <c r="O83" s="13"/>
      <c r="P83" s="26" t="str">
        <f t="shared" si="172"/>
        <v/>
      </c>
      <c r="Q83" s="26" t="str">
        <f t="shared" si="172"/>
        <v/>
      </c>
      <c r="R83" s="26" t="str">
        <f t="shared" si="172"/>
        <v/>
      </c>
      <c r="S83" s="26" t="str">
        <f t="shared" si="172"/>
        <v/>
      </c>
      <c r="T83" s="26" t="str">
        <f t="shared" si="172"/>
        <v/>
      </c>
      <c r="U83" s="157" t="str">
        <f t="shared" si="172"/>
        <v/>
      </c>
      <c r="V83" s="26" t="str">
        <f t="shared" si="172"/>
        <v/>
      </c>
      <c r="W83" s="26" t="str">
        <f t="shared" si="172"/>
        <v/>
      </c>
      <c r="X83" s="26" t="str">
        <f t="shared" si="172"/>
        <v/>
      </c>
      <c r="Y83" s="24" t="str">
        <f t="shared" si="172"/>
        <v/>
      </c>
      <c r="Z83" s="18" t="str">
        <f t="shared" si="171"/>
        <v/>
      </c>
      <c r="AA83" s="24" t="str">
        <f t="shared" si="171"/>
        <v/>
      </c>
      <c r="AB83" s="24" t="str">
        <f t="shared" si="171"/>
        <v/>
      </c>
      <c r="AC83" s="26" t="str">
        <f t="shared" si="171"/>
        <v/>
      </c>
      <c r="AD83" s="33" t="str">
        <f t="shared" si="171"/>
        <v/>
      </c>
      <c r="AE83" s="24" t="str">
        <f t="shared" si="171"/>
        <v/>
      </c>
      <c r="AF83" s="26" t="str">
        <f t="shared" si="171"/>
        <v/>
      </c>
      <c r="AG83" s="24" t="str">
        <f t="shared" si="171"/>
        <v/>
      </c>
      <c r="AH83" s="26" t="str">
        <f t="shared" si="171"/>
        <v/>
      </c>
      <c r="AI83" s="26" t="str">
        <f t="shared" si="171"/>
        <v/>
      </c>
      <c r="AJ83" s="26" t="str">
        <f t="shared" si="171"/>
        <v/>
      </c>
      <c r="AK83" s="26" t="str">
        <f t="shared" si="171"/>
        <v/>
      </c>
      <c r="AL83" s="26" t="str">
        <f t="shared" si="171"/>
        <v/>
      </c>
      <c r="AM83" s="18" t="str">
        <f t="shared" si="171"/>
        <v/>
      </c>
      <c r="AN83" s="9"/>
      <c r="AO83" s="152" t="str">
        <f t="shared" si="147"/>
        <v/>
      </c>
      <c r="AP83" s="150" t="str">
        <f t="shared" si="90"/>
        <v/>
      </c>
      <c r="AQ83" s="151" t="str">
        <f t="shared" si="91"/>
        <v/>
      </c>
      <c r="AR83" s="107" t="str">
        <f t="shared" si="92"/>
        <v/>
      </c>
      <c r="AS83" s="128" t="str">
        <f t="shared" si="93"/>
        <v/>
      </c>
      <c r="AT83" s="114" t="str">
        <f t="shared" si="148"/>
        <v/>
      </c>
      <c r="AU83" s="114" t="str">
        <f t="shared" si="149"/>
        <v/>
      </c>
      <c r="AV83" s="114" t="str">
        <f t="shared" si="150"/>
        <v/>
      </c>
      <c r="AW83" s="114" t="str">
        <f t="shared" si="151"/>
        <v/>
      </c>
      <c r="AX83" s="117" t="str">
        <f t="shared" si="152"/>
        <v/>
      </c>
      <c r="AY83" s="117" t="str">
        <f t="shared" si="153"/>
        <v/>
      </c>
      <c r="AZ83" s="111" t="str">
        <f t="shared" si="154"/>
        <v/>
      </c>
      <c r="BA83" s="133" t="str">
        <f t="shared" si="155"/>
        <v/>
      </c>
      <c r="BB83" s="126" t="str">
        <f t="shared" si="94"/>
        <v/>
      </c>
      <c r="BC83" s="126" t="str">
        <f t="shared" si="95"/>
        <v/>
      </c>
      <c r="BD83" s="127" t="str">
        <f t="shared" si="96"/>
        <v/>
      </c>
      <c r="BE83" s="115" t="str">
        <f t="shared" si="97"/>
        <v/>
      </c>
      <c r="BF83" s="148" t="str">
        <f t="shared" si="98"/>
        <v/>
      </c>
      <c r="BG83" s="126" t="str">
        <f t="shared" si="99"/>
        <v/>
      </c>
      <c r="BH83" s="126" t="str">
        <f t="shared" si="100"/>
        <v/>
      </c>
      <c r="BI83" s="126" t="str">
        <f t="shared" si="101"/>
        <v/>
      </c>
      <c r="BJ83" s="126" t="str">
        <f t="shared" si="102"/>
        <v/>
      </c>
      <c r="BK83" s="111" t="str">
        <f t="shared" si="103"/>
        <v/>
      </c>
      <c r="BL83" s="118" t="str">
        <f t="shared" si="156"/>
        <v/>
      </c>
      <c r="BM83" s="115" t="str">
        <f t="shared" si="104"/>
        <v/>
      </c>
      <c r="BN83" s="110" t="str">
        <f t="shared" si="105"/>
        <v/>
      </c>
      <c r="BO83" s="110" t="str">
        <f t="shared" si="106"/>
        <v/>
      </c>
      <c r="BP83" s="111" t="str">
        <f t="shared" si="157"/>
        <v/>
      </c>
      <c r="BQ83" s="110" t="str">
        <f t="shared" si="158"/>
        <v/>
      </c>
      <c r="BR83" s="153"/>
      <c r="BS83" s="115" t="str">
        <f t="shared" si="107"/>
        <v/>
      </c>
      <c r="BT83" s="132" t="str">
        <f t="shared" si="170"/>
        <v/>
      </c>
      <c r="BU83" s="146" t="str">
        <f t="shared" si="108"/>
        <v/>
      </c>
      <c r="BV83" s="115" t="str">
        <f t="shared" si="109"/>
        <v/>
      </c>
      <c r="BW83" s="118" t="str">
        <f t="shared" si="110"/>
        <v/>
      </c>
      <c r="BX83" s="119"/>
      <c r="BY83" s="111" t="str">
        <f t="shared" si="111"/>
        <v/>
      </c>
      <c r="BZ83" s="111" t="str">
        <f t="shared" si="112"/>
        <v/>
      </c>
      <c r="CA83" s="111" t="str">
        <f t="shared" si="113"/>
        <v/>
      </c>
      <c r="CB83" s="142" t="str">
        <f t="shared" si="114"/>
        <v/>
      </c>
      <c r="CC83" s="184" t="str">
        <f t="shared" si="115"/>
        <v/>
      </c>
      <c r="CD83" s="115" t="str">
        <f t="shared" si="116"/>
        <v/>
      </c>
      <c r="CE83" s="115" t="str">
        <f t="shared" si="117"/>
        <v/>
      </c>
      <c r="CF83" s="125" t="str">
        <f t="shared" si="118"/>
        <v/>
      </c>
      <c r="CG83" s="125" t="str">
        <f t="shared" si="119"/>
        <v/>
      </c>
      <c r="CH83" s="149" t="str">
        <f t="shared" si="120"/>
        <v/>
      </c>
      <c r="CI83" s="142" t="str">
        <f t="shared" si="121"/>
        <v/>
      </c>
      <c r="CJ83" s="119"/>
      <c r="CK83" s="109"/>
      <c r="CL83" s="166" t="str">
        <f t="shared" si="122"/>
        <v/>
      </c>
      <c r="CM83" s="166" t="str">
        <f t="shared" si="123"/>
        <v/>
      </c>
      <c r="CN83" s="163" t="str">
        <f t="shared" si="124"/>
        <v/>
      </c>
      <c r="CO83" s="164" t="str">
        <f t="shared" si="125"/>
        <v/>
      </c>
      <c r="CP83" s="109"/>
      <c r="CQ83" s="163" t="str">
        <f t="shared" si="126"/>
        <v/>
      </c>
      <c r="CR83" s="163" t="str">
        <f t="shared" si="127"/>
        <v/>
      </c>
      <c r="CS83" s="109"/>
      <c r="CT83" s="112" t="str">
        <f t="shared" si="159"/>
        <v/>
      </c>
      <c r="CU83" s="145" t="str">
        <f t="shared" si="160"/>
        <v/>
      </c>
      <c r="CV83" s="111" t="str">
        <f t="shared" si="161"/>
        <v/>
      </c>
      <c r="CW83" s="111" t="str">
        <f t="shared" si="162"/>
        <v/>
      </c>
      <c r="CX83" s="109" t="str">
        <f t="shared" si="128"/>
        <v/>
      </c>
      <c r="CY83" s="126" t="str">
        <f t="shared" si="129"/>
        <v/>
      </c>
      <c r="CZ83" s="126" t="str">
        <f t="shared" si="130"/>
        <v/>
      </c>
      <c r="DA83" s="126" t="str">
        <f t="shared" si="131"/>
        <v/>
      </c>
      <c r="DB83" s="145" t="str">
        <f t="shared" si="132"/>
        <v/>
      </c>
      <c r="DC83" s="143" t="str">
        <f t="shared" si="133"/>
        <v/>
      </c>
      <c r="DD83" s="121"/>
      <c r="DE83" s="113" t="str">
        <f t="shared" si="134"/>
        <v/>
      </c>
      <c r="DF83" s="113" t="str">
        <f t="shared" si="135"/>
        <v/>
      </c>
      <c r="DG83" s="111" t="e">
        <f t="shared" si="163"/>
        <v>#N/A</v>
      </c>
      <c r="DH83" s="108" t="str">
        <f t="shared" si="136"/>
        <v/>
      </c>
      <c r="DI83" s="108" t="str">
        <f t="shared" si="164"/>
        <v/>
      </c>
      <c r="DJ83" s="108" t="str">
        <f t="shared" si="165"/>
        <v/>
      </c>
      <c r="DK83" s="108" t="str">
        <f t="shared" si="168"/>
        <v/>
      </c>
      <c r="DL83" s="108" t="str">
        <f t="shared" si="166"/>
        <v/>
      </c>
      <c r="DM83" s="108" t="str">
        <f t="shared" si="167"/>
        <v/>
      </c>
      <c r="DN83" s="103"/>
      <c r="DO83" s="170" t="str">
        <f t="shared" si="137"/>
        <v/>
      </c>
      <c r="DP83" s="170" t="str">
        <f t="shared" si="138"/>
        <v/>
      </c>
      <c r="DQ83" s="170" t="str">
        <f t="shared" si="139"/>
        <v/>
      </c>
      <c r="DR83" s="55" t="str">
        <f t="shared" si="140"/>
        <v/>
      </c>
      <c r="DS83" s="55" t="str">
        <f t="shared" si="141"/>
        <v/>
      </c>
      <c r="DT83" s="173" t="str">
        <f t="shared" si="142"/>
        <v/>
      </c>
      <c r="DU83" s="55" t="str">
        <f t="shared" si="143"/>
        <v/>
      </c>
      <c r="DV83" s="21" t="str">
        <f t="shared" si="144"/>
        <v/>
      </c>
      <c r="DW83" s="11" t="str">
        <f t="shared" si="169"/>
        <v/>
      </c>
      <c r="DX83" s="12" t="str">
        <f t="shared" si="145"/>
        <v/>
      </c>
      <c r="DY83" s="15"/>
      <c r="DZ83" s="50"/>
      <c r="EA83" s="50"/>
      <c r="EB83" s="50"/>
      <c r="EC83" s="50"/>
    </row>
    <row r="84" spans="1:133" ht="20.100000000000001" customHeight="1" x14ac:dyDescent="0.25">
      <c r="A84" s="47">
        <f t="shared" si="146"/>
        <v>83</v>
      </c>
      <c r="B84" s="176"/>
      <c r="C84" s="194"/>
      <c r="D84" s="176"/>
      <c r="E84" s="194"/>
      <c r="F84" s="192"/>
      <c r="G84" s="193"/>
      <c r="H84" s="176"/>
      <c r="I84" s="176"/>
      <c r="J84" s="180"/>
      <c r="K84" s="180"/>
      <c r="L84" s="180"/>
      <c r="M84" s="40"/>
      <c r="N84" s="10" t="str">
        <f t="shared" si="89"/>
        <v/>
      </c>
      <c r="O84" s="13"/>
      <c r="P84" s="26" t="str">
        <f t="shared" si="172"/>
        <v/>
      </c>
      <c r="Q84" s="26" t="str">
        <f t="shared" si="172"/>
        <v/>
      </c>
      <c r="R84" s="26" t="str">
        <f t="shared" si="172"/>
        <v/>
      </c>
      <c r="S84" s="26" t="str">
        <f t="shared" si="172"/>
        <v/>
      </c>
      <c r="T84" s="26" t="str">
        <f t="shared" si="172"/>
        <v/>
      </c>
      <c r="U84" s="157" t="str">
        <f t="shared" si="172"/>
        <v/>
      </c>
      <c r="V84" s="26" t="str">
        <f t="shared" si="172"/>
        <v/>
      </c>
      <c r="W84" s="26" t="str">
        <f t="shared" si="172"/>
        <v/>
      </c>
      <c r="X84" s="26" t="str">
        <f t="shared" si="172"/>
        <v/>
      </c>
      <c r="Y84" s="24" t="str">
        <f t="shared" si="172"/>
        <v/>
      </c>
      <c r="Z84" s="18" t="str">
        <f t="shared" si="171"/>
        <v/>
      </c>
      <c r="AA84" s="24" t="str">
        <f t="shared" si="171"/>
        <v/>
      </c>
      <c r="AB84" s="24" t="str">
        <f t="shared" si="171"/>
        <v/>
      </c>
      <c r="AC84" s="26" t="str">
        <f t="shared" si="171"/>
        <v/>
      </c>
      <c r="AD84" s="33" t="str">
        <f t="shared" si="171"/>
        <v/>
      </c>
      <c r="AE84" s="24" t="str">
        <f t="shared" si="171"/>
        <v/>
      </c>
      <c r="AF84" s="26" t="str">
        <f t="shared" si="171"/>
        <v/>
      </c>
      <c r="AG84" s="24" t="str">
        <f t="shared" si="171"/>
        <v/>
      </c>
      <c r="AH84" s="26" t="str">
        <f t="shared" si="171"/>
        <v/>
      </c>
      <c r="AI84" s="26" t="str">
        <f t="shared" si="171"/>
        <v/>
      </c>
      <c r="AJ84" s="26" t="str">
        <f t="shared" si="171"/>
        <v/>
      </c>
      <c r="AK84" s="26" t="str">
        <f t="shared" si="171"/>
        <v/>
      </c>
      <c r="AL84" s="26" t="str">
        <f t="shared" si="171"/>
        <v/>
      </c>
      <c r="AM84" s="18" t="str">
        <f t="shared" si="171"/>
        <v/>
      </c>
      <c r="AN84" s="9"/>
      <c r="AO84" s="152" t="str">
        <f t="shared" si="147"/>
        <v/>
      </c>
      <c r="AP84" s="150" t="str">
        <f t="shared" si="90"/>
        <v/>
      </c>
      <c r="AQ84" s="151" t="str">
        <f t="shared" si="91"/>
        <v/>
      </c>
      <c r="AR84" s="107" t="str">
        <f t="shared" si="92"/>
        <v/>
      </c>
      <c r="AS84" s="128" t="str">
        <f t="shared" si="93"/>
        <v/>
      </c>
      <c r="AT84" s="114" t="str">
        <f t="shared" si="148"/>
        <v/>
      </c>
      <c r="AU84" s="114" t="str">
        <f t="shared" si="149"/>
        <v/>
      </c>
      <c r="AV84" s="114" t="str">
        <f t="shared" si="150"/>
        <v/>
      </c>
      <c r="AW84" s="114" t="str">
        <f t="shared" si="151"/>
        <v/>
      </c>
      <c r="AX84" s="117" t="str">
        <f t="shared" si="152"/>
        <v/>
      </c>
      <c r="AY84" s="117" t="str">
        <f t="shared" si="153"/>
        <v/>
      </c>
      <c r="AZ84" s="111" t="str">
        <f t="shared" si="154"/>
        <v/>
      </c>
      <c r="BA84" s="133" t="str">
        <f t="shared" si="155"/>
        <v/>
      </c>
      <c r="BB84" s="126" t="str">
        <f t="shared" si="94"/>
        <v/>
      </c>
      <c r="BC84" s="126" t="str">
        <f t="shared" si="95"/>
        <v/>
      </c>
      <c r="BD84" s="127" t="str">
        <f t="shared" si="96"/>
        <v/>
      </c>
      <c r="BE84" s="115" t="str">
        <f t="shared" si="97"/>
        <v/>
      </c>
      <c r="BF84" s="148" t="str">
        <f t="shared" si="98"/>
        <v/>
      </c>
      <c r="BG84" s="126" t="str">
        <f t="shared" si="99"/>
        <v/>
      </c>
      <c r="BH84" s="126" t="str">
        <f t="shared" si="100"/>
        <v/>
      </c>
      <c r="BI84" s="126" t="str">
        <f t="shared" si="101"/>
        <v/>
      </c>
      <c r="BJ84" s="126" t="str">
        <f t="shared" si="102"/>
        <v/>
      </c>
      <c r="BK84" s="111" t="str">
        <f t="shared" si="103"/>
        <v/>
      </c>
      <c r="BL84" s="118" t="str">
        <f t="shared" si="156"/>
        <v/>
      </c>
      <c r="BM84" s="115" t="str">
        <f t="shared" si="104"/>
        <v/>
      </c>
      <c r="BN84" s="110" t="str">
        <f t="shared" si="105"/>
        <v/>
      </c>
      <c r="BO84" s="110" t="str">
        <f t="shared" si="106"/>
        <v/>
      </c>
      <c r="BP84" s="111" t="str">
        <f t="shared" si="157"/>
        <v/>
      </c>
      <c r="BQ84" s="110" t="str">
        <f t="shared" si="158"/>
        <v/>
      </c>
      <c r="BR84" s="153"/>
      <c r="BS84" s="115" t="str">
        <f t="shared" si="107"/>
        <v/>
      </c>
      <c r="BT84" s="132" t="str">
        <f t="shared" si="170"/>
        <v/>
      </c>
      <c r="BU84" s="146" t="str">
        <f t="shared" si="108"/>
        <v/>
      </c>
      <c r="BV84" s="115" t="str">
        <f t="shared" si="109"/>
        <v/>
      </c>
      <c r="BW84" s="118" t="str">
        <f t="shared" si="110"/>
        <v/>
      </c>
      <c r="BX84" s="119"/>
      <c r="BY84" s="111" t="str">
        <f t="shared" si="111"/>
        <v/>
      </c>
      <c r="BZ84" s="111" t="str">
        <f t="shared" si="112"/>
        <v/>
      </c>
      <c r="CA84" s="111" t="str">
        <f t="shared" si="113"/>
        <v/>
      </c>
      <c r="CB84" s="142" t="str">
        <f t="shared" si="114"/>
        <v/>
      </c>
      <c r="CC84" s="184" t="str">
        <f t="shared" si="115"/>
        <v/>
      </c>
      <c r="CD84" s="115" t="str">
        <f t="shared" si="116"/>
        <v/>
      </c>
      <c r="CE84" s="115" t="str">
        <f t="shared" si="117"/>
        <v/>
      </c>
      <c r="CF84" s="125" t="str">
        <f t="shared" si="118"/>
        <v/>
      </c>
      <c r="CG84" s="125" t="str">
        <f t="shared" si="119"/>
        <v/>
      </c>
      <c r="CH84" s="149" t="str">
        <f t="shared" si="120"/>
        <v/>
      </c>
      <c r="CI84" s="142" t="str">
        <f t="shared" si="121"/>
        <v/>
      </c>
      <c r="CJ84" s="119"/>
      <c r="CK84" s="109"/>
      <c r="CL84" s="166" t="str">
        <f t="shared" si="122"/>
        <v/>
      </c>
      <c r="CM84" s="166" t="str">
        <f t="shared" si="123"/>
        <v/>
      </c>
      <c r="CN84" s="163" t="str">
        <f t="shared" si="124"/>
        <v/>
      </c>
      <c r="CO84" s="164" t="str">
        <f t="shared" si="125"/>
        <v/>
      </c>
      <c r="CP84" s="109"/>
      <c r="CQ84" s="163" t="str">
        <f t="shared" si="126"/>
        <v/>
      </c>
      <c r="CR84" s="163" t="str">
        <f t="shared" si="127"/>
        <v/>
      </c>
      <c r="CS84" s="109"/>
      <c r="CT84" s="112" t="str">
        <f t="shared" si="159"/>
        <v/>
      </c>
      <c r="CU84" s="145" t="str">
        <f t="shared" si="160"/>
        <v/>
      </c>
      <c r="CV84" s="111" t="str">
        <f t="shared" si="161"/>
        <v/>
      </c>
      <c r="CW84" s="111" t="str">
        <f t="shared" si="162"/>
        <v/>
      </c>
      <c r="CX84" s="109" t="str">
        <f t="shared" si="128"/>
        <v/>
      </c>
      <c r="CY84" s="126" t="str">
        <f t="shared" si="129"/>
        <v/>
      </c>
      <c r="CZ84" s="126" t="str">
        <f t="shared" si="130"/>
        <v/>
      </c>
      <c r="DA84" s="126" t="str">
        <f t="shared" si="131"/>
        <v/>
      </c>
      <c r="DB84" s="145" t="str">
        <f t="shared" si="132"/>
        <v/>
      </c>
      <c r="DC84" s="143" t="str">
        <f t="shared" si="133"/>
        <v/>
      </c>
      <c r="DD84" s="121"/>
      <c r="DE84" s="113" t="str">
        <f t="shared" si="134"/>
        <v/>
      </c>
      <c r="DF84" s="113" t="str">
        <f t="shared" si="135"/>
        <v/>
      </c>
      <c r="DG84" s="111" t="e">
        <f t="shared" si="163"/>
        <v>#N/A</v>
      </c>
      <c r="DH84" s="108" t="str">
        <f t="shared" si="136"/>
        <v/>
      </c>
      <c r="DI84" s="108" t="str">
        <f t="shared" si="164"/>
        <v/>
      </c>
      <c r="DJ84" s="108" t="str">
        <f t="shared" si="165"/>
        <v/>
      </c>
      <c r="DK84" s="108" t="str">
        <f t="shared" si="168"/>
        <v/>
      </c>
      <c r="DL84" s="108" t="str">
        <f t="shared" si="166"/>
        <v/>
      </c>
      <c r="DM84" s="108" t="str">
        <f t="shared" si="167"/>
        <v/>
      </c>
      <c r="DN84" s="103"/>
      <c r="DO84" s="170" t="str">
        <f t="shared" si="137"/>
        <v/>
      </c>
      <c r="DP84" s="170" t="str">
        <f t="shared" si="138"/>
        <v/>
      </c>
      <c r="DQ84" s="170" t="str">
        <f t="shared" si="139"/>
        <v/>
      </c>
      <c r="DR84" s="55" t="str">
        <f t="shared" si="140"/>
        <v/>
      </c>
      <c r="DS84" s="55" t="str">
        <f t="shared" si="141"/>
        <v/>
      </c>
      <c r="DT84" s="173" t="str">
        <f t="shared" si="142"/>
        <v/>
      </c>
      <c r="DU84" s="55" t="str">
        <f t="shared" si="143"/>
        <v/>
      </c>
      <c r="DV84" s="21" t="str">
        <f t="shared" si="144"/>
        <v/>
      </c>
      <c r="DW84" s="11" t="str">
        <f t="shared" si="169"/>
        <v/>
      </c>
      <c r="DX84" s="12" t="str">
        <f t="shared" si="145"/>
        <v/>
      </c>
      <c r="DY84" s="15"/>
      <c r="DZ84" s="50"/>
      <c r="EA84" s="50"/>
      <c r="EB84" s="50"/>
      <c r="EC84" s="50"/>
    </row>
    <row r="85" spans="1:133" ht="20.100000000000001" customHeight="1" x14ac:dyDescent="0.25">
      <c r="A85" s="47">
        <f t="shared" si="146"/>
        <v>84</v>
      </c>
      <c r="B85" s="176"/>
      <c r="C85" s="194"/>
      <c r="D85" s="176"/>
      <c r="E85" s="194"/>
      <c r="F85" s="192"/>
      <c r="G85" s="193"/>
      <c r="H85" s="176"/>
      <c r="I85" s="176"/>
      <c r="J85" s="180"/>
      <c r="K85" s="180"/>
      <c r="L85" s="180"/>
      <c r="M85" s="40"/>
      <c r="N85" s="10" t="str">
        <f t="shared" si="89"/>
        <v/>
      </c>
      <c r="O85" s="13"/>
      <c r="P85" s="26" t="str">
        <f t="shared" si="172"/>
        <v/>
      </c>
      <c r="Q85" s="26" t="str">
        <f t="shared" si="172"/>
        <v/>
      </c>
      <c r="R85" s="26" t="str">
        <f t="shared" si="172"/>
        <v/>
      </c>
      <c r="S85" s="26" t="str">
        <f t="shared" si="172"/>
        <v/>
      </c>
      <c r="T85" s="26" t="str">
        <f t="shared" si="172"/>
        <v/>
      </c>
      <c r="U85" s="157" t="str">
        <f t="shared" si="172"/>
        <v/>
      </c>
      <c r="V85" s="26" t="str">
        <f t="shared" si="172"/>
        <v/>
      </c>
      <c r="W85" s="26" t="str">
        <f t="shared" si="172"/>
        <v/>
      </c>
      <c r="X85" s="26" t="str">
        <f t="shared" si="172"/>
        <v/>
      </c>
      <c r="Y85" s="24" t="str">
        <f t="shared" si="172"/>
        <v/>
      </c>
      <c r="Z85" s="18" t="str">
        <f t="shared" si="171"/>
        <v/>
      </c>
      <c r="AA85" s="24" t="str">
        <f t="shared" si="171"/>
        <v/>
      </c>
      <c r="AB85" s="24" t="str">
        <f t="shared" si="171"/>
        <v/>
      </c>
      <c r="AC85" s="26" t="str">
        <f t="shared" si="171"/>
        <v/>
      </c>
      <c r="AD85" s="33" t="str">
        <f t="shared" si="171"/>
        <v/>
      </c>
      <c r="AE85" s="24" t="str">
        <f t="shared" si="171"/>
        <v/>
      </c>
      <c r="AF85" s="26" t="str">
        <f t="shared" si="171"/>
        <v/>
      </c>
      <c r="AG85" s="24" t="str">
        <f t="shared" si="171"/>
        <v/>
      </c>
      <c r="AH85" s="26" t="str">
        <f t="shared" si="171"/>
        <v/>
      </c>
      <c r="AI85" s="26" t="str">
        <f t="shared" si="171"/>
        <v/>
      </c>
      <c r="AJ85" s="26" t="str">
        <f t="shared" si="171"/>
        <v/>
      </c>
      <c r="AK85" s="26" t="str">
        <f t="shared" si="171"/>
        <v/>
      </c>
      <c r="AL85" s="26" t="str">
        <f t="shared" si="171"/>
        <v/>
      </c>
      <c r="AM85" s="18" t="str">
        <f t="shared" si="171"/>
        <v/>
      </c>
      <c r="AN85" s="9"/>
      <c r="AO85" s="152" t="str">
        <f t="shared" si="147"/>
        <v/>
      </c>
      <c r="AP85" s="150" t="str">
        <f t="shared" si="90"/>
        <v/>
      </c>
      <c r="AQ85" s="151" t="str">
        <f t="shared" si="91"/>
        <v/>
      </c>
      <c r="AR85" s="107" t="str">
        <f t="shared" si="92"/>
        <v/>
      </c>
      <c r="AS85" s="128" t="str">
        <f t="shared" si="93"/>
        <v/>
      </c>
      <c r="AT85" s="114" t="str">
        <f t="shared" si="148"/>
        <v/>
      </c>
      <c r="AU85" s="114" t="str">
        <f t="shared" si="149"/>
        <v/>
      </c>
      <c r="AV85" s="114" t="str">
        <f t="shared" si="150"/>
        <v/>
      </c>
      <c r="AW85" s="114" t="str">
        <f t="shared" si="151"/>
        <v/>
      </c>
      <c r="AX85" s="117" t="str">
        <f t="shared" si="152"/>
        <v/>
      </c>
      <c r="AY85" s="117" t="str">
        <f t="shared" si="153"/>
        <v/>
      </c>
      <c r="AZ85" s="111" t="str">
        <f t="shared" si="154"/>
        <v/>
      </c>
      <c r="BA85" s="133" t="str">
        <f t="shared" si="155"/>
        <v/>
      </c>
      <c r="BB85" s="126" t="str">
        <f t="shared" si="94"/>
        <v/>
      </c>
      <c r="BC85" s="126" t="str">
        <f t="shared" si="95"/>
        <v/>
      </c>
      <c r="BD85" s="127" t="str">
        <f t="shared" si="96"/>
        <v/>
      </c>
      <c r="BE85" s="115" t="str">
        <f t="shared" si="97"/>
        <v/>
      </c>
      <c r="BF85" s="148" t="str">
        <f t="shared" si="98"/>
        <v/>
      </c>
      <c r="BG85" s="126" t="str">
        <f t="shared" si="99"/>
        <v/>
      </c>
      <c r="BH85" s="126" t="str">
        <f t="shared" si="100"/>
        <v/>
      </c>
      <c r="BI85" s="126" t="str">
        <f t="shared" si="101"/>
        <v/>
      </c>
      <c r="BJ85" s="126" t="str">
        <f t="shared" si="102"/>
        <v/>
      </c>
      <c r="BK85" s="111" t="str">
        <f t="shared" si="103"/>
        <v/>
      </c>
      <c r="BL85" s="118" t="str">
        <f t="shared" si="156"/>
        <v/>
      </c>
      <c r="BM85" s="115" t="str">
        <f t="shared" si="104"/>
        <v/>
      </c>
      <c r="BN85" s="110" t="str">
        <f t="shared" si="105"/>
        <v/>
      </c>
      <c r="BO85" s="110" t="str">
        <f t="shared" si="106"/>
        <v/>
      </c>
      <c r="BP85" s="111" t="str">
        <f t="shared" si="157"/>
        <v/>
      </c>
      <c r="BQ85" s="110" t="str">
        <f t="shared" si="158"/>
        <v/>
      </c>
      <c r="BR85" s="153"/>
      <c r="BS85" s="115" t="str">
        <f t="shared" si="107"/>
        <v/>
      </c>
      <c r="BT85" s="132" t="str">
        <f t="shared" si="170"/>
        <v/>
      </c>
      <c r="BU85" s="146" t="str">
        <f t="shared" si="108"/>
        <v/>
      </c>
      <c r="BV85" s="115" t="str">
        <f t="shared" si="109"/>
        <v/>
      </c>
      <c r="BW85" s="118" t="str">
        <f t="shared" si="110"/>
        <v/>
      </c>
      <c r="BX85" s="119"/>
      <c r="BY85" s="111" t="str">
        <f t="shared" si="111"/>
        <v/>
      </c>
      <c r="BZ85" s="111" t="str">
        <f t="shared" si="112"/>
        <v/>
      </c>
      <c r="CA85" s="111" t="str">
        <f t="shared" si="113"/>
        <v/>
      </c>
      <c r="CB85" s="142" t="str">
        <f t="shared" si="114"/>
        <v/>
      </c>
      <c r="CC85" s="184" t="str">
        <f t="shared" si="115"/>
        <v/>
      </c>
      <c r="CD85" s="115" t="str">
        <f t="shared" si="116"/>
        <v/>
      </c>
      <c r="CE85" s="115" t="str">
        <f t="shared" si="117"/>
        <v/>
      </c>
      <c r="CF85" s="125" t="str">
        <f t="shared" si="118"/>
        <v/>
      </c>
      <c r="CG85" s="125" t="str">
        <f t="shared" si="119"/>
        <v/>
      </c>
      <c r="CH85" s="149" t="str">
        <f t="shared" si="120"/>
        <v/>
      </c>
      <c r="CI85" s="142" t="str">
        <f t="shared" si="121"/>
        <v/>
      </c>
      <c r="CJ85" s="119"/>
      <c r="CK85" s="109"/>
      <c r="CL85" s="166" t="str">
        <f t="shared" si="122"/>
        <v/>
      </c>
      <c r="CM85" s="166" t="str">
        <f t="shared" si="123"/>
        <v/>
      </c>
      <c r="CN85" s="163" t="str">
        <f t="shared" si="124"/>
        <v/>
      </c>
      <c r="CO85" s="164" t="str">
        <f t="shared" si="125"/>
        <v/>
      </c>
      <c r="CP85" s="109"/>
      <c r="CQ85" s="163" t="str">
        <f t="shared" si="126"/>
        <v/>
      </c>
      <c r="CR85" s="163" t="str">
        <f t="shared" si="127"/>
        <v/>
      </c>
      <c r="CS85" s="109"/>
      <c r="CT85" s="112" t="str">
        <f t="shared" si="159"/>
        <v/>
      </c>
      <c r="CU85" s="145" t="str">
        <f t="shared" si="160"/>
        <v/>
      </c>
      <c r="CV85" s="111" t="str">
        <f t="shared" si="161"/>
        <v/>
      </c>
      <c r="CW85" s="111" t="str">
        <f t="shared" si="162"/>
        <v/>
      </c>
      <c r="CX85" s="109" t="str">
        <f t="shared" si="128"/>
        <v/>
      </c>
      <c r="CY85" s="126" t="str">
        <f t="shared" si="129"/>
        <v/>
      </c>
      <c r="CZ85" s="126" t="str">
        <f t="shared" si="130"/>
        <v/>
      </c>
      <c r="DA85" s="126" t="str">
        <f t="shared" si="131"/>
        <v/>
      </c>
      <c r="DB85" s="145" t="str">
        <f t="shared" si="132"/>
        <v/>
      </c>
      <c r="DC85" s="143" t="str">
        <f t="shared" si="133"/>
        <v/>
      </c>
      <c r="DD85" s="121"/>
      <c r="DE85" s="113" t="str">
        <f t="shared" si="134"/>
        <v/>
      </c>
      <c r="DF85" s="113" t="str">
        <f t="shared" si="135"/>
        <v/>
      </c>
      <c r="DG85" s="111" t="e">
        <f t="shared" si="163"/>
        <v>#N/A</v>
      </c>
      <c r="DH85" s="108" t="str">
        <f t="shared" si="136"/>
        <v/>
      </c>
      <c r="DI85" s="108" t="str">
        <f t="shared" si="164"/>
        <v/>
      </c>
      <c r="DJ85" s="108" t="str">
        <f t="shared" si="165"/>
        <v/>
      </c>
      <c r="DK85" s="108" t="str">
        <f t="shared" si="168"/>
        <v/>
      </c>
      <c r="DL85" s="108" t="str">
        <f t="shared" si="166"/>
        <v/>
      </c>
      <c r="DM85" s="108" t="str">
        <f t="shared" si="167"/>
        <v/>
      </c>
      <c r="DN85" s="103"/>
      <c r="DO85" s="170" t="str">
        <f t="shared" si="137"/>
        <v/>
      </c>
      <c r="DP85" s="170" t="str">
        <f t="shared" si="138"/>
        <v/>
      </c>
      <c r="DQ85" s="170" t="str">
        <f t="shared" si="139"/>
        <v/>
      </c>
      <c r="DR85" s="55" t="str">
        <f t="shared" si="140"/>
        <v/>
      </c>
      <c r="DS85" s="55" t="str">
        <f t="shared" si="141"/>
        <v/>
      </c>
      <c r="DT85" s="173" t="str">
        <f t="shared" si="142"/>
        <v/>
      </c>
      <c r="DU85" s="55" t="str">
        <f t="shared" si="143"/>
        <v/>
      </c>
      <c r="DV85" s="21" t="str">
        <f t="shared" si="144"/>
        <v/>
      </c>
      <c r="DW85" s="11" t="str">
        <f t="shared" si="169"/>
        <v/>
      </c>
      <c r="DX85" s="12" t="str">
        <f t="shared" si="145"/>
        <v/>
      </c>
      <c r="DY85" s="15"/>
      <c r="DZ85" s="50"/>
      <c r="EA85" s="50"/>
      <c r="EB85" s="50"/>
      <c r="EC85" s="50"/>
    </row>
    <row r="86" spans="1:133" ht="20.100000000000001" customHeight="1" x14ac:dyDescent="0.25">
      <c r="A86" s="47">
        <f t="shared" si="146"/>
        <v>85</v>
      </c>
      <c r="B86" s="176"/>
      <c r="C86" s="194"/>
      <c r="D86" s="176"/>
      <c r="E86" s="194"/>
      <c r="F86" s="192"/>
      <c r="G86" s="193"/>
      <c r="H86" s="176"/>
      <c r="I86" s="176"/>
      <c r="J86" s="180"/>
      <c r="K86" s="180"/>
      <c r="L86" s="180"/>
      <c r="M86" s="40"/>
      <c r="N86" s="10" t="str">
        <f t="shared" si="89"/>
        <v/>
      </c>
      <c r="O86" s="13"/>
      <c r="P86" s="26" t="str">
        <f t="shared" si="172"/>
        <v/>
      </c>
      <c r="Q86" s="26" t="str">
        <f t="shared" si="172"/>
        <v/>
      </c>
      <c r="R86" s="26" t="str">
        <f t="shared" si="172"/>
        <v/>
      </c>
      <c r="S86" s="26" t="str">
        <f t="shared" si="172"/>
        <v/>
      </c>
      <c r="T86" s="26" t="str">
        <f t="shared" si="172"/>
        <v/>
      </c>
      <c r="U86" s="157" t="str">
        <f t="shared" si="172"/>
        <v/>
      </c>
      <c r="V86" s="26" t="str">
        <f t="shared" si="172"/>
        <v/>
      </c>
      <c r="W86" s="26" t="str">
        <f t="shared" si="172"/>
        <v/>
      </c>
      <c r="X86" s="26" t="str">
        <f t="shared" si="172"/>
        <v/>
      </c>
      <c r="Y86" s="24" t="str">
        <f t="shared" si="172"/>
        <v/>
      </c>
      <c r="Z86" s="18" t="str">
        <f t="shared" si="171"/>
        <v/>
      </c>
      <c r="AA86" s="24" t="str">
        <f t="shared" si="171"/>
        <v/>
      </c>
      <c r="AB86" s="24" t="str">
        <f t="shared" si="171"/>
        <v/>
      </c>
      <c r="AC86" s="26" t="str">
        <f t="shared" si="171"/>
        <v/>
      </c>
      <c r="AD86" s="33" t="str">
        <f t="shared" si="171"/>
        <v/>
      </c>
      <c r="AE86" s="24" t="str">
        <f t="shared" si="171"/>
        <v/>
      </c>
      <c r="AF86" s="26" t="str">
        <f t="shared" si="171"/>
        <v/>
      </c>
      <c r="AG86" s="24" t="str">
        <f t="shared" si="171"/>
        <v/>
      </c>
      <c r="AH86" s="26" t="str">
        <f t="shared" si="171"/>
        <v/>
      </c>
      <c r="AI86" s="26" t="str">
        <f t="shared" si="171"/>
        <v/>
      </c>
      <c r="AJ86" s="26" t="str">
        <f t="shared" si="171"/>
        <v/>
      </c>
      <c r="AK86" s="26" t="str">
        <f t="shared" si="171"/>
        <v/>
      </c>
      <c r="AL86" s="26" t="str">
        <f t="shared" si="171"/>
        <v/>
      </c>
      <c r="AM86" s="18" t="str">
        <f t="shared" si="171"/>
        <v/>
      </c>
      <c r="AN86" s="9"/>
      <c r="AO86" s="152" t="str">
        <f t="shared" si="147"/>
        <v/>
      </c>
      <c r="AP86" s="150" t="str">
        <f t="shared" si="90"/>
        <v/>
      </c>
      <c r="AQ86" s="151" t="str">
        <f t="shared" si="91"/>
        <v/>
      </c>
      <c r="AR86" s="107" t="str">
        <f t="shared" si="92"/>
        <v/>
      </c>
      <c r="AS86" s="128" t="str">
        <f t="shared" si="93"/>
        <v/>
      </c>
      <c r="AT86" s="114" t="str">
        <f t="shared" si="148"/>
        <v/>
      </c>
      <c r="AU86" s="114" t="str">
        <f t="shared" si="149"/>
        <v/>
      </c>
      <c r="AV86" s="114" t="str">
        <f t="shared" si="150"/>
        <v/>
      </c>
      <c r="AW86" s="114" t="str">
        <f t="shared" si="151"/>
        <v/>
      </c>
      <c r="AX86" s="117" t="str">
        <f t="shared" si="152"/>
        <v/>
      </c>
      <c r="AY86" s="117" t="str">
        <f t="shared" si="153"/>
        <v/>
      </c>
      <c r="AZ86" s="111" t="str">
        <f t="shared" si="154"/>
        <v/>
      </c>
      <c r="BA86" s="133" t="str">
        <f t="shared" si="155"/>
        <v/>
      </c>
      <c r="BB86" s="126" t="str">
        <f t="shared" si="94"/>
        <v/>
      </c>
      <c r="BC86" s="126" t="str">
        <f t="shared" si="95"/>
        <v/>
      </c>
      <c r="BD86" s="127" t="str">
        <f t="shared" si="96"/>
        <v/>
      </c>
      <c r="BE86" s="115" t="str">
        <f t="shared" si="97"/>
        <v/>
      </c>
      <c r="BF86" s="148" t="str">
        <f t="shared" si="98"/>
        <v/>
      </c>
      <c r="BG86" s="126" t="str">
        <f t="shared" si="99"/>
        <v/>
      </c>
      <c r="BH86" s="126" t="str">
        <f t="shared" si="100"/>
        <v/>
      </c>
      <c r="BI86" s="126" t="str">
        <f t="shared" si="101"/>
        <v/>
      </c>
      <c r="BJ86" s="126" t="str">
        <f t="shared" si="102"/>
        <v/>
      </c>
      <c r="BK86" s="111" t="str">
        <f t="shared" si="103"/>
        <v/>
      </c>
      <c r="BL86" s="118" t="str">
        <f t="shared" si="156"/>
        <v/>
      </c>
      <c r="BM86" s="115" t="str">
        <f t="shared" si="104"/>
        <v/>
      </c>
      <c r="BN86" s="110" t="str">
        <f t="shared" si="105"/>
        <v/>
      </c>
      <c r="BO86" s="110" t="str">
        <f t="shared" si="106"/>
        <v/>
      </c>
      <c r="BP86" s="111" t="str">
        <f t="shared" si="157"/>
        <v/>
      </c>
      <c r="BQ86" s="110" t="str">
        <f t="shared" si="158"/>
        <v/>
      </c>
      <c r="BR86" s="153"/>
      <c r="BS86" s="115" t="str">
        <f t="shared" si="107"/>
        <v/>
      </c>
      <c r="BT86" s="132" t="str">
        <f t="shared" si="170"/>
        <v/>
      </c>
      <c r="BU86" s="146" t="str">
        <f t="shared" si="108"/>
        <v/>
      </c>
      <c r="BV86" s="115" t="str">
        <f t="shared" si="109"/>
        <v/>
      </c>
      <c r="BW86" s="118" t="str">
        <f t="shared" si="110"/>
        <v/>
      </c>
      <c r="BX86" s="119"/>
      <c r="BY86" s="111" t="str">
        <f t="shared" si="111"/>
        <v/>
      </c>
      <c r="BZ86" s="111" t="str">
        <f t="shared" si="112"/>
        <v/>
      </c>
      <c r="CA86" s="111" t="str">
        <f t="shared" si="113"/>
        <v/>
      </c>
      <c r="CB86" s="142" t="str">
        <f t="shared" si="114"/>
        <v/>
      </c>
      <c r="CC86" s="184" t="str">
        <f t="shared" si="115"/>
        <v/>
      </c>
      <c r="CD86" s="115" t="str">
        <f t="shared" si="116"/>
        <v/>
      </c>
      <c r="CE86" s="115" t="str">
        <f t="shared" si="117"/>
        <v/>
      </c>
      <c r="CF86" s="125" t="str">
        <f t="shared" si="118"/>
        <v/>
      </c>
      <c r="CG86" s="125" t="str">
        <f t="shared" si="119"/>
        <v/>
      </c>
      <c r="CH86" s="149" t="str">
        <f t="shared" si="120"/>
        <v/>
      </c>
      <c r="CI86" s="142" t="str">
        <f t="shared" si="121"/>
        <v/>
      </c>
      <c r="CJ86" s="119"/>
      <c r="CK86" s="109"/>
      <c r="CL86" s="166" t="str">
        <f t="shared" si="122"/>
        <v/>
      </c>
      <c r="CM86" s="166" t="str">
        <f t="shared" si="123"/>
        <v/>
      </c>
      <c r="CN86" s="163" t="str">
        <f t="shared" si="124"/>
        <v/>
      </c>
      <c r="CO86" s="164" t="str">
        <f t="shared" si="125"/>
        <v/>
      </c>
      <c r="CP86" s="109"/>
      <c r="CQ86" s="163" t="str">
        <f t="shared" si="126"/>
        <v/>
      </c>
      <c r="CR86" s="163" t="str">
        <f t="shared" si="127"/>
        <v/>
      </c>
      <c r="CS86" s="109"/>
      <c r="CT86" s="112" t="str">
        <f t="shared" si="159"/>
        <v/>
      </c>
      <c r="CU86" s="145" t="str">
        <f t="shared" si="160"/>
        <v/>
      </c>
      <c r="CV86" s="111" t="str">
        <f t="shared" si="161"/>
        <v/>
      </c>
      <c r="CW86" s="111" t="str">
        <f t="shared" si="162"/>
        <v/>
      </c>
      <c r="CX86" s="109" t="str">
        <f t="shared" si="128"/>
        <v/>
      </c>
      <c r="CY86" s="126" t="str">
        <f t="shared" si="129"/>
        <v/>
      </c>
      <c r="CZ86" s="126" t="str">
        <f t="shared" si="130"/>
        <v/>
      </c>
      <c r="DA86" s="126" t="str">
        <f t="shared" si="131"/>
        <v/>
      </c>
      <c r="DB86" s="145" t="str">
        <f t="shared" si="132"/>
        <v/>
      </c>
      <c r="DC86" s="143" t="str">
        <f t="shared" si="133"/>
        <v/>
      </c>
      <c r="DD86" s="121"/>
      <c r="DE86" s="113" t="str">
        <f t="shared" si="134"/>
        <v/>
      </c>
      <c r="DF86" s="113" t="str">
        <f t="shared" si="135"/>
        <v/>
      </c>
      <c r="DG86" s="111" t="e">
        <f t="shared" si="163"/>
        <v>#N/A</v>
      </c>
      <c r="DH86" s="108" t="str">
        <f t="shared" si="136"/>
        <v/>
      </c>
      <c r="DI86" s="108" t="str">
        <f t="shared" si="164"/>
        <v/>
      </c>
      <c r="DJ86" s="108" t="str">
        <f t="shared" si="165"/>
        <v/>
      </c>
      <c r="DK86" s="108" t="str">
        <f t="shared" si="168"/>
        <v/>
      </c>
      <c r="DL86" s="108" t="str">
        <f t="shared" si="166"/>
        <v/>
      </c>
      <c r="DM86" s="108" t="str">
        <f t="shared" si="167"/>
        <v/>
      </c>
      <c r="DN86" s="103"/>
      <c r="DO86" s="170" t="str">
        <f t="shared" si="137"/>
        <v/>
      </c>
      <c r="DP86" s="170" t="str">
        <f t="shared" si="138"/>
        <v/>
      </c>
      <c r="DQ86" s="170" t="str">
        <f t="shared" si="139"/>
        <v/>
      </c>
      <c r="DR86" s="55" t="str">
        <f t="shared" si="140"/>
        <v/>
      </c>
      <c r="DS86" s="55" t="str">
        <f t="shared" si="141"/>
        <v/>
      </c>
      <c r="DT86" s="173" t="str">
        <f t="shared" si="142"/>
        <v/>
      </c>
      <c r="DU86" s="55" t="str">
        <f t="shared" si="143"/>
        <v/>
      </c>
      <c r="DV86" s="21" t="str">
        <f t="shared" si="144"/>
        <v/>
      </c>
      <c r="DW86" s="11" t="str">
        <f t="shared" si="169"/>
        <v/>
      </c>
      <c r="DX86" s="12" t="str">
        <f t="shared" si="145"/>
        <v/>
      </c>
      <c r="DY86" s="15"/>
      <c r="DZ86" s="50"/>
      <c r="EA86" s="50"/>
      <c r="EB86" s="50"/>
      <c r="EC86" s="50"/>
    </row>
    <row r="87" spans="1:133" ht="20.100000000000001" customHeight="1" x14ac:dyDescent="0.25">
      <c r="A87" s="47">
        <f t="shared" si="146"/>
        <v>86</v>
      </c>
      <c r="B87" s="176"/>
      <c r="C87" s="194"/>
      <c r="D87" s="176"/>
      <c r="E87" s="194"/>
      <c r="F87" s="192"/>
      <c r="G87" s="193"/>
      <c r="H87" s="176"/>
      <c r="I87" s="176"/>
      <c r="J87" s="180"/>
      <c r="K87" s="180"/>
      <c r="L87" s="180"/>
      <c r="M87" s="40"/>
      <c r="N87" s="10" t="str">
        <f t="shared" si="89"/>
        <v/>
      </c>
      <c r="O87" s="13"/>
      <c r="P87" s="26" t="str">
        <f t="shared" si="172"/>
        <v/>
      </c>
      <c r="Q87" s="26" t="str">
        <f t="shared" si="172"/>
        <v/>
      </c>
      <c r="R87" s="26" t="str">
        <f t="shared" si="172"/>
        <v/>
      </c>
      <c r="S87" s="26" t="str">
        <f t="shared" si="172"/>
        <v/>
      </c>
      <c r="T87" s="26" t="str">
        <f t="shared" si="172"/>
        <v/>
      </c>
      <c r="U87" s="157" t="str">
        <f t="shared" si="172"/>
        <v/>
      </c>
      <c r="V87" s="26" t="str">
        <f t="shared" si="172"/>
        <v/>
      </c>
      <c r="W87" s="26" t="str">
        <f t="shared" si="172"/>
        <v/>
      </c>
      <c r="X87" s="26" t="str">
        <f t="shared" si="172"/>
        <v/>
      </c>
      <c r="Y87" s="24" t="str">
        <f t="shared" si="172"/>
        <v/>
      </c>
      <c r="Z87" s="18" t="str">
        <f t="shared" si="171"/>
        <v/>
      </c>
      <c r="AA87" s="24" t="str">
        <f t="shared" si="171"/>
        <v/>
      </c>
      <c r="AB87" s="24" t="str">
        <f t="shared" si="171"/>
        <v/>
      </c>
      <c r="AC87" s="26" t="str">
        <f t="shared" si="171"/>
        <v/>
      </c>
      <c r="AD87" s="33" t="str">
        <f t="shared" si="171"/>
        <v/>
      </c>
      <c r="AE87" s="24" t="str">
        <f t="shared" si="171"/>
        <v/>
      </c>
      <c r="AF87" s="26" t="str">
        <f t="shared" si="171"/>
        <v/>
      </c>
      <c r="AG87" s="24" t="str">
        <f t="shared" si="171"/>
        <v/>
      </c>
      <c r="AH87" s="26" t="str">
        <f t="shared" si="171"/>
        <v/>
      </c>
      <c r="AI87" s="26" t="str">
        <f t="shared" si="171"/>
        <v/>
      </c>
      <c r="AJ87" s="26" t="str">
        <f t="shared" si="171"/>
        <v/>
      </c>
      <c r="AK87" s="26" t="str">
        <f t="shared" si="171"/>
        <v/>
      </c>
      <c r="AL87" s="26" t="str">
        <f t="shared" si="171"/>
        <v/>
      </c>
      <c r="AM87" s="18" t="str">
        <f t="shared" si="171"/>
        <v/>
      </c>
      <c r="AN87" s="9"/>
      <c r="AO87" s="152" t="str">
        <f t="shared" si="147"/>
        <v/>
      </c>
      <c r="AP87" s="150" t="str">
        <f t="shared" si="90"/>
        <v/>
      </c>
      <c r="AQ87" s="151" t="str">
        <f t="shared" si="91"/>
        <v/>
      </c>
      <c r="AR87" s="107" t="str">
        <f t="shared" si="92"/>
        <v/>
      </c>
      <c r="AS87" s="128" t="str">
        <f t="shared" si="93"/>
        <v/>
      </c>
      <c r="AT87" s="114" t="str">
        <f t="shared" si="148"/>
        <v/>
      </c>
      <c r="AU87" s="114" t="str">
        <f t="shared" si="149"/>
        <v/>
      </c>
      <c r="AV87" s="114" t="str">
        <f t="shared" si="150"/>
        <v/>
      </c>
      <c r="AW87" s="114" t="str">
        <f t="shared" si="151"/>
        <v/>
      </c>
      <c r="AX87" s="117" t="str">
        <f t="shared" si="152"/>
        <v/>
      </c>
      <c r="AY87" s="117" t="str">
        <f t="shared" si="153"/>
        <v/>
      </c>
      <c r="AZ87" s="111" t="str">
        <f t="shared" si="154"/>
        <v/>
      </c>
      <c r="BA87" s="133" t="str">
        <f t="shared" si="155"/>
        <v/>
      </c>
      <c r="BB87" s="126" t="str">
        <f t="shared" si="94"/>
        <v/>
      </c>
      <c r="BC87" s="126" t="str">
        <f t="shared" si="95"/>
        <v/>
      </c>
      <c r="BD87" s="127" t="str">
        <f t="shared" si="96"/>
        <v/>
      </c>
      <c r="BE87" s="115" t="str">
        <f t="shared" si="97"/>
        <v/>
      </c>
      <c r="BF87" s="148" t="str">
        <f t="shared" si="98"/>
        <v/>
      </c>
      <c r="BG87" s="126" t="str">
        <f t="shared" si="99"/>
        <v/>
      </c>
      <c r="BH87" s="126" t="str">
        <f t="shared" si="100"/>
        <v/>
      </c>
      <c r="BI87" s="126" t="str">
        <f t="shared" si="101"/>
        <v/>
      </c>
      <c r="BJ87" s="126" t="str">
        <f t="shared" si="102"/>
        <v/>
      </c>
      <c r="BK87" s="111" t="str">
        <f t="shared" si="103"/>
        <v/>
      </c>
      <c r="BL87" s="118" t="str">
        <f t="shared" si="156"/>
        <v/>
      </c>
      <c r="BM87" s="115" t="str">
        <f t="shared" si="104"/>
        <v/>
      </c>
      <c r="BN87" s="110" t="str">
        <f t="shared" si="105"/>
        <v/>
      </c>
      <c r="BO87" s="110" t="str">
        <f t="shared" si="106"/>
        <v/>
      </c>
      <c r="BP87" s="111" t="str">
        <f t="shared" si="157"/>
        <v/>
      </c>
      <c r="BQ87" s="110" t="str">
        <f t="shared" si="158"/>
        <v/>
      </c>
      <c r="BR87" s="153"/>
      <c r="BS87" s="115" t="str">
        <f t="shared" si="107"/>
        <v/>
      </c>
      <c r="BT87" s="132" t="str">
        <f t="shared" si="170"/>
        <v/>
      </c>
      <c r="BU87" s="146" t="str">
        <f t="shared" si="108"/>
        <v/>
      </c>
      <c r="BV87" s="115" t="str">
        <f t="shared" si="109"/>
        <v/>
      </c>
      <c r="BW87" s="118" t="str">
        <f t="shared" si="110"/>
        <v/>
      </c>
      <c r="BX87" s="119"/>
      <c r="BY87" s="111" t="str">
        <f t="shared" si="111"/>
        <v/>
      </c>
      <c r="BZ87" s="111" t="str">
        <f t="shared" si="112"/>
        <v/>
      </c>
      <c r="CA87" s="111" t="str">
        <f t="shared" si="113"/>
        <v/>
      </c>
      <c r="CB87" s="142" t="str">
        <f t="shared" si="114"/>
        <v/>
      </c>
      <c r="CC87" s="184" t="str">
        <f t="shared" si="115"/>
        <v/>
      </c>
      <c r="CD87" s="115" t="str">
        <f t="shared" si="116"/>
        <v/>
      </c>
      <c r="CE87" s="115" t="str">
        <f t="shared" si="117"/>
        <v/>
      </c>
      <c r="CF87" s="125" t="str">
        <f t="shared" si="118"/>
        <v/>
      </c>
      <c r="CG87" s="125" t="str">
        <f t="shared" si="119"/>
        <v/>
      </c>
      <c r="CH87" s="149" t="str">
        <f t="shared" si="120"/>
        <v/>
      </c>
      <c r="CI87" s="142" t="str">
        <f t="shared" si="121"/>
        <v/>
      </c>
      <c r="CJ87" s="119"/>
      <c r="CK87" s="109"/>
      <c r="CL87" s="166" t="str">
        <f t="shared" si="122"/>
        <v/>
      </c>
      <c r="CM87" s="166" t="str">
        <f t="shared" si="123"/>
        <v/>
      </c>
      <c r="CN87" s="163" t="str">
        <f t="shared" si="124"/>
        <v/>
      </c>
      <c r="CO87" s="164" t="str">
        <f t="shared" si="125"/>
        <v/>
      </c>
      <c r="CP87" s="109"/>
      <c r="CQ87" s="163" t="str">
        <f t="shared" si="126"/>
        <v/>
      </c>
      <c r="CR87" s="163" t="str">
        <f t="shared" si="127"/>
        <v/>
      </c>
      <c r="CS87" s="109"/>
      <c r="CT87" s="112" t="str">
        <f t="shared" si="159"/>
        <v/>
      </c>
      <c r="CU87" s="145" t="str">
        <f t="shared" si="160"/>
        <v/>
      </c>
      <c r="CV87" s="111" t="str">
        <f t="shared" si="161"/>
        <v/>
      </c>
      <c r="CW87" s="111" t="str">
        <f t="shared" si="162"/>
        <v/>
      </c>
      <c r="CX87" s="109" t="str">
        <f t="shared" si="128"/>
        <v/>
      </c>
      <c r="CY87" s="126" t="str">
        <f t="shared" si="129"/>
        <v/>
      </c>
      <c r="CZ87" s="126" t="str">
        <f t="shared" si="130"/>
        <v/>
      </c>
      <c r="DA87" s="126" t="str">
        <f t="shared" si="131"/>
        <v/>
      </c>
      <c r="DB87" s="145" t="str">
        <f t="shared" si="132"/>
        <v/>
      </c>
      <c r="DC87" s="143" t="str">
        <f t="shared" si="133"/>
        <v/>
      </c>
      <c r="DD87" s="121"/>
      <c r="DE87" s="113" t="str">
        <f t="shared" si="134"/>
        <v/>
      </c>
      <c r="DF87" s="113" t="str">
        <f t="shared" si="135"/>
        <v/>
      </c>
      <c r="DG87" s="111" t="e">
        <f t="shared" si="163"/>
        <v>#N/A</v>
      </c>
      <c r="DH87" s="108" t="str">
        <f t="shared" si="136"/>
        <v/>
      </c>
      <c r="DI87" s="108" t="str">
        <f t="shared" si="164"/>
        <v/>
      </c>
      <c r="DJ87" s="108" t="str">
        <f t="shared" si="165"/>
        <v/>
      </c>
      <c r="DK87" s="108" t="str">
        <f t="shared" si="168"/>
        <v/>
      </c>
      <c r="DL87" s="108" t="str">
        <f t="shared" si="166"/>
        <v/>
      </c>
      <c r="DM87" s="108" t="str">
        <f t="shared" si="167"/>
        <v/>
      </c>
      <c r="DN87" s="103"/>
      <c r="DO87" s="170" t="str">
        <f t="shared" si="137"/>
        <v/>
      </c>
      <c r="DP87" s="170" t="str">
        <f t="shared" si="138"/>
        <v/>
      </c>
      <c r="DQ87" s="170" t="str">
        <f t="shared" si="139"/>
        <v/>
      </c>
      <c r="DR87" s="55" t="str">
        <f t="shared" si="140"/>
        <v/>
      </c>
      <c r="DS87" s="55" t="str">
        <f t="shared" si="141"/>
        <v/>
      </c>
      <c r="DT87" s="173" t="str">
        <f t="shared" si="142"/>
        <v/>
      </c>
      <c r="DU87" s="55" t="str">
        <f t="shared" si="143"/>
        <v/>
      </c>
      <c r="DV87" s="21" t="str">
        <f t="shared" si="144"/>
        <v/>
      </c>
      <c r="DW87" s="11" t="str">
        <f t="shared" si="169"/>
        <v/>
      </c>
      <c r="DX87" s="12" t="str">
        <f t="shared" si="145"/>
        <v/>
      </c>
      <c r="DY87" s="15"/>
      <c r="DZ87" s="50"/>
      <c r="EA87" s="50"/>
      <c r="EB87" s="50"/>
      <c r="EC87" s="50"/>
    </row>
    <row r="88" spans="1:133" ht="20.100000000000001" customHeight="1" x14ac:dyDescent="0.25">
      <c r="A88" s="47">
        <f t="shared" si="146"/>
        <v>87</v>
      </c>
      <c r="B88" s="176"/>
      <c r="C88" s="194"/>
      <c r="D88" s="176"/>
      <c r="E88" s="194"/>
      <c r="F88" s="192"/>
      <c r="G88" s="193"/>
      <c r="H88" s="176"/>
      <c r="I88" s="176"/>
      <c r="J88" s="180"/>
      <c r="K88" s="180"/>
      <c r="L88" s="180"/>
      <c r="M88" s="40"/>
      <c r="N88" s="10" t="str">
        <f t="shared" si="89"/>
        <v/>
      </c>
      <c r="O88" s="13"/>
      <c r="P88" s="26" t="str">
        <f t="shared" si="172"/>
        <v/>
      </c>
      <c r="Q88" s="26" t="str">
        <f t="shared" si="172"/>
        <v/>
      </c>
      <c r="R88" s="26" t="str">
        <f t="shared" si="172"/>
        <v/>
      </c>
      <c r="S88" s="26" t="str">
        <f t="shared" si="172"/>
        <v/>
      </c>
      <c r="T88" s="26" t="str">
        <f t="shared" si="172"/>
        <v/>
      </c>
      <c r="U88" s="157" t="str">
        <f t="shared" si="172"/>
        <v/>
      </c>
      <c r="V88" s="26" t="str">
        <f t="shared" si="172"/>
        <v/>
      </c>
      <c r="W88" s="26" t="str">
        <f t="shared" si="172"/>
        <v/>
      </c>
      <c r="X88" s="26" t="str">
        <f t="shared" si="172"/>
        <v/>
      </c>
      <c r="Y88" s="24" t="str">
        <f t="shared" si="172"/>
        <v/>
      </c>
      <c r="Z88" s="18" t="str">
        <f t="shared" si="171"/>
        <v/>
      </c>
      <c r="AA88" s="24" t="str">
        <f t="shared" si="171"/>
        <v/>
      </c>
      <c r="AB88" s="24" t="str">
        <f t="shared" si="171"/>
        <v/>
      </c>
      <c r="AC88" s="26" t="str">
        <f t="shared" si="171"/>
        <v/>
      </c>
      <c r="AD88" s="33" t="str">
        <f t="shared" si="171"/>
        <v/>
      </c>
      <c r="AE88" s="24" t="str">
        <f t="shared" si="171"/>
        <v/>
      </c>
      <c r="AF88" s="26" t="str">
        <f t="shared" si="171"/>
        <v/>
      </c>
      <c r="AG88" s="24" t="str">
        <f t="shared" si="171"/>
        <v/>
      </c>
      <c r="AH88" s="26" t="str">
        <f t="shared" si="171"/>
        <v/>
      </c>
      <c r="AI88" s="26" t="str">
        <f t="shared" si="171"/>
        <v/>
      </c>
      <c r="AJ88" s="26" t="str">
        <f t="shared" si="171"/>
        <v/>
      </c>
      <c r="AK88" s="26" t="str">
        <f t="shared" si="171"/>
        <v/>
      </c>
      <c r="AL88" s="26" t="str">
        <f t="shared" si="171"/>
        <v/>
      </c>
      <c r="AM88" s="18" t="str">
        <f t="shared" si="171"/>
        <v/>
      </c>
      <c r="AN88" s="9"/>
      <c r="AO88" s="152" t="str">
        <f t="shared" si="147"/>
        <v/>
      </c>
      <c r="AP88" s="150" t="str">
        <f t="shared" si="90"/>
        <v/>
      </c>
      <c r="AQ88" s="151" t="str">
        <f t="shared" si="91"/>
        <v/>
      </c>
      <c r="AR88" s="107" t="str">
        <f t="shared" si="92"/>
        <v/>
      </c>
      <c r="AS88" s="128" t="str">
        <f t="shared" si="93"/>
        <v/>
      </c>
      <c r="AT88" s="114" t="str">
        <f t="shared" si="148"/>
        <v/>
      </c>
      <c r="AU88" s="114" t="str">
        <f t="shared" si="149"/>
        <v/>
      </c>
      <c r="AV88" s="114" t="str">
        <f t="shared" si="150"/>
        <v/>
      </c>
      <c r="AW88" s="114" t="str">
        <f t="shared" si="151"/>
        <v/>
      </c>
      <c r="AX88" s="117" t="str">
        <f t="shared" si="152"/>
        <v/>
      </c>
      <c r="AY88" s="117" t="str">
        <f t="shared" si="153"/>
        <v/>
      </c>
      <c r="AZ88" s="111" t="str">
        <f t="shared" si="154"/>
        <v/>
      </c>
      <c r="BA88" s="133" t="str">
        <f t="shared" si="155"/>
        <v/>
      </c>
      <c r="BB88" s="126" t="str">
        <f t="shared" si="94"/>
        <v/>
      </c>
      <c r="BC88" s="126" t="str">
        <f t="shared" si="95"/>
        <v/>
      </c>
      <c r="BD88" s="127" t="str">
        <f t="shared" si="96"/>
        <v/>
      </c>
      <c r="BE88" s="115" t="str">
        <f t="shared" si="97"/>
        <v/>
      </c>
      <c r="BF88" s="148" t="str">
        <f t="shared" si="98"/>
        <v/>
      </c>
      <c r="BG88" s="126" t="str">
        <f t="shared" si="99"/>
        <v/>
      </c>
      <c r="BH88" s="126" t="str">
        <f t="shared" si="100"/>
        <v/>
      </c>
      <c r="BI88" s="126" t="str">
        <f t="shared" si="101"/>
        <v/>
      </c>
      <c r="BJ88" s="126" t="str">
        <f t="shared" si="102"/>
        <v/>
      </c>
      <c r="BK88" s="111" t="str">
        <f t="shared" si="103"/>
        <v/>
      </c>
      <c r="BL88" s="118" t="str">
        <f t="shared" si="156"/>
        <v/>
      </c>
      <c r="BM88" s="115" t="str">
        <f t="shared" si="104"/>
        <v/>
      </c>
      <c r="BN88" s="110" t="str">
        <f t="shared" si="105"/>
        <v/>
      </c>
      <c r="BO88" s="110" t="str">
        <f t="shared" si="106"/>
        <v/>
      </c>
      <c r="BP88" s="111" t="str">
        <f t="shared" si="157"/>
        <v/>
      </c>
      <c r="BQ88" s="110" t="str">
        <f t="shared" si="158"/>
        <v/>
      </c>
      <c r="BR88" s="153"/>
      <c r="BS88" s="115" t="str">
        <f t="shared" si="107"/>
        <v/>
      </c>
      <c r="BT88" s="132" t="str">
        <f t="shared" si="170"/>
        <v/>
      </c>
      <c r="BU88" s="146" t="str">
        <f t="shared" si="108"/>
        <v/>
      </c>
      <c r="BV88" s="115" t="str">
        <f t="shared" si="109"/>
        <v/>
      </c>
      <c r="BW88" s="118" t="str">
        <f t="shared" si="110"/>
        <v/>
      </c>
      <c r="BX88" s="119"/>
      <c r="BY88" s="111" t="str">
        <f t="shared" si="111"/>
        <v/>
      </c>
      <c r="BZ88" s="111" t="str">
        <f t="shared" si="112"/>
        <v/>
      </c>
      <c r="CA88" s="111" t="str">
        <f t="shared" si="113"/>
        <v/>
      </c>
      <c r="CB88" s="142" t="str">
        <f t="shared" si="114"/>
        <v/>
      </c>
      <c r="CC88" s="184" t="str">
        <f t="shared" si="115"/>
        <v/>
      </c>
      <c r="CD88" s="115" t="str">
        <f t="shared" si="116"/>
        <v/>
      </c>
      <c r="CE88" s="115" t="str">
        <f t="shared" si="117"/>
        <v/>
      </c>
      <c r="CF88" s="125" t="str">
        <f t="shared" si="118"/>
        <v/>
      </c>
      <c r="CG88" s="125" t="str">
        <f t="shared" si="119"/>
        <v/>
      </c>
      <c r="CH88" s="149" t="str">
        <f t="shared" si="120"/>
        <v/>
      </c>
      <c r="CI88" s="142" t="str">
        <f t="shared" si="121"/>
        <v/>
      </c>
      <c r="CJ88" s="119"/>
      <c r="CK88" s="109"/>
      <c r="CL88" s="166" t="str">
        <f t="shared" si="122"/>
        <v/>
      </c>
      <c r="CM88" s="166" t="str">
        <f t="shared" si="123"/>
        <v/>
      </c>
      <c r="CN88" s="163" t="str">
        <f t="shared" si="124"/>
        <v/>
      </c>
      <c r="CO88" s="164" t="str">
        <f t="shared" si="125"/>
        <v/>
      </c>
      <c r="CP88" s="109"/>
      <c r="CQ88" s="163" t="str">
        <f t="shared" si="126"/>
        <v/>
      </c>
      <c r="CR88" s="163" t="str">
        <f t="shared" si="127"/>
        <v/>
      </c>
      <c r="CS88" s="109"/>
      <c r="CT88" s="112" t="str">
        <f t="shared" si="159"/>
        <v/>
      </c>
      <c r="CU88" s="145" t="str">
        <f t="shared" si="160"/>
        <v/>
      </c>
      <c r="CV88" s="111" t="str">
        <f t="shared" si="161"/>
        <v/>
      </c>
      <c r="CW88" s="111" t="str">
        <f t="shared" si="162"/>
        <v/>
      </c>
      <c r="CX88" s="109" t="str">
        <f t="shared" si="128"/>
        <v/>
      </c>
      <c r="CY88" s="126" t="str">
        <f t="shared" si="129"/>
        <v/>
      </c>
      <c r="CZ88" s="126" t="str">
        <f t="shared" si="130"/>
        <v/>
      </c>
      <c r="DA88" s="126" t="str">
        <f t="shared" si="131"/>
        <v/>
      </c>
      <c r="DB88" s="145" t="str">
        <f t="shared" si="132"/>
        <v/>
      </c>
      <c r="DC88" s="143" t="str">
        <f t="shared" si="133"/>
        <v/>
      </c>
      <c r="DD88" s="121"/>
      <c r="DE88" s="113" t="str">
        <f t="shared" si="134"/>
        <v/>
      </c>
      <c r="DF88" s="113" t="str">
        <f t="shared" si="135"/>
        <v/>
      </c>
      <c r="DG88" s="111" t="e">
        <f t="shared" si="163"/>
        <v>#N/A</v>
      </c>
      <c r="DH88" s="108" t="str">
        <f t="shared" si="136"/>
        <v/>
      </c>
      <c r="DI88" s="108" t="str">
        <f t="shared" si="164"/>
        <v/>
      </c>
      <c r="DJ88" s="108" t="str">
        <f t="shared" si="165"/>
        <v/>
      </c>
      <c r="DK88" s="108" t="str">
        <f t="shared" si="168"/>
        <v/>
      </c>
      <c r="DL88" s="108" t="str">
        <f t="shared" si="166"/>
        <v/>
      </c>
      <c r="DM88" s="108" t="str">
        <f t="shared" si="167"/>
        <v/>
      </c>
      <c r="DN88" s="103"/>
      <c r="DO88" s="170" t="str">
        <f t="shared" si="137"/>
        <v/>
      </c>
      <c r="DP88" s="170" t="str">
        <f t="shared" si="138"/>
        <v/>
      </c>
      <c r="DQ88" s="170" t="str">
        <f t="shared" si="139"/>
        <v/>
      </c>
      <c r="DR88" s="55" t="str">
        <f t="shared" si="140"/>
        <v/>
      </c>
      <c r="DS88" s="55" t="str">
        <f t="shared" si="141"/>
        <v/>
      </c>
      <c r="DT88" s="173" t="str">
        <f t="shared" si="142"/>
        <v/>
      </c>
      <c r="DU88" s="55" t="str">
        <f t="shared" si="143"/>
        <v/>
      </c>
      <c r="DV88" s="21" t="str">
        <f t="shared" si="144"/>
        <v/>
      </c>
      <c r="DW88" s="11" t="str">
        <f t="shared" si="169"/>
        <v/>
      </c>
      <c r="DX88" s="12" t="str">
        <f t="shared" si="145"/>
        <v/>
      </c>
      <c r="DY88" s="15"/>
      <c r="DZ88" s="50"/>
      <c r="EA88" s="50"/>
      <c r="EB88" s="50"/>
      <c r="EC88" s="50"/>
    </row>
    <row r="89" spans="1:133" ht="20.100000000000001" customHeight="1" x14ac:dyDescent="0.25">
      <c r="A89" s="47">
        <f t="shared" si="146"/>
        <v>88</v>
      </c>
      <c r="B89" s="176"/>
      <c r="C89" s="194"/>
      <c r="D89" s="176"/>
      <c r="E89" s="194"/>
      <c r="F89" s="192"/>
      <c r="G89" s="193"/>
      <c r="H89" s="176"/>
      <c r="I89" s="176"/>
      <c r="J89" s="180"/>
      <c r="K89" s="180"/>
      <c r="L89" s="180"/>
      <c r="M89" s="40"/>
      <c r="N89" s="10" t="str">
        <f t="shared" si="89"/>
        <v/>
      </c>
      <c r="O89" s="13"/>
      <c r="P89" s="26" t="str">
        <f t="shared" si="172"/>
        <v/>
      </c>
      <c r="Q89" s="26" t="str">
        <f t="shared" si="172"/>
        <v/>
      </c>
      <c r="R89" s="26" t="str">
        <f t="shared" si="172"/>
        <v/>
      </c>
      <c r="S89" s="26" t="str">
        <f t="shared" si="172"/>
        <v/>
      </c>
      <c r="T89" s="26" t="str">
        <f t="shared" si="172"/>
        <v/>
      </c>
      <c r="U89" s="157" t="str">
        <f t="shared" si="172"/>
        <v/>
      </c>
      <c r="V89" s="26" t="str">
        <f t="shared" si="172"/>
        <v/>
      </c>
      <c r="W89" s="26" t="str">
        <f t="shared" si="172"/>
        <v/>
      </c>
      <c r="X89" s="26" t="str">
        <f t="shared" si="172"/>
        <v/>
      </c>
      <c r="Y89" s="24" t="str">
        <f t="shared" si="172"/>
        <v/>
      </c>
      <c r="Z89" s="18" t="str">
        <f t="shared" si="171"/>
        <v/>
      </c>
      <c r="AA89" s="24" t="str">
        <f t="shared" si="171"/>
        <v/>
      </c>
      <c r="AB89" s="24" t="str">
        <f t="shared" si="171"/>
        <v/>
      </c>
      <c r="AC89" s="26" t="str">
        <f t="shared" si="171"/>
        <v/>
      </c>
      <c r="AD89" s="33" t="str">
        <f t="shared" si="171"/>
        <v/>
      </c>
      <c r="AE89" s="24" t="str">
        <f t="shared" si="171"/>
        <v/>
      </c>
      <c r="AF89" s="26" t="str">
        <f t="shared" si="171"/>
        <v/>
      </c>
      <c r="AG89" s="24" t="str">
        <f t="shared" si="171"/>
        <v/>
      </c>
      <c r="AH89" s="26" t="str">
        <f t="shared" si="171"/>
        <v/>
      </c>
      <c r="AI89" s="26" t="str">
        <f t="shared" si="171"/>
        <v/>
      </c>
      <c r="AJ89" s="26" t="str">
        <f t="shared" si="171"/>
        <v/>
      </c>
      <c r="AK89" s="26" t="str">
        <f t="shared" si="171"/>
        <v/>
      </c>
      <c r="AL89" s="26" t="str">
        <f t="shared" si="171"/>
        <v/>
      </c>
      <c r="AM89" s="18" t="str">
        <f t="shared" si="171"/>
        <v/>
      </c>
      <c r="AN89" s="9"/>
      <c r="AO89" s="152" t="str">
        <f t="shared" si="147"/>
        <v/>
      </c>
      <c r="AP89" s="150" t="str">
        <f t="shared" si="90"/>
        <v/>
      </c>
      <c r="AQ89" s="151" t="str">
        <f t="shared" si="91"/>
        <v/>
      </c>
      <c r="AR89" s="107" t="str">
        <f t="shared" si="92"/>
        <v/>
      </c>
      <c r="AS89" s="128" t="str">
        <f t="shared" si="93"/>
        <v/>
      </c>
      <c r="AT89" s="114" t="str">
        <f t="shared" si="148"/>
        <v/>
      </c>
      <c r="AU89" s="114" t="str">
        <f t="shared" si="149"/>
        <v/>
      </c>
      <c r="AV89" s="114" t="str">
        <f t="shared" si="150"/>
        <v/>
      </c>
      <c r="AW89" s="114" t="str">
        <f t="shared" si="151"/>
        <v/>
      </c>
      <c r="AX89" s="117" t="str">
        <f t="shared" si="152"/>
        <v/>
      </c>
      <c r="AY89" s="117" t="str">
        <f t="shared" si="153"/>
        <v/>
      </c>
      <c r="AZ89" s="111" t="str">
        <f t="shared" si="154"/>
        <v/>
      </c>
      <c r="BA89" s="133" t="str">
        <f t="shared" si="155"/>
        <v/>
      </c>
      <c r="BB89" s="126" t="str">
        <f t="shared" si="94"/>
        <v/>
      </c>
      <c r="BC89" s="126" t="str">
        <f t="shared" si="95"/>
        <v/>
      </c>
      <c r="BD89" s="127" t="str">
        <f t="shared" si="96"/>
        <v/>
      </c>
      <c r="BE89" s="115" t="str">
        <f t="shared" si="97"/>
        <v/>
      </c>
      <c r="BF89" s="148" t="str">
        <f t="shared" si="98"/>
        <v/>
      </c>
      <c r="BG89" s="126" t="str">
        <f t="shared" si="99"/>
        <v/>
      </c>
      <c r="BH89" s="126" t="str">
        <f t="shared" si="100"/>
        <v/>
      </c>
      <c r="BI89" s="126" t="str">
        <f t="shared" si="101"/>
        <v/>
      </c>
      <c r="BJ89" s="126" t="str">
        <f t="shared" si="102"/>
        <v/>
      </c>
      <c r="BK89" s="111" t="str">
        <f t="shared" si="103"/>
        <v/>
      </c>
      <c r="BL89" s="118" t="str">
        <f t="shared" si="156"/>
        <v/>
      </c>
      <c r="BM89" s="115" t="str">
        <f t="shared" si="104"/>
        <v/>
      </c>
      <c r="BN89" s="110" t="str">
        <f t="shared" si="105"/>
        <v/>
      </c>
      <c r="BO89" s="110" t="str">
        <f t="shared" si="106"/>
        <v/>
      </c>
      <c r="BP89" s="111" t="str">
        <f t="shared" si="157"/>
        <v/>
      </c>
      <c r="BQ89" s="110" t="str">
        <f t="shared" si="158"/>
        <v/>
      </c>
      <c r="BR89" s="153"/>
      <c r="BS89" s="115" t="str">
        <f t="shared" si="107"/>
        <v/>
      </c>
      <c r="BT89" s="132" t="str">
        <f t="shared" si="170"/>
        <v/>
      </c>
      <c r="BU89" s="146" t="str">
        <f t="shared" si="108"/>
        <v/>
      </c>
      <c r="BV89" s="115" t="str">
        <f t="shared" si="109"/>
        <v/>
      </c>
      <c r="BW89" s="118" t="str">
        <f t="shared" si="110"/>
        <v/>
      </c>
      <c r="BX89" s="119"/>
      <c r="BY89" s="111" t="str">
        <f t="shared" si="111"/>
        <v/>
      </c>
      <c r="BZ89" s="111" t="str">
        <f t="shared" si="112"/>
        <v/>
      </c>
      <c r="CA89" s="111" t="str">
        <f t="shared" si="113"/>
        <v/>
      </c>
      <c r="CB89" s="142" t="str">
        <f t="shared" si="114"/>
        <v/>
      </c>
      <c r="CC89" s="184" t="str">
        <f t="shared" si="115"/>
        <v/>
      </c>
      <c r="CD89" s="115" t="str">
        <f t="shared" si="116"/>
        <v/>
      </c>
      <c r="CE89" s="115" t="str">
        <f t="shared" si="117"/>
        <v/>
      </c>
      <c r="CF89" s="125" t="str">
        <f t="shared" si="118"/>
        <v/>
      </c>
      <c r="CG89" s="125" t="str">
        <f t="shared" si="119"/>
        <v/>
      </c>
      <c r="CH89" s="149" t="str">
        <f t="shared" si="120"/>
        <v/>
      </c>
      <c r="CI89" s="142" t="str">
        <f t="shared" si="121"/>
        <v/>
      </c>
      <c r="CJ89" s="119"/>
      <c r="CK89" s="109"/>
      <c r="CL89" s="166" t="str">
        <f t="shared" si="122"/>
        <v/>
      </c>
      <c r="CM89" s="166" t="str">
        <f t="shared" si="123"/>
        <v/>
      </c>
      <c r="CN89" s="163" t="str">
        <f t="shared" si="124"/>
        <v/>
      </c>
      <c r="CO89" s="164" t="str">
        <f t="shared" si="125"/>
        <v/>
      </c>
      <c r="CP89" s="109"/>
      <c r="CQ89" s="163" t="str">
        <f t="shared" si="126"/>
        <v/>
      </c>
      <c r="CR89" s="163" t="str">
        <f t="shared" si="127"/>
        <v/>
      </c>
      <c r="CS89" s="109"/>
      <c r="CT89" s="112" t="str">
        <f t="shared" si="159"/>
        <v/>
      </c>
      <c r="CU89" s="145" t="str">
        <f t="shared" si="160"/>
        <v/>
      </c>
      <c r="CV89" s="111" t="str">
        <f t="shared" si="161"/>
        <v/>
      </c>
      <c r="CW89" s="111" t="str">
        <f t="shared" si="162"/>
        <v/>
      </c>
      <c r="CX89" s="109" t="str">
        <f t="shared" si="128"/>
        <v/>
      </c>
      <c r="CY89" s="126" t="str">
        <f t="shared" si="129"/>
        <v/>
      </c>
      <c r="CZ89" s="126" t="str">
        <f t="shared" si="130"/>
        <v/>
      </c>
      <c r="DA89" s="126" t="str">
        <f t="shared" si="131"/>
        <v/>
      </c>
      <c r="DB89" s="145" t="str">
        <f t="shared" si="132"/>
        <v/>
      </c>
      <c r="DC89" s="143" t="str">
        <f t="shared" si="133"/>
        <v/>
      </c>
      <c r="DD89" s="121"/>
      <c r="DE89" s="113" t="str">
        <f t="shared" si="134"/>
        <v/>
      </c>
      <c r="DF89" s="113" t="str">
        <f t="shared" si="135"/>
        <v/>
      </c>
      <c r="DG89" s="111" t="e">
        <f t="shared" si="163"/>
        <v>#N/A</v>
      </c>
      <c r="DH89" s="108" t="str">
        <f t="shared" si="136"/>
        <v/>
      </c>
      <c r="DI89" s="108" t="str">
        <f t="shared" si="164"/>
        <v/>
      </c>
      <c r="DJ89" s="108" t="str">
        <f t="shared" si="165"/>
        <v/>
      </c>
      <c r="DK89" s="108" t="str">
        <f t="shared" si="168"/>
        <v/>
      </c>
      <c r="DL89" s="108" t="str">
        <f t="shared" si="166"/>
        <v/>
      </c>
      <c r="DM89" s="108" t="str">
        <f t="shared" si="167"/>
        <v/>
      </c>
      <c r="DN89" s="103"/>
      <c r="DO89" s="170" t="str">
        <f t="shared" si="137"/>
        <v/>
      </c>
      <c r="DP89" s="170" t="str">
        <f t="shared" si="138"/>
        <v/>
      </c>
      <c r="DQ89" s="170" t="str">
        <f t="shared" si="139"/>
        <v/>
      </c>
      <c r="DR89" s="55" t="str">
        <f t="shared" si="140"/>
        <v/>
      </c>
      <c r="DS89" s="55" t="str">
        <f t="shared" si="141"/>
        <v/>
      </c>
      <c r="DT89" s="173" t="str">
        <f t="shared" si="142"/>
        <v/>
      </c>
      <c r="DU89" s="55" t="str">
        <f t="shared" si="143"/>
        <v/>
      </c>
      <c r="DV89" s="21" t="str">
        <f t="shared" si="144"/>
        <v/>
      </c>
      <c r="DW89" s="11" t="str">
        <f t="shared" si="169"/>
        <v/>
      </c>
      <c r="DX89" s="12" t="str">
        <f t="shared" si="145"/>
        <v/>
      </c>
      <c r="DY89" s="15"/>
      <c r="DZ89" s="50"/>
      <c r="EA89" s="50"/>
      <c r="EB89" s="50"/>
      <c r="EC89" s="50"/>
    </row>
    <row r="90" spans="1:133" ht="20.100000000000001" customHeight="1" x14ac:dyDescent="0.25">
      <c r="A90" s="47">
        <f t="shared" si="146"/>
        <v>89</v>
      </c>
      <c r="B90" s="176"/>
      <c r="C90" s="194"/>
      <c r="D90" s="176"/>
      <c r="E90" s="194"/>
      <c r="F90" s="192"/>
      <c r="G90" s="193"/>
      <c r="H90" s="176"/>
      <c r="I90" s="176"/>
      <c r="J90" s="180"/>
      <c r="K90" s="180"/>
      <c r="L90" s="180"/>
      <c r="M90" s="40"/>
      <c r="N90" s="10" t="str">
        <f t="shared" si="89"/>
        <v/>
      </c>
      <c r="O90" s="13"/>
      <c r="P90" s="26" t="str">
        <f t="shared" si="172"/>
        <v/>
      </c>
      <c r="Q90" s="26" t="str">
        <f t="shared" si="172"/>
        <v/>
      </c>
      <c r="R90" s="26" t="str">
        <f t="shared" si="172"/>
        <v/>
      </c>
      <c r="S90" s="26" t="str">
        <f t="shared" si="172"/>
        <v/>
      </c>
      <c r="T90" s="26" t="str">
        <f t="shared" si="172"/>
        <v/>
      </c>
      <c r="U90" s="157" t="str">
        <f t="shared" si="172"/>
        <v/>
      </c>
      <c r="V90" s="26" t="str">
        <f t="shared" si="172"/>
        <v/>
      </c>
      <c r="W90" s="26" t="str">
        <f t="shared" si="172"/>
        <v/>
      </c>
      <c r="X90" s="26" t="str">
        <f t="shared" si="172"/>
        <v/>
      </c>
      <c r="Y90" s="24" t="str">
        <f t="shared" si="172"/>
        <v/>
      </c>
      <c r="Z90" s="18" t="str">
        <f t="shared" si="171"/>
        <v/>
      </c>
      <c r="AA90" s="24" t="str">
        <f t="shared" si="171"/>
        <v/>
      </c>
      <c r="AB90" s="24" t="str">
        <f t="shared" si="171"/>
        <v/>
      </c>
      <c r="AC90" s="26" t="str">
        <f t="shared" si="171"/>
        <v/>
      </c>
      <c r="AD90" s="33" t="str">
        <f t="shared" si="171"/>
        <v/>
      </c>
      <c r="AE90" s="24" t="str">
        <f t="shared" si="171"/>
        <v/>
      </c>
      <c r="AF90" s="26" t="str">
        <f t="shared" si="171"/>
        <v/>
      </c>
      <c r="AG90" s="24" t="str">
        <f t="shared" si="171"/>
        <v/>
      </c>
      <c r="AH90" s="26" t="str">
        <f t="shared" si="171"/>
        <v/>
      </c>
      <c r="AI90" s="26" t="str">
        <f t="shared" si="171"/>
        <v/>
      </c>
      <c r="AJ90" s="26" t="str">
        <f t="shared" si="171"/>
        <v/>
      </c>
      <c r="AK90" s="26" t="str">
        <f t="shared" si="171"/>
        <v/>
      </c>
      <c r="AL90" s="26" t="str">
        <f t="shared" si="171"/>
        <v/>
      </c>
      <c r="AM90" s="18" t="str">
        <f t="shared" si="171"/>
        <v/>
      </c>
      <c r="AN90" s="9"/>
      <c r="AO90" s="152" t="str">
        <f t="shared" si="147"/>
        <v/>
      </c>
      <c r="AP90" s="150" t="str">
        <f t="shared" si="90"/>
        <v/>
      </c>
      <c r="AQ90" s="151" t="str">
        <f t="shared" si="91"/>
        <v/>
      </c>
      <c r="AR90" s="107" t="str">
        <f t="shared" si="92"/>
        <v/>
      </c>
      <c r="AS90" s="128" t="str">
        <f t="shared" si="93"/>
        <v/>
      </c>
      <c r="AT90" s="114" t="str">
        <f t="shared" si="148"/>
        <v/>
      </c>
      <c r="AU90" s="114" t="str">
        <f t="shared" si="149"/>
        <v/>
      </c>
      <c r="AV90" s="114" t="str">
        <f t="shared" si="150"/>
        <v/>
      </c>
      <c r="AW90" s="114" t="str">
        <f t="shared" si="151"/>
        <v/>
      </c>
      <c r="AX90" s="117" t="str">
        <f t="shared" si="152"/>
        <v/>
      </c>
      <c r="AY90" s="117" t="str">
        <f t="shared" si="153"/>
        <v/>
      </c>
      <c r="AZ90" s="111" t="str">
        <f t="shared" si="154"/>
        <v/>
      </c>
      <c r="BA90" s="133" t="str">
        <f t="shared" si="155"/>
        <v/>
      </c>
      <c r="BB90" s="126" t="str">
        <f t="shared" si="94"/>
        <v/>
      </c>
      <c r="BC90" s="126" t="str">
        <f t="shared" si="95"/>
        <v/>
      </c>
      <c r="BD90" s="127" t="str">
        <f t="shared" si="96"/>
        <v/>
      </c>
      <c r="BE90" s="115" t="str">
        <f t="shared" si="97"/>
        <v/>
      </c>
      <c r="BF90" s="148" t="str">
        <f t="shared" si="98"/>
        <v/>
      </c>
      <c r="BG90" s="126" t="str">
        <f t="shared" si="99"/>
        <v/>
      </c>
      <c r="BH90" s="126" t="str">
        <f t="shared" si="100"/>
        <v/>
      </c>
      <c r="BI90" s="126" t="str">
        <f t="shared" si="101"/>
        <v/>
      </c>
      <c r="BJ90" s="126" t="str">
        <f t="shared" si="102"/>
        <v/>
      </c>
      <c r="BK90" s="111" t="str">
        <f t="shared" si="103"/>
        <v/>
      </c>
      <c r="BL90" s="118" t="str">
        <f t="shared" si="156"/>
        <v/>
      </c>
      <c r="BM90" s="115" t="str">
        <f t="shared" si="104"/>
        <v/>
      </c>
      <c r="BN90" s="110" t="str">
        <f t="shared" si="105"/>
        <v/>
      </c>
      <c r="BO90" s="110" t="str">
        <f t="shared" si="106"/>
        <v/>
      </c>
      <c r="BP90" s="111" t="str">
        <f t="shared" si="157"/>
        <v/>
      </c>
      <c r="BQ90" s="110" t="str">
        <f t="shared" si="158"/>
        <v/>
      </c>
      <c r="BR90" s="153"/>
      <c r="BS90" s="115" t="str">
        <f t="shared" si="107"/>
        <v/>
      </c>
      <c r="BT90" s="132" t="str">
        <f t="shared" si="170"/>
        <v/>
      </c>
      <c r="BU90" s="146" t="str">
        <f t="shared" si="108"/>
        <v/>
      </c>
      <c r="BV90" s="115" t="str">
        <f t="shared" si="109"/>
        <v/>
      </c>
      <c r="BW90" s="118" t="str">
        <f t="shared" si="110"/>
        <v/>
      </c>
      <c r="BX90" s="119"/>
      <c r="BY90" s="111" t="str">
        <f t="shared" si="111"/>
        <v/>
      </c>
      <c r="BZ90" s="111" t="str">
        <f t="shared" si="112"/>
        <v/>
      </c>
      <c r="CA90" s="111" t="str">
        <f t="shared" si="113"/>
        <v/>
      </c>
      <c r="CB90" s="142" t="str">
        <f t="shared" si="114"/>
        <v/>
      </c>
      <c r="CC90" s="184" t="str">
        <f t="shared" si="115"/>
        <v/>
      </c>
      <c r="CD90" s="115" t="str">
        <f t="shared" si="116"/>
        <v/>
      </c>
      <c r="CE90" s="115" t="str">
        <f t="shared" si="117"/>
        <v/>
      </c>
      <c r="CF90" s="125" t="str">
        <f t="shared" si="118"/>
        <v/>
      </c>
      <c r="CG90" s="125" t="str">
        <f t="shared" si="119"/>
        <v/>
      </c>
      <c r="CH90" s="149" t="str">
        <f t="shared" si="120"/>
        <v/>
      </c>
      <c r="CI90" s="142" t="str">
        <f t="shared" si="121"/>
        <v/>
      </c>
      <c r="CJ90" s="119"/>
      <c r="CK90" s="109"/>
      <c r="CL90" s="166" t="str">
        <f t="shared" si="122"/>
        <v/>
      </c>
      <c r="CM90" s="166" t="str">
        <f t="shared" si="123"/>
        <v/>
      </c>
      <c r="CN90" s="163" t="str">
        <f t="shared" si="124"/>
        <v/>
      </c>
      <c r="CO90" s="164" t="str">
        <f t="shared" si="125"/>
        <v/>
      </c>
      <c r="CP90" s="109"/>
      <c r="CQ90" s="163" t="str">
        <f t="shared" si="126"/>
        <v/>
      </c>
      <c r="CR90" s="163" t="str">
        <f t="shared" si="127"/>
        <v/>
      </c>
      <c r="CS90" s="109"/>
      <c r="CT90" s="112" t="str">
        <f t="shared" si="159"/>
        <v/>
      </c>
      <c r="CU90" s="145" t="str">
        <f t="shared" si="160"/>
        <v/>
      </c>
      <c r="CV90" s="111" t="str">
        <f t="shared" si="161"/>
        <v/>
      </c>
      <c r="CW90" s="111" t="str">
        <f t="shared" si="162"/>
        <v/>
      </c>
      <c r="CX90" s="109" t="str">
        <f t="shared" si="128"/>
        <v/>
      </c>
      <c r="CY90" s="126" t="str">
        <f t="shared" si="129"/>
        <v/>
      </c>
      <c r="CZ90" s="126" t="str">
        <f t="shared" si="130"/>
        <v/>
      </c>
      <c r="DA90" s="126" t="str">
        <f t="shared" si="131"/>
        <v/>
      </c>
      <c r="DB90" s="145" t="str">
        <f t="shared" si="132"/>
        <v/>
      </c>
      <c r="DC90" s="143" t="str">
        <f t="shared" si="133"/>
        <v/>
      </c>
      <c r="DD90" s="121"/>
      <c r="DE90" s="113" t="str">
        <f t="shared" si="134"/>
        <v/>
      </c>
      <c r="DF90" s="113" t="str">
        <f t="shared" si="135"/>
        <v/>
      </c>
      <c r="DG90" s="111" t="e">
        <f t="shared" si="163"/>
        <v>#N/A</v>
      </c>
      <c r="DH90" s="108" t="str">
        <f t="shared" si="136"/>
        <v/>
      </c>
      <c r="DI90" s="108" t="str">
        <f t="shared" si="164"/>
        <v/>
      </c>
      <c r="DJ90" s="108" t="str">
        <f t="shared" si="165"/>
        <v/>
      </c>
      <c r="DK90" s="108" t="str">
        <f t="shared" si="168"/>
        <v/>
      </c>
      <c r="DL90" s="108" t="str">
        <f t="shared" si="166"/>
        <v/>
      </c>
      <c r="DM90" s="108" t="str">
        <f t="shared" si="167"/>
        <v/>
      </c>
      <c r="DN90" s="103"/>
      <c r="DO90" s="170" t="str">
        <f t="shared" si="137"/>
        <v/>
      </c>
      <c r="DP90" s="170" t="str">
        <f t="shared" si="138"/>
        <v/>
      </c>
      <c r="DQ90" s="170" t="str">
        <f t="shared" si="139"/>
        <v/>
      </c>
      <c r="DR90" s="55" t="str">
        <f t="shared" si="140"/>
        <v/>
      </c>
      <c r="DS90" s="55" t="str">
        <f t="shared" si="141"/>
        <v/>
      </c>
      <c r="DT90" s="173" t="str">
        <f t="shared" si="142"/>
        <v/>
      </c>
      <c r="DU90" s="55" t="str">
        <f t="shared" si="143"/>
        <v/>
      </c>
      <c r="DV90" s="21" t="str">
        <f t="shared" si="144"/>
        <v/>
      </c>
      <c r="DW90" s="11" t="str">
        <f t="shared" si="169"/>
        <v/>
      </c>
      <c r="DX90" s="12" t="str">
        <f t="shared" si="145"/>
        <v/>
      </c>
      <c r="DY90" s="15"/>
      <c r="DZ90" s="50"/>
      <c r="EA90" s="50"/>
      <c r="EB90" s="50"/>
      <c r="EC90" s="50"/>
    </row>
    <row r="91" spans="1:133" ht="20.100000000000001" customHeight="1" x14ac:dyDescent="0.25">
      <c r="A91" s="47">
        <f t="shared" si="146"/>
        <v>90</v>
      </c>
      <c r="B91" s="176"/>
      <c r="C91" s="194"/>
      <c r="D91" s="176"/>
      <c r="E91" s="194"/>
      <c r="F91" s="192"/>
      <c r="G91" s="193"/>
      <c r="H91" s="176"/>
      <c r="I91" s="176"/>
      <c r="J91" s="180"/>
      <c r="K91" s="180"/>
      <c r="L91" s="180"/>
      <c r="M91" s="40"/>
      <c r="N91" s="10" t="str">
        <f t="shared" si="89"/>
        <v/>
      </c>
      <c r="O91" s="13"/>
      <c r="P91" s="26" t="str">
        <f t="shared" si="172"/>
        <v/>
      </c>
      <c r="Q91" s="26" t="str">
        <f t="shared" si="172"/>
        <v/>
      </c>
      <c r="R91" s="26" t="str">
        <f t="shared" si="172"/>
        <v/>
      </c>
      <c r="S91" s="26" t="str">
        <f t="shared" si="172"/>
        <v/>
      </c>
      <c r="T91" s="26" t="str">
        <f t="shared" si="172"/>
        <v/>
      </c>
      <c r="U91" s="157" t="str">
        <f t="shared" si="172"/>
        <v/>
      </c>
      <c r="V91" s="26" t="str">
        <f t="shared" si="172"/>
        <v/>
      </c>
      <c r="W91" s="26" t="str">
        <f t="shared" si="172"/>
        <v/>
      </c>
      <c r="X91" s="26" t="str">
        <f t="shared" si="172"/>
        <v/>
      </c>
      <c r="Y91" s="24" t="str">
        <f t="shared" si="172"/>
        <v/>
      </c>
      <c r="Z91" s="18" t="str">
        <f t="shared" si="171"/>
        <v/>
      </c>
      <c r="AA91" s="24" t="str">
        <f t="shared" si="171"/>
        <v/>
      </c>
      <c r="AB91" s="24" t="str">
        <f t="shared" si="171"/>
        <v/>
      </c>
      <c r="AC91" s="26" t="str">
        <f t="shared" si="171"/>
        <v/>
      </c>
      <c r="AD91" s="33" t="str">
        <f t="shared" si="171"/>
        <v/>
      </c>
      <c r="AE91" s="24" t="str">
        <f t="shared" si="171"/>
        <v/>
      </c>
      <c r="AF91" s="26" t="str">
        <f t="shared" si="171"/>
        <v/>
      </c>
      <c r="AG91" s="24" t="str">
        <f t="shared" si="171"/>
        <v/>
      </c>
      <c r="AH91" s="26" t="str">
        <f t="shared" si="171"/>
        <v/>
      </c>
      <c r="AI91" s="26" t="str">
        <f t="shared" si="171"/>
        <v/>
      </c>
      <c r="AJ91" s="26" t="str">
        <f t="shared" si="171"/>
        <v/>
      </c>
      <c r="AK91" s="26" t="str">
        <f t="shared" si="171"/>
        <v/>
      </c>
      <c r="AL91" s="26" t="str">
        <f t="shared" si="171"/>
        <v/>
      </c>
      <c r="AM91" s="18" t="str">
        <f t="shared" si="171"/>
        <v/>
      </c>
      <c r="AN91" s="9"/>
      <c r="AO91" s="152" t="str">
        <f t="shared" si="147"/>
        <v/>
      </c>
      <c r="AP91" s="150" t="str">
        <f t="shared" si="90"/>
        <v/>
      </c>
      <c r="AQ91" s="151" t="str">
        <f t="shared" si="91"/>
        <v/>
      </c>
      <c r="AR91" s="107" t="str">
        <f t="shared" si="92"/>
        <v/>
      </c>
      <c r="AS91" s="128" t="str">
        <f t="shared" si="93"/>
        <v/>
      </c>
      <c r="AT91" s="114" t="str">
        <f t="shared" si="148"/>
        <v/>
      </c>
      <c r="AU91" s="114" t="str">
        <f t="shared" si="149"/>
        <v/>
      </c>
      <c r="AV91" s="114" t="str">
        <f t="shared" si="150"/>
        <v/>
      </c>
      <c r="AW91" s="114" t="str">
        <f t="shared" si="151"/>
        <v/>
      </c>
      <c r="AX91" s="117" t="str">
        <f t="shared" si="152"/>
        <v/>
      </c>
      <c r="AY91" s="117" t="str">
        <f t="shared" si="153"/>
        <v/>
      </c>
      <c r="AZ91" s="111" t="str">
        <f t="shared" si="154"/>
        <v/>
      </c>
      <c r="BA91" s="133" t="str">
        <f t="shared" si="155"/>
        <v/>
      </c>
      <c r="BB91" s="126" t="str">
        <f t="shared" si="94"/>
        <v/>
      </c>
      <c r="BC91" s="126" t="str">
        <f t="shared" si="95"/>
        <v/>
      </c>
      <c r="BD91" s="127" t="str">
        <f t="shared" si="96"/>
        <v/>
      </c>
      <c r="BE91" s="115" t="str">
        <f t="shared" si="97"/>
        <v/>
      </c>
      <c r="BF91" s="148" t="str">
        <f t="shared" si="98"/>
        <v/>
      </c>
      <c r="BG91" s="126" t="str">
        <f t="shared" si="99"/>
        <v/>
      </c>
      <c r="BH91" s="126" t="str">
        <f t="shared" si="100"/>
        <v/>
      </c>
      <c r="BI91" s="126" t="str">
        <f t="shared" si="101"/>
        <v/>
      </c>
      <c r="BJ91" s="126" t="str">
        <f t="shared" si="102"/>
        <v/>
      </c>
      <c r="BK91" s="111" t="str">
        <f t="shared" si="103"/>
        <v/>
      </c>
      <c r="BL91" s="118" t="str">
        <f t="shared" si="156"/>
        <v/>
      </c>
      <c r="BM91" s="115" t="str">
        <f t="shared" si="104"/>
        <v/>
      </c>
      <c r="BN91" s="110" t="str">
        <f t="shared" si="105"/>
        <v/>
      </c>
      <c r="BO91" s="110" t="str">
        <f t="shared" si="106"/>
        <v/>
      </c>
      <c r="BP91" s="111" t="str">
        <f t="shared" si="157"/>
        <v/>
      </c>
      <c r="BQ91" s="110" t="str">
        <f t="shared" si="158"/>
        <v/>
      </c>
      <c r="BR91" s="153"/>
      <c r="BS91" s="115" t="str">
        <f t="shared" si="107"/>
        <v/>
      </c>
      <c r="BT91" s="132" t="str">
        <f t="shared" si="170"/>
        <v/>
      </c>
      <c r="BU91" s="146" t="str">
        <f t="shared" si="108"/>
        <v/>
      </c>
      <c r="BV91" s="115" t="str">
        <f t="shared" si="109"/>
        <v/>
      </c>
      <c r="BW91" s="118" t="str">
        <f t="shared" si="110"/>
        <v/>
      </c>
      <c r="BX91" s="119"/>
      <c r="BY91" s="111" t="str">
        <f t="shared" si="111"/>
        <v/>
      </c>
      <c r="BZ91" s="111" t="str">
        <f t="shared" si="112"/>
        <v/>
      </c>
      <c r="CA91" s="111" t="str">
        <f t="shared" si="113"/>
        <v/>
      </c>
      <c r="CB91" s="142" t="str">
        <f t="shared" si="114"/>
        <v/>
      </c>
      <c r="CC91" s="184" t="str">
        <f t="shared" si="115"/>
        <v/>
      </c>
      <c r="CD91" s="115" t="str">
        <f t="shared" si="116"/>
        <v/>
      </c>
      <c r="CE91" s="115" t="str">
        <f t="shared" si="117"/>
        <v/>
      </c>
      <c r="CF91" s="125" t="str">
        <f t="shared" si="118"/>
        <v/>
      </c>
      <c r="CG91" s="125" t="str">
        <f t="shared" si="119"/>
        <v/>
      </c>
      <c r="CH91" s="149" t="str">
        <f t="shared" si="120"/>
        <v/>
      </c>
      <c r="CI91" s="142" t="str">
        <f t="shared" si="121"/>
        <v/>
      </c>
      <c r="CJ91" s="119"/>
      <c r="CK91" s="109"/>
      <c r="CL91" s="166" t="str">
        <f t="shared" si="122"/>
        <v/>
      </c>
      <c r="CM91" s="166" t="str">
        <f t="shared" si="123"/>
        <v/>
      </c>
      <c r="CN91" s="163" t="str">
        <f t="shared" si="124"/>
        <v/>
      </c>
      <c r="CO91" s="164" t="str">
        <f t="shared" si="125"/>
        <v/>
      </c>
      <c r="CP91" s="109"/>
      <c r="CQ91" s="163" t="str">
        <f t="shared" si="126"/>
        <v/>
      </c>
      <c r="CR91" s="163" t="str">
        <f t="shared" si="127"/>
        <v/>
      </c>
      <c r="CS91" s="109"/>
      <c r="CT91" s="112" t="str">
        <f t="shared" si="159"/>
        <v/>
      </c>
      <c r="CU91" s="145" t="str">
        <f t="shared" si="160"/>
        <v/>
      </c>
      <c r="CV91" s="111" t="str">
        <f t="shared" si="161"/>
        <v/>
      </c>
      <c r="CW91" s="111" t="str">
        <f t="shared" si="162"/>
        <v/>
      </c>
      <c r="CX91" s="109" t="str">
        <f t="shared" si="128"/>
        <v/>
      </c>
      <c r="CY91" s="126" t="str">
        <f t="shared" si="129"/>
        <v/>
      </c>
      <c r="CZ91" s="126" t="str">
        <f t="shared" si="130"/>
        <v/>
      </c>
      <c r="DA91" s="126" t="str">
        <f t="shared" si="131"/>
        <v/>
      </c>
      <c r="DB91" s="145" t="str">
        <f t="shared" si="132"/>
        <v/>
      </c>
      <c r="DC91" s="143" t="str">
        <f t="shared" si="133"/>
        <v/>
      </c>
      <c r="DD91" s="121"/>
      <c r="DE91" s="113" t="str">
        <f t="shared" si="134"/>
        <v/>
      </c>
      <c r="DF91" s="113" t="str">
        <f t="shared" si="135"/>
        <v/>
      </c>
      <c r="DG91" s="111" t="e">
        <f t="shared" si="163"/>
        <v>#N/A</v>
      </c>
      <c r="DH91" s="108" t="str">
        <f t="shared" si="136"/>
        <v/>
      </c>
      <c r="DI91" s="108" t="str">
        <f t="shared" si="164"/>
        <v/>
      </c>
      <c r="DJ91" s="108" t="str">
        <f t="shared" si="165"/>
        <v/>
      </c>
      <c r="DK91" s="108" t="str">
        <f t="shared" si="168"/>
        <v/>
      </c>
      <c r="DL91" s="108" t="str">
        <f t="shared" si="166"/>
        <v/>
      </c>
      <c r="DM91" s="108" t="str">
        <f t="shared" si="167"/>
        <v/>
      </c>
      <c r="DN91" s="103"/>
      <c r="DO91" s="170" t="str">
        <f t="shared" si="137"/>
        <v/>
      </c>
      <c r="DP91" s="170" t="str">
        <f t="shared" si="138"/>
        <v/>
      </c>
      <c r="DQ91" s="170" t="str">
        <f t="shared" si="139"/>
        <v/>
      </c>
      <c r="DR91" s="55" t="str">
        <f t="shared" si="140"/>
        <v/>
      </c>
      <c r="DS91" s="55" t="str">
        <f t="shared" si="141"/>
        <v/>
      </c>
      <c r="DT91" s="173" t="str">
        <f t="shared" si="142"/>
        <v/>
      </c>
      <c r="DU91" s="55" t="str">
        <f t="shared" si="143"/>
        <v/>
      </c>
      <c r="DV91" s="21" t="str">
        <f t="shared" si="144"/>
        <v/>
      </c>
      <c r="DW91" s="11" t="str">
        <f t="shared" si="169"/>
        <v/>
      </c>
      <c r="DX91" s="12" t="str">
        <f t="shared" si="145"/>
        <v/>
      </c>
      <c r="DY91" s="15"/>
      <c r="DZ91" s="50"/>
      <c r="EA91" s="50"/>
      <c r="EB91" s="50"/>
      <c r="EC91" s="50"/>
    </row>
    <row r="92" spans="1:133" ht="20.100000000000001" customHeight="1" x14ac:dyDescent="0.25">
      <c r="A92" s="47">
        <f t="shared" si="146"/>
        <v>91</v>
      </c>
      <c r="B92" s="176"/>
      <c r="C92" s="194"/>
      <c r="D92" s="176"/>
      <c r="E92" s="194"/>
      <c r="F92" s="192"/>
      <c r="G92" s="193"/>
      <c r="H92" s="176"/>
      <c r="I92" s="176"/>
      <c r="J92" s="180"/>
      <c r="K92" s="180"/>
      <c r="L92" s="180"/>
      <c r="M92" s="40"/>
      <c r="N92" s="10" t="str">
        <f t="shared" si="89"/>
        <v/>
      </c>
      <c r="O92" s="13"/>
      <c r="P92" s="26" t="str">
        <f t="shared" si="172"/>
        <v/>
      </c>
      <c r="Q92" s="26" t="str">
        <f t="shared" si="172"/>
        <v/>
      </c>
      <c r="R92" s="26" t="str">
        <f t="shared" si="172"/>
        <v/>
      </c>
      <c r="S92" s="26" t="str">
        <f t="shared" si="172"/>
        <v/>
      </c>
      <c r="T92" s="26" t="str">
        <f t="shared" si="172"/>
        <v/>
      </c>
      <c r="U92" s="157" t="str">
        <f t="shared" si="172"/>
        <v/>
      </c>
      <c r="V92" s="26" t="str">
        <f t="shared" si="172"/>
        <v/>
      </c>
      <c r="W92" s="26" t="str">
        <f t="shared" si="172"/>
        <v/>
      </c>
      <c r="X92" s="26" t="str">
        <f t="shared" si="172"/>
        <v/>
      </c>
      <c r="Y92" s="24" t="str">
        <f t="shared" si="172"/>
        <v/>
      </c>
      <c r="Z92" s="18" t="str">
        <f t="shared" si="171"/>
        <v/>
      </c>
      <c r="AA92" s="24" t="str">
        <f t="shared" si="171"/>
        <v/>
      </c>
      <c r="AB92" s="24" t="str">
        <f t="shared" si="171"/>
        <v/>
      </c>
      <c r="AC92" s="26" t="str">
        <f t="shared" si="171"/>
        <v/>
      </c>
      <c r="AD92" s="33" t="str">
        <f t="shared" si="171"/>
        <v/>
      </c>
      <c r="AE92" s="24" t="str">
        <f t="shared" si="171"/>
        <v/>
      </c>
      <c r="AF92" s="26" t="str">
        <f t="shared" si="171"/>
        <v/>
      </c>
      <c r="AG92" s="24" t="str">
        <f t="shared" si="171"/>
        <v/>
      </c>
      <c r="AH92" s="26" t="str">
        <f t="shared" si="171"/>
        <v/>
      </c>
      <c r="AI92" s="26" t="str">
        <f t="shared" si="171"/>
        <v/>
      </c>
      <c r="AJ92" s="26" t="str">
        <f t="shared" si="171"/>
        <v/>
      </c>
      <c r="AK92" s="26" t="str">
        <f t="shared" si="171"/>
        <v/>
      </c>
      <c r="AL92" s="26" t="str">
        <f t="shared" si="171"/>
        <v/>
      </c>
      <c r="AM92" s="18" t="str">
        <f t="shared" si="171"/>
        <v/>
      </c>
      <c r="AN92" s="9"/>
      <c r="AO92" s="152" t="str">
        <f t="shared" si="147"/>
        <v/>
      </c>
      <c r="AP92" s="150" t="str">
        <f t="shared" si="90"/>
        <v/>
      </c>
      <c r="AQ92" s="151" t="str">
        <f t="shared" si="91"/>
        <v/>
      </c>
      <c r="AR92" s="107" t="str">
        <f t="shared" si="92"/>
        <v/>
      </c>
      <c r="AS92" s="128" t="str">
        <f t="shared" si="93"/>
        <v/>
      </c>
      <c r="AT92" s="114" t="str">
        <f t="shared" si="148"/>
        <v/>
      </c>
      <c r="AU92" s="114" t="str">
        <f t="shared" si="149"/>
        <v/>
      </c>
      <c r="AV92" s="114" t="str">
        <f t="shared" si="150"/>
        <v/>
      </c>
      <c r="AW92" s="114" t="str">
        <f t="shared" si="151"/>
        <v/>
      </c>
      <c r="AX92" s="117" t="str">
        <f t="shared" si="152"/>
        <v/>
      </c>
      <c r="AY92" s="117" t="str">
        <f t="shared" si="153"/>
        <v/>
      </c>
      <c r="AZ92" s="111" t="str">
        <f t="shared" si="154"/>
        <v/>
      </c>
      <c r="BA92" s="133" t="str">
        <f t="shared" si="155"/>
        <v/>
      </c>
      <c r="BB92" s="126" t="str">
        <f t="shared" si="94"/>
        <v/>
      </c>
      <c r="BC92" s="126" t="str">
        <f t="shared" si="95"/>
        <v/>
      </c>
      <c r="BD92" s="127" t="str">
        <f t="shared" si="96"/>
        <v/>
      </c>
      <c r="BE92" s="115" t="str">
        <f t="shared" si="97"/>
        <v/>
      </c>
      <c r="BF92" s="148" t="str">
        <f t="shared" si="98"/>
        <v/>
      </c>
      <c r="BG92" s="126" t="str">
        <f t="shared" si="99"/>
        <v/>
      </c>
      <c r="BH92" s="126" t="str">
        <f t="shared" si="100"/>
        <v/>
      </c>
      <c r="BI92" s="126" t="str">
        <f t="shared" si="101"/>
        <v/>
      </c>
      <c r="BJ92" s="126" t="str">
        <f t="shared" si="102"/>
        <v/>
      </c>
      <c r="BK92" s="111" t="str">
        <f t="shared" si="103"/>
        <v/>
      </c>
      <c r="BL92" s="118" t="str">
        <f t="shared" si="156"/>
        <v/>
      </c>
      <c r="BM92" s="115" t="str">
        <f t="shared" si="104"/>
        <v/>
      </c>
      <c r="BN92" s="110" t="str">
        <f t="shared" si="105"/>
        <v/>
      </c>
      <c r="BO92" s="110" t="str">
        <f t="shared" si="106"/>
        <v/>
      </c>
      <c r="BP92" s="111" t="str">
        <f t="shared" si="157"/>
        <v/>
      </c>
      <c r="BQ92" s="110" t="str">
        <f t="shared" si="158"/>
        <v/>
      </c>
      <c r="BR92" s="153"/>
      <c r="BS92" s="115" t="str">
        <f t="shared" si="107"/>
        <v/>
      </c>
      <c r="BT92" s="132" t="str">
        <f t="shared" si="170"/>
        <v/>
      </c>
      <c r="BU92" s="146" t="str">
        <f t="shared" si="108"/>
        <v/>
      </c>
      <c r="BV92" s="115" t="str">
        <f t="shared" si="109"/>
        <v/>
      </c>
      <c r="BW92" s="118" t="str">
        <f t="shared" si="110"/>
        <v/>
      </c>
      <c r="BX92" s="119"/>
      <c r="BY92" s="111" t="str">
        <f t="shared" si="111"/>
        <v/>
      </c>
      <c r="BZ92" s="111" t="str">
        <f t="shared" si="112"/>
        <v/>
      </c>
      <c r="CA92" s="111" t="str">
        <f t="shared" si="113"/>
        <v/>
      </c>
      <c r="CB92" s="142" t="str">
        <f t="shared" si="114"/>
        <v/>
      </c>
      <c r="CC92" s="184" t="str">
        <f t="shared" si="115"/>
        <v/>
      </c>
      <c r="CD92" s="115" t="str">
        <f t="shared" si="116"/>
        <v/>
      </c>
      <c r="CE92" s="115" t="str">
        <f t="shared" si="117"/>
        <v/>
      </c>
      <c r="CF92" s="125" t="str">
        <f t="shared" si="118"/>
        <v/>
      </c>
      <c r="CG92" s="125" t="str">
        <f t="shared" si="119"/>
        <v/>
      </c>
      <c r="CH92" s="149" t="str">
        <f t="shared" si="120"/>
        <v/>
      </c>
      <c r="CI92" s="142" t="str">
        <f t="shared" si="121"/>
        <v/>
      </c>
      <c r="CJ92" s="119"/>
      <c r="CK92" s="109"/>
      <c r="CL92" s="166" t="str">
        <f t="shared" si="122"/>
        <v/>
      </c>
      <c r="CM92" s="166" t="str">
        <f t="shared" si="123"/>
        <v/>
      </c>
      <c r="CN92" s="163" t="str">
        <f t="shared" si="124"/>
        <v/>
      </c>
      <c r="CO92" s="164" t="str">
        <f t="shared" si="125"/>
        <v/>
      </c>
      <c r="CP92" s="109"/>
      <c r="CQ92" s="163" t="str">
        <f t="shared" si="126"/>
        <v/>
      </c>
      <c r="CR92" s="163" t="str">
        <f t="shared" si="127"/>
        <v/>
      </c>
      <c r="CS92" s="109"/>
      <c r="CT92" s="112" t="str">
        <f t="shared" si="159"/>
        <v/>
      </c>
      <c r="CU92" s="145" t="str">
        <f t="shared" si="160"/>
        <v/>
      </c>
      <c r="CV92" s="111" t="str">
        <f t="shared" si="161"/>
        <v/>
      </c>
      <c r="CW92" s="111" t="str">
        <f t="shared" si="162"/>
        <v/>
      </c>
      <c r="CX92" s="109" t="str">
        <f t="shared" si="128"/>
        <v/>
      </c>
      <c r="CY92" s="126" t="str">
        <f t="shared" si="129"/>
        <v/>
      </c>
      <c r="CZ92" s="126" t="str">
        <f t="shared" si="130"/>
        <v/>
      </c>
      <c r="DA92" s="126" t="str">
        <f t="shared" si="131"/>
        <v/>
      </c>
      <c r="DB92" s="145" t="str">
        <f t="shared" si="132"/>
        <v/>
      </c>
      <c r="DC92" s="143" t="str">
        <f t="shared" si="133"/>
        <v/>
      </c>
      <c r="DD92" s="121"/>
      <c r="DE92" s="113" t="str">
        <f t="shared" si="134"/>
        <v/>
      </c>
      <c r="DF92" s="113" t="str">
        <f t="shared" si="135"/>
        <v/>
      </c>
      <c r="DG92" s="111" t="e">
        <f t="shared" si="163"/>
        <v>#N/A</v>
      </c>
      <c r="DH92" s="108" t="str">
        <f t="shared" si="136"/>
        <v/>
      </c>
      <c r="DI92" s="108" t="str">
        <f t="shared" si="164"/>
        <v/>
      </c>
      <c r="DJ92" s="108" t="str">
        <f t="shared" si="165"/>
        <v/>
      </c>
      <c r="DK92" s="108" t="str">
        <f t="shared" si="168"/>
        <v/>
      </c>
      <c r="DL92" s="108" t="str">
        <f t="shared" si="166"/>
        <v/>
      </c>
      <c r="DM92" s="108" t="str">
        <f t="shared" si="167"/>
        <v/>
      </c>
      <c r="DN92" s="103"/>
      <c r="DO92" s="170" t="str">
        <f t="shared" si="137"/>
        <v/>
      </c>
      <c r="DP92" s="170" t="str">
        <f t="shared" si="138"/>
        <v/>
      </c>
      <c r="DQ92" s="170" t="str">
        <f t="shared" si="139"/>
        <v/>
      </c>
      <c r="DR92" s="55" t="str">
        <f t="shared" si="140"/>
        <v/>
      </c>
      <c r="DS92" s="55" t="str">
        <f t="shared" si="141"/>
        <v/>
      </c>
      <c r="DT92" s="173" t="str">
        <f t="shared" si="142"/>
        <v/>
      </c>
      <c r="DU92" s="55" t="str">
        <f t="shared" si="143"/>
        <v/>
      </c>
      <c r="DV92" s="21" t="str">
        <f t="shared" si="144"/>
        <v/>
      </c>
      <c r="DW92" s="11" t="str">
        <f t="shared" si="169"/>
        <v/>
      </c>
      <c r="DX92" s="12" t="str">
        <f t="shared" si="145"/>
        <v/>
      </c>
      <c r="DY92" s="15"/>
      <c r="DZ92" s="50"/>
      <c r="EA92" s="50"/>
      <c r="EB92" s="50"/>
      <c r="EC92" s="50"/>
    </row>
    <row r="93" spans="1:133" ht="20.100000000000001" customHeight="1" x14ac:dyDescent="0.25">
      <c r="A93" s="47">
        <f t="shared" si="146"/>
        <v>92</v>
      </c>
      <c r="B93" s="176"/>
      <c r="C93" s="194"/>
      <c r="D93" s="176"/>
      <c r="E93" s="194"/>
      <c r="F93" s="192"/>
      <c r="G93" s="193"/>
      <c r="H93" s="176"/>
      <c r="I93" s="176"/>
      <c r="J93" s="180"/>
      <c r="K93" s="180"/>
      <c r="L93" s="180"/>
      <c r="M93" s="40"/>
      <c r="N93" s="10" t="str">
        <f t="shared" si="89"/>
        <v/>
      </c>
      <c r="O93" s="13"/>
      <c r="P93" s="26" t="str">
        <f t="shared" si="172"/>
        <v/>
      </c>
      <c r="Q93" s="26" t="str">
        <f t="shared" si="172"/>
        <v/>
      </c>
      <c r="R93" s="26" t="str">
        <f t="shared" si="172"/>
        <v/>
      </c>
      <c r="S93" s="26" t="str">
        <f t="shared" si="172"/>
        <v/>
      </c>
      <c r="T93" s="26" t="str">
        <f t="shared" si="172"/>
        <v/>
      </c>
      <c r="U93" s="157" t="str">
        <f t="shared" si="172"/>
        <v/>
      </c>
      <c r="V93" s="26" t="str">
        <f t="shared" si="172"/>
        <v/>
      </c>
      <c r="W93" s="26" t="str">
        <f t="shared" si="172"/>
        <v/>
      </c>
      <c r="X93" s="26" t="str">
        <f t="shared" si="172"/>
        <v/>
      </c>
      <c r="Y93" s="24" t="str">
        <f t="shared" si="172"/>
        <v/>
      </c>
      <c r="Z93" s="18" t="str">
        <f t="shared" si="171"/>
        <v/>
      </c>
      <c r="AA93" s="24" t="str">
        <f t="shared" si="171"/>
        <v/>
      </c>
      <c r="AB93" s="24" t="str">
        <f t="shared" si="171"/>
        <v/>
      </c>
      <c r="AC93" s="26" t="str">
        <f t="shared" si="171"/>
        <v/>
      </c>
      <c r="AD93" s="33" t="str">
        <f t="shared" si="171"/>
        <v/>
      </c>
      <c r="AE93" s="24" t="str">
        <f t="shared" si="171"/>
        <v/>
      </c>
      <c r="AF93" s="26" t="str">
        <f t="shared" si="171"/>
        <v/>
      </c>
      <c r="AG93" s="24" t="str">
        <f t="shared" si="171"/>
        <v/>
      </c>
      <c r="AH93" s="26" t="str">
        <f t="shared" si="171"/>
        <v/>
      </c>
      <c r="AI93" s="26" t="str">
        <f t="shared" si="171"/>
        <v/>
      </c>
      <c r="AJ93" s="26" t="str">
        <f t="shared" si="171"/>
        <v/>
      </c>
      <c r="AK93" s="26" t="str">
        <f t="shared" si="171"/>
        <v/>
      </c>
      <c r="AL93" s="26" t="str">
        <f t="shared" si="171"/>
        <v/>
      </c>
      <c r="AM93" s="18" t="str">
        <f t="shared" si="171"/>
        <v/>
      </c>
      <c r="AN93" s="9"/>
      <c r="AO93" s="152" t="str">
        <f t="shared" si="147"/>
        <v/>
      </c>
      <c r="AP93" s="150" t="str">
        <f t="shared" si="90"/>
        <v/>
      </c>
      <c r="AQ93" s="151" t="str">
        <f t="shared" si="91"/>
        <v/>
      </c>
      <c r="AR93" s="107" t="str">
        <f t="shared" si="92"/>
        <v/>
      </c>
      <c r="AS93" s="128" t="str">
        <f t="shared" si="93"/>
        <v/>
      </c>
      <c r="AT93" s="114" t="str">
        <f t="shared" si="148"/>
        <v/>
      </c>
      <c r="AU93" s="114" t="str">
        <f t="shared" si="149"/>
        <v/>
      </c>
      <c r="AV93" s="114" t="str">
        <f t="shared" si="150"/>
        <v/>
      </c>
      <c r="AW93" s="114" t="str">
        <f t="shared" si="151"/>
        <v/>
      </c>
      <c r="AX93" s="117" t="str">
        <f t="shared" si="152"/>
        <v/>
      </c>
      <c r="AY93" s="117" t="str">
        <f t="shared" si="153"/>
        <v/>
      </c>
      <c r="AZ93" s="111" t="str">
        <f t="shared" si="154"/>
        <v/>
      </c>
      <c r="BA93" s="133" t="str">
        <f t="shared" si="155"/>
        <v/>
      </c>
      <c r="BB93" s="126" t="str">
        <f t="shared" si="94"/>
        <v/>
      </c>
      <c r="BC93" s="126" t="str">
        <f t="shared" si="95"/>
        <v/>
      </c>
      <c r="BD93" s="127" t="str">
        <f t="shared" si="96"/>
        <v/>
      </c>
      <c r="BE93" s="115" t="str">
        <f t="shared" si="97"/>
        <v/>
      </c>
      <c r="BF93" s="148" t="str">
        <f t="shared" si="98"/>
        <v/>
      </c>
      <c r="BG93" s="126" t="str">
        <f t="shared" si="99"/>
        <v/>
      </c>
      <c r="BH93" s="126" t="str">
        <f t="shared" si="100"/>
        <v/>
      </c>
      <c r="BI93" s="126" t="str">
        <f t="shared" si="101"/>
        <v/>
      </c>
      <c r="BJ93" s="126" t="str">
        <f t="shared" si="102"/>
        <v/>
      </c>
      <c r="BK93" s="111" t="str">
        <f t="shared" si="103"/>
        <v/>
      </c>
      <c r="BL93" s="118" t="str">
        <f t="shared" si="156"/>
        <v/>
      </c>
      <c r="BM93" s="115" t="str">
        <f t="shared" si="104"/>
        <v/>
      </c>
      <c r="BN93" s="110" t="str">
        <f t="shared" si="105"/>
        <v/>
      </c>
      <c r="BO93" s="110" t="str">
        <f t="shared" si="106"/>
        <v/>
      </c>
      <c r="BP93" s="111" t="str">
        <f t="shared" si="157"/>
        <v/>
      </c>
      <c r="BQ93" s="110" t="str">
        <f t="shared" si="158"/>
        <v/>
      </c>
      <c r="BR93" s="153"/>
      <c r="BS93" s="115" t="str">
        <f t="shared" si="107"/>
        <v/>
      </c>
      <c r="BT93" s="132" t="str">
        <f t="shared" si="170"/>
        <v/>
      </c>
      <c r="BU93" s="146" t="str">
        <f t="shared" si="108"/>
        <v/>
      </c>
      <c r="BV93" s="115" t="str">
        <f t="shared" si="109"/>
        <v/>
      </c>
      <c r="BW93" s="118" t="str">
        <f t="shared" si="110"/>
        <v/>
      </c>
      <c r="BX93" s="119"/>
      <c r="BY93" s="111" t="str">
        <f t="shared" si="111"/>
        <v/>
      </c>
      <c r="BZ93" s="111" t="str">
        <f t="shared" si="112"/>
        <v/>
      </c>
      <c r="CA93" s="111" t="str">
        <f t="shared" si="113"/>
        <v/>
      </c>
      <c r="CB93" s="142" t="str">
        <f t="shared" si="114"/>
        <v/>
      </c>
      <c r="CC93" s="184" t="str">
        <f t="shared" si="115"/>
        <v/>
      </c>
      <c r="CD93" s="115" t="str">
        <f t="shared" si="116"/>
        <v/>
      </c>
      <c r="CE93" s="115" t="str">
        <f t="shared" si="117"/>
        <v/>
      </c>
      <c r="CF93" s="125" t="str">
        <f t="shared" si="118"/>
        <v/>
      </c>
      <c r="CG93" s="125" t="str">
        <f t="shared" si="119"/>
        <v/>
      </c>
      <c r="CH93" s="149" t="str">
        <f t="shared" si="120"/>
        <v/>
      </c>
      <c r="CI93" s="142" t="str">
        <f t="shared" si="121"/>
        <v/>
      </c>
      <c r="CJ93" s="119"/>
      <c r="CK93" s="109"/>
      <c r="CL93" s="166" t="str">
        <f t="shared" si="122"/>
        <v/>
      </c>
      <c r="CM93" s="166" t="str">
        <f t="shared" si="123"/>
        <v/>
      </c>
      <c r="CN93" s="163" t="str">
        <f t="shared" si="124"/>
        <v/>
      </c>
      <c r="CO93" s="164" t="str">
        <f t="shared" si="125"/>
        <v/>
      </c>
      <c r="CP93" s="109"/>
      <c r="CQ93" s="163" t="str">
        <f t="shared" si="126"/>
        <v/>
      </c>
      <c r="CR93" s="163" t="str">
        <f t="shared" si="127"/>
        <v/>
      </c>
      <c r="CS93" s="109"/>
      <c r="CT93" s="112" t="str">
        <f t="shared" si="159"/>
        <v/>
      </c>
      <c r="CU93" s="145" t="str">
        <f t="shared" si="160"/>
        <v/>
      </c>
      <c r="CV93" s="111" t="str">
        <f t="shared" si="161"/>
        <v/>
      </c>
      <c r="CW93" s="111" t="str">
        <f t="shared" si="162"/>
        <v/>
      </c>
      <c r="CX93" s="109" t="str">
        <f t="shared" si="128"/>
        <v/>
      </c>
      <c r="CY93" s="126" t="str">
        <f t="shared" si="129"/>
        <v/>
      </c>
      <c r="CZ93" s="126" t="str">
        <f t="shared" si="130"/>
        <v/>
      </c>
      <c r="DA93" s="126" t="str">
        <f t="shared" si="131"/>
        <v/>
      </c>
      <c r="DB93" s="145" t="str">
        <f t="shared" si="132"/>
        <v/>
      </c>
      <c r="DC93" s="143" t="str">
        <f t="shared" si="133"/>
        <v/>
      </c>
      <c r="DD93" s="121"/>
      <c r="DE93" s="113" t="str">
        <f t="shared" si="134"/>
        <v/>
      </c>
      <c r="DF93" s="113" t="str">
        <f t="shared" si="135"/>
        <v/>
      </c>
      <c r="DG93" s="111" t="e">
        <f t="shared" si="163"/>
        <v>#N/A</v>
      </c>
      <c r="DH93" s="108" t="str">
        <f t="shared" si="136"/>
        <v/>
      </c>
      <c r="DI93" s="108" t="str">
        <f t="shared" si="164"/>
        <v/>
      </c>
      <c r="DJ93" s="108" t="str">
        <f t="shared" si="165"/>
        <v/>
      </c>
      <c r="DK93" s="108" t="str">
        <f t="shared" si="168"/>
        <v/>
      </c>
      <c r="DL93" s="108" t="str">
        <f t="shared" si="166"/>
        <v/>
      </c>
      <c r="DM93" s="108" t="str">
        <f t="shared" si="167"/>
        <v/>
      </c>
      <c r="DN93" s="103"/>
      <c r="DO93" s="170" t="str">
        <f t="shared" si="137"/>
        <v/>
      </c>
      <c r="DP93" s="170" t="str">
        <f t="shared" si="138"/>
        <v/>
      </c>
      <c r="DQ93" s="170" t="str">
        <f t="shared" si="139"/>
        <v/>
      </c>
      <c r="DR93" s="55" t="str">
        <f t="shared" si="140"/>
        <v/>
      </c>
      <c r="DS93" s="55" t="str">
        <f t="shared" si="141"/>
        <v/>
      </c>
      <c r="DT93" s="173" t="str">
        <f t="shared" si="142"/>
        <v/>
      </c>
      <c r="DU93" s="55" t="str">
        <f t="shared" si="143"/>
        <v/>
      </c>
      <c r="DV93" s="21" t="str">
        <f t="shared" si="144"/>
        <v/>
      </c>
      <c r="DW93" s="11" t="str">
        <f t="shared" si="169"/>
        <v/>
      </c>
      <c r="DX93" s="12" t="str">
        <f t="shared" si="145"/>
        <v/>
      </c>
      <c r="DY93" s="15"/>
      <c r="DZ93" s="50"/>
      <c r="EA93" s="50"/>
      <c r="EB93" s="50"/>
      <c r="EC93" s="50"/>
    </row>
    <row r="94" spans="1:133" ht="20.100000000000001" customHeight="1" x14ac:dyDescent="0.25">
      <c r="A94" s="47">
        <f t="shared" si="146"/>
        <v>93</v>
      </c>
      <c r="B94" s="176"/>
      <c r="C94" s="194"/>
      <c r="D94" s="176"/>
      <c r="E94" s="194"/>
      <c r="F94" s="192"/>
      <c r="G94" s="193"/>
      <c r="H94" s="176"/>
      <c r="I94" s="176"/>
      <c r="J94" s="180"/>
      <c r="K94" s="180"/>
      <c r="L94" s="180"/>
      <c r="M94" s="40"/>
      <c r="N94" s="10" t="str">
        <f t="shared" si="89"/>
        <v/>
      </c>
      <c r="O94" s="13"/>
      <c r="P94" s="26" t="str">
        <f t="shared" si="172"/>
        <v/>
      </c>
      <c r="Q94" s="26" t="str">
        <f t="shared" si="172"/>
        <v/>
      </c>
      <c r="R94" s="26" t="str">
        <f t="shared" si="172"/>
        <v/>
      </c>
      <c r="S94" s="26" t="str">
        <f t="shared" si="172"/>
        <v/>
      </c>
      <c r="T94" s="26" t="str">
        <f t="shared" si="172"/>
        <v/>
      </c>
      <c r="U94" s="157" t="str">
        <f t="shared" si="172"/>
        <v/>
      </c>
      <c r="V94" s="26" t="str">
        <f t="shared" si="172"/>
        <v/>
      </c>
      <c r="W94" s="26" t="str">
        <f t="shared" si="172"/>
        <v/>
      </c>
      <c r="X94" s="26" t="str">
        <f t="shared" si="172"/>
        <v/>
      </c>
      <c r="Y94" s="24" t="str">
        <f t="shared" si="172"/>
        <v/>
      </c>
      <c r="Z94" s="18" t="str">
        <f t="shared" si="171"/>
        <v/>
      </c>
      <c r="AA94" s="24" t="str">
        <f t="shared" si="171"/>
        <v/>
      </c>
      <c r="AB94" s="24" t="str">
        <f t="shared" si="171"/>
        <v/>
      </c>
      <c r="AC94" s="26" t="str">
        <f t="shared" si="171"/>
        <v/>
      </c>
      <c r="AD94" s="33" t="str">
        <f t="shared" si="171"/>
        <v/>
      </c>
      <c r="AE94" s="24" t="str">
        <f t="shared" si="171"/>
        <v/>
      </c>
      <c r="AF94" s="26" t="str">
        <f t="shared" si="171"/>
        <v/>
      </c>
      <c r="AG94" s="24" t="str">
        <f t="shared" ref="Z94:AM157" si="173">IF(SG_or_BG_entered="","",Previous)</f>
        <v/>
      </c>
      <c r="AH94" s="26" t="str">
        <f t="shared" si="173"/>
        <v/>
      </c>
      <c r="AI94" s="26" t="str">
        <f t="shared" si="173"/>
        <v/>
      </c>
      <c r="AJ94" s="26" t="str">
        <f t="shared" si="173"/>
        <v/>
      </c>
      <c r="AK94" s="26" t="str">
        <f t="shared" si="173"/>
        <v/>
      </c>
      <c r="AL94" s="26" t="str">
        <f t="shared" si="173"/>
        <v/>
      </c>
      <c r="AM94" s="18" t="str">
        <f t="shared" si="173"/>
        <v/>
      </c>
      <c r="AN94" s="9"/>
      <c r="AO94" s="152" t="str">
        <f t="shared" si="147"/>
        <v/>
      </c>
      <c r="AP94" s="150" t="str">
        <f t="shared" si="90"/>
        <v/>
      </c>
      <c r="AQ94" s="151" t="str">
        <f t="shared" si="91"/>
        <v/>
      </c>
      <c r="AR94" s="107" t="str">
        <f t="shared" si="92"/>
        <v/>
      </c>
      <c r="AS94" s="128" t="str">
        <f t="shared" si="93"/>
        <v/>
      </c>
      <c r="AT94" s="114" t="str">
        <f t="shared" si="148"/>
        <v/>
      </c>
      <c r="AU94" s="114" t="str">
        <f t="shared" si="149"/>
        <v/>
      </c>
      <c r="AV94" s="114" t="str">
        <f t="shared" si="150"/>
        <v/>
      </c>
      <c r="AW94" s="114" t="str">
        <f t="shared" si="151"/>
        <v/>
      </c>
      <c r="AX94" s="117" t="str">
        <f t="shared" si="152"/>
        <v/>
      </c>
      <c r="AY94" s="117" t="str">
        <f t="shared" si="153"/>
        <v/>
      </c>
      <c r="AZ94" s="111" t="str">
        <f t="shared" si="154"/>
        <v/>
      </c>
      <c r="BA94" s="133" t="str">
        <f t="shared" si="155"/>
        <v/>
      </c>
      <c r="BB94" s="126" t="str">
        <f t="shared" si="94"/>
        <v/>
      </c>
      <c r="BC94" s="126" t="str">
        <f t="shared" si="95"/>
        <v/>
      </c>
      <c r="BD94" s="127" t="str">
        <f t="shared" si="96"/>
        <v/>
      </c>
      <c r="BE94" s="115" t="str">
        <f t="shared" si="97"/>
        <v/>
      </c>
      <c r="BF94" s="148" t="str">
        <f t="shared" si="98"/>
        <v/>
      </c>
      <c r="BG94" s="126" t="str">
        <f t="shared" si="99"/>
        <v/>
      </c>
      <c r="BH94" s="126" t="str">
        <f t="shared" si="100"/>
        <v/>
      </c>
      <c r="BI94" s="126" t="str">
        <f t="shared" si="101"/>
        <v/>
      </c>
      <c r="BJ94" s="126" t="str">
        <f t="shared" si="102"/>
        <v/>
      </c>
      <c r="BK94" s="111" t="str">
        <f t="shared" si="103"/>
        <v/>
      </c>
      <c r="BL94" s="118" t="str">
        <f t="shared" si="156"/>
        <v/>
      </c>
      <c r="BM94" s="115" t="str">
        <f t="shared" si="104"/>
        <v/>
      </c>
      <c r="BN94" s="110" t="str">
        <f t="shared" si="105"/>
        <v/>
      </c>
      <c r="BO94" s="110" t="str">
        <f t="shared" si="106"/>
        <v/>
      </c>
      <c r="BP94" s="111" t="str">
        <f t="shared" si="157"/>
        <v/>
      </c>
      <c r="BQ94" s="110" t="str">
        <f t="shared" si="158"/>
        <v/>
      </c>
      <c r="BR94" s="153"/>
      <c r="BS94" s="115" t="str">
        <f t="shared" si="107"/>
        <v/>
      </c>
      <c r="BT94" s="132" t="str">
        <f t="shared" si="170"/>
        <v/>
      </c>
      <c r="BU94" s="146" t="str">
        <f t="shared" si="108"/>
        <v/>
      </c>
      <c r="BV94" s="115" t="str">
        <f t="shared" si="109"/>
        <v/>
      </c>
      <c r="BW94" s="118" t="str">
        <f t="shared" si="110"/>
        <v/>
      </c>
      <c r="BX94" s="119"/>
      <c r="BY94" s="111" t="str">
        <f t="shared" si="111"/>
        <v/>
      </c>
      <c r="BZ94" s="111" t="str">
        <f t="shared" si="112"/>
        <v/>
      </c>
      <c r="CA94" s="111" t="str">
        <f t="shared" si="113"/>
        <v/>
      </c>
      <c r="CB94" s="142" t="str">
        <f t="shared" si="114"/>
        <v/>
      </c>
      <c r="CC94" s="184" t="str">
        <f t="shared" si="115"/>
        <v/>
      </c>
      <c r="CD94" s="115" t="str">
        <f t="shared" si="116"/>
        <v/>
      </c>
      <c r="CE94" s="115" t="str">
        <f t="shared" si="117"/>
        <v/>
      </c>
      <c r="CF94" s="125" t="str">
        <f t="shared" si="118"/>
        <v/>
      </c>
      <c r="CG94" s="125" t="str">
        <f t="shared" si="119"/>
        <v/>
      </c>
      <c r="CH94" s="149" t="str">
        <f t="shared" si="120"/>
        <v/>
      </c>
      <c r="CI94" s="142" t="str">
        <f t="shared" si="121"/>
        <v/>
      </c>
      <c r="CJ94" s="119"/>
      <c r="CK94" s="109"/>
      <c r="CL94" s="166" t="str">
        <f t="shared" si="122"/>
        <v/>
      </c>
      <c r="CM94" s="166" t="str">
        <f t="shared" si="123"/>
        <v/>
      </c>
      <c r="CN94" s="163" t="str">
        <f t="shared" si="124"/>
        <v/>
      </c>
      <c r="CO94" s="164" t="str">
        <f t="shared" si="125"/>
        <v/>
      </c>
      <c r="CP94" s="109"/>
      <c r="CQ94" s="163" t="str">
        <f t="shared" si="126"/>
        <v/>
      </c>
      <c r="CR94" s="163" t="str">
        <f t="shared" si="127"/>
        <v/>
      </c>
      <c r="CS94" s="109"/>
      <c r="CT94" s="112" t="str">
        <f t="shared" si="159"/>
        <v/>
      </c>
      <c r="CU94" s="145" t="str">
        <f t="shared" si="160"/>
        <v/>
      </c>
      <c r="CV94" s="111" t="str">
        <f t="shared" si="161"/>
        <v/>
      </c>
      <c r="CW94" s="111" t="str">
        <f t="shared" si="162"/>
        <v/>
      </c>
      <c r="CX94" s="109" t="str">
        <f t="shared" si="128"/>
        <v/>
      </c>
      <c r="CY94" s="126" t="str">
        <f t="shared" si="129"/>
        <v/>
      </c>
      <c r="CZ94" s="126" t="str">
        <f t="shared" si="130"/>
        <v/>
      </c>
      <c r="DA94" s="126" t="str">
        <f t="shared" si="131"/>
        <v/>
      </c>
      <c r="DB94" s="145" t="str">
        <f t="shared" si="132"/>
        <v/>
      </c>
      <c r="DC94" s="143" t="str">
        <f t="shared" si="133"/>
        <v/>
      </c>
      <c r="DD94" s="121"/>
      <c r="DE94" s="113" t="str">
        <f t="shared" si="134"/>
        <v/>
      </c>
      <c r="DF94" s="113" t="str">
        <f t="shared" si="135"/>
        <v/>
      </c>
      <c r="DG94" s="111" t="e">
        <f t="shared" si="163"/>
        <v>#N/A</v>
      </c>
      <c r="DH94" s="108" t="str">
        <f t="shared" si="136"/>
        <v/>
      </c>
      <c r="DI94" s="108" t="str">
        <f t="shared" si="164"/>
        <v/>
      </c>
      <c r="DJ94" s="108" t="str">
        <f t="shared" si="165"/>
        <v/>
      </c>
      <c r="DK94" s="108" t="str">
        <f t="shared" si="168"/>
        <v/>
      </c>
      <c r="DL94" s="108" t="str">
        <f t="shared" si="166"/>
        <v/>
      </c>
      <c r="DM94" s="108" t="str">
        <f t="shared" si="167"/>
        <v/>
      </c>
      <c r="DN94" s="103"/>
      <c r="DO94" s="170" t="str">
        <f t="shared" si="137"/>
        <v/>
      </c>
      <c r="DP94" s="170" t="str">
        <f t="shared" si="138"/>
        <v/>
      </c>
      <c r="DQ94" s="170" t="str">
        <f t="shared" si="139"/>
        <v/>
      </c>
      <c r="DR94" s="55" t="str">
        <f t="shared" si="140"/>
        <v/>
      </c>
      <c r="DS94" s="55" t="str">
        <f t="shared" si="141"/>
        <v/>
      </c>
      <c r="DT94" s="173" t="str">
        <f t="shared" si="142"/>
        <v/>
      </c>
      <c r="DU94" s="55" t="str">
        <f t="shared" si="143"/>
        <v/>
      </c>
      <c r="DV94" s="21" t="str">
        <f t="shared" si="144"/>
        <v/>
      </c>
      <c r="DW94" s="11" t="str">
        <f t="shared" si="169"/>
        <v/>
      </c>
      <c r="DX94" s="12" t="str">
        <f t="shared" si="145"/>
        <v/>
      </c>
      <c r="DY94" s="15"/>
      <c r="DZ94" s="50"/>
      <c r="EA94" s="50"/>
      <c r="EB94" s="50"/>
      <c r="EC94" s="50"/>
    </row>
    <row r="95" spans="1:133" ht="20.100000000000001" customHeight="1" x14ac:dyDescent="0.25">
      <c r="A95" s="47">
        <f t="shared" si="146"/>
        <v>94</v>
      </c>
      <c r="B95" s="176"/>
      <c r="C95" s="194"/>
      <c r="D95" s="176"/>
      <c r="E95" s="194"/>
      <c r="F95" s="192"/>
      <c r="G95" s="193"/>
      <c r="H95" s="176"/>
      <c r="I95" s="176"/>
      <c r="J95" s="180"/>
      <c r="K95" s="180"/>
      <c r="L95" s="180"/>
      <c r="M95" s="40"/>
      <c r="N95" s="10" t="str">
        <f t="shared" si="89"/>
        <v/>
      </c>
      <c r="O95" s="13"/>
      <c r="P95" s="26" t="str">
        <f t="shared" si="172"/>
        <v/>
      </c>
      <c r="Q95" s="26" t="str">
        <f t="shared" si="172"/>
        <v/>
      </c>
      <c r="R95" s="26" t="str">
        <f t="shared" si="172"/>
        <v/>
      </c>
      <c r="S95" s="26" t="str">
        <f t="shared" si="172"/>
        <v/>
      </c>
      <c r="T95" s="26" t="str">
        <f t="shared" si="172"/>
        <v/>
      </c>
      <c r="U95" s="157" t="str">
        <f t="shared" si="172"/>
        <v/>
      </c>
      <c r="V95" s="26" t="str">
        <f t="shared" si="172"/>
        <v/>
      </c>
      <c r="W95" s="26" t="str">
        <f t="shared" si="172"/>
        <v/>
      </c>
      <c r="X95" s="26" t="str">
        <f t="shared" si="172"/>
        <v/>
      </c>
      <c r="Y95" s="24" t="str">
        <f t="shared" si="172"/>
        <v/>
      </c>
      <c r="Z95" s="18" t="str">
        <f t="shared" si="173"/>
        <v/>
      </c>
      <c r="AA95" s="24" t="str">
        <f t="shared" si="173"/>
        <v/>
      </c>
      <c r="AB95" s="24" t="str">
        <f t="shared" si="173"/>
        <v/>
      </c>
      <c r="AC95" s="26" t="str">
        <f t="shared" si="173"/>
        <v/>
      </c>
      <c r="AD95" s="33" t="str">
        <f t="shared" si="173"/>
        <v/>
      </c>
      <c r="AE95" s="24" t="str">
        <f t="shared" si="173"/>
        <v/>
      </c>
      <c r="AF95" s="26" t="str">
        <f t="shared" si="173"/>
        <v/>
      </c>
      <c r="AG95" s="24" t="str">
        <f t="shared" si="173"/>
        <v/>
      </c>
      <c r="AH95" s="26" t="str">
        <f t="shared" si="173"/>
        <v/>
      </c>
      <c r="AI95" s="26" t="str">
        <f t="shared" si="173"/>
        <v/>
      </c>
      <c r="AJ95" s="26" t="str">
        <f t="shared" si="173"/>
        <v/>
      </c>
      <c r="AK95" s="26" t="str">
        <f t="shared" si="173"/>
        <v/>
      </c>
      <c r="AL95" s="26" t="str">
        <f t="shared" si="173"/>
        <v/>
      </c>
      <c r="AM95" s="18" t="str">
        <f t="shared" si="173"/>
        <v/>
      </c>
      <c r="AN95" s="9"/>
      <c r="AO95" s="152" t="str">
        <f t="shared" si="147"/>
        <v/>
      </c>
      <c r="AP95" s="150" t="str">
        <f t="shared" si="90"/>
        <v/>
      </c>
      <c r="AQ95" s="151" t="str">
        <f t="shared" si="91"/>
        <v/>
      </c>
      <c r="AR95" s="107" t="str">
        <f t="shared" si="92"/>
        <v/>
      </c>
      <c r="AS95" s="128" t="str">
        <f t="shared" si="93"/>
        <v/>
      </c>
      <c r="AT95" s="114" t="str">
        <f t="shared" si="148"/>
        <v/>
      </c>
      <c r="AU95" s="114" t="str">
        <f t="shared" si="149"/>
        <v/>
      </c>
      <c r="AV95" s="114" t="str">
        <f t="shared" si="150"/>
        <v/>
      </c>
      <c r="AW95" s="114" t="str">
        <f t="shared" si="151"/>
        <v/>
      </c>
      <c r="AX95" s="117" t="str">
        <f t="shared" si="152"/>
        <v/>
      </c>
      <c r="AY95" s="117" t="str">
        <f t="shared" si="153"/>
        <v/>
      </c>
      <c r="AZ95" s="111" t="str">
        <f t="shared" si="154"/>
        <v/>
      </c>
      <c r="BA95" s="133" t="str">
        <f t="shared" si="155"/>
        <v/>
      </c>
      <c r="BB95" s="126" t="str">
        <f t="shared" si="94"/>
        <v/>
      </c>
      <c r="BC95" s="126" t="str">
        <f t="shared" si="95"/>
        <v/>
      </c>
      <c r="BD95" s="127" t="str">
        <f t="shared" si="96"/>
        <v/>
      </c>
      <c r="BE95" s="115" t="str">
        <f t="shared" si="97"/>
        <v/>
      </c>
      <c r="BF95" s="148" t="str">
        <f t="shared" si="98"/>
        <v/>
      </c>
      <c r="BG95" s="126" t="str">
        <f t="shared" si="99"/>
        <v/>
      </c>
      <c r="BH95" s="126" t="str">
        <f t="shared" si="100"/>
        <v/>
      </c>
      <c r="BI95" s="126" t="str">
        <f t="shared" si="101"/>
        <v/>
      </c>
      <c r="BJ95" s="126" t="str">
        <f t="shared" si="102"/>
        <v/>
      </c>
      <c r="BK95" s="111" t="str">
        <f t="shared" si="103"/>
        <v/>
      </c>
      <c r="BL95" s="118" t="str">
        <f t="shared" si="156"/>
        <v/>
      </c>
      <c r="BM95" s="115" t="str">
        <f t="shared" si="104"/>
        <v/>
      </c>
      <c r="BN95" s="110" t="str">
        <f t="shared" si="105"/>
        <v/>
      </c>
      <c r="BO95" s="110" t="str">
        <f t="shared" si="106"/>
        <v/>
      </c>
      <c r="BP95" s="111" t="str">
        <f t="shared" si="157"/>
        <v/>
      </c>
      <c r="BQ95" s="110" t="str">
        <f t="shared" si="158"/>
        <v/>
      </c>
      <c r="BR95" s="153"/>
      <c r="BS95" s="115" t="str">
        <f t="shared" si="107"/>
        <v/>
      </c>
      <c r="BT95" s="132" t="str">
        <f t="shared" si="170"/>
        <v/>
      </c>
      <c r="BU95" s="146" t="str">
        <f t="shared" si="108"/>
        <v/>
      </c>
      <c r="BV95" s="115" t="str">
        <f t="shared" si="109"/>
        <v/>
      </c>
      <c r="BW95" s="118" t="str">
        <f t="shared" si="110"/>
        <v/>
      </c>
      <c r="BX95" s="119"/>
      <c r="BY95" s="111" t="str">
        <f t="shared" si="111"/>
        <v/>
      </c>
      <c r="BZ95" s="111" t="str">
        <f t="shared" si="112"/>
        <v/>
      </c>
      <c r="CA95" s="111" t="str">
        <f t="shared" si="113"/>
        <v/>
      </c>
      <c r="CB95" s="142" t="str">
        <f t="shared" si="114"/>
        <v/>
      </c>
      <c r="CC95" s="184" t="str">
        <f t="shared" si="115"/>
        <v/>
      </c>
      <c r="CD95" s="115" t="str">
        <f t="shared" si="116"/>
        <v/>
      </c>
      <c r="CE95" s="115" t="str">
        <f t="shared" si="117"/>
        <v/>
      </c>
      <c r="CF95" s="125" t="str">
        <f t="shared" si="118"/>
        <v/>
      </c>
      <c r="CG95" s="125" t="str">
        <f t="shared" si="119"/>
        <v/>
      </c>
      <c r="CH95" s="149" t="str">
        <f t="shared" si="120"/>
        <v/>
      </c>
      <c r="CI95" s="142" t="str">
        <f t="shared" si="121"/>
        <v/>
      </c>
      <c r="CJ95" s="119"/>
      <c r="CK95" s="109"/>
      <c r="CL95" s="166" t="str">
        <f t="shared" si="122"/>
        <v/>
      </c>
      <c r="CM95" s="166" t="str">
        <f t="shared" si="123"/>
        <v/>
      </c>
      <c r="CN95" s="163" t="str">
        <f t="shared" si="124"/>
        <v/>
      </c>
      <c r="CO95" s="164" t="str">
        <f t="shared" si="125"/>
        <v/>
      </c>
      <c r="CP95" s="109"/>
      <c r="CQ95" s="163" t="str">
        <f t="shared" si="126"/>
        <v/>
      </c>
      <c r="CR95" s="163" t="str">
        <f t="shared" si="127"/>
        <v/>
      </c>
      <c r="CS95" s="109"/>
      <c r="CT95" s="112" t="str">
        <f t="shared" si="159"/>
        <v/>
      </c>
      <c r="CU95" s="145" t="str">
        <f t="shared" si="160"/>
        <v/>
      </c>
      <c r="CV95" s="111" t="str">
        <f t="shared" si="161"/>
        <v/>
      </c>
      <c r="CW95" s="111" t="str">
        <f t="shared" si="162"/>
        <v/>
      </c>
      <c r="CX95" s="109" t="str">
        <f t="shared" si="128"/>
        <v/>
      </c>
      <c r="CY95" s="126" t="str">
        <f t="shared" si="129"/>
        <v/>
      </c>
      <c r="CZ95" s="126" t="str">
        <f t="shared" si="130"/>
        <v/>
      </c>
      <c r="DA95" s="126" t="str">
        <f t="shared" si="131"/>
        <v/>
      </c>
      <c r="DB95" s="145" t="str">
        <f t="shared" si="132"/>
        <v/>
      </c>
      <c r="DC95" s="143" t="str">
        <f t="shared" si="133"/>
        <v/>
      </c>
      <c r="DD95" s="121"/>
      <c r="DE95" s="113" t="str">
        <f t="shared" si="134"/>
        <v/>
      </c>
      <c r="DF95" s="113" t="str">
        <f t="shared" si="135"/>
        <v/>
      </c>
      <c r="DG95" s="111" t="e">
        <f t="shared" si="163"/>
        <v>#N/A</v>
      </c>
      <c r="DH95" s="108" t="str">
        <f t="shared" si="136"/>
        <v/>
      </c>
      <c r="DI95" s="108" t="str">
        <f t="shared" si="164"/>
        <v/>
      </c>
      <c r="DJ95" s="108" t="str">
        <f t="shared" si="165"/>
        <v/>
      </c>
      <c r="DK95" s="108" t="str">
        <f t="shared" si="168"/>
        <v/>
      </c>
      <c r="DL95" s="108" t="str">
        <f t="shared" si="166"/>
        <v/>
      </c>
      <c r="DM95" s="108" t="str">
        <f t="shared" si="167"/>
        <v/>
      </c>
      <c r="DN95" s="103"/>
      <c r="DO95" s="170" t="str">
        <f t="shared" si="137"/>
        <v/>
      </c>
      <c r="DP95" s="170" t="str">
        <f t="shared" si="138"/>
        <v/>
      </c>
      <c r="DQ95" s="170" t="str">
        <f t="shared" si="139"/>
        <v/>
      </c>
      <c r="DR95" s="55" t="str">
        <f t="shared" si="140"/>
        <v/>
      </c>
      <c r="DS95" s="55" t="str">
        <f t="shared" si="141"/>
        <v/>
      </c>
      <c r="DT95" s="173" t="str">
        <f t="shared" si="142"/>
        <v/>
      </c>
      <c r="DU95" s="55" t="str">
        <f t="shared" si="143"/>
        <v/>
      </c>
      <c r="DV95" s="21" t="str">
        <f t="shared" si="144"/>
        <v/>
      </c>
      <c r="DW95" s="11" t="str">
        <f t="shared" si="169"/>
        <v/>
      </c>
      <c r="DX95" s="12" t="str">
        <f t="shared" si="145"/>
        <v/>
      </c>
      <c r="DY95" s="15"/>
      <c r="DZ95" s="50"/>
      <c r="EA95" s="50"/>
      <c r="EB95" s="50"/>
      <c r="EC95" s="50"/>
    </row>
    <row r="96" spans="1:133" ht="20.100000000000001" customHeight="1" x14ac:dyDescent="0.25">
      <c r="A96" s="47">
        <f t="shared" si="146"/>
        <v>95</v>
      </c>
      <c r="B96" s="176"/>
      <c r="C96" s="194"/>
      <c r="D96" s="176"/>
      <c r="E96" s="194"/>
      <c r="F96" s="192"/>
      <c r="G96" s="193"/>
      <c r="H96" s="176"/>
      <c r="I96" s="176"/>
      <c r="J96" s="180"/>
      <c r="K96" s="180"/>
      <c r="L96" s="180"/>
      <c r="M96" s="40"/>
      <c r="N96" s="10" t="str">
        <f t="shared" si="89"/>
        <v/>
      </c>
      <c r="O96" s="13"/>
      <c r="P96" s="26" t="str">
        <f t="shared" si="172"/>
        <v/>
      </c>
      <c r="Q96" s="26" t="str">
        <f t="shared" si="172"/>
        <v/>
      </c>
      <c r="R96" s="26" t="str">
        <f t="shared" si="172"/>
        <v/>
      </c>
      <c r="S96" s="26" t="str">
        <f t="shared" si="172"/>
        <v/>
      </c>
      <c r="T96" s="26" t="str">
        <f t="shared" si="172"/>
        <v/>
      </c>
      <c r="U96" s="157" t="str">
        <f t="shared" si="172"/>
        <v/>
      </c>
      <c r="V96" s="26" t="str">
        <f t="shared" si="172"/>
        <v/>
      </c>
      <c r="W96" s="26" t="str">
        <f t="shared" si="172"/>
        <v/>
      </c>
      <c r="X96" s="26" t="str">
        <f t="shared" si="172"/>
        <v/>
      </c>
      <c r="Y96" s="24" t="str">
        <f t="shared" si="172"/>
        <v/>
      </c>
      <c r="Z96" s="18" t="str">
        <f t="shared" si="173"/>
        <v/>
      </c>
      <c r="AA96" s="24" t="str">
        <f t="shared" si="173"/>
        <v/>
      </c>
      <c r="AB96" s="24" t="str">
        <f t="shared" si="173"/>
        <v/>
      </c>
      <c r="AC96" s="26" t="str">
        <f t="shared" si="173"/>
        <v/>
      </c>
      <c r="AD96" s="33" t="str">
        <f t="shared" si="173"/>
        <v/>
      </c>
      <c r="AE96" s="24" t="str">
        <f t="shared" si="173"/>
        <v/>
      </c>
      <c r="AF96" s="26" t="str">
        <f t="shared" si="173"/>
        <v/>
      </c>
      <c r="AG96" s="24" t="str">
        <f t="shared" si="173"/>
        <v/>
      </c>
      <c r="AH96" s="26" t="str">
        <f t="shared" si="173"/>
        <v/>
      </c>
      <c r="AI96" s="26" t="str">
        <f t="shared" si="173"/>
        <v/>
      </c>
      <c r="AJ96" s="26" t="str">
        <f t="shared" si="173"/>
        <v/>
      </c>
      <c r="AK96" s="26" t="str">
        <f t="shared" si="173"/>
        <v/>
      </c>
      <c r="AL96" s="26" t="str">
        <f t="shared" si="173"/>
        <v/>
      </c>
      <c r="AM96" s="18" t="str">
        <f t="shared" si="173"/>
        <v/>
      </c>
      <c r="AN96" s="9"/>
      <c r="AO96" s="152" t="str">
        <f t="shared" si="147"/>
        <v/>
      </c>
      <c r="AP96" s="150" t="str">
        <f t="shared" si="90"/>
        <v/>
      </c>
      <c r="AQ96" s="151" t="str">
        <f t="shared" si="91"/>
        <v/>
      </c>
      <c r="AR96" s="107" t="str">
        <f t="shared" si="92"/>
        <v/>
      </c>
      <c r="AS96" s="128" t="str">
        <f t="shared" si="93"/>
        <v/>
      </c>
      <c r="AT96" s="114" t="str">
        <f t="shared" si="148"/>
        <v/>
      </c>
      <c r="AU96" s="114" t="str">
        <f t="shared" si="149"/>
        <v/>
      </c>
      <c r="AV96" s="114" t="str">
        <f t="shared" si="150"/>
        <v/>
      </c>
      <c r="AW96" s="114" t="str">
        <f t="shared" si="151"/>
        <v/>
      </c>
      <c r="AX96" s="117" t="str">
        <f t="shared" si="152"/>
        <v/>
      </c>
      <c r="AY96" s="117" t="str">
        <f t="shared" si="153"/>
        <v/>
      </c>
      <c r="AZ96" s="111" t="str">
        <f t="shared" si="154"/>
        <v/>
      </c>
      <c r="BA96" s="133" t="str">
        <f t="shared" si="155"/>
        <v/>
      </c>
      <c r="BB96" s="126" t="str">
        <f t="shared" si="94"/>
        <v/>
      </c>
      <c r="BC96" s="126" t="str">
        <f t="shared" si="95"/>
        <v/>
      </c>
      <c r="BD96" s="127" t="str">
        <f t="shared" si="96"/>
        <v/>
      </c>
      <c r="BE96" s="115" t="str">
        <f t="shared" si="97"/>
        <v/>
      </c>
      <c r="BF96" s="148" t="str">
        <f t="shared" si="98"/>
        <v/>
      </c>
      <c r="BG96" s="126" t="str">
        <f t="shared" si="99"/>
        <v/>
      </c>
      <c r="BH96" s="126" t="str">
        <f t="shared" si="100"/>
        <v/>
      </c>
      <c r="BI96" s="126" t="str">
        <f t="shared" si="101"/>
        <v/>
      </c>
      <c r="BJ96" s="126" t="str">
        <f t="shared" si="102"/>
        <v/>
      </c>
      <c r="BK96" s="111" t="str">
        <f t="shared" si="103"/>
        <v/>
      </c>
      <c r="BL96" s="118" t="str">
        <f t="shared" si="156"/>
        <v/>
      </c>
      <c r="BM96" s="115" t="str">
        <f t="shared" si="104"/>
        <v/>
      </c>
      <c r="BN96" s="110" t="str">
        <f t="shared" si="105"/>
        <v/>
      </c>
      <c r="BO96" s="110" t="str">
        <f t="shared" si="106"/>
        <v/>
      </c>
      <c r="BP96" s="111" t="str">
        <f t="shared" si="157"/>
        <v/>
      </c>
      <c r="BQ96" s="110" t="str">
        <f t="shared" si="158"/>
        <v/>
      </c>
      <c r="BR96" s="153"/>
      <c r="BS96" s="115" t="str">
        <f t="shared" si="107"/>
        <v/>
      </c>
      <c r="BT96" s="132" t="str">
        <f t="shared" si="170"/>
        <v/>
      </c>
      <c r="BU96" s="146" t="str">
        <f t="shared" si="108"/>
        <v/>
      </c>
      <c r="BV96" s="115" t="str">
        <f t="shared" si="109"/>
        <v/>
      </c>
      <c r="BW96" s="118" t="str">
        <f t="shared" si="110"/>
        <v/>
      </c>
      <c r="BX96" s="119"/>
      <c r="BY96" s="111" t="str">
        <f t="shared" si="111"/>
        <v/>
      </c>
      <c r="BZ96" s="111" t="str">
        <f t="shared" si="112"/>
        <v/>
      </c>
      <c r="CA96" s="111" t="str">
        <f t="shared" si="113"/>
        <v/>
      </c>
      <c r="CB96" s="142" t="str">
        <f t="shared" si="114"/>
        <v/>
      </c>
      <c r="CC96" s="184" t="str">
        <f t="shared" si="115"/>
        <v/>
      </c>
      <c r="CD96" s="115" t="str">
        <f t="shared" si="116"/>
        <v/>
      </c>
      <c r="CE96" s="115" t="str">
        <f t="shared" si="117"/>
        <v/>
      </c>
      <c r="CF96" s="125" t="str">
        <f t="shared" si="118"/>
        <v/>
      </c>
      <c r="CG96" s="125" t="str">
        <f t="shared" si="119"/>
        <v/>
      </c>
      <c r="CH96" s="149" t="str">
        <f t="shared" si="120"/>
        <v/>
      </c>
      <c r="CI96" s="142" t="str">
        <f t="shared" si="121"/>
        <v/>
      </c>
      <c r="CJ96" s="119"/>
      <c r="CK96" s="109"/>
      <c r="CL96" s="166" t="str">
        <f t="shared" si="122"/>
        <v/>
      </c>
      <c r="CM96" s="166" t="str">
        <f t="shared" si="123"/>
        <v/>
      </c>
      <c r="CN96" s="163" t="str">
        <f t="shared" si="124"/>
        <v/>
      </c>
      <c r="CO96" s="164" t="str">
        <f t="shared" si="125"/>
        <v/>
      </c>
      <c r="CP96" s="109"/>
      <c r="CQ96" s="163" t="str">
        <f t="shared" si="126"/>
        <v/>
      </c>
      <c r="CR96" s="163" t="str">
        <f t="shared" si="127"/>
        <v/>
      </c>
      <c r="CS96" s="109"/>
      <c r="CT96" s="112" t="str">
        <f t="shared" si="159"/>
        <v/>
      </c>
      <c r="CU96" s="145" t="str">
        <f t="shared" si="160"/>
        <v/>
      </c>
      <c r="CV96" s="111" t="str">
        <f t="shared" si="161"/>
        <v/>
      </c>
      <c r="CW96" s="111" t="str">
        <f t="shared" si="162"/>
        <v/>
      </c>
      <c r="CX96" s="109" t="str">
        <f t="shared" si="128"/>
        <v/>
      </c>
      <c r="CY96" s="126" t="str">
        <f t="shared" si="129"/>
        <v/>
      </c>
      <c r="CZ96" s="126" t="str">
        <f t="shared" si="130"/>
        <v/>
      </c>
      <c r="DA96" s="126" t="str">
        <f t="shared" si="131"/>
        <v/>
      </c>
      <c r="DB96" s="145" t="str">
        <f t="shared" si="132"/>
        <v/>
      </c>
      <c r="DC96" s="143" t="str">
        <f t="shared" si="133"/>
        <v/>
      </c>
      <c r="DD96" s="121"/>
      <c r="DE96" s="113" t="str">
        <f t="shared" si="134"/>
        <v/>
      </c>
      <c r="DF96" s="113" t="str">
        <f t="shared" si="135"/>
        <v/>
      </c>
      <c r="DG96" s="111" t="e">
        <f t="shared" si="163"/>
        <v>#N/A</v>
      </c>
      <c r="DH96" s="108" t="str">
        <f t="shared" si="136"/>
        <v/>
      </c>
      <c r="DI96" s="108" t="str">
        <f t="shared" si="164"/>
        <v/>
      </c>
      <c r="DJ96" s="108" t="str">
        <f t="shared" si="165"/>
        <v/>
      </c>
      <c r="DK96" s="108" t="str">
        <f t="shared" si="168"/>
        <v/>
      </c>
      <c r="DL96" s="108" t="str">
        <f t="shared" si="166"/>
        <v/>
      </c>
      <c r="DM96" s="108" t="str">
        <f t="shared" si="167"/>
        <v/>
      </c>
      <c r="DN96" s="103"/>
      <c r="DO96" s="170" t="str">
        <f t="shared" si="137"/>
        <v/>
      </c>
      <c r="DP96" s="170" t="str">
        <f t="shared" si="138"/>
        <v/>
      </c>
      <c r="DQ96" s="170" t="str">
        <f t="shared" si="139"/>
        <v/>
      </c>
      <c r="DR96" s="55" t="str">
        <f t="shared" si="140"/>
        <v/>
      </c>
      <c r="DS96" s="55" t="str">
        <f t="shared" si="141"/>
        <v/>
      </c>
      <c r="DT96" s="173" t="str">
        <f t="shared" si="142"/>
        <v/>
      </c>
      <c r="DU96" s="55" t="str">
        <f t="shared" si="143"/>
        <v/>
      </c>
      <c r="DV96" s="21" t="str">
        <f t="shared" si="144"/>
        <v/>
      </c>
      <c r="DW96" s="11" t="str">
        <f t="shared" si="169"/>
        <v/>
      </c>
      <c r="DX96" s="12" t="str">
        <f t="shared" si="145"/>
        <v/>
      </c>
      <c r="DY96" s="15"/>
      <c r="DZ96" s="50"/>
      <c r="EA96" s="50"/>
      <c r="EB96" s="50"/>
      <c r="EC96" s="50"/>
    </row>
    <row r="97" spans="1:133" ht="20.100000000000001" customHeight="1" x14ac:dyDescent="0.25">
      <c r="A97" s="47">
        <f t="shared" si="146"/>
        <v>96</v>
      </c>
      <c r="B97" s="176"/>
      <c r="C97" s="194"/>
      <c r="D97" s="176"/>
      <c r="E97" s="194"/>
      <c r="F97" s="192"/>
      <c r="G97" s="193"/>
      <c r="H97" s="176"/>
      <c r="I97" s="176"/>
      <c r="J97" s="180"/>
      <c r="K97" s="180"/>
      <c r="L97" s="180"/>
      <c r="M97" s="40"/>
      <c r="N97" s="10" t="str">
        <f t="shared" si="89"/>
        <v/>
      </c>
      <c r="O97" s="13"/>
      <c r="P97" s="26" t="str">
        <f t="shared" si="172"/>
        <v/>
      </c>
      <c r="Q97" s="26" t="str">
        <f t="shared" si="172"/>
        <v/>
      </c>
      <c r="R97" s="26" t="str">
        <f t="shared" si="172"/>
        <v/>
      </c>
      <c r="S97" s="26" t="str">
        <f t="shared" si="172"/>
        <v/>
      </c>
      <c r="T97" s="26" t="str">
        <f t="shared" si="172"/>
        <v/>
      </c>
      <c r="U97" s="157" t="str">
        <f t="shared" si="172"/>
        <v/>
      </c>
      <c r="V97" s="26" t="str">
        <f t="shared" si="172"/>
        <v/>
      </c>
      <c r="W97" s="26" t="str">
        <f t="shared" si="172"/>
        <v/>
      </c>
      <c r="X97" s="26" t="str">
        <f t="shared" si="172"/>
        <v/>
      </c>
      <c r="Y97" s="24" t="str">
        <f t="shared" si="172"/>
        <v/>
      </c>
      <c r="Z97" s="18" t="str">
        <f t="shared" si="173"/>
        <v/>
      </c>
      <c r="AA97" s="24" t="str">
        <f t="shared" si="173"/>
        <v/>
      </c>
      <c r="AB97" s="24" t="str">
        <f t="shared" si="173"/>
        <v/>
      </c>
      <c r="AC97" s="26" t="str">
        <f t="shared" si="173"/>
        <v/>
      </c>
      <c r="AD97" s="33" t="str">
        <f t="shared" si="173"/>
        <v/>
      </c>
      <c r="AE97" s="24" t="str">
        <f t="shared" si="173"/>
        <v/>
      </c>
      <c r="AF97" s="26" t="str">
        <f t="shared" si="173"/>
        <v/>
      </c>
      <c r="AG97" s="24" t="str">
        <f t="shared" si="173"/>
        <v/>
      </c>
      <c r="AH97" s="26" t="str">
        <f t="shared" si="173"/>
        <v/>
      </c>
      <c r="AI97" s="26" t="str">
        <f t="shared" si="173"/>
        <v/>
      </c>
      <c r="AJ97" s="26" t="str">
        <f t="shared" si="173"/>
        <v/>
      </c>
      <c r="AK97" s="26" t="str">
        <f t="shared" si="173"/>
        <v/>
      </c>
      <c r="AL97" s="26" t="str">
        <f t="shared" si="173"/>
        <v/>
      </c>
      <c r="AM97" s="18" t="str">
        <f t="shared" si="173"/>
        <v/>
      </c>
      <c r="AN97" s="9"/>
      <c r="AO97" s="152" t="str">
        <f t="shared" si="147"/>
        <v/>
      </c>
      <c r="AP97" s="150" t="str">
        <f t="shared" si="90"/>
        <v/>
      </c>
      <c r="AQ97" s="151" t="str">
        <f t="shared" si="91"/>
        <v/>
      </c>
      <c r="AR97" s="107" t="str">
        <f t="shared" si="92"/>
        <v/>
      </c>
      <c r="AS97" s="128" t="str">
        <f t="shared" si="93"/>
        <v/>
      </c>
      <c r="AT97" s="114" t="str">
        <f t="shared" si="148"/>
        <v/>
      </c>
      <c r="AU97" s="114" t="str">
        <f t="shared" si="149"/>
        <v/>
      </c>
      <c r="AV97" s="114" t="str">
        <f t="shared" si="150"/>
        <v/>
      </c>
      <c r="AW97" s="114" t="str">
        <f t="shared" si="151"/>
        <v/>
      </c>
      <c r="AX97" s="117" t="str">
        <f t="shared" si="152"/>
        <v/>
      </c>
      <c r="AY97" s="117" t="str">
        <f t="shared" si="153"/>
        <v/>
      </c>
      <c r="AZ97" s="111" t="str">
        <f t="shared" si="154"/>
        <v/>
      </c>
      <c r="BA97" s="133" t="str">
        <f t="shared" si="155"/>
        <v/>
      </c>
      <c r="BB97" s="126" t="str">
        <f t="shared" si="94"/>
        <v/>
      </c>
      <c r="BC97" s="126" t="str">
        <f t="shared" si="95"/>
        <v/>
      </c>
      <c r="BD97" s="127" t="str">
        <f t="shared" si="96"/>
        <v/>
      </c>
      <c r="BE97" s="115" t="str">
        <f t="shared" si="97"/>
        <v/>
      </c>
      <c r="BF97" s="148" t="str">
        <f t="shared" si="98"/>
        <v/>
      </c>
      <c r="BG97" s="126" t="str">
        <f t="shared" si="99"/>
        <v/>
      </c>
      <c r="BH97" s="126" t="str">
        <f t="shared" si="100"/>
        <v/>
      </c>
      <c r="BI97" s="126" t="str">
        <f t="shared" si="101"/>
        <v/>
      </c>
      <c r="BJ97" s="126" t="str">
        <f t="shared" si="102"/>
        <v/>
      </c>
      <c r="BK97" s="111" t="str">
        <f t="shared" si="103"/>
        <v/>
      </c>
      <c r="BL97" s="118" t="str">
        <f t="shared" si="156"/>
        <v/>
      </c>
      <c r="BM97" s="115" t="str">
        <f t="shared" si="104"/>
        <v/>
      </c>
      <c r="BN97" s="110" t="str">
        <f t="shared" si="105"/>
        <v/>
      </c>
      <c r="BO97" s="110" t="str">
        <f t="shared" si="106"/>
        <v/>
      </c>
      <c r="BP97" s="111" t="str">
        <f t="shared" si="157"/>
        <v/>
      </c>
      <c r="BQ97" s="110" t="str">
        <f t="shared" si="158"/>
        <v/>
      </c>
      <c r="BR97" s="153"/>
      <c r="BS97" s="115" t="str">
        <f t="shared" si="107"/>
        <v/>
      </c>
      <c r="BT97" s="132" t="str">
        <f t="shared" si="170"/>
        <v/>
      </c>
      <c r="BU97" s="146" t="str">
        <f t="shared" si="108"/>
        <v/>
      </c>
      <c r="BV97" s="115" t="str">
        <f t="shared" si="109"/>
        <v/>
      </c>
      <c r="BW97" s="118" t="str">
        <f t="shared" si="110"/>
        <v/>
      </c>
      <c r="BX97" s="119"/>
      <c r="BY97" s="111" t="str">
        <f t="shared" si="111"/>
        <v/>
      </c>
      <c r="BZ97" s="111" t="str">
        <f t="shared" si="112"/>
        <v/>
      </c>
      <c r="CA97" s="111" t="str">
        <f t="shared" si="113"/>
        <v/>
      </c>
      <c r="CB97" s="142" t="str">
        <f t="shared" si="114"/>
        <v/>
      </c>
      <c r="CC97" s="184" t="str">
        <f t="shared" si="115"/>
        <v/>
      </c>
      <c r="CD97" s="115" t="str">
        <f t="shared" si="116"/>
        <v/>
      </c>
      <c r="CE97" s="115" t="str">
        <f t="shared" si="117"/>
        <v/>
      </c>
      <c r="CF97" s="125" t="str">
        <f t="shared" si="118"/>
        <v/>
      </c>
      <c r="CG97" s="125" t="str">
        <f t="shared" si="119"/>
        <v/>
      </c>
      <c r="CH97" s="149" t="str">
        <f t="shared" si="120"/>
        <v/>
      </c>
      <c r="CI97" s="142" t="str">
        <f t="shared" si="121"/>
        <v/>
      </c>
      <c r="CJ97" s="119"/>
      <c r="CK97" s="109"/>
      <c r="CL97" s="166" t="str">
        <f t="shared" si="122"/>
        <v/>
      </c>
      <c r="CM97" s="166" t="str">
        <f t="shared" si="123"/>
        <v/>
      </c>
      <c r="CN97" s="163" t="str">
        <f t="shared" si="124"/>
        <v/>
      </c>
      <c r="CO97" s="164" t="str">
        <f t="shared" si="125"/>
        <v/>
      </c>
      <c r="CP97" s="109"/>
      <c r="CQ97" s="163" t="str">
        <f t="shared" si="126"/>
        <v/>
      </c>
      <c r="CR97" s="163" t="str">
        <f t="shared" si="127"/>
        <v/>
      </c>
      <c r="CS97" s="109"/>
      <c r="CT97" s="112" t="str">
        <f t="shared" si="159"/>
        <v/>
      </c>
      <c r="CU97" s="145" t="str">
        <f t="shared" si="160"/>
        <v/>
      </c>
      <c r="CV97" s="111" t="str">
        <f t="shared" si="161"/>
        <v/>
      </c>
      <c r="CW97" s="111" t="str">
        <f t="shared" si="162"/>
        <v/>
      </c>
      <c r="CX97" s="109" t="str">
        <f t="shared" si="128"/>
        <v/>
      </c>
      <c r="CY97" s="126" t="str">
        <f t="shared" si="129"/>
        <v/>
      </c>
      <c r="CZ97" s="126" t="str">
        <f t="shared" si="130"/>
        <v/>
      </c>
      <c r="DA97" s="126" t="str">
        <f t="shared" si="131"/>
        <v/>
      </c>
      <c r="DB97" s="145" t="str">
        <f t="shared" si="132"/>
        <v/>
      </c>
      <c r="DC97" s="143" t="str">
        <f t="shared" si="133"/>
        <v/>
      </c>
      <c r="DD97" s="121"/>
      <c r="DE97" s="113" t="str">
        <f t="shared" si="134"/>
        <v/>
      </c>
      <c r="DF97" s="113" t="str">
        <f t="shared" si="135"/>
        <v/>
      </c>
      <c r="DG97" s="111" t="e">
        <f t="shared" si="163"/>
        <v>#N/A</v>
      </c>
      <c r="DH97" s="108" t="str">
        <f t="shared" si="136"/>
        <v/>
      </c>
      <c r="DI97" s="108" t="str">
        <f t="shared" si="164"/>
        <v/>
      </c>
      <c r="DJ97" s="108" t="str">
        <f t="shared" si="165"/>
        <v/>
      </c>
      <c r="DK97" s="108" t="str">
        <f t="shared" si="168"/>
        <v/>
      </c>
      <c r="DL97" s="108" t="str">
        <f t="shared" si="166"/>
        <v/>
      </c>
      <c r="DM97" s="108" t="str">
        <f t="shared" si="167"/>
        <v/>
      </c>
      <c r="DN97" s="103"/>
      <c r="DO97" s="170" t="str">
        <f t="shared" si="137"/>
        <v/>
      </c>
      <c r="DP97" s="170" t="str">
        <f t="shared" si="138"/>
        <v/>
      </c>
      <c r="DQ97" s="170" t="str">
        <f t="shared" si="139"/>
        <v/>
      </c>
      <c r="DR97" s="55" t="str">
        <f t="shared" si="140"/>
        <v/>
      </c>
      <c r="DS97" s="55" t="str">
        <f t="shared" si="141"/>
        <v/>
      </c>
      <c r="DT97" s="173" t="str">
        <f t="shared" si="142"/>
        <v/>
      </c>
      <c r="DU97" s="55" t="str">
        <f t="shared" si="143"/>
        <v/>
      </c>
      <c r="DV97" s="21" t="str">
        <f t="shared" si="144"/>
        <v/>
      </c>
      <c r="DW97" s="11" t="str">
        <f t="shared" si="169"/>
        <v/>
      </c>
      <c r="DX97" s="12" t="str">
        <f t="shared" si="145"/>
        <v/>
      </c>
      <c r="DY97" s="15"/>
      <c r="DZ97" s="50"/>
      <c r="EA97" s="50"/>
      <c r="EB97" s="50"/>
      <c r="EC97" s="50"/>
    </row>
    <row r="98" spans="1:133" ht="20.100000000000001" customHeight="1" x14ac:dyDescent="0.25">
      <c r="A98" s="47">
        <f t="shared" si="146"/>
        <v>97</v>
      </c>
      <c r="B98" s="176"/>
      <c r="C98" s="194"/>
      <c r="D98" s="176"/>
      <c r="E98" s="194"/>
      <c r="F98" s="192"/>
      <c r="G98" s="193"/>
      <c r="H98" s="176"/>
      <c r="I98" s="176"/>
      <c r="J98" s="180"/>
      <c r="K98" s="180"/>
      <c r="L98" s="180"/>
      <c r="M98" s="40"/>
      <c r="N98" s="10" t="str">
        <f t="shared" si="89"/>
        <v/>
      </c>
      <c r="O98" s="13"/>
      <c r="P98" s="26" t="str">
        <f t="shared" si="172"/>
        <v/>
      </c>
      <c r="Q98" s="26" t="str">
        <f t="shared" si="172"/>
        <v/>
      </c>
      <c r="R98" s="26" t="str">
        <f t="shared" si="172"/>
        <v/>
      </c>
      <c r="S98" s="26" t="str">
        <f t="shared" si="172"/>
        <v/>
      </c>
      <c r="T98" s="26" t="str">
        <f t="shared" si="172"/>
        <v/>
      </c>
      <c r="U98" s="157" t="str">
        <f t="shared" si="172"/>
        <v/>
      </c>
      <c r="V98" s="26" t="str">
        <f t="shared" si="172"/>
        <v/>
      </c>
      <c r="W98" s="26" t="str">
        <f t="shared" si="172"/>
        <v/>
      </c>
      <c r="X98" s="26" t="str">
        <f t="shared" si="172"/>
        <v/>
      </c>
      <c r="Y98" s="24" t="str">
        <f t="shared" si="172"/>
        <v/>
      </c>
      <c r="Z98" s="18" t="str">
        <f t="shared" si="173"/>
        <v/>
      </c>
      <c r="AA98" s="24" t="str">
        <f t="shared" si="173"/>
        <v/>
      </c>
      <c r="AB98" s="24" t="str">
        <f t="shared" si="173"/>
        <v/>
      </c>
      <c r="AC98" s="26" t="str">
        <f t="shared" si="173"/>
        <v/>
      </c>
      <c r="AD98" s="33" t="str">
        <f t="shared" si="173"/>
        <v/>
      </c>
      <c r="AE98" s="24" t="str">
        <f t="shared" si="173"/>
        <v/>
      </c>
      <c r="AF98" s="26" t="str">
        <f t="shared" si="173"/>
        <v/>
      </c>
      <c r="AG98" s="24" t="str">
        <f t="shared" si="173"/>
        <v/>
      </c>
      <c r="AH98" s="26" t="str">
        <f t="shared" si="173"/>
        <v/>
      </c>
      <c r="AI98" s="26" t="str">
        <f t="shared" si="173"/>
        <v/>
      </c>
      <c r="AJ98" s="26" t="str">
        <f t="shared" si="173"/>
        <v/>
      </c>
      <c r="AK98" s="26" t="str">
        <f t="shared" si="173"/>
        <v/>
      </c>
      <c r="AL98" s="26" t="str">
        <f t="shared" si="173"/>
        <v/>
      </c>
      <c r="AM98" s="18" t="str">
        <f t="shared" si="173"/>
        <v/>
      </c>
      <c r="AN98" s="9"/>
      <c r="AO98" s="152" t="str">
        <f t="shared" si="147"/>
        <v/>
      </c>
      <c r="AP98" s="150" t="str">
        <f t="shared" si="90"/>
        <v/>
      </c>
      <c r="AQ98" s="151" t="str">
        <f t="shared" si="91"/>
        <v/>
      </c>
      <c r="AR98" s="107" t="str">
        <f t="shared" si="92"/>
        <v/>
      </c>
      <c r="AS98" s="128" t="str">
        <f t="shared" si="93"/>
        <v/>
      </c>
      <c r="AT98" s="114" t="str">
        <f t="shared" si="148"/>
        <v/>
      </c>
      <c r="AU98" s="114" t="str">
        <f t="shared" si="149"/>
        <v/>
      </c>
      <c r="AV98" s="114" t="str">
        <f t="shared" si="150"/>
        <v/>
      </c>
      <c r="AW98" s="114" t="str">
        <f t="shared" si="151"/>
        <v/>
      </c>
      <c r="AX98" s="117" t="str">
        <f t="shared" si="152"/>
        <v/>
      </c>
      <c r="AY98" s="117" t="str">
        <f t="shared" si="153"/>
        <v/>
      </c>
      <c r="AZ98" s="111" t="str">
        <f t="shared" si="154"/>
        <v/>
      </c>
      <c r="BA98" s="133" t="str">
        <f t="shared" si="155"/>
        <v/>
      </c>
      <c r="BB98" s="126" t="str">
        <f t="shared" si="94"/>
        <v/>
      </c>
      <c r="BC98" s="126" t="str">
        <f t="shared" si="95"/>
        <v/>
      </c>
      <c r="BD98" s="127" t="str">
        <f t="shared" si="96"/>
        <v/>
      </c>
      <c r="BE98" s="115" t="str">
        <f t="shared" si="97"/>
        <v/>
      </c>
      <c r="BF98" s="148" t="str">
        <f t="shared" si="98"/>
        <v/>
      </c>
      <c r="BG98" s="126" t="str">
        <f t="shared" si="99"/>
        <v/>
      </c>
      <c r="BH98" s="126" t="str">
        <f t="shared" si="100"/>
        <v/>
      </c>
      <c r="BI98" s="126" t="str">
        <f t="shared" si="101"/>
        <v/>
      </c>
      <c r="BJ98" s="126" t="str">
        <f t="shared" si="102"/>
        <v/>
      </c>
      <c r="BK98" s="111" t="str">
        <f t="shared" si="103"/>
        <v/>
      </c>
      <c r="BL98" s="118" t="str">
        <f t="shared" si="156"/>
        <v/>
      </c>
      <c r="BM98" s="115" t="str">
        <f t="shared" si="104"/>
        <v/>
      </c>
      <c r="BN98" s="110" t="str">
        <f t="shared" si="105"/>
        <v/>
      </c>
      <c r="BO98" s="110" t="str">
        <f t="shared" si="106"/>
        <v/>
      </c>
      <c r="BP98" s="111" t="str">
        <f t="shared" si="157"/>
        <v/>
      </c>
      <c r="BQ98" s="110" t="str">
        <f t="shared" si="158"/>
        <v/>
      </c>
      <c r="BR98" s="153"/>
      <c r="BS98" s="115" t="str">
        <f t="shared" si="107"/>
        <v/>
      </c>
      <c r="BT98" s="132" t="str">
        <f t="shared" si="170"/>
        <v/>
      </c>
      <c r="BU98" s="146" t="str">
        <f t="shared" si="108"/>
        <v/>
      </c>
      <c r="BV98" s="115" t="str">
        <f t="shared" si="109"/>
        <v/>
      </c>
      <c r="BW98" s="118" t="str">
        <f t="shared" si="110"/>
        <v/>
      </c>
      <c r="BX98" s="119"/>
      <c r="BY98" s="111" t="str">
        <f t="shared" si="111"/>
        <v/>
      </c>
      <c r="BZ98" s="111" t="str">
        <f t="shared" si="112"/>
        <v/>
      </c>
      <c r="CA98" s="111" t="str">
        <f t="shared" si="113"/>
        <v/>
      </c>
      <c r="CB98" s="142" t="str">
        <f t="shared" si="114"/>
        <v/>
      </c>
      <c r="CC98" s="184" t="str">
        <f t="shared" si="115"/>
        <v/>
      </c>
      <c r="CD98" s="115" t="str">
        <f t="shared" si="116"/>
        <v/>
      </c>
      <c r="CE98" s="115" t="str">
        <f t="shared" si="117"/>
        <v/>
      </c>
      <c r="CF98" s="125" t="str">
        <f t="shared" si="118"/>
        <v/>
      </c>
      <c r="CG98" s="125" t="str">
        <f t="shared" si="119"/>
        <v/>
      </c>
      <c r="CH98" s="149" t="str">
        <f t="shared" si="120"/>
        <v/>
      </c>
      <c r="CI98" s="142" t="str">
        <f t="shared" si="121"/>
        <v/>
      </c>
      <c r="CJ98" s="119"/>
      <c r="CK98" s="109"/>
      <c r="CL98" s="166" t="str">
        <f t="shared" si="122"/>
        <v/>
      </c>
      <c r="CM98" s="166" t="str">
        <f t="shared" si="123"/>
        <v/>
      </c>
      <c r="CN98" s="163" t="str">
        <f t="shared" si="124"/>
        <v/>
      </c>
      <c r="CO98" s="164" t="str">
        <f t="shared" si="125"/>
        <v/>
      </c>
      <c r="CP98" s="109"/>
      <c r="CQ98" s="163" t="str">
        <f t="shared" si="126"/>
        <v/>
      </c>
      <c r="CR98" s="163" t="str">
        <f t="shared" si="127"/>
        <v/>
      </c>
      <c r="CS98" s="109"/>
      <c r="CT98" s="112" t="str">
        <f t="shared" si="159"/>
        <v/>
      </c>
      <c r="CU98" s="145" t="str">
        <f t="shared" si="160"/>
        <v/>
      </c>
      <c r="CV98" s="111" t="str">
        <f t="shared" si="161"/>
        <v/>
      </c>
      <c r="CW98" s="111" t="str">
        <f t="shared" si="162"/>
        <v/>
      </c>
      <c r="CX98" s="109" t="str">
        <f t="shared" si="128"/>
        <v/>
      </c>
      <c r="CY98" s="126" t="str">
        <f t="shared" si="129"/>
        <v/>
      </c>
      <c r="CZ98" s="126" t="str">
        <f t="shared" si="130"/>
        <v/>
      </c>
      <c r="DA98" s="126" t="str">
        <f t="shared" si="131"/>
        <v/>
      </c>
      <c r="DB98" s="145" t="str">
        <f t="shared" si="132"/>
        <v/>
      </c>
      <c r="DC98" s="143" t="str">
        <f t="shared" si="133"/>
        <v/>
      </c>
      <c r="DD98" s="121"/>
      <c r="DE98" s="113" t="str">
        <f t="shared" si="134"/>
        <v/>
      </c>
      <c r="DF98" s="113" t="str">
        <f t="shared" si="135"/>
        <v/>
      </c>
      <c r="DG98" s="111" t="e">
        <f t="shared" si="163"/>
        <v>#N/A</v>
      </c>
      <c r="DH98" s="108" t="str">
        <f t="shared" si="136"/>
        <v/>
      </c>
      <c r="DI98" s="108" t="str">
        <f t="shared" si="164"/>
        <v/>
      </c>
      <c r="DJ98" s="108" t="str">
        <f t="shared" si="165"/>
        <v/>
      </c>
      <c r="DK98" s="108" t="str">
        <f t="shared" si="168"/>
        <v/>
      </c>
      <c r="DL98" s="108" t="str">
        <f t="shared" si="166"/>
        <v/>
      </c>
      <c r="DM98" s="108" t="str">
        <f t="shared" si="167"/>
        <v/>
      </c>
      <c r="DN98" s="103"/>
      <c r="DO98" s="170" t="str">
        <f t="shared" si="137"/>
        <v/>
      </c>
      <c r="DP98" s="170" t="str">
        <f t="shared" si="138"/>
        <v/>
      </c>
      <c r="DQ98" s="170" t="str">
        <f t="shared" si="139"/>
        <v/>
      </c>
      <c r="DR98" s="55" t="str">
        <f t="shared" si="140"/>
        <v/>
      </c>
      <c r="DS98" s="55" t="str">
        <f t="shared" si="141"/>
        <v/>
      </c>
      <c r="DT98" s="173" t="str">
        <f t="shared" si="142"/>
        <v/>
      </c>
      <c r="DU98" s="55" t="str">
        <f t="shared" si="143"/>
        <v/>
      </c>
      <c r="DV98" s="21" t="str">
        <f t="shared" si="144"/>
        <v/>
      </c>
      <c r="DW98" s="11" t="str">
        <f t="shared" si="169"/>
        <v/>
      </c>
      <c r="DX98" s="12" t="str">
        <f t="shared" si="145"/>
        <v/>
      </c>
      <c r="DY98" s="15"/>
      <c r="DZ98" s="50"/>
      <c r="EA98" s="50"/>
      <c r="EB98" s="50"/>
      <c r="EC98" s="50"/>
    </row>
    <row r="99" spans="1:133" ht="20.100000000000001" customHeight="1" x14ac:dyDescent="0.25">
      <c r="A99" s="47">
        <f t="shared" si="146"/>
        <v>98</v>
      </c>
      <c r="B99" s="176"/>
      <c r="C99" s="194"/>
      <c r="D99" s="176"/>
      <c r="E99" s="194"/>
      <c r="F99" s="192"/>
      <c r="G99" s="193"/>
      <c r="H99" s="176"/>
      <c r="I99" s="176"/>
      <c r="J99" s="180"/>
      <c r="K99" s="180"/>
      <c r="L99" s="180"/>
      <c r="M99" s="40"/>
      <c r="N99" s="10" t="str">
        <f t="shared" si="89"/>
        <v/>
      </c>
      <c r="O99" s="13"/>
      <c r="P99" s="26" t="str">
        <f t="shared" si="172"/>
        <v/>
      </c>
      <c r="Q99" s="26" t="str">
        <f t="shared" si="172"/>
        <v/>
      </c>
      <c r="R99" s="26" t="str">
        <f t="shared" si="172"/>
        <v/>
      </c>
      <c r="S99" s="26" t="str">
        <f t="shared" si="172"/>
        <v/>
      </c>
      <c r="T99" s="26" t="str">
        <f t="shared" si="172"/>
        <v/>
      </c>
      <c r="U99" s="157" t="str">
        <f t="shared" si="172"/>
        <v/>
      </c>
      <c r="V99" s="26" t="str">
        <f t="shared" si="172"/>
        <v/>
      </c>
      <c r="W99" s="26" t="str">
        <f t="shared" si="172"/>
        <v/>
      </c>
      <c r="X99" s="26" t="str">
        <f t="shared" si="172"/>
        <v/>
      </c>
      <c r="Y99" s="24" t="str">
        <f t="shared" si="172"/>
        <v/>
      </c>
      <c r="Z99" s="18" t="str">
        <f t="shared" si="173"/>
        <v/>
      </c>
      <c r="AA99" s="24" t="str">
        <f t="shared" si="173"/>
        <v/>
      </c>
      <c r="AB99" s="24" t="str">
        <f t="shared" si="173"/>
        <v/>
      </c>
      <c r="AC99" s="26" t="str">
        <f t="shared" si="173"/>
        <v/>
      </c>
      <c r="AD99" s="33" t="str">
        <f t="shared" si="173"/>
        <v/>
      </c>
      <c r="AE99" s="24" t="str">
        <f t="shared" si="173"/>
        <v/>
      </c>
      <c r="AF99" s="26" t="str">
        <f t="shared" si="173"/>
        <v/>
      </c>
      <c r="AG99" s="24" t="str">
        <f t="shared" si="173"/>
        <v/>
      </c>
      <c r="AH99" s="26" t="str">
        <f t="shared" si="173"/>
        <v/>
      </c>
      <c r="AI99" s="26" t="str">
        <f t="shared" si="173"/>
        <v/>
      </c>
      <c r="AJ99" s="26" t="str">
        <f t="shared" si="173"/>
        <v/>
      </c>
      <c r="AK99" s="26" t="str">
        <f t="shared" si="173"/>
        <v/>
      </c>
      <c r="AL99" s="26" t="str">
        <f t="shared" si="173"/>
        <v/>
      </c>
      <c r="AM99" s="18" t="str">
        <f t="shared" si="173"/>
        <v/>
      </c>
      <c r="AN99" s="9"/>
      <c r="AO99" s="152" t="str">
        <f t="shared" si="147"/>
        <v/>
      </c>
      <c r="AP99" s="150" t="str">
        <f t="shared" si="90"/>
        <v/>
      </c>
      <c r="AQ99" s="151" t="str">
        <f t="shared" si="91"/>
        <v/>
      </c>
      <c r="AR99" s="107" t="str">
        <f t="shared" si="92"/>
        <v/>
      </c>
      <c r="AS99" s="128" t="str">
        <f t="shared" si="93"/>
        <v/>
      </c>
      <c r="AT99" s="114" t="str">
        <f t="shared" si="148"/>
        <v/>
      </c>
      <c r="AU99" s="114" t="str">
        <f t="shared" si="149"/>
        <v/>
      </c>
      <c r="AV99" s="114" t="str">
        <f t="shared" si="150"/>
        <v/>
      </c>
      <c r="AW99" s="114" t="str">
        <f t="shared" si="151"/>
        <v/>
      </c>
      <c r="AX99" s="117" t="str">
        <f t="shared" si="152"/>
        <v/>
      </c>
      <c r="AY99" s="117" t="str">
        <f t="shared" si="153"/>
        <v/>
      </c>
      <c r="AZ99" s="111" t="str">
        <f t="shared" si="154"/>
        <v/>
      </c>
      <c r="BA99" s="133" t="str">
        <f t="shared" si="155"/>
        <v/>
      </c>
      <c r="BB99" s="126" t="str">
        <f t="shared" si="94"/>
        <v/>
      </c>
      <c r="BC99" s="126" t="str">
        <f t="shared" si="95"/>
        <v/>
      </c>
      <c r="BD99" s="127" t="str">
        <f t="shared" si="96"/>
        <v/>
      </c>
      <c r="BE99" s="115" t="str">
        <f t="shared" si="97"/>
        <v/>
      </c>
      <c r="BF99" s="148" t="str">
        <f t="shared" si="98"/>
        <v/>
      </c>
      <c r="BG99" s="126" t="str">
        <f t="shared" si="99"/>
        <v/>
      </c>
      <c r="BH99" s="126" t="str">
        <f t="shared" si="100"/>
        <v/>
      </c>
      <c r="BI99" s="126" t="str">
        <f t="shared" si="101"/>
        <v/>
      </c>
      <c r="BJ99" s="126" t="str">
        <f t="shared" si="102"/>
        <v/>
      </c>
      <c r="BK99" s="111" t="str">
        <f t="shared" si="103"/>
        <v/>
      </c>
      <c r="BL99" s="118" t="str">
        <f t="shared" si="156"/>
        <v/>
      </c>
      <c r="BM99" s="115" t="str">
        <f t="shared" si="104"/>
        <v/>
      </c>
      <c r="BN99" s="110" t="str">
        <f t="shared" si="105"/>
        <v/>
      </c>
      <c r="BO99" s="110" t="str">
        <f t="shared" si="106"/>
        <v/>
      </c>
      <c r="BP99" s="111" t="str">
        <f t="shared" si="157"/>
        <v/>
      </c>
      <c r="BQ99" s="110" t="str">
        <f t="shared" si="158"/>
        <v/>
      </c>
      <c r="BR99" s="153"/>
      <c r="BS99" s="115" t="str">
        <f t="shared" si="107"/>
        <v/>
      </c>
      <c r="BT99" s="132" t="str">
        <f t="shared" si="170"/>
        <v/>
      </c>
      <c r="BU99" s="146" t="str">
        <f t="shared" si="108"/>
        <v/>
      </c>
      <c r="BV99" s="115" t="str">
        <f t="shared" si="109"/>
        <v/>
      </c>
      <c r="BW99" s="118" t="str">
        <f t="shared" si="110"/>
        <v/>
      </c>
      <c r="BX99" s="119"/>
      <c r="BY99" s="111" t="str">
        <f t="shared" si="111"/>
        <v/>
      </c>
      <c r="BZ99" s="111" t="str">
        <f t="shared" si="112"/>
        <v/>
      </c>
      <c r="CA99" s="111" t="str">
        <f t="shared" si="113"/>
        <v/>
      </c>
      <c r="CB99" s="142" t="str">
        <f t="shared" si="114"/>
        <v/>
      </c>
      <c r="CC99" s="184" t="str">
        <f t="shared" si="115"/>
        <v/>
      </c>
      <c r="CD99" s="115" t="str">
        <f t="shared" si="116"/>
        <v/>
      </c>
      <c r="CE99" s="115" t="str">
        <f t="shared" si="117"/>
        <v/>
      </c>
      <c r="CF99" s="125" t="str">
        <f t="shared" si="118"/>
        <v/>
      </c>
      <c r="CG99" s="125" t="str">
        <f t="shared" si="119"/>
        <v/>
      </c>
      <c r="CH99" s="149" t="str">
        <f t="shared" si="120"/>
        <v/>
      </c>
      <c r="CI99" s="142" t="str">
        <f t="shared" si="121"/>
        <v/>
      </c>
      <c r="CJ99" s="119"/>
      <c r="CK99" s="109"/>
      <c r="CL99" s="166" t="str">
        <f t="shared" si="122"/>
        <v/>
      </c>
      <c r="CM99" s="166" t="str">
        <f t="shared" si="123"/>
        <v/>
      </c>
      <c r="CN99" s="163" t="str">
        <f t="shared" si="124"/>
        <v/>
      </c>
      <c r="CO99" s="164" t="str">
        <f t="shared" si="125"/>
        <v/>
      </c>
      <c r="CP99" s="109"/>
      <c r="CQ99" s="163" t="str">
        <f t="shared" si="126"/>
        <v/>
      </c>
      <c r="CR99" s="163" t="str">
        <f t="shared" si="127"/>
        <v/>
      </c>
      <c r="CS99" s="109"/>
      <c r="CT99" s="112" t="str">
        <f t="shared" si="159"/>
        <v/>
      </c>
      <c r="CU99" s="145" t="str">
        <f t="shared" si="160"/>
        <v/>
      </c>
      <c r="CV99" s="111" t="str">
        <f t="shared" si="161"/>
        <v/>
      </c>
      <c r="CW99" s="111" t="str">
        <f t="shared" si="162"/>
        <v/>
      </c>
      <c r="CX99" s="109" t="str">
        <f t="shared" si="128"/>
        <v/>
      </c>
      <c r="CY99" s="126" t="str">
        <f t="shared" si="129"/>
        <v/>
      </c>
      <c r="CZ99" s="126" t="str">
        <f t="shared" si="130"/>
        <v/>
      </c>
      <c r="DA99" s="126" t="str">
        <f t="shared" si="131"/>
        <v/>
      </c>
      <c r="DB99" s="145" t="str">
        <f t="shared" si="132"/>
        <v/>
      </c>
      <c r="DC99" s="143" t="str">
        <f t="shared" si="133"/>
        <v/>
      </c>
      <c r="DD99" s="121"/>
      <c r="DE99" s="113" t="str">
        <f t="shared" si="134"/>
        <v/>
      </c>
      <c r="DF99" s="113" t="str">
        <f t="shared" si="135"/>
        <v/>
      </c>
      <c r="DG99" s="111" t="e">
        <f t="shared" si="163"/>
        <v>#N/A</v>
      </c>
      <c r="DH99" s="108" t="str">
        <f t="shared" si="136"/>
        <v/>
      </c>
      <c r="DI99" s="108" t="str">
        <f t="shared" si="164"/>
        <v/>
      </c>
      <c r="DJ99" s="108" t="str">
        <f t="shared" si="165"/>
        <v/>
      </c>
      <c r="DK99" s="108" t="str">
        <f t="shared" si="168"/>
        <v/>
      </c>
      <c r="DL99" s="108" t="str">
        <f t="shared" si="166"/>
        <v/>
      </c>
      <c r="DM99" s="108" t="str">
        <f t="shared" si="167"/>
        <v/>
      </c>
      <c r="DN99" s="103"/>
      <c r="DO99" s="170" t="str">
        <f t="shared" si="137"/>
        <v/>
      </c>
      <c r="DP99" s="170" t="str">
        <f t="shared" si="138"/>
        <v/>
      </c>
      <c r="DQ99" s="170" t="str">
        <f t="shared" si="139"/>
        <v/>
      </c>
      <c r="DR99" s="55" t="str">
        <f t="shared" si="140"/>
        <v/>
      </c>
      <c r="DS99" s="55" t="str">
        <f t="shared" si="141"/>
        <v/>
      </c>
      <c r="DT99" s="173" t="str">
        <f t="shared" si="142"/>
        <v/>
      </c>
      <c r="DU99" s="55" t="str">
        <f t="shared" si="143"/>
        <v/>
      </c>
      <c r="DV99" s="21" t="str">
        <f t="shared" si="144"/>
        <v/>
      </c>
      <c r="DW99" s="11" t="str">
        <f t="shared" si="169"/>
        <v/>
      </c>
      <c r="DX99" s="12" t="str">
        <f t="shared" si="145"/>
        <v/>
      </c>
      <c r="DY99" s="15"/>
      <c r="DZ99" s="50"/>
      <c r="EA99" s="50"/>
      <c r="EB99" s="50"/>
      <c r="EC99" s="50"/>
    </row>
    <row r="100" spans="1:133" ht="20.100000000000001" customHeight="1" x14ac:dyDescent="0.25">
      <c r="A100" s="47">
        <f t="shared" si="146"/>
        <v>99</v>
      </c>
      <c r="B100" s="176"/>
      <c r="C100" s="194"/>
      <c r="D100" s="176"/>
      <c r="E100" s="194"/>
      <c r="F100" s="192"/>
      <c r="G100" s="193"/>
      <c r="H100" s="176"/>
      <c r="I100" s="176"/>
      <c r="J100" s="180"/>
      <c r="K100" s="180"/>
      <c r="L100" s="180"/>
      <c r="M100" s="40"/>
      <c r="N100" s="10" t="str">
        <f t="shared" si="89"/>
        <v/>
      </c>
      <c r="O100" s="13"/>
      <c r="P100" s="26" t="str">
        <f t="shared" si="172"/>
        <v/>
      </c>
      <c r="Q100" s="26" t="str">
        <f t="shared" si="172"/>
        <v/>
      </c>
      <c r="R100" s="26" t="str">
        <f t="shared" si="172"/>
        <v/>
      </c>
      <c r="S100" s="26" t="str">
        <f t="shared" si="172"/>
        <v/>
      </c>
      <c r="T100" s="26" t="str">
        <f t="shared" si="172"/>
        <v/>
      </c>
      <c r="U100" s="157" t="str">
        <f t="shared" si="172"/>
        <v/>
      </c>
      <c r="V100" s="26" t="str">
        <f t="shared" si="172"/>
        <v/>
      </c>
      <c r="W100" s="26" t="str">
        <f t="shared" si="172"/>
        <v/>
      </c>
      <c r="X100" s="26" t="str">
        <f t="shared" si="172"/>
        <v/>
      </c>
      <c r="Y100" s="24" t="str">
        <f t="shared" si="172"/>
        <v/>
      </c>
      <c r="Z100" s="18" t="str">
        <f t="shared" si="173"/>
        <v/>
      </c>
      <c r="AA100" s="24" t="str">
        <f t="shared" si="173"/>
        <v/>
      </c>
      <c r="AB100" s="24" t="str">
        <f t="shared" si="173"/>
        <v/>
      </c>
      <c r="AC100" s="26" t="str">
        <f t="shared" si="173"/>
        <v/>
      </c>
      <c r="AD100" s="33" t="str">
        <f t="shared" si="173"/>
        <v/>
      </c>
      <c r="AE100" s="24" t="str">
        <f t="shared" si="173"/>
        <v/>
      </c>
      <c r="AF100" s="26" t="str">
        <f t="shared" si="173"/>
        <v/>
      </c>
      <c r="AG100" s="24" t="str">
        <f t="shared" si="173"/>
        <v/>
      </c>
      <c r="AH100" s="26" t="str">
        <f t="shared" si="173"/>
        <v/>
      </c>
      <c r="AI100" s="26" t="str">
        <f t="shared" si="173"/>
        <v/>
      </c>
      <c r="AJ100" s="26" t="str">
        <f t="shared" si="173"/>
        <v/>
      </c>
      <c r="AK100" s="26" t="str">
        <f t="shared" si="173"/>
        <v/>
      </c>
      <c r="AL100" s="26" t="str">
        <f t="shared" si="173"/>
        <v/>
      </c>
      <c r="AM100" s="18" t="str">
        <f t="shared" si="173"/>
        <v/>
      </c>
      <c r="AN100" s="9"/>
      <c r="AO100" s="152" t="str">
        <f t="shared" si="147"/>
        <v/>
      </c>
      <c r="AP100" s="150" t="str">
        <f t="shared" si="90"/>
        <v/>
      </c>
      <c r="AQ100" s="151" t="str">
        <f t="shared" si="91"/>
        <v/>
      </c>
      <c r="AR100" s="107" t="str">
        <f t="shared" si="92"/>
        <v/>
      </c>
      <c r="AS100" s="128" t="str">
        <f t="shared" si="93"/>
        <v/>
      </c>
      <c r="AT100" s="114" t="str">
        <f t="shared" si="148"/>
        <v/>
      </c>
      <c r="AU100" s="114" t="str">
        <f t="shared" si="149"/>
        <v/>
      </c>
      <c r="AV100" s="114" t="str">
        <f t="shared" si="150"/>
        <v/>
      </c>
      <c r="AW100" s="114" t="str">
        <f t="shared" si="151"/>
        <v/>
      </c>
      <c r="AX100" s="117" t="str">
        <f t="shared" si="152"/>
        <v/>
      </c>
      <c r="AY100" s="117" t="str">
        <f t="shared" si="153"/>
        <v/>
      </c>
      <c r="AZ100" s="111" t="str">
        <f t="shared" si="154"/>
        <v/>
      </c>
      <c r="BA100" s="133" t="str">
        <f t="shared" si="155"/>
        <v/>
      </c>
      <c r="BB100" s="126" t="str">
        <f t="shared" si="94"/>
        <v/>
      </c>
      <c r="BC100" s="126" t="str">
        <f t="shared" si="95"/>
        <v/>
      </c>
      <c r="BD100" s="127" t="str">
        <f t="shared" si="96"/>
        <v/>
      </c>
      <c r="BE100" s="115" t="str">
        <f t="shared" si="97"/>
        <v/>
      </c>
      <c r="BF100" s="148" t="str">
        <f t="shared" si="98"/>
        <v/>
      </c>
      <c r="BG100" s="126" t="str">
        <f t="shared" si="99"/>
        <v/>
      </c>
      <c r="BH100" s="126" t="str">
        <f t="shared" si="100"/>
        <v/>
      </c>
      <c r="BI100" s="126" t="str">
        <f t="shared" si="101"/>
        <v/>
      </c>
      <c r="BJ100" s="126" t="str">
        <f t="shared" si="102"/>
        <v/>
      </c>
      <c r="BK100" s="111" t="str">
        <f t="shared" si="103"/>
        <v/>
      </c>
      <c r="BL100" s="118" t="str">
        <f t="shared" si="156"/>
        <v/>
      </c>
      <c r="BM100" s="115" t="str">
        <f t="shared" si="104"/>
        <v/>
      </c>
      <c r="BN100" s="110" t="str">
        <f t="shared" si="105"/>
        <v/>
      </c>
      <c r="BO100" s="110" t="str">
        <f t="shared" si="106"/>
        <v/>
      </c>
      <c r="BP100" s="111" t="str">
        <f t="shared" si="157"/>
        <v/>
      </c>
      <c r="BQ100" s="110" t="str">
        <f t="shared" si="158"/>
        <v/>
      </c>
      <c r="BR100" s="153"/>
      <c r="BS100" s="115" t="str">
        <f t="shared" si="107"/>
        <v/>
      </c>
      <c r="BT100" s="132" t="str">
        <f t="shared" si="170"/>
        <v/>
      </c>
      <c r="BU100" s="146" t="str">
        <f t="shared" si="108"/>
        <v/>
      </c>
      <c r="BV100" s="115" t="str">
        <f t="shared" si="109"/>
        <v/>
      </c>
      <c r="BW100" s="118" t="str">
        <f t="shared" si="110"/>
        <v/>
      </c>
      <c r="BX100" s="119"/>
      <c r="BY100" s="111" t="str">
        <f t="shared" si="111"/>
        <v/>
      </c>
      <c r="BZ100" s="111" t="str">
        <f t="shared" si="112"/>
        <v/>
      </c>
      <c r="CA100" s="111" t="str">
        <f t="shared" si="113"/>
        <v/>
      </c>
      <c r="CB100" s="142" t="str">
        <f t="shared" si="114"/>
        <v/>
      </c>
      <c r="CC100" s="184" t="str">
        <f t="shared" si="115"/>
        <v/>
      </c>
      <c r="CD100" s="115" t="str">
        <f t="shared" si="116"/>
        <v/>
      </c>
      <c r="CE100" s="115" t="str">
        <f t="shared" si="117"/>
        <v/>
      </c>
      <c r="CF100" s="125" t="str">
        <f t="shared" si="118"/>
        <v/>
      </c>
      <c r="CG100" s="125" t="str">
        <f t="shared" si="119"/>
        <v/>
      </c>
      <c r="CH100" s="149" t="str">
        <f t="shared" si="120"/>
        <v/>
      </c>
      <c r="CI100" s="142" t="str">
        <f t="shared" si="121"/>
        <v/>
      </c>
      <c r="CJ100" s="119"/>
      <c r="CK100" s="109"/>
      <c r="CL100" s="166" t="str">
        <f t="shared" si="122"/>
        <v/>
      </c>
      <c r="CM100" s="166" t="str">
        <f t="shared" si="123"/>
        <v/>
      </c>
      <c r="CN100" s="163" t="str">
        <f t="shared" si="124"/>
        <v/>
      </c>
      <c r="CO100" s="164" t="str">
        <f t="shared" si="125"/>
        <v/>
      </c>
      <c r="CP100" s="109"/>
      <c r="CQ100" s="163" t="str">
        <f t="shared" si="126"/>
        <v/>
      </c>
      <c r="CR100" s="163" t="str">
        <f t="shared" si="127"/>
        <v/>
      </c>
      <c r="CS100" s="109"/>
      <c r="CT100" s="112" t="str">
        <f t="shared" si="159"/>
        <v/>
      </c>
      <c r="CU100" s="145" t="str">
        <f t="shared" si="160"/>
        <v/>
      </c>
      <c r="CV100" s="111" t="str">
        <f t="shared" si="161"/>
        <v/>
      </c>
      <c r="CW100" s="111" t="str">
        <f t="shared" si="162"/>
        <v/>
      </c>
      <c r="CX100" s="109" t="str">
        <f t="shared" si="128"/>
        <v/>
      </c>
      <c r="CY100" s="126" t="str">
        <f t="shared" si="129"/>
        <v/>
      </c>
      <c r="CZ100" s="126" t="str">
        <f t="shared" si="130"/>
        <v/>
      </c>
      <c r="DA100" s="126" t="str">
        <f t="shared" si="131"/>
        <v/>
      </c>
      <c r="DB100" s="145" t="str">
        <f t="shared" si="132"/>
        <v/>
      </c>
      <c r="DC100" s="143" t="str">
        <f t="shared" si="133"/>
        <v/>
      </c>
      <c r="DD100" s="121"/>
      <c r="DE100" s="113" t="str">
        <f t="shared" si="134"/>
        <v/>
      </c>
      <c r="DF100" s="113" t="str">
        <f t="shared" si="135"/>
        <v/>
      </c>
      <c r="DG100" s="111" t="e">
        <f t="shared" si="163"/>
        <v>#N/A</v>
      </c>
      <c r="DH100" s="108" t="str">
        <f t="shared" si="136"/>
        <v/>
      </c>
      <c r="DI100" s="108" t="str">
        <f t="shared" si="164"/>
        <v/>
      </c>
      <c r="DJ100" s="108" t="str">
        <f t="shared" si="165"/>
        <v/>
      </c>
      <c r="DK100" s="108" t="str">
        <f t="shared" si="168"/>
        <v/>
      </c>
      <c r="DL100" s="108" t="str">
        <f t="shared" si="166"/>
        <v/>
      </c>
      <c r="DM100" s="108" t="str">
        <f t="shared" si="167"/>
        <v/>
      </c>
      <c r="DN100" s="103"/>
      <c r="DO100" s="170" t="str">
        <f t="shared" si="137"/>
        <v/>
      </c>
      <c r="DP100" s="170" t="str">
        <f t="shared" si="138"/>
        <v/>
      </c>
      <c r="DQ100" s="170" t="str">
        <f t="shared" si="139"/>
        <v/>
      </c>
      <c r="DR100" s="55" t="str">
        <f t="shared" si="140"/>
        <v/>
      </c>
      <c r="DS100" s="55" t="str">
        <f t="shared" si="141"/>
        <v/>
      </c>
      <c r="DT100" s="173" t="str">
        <f t="shared" si="142"/>
        <v/>
      </c>
      <c r="DU100" s="55" t="str">
        <f t="shared" si="143"/>
        <v/>
      </c>
      <c r="DV100" s="21" t="str">
        <f t="shared" si="144"/>
        <v/>
      </c>
      <c r="DW100" s="11" t="str">
        <f t="shared" si="169"/>
        <v/>
      </c>
      <c r="DX100" s="12" t="str">
        <f t="shared" si="145"/>
        <v/>
      </c>
      <c r="DY100" s="15"/>
      <c r="DZ100" s="50"/>
      <c r="EA100" s="50"/>
      <c r="EB100" s="50"/>
      <c r="EC100" s="50"/>
    </row>
    <row r="101" spans="1:133" ht="20.100000000000001" customHeight="1" x14ac:dyDescent="0.25">
      <c r="A101" s="47">
        <f t="shared" si="146"/>
        <v>100</v>
      </c>
      <c r="B101" s="176"/>
      <c r="C101" s="194"/>
      <c r="D101" s="176"/>
      <c r="E101" s="194"/>
      <c r="F101" s="192"/>
      <c r="G101" s="193"/>
      <c r="H101" s="176"/>
      <c r="I101" s="176"/>
      <c r="J101" s="180"/>
      <c r="K101" s="180"/>
      <c r="L101" s="180"/>
      <c r="M101" s="40"/>
      <c r="N101" s="10" t="str">
        <f t="shared" si="89"/>
        <v/>
      </c>
      <c r="O101" s="13"/>
      <c r="P101" s="26" t="str">
        <f t="shared" si="172"/>
        <v/>
      </c>
      <c r="Q101" s="26" t="str">
        <f t="shared" si="172"/>
        <v/>
      </c>
      <c r="R101" s="26" t="str">
        <f t="shared" si="172"/>
        <v/>
      </c>
      <c r="S101" s="26" t="str">
        <f t="shared" si="172"/>
        <v/>
      </c>
      <c r="T101" s="26" t="str">
        <f t="shared" si="172"/>
        <v/>
      </c>
      <c r="U101" s="157" t="str">
        <f t="shared" si="172"/>
        <v/>
      </c>
      <c r="V101" s="26" t="str">
        <f t="shared" si="172"/>
        <v/>
      </c>
      <c r="W101" s="26" t="str">
        <f t="shared" si="172"/>
        <v/>
      </c>
      <c r="X101" s="26" t="str">
        <f t="shared" si="172"/>
        <v/>
      </c>
      <c r="Y101" s="24" t="str">
        <f t="shared" si="172"/>
        <v/>
      </c>
      <c r="Z101" s="18" t="str">
        <f t="shared" si="173"/>
        <v/>
      </c>
      <c r="AA101" s="24" t="str">
        <f t="shared" si="173"/>
        <v/>
      </c>
      <c r="AB101" s="24" t="str">
        <f t="shared" si="173"/>
        <v/>
      </c>
      <c r="AC101" s="26" t="str">
        <f t="shared" si="173"/>
        <v/>
      </c>
      <c r="AD101" s="33" t="str">
        <f t="shared" si="173"/>
        <v/>
      </c>
      <c r="AE101" s="24" t="str">
        <f t="shared" si="173"/>
        <v/>
      </c>
      <c r="AF101" s="26" t="str">
        <f t="shared" si="173"/>
        <v/>
      </c>
      <c r="AG101" s="24" t="str">
        <f t="shared" si="173"/>
        <v/>
      </c>
      <c r="AH101" s="26" t="str">
        <f t="shared" si="173"/>
        <v/>
      </c>
      <c r="AI101" s="26" t="str">
        <f t="shared" si="173"/>
        <v/>
      </c>
      <c r="AJ101" s="26" t="str">
        <f t="shared" si="173"/>
        <v/>
      </c>
      <c r="AK101" s="26" t="str">
        <f t="shared" si="173"/>
        <v/>
      </c>
      <c r="AL101" s="26" t="str">
        <f t="shared" si="173"/>
        <v/>
      </c>
      <c r="AM101" s="18" t="str">
        <f t="shared" si="173"/>
        <v/>
      </c>
      <c r="AN101" s="9"/>
      <c r="AO101" s="152" t="str">
        <f t="shared" si="147"/>
        <v/>
      </c>
      <c r="AP101" s="150" t="str">
        <f t="shared" si="90"/>
        <v/>
      </c>
      <c r="AQ101" s="151" t="str">
        <f t="shared" si="91"/>
        <v/>
      </c>
      <c r="AR101" s="107" t="str">
        <f t="shared" si="92"/>
        <v/>
      </c>
      <c r="AS101" s="128" t="str">
        <f t="shared" si="93"/>
        <v/>
      </c>
      <c r="AT101" s="114" t="str">
        <f t="shared" si="148"/>
        <v/>
      </c>
      <c r="AU101" s="114" t="str">
        <f t="shared" si="149"/>
        <v/>
      </c>
      <c r="AV101" s="114" t="str">
        <f t="shared" si="150"/>
        <v/>
      </c>
      <c r="AW101" s="114" t="str">
        <f t="shared" si="151"/>
        <v/>
      </c>
      <c r="AX101" s="117" t="str">
        <f t="shared" si="152"/>
        <v/>
      </c>
      <c r="AY101" s="117" t="str">
        <f t="shared" si="153"/>
        <v/>
      </c>
      <c r="AZ101" s="111" t="str">
        <f t="shared" si="154"/>
        <v/>
      </c>
      <c r="BA101" s="133" t="str">
        <f t="shared" si="155"/>
        <v/>
      </c>
      <c r="BB101" s="126" t="str">
        <f t="shared" si="94"/>
        <v/>
      </c>
      <c r="BC101" s="126" t="str">
        <f t="shared" si="95"/>
        <v/>
      </c>
      <c r="BD101" s="127" t="str">
        <f t="shared" si="96"/>
        <v/>
      </c>
      <c r="BE101" s="115" t="str">
        <f t="shared" si="97"/>
        <v/>
      </c>
      <c r="BF101" s="148" t="str">
        <f t="shared" si="98"/>
        <v/>
      </c>
      <c r="BG101" s="126" t="str">
        <f t="shared" si="99"/>
        <v/>
      </c>
      <c r="BH101" s="126" t="str">
        <f t="shared" si="100"/>
        <v/>
      </c>
      <c r="BI101" s="126" t="str">
        <f t="shared" si="101"/>
        <v/>
      </c>
      <c r="BJ101" s="126" t="str">
        <f t="shared" si="102"/>
        <v/>
      </c>
      <c r="BK101" s="111" t="str">
        <f t="shared" si="103"/>
        <v/>
      </c>
      <c r="BL101" s="118" t="str">
        <f t="shared" si="156"/>
        <v/>
      </c>
      <c r="BM101" s="115" t="str">
        <f t="shared" si="104"/>
        <v/>
      </c>
      <c r="BN101" s="110" t="str">
        <f t="shared" si="105"/>
        <v/>
      </c>
      <c r="BO101" s="110" t="str">
        <f t="shared" si="106"/>
        <v/>
      </c>
      <c r="BP101" s="111" t="str">
        <f t="shared" si="157"/>
        <v/>
      </c>
      <c r="BQ101" s="110" t="str">
        <f t="shared" si="158"/>
        <v/>
      </c>
      <c r="BR101" s="153"/>
      <c r="BS101" s="115" t="str">
        <f t="shared" si="107"/>
        <v/>
      </c>
      <c r="BT101" s="132" t="str">
        <f t="shared" si="170"/>
        <v/>
      </c>
      <c r="BU101" s="146" t="str">
        <f t="shared" si="108"/>
        <v/>
      </c>
      <c r="BV101" s="115" t="str">
        <f t="shared" si="109"/>
        <v/>
      </c>
      <c r="BW101" s="118" t="str">
        <f t="shared" si="110"/>
        <v/>
      </c>
      <c r="BX101" s="119"/>
      <c r="BY101" s="111" t="str">
        <f t="shared" si="111"/>
        <v/>
      </c>
      <c r="BZ101" s="111" t="str">
        <f t="shared" si="112"/>
        <v/>
      </c>
      <c r="CA101" s="111" t="str">
        <f t="shared" si="113"/>
        <v/>
      </c>
      <c r="CB101" s="142" t="str">
        <f t="shared" si="114"/>
        <v/>
      </c>
      <c r="CC101" s="184" t="str">
        <f t="shared" si="115"/>
        <v/>
      </c>
      <c r="CD101" s="115" t="str">
        <f t="shared" si="116"/>
        <v/>
      </c>
      <c r="CE101" s="115" t="str">
        <f t="shared" si="117"/>
        <v/>
      </c>
      <c r="CF101" s="125" t="str">
        <f t="shared" si="118"/>
        <v/>
      </c>
      <c r="CG101" s="125" t="str">
        <f t="shared" si="119"/>
        <v/>
      </c>
      <c r="CH101" s="149" t="str">
        <f t="shared" si="120"/>
        <v/>
      </c>
      <c r="CI101" s="142" t="str">
        <f t="shared" si="121"/>
        <v/>
      </c>
      <c r="CJ101" s="119"/>
      <c r="CK101" s="109"/>
      <c r="CL101" s="166" t="str">
        <f t="shared" si="122"/>
        <v/>
      </c>
      <c r="CM101" s="166" t="str">
        <f t="shared" si="123"/>
        <v/>
      </c>
      <c r="CN101" s="163" t="str">
        <f t="shared" si="124"/>
        <v/>
      </c>
      <c r="CO101" s="164" t="str">
        <f t="shared" si="125"/>
        <v/>
      </c>
      <c r="CP101" s="109"/>
      <c r="CQ101" s="163" t="str">
        <f t="shared" si="126"/>
        <v/>
      </c>
      <c r="CR101" s="163" t="str">
        <f t="shared" si="127"/>
        <v/>
      </c>
      <c r="CS101" s="109"/>
      <c r="CT101" s="112" t="str">
        <f t="shared" si="159"/>
        <v/>
      </c>
      <c r="CU101" s="145" t="str">
        <f t="shared" si="160"/>
        <v/>
      </c>
      <c r="CV101" s="111" t="str">
        <f t="shared" si="161"/>
        <v/>
      </c>
      <c r="CW101" s="111" t="str">
        <f t="shared" si="162"/>
        <v/>
      </c>
      <c r="CX101" s="109" t="str">
        <f t="shared" si="128"/>
        <v/>
      </c>
      <c r="CY101" s="126" t="str">
        <f t="shared" si="129"/>
        <v/>
      </c>
      <c r="CZ101" s="126" t="str">
        <f t="shared" si="130"/>
        <v/>
      </c>
      <c r="DA101" s="126" t="str">
        <f t="shared" si="131"/>
        <v/>
      </c>
      <c r="DB101" s="145" t="str">
        <f t="shared" si="132"/>
        <v/>
      </c>
      <c r="DC101" s="143" t="str">
        <f t="shared" si="133"/>
        <v/>
      </c>
      <c r="DD101" s="121"/>
      <c r="DE101" s="113" t="str">
        <f t="shared" si="134"/>
        <v/>
      </c>
      <c r="DF101" s="113" t="str">
        <f t="shared" si="135"/>
        <v/>
      </c>
      <c r="DG101" s="111" t="e">
        <f t="shared" si="163"/>
        <v>#N/A</v>
      </c>
      <c r="DH101" s="108" t="str">
        <f t="shared" si="136"/>
        <v/>
      </c>
      <c r="DI101" s="108" t="str">
        <f t="shared" si="164"/>
        <v/>
      </c>
      <c r="DJ101" s="108" t="str">
        <f t="shared" si="165"/>
        <v/>
      </c>
      <c r="DK101" s="108" t="str">
        <f t="shared" si="168"/>
        <v/>
      </c>
      <c r="DL101" s="108" t="str">
        <f t="shared" si="166"/>
        <v/>
      </c>
      <c r="DM101" s="108" t="str">
        <f t="shared" si="167"/>
        <v/>
      </c>
      <c r="DN101" s="103"/>
      <c r="DO101" s="170" t="str">
        <f t="shared" si="137"/>
        <v/>
      </c>
      <c r="DP101" s="170" t="str">
        <f t="shared" si="138"/>
        <v/>
      </c>
      <c r="DQ101" s="170" t="str">
        <f t="shared" si="139"/>
        <v/>
      </c>
      <c r="DR101" s="55" t="str">
        <f t="shared" si="140"/>
        <v/>
      </c>
      <c r="DS101" s="55" t="str">
        <f t="shared" si="141"/>
        <v/>
      </c>
      <c r="DT101" s="173" t="str">
        <f t="shared" si="142"/>
        <v/>
      </c>
      <c r="DU101" s="55" t="str">
        <f t="shared" si="143"/>
        <v/>
      </c>
      <c r="DV101" s="21" t="str">
        <f t="shared" si="144"/>
        <v/>
      </c>
      <c r="DW101" s="11" t="str">
        <f t="shared" si="169"/>
        <v/>
      </c>
      <c r="DX101" s="12" t="str">
        <f t="shared" si="145"/>
        <v/>
      </c>
      <c r="DY101" s="15"/>
      <c r="DZ101" s="50"/>
      <c r="EA101" s="50"/>
      <c r="EB101" s="50"/>
      <c r="EC101" s="50"/>
    </row>
    <row r="102" spans="1:133" ht="20.100000000000001" customHeight="1" x14ac:dyDescent="0.25">
      <c r="A102" s="47">
        <f t="shared" si="146"/>
        <v>101</v>
      </c>
      <c r="B102" s="176"/>
      <c r="C102" s="194"/>
      <c r="D102" s="176"/>
      <c r="E102" s="194"/>
      <c r="F102" s="192"/>
      <c r="G102" s="193"/>
      <c r="H102" s="176"/>
      <c r="I102" s="176"/>
      <c r="J102" s="180"/>
      <c r="K102" s="180"/>
      <c r="L102" s="180"/>
      <c r="M102" s="40"/>
      <c r="N102" s="10" t="str">
        <f t="shared" si="89"/>
        <v/>
      </c>
      <c r="O102" s="13"/>
      <c r="P102" s="26" t="str">
        <f t="shared" si="172"/>
        <v/>
      </c>
      <c r="Q102" s="26" t="str">
        <f t="shared" si="172"/>
        <v/>
      </c>
      <c r="R102" s="26" t="str">
        <f t="shared" si="172"/>
        <v/>
      </c>
      <c r="S102" s="26" t="str">
        <f t="shared" si="172"/>
        <v/>
      </c>
      <c r="T102" s="26" t="str">
        <f t="shared" si="172"/>
        <v/>
      </c>
      <c r="U102" s="157" t="str">
        <f t="shared" si="172"/>
        <v/>
      </c>
      <c r="V102" s="26" t="str">
        <f t="shared" si="172"/>
        <v/>
      </c>
      <c r="W102" s="26" t="str">
        <f t="shared" si="172"/>
        <v/>
      </c>
      <c r="X102" s="26" t="str">
        <f t="shared" si="172"/>
        <v/>
      </c>
      <c r="Y102" s="24" t="str">
        <f t="shared" si="172"/>
        <v/>
      </c>
      <c r="Z102" s="18" t="str">
        <f t="shared" si="173"/>
        <v/>
      </c>
      <c r="AA102" s="24" t="str">
        <f t="shared" si="173"/>
        <v/>
      </c>
      <c r="AB102" s="24" t="str">
        <f t="shared" si="173"/>
        <v/>
      </c>
      <c r="AC102" s="26" t="str">
        <f t="shared" si="173"/>
        <v/>
      </c>
      <c r="AD102" s="33" t="str">
        <f t="shared" si="173"/>
        <v/>
      </c>
      <c r="AE102" s="24" t="str">
        <f t="shared" si="173"/>
        <v/>
      </c>
      <c r="AF102" s="26" t="str">
        <f t="shared" si="173"/>
        <v/>
      </c>
      <c r="AG102" s="24" t="str">
        <f t="shared" si="173"/>
        <v/>
      </c>
      <c r="AH102" s="26" t="str">
        <f t="shared" si="173"/>
        <v/>
      </c>
      <c r="AI102" s="26" t="str">
        <f t="shared" si="173"/>
        <v/>
      </c>
      <c r="AJ102" s="26" t="str">
        <f t="shared" si="173"/>
        <v/>
      </c>
      <c r="AK102" s="26" t="str">
        <f t="shared" si="173"/>
        <v/>
      </c>
      <c r="AL102" s="26" t="str">
        <f t="shared" si="173"/>
        <v/>
      </c>
      <c r="AM102" s="18" t="str">
        <f t="shared" si="173"/>
        <v/>
      </c>
      <c r="AN102" s="9"/>
      <c r="AO102" s="152" t="str">
        <f t="shared" si="147"/>
        <v/>
      </c>
      <c r="AP102" s="150" t="str">
        <f t="shared" si="90"/>
        <v/>
      </c>
      <c r="AQ102" s="151" t="str">
        <f t="shared" si="91"/>
        <v/>
      </c>
      <c r="AR102" s="107" t="str">
        <f t="shared" si="92"/>
        <v/>
      </c>
      <c r="AS102" s="128" t="str">
        <f t="shared" si="93"/>
        <v/>
      </c>
      <c r="AT102" s="114" t="str">
        <f t="shared" si="148"/>
        <v/>
      </c>
      <c r="AU102" s="114" t="str">
        <f t="shared" si="149"/>
        <v/>
      </c>
      <c r="AV102" s="114" t="str">
        <f t="shared" si="150"/>
        <v/>
      </c>
      <c r="AW102" s="114" t="str">
        <f t="shared" si="151"/>
        <v/>
      </c>
      <c r="AX102" s="117" t="str">
        <f t="shared" si="152"/>
        <v/>
      </c>
      <c r="AY102" s="117" t="str">
        <f t="shared" si="153"/>
        <v/>
      </c>
      <c r="AZ102" s="111" t="str">
        <f t="shared" si="154"/>
        <v/>
      </c>
      <c r="BA102" s="133" t="str">
        <f t="shared" si="155"/>
        <v/>
      </c>
      <c r="BB102" s="126" t="str">
        <f t="shared" si="94"/>
        <v/>
      </c>
      <c r="BC102" s="126" t="str">
        <f t="shared" si="95"/>
        <v/>
      </c>
      <c r="BD102" s="127" t="str">
        <f t="shared" si="96"/>
        <v/>
      </c>
      <c r="BE102" s="115" t="str">
        <f t="shared" si="97"/>
        <v/>
      </c>
      <c r="BF102" s="148" t="str">
        <f t="shared" si="98"/>
        <v/>
      </c>
      <c r="BG102" s="126" t="str">
        <f t="shared" si="99"/>
        <v/>
      </c>
      <c r="BH102" s="126" t="str">
        <f t="shared" si="100"/>
        <v/>
      </c>
      <c r="BI102" s="126" t="str">
        <f t="shared" si="101"/>
        <v/>
      </c>
      <c r="BJ102" s="126" t="str">
        <f t="shared" si="102"/>
        <v/>
      </c>
      <c r="BK102" s="111" t="str">
        <f t="shared" si="103"/>
        <v/>
      </c>
      <c r="BL102" s="118" t="str">
        <f t="shared" si="156"/>
        <v/>
      </c>
      <c r="BM102" s="115" t="str">
        <f t="shared" si="104"/>
        <v/>
      </c>
      <c r="BN102" s="110" t="str">
        <f t="shared" si="105"/>
        <v/>
      </c>
      <c r="BO102" s="110" t="str">
        <f t="shared" si="106"/>
        <v/>
      </c>
      <c r="BP102" s="111" t="str">
        <f t="shared" si="157"/>
        <v/>
      </c>
      <c r="BQ102" s="110" t="str">
        <f t="shared" si="158"/>
        <v/>
      </c>
      <c r="BR102" s="153"/>
      <c r="BS102" s="115" t="str">
        <f t="shared" si="107"/>
        <v/>
      </c>
      <c r="BT102" s="132" t="str">
        <f t="shared" si="170"/>
        <v/>
      </c>
      <c r="BU102" s="146" t="str">
        <f t="shared" si="108"/>
        <v/>
      </c>
      <c r="BV102" s="115" t="str">
        <f t="shared" si="109"/>
        <v/>
      </c>
      <c r="BW102" s="118" t="str">
        <f t="shared" si="110"/>
        <v/>
      </c>
      <c r="BX102" s="119"/>
      <c r="BY102" s="111" t="str">
        <f t="shared" si="111"/>
        <v/>
      </c>
      <c r="BZ102" s="111" t="str">
        <f t="shared" si="112"/>
        <v/>
      </c>
      <c r="CA102" s="111" t="str">
        <f t="shared" si="113"/>
        <v/>
      </c>
      <c r="CB102" s="142" t="str">
        <f t="shared" si="114"/>
        <v/>
      </c>
      <c r="CC102" s="184" t="str">
        <f t="shared" si="115"/>
        <v/>
      </c>
      <c r="CD102" s="115" t="str">
        <f t="shared" si="116"/>
        <v/>
      </c>
      <c r="CE102" s="115" t="str">
        <f t="shared" si="117"/>
        <v/>
      </c>
      <c r="CF102" s="125" t="str">
        <f t="shared" si="118"/>
        <v/>
      </c>
      <c r="CG102" s="125" t="str">
        <f t="shared" si="119"/>
        <v/>
      </c>
      <c r="CH102" s="149" t="str">
        <f t="shared" si="120"/>
        <v/>
      </c>
      <c r="CI102" s="142" t="str">
        <f t="shared" si="121"/>
        <v/>
      </c>
      <c r="CJ102" s="119"/>
      <c r="CK102" s="109"/>
      <c r="CL102" s="166" t="str">
        <f t="shared" si="122"/>
        <v/>
      </c>
      <c r="CM102" s="166" t="str">
        <f t="shared" si="123"/>
        <v/>
      </c>
      <c r="CN102" s="163" t="str">
        <f t="shared" si="124"/>
        <v/>
      </c>
      <c r="CO102" s="164" t="str">
        <f t="shared" si="125"/>
        <v/>
      </c>
      <c r="CP102" s="109"/>
      <c r="CQ102" s="163" t="str">
        <f t="shared" si="126"/>
        <v/>
      </c>
      <c r="CR102" s="163" t="str">
        <f t="shared" si="127"/>
        <v/>
      </c>
      <c r="CS102" s="109"/>
      <c r="CT102" s="112" t="str">
        <f t="shared" si="159"/>
        <v/>
      </c>
      <c r="CU102" s="145" t="str">
        <f t="shared" si="160"/>
        <v/>
      </c>
      <c r="CV102" s="111" t="str">
        <f t="shared" si="161"/>
        <v/>
      </c>
      <c r="CW102" s="111" t="str">
        <f t="shared" si="162"/>
        <v/>
      </c>
      <c r="CX102" s="109" t="str">
        <f t="shared" si="128"/>
        <v/>
      </c>
      <c r="CY102" s="126" t="str">
        <f t="shared" si="129"/>
        <v/>
      </c>
      <c r="CZ102" s="126" t="str">
        <f t="shared" si="130"/>
        <v/>
      </c>
      <c r="DA102" s="126" t="str">
        <f t="shared" si="131"/>
        <v/>
      </c>
      <c r="DB102" s="145" t="str">
        <f t="shared" si="132"/>
        <v/>
      </c>
      <c r="DC102" s="143" t="str">
        <f t="shared" si="133"/>
        <v/>
      </c>
      <c r="DD102" s="121"/>
      <c r="DE102" s="113" t="str">
        <f t="shared" si="134"/>
        <v/>
      </c>
      <c r="DF102" s="113" t="str">
        <f t="shared" si="135"/>
        <v/>
      </c>
      <c r="DG102" s="111" t="e">
        <f t="shared" si="163"/>
        <v>#N/A</v>
      </c>
      <c r="DH102" s="108" t="str">
        <f t="shared" si="136"/>
        <v/>
      </c>
      <c r="DI102" s="108" t="str">
        <f t="shared" si="164"/>
        <v/>
      </c>
      <c r="DJ102" s="108" t="str">
        <f t="shared" si="165"/>
        <v/>
      </c>
      <c r="DK102" s="108" t="str">
        <f t="shared" si="168"/>
        <v/>
      </c>
      <c r="DL102" s="108" t="str">
        <f t="shared" si="166"/>
        <v/>
      </c>
      <c r="DM102" s="108" t="str">
        <f t="shared" si="167"/>
        <v/>
      </c>
      <c r="DN102" s="103"/>
      <c r="DO102" s="170" t="str">
        <f t="shared" si="137"/>
        <v/>
      </c>
      <c r="DP102" s="170" t="str">
        <f t="shared" si="138"/>
        <v/>
      </c>
      <c r="DQ102" s="170" t="str">
        <f t="shared" si="139"/>
        <v/>
      </c>
      <c r="DR102" s="55" t="str">
        <f t="shared" si="140"/>
        <v/>
      </c>
      <c r="DS102" s="55" t="str">
        <f t="shared" si="141"/>
        <v/>
      </c>
      <c r="DT102" s="173" t="str">
        <f t="shared" si="142"/>
        <v/>
      </c>
      <c r="DU102" s="55" t="str">
        <f t="shared" si="143"/>
        <v/>
      </c>
      <c r="DV102" s="21" t="str">
        <f t="shared" si="144"/>
        <v/>
      </c>
      <c r="DW102" s="11" t="str">
        <f t="shared" si="169"/>
        <v/>
      </c>
      <c r="DX102" s="12" t="str">
        <f t="shared" si="145"/>
        <v/>
      </c>
      <c r="DY102" s="15"/>
      <c r="DZ102" s="50"/>
      <c r="EA102" s="50"/>
      <c r="EB102" s="50"/>
      <c r="EC102" s="50"/>
    </row>
    <row r="103" spans="1:133" ht="20.100000000000001" customHeight="1" x14ac:dyDescent="0.25">
      <c r="A103" s="47">
        <f t="shared" si="146"/>
        <v>102</v>
      </c>
      <c r="B103" s="176"/>
      <c r="C103" s="194"/>
      <c r="D103" s="176"/>
      <c r="E103" s="194"/>
      <c r="F103" s="192"/>
      <c r="G103" s="193"/>
      <c r="H103" s="176"/>
      <c r="I103" s="176"/>
      <c r="J103" s="180"/>
      <c r="K103" s="180"/>
      <c r="L103" s="180"/>
      <c r="M103" s="40"/>
      <c r="N103" s="10" t="str">
        <f t="shared" si="89"/>
        <v/>
      </c>
      <c r="O103" s="13"/>
      <c r="P103" s="26" t="str">
        <f t="shared" si="172"/>
        <v/>
      </c>
      <c r="Q103" s="26" t="str">
        <f t="shared" si="172"/>
        <v/>
      </c>
      <c r="R103" s="26" t="str">
        <f t="shared" si="172"/>
        <v/>
      </c>
      <c r="S103" s="26" t="str">
        <f t="shared" si="172"/>
        <v/>
      </c>
      <c r="T103" s="26" t="str">
        <f t="shared" si="172"/>
        <v/>
      </c>
      <c r="U103" s="157" t="str">
        <f t="shared" si="172"/>
        <v/>
      </c>
      <c r="V103" s="26" t="str">
        <f t="shared" si="172"/>
        <v/>
      </c>
      <c r="W103" s="26" t="str">
        <f t="shared" si="172"/>
        <v/>
      </c>
      <c r="X103" s="26" t="str">
        <f t="shared" si="172"/>
        <v/>
      </c>
      <c r="Y103" s="24" t="str">
        <f t="shared" si="172"/>
        <v/>
      </c>
      <c r="Z103" s="18" t="str">
        <f t="shared" si="173"/>
        <v/>
      </c>
      <c r="AA103" s="24" t="str">
        <f t="shared" si="173"/>
        <v/>
      </c>
      <c r="AB103" s="24" t="str">
        <f t="shared" si="173"/>
        <v/>
      </c>
      <c r="AC103" s="26" t="str">
        <f t="shared" si="173"/>
        <v/>
      </c>
      <c r="AD103" s="33" t="str">
        <f t="shared" si="173"/>
        <v/>
      </c>
      <c r="AE103" s="24" t="str">
        <f t="shared" si="173"/>
        <v/>
      </c>
      <c r="AF103" s="26" t="str">
        <f t="shared" si="173"/>
        <v/>
      </c>
      <c r="AG103" s="24" t="str">
        <f t="shared" si="173"/>
        <v/>
      </c>
      <c r="AH103" s="26" t="str">
        <f t="shared" si="173"/>
        <v/>
      </c>
      <c r="AI103" s="26" t="str">
        <f t="shared" si="173"/>
        <v/>
      </c>
      <c r="AJ103" s="26" t="str">
        <f t="shared" si="173"/>
        <v/>
      </c>
      <c r="AK103" s="26" t="str">
        <f t="shared" si="173"/>
        <v/>
      </c>
      <c r="AL103" s="26" t="str">
        <f t="shared" si="173"/>
        <v/>
      </c>
      <c r="AM103" s="18" t="str">
        <f t="shared" si="173"/>
        <v/>
      </c>
      <c r="AN103" s="9"/>
      <c r="AO103" s="152" t="str">
        <f t="shared" si="147"/>
        <v/>
      </c>
      <c r="AP103" s="150" t="str">
        <f t="shared" si="90"/>
        <v/>
      </c>
      <c r="AQ103" s="151" t="str">
        <f t="shared" si="91"/>
        <v/>
      </c>
      <c r="AR103" s="107" t="str">
        <f t="shared" si="92"/>
        <v/>
      </c>
      <c r="AS103" s="128" t="str">
        <f t="shared" si="93"/>
        <v/>
      </c>
      <c r="AT103" s="114" t="str">
        <f t="shared" si="148"/>
        <v/>
      </c>
      <c r="AU103" s="114" t="str">
        <f t="shared" si="149"/>
        <v/>
      </c>
      <c r="AV103" s="114" t="str">
        <f t="shared" si="150"/>
        <v/>
      </c>
      <c r="AW103" s="114" t="str">
        <f t="shared" si="151"/>
        <v/>
      </c>
      <c r="AX103" s="117" t="str">
        <f t="shared" si="152"/>
        <v/>
      </c>
      <c r="AY103" s="117" t="str">
        <f t="shared" si="153"/>
        <v/>
      </c>
      <c r="AZ103" s="111" t="str">
        <f t="shared" si="154"/>
        <v/>
      </c>
      <c r="BA103" s="133" t="str">
        <f t="shared" si="155"/>
        <v/>
      </c>
      <c r="BB103" s="126" t="str">
        <f t="shared" si="94"/>
        <v/>
      </c>
      <c r="BC103" s="126" t="str">
        <f t="shared" si="95"/>
        <v/>
      </c>
      <c r="BD103" s="127" t="str">
        <f t="shared" si="96"/>
        <v/>
      </c>
      <c r="BE103" s="115" t="str">
        <f t="shared" si="97"/>
        <v/>
      </c>
      <c r="BF103" s="148" t="str">
        <f t="shared" si="98"/>
        <v/>
      </c>
      <c r="BG103" s="126" t="str">
        <f t="shared" si="99"/>
        <v/>
      </c>
      <c r="BH103" s="126" t="str">
        <f t="shared" si="100"/>
        <v/>
      </c>
      <c r="BI103" s="126" t="str">
        <f t="shared" si="101"/>
        <v/>
      </c>
      <c r="BJ103" s="126" t="str">
        <f t="shared" si="102"/>
        <v/>
      </c>
      <c r="BK103" s="111" t="str">
        <f t="shared" si="103"/>
        <v/>
      </c>
      <c r="BL103" s="118" t="str">
        <f t="shared" si="156"/>
        <v/>
      </c>
      <c r="BM103" s="115" t="str">
        <f t="shared" si="104"/>
        <v/>
      </c>
      <c r="BN103" s="110" t="str">
        <f t="shared" si="105"/>
        <v/>
      </c>
      <c r="BO103" s="110" t="str">
        <f t="shared" si="106"/>
        <v/>
      </c>
      <c r="BP103" s="111" t="str">
        <f t="shared" si="157"/>
        <v/>
      </c>
      <c r="BQ103" s="110" t="str">
        <f t="shared" si="158"/>
        <v/>
      </c>
      <c r="BR103" s="153"/>
      <c r="BS103" s="115" t="str">
        <f t="shared" si="107"/>
        <v/>
      </c>
      <c r="BT103" s="132" t="str">
        <f t="shared" si="170"/>
        <v/>
      </c>
      <c r="BU103" s="146" t="str">
        <f t="shared" si="108"/>
        <v/>
      </c>
      <c r="BV103" s="115" t="str">
        <f t="shared" si="109"/>
        <v/>
      </c>
      <c r="BW103" s="118" t="str">
        <f t="shared" si="110"/>
        <v/>
      </c>
      <c r="BX103" s="119"/>
      <c r="BY103" s="111" t="str">
        <f t="shared" si="111"/>
        <v/>
      </c>
      <c r="BZ103" s="111" t="str">
        <f t="shared" si="112"/>
        <v/>
      </c>
      <c r="CA103" s="111" t="str">
        <f t="shared" si="113"/>
        <v/>
      </c>
      <c r="CB103" s="142" t="str">
        <f t="shared" si="114"/>
        <v/>
      </c>
      <c r="CC103" s="184" t="str">
        <f t="shared" si="115"/>
        <v/>
      </c>
      <c r="CD103" s="115" t="str">
        <f t="shared" si="116"/>
        <v/>
      </c>
      <c r="CE103" s="115" t="str">
        <f t="shared" si="117"/>
        <v/>
      </c>
      <c r="CF103" s="125" t="str">
        <f t="shared" si="118"/>
        <v/>
      </c>
      <c r="CG103" s="125" t="str">
        <f t="shared" si="119"/>
        <v/>
      </c>
      <c r="CH103" s="149" t="str">
        <f t="shared" si="120"/>
        <v/>
      </c>
      <c r="CI103" s="142" t="str">
        <f t="shared" si="121"/>
        <v/>
      </c>
      <c r="CJ103" s="119"/>
      <c r="CK103" s="109"/>
      <c r="CL103" s="166" t="str">
        <f t="shared" si="122"/>
        <v/>
      </c>
      <c r="CM103" s="166" t="str">
        <f t="shared" si="123"/>
        <v/>
      </c>
      <c r="CN103" s="163" t="str">
        <f t="shared" si="124"/>
        <v/>
      </c>
      <c r="CO103" s="164" t="str">
        <f t="shared" si="125"/>
        <v/>
      </c>
      <c r="CP103" s="109"/>
      <c r="CQ103" s="163" t="str">
        <f t="shared" si="126"/>
        <v/>
      </c>
      <c r="CR103" s="163" t="str">
        <f t="shared" si="127"/>
        <v/>
      </c>
      <c r="CS103" s="109"/>
      <c r="CT103" s="112" t="str">
        <f t="shared" si="159"/>
        <v/>
      </c>
      <c r="CU103" s="145" t="str">
        <f t="shared" si="160"/>
        <v/>
      </c>
      <c r="CV103" s="111" t="str">
        <f t="shared" si="161"/>
        <v/>
      </c>
      <c r="CW103" s="111" t="str">
        <f t="shared" si="162"/>
        <v/>
      </c>
      <c r="CX103" s="109" t="str">
        <f t="shared" si="128"/>
        <v/>
      </c>
      <c r="CY103" s="126" t="str">
        <f t="shared" si="129"/>
        <v/>
      </c>
      <c r="CZ103" s="126" t="str">
        <f t="shared" si="130"/>
        <v/>
      </c>
      <c r="DA103" s="126" t="str">
        <f t="shared" si="131"/>
        <v/>
      </c>
      <c r="DB103" s="145" t="str">
        <f t="shared" si="132"/>
        <v/>
      </c>
      <c r="DC103" s="143" t="str">
        <f t="shared" si="133"/>
        <v/>
      </c>
      <c r="DD103" s="121"/>
      <c r="DE103" s="113" t="str">
        <f t="shared" si="134"/>
        <v/>
      </c>
      <c r="DF103" s="113" t="str">
        <f t="shared" si="135"/>
        <v/>
      </c>
      <c r="DG103" s="111" t="e">
        <f t="shared" si="163"/>
        <v>#N/A</v>
      </c>
      <c r="DH103" s="108" t="str">
        <f t="shared" si="136"/>
        <v/>
      </c>
      <c r="DI103" s="108" t="str">
        <f t="shared" si="164"/>
        <v/>
      </c>
      <c r="DJ103" s="108" t="str">
        <f t="shared" si="165"/>
        <v/>
      </c>
      <c r="DK103" s="108" t="str">
        <f t="shared" si="168"/>
        <v/>
      </c>
      <c r="DL103" s="108" t="str">
        <f t="shared" si="166"/>
        <v/>
      </c>
      <c r="DM103" s="108" t="str">
        <f t="shared" si="167"/>
        <v/>
      </c>
      <c r="DN103" s="103"/>
      <c r="DO103" s="170" t="str">
        <f t="shared" si="137"/>
        <v/>
      </c>
      <c r="DP103" s="170" t="str">
        <f t="shared" si="138"/>
        <v/>
      </c>
      <c r="DQ103" s="170" t="str">
        <f t="shared" si="139"/>
        <v/>
      </c>
      <c r="DR103" s="55" t="str">
        <f t="shared" si="140"/>
        <v/>
      </c>
      <c r="DS103" s="55" t="str">
        <f t="shared" si="141"/>
        <v/>
      </c>
      <c r="DT103" s="173" t="str">
        <f t="shared" si="142"/>
        <v/>
      </c>
      <c r="DU103" s="55" t="str">
        <f t="shared" si="143"/>
        <v/>
      </c>
      <c r="DV103" s="21" t="str">
        <f t="shared" si="144"/>
        <v/>
      </c>
      <c r="DW103" s="11" t="str">
        <f t="shared" si="169"/>
        <v/>
      </c>
      <c r="DX103" s="12" t="str">
        <f t="shared" si="145"/>
        <v/>
      </c>
      <c r="DY103" s="15"/>
      <c r="DZ103" s="50"/>
      <c r="EA103" s="50"/>
      <c r="EB103" s="50"/>
      <c r="EC103" s="50"/>
    </row>
    <row r="104" spans="1:133" ht="20.100000000000001" customHeight="1" x14ac:dyDescent="0.25">
      <c r="A104" s="47">
        <f t="shared" si="146"/>
        <v>103</v>
      </c>
      <c r="B104" s="176"/>
      <c r="C104" s="194"/>
      <c r="D104" s="176"/>
      <c r="E104" s="194"/>
      <c r="F104" s="192"/>
      <c r="G104" s="193"/>
      <c r="H104" s="176"/>
      <c r="I104" s="176"/>
      <c r="J104" s="180"/>
      <c r="K104" s="180"/>
      <c r="L104" s="180"/>
      <c r="M104" s="40"/>
      <c r="N104" s="10" t="str">
        <f t="shared" si="89"/>
        <v/>
      </c>
      <c r="O104" s="13"/>
      <c r="P104" s="26" t="str">
        <f t="shared" si="172"/>
        <v/>
      </c>
      <c r="Q104" s="26" t="str">
        <f t="shared" si="172"/>
        <v/>
      </c>
      <c r="R104" s="26" t="str">
        <f t="shared" si="172"/>
        <v/>
      </c>
      <c r="S104" s="26" t="str">
        <f t="shared" si="172"/>
        <v/>
      </c>
      <c r="T104" s="26" t="str">
        <f t="shared" ref="P104:Y167" si="174">IF(SG_or_BG_entered="","",Previous)</f>
        <v/>
      </c>
      <c r="U104" s="157" t="str">
        <f t="shared" si="174"/>
        <v/>
      </c>
      <c r="V104" s="26" t="str">
        <f t="shared" si="174"/>
        <v/>
      </c>
      <c r="W104" s="26" t="str">
        <f t="shared" si="174"/>
        <v/>
      </c>
      <c r="X104" s="26" t="str">
        <f t="shared" si="174"/>
        <v/>
      </c>
      <c r="Y104" s="24" t="str">
        <f t="shared" si="174"/>
        <v/>
      </c>
      <c r="Z104" s="18" t="str">
        <f t="shared" si="173"/>
        <v/>
      </c>
      <c r="AA104" s="24" t="str">
        <f t="shared" si="173"/>
        <v/>
      </c>
      <c r="AB104" s="24" t="str">
        <f t="shared" si="173"/>
        <v/>
      </c>
      <c r="AC104" s="26" t="str">
        <f t="shared" si="173"/>
        <v/>
      </c>
      <c r="AD104" s="33" t="str">
        <f t="shared" si="173"/>
        <v/>
      </c>
      <c r="AE104" s="24" t="str">
        <f t="shared" si="173"/>
        <v/>
      </c>
      <c r="AF104" s="26" t="str">
        <f t="shared" si="173"/>
        <v/>
      </c>
      <c r="AG104" s="24" t="str">
        <f t="shared" si="173"/>
        <v/>
      </c>
      <c r="AH104" s="26" t="str">
        <f t="shared" si="173"/>
        <v/>
      </c>
      <c r="AI104" s="26" t="str">
        <f t="shared" si="173"/>
        <v/>
      </c>
      <c r="AJ104" s="26" t="str">
        <f t="shared" si="173"/>
        <v/>
      </c>
      <c r="AK104" s="26" t="str">
        <f t="shared" si="173"/>
        <v/>
      </c>
      <c r="AL104" s="26" t="str">
        <f t="shared" si="173"/>
        <v/>
      </c>
      <c r="AM104" s="18" t="str">
        <f t="shared" si="173"/>
        <v/>
      </c>
      <c r="AN104" s="9"/>
      <c r="AO104" s="152" t="str">
        <f t="shared" si="147"/>
        <v/>
      </c>
      <c r="AP104" s="150" t="str">
        <f t="shared" si="90"/>
        <v/>
      </c>
      <c r="AQ104" s="151" t="str">
        <f t="shared" si="91"/>
        <v/>
      </c>
      <c r="AR104" s="107" t="str">
        <f t="shared" si="92"/>
        <v/>
      </c>
      <c r="AS104" s="128" t="str">
        <f t="shared" si="93"/>
        <v/>
      </c>
      <c r="AT104" s="114" t="str">
        <f t="shared" si="148"/>
        <v/>
      </c>
      <c r="AU104" s="114" t="str">
        <f t="shared" si="149"/>
        <v/>
      </c>
      <c r="AV104" s="114" t="str">
        <f t="shared" si="150"/>
        <v/>
      </c>
      <c r="AW104" s="114" t="str">
        <f t="shared" si="151"/>
        <v/>
      </c>
      <c r="AX104" s="117" t="str">
        <f t="shared" si="152"/>
        <v/>
      </c>
      <c r="AY104" s="117" t="str">
        <f t="shared" si="153"/>
        <v/>
      </c>
      <c r="AZ104" s="111" t="str">
        <f t="shared" si="154"/>
        <v/>
      </c>
      <c r="BA104" s="133" t="str">
        <f t="shared" si="155"/>
        <v/>
      </c>
      <c r="BB104" s="126" t="str">
        <f t="shared" si="94"/>
        <v/>
      </c>
      <c r="BC104" s="126" t="str">
        <f t="shared" si="95"/>
        <v/>
      </c>
      <c r="BD104" s="127" t="str">
        <f t="shared" si="96"/>
        <v/>
      </c>
      <c r="BE104" s="115" t="str">
        <f t="shared" si="97"/>
        <v/>
      </c>
      <c r="BF104" s="148" t="str">
        <f t="shared" si="98"/>
        <v/>
      </c>
      <c r="BG104" s="126" t="str">
        <f t="shared" si="99"/>
        <v/>
      </c>
      <c r="BH104" s="126" t="str">
        <f t="shared" si="100"/>
        <v/>
      </c>
      <c r="BI104" s="126" t="str">
        <f t="shared" si="101"/>
        <v/>
      </c>
      <c r="BJ104" s="126" t="str">
        <f t="shared" si="102"/>
        <v/>
      </c>
      <c r="BK104" s="111" t="str">
        <f t="shared" si="103"/>
        <v/>
      </c>
      <c r="BL104" s="118" t="str">
        <f t="shared" si="156"/>
        <v/>
      </c>
      <c r="BM104" s="115" t="str">
        <f t="shared" si="104"/>
        <v/>
      </c>
      <c r="BN104" s="110" t="str">
        <f t="shared" si="105"/>
        <v/>
      </c>
      <c r="BO104" s="110" t="str">
        <f t="shared" si="106"/>
        <v/>
      </c>
      <c r="BP104" s="111" t="str">
        <f t="shared" si="157"/>
        <v/>
      </c>
      <c r="BQ104" s="110" t="str">
        <f t="shared" si="158"/>
        <v/>
      </c>
      <c r="BR104" s="153"/>
      <c r="BS104" s="115" t="str">
        <f t="shared" si="107"/>
        <v/>
      </c>
      <c r="BT104" s="132" t="str">
        <f t="shared" si="170"/>
        <v/>
      </c>
      <c r="BU104" s="146" t="str">
        <f t="shared" si="108"/>
        <v/>
      </c>
      <c r="BV104" s="115" t="str">
        <f t="shared" si="109"/>
        <v/>
      </c>
      <c r="BW104" s="118" t="str">
        <f t="shared" si="110"/>
        <v/>
      </c>
      <c r="BX104" s="119"/>
      <c r="BY104" s="111" t="str">
        <f t="shared" si="111"/>
        <v/>
      </c>
      <c r="BZ104" s="111" t="str">
        <f t="shared" si="112"/>
        <v/>
      </c>
      <c r="CA104" s="111" t="str">
        <f t="shared" si="113"/>
        <v/>
      </c>
      <c r="CB104" s="142" t="str">
        <f t="shared" si="114"/>
        <v/>
      </c>
      <c r="CC104" s="184" t="str">
        <f t="shared" si="115"/>
        <v/>
      </c>
      <c r="CD104" s="115" t="str">
        <f t="shared" si="116"/>
        <v/>
      </c>
      <c r="CE104" s="115" t="str">
        <f t="shared" si="117"/>
        <v/>
      </c>
      <c r="CF104" s="125" t="str">
        <f t="shared" si="118"/>
        <v/>
      </c>
      <c r="CG104" s="125" t="str">
        <f t="shared" si="119"/>
        <v/>
      </c>
      <c r="CH104" s="149" t="str">
        <f t="shared" si="120"/>
        <v/>
      </c>
      <c r="CI104" s="142" t="str">
        <f t="shared" si="121"/>
        <v/>
      </c>
      <c r="CJ104" s="119"/>
      <c r="CK104" s="109"/>
      <c r="CL104" s="166" t="str">
        <f t="shared" si="122"/>
        <v/>
      </c>
      <c r="CM104" s="166" t="str">
        <f t="shared" si="123"/>
        <v/>
      </c>
      <c r="CN104" s="163" t="str">
        <f t="shared" si="124"/>
        <v/>
      </c>
      <c r="CO104" s="164" t="str">
        <f t="shared" si="125"/>
        <v/>
      </c>
      <c r="CP104" s="109"/>
      <c r="CQ104" s="163" t="str">
        <f t="shared" si="126"/>
        <v/>
      </c>
      <c r="CR104" s="163" t="str">
        <f t="shared" si="127"/>
        <v/>
      </c>
      <c r="CS104" s="109"/>
      <c r="CT104" s="112" t="str">
        <f t="shared" si="159"/>
        <v/>
      </c>
      <c r="CU104" s="145" t="str">
        <f t="shared" si="160"/>
        <v/>
      </c>
      <c r="CV104" s="111" t="str">
        <f t="shared" si="161"/>
        <v/>
      </c>
      <c r="CW104" s="111" t="str">
        <f t="shared" si="162"/>
        <v/>
      </c>
      <c r="CX104" s="109" t="str">
        <f t="shared" si="128"/>
        <v/>
      </c>
      <c r="CY104" s="126" t="str">
        <f t="shared" si="129"/>
        <v/>
      </c>
      <c r="CZ104" s="126" t="str">
        <f t="shared" si="130"/>
        <v/>
      </c>
      <c r="DA104" s="126" t="str">
        <f t="shared" si="131"/>
        <v/>
      </c>
      <c r="DB104" s="145" t="str">
        <f t="shared" si="132"/>
        <v/>
      </c>
      <c r="DC104" s="143" t="str">
        <f t="shared" si="133"/>
        <v/>
      </c>
      <c r="DD104" s="121"/>
      <c r="DE104" s="113" t="str">
        <f t="shared" si="134"/>
        <v/>
      </c>
      <c r="DF104" s="113" t="str">
        <f t="shared" si="135"/>
        <v/>
      </c>
      <c r="DG104" s="111" t="e">
        <f t="shared" si="163"/>
        <v>#N/A</v>
      </c>
      <c r="DH104" s="108" t="str">
        <f t="shared" si="136"/>
        <v/>
      </c>
      <c r="DI104" s="108" t="str">
        <f t="shared" si="164"/>
        <v/>
      </c>
      <c r="DJ104" s="108" t="str">
        <f t="shared" si="165"/>
        <v/>
      </c>
      <c r="DK104" s="108" t="str">
        <f t="shared" si="168"/>
        <v/>
      </c>
      <c r="DL104" s="108" t="str">
        <f t="shared" si="166"/>
        <v/>
      </c>
      <c r="DM104" s="108" t="str">
        <f t="shared" si="167"/>
        <v/>
      </c>
      <c r="DN104" s="103"/>
      <c r="DO104" s="170" t="str">
        <f t="shared" si="137"/>
        <v/>
      </c>
      <c r="DP104" s="170" t="str">
        <f t="shared" si="138"/>
        <v/>
      </c>
      <c r="DQ104" s="170" t="str">
        <f t="shared" si="139"/>
        <v/>
      </c>
      <c r="DR104" s="55" t="str">
        <f t="shared" si="140"/>
        <v/>
      </c>
      <c r="DS104" s="55" t="str">
        <f t="shared" si="141"/>
        <v/>
      </c>
      <c r="DT104" s="173" t="str">
        <f t="shared" si="142"/>
        <v/>
      </c>
      <c r="DU104" s="55" t="str">
        <f t="shared" si="143"/>
        <v/>
      </c>
      <c r="DV104" s="21" t="str">
        <f t="shared" si="144"/>
        <v/>
      </c>
      <c r="DW104" s="11" t="str">
        <f t="shared" si="169"/>
        <v/>
      </c>
      <c r="DX104" s="12" t="str">
        <f t="shared" si="145"/>
        <v/>
      </c>
      <c r="DY104" s="15"/>
      <c r="DZ104" s="50"/>
      <c r="EA104" s="50"/>
      <c r="EB104" s="50"/>
      <c r="EC104" s="50"/>
    </row>
    <row r="105" spans="1:133" ht="20.100000000000001" customHeight="1" x14ac:dyDescent="0.25">
      <c r="A105" s="47">
        <f t="shared" si="146"/>
        <v>104</v>
      </c>
      <c r="B105" s="176"/>
      <c r="C105" s="194"/>
      <c r="D105" s="176"/>
      <c r="E105" s="194"/>
      <c r="F105" s="192"/>
      <c r="G105" s="193"/>
      <c r="H105" s="176"/>
      <c r="I105" s="176"/>
      <c r="J105" s="180"/>
      <c r="K105" s="180"/>
      <c r="L105" s="180"/>
      <c r="M105" s="40"/>
      <c r="N105" s="10" t="str">
        <f t="shared" si="89"/>
        <v/>
      </c>
      <c r="O105" s="13"/>
      <c r="P105" s="26" t="str">
        <f t="shared" si="174"/>
        <v/>
      </c>
      <c r="Q105" s="26" t="str">
        <f t="shared" si="174"/>
        <v/>
      </c>
      <c r="R105" s="26" t="str">
        <f t="shared" si="174"/>
        <v/>
      </c>
      <c r="S105" s="26" t="str">
        <f t="shared" si="174"/>
        <v/>
      </c>
      <c r="T105" s="26" t="str">
        <f t="shared" si="174"/>
        <v/>
      </c>
      <c r="U105" s="157" t="str">
        <f t="shared" si="174"/>
        <v/>
      </c>
      <c r="V105" s="26" t="str">
        <f t="shared" si="174"/>
        <v/>
      </c>
      <c r="W105" s="26" t="str">
        <f t="shared" si="174"/>
        <v/>
      </c>
      <c r="X105" s="26" t="str">
        <f t="shared" si="174"/>
        <v/>
      </c>
      <c r="Y105" s="24" t="str">
        <f t="shared" si="174"/>
        <v/>
      </c>
      <c r="Z105" s="18" t="str">
        <f t="shared" si="173"/>
        <v/>
      </c>
      <c r="AA105" s="24" t="str">
        <f t="shared" si="173"/>
        <v/>
      </c>
      <c r="AB105" s="24" t="str">
        <f t="shared" si="173"/>
        <v/>
      </c>
      <c r="AC105" s="26" t="str">
        <f t="shared" si="173"/>
        <v/>
      </c>
      <c r="AD105" s="33" t="str">
        <f t="shared" si="173"/>
        <v/>
      </c>
      <c r="AE105" s="24" t="str">
        <f t="shared" si="173"/>
        <v/>
      </c>
      <c r="AF105" s="26" t="str">
        <f t="shared" si="173"/>
        <v/>
      </c>
      <c r="AG105" s="24" t="str">
        <f t="shared" si="173"/>
        <v/>
      </c>
      <c r="AH105" s="26" t="str">
        <f t="shared" si="173"/>
        <v/>
      </c>
      <c r="AI105" s="26" t="str">
        <f t="shared" si="173"/>
        <v/>
      </c>
      <c r="AJ105" s="26" t="str">
        <f t="shared" si="173"/>
        <v/>
      </c>
      <c r="AK105" s="26" t="str">
        <f t="shared" si="173"/>
        <v/>
      </c>
      <c r="AL105" s="26" t="str">
        <f t="shared" si="173"/>
        <v/>
      </c>
      <c r="AM105" s="18" t="str">
        <f t="shared" si="173"/>
        <v/>
      </c>
      <c r="AN105" s="9"/>
      <c r="AO105" s="152" t="str">
        <f t="shared" si="147"/>
        <v/>
      </c>
      <c r="AP105" s="150" t="str">
        <f t="shared" si="90"/>
        <v/>
      </c>
      <c r="AQ105" s="151" t="str">
        <f t="shared" si="91"/>
        <v/>
      </c>
      <c r="AR105" s="107" t="str">
        <f t="shared" si="92"/>
        <v/>
      </c>
      <c r="AS105" s="128" t="str">
        <f t="shared" si="93"/>
        <v/>
      </c>
      <c r="AT105" s="114" t="str">
        <f t="shared" si="148"/>
        <v/>
      </c>
      <c r="AU105" s="114" t="str">
        <f t="shared" si="149"/>
        <v/>
      </c>
      <c r="AV105" s="114" t="str">
        <f t="shared" si="150"/>
        <v/>
      </c>
      <c r="AW105" s="114" t="str">
        <f t="shared" si="151"/>
        <v/>
      </c>
      <c r="AX105" s="117" t="str">
        <f t="shared" si="152"/>
        <v/>
      </c>
      <c r="AY105" s="117" t="str">
        <f t="shared" si="153"/>
        <v/>
      </c>
      <c r="AZ105" s="111" t="str">
        <f t="shared" si="154"/>
        <v/>
      </c>
      <c r="BA105" s="133" t="str">
        <f t="shared" si="155"/>
        <v/>
      </c>
      <c r="BB105" s="126" t="str">
        <f t="shared" si="94"/>
        <v/>
      </c>
      <c r="BC105" s="126" t="str">
        <f t="shared" si="95"/>
        <v/>
      </c>
      <c r="BD105" s="127" t="str">
        <f t="shared" si="96"/>
        <v/>
      </c>
      <c r="BE105" s="115" t="str">
        <f t="shared" si="97"/>
        <v/>
      </c>
      <c r="BF105" s="148" t="str">
        <f t="shared" si="98"/>
        <v/>
      </c>
      <c r="BG105" s="126" t="str">
        <f t="shared" si="99"/>
        <v/>
      </c>
      <c r="BH105" s="126" t="str">
        <f t="shared" si="100"/>
        <v/>
      </c>
      <c r="BI105" s="126" t="str">
        <f t="shared" si="101"/>
        <v/>
      </c>
      <c r="BJ105" s="126" t="str">
        <f t="shared" si="102"/>
        <v/>
      </c>
      <c r="BK105" s="111" t="str">
        <f t="shared" si="103"/>
        <v/>
      </c>
      <c r="BL105" s="118" t="str">
        <f t="shared" si="156"/>
        <v/>
      </c>
      <c r="BM105" s="115" t="str">
        <f t="shared" si="104"/>
        <v/>
      </c>
      <c r="BN105" s="110" t="str">
        <f t="shared" si="105"/>
        <v/>
      </c>
      <c r="BO105" s="110" t="str">
        <f t="shared" si="106"/>
        <v/>
      </c>
      <c r="BP105" s="111" t="str">
        <f t="shared" si="157"/>
        <v/>
      </c>
      <c r="BQ105" s="110" t="str">
        <f t="shared" si="158"/>
        <v/>
      </c>
      <c r="BR105" s="153"/>
      <c r="BS105" s="115" t="str">
        <f t="shared" si="107"/>
        <v/>
      </c>
      <c r="BT105" s="132" t="str">
        <f t="shared" si="170"/>
        <v/>
      </c>
      <c r="BU105" s="146" t="str">
        <f t="shared" si="108"/>
        <v/>
      </c>
      <c r="BV105" s="115" t="str">
        <f t="shared" si="109"/>
        <v/>
      </c>
      <c r="BW105" s="118" t="str">
        <f t="shared" si="110"/>
        <v/>
      </c>
      <c r="BX105" s="119"/>
      <c r="BY105" s="111" t="str">
        <f t="shared" si="111"/>
        <v/>
      </c>
      <c r="BZ105" s="111" t="str">
        <f t="shared" si="112"/>
        <v/>
      </c>
      <c r="CA105" s="111" t="str">
        <f t="shared" si="113"/>
        <v/>
      </c>
      <c r="CB105" s="142" t="str">
        <f t="shared" si="114"/>
        <v/>
      </c>
      <c r="CC105" s="184" t="str">
        <f t="shared" si="115"/>
        <v/>
      </c>
      <c r="CD105" s="115" t="str">
        <f t="shared" si="116"/>
        <v/>
      </c>
      <c r="CE105" s="115" t="str">
        <f t="shared" si="117"/>
        <v/>
      </c>
      <c r="CF105" s="125" t="str">
        <f t="shared" si="118"/>
        <v/>
      </c>
      <c r="CG105" s="125" t="str">
        <f t="shared" si="119"/>
        <v/>
      </c>
      <c r="CH105" s="149" t="str">
        <f t="shared" si="120"/>
        <v/>
      </c>
      <c r="CI105" s="142" t="str">
        <f t="shared" si="121"/>
        <v/>
      </c>
      <c r="CJ105" s="119"/>
      <c r="CK105" s="109"/>
      <c r="CL105" s="166" t="str">
        <f t="shared" si="122"/>
        <v/>
      </c>
      <c r="CM105" s="166" t="str">
        <f t="shared" si="123"/>
        <v/>
      </c>
      <c r="CN105" s="163" t="str">
        <f t="shared" si="124"/>
        <v/>
      </c>
      <c r="CO105" s="164" t="str">
        <f t="shared" si="125"/>
        <v/>
      </c>
      <c r="CP105" s="109"/>
      <c r="CQ105" s="163" t="str">
        <f t="shared" si="126"/>
        <v/>
      </c>
      <c r="CR105" s="163" t="str">
        <f t="shared" si="127"/>
        <v/>
      </c>
      <c r="CS105" s="109"/>
      <c r="CT105" s="112" t="str">
        <f t="shared" si="159"/>
        <v/>
      </c>
      <c r="CU105" s="145" t="str">
        <f t="shared" si="160"/>
        <v/>
      </c>
      <c r="CV105" s="111" t="str">
        <f t="shared" si="161"/>
        <v/>
      </c>
      <c r="CW105" s="111" t="str">
        <f t="shared" si="162"/>
        <v/>
      </c>
      <c r="CX105" s="109" t="str">
        <f t="shared" si="128"/>
        <v/>
      </c>
      <c r="CY105" s="126" t="str">
        <f t="shared" si="129"/>
        <v/>
      </c>
      <c r="CZ105" s="126" t="str">
        <f t="shared" si="130"/>
        <v/>
      </c>
      <c r="DA105" s="126" t="str">
        <f t="shared" si="131"/>
        <v/>
      </c>
      <c r="DB105" s="145" t="str">
        <f t="shared" si="132"/>
        <v/>
      </c>
      <c r="DC105" s="143" t="str">
        <f t="shared" si="133"/>
        <v/>
      </c>
      <c r="DD105" s="121"/>
      <c r="DE105" s="113" t="str">
        <f t="shared" si="134"/>
        <v/>
      </c>
      <c r="DF105" s="113" t="str">
        <f t="shared" si="135"/>
        <v/>
      </c>
      <c r="DG105" s="111" t="e">
        <f t="shared" si="163"/>
        <v>#N/A</v>
      </c>
      <c r="DH105" s="108" t="str">
        <f t="shared" si="136"/>
        <v/>
      </c>
      <c r="DI105" s="108" t="str">
        <f t="shared" si="164"/>
        <v/>
      </c>
      <c r="DJ105" s="108" t="str">
        <f t="shared" si="165"/>
        <v/>
      </c>
      <c r="DK105" s="108" t="str">
        <f t="shared" si="168"/>
        <v/>
      </c>
      <c r="DL105" s="108" t="str">
        <f t="shared" si="166"/>
        <v/>
      </c>
      <c r="DM105" s="108" t="str">
        <f t="shared" si="167"/>
        <v/>
      </c>
      <c r="DN105" s="103"/>
      <c r="DO105" s="170" t="str">
        <f t="shared" si="137"/>
        <v/>
      </c>
      <c r="DP105" s="170" t="str">
        <f t="shared" si="138"/>
        <v/>
      </c>
      <c r="DQ105" s="170" t="str">
        <f t="shared" si="139"/>
        <v/>
      </c>
      <c r="DR105" s="55" t="str">
        <f t="shared" si="140"/>
        <v/>
      </c>
      <c r="DS105" s="55" t="str">
        <f t="shared" si="141"/>
        <v/>
      </c>
      <c r="DT105" s="173" t="str">
        <f t="shared" si="142"/>
        <v/>
      </c>
      <c r="DU105" s="55" t="str">
        <f t="shared" si="143"/>
        <v/>
      </c>
      <c r="DV105" s="21" t="str">
        <f t="shared" si="144"/>
        <v/>
      </c>
      <c r="DW105" s="11" t="str">
        <f t="shared" si="169"/>
        <v/>
      </c>
      <c r="DX105" s="12" t="str">
        <f t="shared" si="145"/>
        <v/>
      </c>
      <c r="DY105" s="15"/>
      <c r="DZ105" s="50"/>
      <c r="EA105" s="50"/>
      <c r="EB105" s="50"/>
      <c r="EC105" s="50"/>
    </row>
    <row r="106" spans="1:133" ht="20.100000000000001" customHeight="1" x14ac:dyDescent="0.25">
      <c r="A106" s="47">
        <f t="shared" si="146"/>
        <v>105</v>
      </c>
      <c r="B106" s="176"/>
      <c r="C106" s="194"/>
      <c r="D106" s="176"/>
      <c r="E106" s="194"/>
      <c r="F106" s="192"/>
      <c r="G106" s="193"/>
      <c r="H106" s="176"/>
      <c r="I106" s="176"/>
      <c r="J106" s="180"/>
      <c r="K106" s="180"/>
      <c r="L106" s="180"/>
      <c r="M106" s="40"/>
      <c r="N106" s="10" t="str">
        <f t="shared" si="89"/>
        <v/>
      </c>
      <c r="O106" s="13"/>
      <c r="P106" s="26" t="str">
        <f t="shared" si="174"/>
        <v/>
      </c>
      <c r="Q106" s="26" t="str">
        <f t="shared" si="174"/>
        <v/>
      </c>
      <c r="R106" s="26" t="str">
        <f t="shared" si="174"/>
        <v/>
      </c>
      <c r="S106" s="26" t="str">
        <f t="shared" si="174"/>
        <v/>
      </c>
      <c r="T106" s="26" t="str">
        <f t="shared" si="174"/>
        <v/>
      </c>
      <c r="U106" s="157" t="str">
        <f t="shared" si="174"/>
        <v/>
      </c>
      <c r="V106" s="26" t="str">
        <f t="shared" si="174"/>
        <v/>
      </c>
      <c r="W106" s="26" t="str">
        <f t="shared" si="174"/>
        <v/>
      </c>
      <c r="X106" s="26" t="str">
        <f t="shared" si="174"/>
        <v/>
      </c>
      <c r="Y106" s="24" t="str">
        <f t="shared" si="174"/>
        <v/>
      </c>
      <c r="Z106" s="18" t="str">
        <f t="shared" si="173"/>
        <v/>
      </c>
      <c r="AA106" s="24" t="str">
        <f t="shared" si="173"/>
        <v/>
      </c>
      <c r="AB106" s="24" t="str">
        <f t="shared" si="173"/>
        <v/>
      </c>
      <c r="AC106" s="26" t="str">
        <f t="shared" si="173"/>
        <v/>
      </c>
      <c r="AD106" s="33" t="str">
        <f t="shared" si="173"/>
        <v/>
      </c>
      <c r="AE106" s="24" t="str">
        <f t="shared" si="173"/>
        <v/>
      </c>
      <c r="AF106" s="26" t="str">
        <f t="shared" si="173"/>
        <v/>
      </c>
      <c r="AG106" s="24" t="str">
        <f t="shared" si="173"/>
        <v/>
      </c>
      <c r="AH106" s="26" t="str">
        <f t="shared" si="173"/>
        <v/>
      </c>
      <c r="AI106" s="26" t="str">
        <f t="shared" si="173"/>
        <v/>
      </c>
      <c r="AJ106" s="26" t="str">
        <f t="shared" si="173"/>
        <v/>
      </c>
      <c r="AK106" s="26" t="str">
        <f t="shared" si="173"/>
        <v/>
      </c>
      <c r="AL106" s="26" t="str">
        <f t="shared" si="173"/>
        <v/>
      </c>
      <c r="AM106" s="18" t="str">
        <f t="shared" si="173"/>
        <v/>
      </c>
      <c r="AN106" s="9"/>
      <c r="AO106" s="152" t="str">
        <f t="shared" si="147"/>
        <v/>
      </c>
      <c r="AP106" s="150" t="str">
        <f t="shared" si="90"/>
        <v/>
      </c>
      <c r="AQ106" s="151" t="str">
        <f t="shared" si="91"/>
        <v/>
      </c>
      <c r="AR106" s="107" t="str">
        <f t="shared" si="92"/>
        <v/>
      </c>
      <c r="AS106" s="128" t="str">
        <f t="shared" si="93"/>
        <v/>
      </c>
      <c r="AT106" s="114" t="str">
        <f t="shared" si="148"/>
        <v/>
      </c>
      <c r="AU106" s="114" t="str">
        <f t="shared" si="149"/>
        <v/>
      </c>
      <c r="AV106" s="114" t="str">
        <f t="shared" si="150"/>
        <v/>
      </c>
      <c r="AW106" s="114" t="str">
        <f t="shared" si="151"/>
        <v/>
      </c>
      <c r="AX106" s="117" t="str">
        <f t="shared" si="152"/>
        <v/>
      </c>
      <c r="AY106" s="117" t="str">
        <f t="shared" si="153"/>
        <v/>
      </c>
      <c r="AZ106" s="111" t="str">
        <f t="shared" si="154"/>
        <v/>
      </c>
      <c r="BA106" s="133" t="str">
        <f t="shared" si="155"/>
        <v/>
      </c>
      <c r="BB106" s="126" t="str">
        <f t="shared" si="94"/>
        <v/>
      </c>
      <c r="BC106" s="126" t="str">
        <f t="shared" si="95"/>
        <v/>
      </c>
      <c r="BD106" s="127" t="str">
        <f t="shared" si="96"/>
        <v/>
      </c>
      <c r="BE106" s="115" t="str">
        <f t="shared" si="97"/>
        <v/>
      </c>
      <c r="BF106" s="148" t="str">
        <f t="shared" si="98"/>
        <v/>
      </c>
      <c r="BG106" s="126" t="str">
        <f t="shared" si="99"/>
        <v/>
      </c>
      <c r="BH106" s="126" t="str">
        <f t="shared" si="100"/>
        <v/>
      </c>
      <c r="BI106" s="126" t="str">
        <f t="shared" si="101"/>
        <v/>
      </c>
      <c r="BJ106" s="126" t="str">
        <f t="shared" si="102"/>
        <v/>
      </c>
      <c r="BK106" s="111" t="str">
        <f t="shared" si="103"/>
        <v/>
      </c>
      <c r="BL106" s="118" t="str">
        <f t="shared" si="156"/>
        <v/>
      </c>
      <c r="BM106" s="115" t="str">
        <f t="shared" si="104"/>
        <v/>
      </c>
      <c r="BN106" s="110" t="str">
        <f t="shared" si="105"/>
        <v/>
      </c>
      <c r="BO106" s="110" t="str">
        <f t="shared" si="106"/>
        <v/>
      </c>
      <c r="BP106" s="111" t="str">
        <f t="shared" si="157"/>
        <v/>
      </c>
      <c r="BQ106" s="110" t="str">
        <f t="shared" si="158"/>
        <v/>
      </c>
      <c r="BR106" s="153"/>
      <c r="BS106" s="115" t="str">
        <f t="shared" si="107"/>
        <v/>
      </c>
      <c r="BT106" s="132" t="str">
        <f t="shared" si="170"/>
        <v/>
      </c>
      <c r="BU106" s="146" t="str">
        <f t="shared" si="108"/>
        <v/>
      </c>
      <c r="BV106" s="115" t="str">
        <f t="shared" si="109"/>
        <v/>
      </c>
      <c r="BW106" s="118" t="str">
        <f t="shared" si="110"/>
        <v/>
      </c>
      <c r="BX106" s="119"/>
      <c r="BY106" s="111" t="str">
        <f t="shared" si="111"/>
        <v/>
      </c>
      <c r="BZ106" s="111" t="str">
        <f t="shared" si="112"/>
        <v/>
      </c>
      <c r="CA106" s="111" t="str">
        <f t="shared" si="113"/>
        <v/>
      </c>
      <c r="CB106" s="142" t="str">
        <f t="shared" si="114"/>
        <v/>
      </c>
      <c r="CC106" s="184" t="str">
        <f t="shared" si="115"/>
        <v/>
      </c>
      <c r="CD106" s="115" t="str">
        <f t="shared" si="116"/>
        <v/>
      </c>
      <c r="CE106" s="115" t="str">
        <f t="shared" si="117"/>
        <v/>
      </c>
      <c r="CF106" s="125" t="str">
        <f t="shared" si="118"/>
        <v/>
      </c>
      <c r="CG106" s="125" t="str">
        <f t="shared" si="119"/>
        <v/>
      </c>
      <c r="CH106" s="149" t="str">
        <f t="shared" si="120"/>
        <v/>
      </c>
      <c r="CI106" s="142" t="str">
        <f t="shared" si="121"/>
        <v/>
      </c>
      <c r="CJ106" s="119"/>
      <c r="CK106" s="109"/>
      <c r="CL106" s="166" t="str">
        <f t="shared" si="122"/>
        <v/>
      </c>
      <c r="CM106" s="166" t="str">
        <f t="shared" si="123"/>
        <v/>
      </c>
      <c r="CN106" s="163" t="str">
        <f t="shared" si="124"/>
        <v/>
      </c>
      <c r="CO106" s="164" t="str">
        <f t="shared" si="125"/>
        <v/>
      </c>
      <c r="CP106" s="109"/>
      <c r="CQ106" s="163" t="str">
        <f t="shared" si="126"/>
        <v/>
      </c>
      <c r="CR106" s="163" t="str">
        <f t="shared" si="127"/>
        <v/>
      </c>
      <c r="CS106" s="109"/>
      <c r="CT106" s="112" t="str">
        <f t="shared" si="159"/>
        <v/>
      </c>
      <c r="CU106" s="145" t="str">
        <f t="shared" si="160"/>
        <v/>
      </c>
      <c r="CV106" s="111" t="str">
        <f t="shared" si="161"/>
        <v/>
      </c>
      <c r="CW106" s="111" t="str">
        <f t="shared" si="162"/>
        <v/>
      </c>
      <c r="CX106" s="109" t="str">
        <f t="shared" si="128"/>
        <v/>
      </c>
      <c r="CY106" s="126" t="str">
        <f t="shared" si="129"/>
        <v/>
      </c>
      <c r="CZ106" s="126" t="str">
        <f t="shared" si="130"/>
        <v/>
      </c>
      <c r="DA106" s="126" t="str">
        <f t="shared" si="131"/>
        <v/>
      </c>
      <c r="DB106" s="145" t="str">
        <f t="shared" si="132"/>
        <v/>
      </c>
      <c r="DC106" s="143" t="str">
        <f t="shared" si="133"/>
        <v/>
      </c>
      <c r="DD106" s="121"/>
      <c r="DE106" s="113" t="str">
        <f t="shared" si="134"/>
        <v/>
      </c>
      <c r="DF106" s="113" t="str">
        <f t="shared" si="135"/>
        <v/>
      </c>
      <c r="DG106" s="111" t="e">
        <f t="shared" si="163"/>
        <v>#N/A</v>
      </c>
      <c r="DH106" s="108" t="str">
        <f t="shared" si="136"/>
        <v/>
      </c>
      <c r="DI106" s="108" t="str">
        <f t="shared" si="164"/>
        <v/>
      </c>
      <c r="DJ106" s="108" t="str">
        <f t="shared" si="165"/>
        <v/>
      </c>
      <c r="DK106" s="108" t="str">
        <f t="shared" si="168"/>
        <v/>
      </c>
      <c r="DL106" s="108" t="str">
        <f t="shared" si="166"/>
        <v/>
      </c>
      <c r="DM106" s="108" t="str">
        <f t="shared" si="167"/>
        <v/>
      </c>
      <c r="DN106" s="103"/>
      <c r="DO106" s="170" t="str">
        <f t="shared" si="137"/>
        <v/>
      </c>
      <c r="DP106" s="170" t="str">
        <f t="shared" si="138"/>
        <v/>
      </c>
      <c r="DQ106" s="170" t="str">
        <f t="shared" si="139"/>
        <v/>
      </c>
      <c r="DR106" s="55" t="str">
        <f t="shared" si="140"/>
        <v/>
      </c>
      <c r="DS106" s="55" t="str">
        <f t="shared" si="141"/>
        <v/>
      </c>
      <c r="DT106" s="173" t="str">
        <f t="shared" si="142"/>
        <v/>
      </c>
      <c r="DU106" s="55" t="str">
        <f t="shared" si="143"/>
        <v/>
      </c>
      <c r="DV106" s="21" t="str">
        <f t="shared" si="144"/>
        <v/>
      </c>
      <c r="DW106" s="11" t="str">
        <f t="shared" si="169"/>
        <v/>
      </c>
      <c r="DX106" s="12" t="str">
        <f t="shared" si="145"/>
        <v/>
      </c>
      <c r="DY106" s="15"/>
      <c r="DZ106" s="50"/>
      <c r="EA106" s="50"/>
      <c r="EB106" s="50"/>
      <c r="EC106" s="50"/>
    </row>
    <row r="107" spans="1:133" ht="20.100000000000001" customHeight="1" x14ac:dyDescent="0.25">
      <c r="A107" s="47">
        <f t="shared" si="146"/>
        <v>106</v>
      </c>
      <c r="B107" s="176"/>
      <c r="C107" s="194"/>
      <c r="D107" s="176"/>
      <c r="E107" s="194"/>
      <c r="F107" s="192"/>
      <c r="G107" s="193"/>
      <c r="H107" s="176"/>
      <c r="I107" s="176"/>
      <c r="J107" s="180"/>
      <c r="K107" s="180"/>
      <c r="L107" s="180"/>
      <c r="M107" s="40"/>
      <c r="N107" s="10" t="str">
        <f t="shared" si="89"/>
        <v/>
      </c>
      <c r="O107" s="13"/>
      <c r="P107" s="26" t="str">
        <f t="shared" si="174"/>
        <v/>
      </c>
      <c r="Q107" s="26" t="str">
        <f t="shared" si="174"/>
        <v/>
      </c>
      <c r="R107" s="26" t="str">
        <f t="shared" si="174"/>
        <v/>
      </c>
      <c r="S107" s="26" t="str">
        <f t="shared" si="174"/>
        <v/>
      </c>
      <c r="T107" s="26" t="str">
        <f t="shared" si="174"/>
        <v/>
      </c>
      <c r="U107" s="157" t="str">
        <f t="shared" si="174"/>
        <v/>
      </c>
      <c r="V107" s="26" t="str">
        <f t="shared" si="174"/>
        <v/>
      </c>
      <c r="W107" s="26" t="str">
        <f t="shared" si="174"/>
        <v/>
      </c>
      <c r="X107" s="26" t="str">
        <f t="shared" si="174"/>
        <v/>
      </c>
      <c r="Y107" s="24" t="str">
        <f t="shared" si="174"/>
        <v/>
      </c>
      <c r="Z107" s="18" t="str">
        <f t="shared" si="173"/>
        <v/>
      </c>
      <c r="AA107" s="24" t="str">
        <f t="shared" si="173"/>
        <v/>
      </c>
      <c r="AB107" s="24" t="str">
        <f t="shared" si="173"/>
        <v/>
      </c>
      <c r="AC107" s="26" t="str">
        <f t="shared" si="173"/>
        <v/>
      </c>
      <c r="AD107" s="33" t="str">
        <f t="shared" si="173"/>
        <v/>
      </c>
      <c r="AE107" s="24" t="str">
        <f t="shared" si="173"/>
        <v/>
      </c>
      <c r="AF107" s="26" t="str">
        <f t="shared" si="173"/>
        <v/>
      </c>
      <c r="AG107" s="24" t="str">
        <f t="shared" si="173"/>
        <v/>
      </c>
      <c r="AH107" s="26" t="str">
        <f t="shared" si="173"/>
        <v/>
      </c>
      <c r="AI107" s="26" t="str">
        <f t="shared" si="173"/>
        <v/>
      </c>
      <c r="AJ107" s="26" t="str">
        <f t="shared" si="173"/>
        <v/>
      </c>
      <c r="AK107" s="26" t="str">
        <f t="shared" si="173"/>
        <v/>
      </c>
      <c r="AL107" s="26" t="str">
        <f t="shared" si="173"/>
        <v/>
      </c>
      <c r="AM107" s="18" t="str">
        <f t="shared" si="173"/>
        <v/>
      </c>
      <c r="AN107" s="9"/>
      <c r="AO107" s="152" t="str">
        <f t="shared" si="147"/>
        <v/>
      </c>
      <c r="AP107" s="150" t="str">
        <f t="shared" si="90"/>
        <v/>
      </c>
      <c r="AQ107" s="151" t="str">
        <f t="shared" si="91"/>
        <v/>
      </c>
      <c r="AR107" s="107" t="str">
        <f t="shared" si="92"/>
        <v/>
      </c>
      <c r="AS107" s="128" t="str">
        <f t="shared" si="93"/>
        <v/>
      </c>
      <c r="AT107" s="114" t="str">
        <f t="shared" si="148"/>
        <v/>
      </c>
      <c r="AU107" s="114" t="str">
        <f t="shared" si="149"/>
        <v/>
      </c>
      <c r="AV107" s="114" t="str">
        <f t="shared" si="150"/>
        <v/>
      </c>
      <c r="AW107" s="114" t="str">
        <f t="shared" si="151"/>
        <v/>
      </c>
      <c r="AX107" s="117" t="str">
        <f t="shared" si="152"/>
        <v/>
      </c>
      <c r="AY107" s="117" t="str">
        <f t="shared" si="153"/>
        <v/>
      </c>
      <c r="AZ107" s="111" t="str">
        <f t="shared" si="154"/>
        <v/>
      </c>
      <c r="BA107" s="133" t="str">
        <f t="shared" si="155"/>
        <v/>
      </c>
      <c r="BB107" s="126" t="str">
        <f t="shared" si="94"/>
        <v/>
      </c>
      <c r="BC107" s="126" t="str">
        <f t="shared" si="95"/>
        <v/>
      </c>
      <c r="BD107" s="127" t="str">
        <f t="shared" si="96"/>
        <v/>
      </c>
      <c r="BE107" s="115" t="str">
        <f t="shared" si="97"/>
        <v/>
      </c>
      <c r="BF107" s="148" t="str">
        <f t="shared" si="98"/>
        <v/>
      </c>
      <c r="BG107" s="126" t="str">
        <f t="shared" si="99"/>
        <v/>
      </c>
      <c r="BH107" s="126" t="str">
        <f t="shared" si="100"/>
        <v/>
      </c>
      <c r="BI107" s="126" t="str">
        <f t="shared" si="101"/>
        <v/>
      </c>
      <c r="BJ107" s="126" t="str">
        <f t="shared" si="102"/>
        <v/>
      </c>
      <c r="BK107" s="111" t="str">
        <f t="shared" si="103"/>
        <v/>
      </c>
      <c r="BL107" s="118" t="str">
        <f t="shared" si="156"/>
        <v/>
      </c>
      <c r="BM107" s="115" t="str">
        <f t="shared" si="104"/>
        <v/>
      </c>
      <c r="BN107" s="110" t="str">
        <f t="shared" si="105"/>
        <v/>
      </c>
      <c r="BO107" s="110" t="str">
        <f t="shared" si="106"/>
        <v/>
      </c>
      <c r="BP107" s="111" t="str">
        <f t="shared" si="157"/>
        <v/>
      </c>
      <c r="BQ107" s="110" t="str">
        <f t="shared" si="158"/>
        <v/>
      </c>
      <c r="BR107" s="153"/>
      <c r="BS107" s="115" t="str">
        <f t="shared" si="107"/>
        <v/>
      </c>
      <c r="BT107" s="132" t="str">
        <f t="shared" si="170"/>
        <v/>
      </c>
      <c r="BU107" s="146" t="str">
        <f t="shared" si="108"/>
        <v/>
      </c>
      <c r="BV107" s="115" t="str">
        <f t="shared" si="109"/>
        <v/>
      </c>
      <c r="BW107" s="118" t="str">
        <f t="shared" si="110"/>
        <v/>
      </c>
      <c r="BX107" s="119"/>
      <c r="BY107" s="111" t="str">
        <f t="shared" si="111"/>
        <v/>
      </c>
      <c r="BZ107" s="111" t="str">
        <f t="shared" si="112"/>
        <v/>
      </c>
      <c r="CA107" s="111" t="str">
        <f t="shared" si="113"/>
        <v/>
      </c>
      <c r="CB107" s="142" t="str">
        <f t="shared" si="114"/>
        <v/>
      </c>
      <c r="CC107" s="184" t="str">
        <f t="shared" si="115"/>
        <v/>
      </c>
      <c r="CD107" s="115" t="str">
        <f t="shared" si="116"/>
        <v/>
      </c>
      <c r="CE107" s="115" t="str">
        <f t="shared" si="117"/>
        <v/>
      </c>
      <c r="CF107" s="125" t="str">
        <f t="shared" si="118"/>
        <v/>
      </c>
      <c r="CG107" s="125" t="str">
        <f t="shared" si="119"/>
        <v/>
      </c>
      <c r="CH107" s="149" t="str">
        <f t="shared" si="120"/>
        <v/>
      </c>
      <c r="CI107" s="142" t="str">
        <f t="shared" si="121"/>
        <v/>
      </c>
      <c r="CJ107" s="119"/>
      <c r="CK107" s="109"/>
      <c r="CL107" s="166" t="str">
        <f t="shared" si="122"/>
        <v/>
      </c>
      <c r="CM107" s="166" t="str">
        <f t="shared" si="123"/>
        <v/>
      </c>
      <c r="CN107" s="163" t="str">
        <f t="shared" si="124"/>
        <v/>
      </c>
      <c r="CO107" s="164" t="str">
        <f t="shared" si="125"/>
        <v/>
      </c>
      <c r="CP107" s="109"/>
      <c r="CQ107" s="163" t="str">
        <f t="shared" si="126"/>
        <v/>
      </c>
      <c r="CR107" s="163" t="str">
        <f t="shared" si="127"/>
        <v/>
      </c>
      <c r="CS107" s="109"/>
      <c r="CT107" s="112" t="str">
        <f t="shared" si="159"/>
        <v/>
      </c>
      <c r="CU107" s="145" t="str">
        <f t="shared" si="160"/>
        <v/>
      </c>
      <c r="CV107" s="111" t="str">
        <f t="shared" si="161"/>
        <v/>
      </c>
      <c r="CW107" s="111" t="str">
        <f t="shared" si="162"/>
        <v/>
      </c>
      <c r="CX107" s="109" t="str">
        <f t="shared" si="128"/>
        <v/>
      </c>
      <c r="CY107" s="126" t="str">
        <f t="shared" si="129"/>
        <v/>
      </c>
      <c r="CZ107" s="126" t="str">
        <f t="shared" si="130"/>
        <v/>
      </c>
      <c r="DA107" s="126" t="str">
        <f t="shared" si="131"/>
        <v/>
      </c>
      <c r="DB107" s="145" t="str">
        <f t="shared" si="132"/>
        <v/>
      </c>
      <c r="DC107" s="143" t="str">
        <f t="shared" si="133"/>
        <v/>
      </c>
      <c r="DD107" s="121"/>
      <c r="DE107" s="113" t="str">
        <f t="shared" si="134"/>
        <v/>
      </c>
      <c r="DF107" s="113" t="str">
        <f t="shared" si="135"/>
        <v/>
      </c>
      <c r="DG107" s="111" t="e">
        <f t="shared" si="163"/>
        <v>#N/A</v>
      </c>
      <c r="DH107" s="108" t="str">
        <f t="shared" si="136"/>
        <v/>
      </c>
      <c r="DI107" s="108" t="str">
        <f t="shared" si="164"/>
        <v/>
      </c>
      <c r="DJ107" s="108" t="str">
        <f t="shared" si="165"/>
        <v/>
      </c>
      <c r="DK107" s="108" t="str">
        <f t="shared" si="168"/>
        <v/>
      </c>
      <c r="DL107" s="108" t="str">
        <f t="shared" si="166"/>
        <v/>
      </c>
      <c r="DM107" s="108" t="str">
        <f t="shared" si="167"/>
        <v/>
      </c>
      <c r="DN107" s="103"/>
      <c r="DO107" s="170" t="str">
        <f t="shared" si="137"/>
        <v/>
      </c>
      <c r="DP107" s="170" t="str">
        <f t="shared" si="138"/>
        <v/>
      </c>
      <c r="DQ107" s="170" t="str">
        <f t="shared" si="139"/>
        <v/>
      </c>
      <c r="DR107" s="55" t="str">
        <f t="shared" si="140"/>
        <v/>
      </c>
      <c r="DS107" s="55" t="str">
        <f t="shared" si="141"/>
        <v/>
      </c>
      <c r="DT107" s="173" t="str">
        <f t="shared" si="142"/>
        <v/>
      </c>
      <c r="DU107" s="55" t="str">
        <f t="shared" si="143"/>
        <v/>
      </c>
      <c r="DV107" s="21" t="str">
        <f t="shared" si="144"/>
        <v/>
      </c>
      <c r="DW107" s="11" t="str">
        <f t="shared" si="169"/>
        <v/>
      </c>
      <c r="DX107" s="12" t="str">
        <f t="shared" si="145"/>
        <v/>
      </c>
      <c r="DY107" s="15"/>
      <c r="DZ107" s="50"/>
      <c r="EA107" s="50"/>
      <c r="EB107" s="50"/>
      <c r="EC107" s="50"/>
    </row>
    <row r="108" spans="1:133" ht="20.100000000000001" customHeight="1" x14ac:dyDescent="0.25">
      <c r="A108" s="47">
        <f t="shared" si="146"/>
        <v>107</v>
      </c>
      <c r="B108" s="176"/>
      <c r="C108" s="194"/>
      <c r="D108" s="176"/>
      <c r="E108" s="194"/>
      <c r="F108" s="192"/>
      <c r="G108" s="193"/>
      <c r="H108" s="176"/>
      <c r="I108" s="176"/>
      <c r="J108" s="180"/>
      <c r="K108" s="180"/>
      <c r="L108" s="180"/>
      <c r="M108" s="40"/>
      <c r="N108" s="10" t="str">
        <f t="shared" si="89"/>
        <v/>
      </c>
      <c r="O108" s="13"/>
      <c r="P108" s="26" t="str">
        <f t="shared" si="174"/>
        <v/>
      </c>
      <c r="Q108" s="26" t="str">
        <f t="shared" si="174"/>
        <v/>
      </c>
      <c r="R108" s="26" t="str">
        <f t="shared" si="174"/>
        <v/>
      </c>
      <c r="S108" s="26" t="str">
        <f t="shared" si="174"/>
        <v/>
      </c>
      <c r="T108" s="26" t="str">
        <f t="shared" si="174"/>
        <v/>
      </c>
      <c r="U108" s="157" t="str">
        <f t="shared" si="174"/>
        <v/>
      </c>
      <c r="V108" s="26" t="str">
        <f t="shared" si="174"/>
        <v/>
      </c>
      <c r="W108" s="26" t="str">
        <f t="shared" si="174"/>
        <v/>
      </c>
      <c r="X108" s="26" t="str">
        <f t="shared" si="174"/>
        <v/>
      </c>
      <c r="Y108" s="24" t="str">
        <f t="shared" si="174"/>
        <v/>
      </c>
      <c r="Z108" s="18" t="str">
        <f t="shared" si="173"/>
        <v/>
      </c>
      <c r="AA108" s="24" t="str">
        <f t="shared" si="173"/>
        <v/>
      </c>
      <c r="AB108" s="24" t="str">
        <f t="shared" si="173"/>
        <v/>
      </c>
      <c r="AC108" s="26" t="str">
        <f t="shared" si="173"/>
        <v/>
      </c>
      <c r="AD108" s="33" t="str">
        <f t="shared" si="173"/>
        <v/>
      </c>
      <c r="AE108" s="24" t="str">
        <f t="shared" si="173"/>
        <v/>
      </c>
      <c r="AF108" s="26" t="str">
        <f t="shared" si="173"/>
        <v/>
      </c>
      <c r="AG108" s="24" t="str">
        <f t="shared" si="173"/>
        <v/>
      </c>
      <c r="AH108" s="26" t="str">
        <f t="shared" si="173"/>
        <v/>
      </c>
      <c r="AI108" s="26" t="str">
        <f t="shared" si="173"/>
        <v/>
      </c>
      <c r="AJ108" s="26" t="str">
        <f t="shared" si="173"/>
        <v/>
      </c>
      <c r="AK108" s="26" t="str">
        <f t="shared" si="173"/>
        <v/>
      </c>
      <c r="AL108" s="26" t="str">
        <f t="shared" si="173"/>
        <v/>
      </c>
      <c r="AM108" s="18" t="str">
        <f t="shared" si="173"/>
        <v/>
      </c>
      <c r="AN108" s="9"/>
      <c r="AO108" s="152" t="str">
        <f t="shared" si="147"/>
        <v/>
      </c>
      <c r="AP108" s="150" t="str">
        <f t="shared" si="90"/>
        <v/>
      </c>
      <c r="AQ108" s="151" t="str">
        <f t="shared" si="91"/>
        <v/>
      </c>
      <c r="AR108" s="107" t="str">
        <f t="shared" si="92"/>
        <v/>
      </c>
      <c r="AS108" s="128" t="str">
        <f t="shared" si="93"/>
        <v/>
      </c>
      <c r="AT108" s="114" t="str">
        <f t="shared" si="148"/>
        <v/>
      </c>
      <c r="AU108" s="114" t="str">
        <f t="shared" si="149"/>
        <v/>
      </c>
      <c r="AV108" s="114" t="str">
        <f t="shared" si="150"/>
        <v/>
      </c>
      <c r="AW108" s="114" t="str">
        <f t="shared" si="151"/>
        <v/>
      </c>
      <c r="AX108" s="117" t="str">
        <f t="shared" si="152"/>
        <v/>
      </c>
      <c r="AY108" s="117" t="str">
        <f t="shared" si="153"/>
        <v/>
      </c>
      <c r="AZ108" s="111" t="str">
        <f t="shared" si="154"/>
        <v/>
      </c>
      <c r="BA108" s="133" t="str">
        <f t="shared" si="155"/>
        <v/>
      </c>
      <c r="BB108" s="126" t="str">
        <f t="shared" si="94"/>
        <v/>
      </c>
      <c r="BC108" s="126" t="str">
        <f t="shared" si="95"/>
        <v/>
      </c>
      <c r="BD108" s="127" t="str">
        <f t="shared" si="96"/>
        <v/>
      </c>
      <c r="BE108" s="115" t="str">
        <f t="shared" si="97"/>
        <v/>
      </c>
      <c r="BF108" s="148" t="str">
        <f t="shared" si="98"/>
        <v/>
      </c>
      <c r="BG108" s="126" t="str">
        <f t="shared" si="99"/>
        <v/>
      </c>
      <c r="BH108" s="126" t="str">
        <f t="shared" si="100"/>
        <v/>
      </c>
      <c r="BI108" s="126" t="str">
        <f t="shared" si="101"/>
        <v/>
      </c>
      <c r="BJ108" s="126" t="str">
        <f t="shared" si="102"/>
        <v/>
      </c>
      <c r="BK108" s="111" t="str">
        <f t="shared" si="103"/>
        <v/>
      </c>
      <c r="BL108" s="118" t="str">
        <f t="shared" si="156"/>
        <v/>
      </c>
      <c r="BM108" s="115" t="str">
        <f t="shared" si="104"/>
        <v/>
      </c>
      <c r="BN108" s="110" t="str">
        <f t="shared" si="105"/>
        <v/>
      </c>
      <c r="BO108" s="110" t="str">
        <f t="shared" si="106"/>
        <v/>
      </c>
      <c r="BP108" s="111" t="str">
        <f t="shared" si="157"/>
        <v/>
      </c>
      <c r="BQ108" s="110" t="str">
        <f t="shared" si="158"/>
        <v/>
      </c>
      <c r="BR108" s="153"/>
      <c r="BS108" s="115" t="str">
        <f t="shared" si="107"/>
        <v/>
      </c>
      <c r="BT108" s="132" t="str">
        <f t="shared" si="170"/>
        <v/>
      </c>
      <c r="BU108" s="146" t="str">
        <f t="shared" si="108"/>
        <v/>
      </c>
      <c r="BV108" s="115" t="str">
        <f t="shared" si="109"/>
        <v/>
      </c>
      <c r="BW108" s="118" t="str">
        <f t="shared" si="110"/>
        <v/>
      </c>
      <c r="BX108" s="119"/>
      <c r="BY108" s="111" t="str">
        <f t="shared" si="111"/>
        <v/>
      </c>
      <c r="BZ108" s="111" t="str">
        <f t="shared" si="112"/>
        <v/>
      </c>
      <c r="CA108" s="111" t="str">
        <f t="shared" si="113"/>
        <v/>
      </c>
      <c r="CB108" s="142" t="str">
        <f t="shared" si="114"/>
        <v/>
      </c>
      <c r="CC108" s="184" t="str">
        <f t="shared" si="115"/>
        <v/>
      </c>
      <c r="CD108" s="115" t="str">
        <f t="shared" si="116"/>
        <v/>
      </c>
      <c r="CE108" s="115" t="str">
        <f t="shared" si="117"/>
        <v/>
      </c>
      <c r="CF108" s="125" t="str">
        <f t="shared" si="118"/>
        <v/>
      </c>
      <c r="CG108" s="125" t="str">
        <f t="shared" si="119"/>
        <v/>
      </c>
      <c r="CH108" s="149" t="str">
        <f t="shared" si="120"/>
        <v/>
      </c>
      <c r="CI108" s="142" t="str">
        <f t="shared" si="121"/>
        <v/>
      </c>
      <c r="CJ108" s="119"/>
      <c r="CK108" s="109"/>
      <c r="CL108" s="166" t="str">
        <f t="shared" si="122"/>
        <v/>
      </c>
      <c r="CM108" s="166" t="str">
        <f t="shared" si="123"/>
        <v/>
      </c>
      <c r="CN108" s="163" t="str">
        <f t="shared" si="124"/>
        <v/>
      </c>
      <c r="CO108" s="164" t="str">
        <f t="shared" si="125"/>
        <v/>
      </c>
      <c r="CP108" s="109"/>
      <c r="CQ108" s="163" t="str">
        <f t="shared" si="126"/>
        <v/>
      </c>
      <c r="CR108" s="163" t="str">
        <f t="shared" si="127"/>
        <v/>
      </c>
      <c r="CS108" s="109"/>
      <c r="CT108" s="112" t="str">
        <f t="shared" si="159"/>
        <v/>
      </c>
      <c r="CU108" s="145" t="str">
        <f t="shared" si="160"/>
        <v/>
      </c>
      <c r="CV108" s="111" t="str">
        <f t="shared" si="161"/>
        <v/>
      </c>
      <c r="CW108" s="111" t="str">
        <f t="shared" si="162"/>
        <v/>
      </c>
      <c r="CX108" s="109" t="str">
        <f t="shared" si="128"/>
        <v/>
      </c>
      <c r="CY108" s="126" t="str">
        <f t="shared" si="129"/>
        <v/>
      </c>
      <c r="CZ108" s="126" t="str">
        <f t="shared" si="130"/>
        <v/>
      </c>
      <c r="DA108" s="126" t="str">
        <f t="shared" si="131"/>
        <v/>
      </c>
      <c r="DB108" s="145" t="str">
        <f t="shared" si="132"/>
        <v/>
      </c>
      <c r="DC108" s="143" t="str">
        <f t="shared" si="133"/>
        <v/>
      </c>
      <c r="DD108" s="121"/>
      <c r="DE108" s="113" t="str">
        <f t="shared" si="134"/>
        <v/>
      </c>
      <c r="DF108" s="113" t="str">
        <f t="shared" si="135"/>
        <v/>
      </c>
      <c r="DG108" s="111" t="e">
        <f t="shared" si="163"/>
        <v>#N/A</v>
      </c>
      <c r="DH108" s="108" t="str">
        <f t="shared" si="136"/>
        <v/>
      </c>
      <c r="DI108" s="108" t="str">
        <f t="shared" si="164"/>
        <v/>
      </c>
      <c r="DJ108" s="108" t="str">
        <f t="shared" si="165"/>
        <v/>
      </c>
      <c r="DK108" s="108" t="str">
        <f t="shared" si="168"/>
        <v/>
      </c>
      <c r="DL108" s="108" t="str">
        <f t="shared" si="166"/>
        <v/>
      </c>
      <c r="DM108" s="108" t="str">
        <f t="shared" si="167"/>
        <v/>
      </c>
      <c r="DN108" s="103"/>
      <c r="DO108" s="170" t="str">
        <f t="shared" si="137"/>
        <v/>
      </c>
      <c r="DP108" s="170" t="str">
        <f t="shared" si="138"/>
        <v/>
      </c>
      <c r="DQ108" s="170" t="str">
        <f t="shared" si="139"/>
        <v/>
      </c>
      <c r="DR108" s="55" t="str">
        <f t="shared" si="140"/>
        <v/>
      </c>
      <c r="DS108" s="55" t="str">
        <f t="shared" si="141"/>
        <v/>
      </c>
      <c r="DT108" s="173" t="str">
        <f t="shared" si="142"/>
        <v/>
      </c>
      <c r="DU108" s="55" t="str">
        <f t="shared" si="143"/>
        <v/>
      </c>
      <c r="DV108" s="21" t="str">
        <f t="shared" si="144"/>
        <v/>
      </c>
      <c r="DW108" s="11" t="str">
        <f t="shared" si="169"/>
        <v/>
      </c>
      <c r="DX108" s="12" t="str">
        <f t="shared" si="145"/>
        <v/>
      </c>
      <c r="DY108" s="15"/>
      <c r="DZ108" s="50"/>
      <c r="EA108" s="50"/>
      <c r="EB108" s="50"/>
      <c r="EC108" s="50"/>
    </row>
    <row r="109" spans="1:133" ht="20.100000000000001" customHeight="1" x14ac:dyDescent="0.25">
      <c r="A109" s="47">
        <f t="shared" si="146"/>
        <v>108</v>
      </c>
      <c r="B109" s="176"/>
      <c r="C109" s="194"/>
      <c r="D109" s="176"/>
      <c r="E109" s="194"/>
      <c r="F109" s="192"/>
      <c r="G109" s="193"/>
      <c r="H109" s="176"/>
      <c r="I109" s="176"/>
      <c r="J109" s="180"/>
      <c r="K109" s="180"/>
      <c r="L109" s="180"/>
      <c r="M109" s="40"/>
      <c r="N109" s="10" t="str">
        <f t="shared" si="89"/>
        <v/>
      </c>
      <c r="O109" s="13"/>
      <c r="P109" s="26" t="str">
        <f t="shared" si="174"/>
        <v/>
      </c>
      <c r="Q109" s="26" t="str">
        <f t="shared" si="174"/>
        <v/>
      </c>
      <c r="R109" s="26" t="str">
        <f t="shared" si="174"/>
        <v/>
      </c>
      <c r="S109" s="26" t="str">
        <f t="shared" si="174"/>
        <v/>
      </c>
      <c r="T109" s="26" t="str">
        <f t="shared" si="174"/>
        <v/>
      </c>
      <c r="U109" s="157" t="str">
        <f t="shared" si="174"/>
        <v/>
      </c>
      <c r="V109" s="26" t="str">
        <f t="shared" si="174"/>
        <v/>
      </c>
      <c r="W109" s="26" t="str">
        <f t="shared" si="174"/>
        <v/>
      </c>
      <c r="X109" s="26" t="str">
        <f t="shared" si="174"/>
        <v/>
      </c>
      <c r="Y109" s="24" t="str">
        <f t="shared" si="174"/>
        <v/>
      </c>
      <c r="Z109" s="18" t="str">
        <f t="shared" si="173"/>
        <v/>
      </c>
      <c r="AA109" s="24" t="str">
        <f t="shared" si="173"/>
        <v/>
      </c>
      <c r="AB109" s="24" t="str">
        <f t="shared" si="173"/>
        <v/>
      </c>
      <c r="AC109" s="26" t="str">
        <f t="shared" si="173"/>
        <v/>
      </c>
      <c r="AD109" s="33" t="str">
        <f t="shared" si="173"/>
        <v/>
      </c>
      <c r="AE109" s="24" t="str">
        <f t="shared" si="173"/>
        <v/>
      </c>
      <c r="AF109" s="26" t="str">
        <f t="shared" si="173"/>
        <v/>
      </c>
      <c r="AG109" s="24" t="str">
        <f t="shared" si="173"/>
        <v/>
      </c>
      <c r="AH109" s="26" t="str">
        <f t="shared" si="173"/>
        <v/>
      </c>
      <c r="AI109" s="26" t="str">
        <f t="shared" si="173"/>
        <v/>
      </c>
      <c r="AJ109" s="26" t="str">
        <f t="shared" si="173"/>
        <v/>
      </c>
      <c r="AK109" s="26" t="str">
        <f t="shared" si="173"/>
        <v/>
      </c>
      <c r="AL109" s="26" t="str">
        <f t="shared" si="173"/>
        <v/>
      </c>
      <c r="AM109" s="18" t="str">
        <f t="shared" si="173"/>
        <v/>
      </c>
      <c r="AN109" s="9"/>
      <c r="AO109" s="152" t="str">
        <f t="shared" si="147"/>
        <v/>
      </c>
      <c r="AP109" s="150" t="str">
        <f t="shared" si="90"/>
        <v/>
      </c>
      <c r="AQ109" s="151" t="str">
        <f t="shared" si="91"/>
        <v/>
      </c>
      <c r="AR109" s="107" t="str">
        <f t="shared" si="92"/>
        <v/>
      </c>
      <c r="AS109" s="128" t="str">
        <f t="shared" si="93"/>
        <v/>
      </c>
      <c r="AT109" s="114" t="str">
        <f t="shared" si="148"/>
        <v/>
      </c>
      <c r="AU109" s="114" t="str">
        <f t="shared" si="149"/>
        <v/>
      </c>
      <c r="AV109" s="114" t="str">
        <f t="shared" si="150"/>
        <v/>
      </c>
      <c r="AW109" s="114" t="str">
        <f t="shared" si="151"/>
        <v/>
      </c>
      <c r="AX109" s="117" t="str">
        <f t="shared" si="152"/>
        <v/>
      </c>
      <c r="AY109" s="117" t="str">
        <f t="shared" si="153"/>
        <v/>
      </c>
      <c r="AZ109" s="111" t="str">
        <f t="shared" si="154"/>
        <v/>
      </c>
      <c r="BA109" s="133" t="str">
        <f t="shared" si="155"/>
        <v/>
      </c>
      <c r="BB109" s="126" t="str">
        <f t="shared" si="94"/>
        <v/>
      </c>
      <c r="BC109" s="126" t="str">
        <f t="shared" si="95"/>
        <v/>
      </c>
      <c r="BD109" s="127" t="str">
        <f t="shared" si="96"/>
        <v/>
      </c>
      <c r="BE109" s="115" t="str">
        <f t="shared" si="97"/>
        <v/>
      </c>
      <c r="BF109" s="148" t="str">
        <f t="shared" si="98"/>
        <v/>
      </c>
      <c r="BG109" s="126" t="str">
        <f t="shared" si="99"/>
        <v/>
      </c>
      <c r="BH109" s="126" t="str">
        <f t="shared" si="100"/>
        <v/>
      </c>
      <c r="BI109" s="126" t="str">
        <f t="shared" si="101"/>
        <v/>
      </c>
      <c r="BJ109" s="126" t="str">
        <f t="shared" si="102"/>
        <v/>
      </c>
      <c r="BK109" s="111" t="str">
        <f t="shared" si="103"/>
        <v/>
      </c>
      <c r="BL109" s="118" t="str">
        <f t="shared" si="156"/>
        <v/>
      </c>
      <c r="BM109" s="115" t="str">
        <f t="shared" si="104"/>
        <v/>
      </c>
      <c r="BN109" s="110" t="str">
        <f t="shared" si="105"/>
        <v/>
      </c>
      <c r="BO109" s="110" t="str">
        <f t="shared" si="106"/>
        <v/>
      </c>
      <c r="BP109" s="111" t="str">
        <f t="shared" si="157"/>
        <v/>
      </c>
      <c r="BQ109" s="110" t="str">
        <f t="shared" si="158"/>
        <v/>
      </c>
      <c r="BR109" s="153"/>
      <c r="BS109" s="115" t="str">
        <f t="shared" si="107"/>
        <v/>
      </c>
      <c r="BT109" s="132" t="str">
        <f t="shared" si="170"/>
        <v/>
      </c>
      <c r="BU109" s="146" t="str">
        <f t="shared" si="108"/>
        <v/>
      </c>
      <c r="BV109" s="115" t="str">
        <f t="shared" si="109"/>
        <v/>
      </c>
      <c r="BW109" s="118" t="str">
        <f t="shared" si="110"/>
        <v/>
      </c>
      <c r="BX109" s="119"/>
      <c r="BY109" s="111" t="str">
        <f t="shared" si="111"/>
        <v/>
      </c>
      <c r="BZ109" s="111" t="str">
        <f t="shared" si="112"/>
        <v/>
      </c>
      <c r="CA109" s="111" t="str">
        <f t="shared" si="113"/>
        <v/>
      </c>
      <c r="CB109" s="142" t="str">
        <f t="shared" si="114"/>
        <v/>
      </c>
      <c r="CC109" s="184" t="str">
        <f t="shared" si="115"/>
        <v/>
      </c>
      <c r="CD109" s="115" t="str">
        <f t="shared" si="116"/>
        <v/>
      </c>
      <c r="CE109" s="115" t="str">
        <f t="shared" si="117"/>
        <v/>
      </c>
      <c r="CF109" s="125" t="str">
        <f t="shared" si="118"/>
        <v/>
      </c>
      <c r="CG109" s="125" t="str">
        <f t="shared" si="119"/>
        <v/>
      </c>
      <c r="CH109" s="149" t="str">
        <f t="shared" si="120"/>
        <v/>
      </c>
      <c r="CI109" s="142" t="str">
        <f t="shared" si="121"/>
        <v/>
      </c>
      <c r="CJ109" s="119"/>
      <c r="CK109" s="109"/>
      <c r="CL109" s="166" t="str">
        <f t="shared" si="122"/>
        <v/>
      </c>
      <c r="CM109" s="166" t="str">
        <f t="shared" si="123"/>
        <v/>
      </c>
      <c r="CN109" s="163" t="str">
        <f t="shared" si="124"/>
        <v/>
      </c>
      <c r="CO109" s="164" t="str">
        <f t="shared" si="125"/>
        <v/>
      </c>
      <c r="CP109" s="109"/>
      <c r="CQ109" s="163" t="str">
        <f t="shared" si="126"/>
        <v/>
      </c>
      <c r="CR109" s="163" t="str">
        <f t="shared" si="127"/>
        <v/>
      </c>
      <c r="CS109" s="109"/>
      <c r="CT109" s="112" t="str">
        <f t="shared" si="159"/>
        <v/>
      </c>
      <c r="CU109" s="145" t="str">
        <f t="shared" si="160"/>
        <v/>
      </c>
      <c r="CV109" s="111" t="str">
        <f t="shared" si="161"/>
        <v/>
      </c>
      <c r="CW109" s="111" t="str">
        <f t="shared" si="162"/>
        <v/>
      </c>
      <c r="CX109" s="109" t="str">
        <f t="shared" si="128"/>
        <v/>
      </c>
      <c r="CY109" s="126" t="str">
        <f t="shared" si="129"/>
        <v/>
      </c>
      <c r="CZ109" s="126" t="str">
        <f t="shared" si="130"/>
        <v/>
      </c>
      <c r="DA109" s="126" t="str">
        <f t="shared" si="131"/>
        <v/>
      </c>
      <c r="DB109" s="145" t="str">
        <f t="shared" si="132"/>
        <v/>
      </c>
      <c r="DC109" s="143" t="str">
        <f t="shared" si="133"/>
        <v/>
      </c>
      <c r="DD109" s="121"/>
      <c r="DE109" s="113" t="str">
        <f t="shared" si="134"/>
        <v/>
      </c>
      <c r="DF109" s="113" t="str">
        <f t="shared" si="135"/>
        <v/>
      </c>
      <c r="DG109" s="111" t="e">
        <f t="shared" si="163"/>
        <v>#N/A</v>
      </c>
      <c r="DH109" s="108" t="str">
        <f t="shared" si="136"/>
        <v/>
      </c>
      <c r="DI109" s="108" t="str">
        <f t="shared" si="164"/>
        <v/>
      </c>
      <c r="DJ109" s="108" t="str">
        <f t="shared" si="165"/>
        <v/>
      </c>
      <c r="DK109" s="108" t="str">
        <f t="shared" si="168"/>
        <v/>
      </c>
      <c r="DL109" s="108" t="str">
        <f t="shared" si="166"/>
        <v/>
      </c>
      <c r="DM109" s="108" t="str">
        <f t="shared" si="167"/>
        <v/>
      </c>
      <c r="DN109" s="103"/>
      <c r="DO109" s="170" t="str">
        <f t="shared" si="137"/>
        <v/>
      </c>
      <c r="DP109" s="170" t="str">
        <f t="shared" si="138"/>
        <v/>
      </c>
      <c r="DQ109" s="170" t="str">
        <f t="shared" si="139"/>
        <v/>
      </c>
      <c r="DR109" s="55" t="str">
        <f t="shared" si="140"/>
        <v/>
      </c>
      <c r="DS109" s="55" t="str">
        <f t="shared" si="141"/>
        <v/>
      </c>
      <c r="DT109" s="173" t="str">
        <f t="shared" si="142"/>
        <v/>
      </c>
      <c r="DU109" s="55" t="str">
        <f t="shared" si="143"/>
        <v/>
      </c>
      <c r="DV109" s="21" t="str">
        <f t="shared" si="144"/>
        <v/>
      </c>
      <c r="DW109" s="11" t="str">
        <f t="shared" si="169"/>
        <v/>
      </c>
      <c r="DX109" s="12" t="str">
        <f t="shared" si="145"/>
        <v/>
      </c>
      <c r="DY109" s="15"/>
      <c r="DZ109" s="50"/>
      <c r="EA109" s="50"/>
      <c r="EB109" s="50"/>
      <c r="EC109" s="50"/>
    </row>
    <row r="110" spans="1:133" ht="20.100000000000001" customHeight="1" x14ac:dyDescent="0.25">
      <c r="A110" s="47">
        <f t="shared" si="146"/>
        <v>109</v>
      </c>
      <c r="B110" s="176"/>
      <c r="C110" s="194"/>
      <c r="D110" s="176"/>
      <c r="E110" s="194"/>
      <c r="F110" s="192"/>
      <c r="G110" s="193"/>
      <c r="H110" s="176"/>
      <c r="I110" s="176"/>
      <c r="J110" s="180"/>
      <c r="K110" s="180"/>
      <c r="L110" s="180"/>
      <c r="M110" s="40"/>
      <c r="N110" s="10" t="str">
        <f t="shared" si="89"/>
        <v/>
      </c>
      <c r="O110" s="13"/>
      <c r="P110" s="26" t="str">
        <f t="shared" si="174"/>
        <v/>
      </c>
      <c r="Q110" s="26" t="str">
        <f t="shared" si="174"/>
        <v/>
      </c>
      <c r="R110" s="26" t="str">
        <f t="shared" si="174"/>
        <v/>
      </c>
      <c r="S110" s="26" t="str">
        <f t="shared" si="174"/>
        <v/>
      </c>
      <c r="T110" s="26" t="str">
        <f t="shared" si="174"/>
        <v/>
      </c>
      <c r="U110" s="157" t="str">
        <f t="shared" si="174"/>
        <v/>
      </c>
      <c r="V110" s="26" t="str">
        <f t="shared" si="174"/>
        <v/>
      </c>
      <c r="W110" s="26" t="str">
        <f t="shared" si="174"/>
        <v/>
      </c>
      <c r="X110" s="26" t="str">
        <f t="shared" si="174"/>
        <v/>
      </c>
      <c r="Y110" s="24" t="str">
        <f t="shared" si="174"/>
        <v/>
      </c>
      <c r="Z110" s="18" t="str">
        <f t="shared" si="173"/>
        <v/>
      </c>
      <c r="AA110" s="24" t="str">
        <f t="shared" si="173"/>
        <v/>
      </c>
      <c r="AB110" s="24" t="str">
        <f t="shared" si="173"/>
        <v/>
      </c>
      <c r="AC110" s="26" t="str">
        <f t="shared" si="173"/>
        <v/>
      </c>
      <c r="AD110" s="33" t="str">
        <f t="shared" si="173"/>
        <v/>
      </c>
      <c r="AE110" s="24" t="str">
        <f t="shared" si="173"/>
        <v/>
      </c>
      <c r="AF110" s="26" t="str">
        <f t="shared" si="173"/>
        <v/>
      </c>
      <c r="AG110" s="24" t="str">
        <f t="shared" si="173"/>
        <v/>
      </c>
      <c r="AH110" s="26" t="str">
        <f t="shared" si="173"/>
        <v/>
      </c>
      <c r="AI110" s="26" t="str">
        <f t="shared" si="173"/>
        <v/>
      </c>
      <c r="AJ110" s="26" t="str">
        <f t="shared" si="173"/>
        <v/>
      </c>
      <c r="AK110" s="26" t="str">
        <f t="shared" si="173"/>
        <v/>
      </c>
      <c r="AL110" s="26" t="str">
        <f t="shared" si="173"/>
        <v/>
      </c>
      <c r="AM110" s="18" t="str">
        <f t="shared" si="173"/>
        <v/>
      </c>
      <c r="AN110" s="9"/>
      <c r="AO110" s="152" t="str">
        <f t="shared" si="147"/>
        <v/>
      </c>
      <c r="AP110" s="150" t="str">
        <f t="shared" si="90"/>
        <v/>
      </c>
      <c r="AQ110" s="151" t="str">
        <f t="shared" si="91"/>
        <v/>
      </c>
      <c r="AR110" s="107" t="str">
        <f t="shared" si="92"/>
        <v/>
      </c>
      <c r="AS110" s="128" t="str">
        <f t="shared" si="93"/>
        <v/>
      </c>
      <c r="AT110" s="114" t="str">
        <f t="shared" si="148"/>
        <v/>
      </c>
      <c r="AU110" s="114" t="str">
        <f t="shared" si="149"/>
        <v/>
      </c>
      <c r="AV110" s="114" t="str">
        <f t="shared" si="150"/>
        <v/>
      </c>
      <c r="AW110" s="114" t="str">
        <f t="shared" si="151"/>
        <v/>
      </c>
      <c r="AX110" s="117" t="str">
        <f t="shared" si="152"/>
        <v/>
      </c>
      <c r="AY110" s="117" t="str">
        <f t="shared" si="153"/>
        <v/>
      </c>
      <c r="AZ110" s="111" t="str">
        <f t="shared" si="154"/>
        <v/>
      </c>
      <c r="BA110" s="133" t="str">
        <f t="shared" si="155"/>
        <v/>
      </c>
      <c r="BB110" s="126" t="str">
        <f t="shared" si="94"/>
        <v/>
      </c>
      <c r="BC110" s="126" t="str">
        <f t="shared" si="95"/>
        <v/>
      </c>
      <c r="BD110" s="127" t="str">
        <f t="shared" si="96"/>
        <v/>
      </c>
      <c r="BE110" s="115" t="str">
        <f t="shared" si="97"/>
        <v/>
      </c>
      <c r="BF110" s="148" t="str">
        <f t="shared" si="98"/>
        <v/>
      </c>
      <c r="BG110" s="126" t="str">
        <f t="shared" si="99"/>
        <v/>
      </c>
      <c r="BH110" s="126" t="str">
        <f t="shared" si="100"/>
        <v/>
      </c>
      <c r="BI110" s="126" t="str">
        <f t="shared" si="101"/>
        <v/>
      </c>
      <c r="BJ110" s="126" t="str">
        <f t="shared" si="102"/>
        <v/>
      </c>
      <c r="BK110" s="111" t="str">
        <f t="shared" si="103"/>
        <v/>
      </c>
      <c r="BL110" s="118" t="str">
        <f t="shared" si="156"/>
        <v/>
      </c>
      <c r="BM110" s="115" t="str">
        <f t="shared" si="104"/>
        <v/>
      </c>
      <c r="BN110" s="110" t="str">
        <f t="shared" si="105"/>
        <v/>
      </c>
      <c r="BO110" s="110" t="str">
        <f t="shared" si="106"/>
        <v/>
      </c>
      <c r="BP110" s="111" t="str">
        <f t="shared" si="157"/>
        <v/>
      </c>
      <c r="BQ110" s="110" t="str">
        <f t="shared" si="158"/>
        <v/>
      </c>
      <c r="BR110" s="153"/>
      <c r="BS110" s="115" t="str">
        <f t="shared" si="107"/>
        <v/>
      </c>
      <c r="BT110" s="132" t="str">
        <f t="shared" si="170"/>
        <v/>
      </c>
      <c r="BU110" s="146" t="str">
        <f t="shared" si="108"/>
        <v/>
      </c>
      <c r="BV110" s="115" t="str">
        <f t="shared" si="109"/>
        <v/>
      </c>
      <c r="BW110" s="118" t="str">
        <f t="shared" si="110"/>
        <v/>
      </c>
      <c r="BX110" s="119"/>
      <c r="BY110" s="111" t="str">
        <f t="shared" si="111"/>
        <v/>
      </c>
      <c r="BZ110" s="111" t="str">
        <f t="shared" si="112"/>
        <v/>
      </c>
      <c r="CA110" s="111" t="str">
        <f t="shared" si="113"/>
        <v/>
      </c>
      <c r="CB110" s="142" t="str">
        <f t="shared" si="114"/>
        <v/>
      </c>
      <c r="CC110" s="184" t="str">
        <f t="shared" si="115"/>
        <v/>
      </c>
      <c r="CD110" s="115" t="str">
        <f t="shared" si="116"/>
        <v/>
      </c>
      <c r="CE110" s="115" t="str">
        <f t="shared" si="117"/>
        <v/>
      </c>
      <c r="CF110" s="125" t="str">
        <f t="shared" si="118"/>
        <v/>
      </c>
      <c r="CG110" s="125" t="str">
        <f t="shared" si="119"/>
        <v/>
      </c>
      <c r="CH110" s="149" t="str">
        <f t="shared" si="120"/>
        <v/>
      </c>
      <c r="CI110" s="142" t="str">
        <f t="shared" si="121"/>
        <v/>
      </c>
      <c r="CJ110" s="119"/>
      <c r="CK110" s="109"/>
      <c r="CL110" s="166" t="str">
        <f t="shared" si="122"/>
        <v/>
      </c>
      <c r="CM110" s="166" t="str">
        <f t="shared" si="123"/>
        <v/>
      </c>
      <c r="CN110" s="163" t="str">
        <f t="shared" si="124"/>
        <v/>
      </c>
      <c r="CO110" s="164" t="str">
        <f t="shared" si="125"/>
        <v/>
      </c>
      <c r="CP110" s="109"/>
      <c r="CQ110" s="163" t="str">
        <f t="shared" si="126"/>
        <v/>
      </c>
      <c r="CR110" s="163" t="str">
        <f t="shared" si="127"/>
        <v/>
      </c>
      <c r="CS110" s="109"/>
      <c r="CT110" s="112" t="str">
        <f t="shared" si="159"/>
        <v/>
      </c>
      <c r="CU110" s="145" t="str">
        <f t="shared" si="160"/>
        <v/>
      </c>
      <c r="CV110" s="111" t="str">
        <f t="shared" si="161"/>
        <v/>
      </c>
      <c r="CW110" s="111" t="str">
        <f t="shared" si="162"/>
        <v/>
      </c>
      <c r="CX110" s="109" t="str">
        <f t="shared" si="128"/>
        <v/>
      </c>
      <c r="CY110" s="126" t="str">
        <f t="shared" si="129"/>
        <v/>
      </c>
      <c r="CZ110" s="126" t="str">
        <f t="shared" si="130"/>
        <v/>
      </c>
      <c r="DA110" s="126" t="str">
        <f t="shared" si="131"/>
        <v/>
      </c>
      <c r="DB110" s="145" t="str">
        <f t="shared" si="132"/>
        <v/>
      </c>
      <c r="DC110" s="143" t="str">
        <f t="shared" si="133"/>
        <v/>
      </c>
      <c r="DD110" s="121"/>
      <c r="DE110" s="113" t="str">
        <f t="shared" si="134"/>
        <v/>
      </c>
      <c r="DF110" s="113" t="str">
        <f t="shared" si="135"/>
        <v/>
      </c>
      <c r="DG110" s="111" t="e">
        <f t="shared" si="163"/>
        <v>#N/A</v>
      </c>
      <c r="DH110" s="108" t="str">
        <f t="shared" si="136"/>
        <v/>
      </c>
      <c r="DI110" s="108" t="str">
        <f t="shared" si="164"/>
        <v/>
      </c>
      <c r="DJ110" s="108" t="str">
        <f t="shared" si="165"/>
        <v/>
      </c>
      <c r="DK110" s="108" t="str">
        <f t="shared" si="168"/>
        <v/>
      </c>
      <c r="DL110" s="108" t="str">
        <f t="shared" si="166"/>
        <v/>
      </c>
      <c r="DM110" s="108" t="str">
        <f t="shared" si="167"/>
        <v/>
      </c>
      <c r="DN110" s="103"/>
      <c r="DO110" s="170" t="str">
        <f t="shared" si="137"/>
        <v/>
      </c>
      <c r="DP110" s="170" t="str">
        <f t="shared" si="138"/>
        <v/>
      </c>
      <c r="DQ110" s="170" t="str">
        <f t="shared" si="139"/>
        <v/>
      </c>
      <c r="DR110" s="55" t="str">
        <f t="shared" si="140"/>
        <v/>
      </c>
      <c r="DS110" s="55" t="str">
        <f t="shared" si="141"/>
        <v/>
      </c>
      <c r="DT110" s="173" t="str">
        <f t="shared" si="142"/>
        <v/>
      </c>
      <c r="DU110" s="55" t="str">
        <f t="shared" si="143"/>
        <v/>
      </c>
      <c r="DV110" s="21" t="str">
        <f t="shared" si="144"/>
        <v/>
      </c>
      <c r="DW110" s="11" t="str">
        <f t="shared" si="169"/>
        <v/>
      </c>
      <c r="DX110" s="12" t="str">
        <f t="shared" si="145"/>
        <v/>
      </c>
      <c r="DY110" s="15"/>
      <c r="DZ110" s="50"/>
      <c r="EA110" s="50"/>
      <c r="EB110" s="50"/>
      <c r="EC110" s="50"/>
    </row>
    <row r="111" spans="1:133" ht="20.100000000000001" customHeight="1" x14ac:dyDescent="0.25">
      <c r="A111" s="47">
        <f t="shared" si="146"/>
        <v>110</v>
      </c>
      <c r="B111" s="176"/>
      <c r="C111" s="194"/>
      <c r="D111" s="176"/>
      <c r="E111" s="194"/>
      <c r="F111" s="192"/>
      <c r="G111" s="193"/>
      <c r="H111" s="176"/>
      <c r="I111" s="176"/>
      <c r="J111" s="180"/>
      <c r="K111" s="180"/>
      <c r="L111" s="180"/>
      <c r="M111" s="40"/>
      <c r="N111" s="10" t="str">
        <f t="shared" si="89"/>
        <v/>
      </c>
      <c r="O111" s="13"/>
      <c r="P111" s="26" t="str">
        <f t="shared" si="174"/>
        <v/>
      </c>
      <c r="Q111" s="26" t="str">
        <f t="shared" si="174"/>
        <v/>
      </c>
      <c r="R111" s="26" t="str">
        <f t="shared" si="174"/>
        <v/>
      </c>
      <c r="S111" s="26" t="str">
        <f t="shared" si="174"/>
        <v/>
      </c>
      <c r="T111" s="26" t="str">
        <f t="shared" si="174"/>
        <v/>
      </c>
      <c r="U111" s="157" t="str">
        <f t="shared" si="174"/>
        <v/>
      </c>
      <c r="V111" s="26" t="str">
        <f t="shared" si="174"/>
        <v/>
      </c>
      <c r="W111" s="26" t="str">
        <f t="shared" si="174"/>
        <v/>
      </c>
      <c r="X111" s="26" t="str">
        <f t="shared" si="174"/>
        <v/>
      </c>
      <c r="Y111" s="24" t="str">
        <f t="shared" si="174"/>
        <v/>
      </c>
      <c r="Z111" s="18" t="str">
        <f t="shared" si="173"/>
        <v/>
      </c>
      <c r="AA111" s="24" t="str">
        <f t="shared" si="173"/>
        <v/>
      </c>
      <c r="AB111" s="24" t="str">
        <f t="shared" si="173"/>
        <v/>
      </c>
      <c r="AC111" s="26" t="str">
        <f t="shared" si="173"/>
        <v/>
      </c>
      <c r="AD111" s="33" t="str">
        <f t="shared" si="173"/>
        <v/>
      </c>
      <c r="AE111" s="24" t="str">
        <f t="shared" si="173"/>
        <v/>
      </c>
      <c r="AF111" s="26" t="str">
        <f t="shared" si="173"/>
        <v/>
      </c>
      <c r="AG111" s="24" t="str">
        <f t="shared" si="173"/>
        <v/>
      </c>
      <c r="AH111" s="26" t="str">
        <f t="shared" si="173"/>
        <v/>
      </c>
      <c r="AI111" s="26" t="str">
        <f t="shared" si="173"/>
        <v/>
      </c>
      <c r="AJ111" s="26" t="str">
        <f t="shared" si="173"/>
        <v/>
      </c>
      <c r="AK111" s="26" t="str">
        <f t="shared" si="173"/>
        <v/>
      </c>
      <c r="AL111" s="26" t="str">
        <f t="shared" si="173"/>
        <v/>
      </c>
      <c r="AM111" s="18" t="str">
        <f t="shared" si="173"/>
        <v/>
      </c>
      <c r="AN111" s="9"/>
      <c r="AO111" s="152" t="str">
        <f t="shared" si="147"/>
        <v/>
      </c>
      <c r="AP111" s="150" t="str">
        <f t="shared" si="90"/>
        <v/>
      </c>
      <c r="AQ111" s="151" t="str">
        <f t="shared" si="91"/>
        <v/>
      </c>
      <c r="AR111" s="107" t="str">
        <f t="shared" si="92"/>
        <v/>
      </c>
      <c r="AS111" s="128" t="str">
        <f t="shared" si="93"/>
        <v/>
      </c>
      <c r="AT111" s="114" t="str">
        <f t="shared" si="148"/>
        <v/>
      </c>
      <c r="AU111" s="114" t="str">
        <f t="shared" si="149"/>
        <v/>
      </c>
      <c r="AV111" s="114" t="str">
        <f t="shared" si="150"/>
        <v/>
      </c>
      <c r="AW111" s="114" t="str">
        <f t="shared" si="151"/>
        <v/>
      </c>
      <c r="AX111" s="117" t="str">
        <f t="shared" si="152"/>
        <v/>
      </c>
      <c r="AY111" s="117" t="str">
        <f t="shared" si="153"/>
        <v/>
      </c>
      <c r="AZ111" s="111" t="str">
        <f t="shared" si="154"/>
        <v/>
      </c>
      <c r="BA111" s="133" t="str">
        <f t="shared" si="155"/>
        <v/>
      </c>
      <c r="BB111" s="126" t="str">
        <f t="shared" si="94"/>
        <v/>
      </c>
      <c r="BC111" s="126" t="str">
        <f t="shared" si="95"/>
        <v/>
      </c>
      <c r="BD111" s="127" t="str">
        <f t="shared" si="96"/>
        <v/>
      </c>
      <c r="BE111" s="115" t="str">
        <f t="shared" si="97"/>
        <v/>
      </c>
      <c r="BF111" s="148" t="str">
        <f t="shared" si="98"/>
        <v/>
      </c>
      <c r="BG111" s="126" t="str">
        <f t="shared" si="99"/>
        <v/>
      </c>
      <c r="BH111" s="126" t="str">
        <f t="shared" si="100"/>
        <v/>
      </c>
      <c r="BI111" s="126" t="str">
        <f t="shared" si="101"/>
        <v/>
      </c>
      <c r="BJ111" s="126" t="str">
        <f t="shared" si="102"/>
        <v/>
      </c>
      <c r="BK111" s="111" t="str">
        <f t="shared" si="103"/>
        <v/>
      </c>
      <c r="BL111" s="118" t="str">
        <f t="shared" si="156"/>
        <v/>
      </c>
      <c r="BM111" s="115" t="str">
        <f t="shared" si="104"/>
        <v/>
      </c>
      <c r="BN111" s="110" t="str">
        <f t="shared" si="105"/>
        <v/>
      </c>
      <c r="BO111" s="110" t="str">
        <f t="shared" si="106"/>
        <v/>
      </c>
      <c r="BP111" s="111" t="str">
        <f t="shared" si="157"/>
        <v/>
      </c>
      <c r="BQ111" s="110" t="str">
        <f t="shared" si="158"/>
        <v/>
      </c>
      <c r="BR111" s="153"/>
      <c r="BS111" s="115" t="str">
        <f t="shared" si="107"/>
        <v/>
      </c>
      <c r="BT111" s="132" t="str">
        <f t="shared" si="170"/>
        <v/>
      </c>
      <c r="BU111" s="146" t="str">
        <f t="shared" si="108"/>
        <v/>
      </c>
      <c r="BV111" s="115" t="str">
        <f t="shared" si="109"/>
        <v/>
      </c>
      <c r="BW111" s="118" t="str">
        <f t="shared" si="110"/>
        <v/>
      </c>
      <c r="BX111" s="119"/>
      <c r="BY111" s="111" t="str">
        <f t="shared" si="111"/>
        <v/>
      </c>
      <c r="BZ111" s="111" t="str">
        <f t="shared" si="112"/>
        <v/>
      </c>
      <c r="CA111" s="111" t="str">
        <f t="shared" si="113"/>
        <v/>
      </c>
      <c r="CB111" s="142" t="str">
        <f t="shared" si="114"/>
        <v/>
      </c>
      <c r="CC111" s="184" t="str">
        <f t="shared" si="115"/>
        <v/>
      </c>
      <c r="CD111" s="115" t="str">
        <f t="shared" si="116"/>
        <v/>
      </c>
      <c r="CE111" s="115" t="str">
        <f t="shared" si="117"/>
        <v/>
      </c>
      <c r="CF111" s="125" t="str">
        <f t="shared" si="118"/>
        <v/>
      </c>
      <c r="CG111" s="125" t="str">
        <f t="shared" si="119"/>
        <v/>
      </c>
      <c r="CH111" s="149" t="str">
        <f t="shared" si="120"/>
        <v/>
      </c>
      <c r="CI111" s="142" t="str">
        <f t="shared" si="121"/>
        <v/>
      </c>
      <c r="CJ111" s="119"/>
      <c r="CK111" s="109"/>
      <c r="CL111" s="166" t="str">
        <f t="shared" si="122"/>
        <v/>
      </c>
      <c r="CM111" s="166" t="str">
        <f t="shared" si="123"/>
        <v/>
      </c>
      <c r="CN111" s="163" t="str">
        <f t="shared" si="124"/>
        <v/>
      </c>
      <c r="CO111" s="164" t="str">
        <f t="shared" si="125"/>
        <v/>
      </c>
      <c r="CP111" s="109"/>
      <c r="CQ111" s="163" t="str">
        <f t="shared" si="126"/>
        <v/>
      </c>
      <c r="CR111" s="163" t="str">
        <f t="shared" si="127"/>
        <v/>
      </c>
      <c r="CS111" s="109"/>
      <c r="CT111" s="112" t="str">
        <f t="shared" si="159"/>
        <v/>
      </c>
      <c r="CU111" s="145" t="str">
        <f t="shared" si="160"/>
        <v/>
      </c>
      <c r="CV111" s="111" t="str">
        <f t="shared" si="161"/>
        <v/>
      </c>
      <c r="CW111" s="111" t="str">
        <f t="shared" si="162"/>
        <v/>
      </c>
      <c r="CX111" s="109" t="str">
        <f t="shared" si="128"/>
        <v/>
      </c>
      <c r="CY111" s="126" t="str">
        <f t="shared" si="129"/>
        <v/>
      </c>
      <c r="CZ111" s="126" t="str">
        <f t="shared" si="130"/>
        <v/>
      </c>
      <c r="DA111" s="126" t="str">
        <f t="shared" si="131"/>
        <v/>
      </c>
      <c r="DB111" s="145" t="str">
        <f t="shared" si="132"/>
        <v/>
      </c>
      <c r="DC111" s="143" t="str">
        <f t="shared" si="133"/>
        <v/>
      </c>
      <c r="DD111" s="121"/>
      <c r="DE111" s="113" t="str">
        <f t="shared" si="134"/>
        <v/>
      </c>
      <c r="DF111" s="113" t="str">
        <f t="shared" si="135"/>
        <v/>
      </c>
      <c r="DG111" s="111" t="e">
        <f t="shared" si="163"/>
        <v>#N/A</v>
      </c>
      <c r="DH111" s="108" t="str">
        <f t="shared" si="136"/>
        <v/>
      </c>
      <c r="DI111" s="108" t="str">
        <f t="shared" si="164"/>
        <v/>
      </c>
      <c r="DJ111" s="108" t="str">
        <f t="shared" si="165"/>
        <v/>
      </c>
      <c r="DK111" s="108" t="str">
        <f t="shared" si="168"/>
        <v/>
      </c>
      <c r="DL111" s="108" t="str">
        <f t="shared" si="166"/>
        <v/>
      </c>
      <c r="DM111" s="108" t="str">
        <f t="shared" si="167"/>
        <v/>
      </c>
      <c r="DN111" s="103"/>
      <c r="DO111" s="170" t="str">
        <f t="shared" si="137"/>
        <v/>
      </c>
      <c r="DP111" s="170" t="str">
        <f t="shared" si="138"/>
        <v/>
      </c>
      <c r="DQ111" s="170" t="str">
        <f t="shared" si="139"/>
        <v/>
      </c>
      <c r="DR111" s="55" t="str">
        <f t="shared" si="140"/>
        <v/>
      </c>
      <c r="DS111" s="55" t="str">
        <f t="shared" si="141"/>
        <v/>
      </c>
      <c r="DT111" s="173" t="str">
        <f t="shared" si="142"/>
        <v/>
      </c>
      <c r="DU111" s="55" t="str">
        <f t="shared" si="143"/>
        <v/>
      </c>
      <c r="DV111" s="21" t="str">
        <f t="shared" si="144"/>
        <v/>
      </c>
      <c r="DW111" s="11" t="str">
        <f t="shared" si="169"/>
        <v/>
      </c>
      <c r="DX111" s="12" t="str">
        <f t="shared" si="145"/>
        <v/>
      </c>
      <c r="DY111" s="15"/>
      <c r="DZ111" s="50"/>
      <c r="EA111" s="50"/>
      <c r="EB111" s="50"/>
      <c r="EC111" s="50"/>
    </row>
    <row r="112" spans="1:133" ht="20.100000000000001" customHeight="1" x14ac:dyDescent="0.25">
      <c r="A112" s="47">
        <f t="shared" si="146"/>
        <v>111</v>
      </c>
      <c r="B112" s="176"/>
      <c r="C112" s="194"/>
      <c r="D112" s="176"/>
      <c r="E112" s="194"/>
      <c r="F112" s="192"/>
      <c r="G112" s="193"/>
      <c r="H112" s="176"/>
      <c r="I112" s="176"/>
      <c r="J112" s="180"/>
      <c r="K112" s="180"/>
      <c r="L112" s="180"/>
      <c r="M112" s="40"/>
      <c r="N112" s="10" t="str">
        <f t="shared" si="89"/>
        <v/>
      </c>
      <c r="O112" s="13"/>
      <c r="P112" s="26" t="str">
        <f t="shared" si="174"/>
        <v/>
      </c>
      <c r="Q112" s="26" t="str">
        <f t="shared" si="174"/>
        <v/>
      </c>
      <c r="R112" s="26" t="str">
        <f t="shared" si="174"/>
        <v/>
      </c>
      <c r="S112" s="26" t="str">
        <f t="shared" si="174"/>
        <v/>
      </c>
      <c r="T112" s="26" t="str">
        <f t="shared" si="174"/>
        <v/>
      </c>
      <c r="U112" s="157" t="str">
        <f t="shared" si="174"/>
        <v/>
      </c>
      <c r="V112" s="26" t="str">
        <f t="shared" si="174"/>
        <v/>
      </c>
      <c r="W112" s="26" t="str">
        <f t="shared" si="174"/>
        <v/>
      </c>
      <c r="X112" s="26" t="str">
        <f t="shared" si="174"/>
        <v/>
      </c>
      <c r="Y112" s="24" t="str">
        <f t="shared" si="174"/>
        <v/>
      </c>
      <c r="Z112" s="18" t="str">
        <f t="shared" si="173"/>
        <v/>
      </c>
      <c r="AA112" s="24" t="str">
        <f t="shared" si="173"/>
        <v/>
      </c>
      <c r="AB112" s="24" t="str">
        <f t="shared" si="173"/>
        <v/>
      </c>
      <c r="AC112" s="26" t="str">
        <f t="shared" si="173"/>
        <v/>
      </c>
      <c r="AD112" s="33" t="str">
        <f t="shared" si="173"/>
        <v/>
      </c>
      <c r="AE112" s="24" t="str">
        <f t="shared" si="173"/>
        <v/>
      </c>
      <c r="AF112" s="26" t="str">
        <f t="shared" si="173"/>
        <v/>
      </c>
      <c r="AG112" s="24" t="str">
        <f t="shared" si="173"/>
        <v/>
      </c>
      <c r="AH112" s="26" t="str">
        <f t="shared" si="173"/>
        <v/>
      </c>
      <c r="AI112" s="26" t="str">
        <f t="shared" si="173"/>
        <v/>
      </c>
      <c r="AJ112" s="26" t="str">
        <f t="shared" ref="Z112:AM175" si="175">IF(SG_or_BG_entered="","",Previous)</f>
        <v/>
      </c>
      <c r="AK112" s="26" t="str">
        <f t="shared" si="175"/>
        <v/>
      </c>
      <c r="AL112" s="26" t="str">
        <f t="shared" si="175"/>
        <v/>
      </c>
      <c r="AM112" s="18" t="str">
        <f t="shared" si="175"/>
        <v/>
      </c>
      <c r="AN112" s="9"/>
      <c r="AO112" s="152" t="str">
        <f t="shared" si="147"/>
        <v/>
      </c>
      <c r="AP112" s="150" t="str">
        <f t="shared" si="90"/>
        <v/>
      </c>
      <c r="AQ112" s="151" t="str">
        <f t="shared" si="91"/>
        <v/>
      </c>
      <c r="AR112" s="107" t="str">
        <f t="shared" si="92"/>
        <v/>
      </c>
      <c r="AS112" s="128" t="str">
        <f t="shared" si="93"/>
        <v/>
      </c>
      <c r="AT112" s="114" t="str">
        <f t="shared" si="148"/>
        <v/>
      </c>
      <c r="AU112" s="114" t="str">
        <f t="shared" si="149"/>
        <v/>
      </c>
      <c r="AV112" s="114" t="str">
        <f t="shared" si="150"/>
        <v/>
      </c>
      <c r="AW112" s="114" t="str">
        <f t="shared" si="151"/>
        <v/>
      </c>
      <c r="AX112" s="117" t="str">
        <f t="shared" si="152"/>
        <v/>
      </c>
      <c r="AY112" s="117" t="str">
        <f t="shared" si="153"/>
        <v/>
      </c>
      <c r="AZ112" s="111" t="str">
        <f t="shared" si="154"/>
        <v/>
      </c>
      <c r="BA112" s="133" t="str">
        <f t="shared" si="155"/>
        <v/>
      </c>
      <c r="BB112" s="126" t="str">
        <f t="shared" si="94"/>
        <v/>
      </c>
      <c r="BC112" s="126" t="str">
        <f t="shared" si="95"/>
        <v/>
      </c>
      <c r="BD112" s="127" t="str">
        <f t="shared" si="96"/>
        <v/>
      </c>
      <c r="BE112" s="115" t="str">
        <f t="shared" si="97"/>
        <v/>
      </c>
      <c r="BF112" s="148" t="str">
        <f t="shared" si="98"/>
        <v/>
      </c>
      <c r="BG112" s="126" t="str">
        <f t="shared" si="99"/>
        <v/>
      </c>
      <c r="BH112" s="126" t="str">
        <f t="shared" si="100"/>
        <v/>
      </c>
      <c r="BI112" s="126" t="str">
        <f t="shared" si="101"/>
        <v/>
      </c>
      <c r="BJ112" s="126" t="str">
        <f t="shared" si="102"/>
        <v/>
      </c>
      <c r="BK112" s="111" t="str">
        <f t="shared" si="103"/>
        <v/>
      </c>
      <c r="BL112" s="118" t="str">
        <f t="shared" si="156"/>
        <v/>
      </c>
      <c r="BM112" s="115" t="str">
        <f t="shared" si="104"/>
        <v/>
      </c>
      <c r="BN112" s="110" t="str">
        <f t="shared" si="105"/>
        <v/>
      </c>
      <c r="BO112" s="110" t="str">
        <f t="shared" si="106"/>
        <v/>
      </c>
      <c r="BP112" s="111" t="str">
        <f t="shared" si="157"/>
        <v/>
      </c>
      <c r="BQ112" s="110" t="str">
        <f t="shared" si="158"/>
        <v/>
      </c>
      <c r="BR112" s="153"/>
      <c r="BS112" s="115" t="str">
        <f t="shared" si="107"/>
        <v/>
      </c>
      <c r="BT112" s="132" t="str">
        <f t="shared" si="170"/>
        <v/>
      </c>
      <c r="BU112" s="146" t="str">
        <f t="shared" si="108"/>
        <v/>
      </c>
      <c r="BV112" s="115" t="str">
        <f t="shared" si="109"/>
        <v/>
      </c>
      <c r="BW112" s="118" t="str">
        <f t="shared" si="110"/>
        <v/>
      </c>
      <c r="BX112" s="119"/>
      <c r="BY112" s="111" t="str">
        <f t="shared" si="111"/>
        <v/>
      </c>
      <c r="BZ112" s="111" t="str">
        <f t="shared" si="112"/>
        <v/>
      </c>
      <c r="CA112" s="111" t="str">
        <f t="shared" si="113"/>
        <v/>
      </c>
      <c r="CB112" s="142" t="str">
        <f t="shared" si="114"/>
        <v/>
      </c>
      <c r="CC112" s="184" t="str">
        <f t="shared" si="115"/>
        <v/>
      </c>
      <c r="CD112" s="115" t="str">
        <f t="shared" si="116"/>
        <v/>
      </c>
      <c r="CE112" s="115" t="str">
        <f t="shared" si="117"/>
        <v/>
      </c>
      <c r="CF112" s="125" t="str">
        <f t="shared" si="118"/>
        <v/>
      </c>
      <c r="CG112" s="125" t="str">
        <f t="shared" si="119"/>
        <v/>
      </c>
      <c r="CH112" s="149" t="str">
        <f t="shared" si="120"/>
        <v/>
      </c>
      <c r="CI112" s="142" t="str">
        <f t="shared" si="121"/>
        <v/>
      </c>
      <c r="CJ112" s="119"/>
      <c r="CK112" s="109"/>
      <c r="CL112" s="166" t="str">
        <f t="shared" si="122"/>
        <v/>
      </c>
      <c r="CM112" s="166" t="str">
        <f t="shared" si="123"/>
        <v/>
      </c>
      <c r="CN112" s="163" t="str">
        <f t="shared" si="124"/>
        <v/>
      </c>
      <c r="CO112" s="164" t="str">
        <f t="shared" si="125"/>
        <v/>
      </c>
      <c r="CP112" s="109"/>
      <c r="CQ112" s="163" t="str">
        <f t="shared" si="126"/>
        <v/>
      </c>
      <c r="CR112" s="163" t="str">
        <f t="shared" si="127"/>
        <v/>
      </c>
      <c r="CS112" s="109"/>
      <c r="CT112" s="112" t="str">
        <f t="shared" si="159"/>
        <v/>
      </c>
      <c r="CU112" s="145" t="str">
        <f t="shared" si="160"/>
        <v/>
      </c>
      <c r="CV112" s="111" t="str">
        <f t="shared" si="161"/>
        <v/>
      </c>
      <c r="CW112" s="111" t="str">
        <f t="shared" si="162"/>
        <v/>
      </c>
      <c r="CX112" s="109" t="str">
        <f t="shared" si="128"/>
        <v/>
      </c>
      <c r="CY112" s="126" t="str">
        <f t="shared" si="129"/>
        <v/>
      </c>
      <c r="CZ112" s="126" t="str">
        <f t="shared" si="130"/>
        <v/>
      </c>
      <c r="DA112" s="126" t="str">
        <f t="shared" si="131"/>
        <v/>
      </c>
      <c r="DB112" s="145" t="str">
        <f t="shared" si="132"/>
        <v/>
      </c>
      <c r="DC112" s="143" t="str">
        <f t="shared" si="133"/>
        <v/>
      </c>
      <c r="DD112" s="121"/>
      <c r="DE112" s="113" t="str">
        <f t="shared" si="134"/>
        <v/>
      </c>
      <c r="DF112" s="113" t="str">
        <f t="shared" si="135"/>
        <v/>
      </c>
      <c r="DG112" s="111" t="e">
        <f t="shared" si="163"/>
        <v>#N/A</v>
      </c>
      <c r="DH112" s="108" t="str">
        <f t="shared" si="136"/>
        <v/>
      </c>
      <c r="DI112" s="108" t="str">
        <f t="shared" si="164"/>
        <v/>
      </c>
      <c r="DJ112" s="108" t="str">
        <f t="shared" si="165"/>
        <v/>
      </c>
      <c r="DK112" s="108" t="str">
        <f t="shared" si="168"/>
        <v/>
      </c>
      <c r="DL112" s="108" t="str">
        <f t="shared" si="166"/>
        <v/>
      </c>
      <c r="DM112" s="108" t="str">
        <f t="shared" si="167"/>
        <v/>
      </c>
      <c r="DN112" s="103"/>
      <c r="DO112" s="170" t="str">
        <f t="shared" si="137"/>
        <v/>
      </c>
      <c r="DP112" s="170" t="str">
        <f t="shared" si="138"/>
        <v/>
      </c>
      <c r="DQ112" s="170" t="str">
        <f t="shared" si="139"/>
        <v/>
      </c>
      <c r="DR112" s="55" t="str">
        <f t="shared" si="140"/>
        <v/>
      </c>
      <c r="DS112" s="55" t="str">
        <f t="shared" si="141"/>
        <v/>
      </c>
      <c r="DT112" s="173" t="str">
        <f t="shared" si="142"/>
        <v/>
      </c>
      <c r="DU112" s="55" t="str">
        <f t="shared" si="143"/>
        <v/>
      </c>
      <c r="DV112" s="21" t="str">
        <f t="shared" si="144"/>
        <v/>
      </c>
      <c r="DW112" s="11" t="str">
        <f t="shared" si="169"/>
        <v/>
      </c>
      <c r="DX112" s="12" t="str">
        <f t="shared" si="145"/>
        <v/>
      </c>
      <c r="DY112" s="15"/>
      <c r="DZ112" s="50"/>
      <c r="EA112" s="50"/>
      <c r="EB112" s="50"/>
      <c r="EC112" s="50"/>
    </row>
    <row r="113" spans="1:133" ht="20.100000000000001" customHeight="1" x14ac:dyDescent="0.25">
      <c r="A113" s="47">
        <f t="shared" si="146"/>
        <v>112</v>
      </c>
      <c r="B113" s="176"/>
      <c r="C113" s="194"/>
      <c r="D113" s="176"/>
      <c r="E113" s="194"/>
      <c r="F113" s="192"/>
      <c r="G113" s="193"/>
      <c r="H113" s="176"/>
      <c r="I113" s="176"/>
      <c r="J113" s="180"/>
      <c r="K113" s="180"/>
      <c r="L113" s="180"/>
      <c r="M113" s="40"/>
      <c r="N113" s="10" t="str">
        <f t="shared" si="89"/>
        <v/>
      </c>
      <c r="O113" s="13"/>
      <c r="P113" s="26" t="str">
        <f t="shared" si="174"/>
        <v/>
      </c>
      <c r="Q113" s="26" t="str">
        <f t="shared" si="174"/>
        <v/>
      </c>
      <c r="R113" s="26" t="str">
        <f t="shared" si="174"/>
        <v/>
      </c>
      <c r="S113" s="26" t="str">
        <f t="shared" si="174"/>
        <v/>
      </c>
      <c r="T113" s="26" t="str">
        <f t="shared" si="174"/>
        <v/>
      </c>
      <c r="U113" s="157" t="str">
        <f t="shared" si="174"/>
        <v/>
      </c>
      <c r="V113" s="26" t="str">
        <f t="shared" si="174"/>
        <v/>
      </c>
      <c r="W113" s="26" t="str">
        <f t="shared" si="174"/>
        <v/>
      </c>
      <c r="X113" s="26" t="str">
        <f t="shared" si="174"/>
        <v/>
      </c>
      <c r="Y113" s="24" t="str">
        <f t="shared" si="174"/>
        <v/>
      </c>
      <c r="Z113" s="18" t="str">
        <f t="shared" si="175"/>
        <v/>
      </c>
      <c r="AA113" s="24" t="str">
        <f t="shared" si="175"/>
        <v/>
      </c>
      <c r="AB113" s="24" t="str">
        <f t="shared" si="175"/>
        <v/>
      </c>
      <c r="AC113" s="26" t="str">
        <f t="shared" si="175"/>
        <v/>
      </c>
      <c r="AD113" s="33" t="str">
        <f t="shared" si="175"/>
        <v/>
      </c>
      <c r="AE113" s="24" t="str">
        <f t="shared" si="175"/>
        <v/>
      </c>
      <c r="AF113" s="26" t="str">
        <f t="shared" si="175"/>
        <v/>
      </c>
      <c r="AG113" s="24" t="str">
        <f t="shared" si="175"/>
        <v/>
      </c>
      <c r="AH113" s="26" t="str">
        <f t="shared" si="175"/>
        <v/>
      </c>
      <c r="AI113" s="26" t="str">
        <f t="shared" si="175"/>
        <v/>
      </c>
      <c r="AJ113" s="26" t="str">
        <f t="shared" si="175"/>
        <v/>
      </c>
      <c r="AK113" s="26" t="str">
        <f t="shared" si="175"/>
        <v/>
      </c>
      <c r="AL113" s="26" t="str">
        <f t="shared" si="175"/>
        <v/>
      </c>
      <c r="AM113" s="18" t="str">
        <f t="shared" si="175"/>
        <v/>
      </c>
      <c r="AN113" s="9"/>
      <c r="AO113" s="152" t="str">
        <f t="shared" si="147"/>
        <v/>
      </c>
      <c r="AP113" s="150" t="str">
        <f t="shared" si="90"/>
        <v/>
      </c>
      <c r="AQ113" s="151" t="str">
        <f t="shared" si="91"/>
        <v/>
      </c>
      <c r="AR113" s="107" t="str">
        <f t="shared" si="92"/>
        <v/>
      </c>
      <c r="AS113" s="128" t="str">
        <f t="shared" si="93"/>
        <v/>
      </c>
      <c r="AT113" s="114" t="str">
        <f t="shared" si="148"/>
        <v/>
      </c>
      <c r="AU113" s="114" t="str">
        <f t="shared" si="149"/>
        <v/>
      </c>
      <c r="AV113" s="114" t="str">
        <f t="shared" si="150"/>
        <v/>
      </c>
      <c r="AW113" s="114" t="str">
        <f t="shared" si="151"/>
        <v/>
      </c>
      <c r="AX113" s="117" t="str">
        <f t="shared" si="152"/>
        <v/>
      </c>
      <c r="AY113" s="117" t="str">
        <f t="shared" si="153"/>
        <v/>
      </c>
      <c r="AZ113" s="111" t="str">
        <f t="shared" si="154"/>
        <v/>
      </c>
      <c r="BA113" s="133" t="str">
        <f t="shared" si="155"/>
        <v/>
      </c>
      <c r="BB113" s="126" t="str">
        <f t="shared" si="94"/>
        <v/>
      </c>
      <c r="BC113" s="126" t="str">
        <f t="shared" si="95"/>
        <v/>
      </c>
      <c r="BD113" s="127" t="str">
        <f t="shared" si="96"/>
        <v/>
      </c>
      <c r="BE113" s="115" t="str">
        <f t="shared" si="97"/>
        <v/>
      </c>
      <c r="BF113" s="148" t="str">
        <f t="shared" si="98"/>
        <v/>
      </c>
      <c r="BG113" s="126" t="str">
        <f t="shared" si="99"/>
        <v/>
      </c>
      <c r="BH113" s="126" t="str">
        <f t="shared" si="100"/>
        <v/>
      </c>
      <c r="BI113" s="126" t="str">
        <f t="shared" si="101"/>
        <v/>
      </c>
      <c r="BJ113" s="126" t="str">
        <f t="shared" si="102"/>
        <v/>
      </c>
      <c r="BK113" s="111" t="str">
        <f t="shared" si="103"/>
        <v/>
      </c>
      <c r="BL113" s="118" t="str">
        <f t="shared" si="156"/>
        <v/>
      </c>
      <c r="BM113" s="115" t="str">
        <f t="shared" si="104"/>
        <v/>
      </c>
      <c r="BN113" s="110" t="str">
        <f t="shared" si="105"/>
        <v/>
      </c>
      <c r="BO113" s="110" t="str">
        <f t="shared" si="106"/>
        <v/>
      </c>
      <c r="BP113" s="111" t="str">
        <f t="shared" si="157"/>
        <v/>
      </c>
      <c r="BQ113" s="110" t="str">
        <f t="shared" si="158"/>
        <v/>
      </c>
      <c r="BR113" s="153"/>
      <c r="BS113" s="115" t="str">
        <f t="shared" si="107"/>
        <v/>
      </c>
      <c r="BT113" s="132" t="str">
        <f t="shared" si="170"/>
        <v/>
      </c>
      <c r="BU113" s="146" t="str">
        <f t="shared" si="108"/>
        <v/>
      </c>
      <c r="BV113" s="115" t="str">
        <f t="shared" si="109"/>
        <v/>
      </c>
      <c r="BW113" s="118" t="str">
        <f t="shared" si="110"/>
        <v/>
      </c>
      <c r="BX113" s="119"/>
      <c r="BY113" s="111" t="str">
        <f t="shared" si="111"/>
        <v/>
      </c>
      <c r="BZ113" s="111" t="str">
        <f t="shared" si="112"/>
        <v/>
      </c>
      <c r="CA113" s="111" t="str">
        <f t="shared" si="113"/>
        <v/>
      </c>
      <c r="CB113" s="142" t="str">
        <f t="shared" si="114"/>
        <v/>
      </c>
      <c r="CC113" s="184" t="str">
        <f t="shared" si="115"/>
        <v/>
      </c>
      <c r="CD113" s="115" t="str">
        <f t="shared" si="116"/>
        <v/>
      </c>
      <c r="CE113" s="115" t="str">
        <f t="shared" si="117"/>
        <v/>
      </c>
      <c r="CF113" s="125" t="str">
        <f t="shared" si="118"/>
        <v/>
      </c>
      <c r="CG113" s="125" t="str">
        <f t="shared" si="119"/>
        <v/>
      </c>
      <c r="CH113" s="149" t="str">
        <f t="shared" si="120"/>
        <v/>
      </c>
      <c r="CI113" s="142" t="str">
        <f t="shared" si="121"/>
        <v/>
      </c>
      <c r="CJ113" s="119"/>
      <c r="CK113" s="109"/>
      <c r="CL113" s="166" t="str">
        <f t="shared" si="122"/>
        <v/>
      </c>
      <c r="CM113" s="166" t="str">
        <f t="shared" si="123"/>
        <v/>
      </c>
      <c r="CN113" s="163" t="str">
        <f t="shared" si="124"/>
        <v/>
      </c>
      <c r="CO113" s="164" t="str">
        <f t="shared" si="125"/>
        <v/>
      </c>
      <c r="CP113" s="109"/>
      <c r="CQ113" s="163" t="str">
        <f t="shared" si="126"/>
        <v/>
      </c>
      <c r="CR113" s="163" t="str">
        <f t="shared" si="127"/>
        <v/>
      </c>
      <c r="CS113" s="109"/>
      <c r="CT113" s="112" t="str">
        <f t="shared" si="159"/>
        <v/>
      </c>
      <c r="CU113" s="145" t="str">
        <f t="shared" si="160"/>
        <v/>
      </c>
      <c r="CV113" s="111" t="str">
        <f t="shared" si="161"/>
        <v/>
      </c>
      <c r="CW113" s="111" t="str">
        <f t="shared" si="162"/>
        <v/>
      </c>
      <c r="CX113" s="109" t="str">
        <f t="shared" si="128"/>
        <v/>
      </c>
      <c r="CY113" s="126" t="str">
        <f t="shared" si="129"/>
        <v/>
      </c>
      <c r="CZ113" s="126" t="str">
        <f t="shared" si="130"/>
        <v/>
      </c>
      <c r="DA113" s="126" t="str">
        <f t="shared" si="131"/>
        <v/>
      </c>
      <c r="DB113" s="145" t="str">
        <f t="shared" si="132"/>
        <v/>
      </c>
      <c r="DC113" s="143" t="str">
        <f t="shared" si="133"/>
        <v/>
      </c>
      <c r="DD113" s="121"/>
      <c r="DE113" s="113" t="str">
        <f t="shared" si="134"/>
        <v/>
      </c>
      <c r="DF113" s="113" t="str">
        <f t="shared" si="135"/>
        <v/>
      </c>
      <c r="DG113" s="111" t="e">
        <f t="shared" si="163"/>
        <v>#N/A</v>
      </c>
      <c r="DH113" s="108" t="str">
        <f t="shared" si="136"/>
        <v/>
      </c>
      <c r="DI113" s="108" t="str">
        <f t="shared" si="164"/>
        <v/>
      </c>
      <c r="DJ113" s="108" t="str">
        <f t="shared" si="165"/>
        <v/>
      </c>
      <c r="DK113" s="108" t="str">
        <f t="shared" si="168"/>
        <v/>
      </c>
      <c r="DL113" s="108" t="str">
        <f t="shared" si="166"/>
        <v/>
      </c>
      <c r="DM113" s="108" t="str">
        <f t="shared" si="167"/>
        <v/>
      </c>
      <c r="DN113" s="103"/>
      <c r="DO113" s="170" t="str">
        <f t="shared" si="137"/>
        <v/>
      </c>
      <c r="DP113" s="170" t="str">
        <f t="shared" si="138"/>
        <v/>
      </c>
      <c r="DQ113" s="170" t="str">
        <f t="shared" si="139"/>
        <v/>
      </c>
      <c r="DR113" s="55" t="str">
        <f t="shared" si="140"/>
        <v/>
      </c>
      <c r="DS113" s="55" t="str">
        <f t="shared" si="141"/>
        <v/>
      </c>
      <c r="DT113" s="173" t="str">
        <f t="shared" si="142"/>
        <v/>
      </c>
      <c r="DU113" s="55" t="str">
        <f t="shared" si="143"/>
        <v/>
      </c>
      <c r="DV113" s="21" t="str">
        <f t="shared" si="144"/>
        <v/>
      </c>
      <c r="DW113" s="11" t="str">
        <f t="shared" si="169"/>
        <v/>
      </c>
      <c r="DX113" s="12" t="str">
        <f t="shared" si="145"/>
        <v/>
      </c>
      <c r="DY113" s="15"/>
      <c r="DZ113" s="50"/>
      <c r="EA113" s="50"/>
      <c r="EB113" s="50"/>
      <c r="EC113" s="50"/>
    </row>
    <row r="114" spans="1:133" ht="20.100000000000001" customHeight="1" x14ac:dyDescent="0.25">
      <c r="A114" s="47">
        <f t="shared" si="146"/>
        <v>113</v>
      </c>
      <c r="B114" s="176"/>
      <c r="C114" s="194"/>
      <c r="D114" s="176"/>
      <c r="E114" s="194"/>
      <c r="F114" s="192"/>
      <c r="G114" s="193"/>
      <c r="H114" s="176"/>
      <c r="I114" s="176"/>
      <c r="J114" s="180"/>
      <c r="K114" s="180"/>
      <c r="L114" s="180"/>
      <c r="M114" s="40"/>
      <c r="N114" s="10" t="str">
        <f t="shared" si="89"/>
        <v/>
      </c>
      <c r="O114" s="13"/>
      <c r="P114" s="26" t="str">
        <f t="shared" si="174"/>
        <v/>
      </c>
      <c r="Q114" s="26" t="str">
        <f t="shared" si="174"/>
        <v/>
      </c>
      <c r="R114" s="26" t="str">
        <f t="shared" si="174"/>
        <v/>
      </c>
      <c r="S114" s="26" t="str">
        <f t="shared" si="174"/>
        <v/>
      </c>
      <c r="T114" s="26" t="str">
        <f t="shared" si="174"/>
        <v/>
      </c>
      <c r="U114" s="157" t="str">
        <f t="shared" si="174"/>
        <v/>
      </c>
      <c r="V114" s="26" t="str">
        <f t="shared" si="174"/>
        <v/>
      </c>
      <c r="W114" s="26" t="str">
        <f t="shared" si="174"/>
        <v/>
      </c>
      <c r="X114" s="26" t="str">
        <f t="shared" si="174"/>
        <v/>
      </c>
      <c r="Y114" s="24" t="str">
        <f t="shared" si="174"/>
        <v/>
      </c>
      <c r="Z114" s="18" t="str">
        <f t="shared" si="175"/>
        <v/>
      </c>
      <c r="AA114" s="24" t="str">
        <f t="shared" si="175"/>
        <v/>
      </c>
      <c r="AB114" s="24" t="str">
        <f t="shared" si="175"/>
        <v/>
      </c>
      <c r="AC114" s="26" t="str">
        <f t="shared" si="175"/>
        <v/>
      </c>
      <c r="AD114" s="33" t="str">
        <f t="shared" si="175"/>
        <v/>
      </c>
      <c r="AE114" s="24" t="str">
        <f t="shared" si="175"/>
        <v/>
      </c>
      <c r="AF114" s="26" t="str">
        <f t="shared" si="175"/>
        <v/>
      </c>
      <c r="AG114" s="24" t="str">
        <f t="shared" si="175"/>
        <v/>
      </c>
      <c r="AH114" s="26" t="str">
        <f t="shared" si="175"/>
        <v/>
      </c>
      <c r="AI114" s="26" t="str">
        <f t="shared" si="175"/>
        <v/>
      </c>
      <c r="AJ114" s="26" t="str">
        <f t="shared" si="175"/>
        <v/>
      </c>
      <c r="AK114" s="26" t="str">
        <f t="shared" si="175"/>
        <v/>
      </c>
      <c r="AL114" s="26" t="str">
        <f t="shared" si="175"/>
        <v/>
      </c>
      <c r="AM114" s="18" t="str">
        <f t="shared" si="175"/>
        <v/>
      </c>
      <c r="AN114" s="9"/>
      <c r="AO114" s="152" t="str">
        <f t="shared" si="147"/>
        <v/>
      </c>
      <c r="AP114" s="150" t="str">
        <f t="shared" si="90"/>
        <v/>
      </c>
      <c r="AQ114" s="151" t="str">
        <f t="shared" si="91"/>
        <v/>
      </c>
      <c r="AR114" s="107" t="str">
        <f t="shared" si="92"/>
        <v/>
      </c>
      <c r="AS114" s="128" t="str">
        <f t="shared" si="93"/>
        <v/>
      </c>
      <c r="AT114" s="114" t="str">
        <f t="shared" si="148"/>
        <v/>
      </c>
      <c r="AU114" s="114" t="str">
        <f t="shared" si="149"/>
        <v/>
      </c>
      <c r="AV114" s="114" t="str">
        <f t="shared" si="150"/>
        <v/>
      </c>
      <c r="AW114" s="114" t="str">
        <f t="shared" si="151"/>
        <v/>
      </c>
      <c r="AX114" s="117" t="str">
        <f t="shared" si="152"/>
        <v/>
      </c>
      <c r="AY114" s="117" t="str">
        <f t="shared" si="153"/>
        <v/>
      </c>
      <c r="AZ114" s="111" t="str">
        <f t="shared" si="154"/>
        <v/>
      </c>
      <c r="BA114" s="133" t="str">
        <f t="shared" si="155"/>
        <v/>
      </c>
      <c r="BB114" s="126" t="str">
        <f t="shared" si="94"/>
        <v/>
      </c>
      <c r="BC114" s="126" t="str">
        <f t="shared" si="95"/>
        <v/>
      </c>
      <c r="BD114" s="127" t="str">
        <f t="shared" si="96"/>
        <v/>
      </c>
      <c r="BE114" s="115" t="str">
        <f t="shared" si="97"/>
        <v/>
      </c>
      <c r="BF114" s="148" t="str">
        <f t="shared" si="98"/>
        <v/>
      </c>
      <c r="BG114" s="126" t="str">
        <f t="shared" si="99"/>
        <v/>
      </c>
      <c r="BH114" s="126" t="str">
        <f t="shared" si="100"/>
        <v/>
      </c>
      <c r="BI114" s="126" t="str">
        <f t="shared" si="101"/>
        <v/>
      </c>
      <c r="BJ114" s="126" t="str">
        <f t="shared" si="102"/>
        <v/>
      </c>
      <c r="BK114" s="111" t="str">
        <f t="shared" si="103"/>
        <v/>
      </c>
      <c r="BL114" s="118" t="str">
        <f t="shared" si="156"/>
        <v/>
      </c>
      <c r="BM114" s="115" t="str">
        <f t="shared" si="104"/>
        <v/>
      </c>
      <c r="BN114" s="110" t="str">
        <f t="shared" si="105"/>
        <v/>
      </c>
      <c r="BO114" s="110" t="str">
        <f t="shared" si="106"/>
        <v/>
      </c>
      <c r="BP114" s="111" t="str">
        <f t="shared" si="157"/>
        <v/>
      </c>
      <c r="BQ114" s="110" t="str">
        <f t="shared" si="158"/>
        <v/>
      </c>
      <c r="BR114" s="153"/>
      <c r="BS114" s="115" t="str">
        <f t="shared" si="107"/>
        <v/>
      </c>
      <c r="BT114" s="132" t="str">
        <f t="shared" si="170"/>
        <v/>
      </c>
      <c r="BU114" s="146" t="str">
        <f t="shared" si="108"/>
        <v/>
      </c>
      <c r="BV114" s="115" t="str">
        <f t="shared" si="109"/>
        <v/>
      </c>
      <c r="BW114" s="118" t="str">
        <f t="shared" si="110"/>
        <v/>
      </c>
      <c r="BX114" s="119"/>
      <c r="BY114" s="111" t="str">
        <f t="shared" si="111"/>
        <v/>
      </c>
      <c r="BZ114" s="111" t="str">
        <f t="shared" si="112"/>
        <v/>
      </c>
      <c r="CA114" s="111" t="str">
        <f t="shared" si="113"/>
        <v/>
      </c>
      <c r="CB114" s="142" t="str">
        <f t="shared" si="114"/>
        <v/>
      </c>
      <c r="CC114" s="184" t="str">
        <f t="shared" si="115"/>
        <v/>
      </c>
      <c r="CD114" s="115" t="str">
        <f t="shared" si="116"/>
        <v/>
      </c>
      <c r="CE114" s="115" t="str">
        <f t="shared" si="117"/>
        <v/>
      </c>
      <c r="CF114" s="125" t="str">
        <f t="shared" si="118"/>
        <v/>
      </c>
      <c r="CG114" s="125" t="str">
        <f t="shared" si="119"/>
        <v/>
      </c>
      <c r="CH114" s="149" t="str">
        <f t="shared" si="120"/>
        <v/>
      </c>
      <c r="CI114" s="142" t="str">
        <f t="shared" si="121"/>
        <v/>
      </c>
      <c r="CJ114" s="119"/>
      <c r="CK114" s="109"/>
      <c r="CL114" s="166" t="str">
        <f t="shared" si="122"/>
        <v/>
      </c>
      <c r="CM114" s="166" t="str">
        <f t="shared" si="123"/>
        <v/>
      </c>
      <c r="CN114" s="163" t="str">
        <f t="shared" si="124"/>
        <v/>
      </c>
      <c r="CO114" s="164" t="str">
        <f t="shared" si="125"/>
        <v/>
      </c>
      <c r="CP114" s="109"/>
      <c r="CQ114" s="163" t="str">
        <f t="shared" si="126"/>
        <v/>
      </c>
      <c r="CR114" s="163" t="str">
        <f t="shared" si="127"/>
        <v/>
      </c>
      <c r="CS114" s="109"/>
      <c r="CT114" s="112" t="str">
        <f t="shared" si="159"/>
        <v/>
      </c>
      <c r="CU114" s="145" t="str">
        <f t="shared" si="160"/>
        <v/>
      </c>
      <c r="CV114" s="111" t="str">
        <f t="shared" si="161"/>
        <v/>
      </c>
      <c r="CW114" s="111" t="str">
        <f t="shared" si="162"/>
        <v/>
      </c>
      <c r="CX114" s="109" t="str">
        <f t="shared" si="128"/>
        <v/>
      </c>
      <c r="CY114" s="126" t="str">
        <f t="shared" si="129"/>
        <v/>
      </c>
      <c r="CZ114" s="126" t="str">
        <f t="shared" si="130"/>
        <v/>
      </c>
      <c r="DA114" s="126" t="str">
        <f t="shared" si="131"/>
        <v/>
      </c>
      <c r="DB114" s="145" t="str">
        <f t="shared" si="132"/>
        <v/>
      </c>
      <c r="DC114" s="143" t="str">
        <f t="shared" si="133"/>
        <v/>
      </c>
      <c r="DD114" s="121"/>
      <c r="DE114" s="113" t="str">
        <f t="shared" si="134"/>
        <v/>
      </c>
      <c r="DF114" s="113" t="str">
        <f t="shared" si="135"/>
        <v/>
      </c>
      <c r="DG114" s="111" t="e">
        <f t="shared" si="163"/>
        <v>#N/A</v>
      </c>
      <c r="DH114" s="108" t="str">
        <f t="shared" si="136"/>
        <v/>
      </c>
      <c r="DI114" s="108" t="str">
        <f t="shared" si="164"/>
        <v/>
      </c>
      <c r="DJ114" s="108" t="str">
        <f t="shared" si="165"/>
        <v/>
      </c>
      <c r="DK114" s="108" t="str">
        <f t="shared" si="168"/>
        <v/>
      </c>
      <c r="DL114" s="108" t="str">
        <f t="shared" si="166"/>
        <v/>
      </c>
      <c r="DM114" s="108" t="str">
        <f t="shared" si="167"/>
        <v/>
      </c>
      <c r="DN114" s="103"/>
      <c r="DO114" s="170" t="str">
        <f t="shared" si="137"/>
        <v/>
      </c>
      <c r="DP114" s="170" t="str">
        <f t="shared" si="138"/>
        <v/>
      </c>
      <c r="DQ114" s="170" t="str">
        <f t="shared" si="139"/>
        <v/>
      </c>
      <c r="DR114" s="55" t="str">
        <f t="shared" si="140"/>
        <v/>
      </c>
      <c r="DS114" s="55" t="str">
        <f t="shared" si="141"/>
        <v/>
      </c>
      <c r="DT114" s="173" t="str">
        <f t="shared" si="142"/>
        <v/>
      </c>
      <c r="DU114" s="55" t="str">
        <f t="shared" si="143"/>
        <v/>
      </c>
      <c r="DV114" s="21" t="str">
        <f t="shared" si="144"/>
        <v/>
      </c>
      <c r="DW114" s="11" t="str">
        <f t="shared" si="169"/>
        <v/>
      </c>
      <c r="DX114" s="12" t="str">
        <f t="shared" si="145"/>
        <v/>
      </c>
      <c r="DY114" s="15"/>
      <c r="DZ114" s="50"/>
      <c r="EA114" s="50"/>
      <c r="EB114" s="50"/>
      <c r="EC114" s="50"/>
    </row>
    <row r="115" spans="1:133" ht="20.100000000000001" customHeight="1" x14ac:dyDescent="0.25">
      <c r="A115" s="47">
        <f t="shared" si="146"/>
        <v>114</v>
      </c>
      <c r="B115" s="176"/>
      <c r="C115" s="194"/>
      <c r="D115" s="176"/>
      <c r="E115" s="194"/>
      <c r="F115" s="192"/>
      <c r="G115" s="193"/>
      <c r="H115" s="176"/>
      <c r="I115" s="176"/>
      <c r="J115" s="180"/>
      <c r="K115" s="180"/>
      <c r="L115" s="180"/>
      <c r="M115" s="40"/>
      <c r="N115" s="10" t="str">
        <f t="shared" si="89"/>
        <v/>
      </c>
      <c r="O115" s="13"/>
      <c r="P115" s="26" t="str">
        <f t="shared" si="174"/>
        <v/>
      </c>
      <c r="Q115" s="26" t="str">
        <f t="shared" si="174"/>
        <v/>
      </c>
      <c r="R115" s="26" t="str">
        <f t="shared" si="174"/>
        <v/>
      </c>
      <c r="S115" s="26" t="str">
        <f t="shared" si="174"/>
        <v/>
      </c>
      <c r="T115" s="26" t="str">
        <f t="shared" si="174"/>
        <v/>
      </c>
      <c r="U115" s="157" t="str">
        <f t="shared" si="174"/>
        <v/>
      </c>
      <c r="V115" s="26" t="str">
        <f t="shared" si="174"/>
        <v/>
      </c>
      <c r="W115" s="26" t="str">
        <f t="shared" si="174"/>
        <v/>
      </c>
      <c r="X115" s="26" t="str">
        <f t="shared" si="174"/>
        <v/>
      </c>
      <c r="Y115" s="24" t="str">
        <f t="shared" si="174"/>
        <v/>
      </c>
      <c r="Z115" s="18" t="str">
        <f t="shared" si="175"/>
        <v/>
      </c>
      <c r="AA115" s="24" t="str">
        <f t="shared" si="175"/>
        <v/>
      </c>
      <c r="AB115" s="24" t="str">
        <f t="shared" si="175"/>
        <v/>
      </c>
      <c r="AC115" s="26" t="str">
        <f t="shared" si="175"/>
        <v/>
      </c>
      <c r="AD115" s="33" t="str">
        <f t="shared" si="175"/>
        <v/>
      </c>
      <c r="AE115" s="24" t="str">
        <f t="shared" si="175"/>
        <v/>
      </c>
      <c r="AF115" s="26" t="str">
        <f t="shared" si="175"/>
        <v/>
      </c>
      <c r="AG115" s="24" t="str">
        <f t="shared" si="175"/>
        <v/>
      </c>
      <c r="AH115" s="26" t="str">
        <f t="shared" si="175"/>
        <v/>
      </c>
      <c r="AI115" s="26" t="str">
        <f t="shared" si="175"/>
        <v/>
      </c>
      <c r="AJ115" s="26" t="str">
        <f t="shared" si="175"/>
        <v/>
      </c>
      <c r="AK115" s="26" t="str">
        <f t="shared" si="175"/>
        <v/>
      </c>
      <c r="AL115" s="26" t="str">
        <f t="shared" si="175"/>
        <v/>
      </c>
      <c r="AM115" s="18" t="str">
        <f t="shared" si="175"/>
        <v/>
      </c>
      <c r="AN115" s="9"/>
      <c r="AO115" s="152" t="str">
        <f t="shared" si="147"/>
        <v/>
      </c>
      <c r="AP115" s="150" t="str">
        <f t="shared" si="90"/>
        <v/>
      </c>
      <c r="AQ115" s="151" t="str">
        <f t="shared" si="91"/>
        <v/>
      </c>
      <c r="AR115" s="107" t="str">
        <f t="shared" si="92"/>
        <v/>
      </c>
      <c r="AS115" s="128" t="str">
        <f t="shared" si="93"/>
        <v/>
      </c>
      <c r="AT115" s="114" t="str">
        <f t="shared" si="148"/>
        <v/>
      </c>
      <c r="AU115" s="114" t="str">
        <f t="shared" si="149"/>
        <v/>
      </c>
      <c r="AV115" s="114" t="str">
        <f t="shared" si="150"/>
        <v/>
      </c>
      <c r="AW115" s="114" t="str">
        <f t="shared" si="151"/>
        <v/>
      </c>
      <c r="AX115" s="117" t="str">
        <f t="shared" si="152"/>
        <v/>
      </c>
      <c r="AY115" s="117" t="str">
        <f t="shared" si="153"/>
        <v/>
      </c>
      <c r="AZ115" s="111" t="str">
        <f t="shared" si="154"/>
        <v/>
      </c>
      <c r="BA115" s="133" t="str">
        <f t="shared" si="155"/>
        <v/>
      </c>
      <c r="BB115" s="126" t="str">
        <f t="shared" si="94"/>
        <v/>
      </c>
      <c r="BC115" s="126" t="str">
        <f t="shared" si="95"/>
        <v/>
      </c>
      <c r="BD115" s="127" t="str">
        <f t="shared" si="96"/>
        <v/>
      </c>
      <c r="BE115" s="115" t="str">
        <f t="shared" si="97"/>
        <v/>
      </c>
      <c r="BF115" s="148" t="str">
        <f t="shared" si="98"/>
        <v/>
      </c>
      <c r="BG115" s="126" t="str">
        <f t="shared" si="99"/>
        <v/>
      </c>
      <c r="BH115" s="126" t="str">
        <f t="shared" si="100"/>
        <v/>
      </c>
      <c r="BI115" s="126" t="str">
        <f t="shared" si="101"/>
        <v/>
      </c>
      <c r="BJ115" s="126" t="str">
        <f t="shared" si="102"/>
        <v/>
      </c>
      <c r="BK115" s="111" t="str">
        <f t="shared" si="103"/>
        <v/>
      </c>
      <c r="BL115" s="118" t="str">
        <f t="shared" si="156"/>
        <v/>
      </c>
      <c r="BM115" s="115" t="str">
        <f t="shared" si="104"/>
        <v/>
      </c>
      <c r="BN115" s="110" t="str">
        <f t="shared" si="105"/>
        <v/>
      </c>
      <c r="BO115" s="110" t="str">
        <f t="shared" si="106"/>
        <v/>
      </c>
      <c r="BP115" s="111" t="str">
        <f t="shared" si="157"/>
        <v/>
      </c>
      <c r="BQ115" s="110" t="str">
        <f t="shared" si="158"/>
        <v/>
      </c>
      <c r="BR115" s="153"/>
      <c r="BS115" s="115" t="str">
        <f t="shared" si="107"/>
        <v/>
      </c>
      <c r="BT115" s="132" t="str">
        <f t="shared" si="170"/>
        <v/>
      </c>
      <c r="BU115" s="146" t="str">
        <f t="shared" si="108"/>
        <v/>
      </c>
      <c r="BV115" s="115" t="str">
        <f t="shared" si="109"/>
        <v/>
      </c>
      <c r="BW115" s="118" t="str">
        <f t="shared" si="110"/>
        <v/>
      </c>
      <c r="BX115" s="119"/>
      <c r="BY115" s="111" t="str">
        <f t="shared" si="111"/>
        <v/>
      </c>
      <c r="BZ115" s="111" t="str">
        <f t="shared" si="112"/>
        <v/>
      </c>
      <c r="CA115" s="111" t="str">
        <f t="shared" si="113"/>
        <v/>
      </c>
      <c r="CB115" s="142" t="str">
        <f t="shared" si="114"/>
        <v/>
      </c>
      <c r="CC115" s="184" t="str">
        <f t="shared" si="115"/>
        <v/>
      </c>
      <c r="CD115" s="115" t="str">
        <f t="shared" si="116"/>
        <v/>
      </c>
      <c r="CE115" s="115" t="str">
        <f t="shared" si="117"/>
        <v/>
      </c>
      <c r="CF115" s="125" t="str">
        <f t="shared" si="118"/>
        <v/>
      </c>
      <c r="CG115" s="125" t="str">
        <f t="shared" si="119"/>
        <v/>
      </c>
      <c r="CH115" s="149" t="str">
        <f t="shared" si="120"/>
        <v/>
      </c>
      <c r="CI115" s="142" t="str">
        <f t="shared" si="121"/>
        <v/>
      </c>
      <c r="CJ115" s="119"/>
      <c r="CK115" s="109"/>
      <c r="CL115" s="166" t="str">
        <f t="shared" si="122"/>
        <v/>
      </c>
      <c r="CM115" s="166" t="str">
        <f t="shared" si="123"/>
        <v/>
      </c>
      <c r="CN115" s="163" t="str">
        <f t="shared" si="124"/>
        <v/>
      </c>
      <c r="CO115" s="164" t="str">
        <f t="shared" si="125"/>
        <v/>
      </c>
      <c r="CP115" s="109"/>
      <c r="CQ115" s="163" t="str">
        <f t="shared" si="126"/>
        <v/>
      </c>
      <c r="CR115" s="163" t="str">
        <f t="shared" si="127"/>
        <v/>
      </c>
      <c r="CS115" s="109"/>
      <c r="CT115" s="112" t="str">
        <f t="shared" si="159"/>
        <v/>
      </c>
      <c r="CU115" s="145" t="str">
        <f t="shared" si="160"/>
        <v/>
      </c>
      <c r="CV115" s="111" t="str">
        <f t="shared" si="161"/>
        <v/>
      </c>
      <c r="CW115" s="111" t="str">
        <f t="shared" si="162"/>
        <v/>
      </c>
      <c r="CX115" s="109" t="str">
        <f t="shared" si="128"/>
        <v/>
      </c>
      <c r="CY115" s="126" t="str">
        <f t="shared" si="129"/>
        <v/>
      </c>
      <c r="CZ115" s="126" t="str">
        <f t="shared" si="130"/>
        <v/>
      </c>
      <c r="DA115" s="126" t="str">
        <f t="shared" si="131"/>
        <v/>
      </c>
      <c r="DB115" s="145" t="str">
        <f t="shared" si="132"/>
        <v/>
      </c>
      <c r="DC115" s="143" t="str">
        <f t="shared" si="133"/>
        <v/>
      </c>
      <c r="DD115" s="121"/>
      <c r="DE115" s="113" t="str">
        <f t="shared" si="134"/>
        <v/>
      </c>
      <c r="DF115" s="113" t="str">
        <f t="shared" si="135"/>
        <v/>
      </c>
      <c r="DG115" s="111" t="e">
        <f t="shared" si="163"/>
        <v>#N/A</v>
      </c>
      <c r="DH115" s="108" t="str">
        <f t="shared" si="136"/>
        <v/>
      </c>
      <c r="DI115" s="108" t="str">
        <f t="shared" si="164"/>
        <v/>
      </c>
      <c r="DJ115" s="108" t="str">
        <f t="shared" si="165"/>
        <v/>
      </c>
      <c r="DK115" s="108" t="str">
        <f t="shared" si="168"/>
        <v/>
      </c>
      <c r="DL115" s="108" t="str">
        <f t="shared" si="166"/>
        <v/>
      </c>
      <c r="DM115" s="108" t="str">
        <f t="shared" si="167"/>
        <v/>
      </c>
      <c r="DN115" s="103"/>
      <c r="DO115" s="170" t="str">
        <f t="shared" si="137"/>
        <v/>
      </c>
      <c r="DP115" s="170" t="str">
        <f t="shared" si="138"/>
        <v/>
      </c>
      <c r="DQ115" s="170" t="str">
        <f t="shared" si="139"/>
        <v/>
      </c>
      <c r="DR115" s="55" t="str">
        <f t="shared" si="140"/>
        <v/>
      </c>
      <c r="DS115" s="55" t="str">
        <f t="shared" si="141"/>
        <v/>
      </c>
      <c r="DT115" s="173" t="str">
        <f t="shared" si="142"/>
        <v/>
      </c>
      <c r="DU115" s="55" t="str">
        <f t="shared" si="143"/>
        <v/>
      </c>
      <c r="DV115" s="21" t="str">
        <f t="shared" si="144"/>
        <v/>
      </c>
      <c r="DW115" s="11" t="str">
        <f t="shared" si="169"/>
        <v/>
      </c>
      <c r="DX115" s="12" t="str">
        <f t="shared" si="145"/>
        <v/>
      </c>
      <c r="DY115" s="15"/>
      <c r="DZ115" s="50"/>
      <c r="EA115" s="50"/>
      <c r="EB115" s="50"/>
      <c r="EC115" s="50"/>
    </row>
    <row r="116" spans="1:133" ht="20.100000000000001" customHeight="1" x14ac:dyDescent="0.25">
      <c r="A116" s="47">
        <f t="shared" si="146"/>
        <v>115</v>
      </c>
      <c r="B116" s="176"/>
      <c r="C116" s="194"/>
      <c r="D116" s="176"/>
      <c r="E116" s="194"/>
      <c r="F116" s="192"/>
      <c r="G116" s="193"/>
      <c r="H116" s="176"/>
      <c r="I116" s="176"/>
      <c r="J116" s="180"/>
      <c r="K116" s="180"/>
      <c r="L116" s="180"/>
      <c r="M116" s="40"/>
      <c r="N116" s="10" t="str">
        <f t="shared" si="89"/>
        <v/>
      </c>
      <c r="O116" s="13"/>
      <c r="P116" s="26" t="str">
        <f t="shared" si="174"/>
        <v/>
      </c>
      <c r="Q116" s="26" t="str">
        <f t="shared" si="174"/>
        <v/>
      </c>
      <c r="R116" s="26" t="str">
        <f t="shared" si="174"/>
        <v/>
      </c>
      <c r="S116" s="26" t="str">
        <f t="shared" si="174"/>
        <v/>
      </c>
      <c r="T116" s="26" t="str">
        <f t="shared" si="174"/>
        <v/>
      </c>
      <c r="U116" s="157" t="str">
        <f t="shared" si="174"/>
        <v/>
      </c>
      <c r="V116" s="26" t="str">
        <f t="shared" si="174"/>
        <v/>
      </c>
      <c r="W116" s="26" t="str">
        <f t="shared" si="174"/>
        <v/>
      </c>
      <c r="X116" s="26" t="str">
        <f t="shared" si="174"/>
        <v/>
      </c>
      <c r="Y116" s="24" t="str">
        <f t="shared" si="174"/>
        <v/>
      </c>
      <c r="Z116" s="18" t="str">
        <f t="shared" si="175"/>
        <v/>
      </c>
      <c r="AA116" s="24" t="str">
        <f t="shared" si="175"/>
        <v/>
      </c>
      <c r="AB116" s="24" t="str">
        <f t="shared" si="175"/>
        <v/>
      </c>
      <c r="AC116" s="26" t="str">
        <f t="shared" si="175"/>
        <v/>
      </c>
      <c r="AD116" s="33" t="str">
        <f t="shared" si="175"/>
        <v/>
      </c>
      <c r="AE116" s="24" t="str">
        <f t="shared" si="175"/>
        <v/>
      </c>
      <c r="AF116" s="26" t="str">
        <f t="shared" si="175"/>
        <v/>
      </c>
      <c r="AG116" s="24" t="str">
        <f t="shared" si="175"/>
        <v/>
      </c>
      <c r="AH116" s="26" t="str">
        <f t="shared" si="175"/>
        <v/>
      </c>
      <c r="AI116" s="26" t="str">
        <f t="shared" si="175"/>
        <v/>
      </c>
      <c r="AJ116" s="26" t="str">
        <f t="shared" si="175"/>
        <v/>
      </c>
      <c r="AK116" s="26" t="str">
        <f t="shared" si="175"/>
        <v/>
      </c>
      <c r="AL116" s="26" t="str">
        <f t="shared" si="175"/>
        <v/>
      </c>
      <c r="AM116" s="18" t="str">
        <f t="shared" si="175"/>
        <v/>
      </c>
      <c r="AN116" s="9"/>
      <c r="AO116" s="152" t="str">
        <f t="shared" si="147"/>
        <v/>
      </c>
      <c r="AP116" s="150" t="str">
        <f t="shared" si="90"/>
        <v/>
      </c>
      <c r="AQ116" s="151" t="str">
        <f t="shared" si="91"/>
        <v/>
      </c>
      <c r="AR116" s="107" t="str">
        <f t="shared" si="92"/>
        <v/>
      </c>
      <c r="AS116" s="128" t="str">
        <f t="shared" si="93"/>
        <v/>
      </c>
      <c r="AT116" s="114" t="str">
        <f t="shared" si="148"/>
        <v/>
      </c>
      <c r="AU116" s="114" t="str">
        <f t="shared" si="149"/>
        <v/>
      </c>
      <c r="AV116" s="114" t="str">
        <f t="shared" si="150"/>
        <v/>
      </c>
      <c r="AW116" s="114" t="str">
        <f t="shared" si="151"/>
        <v/>
      </c>
      <c r="AX116" s="117" t="str">
        <f t="shared" si="152"/>
        <v/>
      </c>
      <c r="AY116" s="117" t="str">
        <f t="shared" si="153"/>
        <v/>
      </c>
      <c r="AZ116" s="111" t="str">
        <f t="shared" si="154"/>
        <v/>
      </c>
      <c r="BA116" s="133" t="str">
        <f t="shared" si="155"/>
        <v/>
      </c>
      <c r="BB116" s="126" t="str">
        <f t="shared" si="94"/>
        <v/>
      </c>
      <c r="BC116" s="126" t="str">
        <f t="shared" si="95"/>
        <v/>
      </c>
      <c r="BD116" s="127" t="str">
        <f t="shared" si="96"/>
        <v/>
      </c>
      <c r="BE116" s="115" t="str">
        <f t="shared" si="97"/>
        <v/>
      </c>
      <c r="BF116" s="148" t="str">
        <f t="shared" si="98"/>
        <v/>
      </c>
      <c r="BG116" s="126" t="str">
        <f t="shared" si="99"/>
        <v/>
      </c>
      <c r="BH116" s="126" t="str">
        <f t="shared" si="100"/>
        <v/>
      </c>
      <c r="BI116" s="126" t="str">
        <f t="shared" si="101"/>
        <v/>
      </c>
      <c r="BJ116" s="126" t="str">
        <f t="shared" si="102"/>
        <v/>
      </c>
      <c r="BK116" s="111" t="str">
        <f t="shared" si="103"/>
        <v/>
      </c>
      <c r="BL116" s="118" t="str">
        <f t="shared" si="156"/>
        <v/>
      </c>
      <c r="BM116" s="115" t="str">
        <f t="shared" si="104"/>
        <v/>
      </c>
      <c r="BN116" s="110" t="str">
        <f t="shared" si="105"/>
        <v/>
      </c>
      <c r="BO116" s="110" t="str">
        <f t="shared" si="106"/>
        <v/>
      </c>
      <c r="BP116" s="111" t="str">
        <f t="shared" si="157"/>
        <v/>
      </c>
      <c r="BQ116" s="110" t="str">
        <f t="shared" si="158"/>
        <v/>
      </c>
      <c r="BR116" s="153"/>
      <c r="BS116" s="115" t="str">
        <f t="shared" si="107"/>
        <v/>
      </c>
      <c r="BT116" s="132" t="str">
        <f t="shared" si="170"/>
        <v/>
      </c>
      <c r="BU116" s="146" t="str">
        <f t="shared" si="108"/>
        <v/>
      </c>
      <c r="BV116" s="115" t="str">
        <f t="shared" si="109"/>
        <v/>
      </c>
      <c r="BW116" s="118" t="str">
        <f t="shared" si="110"/>
        <v/>
      </c>
      <c r="BX116" s="119"/>
      <c r="BY116" s="111" t="str">
        <f t="shared" si="111"/>
        <v/>
      </c>
      <c r="BZ116" s="111" t="str">
        <f t="shared" si="112"/>
        <v/>
      </c>
      <c r="CA116" s="111" t="str">
        <f t="shared" si="113"/>
        <v/>
      </c>
      <c r="CB116" s="142" t="str">
        <f t="shared" si="114"/>
        <v/>
      </c>
      <c r="CC116" s="184" t="str">
        <f t="shared" si="115"/>
        <v/>
      </c>
      <c r="CD116" s="115" t="str">
        <f t="shared" si="116"/>
        <v/>
      </c>
      <c r="CE116" s="115" t="str">
        <f t="shared" si="117"/>
        <v/>
      </c>
      <c r="CF116" s="125" t="str">
        <f t="shared" si="118"/>
        <v/>
      </c>
      <c r="CG116" s="125" t="str">
        <f t="shared" si="119"/>
        <v/>
      </c>
      <c r="CH116" s="149" t="str">
        <f t="shared" si="120"/>
        <v/>
      </c>
      <c r="CI116" s="142" t="str">
        <f t="shared" si="121"/>
        <v/>
      </c>
      <c r="CJ116" s="119"/>
      <c r="CK116" s="109"/>
      <c r="CL116" s="166" t="str">
        <f t="shared" si="122"/>
        <v/>
      </c>
      <c r="CM116" s="166" t="str">
        <f t="shared" si="123"/>
        <v/>
      </c>
      <c r="CN116" s="163" t="str">
        <f t="shared" si="124"/>
        <v/>
      </c>
      <c r="CO116" s="164" t="str">
        <f t="shared" si="125"/>
        <v/>
      </c>
      <c r="CP116" s="109"/>
      <c r="CQ116" s="163" t="str">
        <f t="shared" si="126"/>
        <v/>
      </c>
      <c r="CR116" s="163" t="str">
        <f t="shared" si="127"/>
        <v/>
      </c>
      <c r="CS116" s="109"/>
      <c r="CT116" s="112" t="str">
        <f t="shared" si="159"/>
        <v/>
      </c>
      <c r="CU116" s="145" t="str">
        <f t="shared" si="160"/>
        <v/>
      </c>
      <c r="CV116" s="111" t="str">
        <f t="shared" si="161"/>
        <v/>
      </c>
      <c r="CW116" s="111" t="str">
        <f t="shared" si="162"/>
        <v/>
      </c>
      <c r="CX116" s="109" t="str">
        <f t="shared" si="128"/>
        <v/>
      </c>
      <c r="CY116" s="126" t="str">
        <f t="shared" si="129"/>
        <v/>
      </c>
      <c r="CZ116" s="126" t="str">
        <f t="shared" si="130"/>
        <v/>
      </c>
      <c r="DA116" s="126" t="str">
        <f t="shared" si="131"/>
        <v/>
      </c>
      <c r="DB116" s="145" t="str">
        <f t="shared" si="132"/>
        <v/>
      </c>
      <c r="DC116" s="143" t="str">
        <f t="shared" si="133"/>
        <v/>
      </c>
      <c r="DD116" s="121"/>
      <c r="DE116" s="113" t="str">
        <f t="shared" si="134"/>
        <v/>
      </c>
      <c r="DF116" s="113" t="str">
        <f t="shared" si="135"/>
        <v/>
      </c>
      <c r="DG116" s="111" t="e">
        <f t="shared" si="163"/>
        <v>#N/A</v>
      </c>
      <c r="DH116" s="108" t="str">
        <f t="shared" si="136"/>
        <v/>
      </c>
      <c r="DI116" s="108" t="str">
        <f t="shared" si="164"/>
        <v/>
      </c>
      <c r="DJ116" s="108" t="str">
        <f t="shared" si="165"/>
        <v/>
      </c>
      <c r="DK116" s="108" t="str">
        <f t="shared" si="168"/>
        <v/>
      </c>
      <c r="DL116" s="108" t="str">
        <f t="shared" si="166"/>
        <v/>
      </c>
      <c r="DM116" s="108" t="str">
        <f t="shared" si="167"/>
        <v/>
      </c>
      <c r="DN116" s="103"/>
      <c r="DO116" s="170" t="str">
        <f t="shared" si="137"/>
        <v/>
      </c>
      <c r="DP116" s="170" t="str">
        <f t="shared" si="138"/>
        <v/>
      </c>
      <c r="DQ116" s="170" t="str">
        <f t="shared" si="139"/>
        <v/>
      </c>
      <c r="DR116" s="55" t="str">
        <f t="shared" si="140"/>
        <v/>
      </c>
      <c r="DS116" s="55" t="str">
        <f t="shared" si="141"/>
        <v/>
      </c>
      <c r="DT116" s="173" t="str">
        <f t="shared" si="142"/>
        <v/>
      </c>
      <c r="DU116" s="55" t="str">
        <f t="shared" si="143"/>
        <v/>
      </c>
      <c r="DV116" s="21" t="str">
        <f t="shared" si="144"/>
        <v/>
      </c>
      <c r="DW116" s="11" t="str">
        <f t="shared" si="169"/>
        <v/>
      </c>
      <c r="DX116" s="12" t="str">
        <f t="shared" si="145"/>
        <v/>
      </c>
      <c r="DY116" s="15"/>
      <c r="DZ116" s="50"/>
      <c r="EA116" s="50"/>
      <c r="EB116" s="50"/>
      <c r="EC116" s="50"/>
    </row>
    <row r="117" spans="1:133" ht="20.100000000000001" customHeight="1" x14ac:dyDescent="0.25">
      <c r="A117" s="47">
        <f t="shared" si="146"/>
        <v>116</v>
      </c>
      <c r="B117" s="176"/>
      <c r="C117" s="194"/>
      <c r="D117" s="176"/>
      <c r="E117" s="194"/>
      <c r="F117" s="192"/>
      <c r="G117" s="193"/>
      <c r="H117" s="176"/>
      <c r="I117" s="176"/>
      <c r="J117" s="180"/>
      <c r="K117" s="180"/>
      <c r="L117" s="180"/>
      <c r="M117" s="40"/>
      <c r="N117" s="10" t="str">
        <f t="shared" si="89"/>
        <v/>
      </c>
      <c r="O117" s="13"/>
      <c r="P117" s="26" t="str">
        <f t="shared" si="174"/>
        <v/>
      </c>
      <c r="Q117" s="26" t="str">
        <f t="shared" si="174"/>
        <v/>
      </c>
      <c r="R117" s="26" t="str">
        <f t="shared" si="174"/>
        <v/>
      </c>
      <c r="S117" s="26" t="str">
        <f t="shared" si="174"/>
        <v/>
      </c>
      <c r="T117" s="26" t="str">
        <f t="shared" si="174"/>
        <v/>
      </c>
      <c r="U117" s="157" t="str">
        <f t="shared" si="174"/>
        <v/>
      </c>
      <c r="V117" s="26" t="str">
        <f t="shared" si="174"/>
        <v/>
      </c>
      <c r="W117" s="26" t="str">
        <f t="shared" si="174"/>
        <v/>
      </c>
      <c r="X117" s="26" t="str">
        <f t="shared" si="174"/>
        <v/>
      </c>
      <c r="Y117" s="24" t="str">
        <f t="shared" si="174"/>
        <v/>
      </c>
      <c r="Z117" s="18" t="str">
        <f t="shared" si="175"/>
        <v/>
      </c>
      <c r="AA117" s="24" t="str">
        <f t="shared" si="175"/>
        <v/>
      </c>
      <c r="AB117" s="24" t="str">
        <f t="shared" si="175"/>
        <v/>
      </c>
      <c r="AC117" s="26" t="str">
        <f t="shared" si="175"/>
        <v/>
      </c>
      <c r="AD117" s="33" t="str">
        <f t="shared" si="175"/>
        <v/>
      </c>
      <c r="AE117" s="24" t="str">
        <f t="shared" si="175"/>
        <v/>
      </c>
      <c r="AF117" s="26" t="str">
        <f t="shared" si="175"/>
        <v/>
      </c>
      <c r="AG117" s="24" t="str">
        <f t="shared" si="175"/>
        <v/>
      </c>
      <c r="AH117" s="26" t="str">
        <f t="shared" si="175"/>
        <v/>
      </c>
      <c r="AI117" s="26" t="str">
        <f t="shared" si="175"/>
        <v/>
      </c>
      <c r="AJ117" s="26" t="str">
        <f t="shared" si="175"/>
        <v/>
      </c>
      <c r="AK117" s="26" t="str">
        <f t="shared" si="175"/>
        <v/>
      </c>
      <c r="AL117" s="26" t="str">
        <f t="shared" si="175"/>
        <v/>
      </c>
      <c r="AM117" s="18" t="str">
        <f t="shared" si="175"/>
        <v/>
      </c>
      <c r="AN117" s="9"/>
      <c r="AO117" s="152" t="str">
        <f t="shared" si="147"/>
        <v/>
      </c>
      <c r="AP117" s="150" t="str">
        <f t="shared" si="90"/>
        <v/>
      </c>
      <c r="AQ117" s="151" t="str">
        <f t="shared" si="91"/>
        <v/>
      </c>
      <c r="AR117" s="107" t="str">
        <f t="shared" si="92"/>
        <v/>
      </c>
      <c r="AS117" s="128" t="str">
        <f t="shared" si="93"/>
        <v/>
      </c>
      <c r="AT117" s="114" t="str">
        <f t="shared" si="148"/>
        <v/>
      </c>
      <c r="AU117" s="114" t="str">
        <f t="shared" si="149"/>
        <v/>
      </c>
      <c r="AV117" s="114" t="str">
        <f t="shared" si="150"/>
        <v/>
      </c>
      <c r="AW117" s="114" t="str">
        <f t="shared" si="151"/>
        <v/>
      </c>
      <c r="AX117" s="117" t="str">
        <f t="shared" si="152"/>
        <v/>
      </c>
      <c r="AY117" s="117" t="str">
        <f t="shared" si="153"/>
        <v/>
      </c>
      <c r="AZ117" s="111" t="str">
        <f t="shared" si="154"/>
        <v/>
      </c>
      <c r="BA117" s="133" t="str">
        <f t="shared" si="155"/>
        <v/>
      </c>
      <c r="BB117" s="126" t="str">
        <f t="shared" si="94"/>
        <v/>
      </c>
      <c r="BC117" s="126" t="str">
        <f t="shared" si="95"/>
        <v/>
      </c>
      <c r="BD117" s="127" t="str">
        <f t="shared" si="96"/>
        <v/>
      </c>
      <c r="BE117" s="115" t="str">
        <f t="shared" si="97"/>
        <v/>
      </c>
      <c r="BF117" s="148" t="str">
        <f t="shared" si="98"/>
        <v/>
      </c>
      <c r="BG117" s="126" t="str">
        <f t="shared" si="99"/>
        <v/>
      </c>
      <c r="BH117" s="126" t="str">
        <f t="shared" si="100"/>
        <v/>
      </c>
      <c r="BI117" s="126" t="str">
        <f t="shared" si="101"/>
        <v/>
      </c>
      <c r="BJ117" s="126" t="str">
        <f t="shared" si="102"/>
        <v/>
      </c>
      <c r="BK117" s="111" t="str">
        <f t="shared" si="103"/>
        <v/>
      </c>
      <c r="BL117" s="118" t="str">
        <f t="shared" si="156"/>
        <v/>
      </c>
      <c r="BM117" s="115" t="str">
        <f t="shared" si="104"/>
        <v/>
      </c>
      <c r="BN117" s="110" t="str">
        <f t="shared" si="105"/>
        <v/>
      </c>
      <c r="BO117" s="110" t="str">
        <f t="shared" si="106"/>
        <v/>
      </c>
      <c r="BP117" s="111" t="str">
        <f t="shared" si="157"/>
        <v/>
      </c>
      <c r="BQ117" s="110" t="str">
        <f t="shared" si="158"/>
        <v/>
      </c>
      <c r="BR117" s="153"/>
      <c r="BS117" s="115" t="str">
        <f t="shared" si="107"/>
        <v/>
      </c>
      <c r="BT117" s="132" t="str">
        <f t="shared" si="170"/>
        <v/>
      </c>
      <c r="BU117" s="146" t="str">
        <f t="shared" si="108"/>
        <v/>
      </c>
      <c r="BV117" s="115" t="str">
        <f t="shared" si="109"/>
        <v/>
      </c>
      <c r="BW117" s="118" t="str">
        <f t="shared" si="110"/>
        <v/>
      </c>
      <c r="BX117" s="119"/>
      <c r="BY117" s="111" t="str">
        <f t="shared" si="111"/>
        <v/>
      </c>
      <c r="BZ117" s="111" t="str">
        <f t="shared" si="112"/>
        <v/>
      </c>
      <c r="CA117" s="111" t="str">
        <f t="shared" si="113"/>
        <v/>
      </c>
      <c r="CB117" s="142" t="str">
        <f t="shared" si="114"/>
        <v/>
      </c>
      <c r="CC117" s="184" t="str">
        <f t="shared" si="115"/>
        <v/>
      </c>
      <c r="CD117" s="115" t="str">
        <f t="shared" si="116"/>
        <v/>
      </c>
      <c r="CE117" s="115" t="str">
        <f t="shared" si="117"/>
        <v/>
      </c>
      <c r="CF117" s="125" t="str">
        <f t="shared" si="118"/>
        <v/>
      </c>
      <c r="CG117" s="125" t="str">
        <f t="shared" si="119"/>
        <v/>
      </c>
      <c r="CH117" s="149" t="str">
        <f t="shared" si="120"/>
        <v/>
      </c>
      <c r="CI117" s="142" t="str">
        <f t="shared" si="121"/>
        <v/>
      </c>
      <c r="CJ117" s="119"/>
      <c r="CK117" s="109"/>
      <c r="CL117" s="166" t="str">
        <f t="shared" si="122"/>
        <v/>
      </c>
      <c r="CM117" s="166" t="str">
        <f t="shared" si="123"/>
        <v/>
      </c>
      <c r="CN117" s="163" t="str">
        <f t="shared" si="124"/>
        <v/>
      </c>
      <c r="CO117" s="164" t="str">
        <f t="shared" si="125"/>
        <v/>
      </c>
      <c r="CP117" s="109"/>
      <c r="CQ117" s="163" t="str">
        <f t="shared" si="126"/>
        <v/>
      </c>
      <c r="CR117" s="163" t="str">
        <f t="shared" si="127"/>
        <v/>
      </c>
      <c r="CS117" s="109"/>
      <c r="CT117" s="112" t="str">
        <f t="shared" si="159"/>
        <v/>
      </c>
      <c r="CU117" s="145" t="str">
        <f t="shared" si="160"/>
        <v/>
      </c>
      <c r="CV117" s="111" t="str">
        <f t="shared" si="161"/>
        <v/>
      </c>
      <c r="CW117" s="111" t="str">
        <f t="shared" si="162"/>
        <v/>
      </c>
      <c r="CX117" s="109" t="str">
        <f t="shared" si="128"/>
        <v/>
      </c>
      <c r="CY117" s="126" t="str">
        <f t="shared" si="129"/>
        <v/>
      </c>
      <c r="CZ117" s="126" t="str">
        <f t="shared" si="130"/>
        <v/>
      </c>
      <c r="DA117" s="126" t="str">
        <f t="shared" si="131"/>
        <v/>
      </c>
      <c r="DB117" s="145" t="str">
        <f t="shared" si="132"/>
        <v/>
      </c>
      <c r="DC117" s="143" t="str">
        <f t="shared" si="133"/>
        <v/>
      </c>
      <c r="DD117" s="121"/>
      <c r="DE117" s="113" t="str">
        <f t="shared" si="134"/>
        <v/>
      </c>
      <c r="DF117" s="113" t="str">
        <f t="shared" si="135"/>
        <v/>
      </c>
      <c r="DG117" s="111" t="e">
        <f t="shared" si="163"/>
        <v>#N/A</v>
      </c>
      <c r="DH117" s="108" t="str">
        <f t="shared" si="136"/>
        <v/>
      </c>
      <c r="DI117" s="108" t="str">
        <f t="shared" si="164"/>
        <v/>
      </c>
      <c r="DJ117" s="108" t="str">
        <f t="shared" si="165"/>
        <v/>
      </c>
      <c r="DK117" s="108" t="str">
        <f t="shared" si="168"/>
        <v/>
      </c>
      <c r="DL117" s="108" t="str">
        <f t="shared" si="166"/>
        <v/>
      </c>
      <c r="DM117" s="108" t="str">
        <f t="shared" si="167"/>
        <v/>
      </c>
      <c r="DN117" s="103"/>
      <c r="DO117" s="170" t="str">
        <f t="shared" si="137"/>
        <v/>
      </c>
      <c r="DP117" s="170" t="str">
        <f t="shared" si="138"/>
        <v/>
      </c>
      <c r="DQ117" s="170" t="str">
        <f t="shared" si="139"/>
        <v/>
      </c>
      <c r="DR117" s="55" t="str">
        <f t="shared" si="140"/>
        <v/>
      </c>
      <c r="DS117" s="55" t="str">
        <f t="shared" si="141"/>
        <v/>
      </c>
      <c r="DT117" s="173" t="str">
        <f t="shared" si="142"/>
        <v/>
      </c>
      <c r="DU117" s="55" t="str">
        <f t="shared" si="143"/>
        <v/>
      </c>
      <c r="DV117" s="21" t="str">
        <f t="shared" si="144"/>
        <v/>
      </c>
      <c r="DW117" s="11" t="str">
        <f t="shared" si="169"/>
        <v/>
      </c>
      <c r="DX117" s="12" t="str">
        <f t="shared" si="145"/>
        <v/>
      </c>
      <c r="DY117" s="15"/>
      <c r="DZ117" s="50"/>
      <c r="EA117" s="50"/>
      <c r="EB117" s="50"/>
      <c r="EC117" s="50"/>
    </row>
    <row r="118" spans="1:133" ht="20.100000000000001" customHeight="1" x14ac:dyDescent="0.25">
      <c r="A118" s="47">
        <f t="shared" si="146"/>
        <v>117</v>
      </c>
      <c r="B118" s="176"/>
      <c r="C118" s="194"/>
      <c r="D118" s="176"/>
      <c r="E118" s="194"/>
      <c r="F118" s="192"/>
      <c r="G118" s="193"/>
      <c r="H118" s="176"/>
      <c r="I118" s="176"/>
      <c r="J118" s="180"/>
      <c r="K118" s="180"/>
      <c r="L118" s="180"/>
      <c r="M118" s="40"/>
      <c r="N118" s="10" t="str">
        <f t="shared" si="89"/>
        <v/>
      </c>
      <c r="O118" s="13"/>
      <c r="P118" s="26" t="str">
        <f t="shared" si="174"/>
        <v/>
      </c>
      <c r="Q118" s="26" t="str">
        <f t="shared" si="174"/>
        <v/>
      </c>
      <c r="R118" s="26" t="str">
        <f t="shared" si="174"/>
        <v/>
      </c>
      <c r="S118" s="26" t="str">
        <f t="shared" si="174"/>
        <v/>
      </c>
      <c r="T118" s="26" t="str">
        <f t="shared" si="174"/>
        <v/>
      </c>
      <c r="U118" s="157" t="str">
        <f t="shared" si="174"/>
        <v/>
      </c>
      <c r="V118" s="26" t="str">
        <f t="shared" si="174"/>
        <v/>
      </c>
      <c r="W118" s="26" t="str">
        <f t="shared" si="174"/>
        <v/>
      </c>
      <c r="X118" s="26" t="str">
        <f t="shared" si="174"/>
        <v/>
      </c>
      <c r="Y118" s="24" t="str">
        <f t="shared" si="174"/>
        <v/>
      </c>
      <c r="Z118" s="18" t="str">
        <f t="shared" si="175"/>
        <v/>
      </c>
      <c r="AA118" s="24" t="str">
        <f t="shared" si="175"/>
        <v/>
      </c>
      <c r="AB118" s="24" t="str">
        <f t="shared" si="175"/>
        <v/>
      </c>
      <c r="AC118" s="26" t="str">
        <f t="shared" si="175"/>
        <v/>
      </c>
      <c r="AD118" s="33" t="str">
        <f t="shared" si="175"/>
        <v/>
      </c>
      <c r="AE118" s="24" t="str">
        <f t="shared" si="175"/>
        <v/>
      </c>
      <c r="AF118" s="26" t="str">
        <f t="shared" si="175"/>
        <v/>
      </c>
      <c r="AG118" s="24" t="str">
        <f t="shared" si="175"/>
        <v/>
      </c>
      <c r="AH118" s="26" t="str">
        <f t="shared" si="175"/>
        <v/>
      </c>
      <c r="AI118" s="26" t="str">
        <f t="shared" si="175"/>
        <v/>
      </c>
      <c r="AJ118" s="26" t="str">
        <f t="shared" si="175"/>
        <v/>
      </c>
      <c r="AK118" s="26" t="str">
        <f t="shared" si="175"/>
        <v/>
      </c>
      <c r="AL118" s="26" t="str">
        <f t="shared" si="175"/>
        <v/>
      </c>
      <c r="AM118" s="18" t="str">
        <f t="shared" si="175"/>
        <v/>
      </c>
      <c r="AN118" s="9"/>
      <c r="AO118" s="152" t="str">
        <f t="shared" si="147"/>
        <v/>
      </c>
      <c r="AP118" s="150" t="str">
        <f t="shared" si="90"/>
        <v/>
      </c>
      <c r="AQ118" s="151" t="str">
        <f t="shared" si="91"/>
        <v/>
      </c>
      <c r="AR118" s="107" t="str">
        <f t="shared" si="92"/>
        <v/>
      </c>
      <c r="AS118" s="128" t="str">
        <f t="shared" si="93"/>
        <v/>
      </c>
      <c r="AT118" s="114" t="str">
        <f t="shared" si="148"/>
        <v/>
      </c>
      <c r="AU118" s="114" t="str">
        <f t="shared" si="149"/>
        <v/>
      </c>
      <c r="AV118" s="114" t="str">
        <f t="shared" si="150"/>
        <v/>
      </c>
      <c r="AW118" s="114" t="str">
        <f t="shared" si="151"/>
        <v/>
      </c>
      <c r="AX118" s="117" t="str">
        <f t="shared" si="152"/>
        <v/>
      </c>
      <c r="AY118" s="117" t="str">
        <f t="shared" si="153"/>
        <v/>
      </c>
      <c r="AZ118" s="111" t="str">
        <f t="shared" si="154"/>
        <v/>
      </c>
      <c r="BA118" s="133" t="str">
        <f t="shared" si="155"/>
        <v/>
      </c>
      <c r="BB118" s="126" t="str">
        <f t="shared" si="94"/>
        <v/>
      </c>
      <c r="BC118" s="126" t="str">
        <f t="shared" si="95"/>
        <v/>
      </c>
      <c r="BD118" s="127" t="str">
        <f t="shared" si="96"/>
        <v/>
      </c>
      <c r="BE118" s="115" t="str">
        <f t="shared" si="97"/>
        <v/>
      </c>
      <c r="BF118" s="148" t="str">
        <f t="shared" si="98"/>
        <v/>
      </c>
      <c r="BG118" s="126" t="str">
        <f t="shared" si="99"/>
        <v/>
      </c>
      <c r="BH118" s="126" t="str">
        <f t="shared" si="100"/>
        <v/>
      </c>
      <c r="BI118" s="126" t="str">
        <f t="shared" si="101"/>
        <v/>
      </c>
      <c r="BJ118" s="126" t="str">
        <f t="shared" si="102"/>
        <v/>
      </c>
      <c r="BK118" s="111" t="str">
        <f t="shared" si="103"/>
        <v/>
      </c>
      <c r="BL118" s="118" t="str">
        <f t="shared" si="156"/>
        <v/>
      </c>
      <c r="BM118" s="115" t="str">
        <f t="shared" si="104"/>
        <v/>
      </c>
      <c r="BN118" s="110" t="str">
        <f t="shared" si="105"/>
        <v/>
      </c>
      <c r="BO118" s="110" t="str">
        <f t="shared" si="106"/>
        <v/>
      </c>
      <c r="BP118" s="111" t="str">
        <f t="shared" si="157"/>
        <v/>
      </c>
      <c r="BQ118" s="110" t="str">
        <f t="shared" si="158"/>
        <v/>
      </c>
      <c r="BR118" s="153"/>
      <c r="BS118" s="115" t="str">
        <f t="shared" si="107"/>
        <v/>
      </c>
      <c r="BT118" s="132" t="str">
        <f t="shared" si="170"/>
        <v/>
      </c>
      <c r="BU118" s="146" t="str">
        <f t="shared" si="108"/>
        <v/>
      </c>
      <c r="BV118" s="115" t="str">
        <f t="shared" si="109"/>
        <v/>
      </c>
      <c r="BW118" s="118" t="str">
        <f t="shared" si="110"/>
        <v/>
      </c>
      <c r="BX118" s="119"/>
      <c r="BY118" s="111" t="str">
        <f t="shared" si="111"/>
        <v/>
      </c>
      <c r="BZ118" s="111" t="str">
        <f t="shared" si="112"/>
        <v/>
      </c>
      <c r="CA118" s="111" t="str">
        <f t="shared" si="113"/>
        <v/>
      </c>
      <c r="CB118" s="142" t="str">
        <f t="shared" si="114"/>
        <v/>
      </c>
      <c r="CC118" s="184" t="str">
        <f t="shared" si="115"/>
        <v/>
      </c>
      <c r="CD118" s="115" t="str">
        <f t="shared" si="116"/>
        <v/>
      </c>
      <c r="CE118" s="115" t="str">
        <f t="shared" si="117"/>
        <v/>
      </c>
      <c r="CF118" s="125" t="str">
        <f t="shared" si="118"/>
        <v/>
      </c>
      <c r="CG118" s="125" t="str">
        <f t="shared" si="119"/>
        <v/>
      </c>
      <c r="CH118" s="149" t="str">
        <f t="shared" si="120"/>
        <v/>
      </c>
      <c r="CI118" s="142" t="str">
        <f t="shared" si="121"/>
        <v/>
      </c>
      <c r="CJ118" s="119"/>
      <c r="CK118" s="109"/>
      <c r="CL118" s="166" t="str">
        <f t="shared" si="122"/>
        <v/>
      </c>
      <c r="CM118" s="166" t="str">
        <f t="shared" si="123"/>
        <v/>
      </c>
      <c r="CN118" s="163" t="str">
        <f t="shared" si="124"/>
        <v/>
      </c>
      <c r="CO118" s="164" t="str">
        <f t="shared" si="125"/>
        <v/>
      </c>
      <c r="CP118" s="109"/>
      <c r="CQ118" s="163" t="str">
        <f t="shared" si="126"/>
        <v/>
      </c>
      <c r="CR118" s="163" t="str">
        <f t="shared" si="127"/>
        <v/>
      </c>
      <c r="CS118" s="109"/>
      <c r="CT118" s="112" t="str">
        <f t="shared" si="159"/>
        <v/>
      </c>
      <c r="CU118" s="145" t="str">
        <f t="shared" si="160"/>
        <v/>
      </c>
      <c r="CV118" s="111" t="str">
        <f t="shared" si="161"/>
        <v/>
      </c>
      <c r="CW118" s="111" t="str">
        <f t="shared" si="162"/>
        <v/>
      </c>
      <c r="CX118" s="109" t="str">
        <f t="shared" si="128"/>
        <v/>
      </c>
      <c r="CY118" s="126" t="str">
        <f t="shared" si="129"/>
        <v/>
      </c>
      <c r="CZ118" s="126" t="str">
        <f t="shared" si="130"/>
        <v/>
      </c>
      <c r="DA118" s="126" t="str">
        <f t="shared" si="131"/>
        <v/>
      </c>
      <c r="DB118" s="145" t="str">
        <f t="shared" si="132"/>
        <v/>
      </c>
      <c r="DC118" s="143" t="str">
        <f t="shared" si="133"/>
        <v/>
      </c>
      <c r="DD118" s="121"/>
      <c r="DE118" s="113" t="str">
        <f t="shared" si="134"/>
        <v/>
      </c>
      <c r="DF118" s="113" t="str">
        <f t="shared" si="135"/>
        <v/>
      </c>
      <c r="DG118" s="111" t="e">
        <f t="shared" si="163"/>
        <v>#N/A</v>
      </c>
      <c r="DH118" s="108" t="str">
        <f t="shared" si="136"/>
        <v/>
      </c>
      <c r="DI118" s="108" t="str">
        <f t="shared" si="164"/>
        <v/>
      </c>
      <c r="DJ118" s="108" t="str">
        <f t="shared" si="165"/>
        <v/>
      </c>
      <c r="DK118" s="108" t="str">
        <f t="shared" si="168"/>
        <v/>
      </c>
      <c r="DL118" s="108" t="str">
        <f t="shared" si="166"/>
        <v/>
      </c>
      <c r="DM118" s="108" t="str">
        <f t="shared" si="167"/>
        <v/>
      </c>
      <c r="DN118" s="103"/>
      <c r="DO118" s="170" t="str">
        <f t="shared" si="137"/>
        <v/>
      </c>
      <c r="DP118" s="170" t="str">
        <f t="shared" si="138"/>
        <v/>
      </c>
      <c r="DQ118" s="170" t="str">
        <f t="shared" si="139"/>
        <v/>
      </c>
      <c r="DR118" s="55" t="str">
        <f t="shared" si="140"/>
        <v/>
      </c>
      <c r="DS118" s="55" t="str">
        <f t="shared" si="141"/>
        <v/>
      </c>
      <c r="DT118" s="173" t="str">
        <f t="shared" si="142"/>
        <v/>
      </c>
      <c r="DU118" s="55" t="str">
        <f t="shared" si="143"/>
        <v/>
      </c>
      <c r="DV118" s="21" t="str">
        <f t="shared" si="144"/>
        <v/>
      </c>
      <c r="DW118" s="11" t="str">
        <f t="shared" si="169"/>
        <v/>
      </c>
      <c r="DX118" s="12" t="str">
        <f t="shared" si="145"/>
        <v/>
      </c>
      <c r="DY118" s="15"/>
      <c r="DZ118" s="50"/>
      <c r="EA118" s="50"/>
      <c r="EB118" s="50"/>
      <c r="EC118" s="50"/>
    </row>
    <row r="119" spans="1:133" ht="20.100000000000001" customHeight="1" x14ac:dyDescent="0.25">
      <c r="A119" s="47">
        <f t="shared" si="146"/>
        <v>118</v>
      </c>
      <c r="B119" s="176"/>
      <c r="C119" s="194"/>
      <c r="D119" s="176"/>
      <c r="E119" s="194"/>
      <c r="F119" s="192"/>
      <c r="G119" s="193"/>
      <c r="H119" s="176"/>
      <c r="I119" s="176"/>
      <c r="J119" s="180"/>
      <c r="K119" s="180"/>
      <c r="L119" s="180"/>
      <c r="M119" s="40"/>
      <c r="N119" s="10" t="str">
        <f t="shared" si="89"/>
        <v/>
      </c>
      <c r="O119" s="13"/>
      <c r="P119" s="26" t="str">
        <f t="shared" si="174"/>
        <v/>
      </c>
      <c r="Q119" s="26" t="str">
        <f t="shared" si="174"/>
        <v/>
      </c>
      <c r="R119" s="26" t="str">
        <f t="shared" si="174"/>
        <v/>
      </c>
      <c r="S119" s="26" t="str">
        <f t="shared" si="174"/>
        <v/>
      </c>
      <c r="T119" s="26" t="str">
        <f t="shared" si="174"/>
        <v/>
      </c>
      <c r="U119" s="157" t="str">
        <f t="shared" si="174"/>
        <v/>
      </c>
      <c r="V119" s="26" t="str">
        <f t="shared" si="174"/>
        <v/>
      </c>
      <c r="W119" s="26" t="str">
        <f t="shared" si="174"/>
        <v/>
      </c>
      <c r="X119" s="26" t="str">
        <f t="shared" si="174"/>
        <v/>
      </c>
      <c r="Y119" s="24" t="str">
        <f t="shared" si="174"/>
        <v/>
      </c>
      <c r="Z119" s="18" t="str">
        <f t="shared" si="175"/>
        <v/>
      </c>
      <c r="AA119" s="24" t="str">
        <f t="shared" si="175"/>
        <v/>
      </c>
      <c r="AB119" s="24" t="str">
        <f t="shared" si="175"/>
        <v/>
      </c>
      <c r="AC119" s="26" t="str">
        <f t="shared" si="175"/>
        <v/>
      </c>
      <c r="AD119" s="33" t="str">
        <f t="shared" si="175"/>
        <v/>
      </c>
      <c r="AE119" s="24" t="str">
        <f t="shared" si="175"/>
        <v/>
      </c>
      <c r="AF119" s="26" t="str">
        <f t="shared" si="175"/>
        <v/>
      </c>
      <c r="AG119" s="24" t="str">
        <f t="shared" si="175"/>
        <v/>
      </c>
      <c r="AH119" s="26" t="str">
        <f t="shared" si="175"/>
        <v/>
      </c>
      <c r="AI119" s="26" t="str">
        <f t="shared" si="175"/>
        <v/>
      </c>
      <c r="AJ119" s="26" t="str">
        <f t="shared" si="175"/>
        <v/>
      </c>
      <c r="AK119" s="26" t="str">
        <f t="shared" si="175"/>
        <v/>
      </c>
      <c r="AL119" s="26" t="str">
        <f t="shared" si="175"/>
        <v/>
      </c>
      <c r="AM119" s="18" t="str">
        <f t="shared" si="175"/>
        <v/>
      </c>
      <c r="AN119" s="9"/>
      <c r="AO119" s="152" t="str">
        <f t="shared" si="147"/>
        <v/>
      </c>
      <c r="AP119" s="150" t="str">
        <f t="shared" si="90"/>
        <v/>
      </c>
      <c r="AQ119" s="151" t="str">
        <f t="shared" si="91"/>
        <v/>
      </c>
      <c r="AR119" s="107" t="str">
        <f t="shared" si="92"/>
        <v/>
      </c>
      <c r="AS119" s="128" t="str">
        <f t="shared" si="93"/>
        <v/>
      </c>
      <c r="AT119" s="114" t="str">
        <f t="shared" si="148"/>
        <v/>
      </c>
      <c r="AU119" s="114" t="str">
        <f t="shared" si="149"/>
        <v/>
      </c>
      <c r="AV119" s="114" t="str">
        <f t="shared" si="150"/>
        <v/>
      </c>
      <c r="AW119" s="114" t="str">
        <f t="shared" si="151"/>
        <v/>
      </c>
      <c r="AX119" s="117" t="str">
        <f t="shared" si="152"/>
        <v/>
      </c>
      <c r="AY119" s="117" t="str">
        <f t="shared" si="153"/>
        <v/>
      </c>
      <c r="AZ119" s="111" t="str">
        <f t="shared" si="154"/>
        <v/>
      </c>
      <c r="BA119" s="133" t="str">
        <f t="shared" si="155"/>
        <v/>
      </c>
      <c r="BB119" s="126" t="str">
        <f t="shared" si="94"/>
        <v/>
      </c>
      <c r="BC119" s="126" t="str">
        <f t="shared" si="95"/>
        <v/>
      </c>
      <c r="BD119" s="127" t="str">
        <f t="shared" si="96"/>
        <v/>
      </c>
      <c r="BE119" s="115" t="str">
        <f t="shared" si="97"/>
        <v/>
      </c>
      <c r="BF119" s="148" t="str">
        <f t="shared" si="98"/>
        <v/>
      </c>
      <c r="BG119" s="126" t="str">
        <f t="shared" si="99"/>
        <v/>
      </c>
      <c r="BH119" s="126" t="str">
        <f t="shared" si="100"/>
        <v/>
      </c>
      <c r="BI119" s="126" t="str">
        <f t="shared" si="101"/>
        <v/>
      </c>
      <c r="BJ119" s="126" t="str">
        <f t="shared" si="102"/>
        <v/>
      </c>
      <c r="BK119" s="111" t="str">
        <f t="shared" si="103"/>
        <v/>
      </c>
      <c r="BL119" s="118" t="str">
        <f t="shared" si="156"/>
        <v/>
      </c>
      <c r="BM119" s="115" t="str">
        <f t="shared" si="104"/>
        <v/>
      </c>
      <c r="BN119" s="110" t="str">
        <f t="shared" si="105"/>
        <v/>
      </c>
      <c r="BO119" s="110" t="str">
        <f t="shared" si="106"/>
        <v/>
      </c>
      <c r="BP119" s="111" t="str">
        <f t="shared" si="157"/>
        <v/>
      </c>
      <c r="BQ119" s="110" t="str">
        <f t="shared" si="158"/>
        <v/>
      </c>
      <c r="BR119" s="153"/>
      <c r="BS119" s="115" t="str">
        <f t="shared" si="107"/>
        <v/>
      </c>
      <c r="BT119" s="132" t="str">
        <f t="shared" si="170"/>
        <v/>
      </c>
      <c r="BU119" s="146" t="str">
        <f t="shared" si="108"/>
        <v/>
      </c>
      <c r="BV119" s="115" t="str">
        <f t="shared" si="109"/>
        <v/>
      </c>
      <c r="BW119" s="118" t="str">
        <f t="shared" si="110"/>
        <v/>
      </c>
      <c r="BX119" s="119"/>
      <c r="BY119" s="111" t="str">
        <f t="shared" si="111"/>
        <v/>
      </c>
      <c r="BZ119" s="111" t="str">
        <f t="shared" si="112"/>
        <v/>
      </c>
      <c r="CA119" s="111" t="str">
        <f t="shared" si="113"/>
        <v/>
      </c>
      <c r="CB119" s="142" t="str">
        <f t="shared" si="114"/>
        <v/>
      </c>
      <c r="CC119" s="184" t="str">
        <f t="shared" si="115"/>
        <v/>
      </c>
      <c r="CD119" s="115" t="str">
        <f t="shared" si="116"/>
        <v/>
      </c>
      <c r="CE119" s="115" t="str">
        <f t="shared" si="117"/>
        <v/>
      </c>
      <c r="CF119" s="125" t="str">
        <f t="shared" si="118"/>
        <v/>
      </c>
      <c r="CG119" s="125" t="str">
        <f t="shared" si="119"/>
        <v/>
      </c>
      <c r="CH119" s="149" t="str">
        <f t="shared" si="120"/>
        <v/>
      </c>
      <c r="CI119" s="142" t="str">
        <f t="shared" si="121"/>
        <v/>
      </c>
      <c r="CJ119" s="119"/>
      <c r="CK119" s="109"/>
      <c r="CL119" s="166" t="str">
        <f t="shared" si="122"/>
        <v/>
      </c>
      <c r="CM119" s="166" t="str">
        <f t="shared" si="123"/>
        <v/>
      </c>
      <c r="CN119" s="163" t="str">
        <f t="shared" si="124"/>
        <v/>
      </c>
      <c r="CO119" s="164" t="str">
        <f t="shared" si="125"/>
        <v/>
      </c>
      <c r="CP119" s="109"/>
      <c r="CQ119" s="163" t="str">
        <f t="shared" si="126"/>
        <v/>
      </c>
      <c r="CR119" s="163" t="str">
        <f t="shared" si="127"/>
        <v/>
      </c>
      <c r="CS119" s="109"/>
      <c r="CT119" s="112" t="str">
        <f t="shared" si="159"/>
        <v/>
      </c>
      <c r="CU119" s="145" t="str">
        <f t="shared" si="160"/>
        <v/>
      </c>
      <c r="CV119" s="111" t="str">
        <f t="shared" si="161"/>
        <v/>
      </c>
      <c r="CW119" s="111" t="str">
        <f t="shared" si="162"/>
        <v/>
      </c>
      <c r="CX119" s="109" t="str">
        <f t="shared" si="128"/>
        <v/>
      </c>
      <c r="CY119" s="126" t="str">
        <f t="shared" si="129"/>
        <v/>
      </c>
      <c r="CZ119" s="126" t="str">
        <f t="shared" si="130"/>
        <v/>
      </c>
      <c r="DA119" s="126" t="str">
        <f t="shared" si="131"/>
        <v/>
      </c>
      <c r="DB119" s="145" t="str">
        <f t="shared" si="132"/>
        <v/>
      </c>
      <c r="DC119" s="143" t="str">
        <f t="shared" si="133"/>
        <v/>
      </c>
      <c r="DD119" s="121"/>
      <c r="DE119" s="113" t="str">
        <f t="shared" si="134"/>
        <v/>
      </c>
      <c r="DF119" s="113" t="str">
        <f t="shared" si="135"/>
        <v/>
      </c>
      <c r="DG119" s="111" t="e">
        <f t="shared" si="163"/>
        <v>#N/A</v>
      </c>
      <c r="DH119" s="108" t="str">
        <f t="shared" si="136"/>
        <v/>
      </c>
      <c r="DI119" s="108" t="str">
        <f t="shared" si="164"/>
        <v/>
      </c>
      <c r="DJ119" s="108" t="str">
        <f t="shared" si="165"/>
        <v/>
      </c>
      <c r="DK119" s="108" t="str">
        <f t="shared" si="168"/>
        <v/>
      </c>
      <c r="DL119" s="108" t="str">
        <f t="shared" si="166"/>
        <v/>
      </c>
      <c r="DM119" s="108" t="str">
        <f t="shared" si="167"/>
        <v/>
      </c>
      <c r="DN119" s="103"/>
      <c r="DO119" s="170" t="str">
        <f t="shared" si="137"/>
        <v/>
      </c>
      <c r="DP119" s="170" t="str">
        <f t="shared" si="138"/>
        <v/>
      </c>
      <c r="DQ119" s="170" t="str">
        <f t="shared" si="139"/>
        <v/>
      </c>
      <c r="DR119" s="55" t="str">
        <f t="shared" si="140"/>
        <v/>
      </c>
      <c r="DS119" s="55" t="str">
        <f t="shared" si="141"/>
        <v/>
      </c>
      <c r="DT119" s="173" t="str">
        <f t="shared" si="142"/>
        <v/>
      </c>
      <c r="DU119" s="55" t="str">
        <f t="shared" si="143"/>
        <v/>
      </c>
      <c r="DV119" s="21" t="str">
        <f t="shared" si="144"/>
        <v/>
      </c>
      <c r="DW119" s="11" t="str">
        <f t="shared" si="169"/>
        <v/>
      </c>
      <c r="DX119" s="12" t="str">
        <f t="shared" si="145"/>
        <v/>
      </c>
      <c r="DY119" s="15"/>
      <c r="DZ119" s="50"/>
      <c r="EA119" s="50"/>
      <c r="EB119" s="50"/>
      <c r="EC119" s="50"/>
    </row>
    <row r="120" spans="1:133" ht="20.100000000000001" customHeight="1" x14ac:dyDescent="0.25">
      <c r="A120" s="47">
        <f t="shared" si="146"/>
        <v>119</v>
      </c>
      <c r="B120" s="176"/>
      <c r="C120" s="194"/>
      <c r="D120" s="176"/>
      <c r="E120" s="194"/>
      <c r="F120" s="192"/>
      <c r="G120" s="193"/>
      <c r="H120" s="176"/>
      <c r="I120" s="176"/>
      <c r="J120" s="180"/>
      <c r="K120" s="180"/>
      <c r="L120" s="180"/>
      <c r="M120" s="40"/>
      <c r="N120" s="10" t="str">
        <f t="shared" si="89"/>
        <v/>
      </c>
      <c r="O120" s="13"/>
      <c r="P120" s="26" t="str">
        <f t="shared" si="174"/>
        <v/>
      </c>
      <c r="Q120" s="26" t="str">
        <f t="shared" si="174"/>
        <v/>
      </c>
      <c r="R120" s="26" t="str">
        <f t="shared" si="174"/>
        <v/>
      </c>
      <c r="S120" s="26" t="str">
        <f t="shared" si="174"/>
        <v/>
      </c>
      <c r="T120" s="26" t="str">
        <f t="shared" si="174"/>
        <v/>
      </c>
      <c r="U120" s="157" t="str">
        <f t="shared" si="174"/>
        <v/>
      </c>
      <c r="V120" s="26" t="str">
        <f t="shared" si="174"/>
        <v/>
      </c>
      <c r="W120" s="26" t="str">
        <f t="shared" si="174"/>
        <v/>
      </c>
      <c r="X120" s="26" t="str">
        <f t="shared" si="174"/>
        <v/>
      </c>
      <c r="Y120" s="24" t="str">
        <f t="shared" si="174"/>
        <v/>
      </c>
      <c r="Z120" s="18" t="str">
        <f t="shared" si="175"/>
        <v/>
      </c>
      <c r="AA120" s="24" t="str">
        <f t="shared" si="175"/>
        <v/>
      </c>
      <c r="AB120" s="24" t="str">
        <f t="shared" si="175"/>
        <v/>
      </c>
      <c r="AC120" s="26" t="str">
        <f t="shared" si="175"/>
        <v/>
      </c>
      <c r="AD120" s="33" t="str">
        <f t="shared" si="175"/>
        <v/>
      </c>
      <c r="AE120" s="24" t="str">
        <f t="shared" si="175"/>
        <v/>
      </c>
      <c r="AF120" s="26" t="str">
        <f t="shared" si="175"/>
        <v/>
      </c>
      <c r="AG120" s="24" t="str">
        <f t="shared" si="175"/>
        <v/>
      </c>
      <c r="AH120" s="26" t="str">
        <f t="shared" si="175"/>
        <v/>
      </c>
      <c r="AI120" s="26" t="str">
        <f t="shared" si="175"/>
        <v/>
      </c>
      <c r="AJ120" s="26" t="str">
        <f t="shared" si="175"/>
        <v/>
      </c>
      <c r="AK120" s="26" t="str">
        <f t="shared" si="175"/>
        <v/>
      </c>
      <c r="AL120" s="26" t="str">
        <f t="shared" si="175"/>
        <v/>
      </c>
      <c r="AM120" s="18" t="str">
        <f t="shared" si="175"/>
        <v/>
      </c>
      <c r="AN120" s="9"/>
      <c r="AO120" s="152" t="str">
        <f t="shared" si="147"/>
        <v/>
      </c>
      <c r="AP120" s="150" t="str">
        <f t="shared" si="90"/>
        <v/>
      </c>
      <c r="AQ120" s="151" t="str">
        <f t="shared" si="91"/>
        <v/>
      </c>
      <c r="AR120" s="107" t="str">
        <f t="shared" si="92"/>
        <v/>
      </c>
      <c r="AS120" s="128" t="str">
        <f t="shared" si="93"/>
        <v/>
      </c>
      <c r="AT120" s="114" t="str">
        <f t="shared" si="148"/>
        <v/>
      </c>
      <c r="AU120" s="114" t="str">
        <f t="shared" si="149"/>
        <v/>
      </c>
      <c r="AV120" s="114" t="str">
        <f t="shared" si="150"/>
        <v/>
      </c>
      <c r="AW120" s="114" t="str">
        <f t="shared" si="151"/>
        <v/>
      </c>
      <c r="AX120" s="117" t="str">
        <f t="shared" si="152"/>
        <v/>
      </c>
      <c r="AY120" s="117" t="str">
        <f t="shared" si="153"/>
        <v/>
      </c>
      <c r="AZ120" s="111" t="str">
        <f t="shared" si="154"/>
        <v/>
      </c>
      <c r="BA120" s="133" t="str">
        <f t="shared" si="155"/>
        <v/>
      </c>
      <c r="BB120" s="126" t="str">
        <f t="shared" si="94"/>
        <v/>
      </c>
      <c r="BC120" s="126" t="str">
        <f t="shared" si="95"/>
        <v/>
      </c>
      <c r="BD120" s="127" t="str">
        <f t="shared" si="96"/>
        <v/>
      </c>
      <c r="BE120" s="115" t="str">
        <f t="shared" si="97"/>
        <v/>
      </c>
      <c r="BF120" s="148" t="str">
        <f t="shared" si="98"/>
        <v/>
      </c>
      <c r="BG120" s="126" t="str">
        <f t="shared" si="99"/>
        <v/>
      </c>
      <c r="BH120" s="126" t="str">
        <f t="shared" si="100"/>
        <v/>
      </c>
      <c r="BI120" s="126" t="str">
        <f t="shared" si="101"/>
        <v/>
      </c>
      <c r="BJ120" s="126" t="str">
        <f t="shared" si="102"/>
        <v/>
      </c>
      <c r="BK120" s="111" t="str">
        <f t="shared" si="103"/>
        <v/>
      </c>
      <c r="BL120" s="118" t="str">
        <f t="shared" si="156"/>
        <v/>
      </c>
      <c r="BM120" s="115" t="str">
        <f t="shared" si="104"/>
        <v/>
      </c>
      <c r="BN120" s="110" t="str">
        <f t="shared" si="105"/>
        <v/>
      </c>
      <c r="BO120" s="110" t="str">
        <f t="shared" si="106"/>
        <v/>
      </c>
      <c r="BP120" s="111" t="str">
        <f t="shared" si="157"/>
        <v/>
      </c>
      <c r="BQ120" s="110" t="str">
        <f t="shared" si="158"/>
        <v/>
      </c>
      <c r="BR120" s="153"/>
      <c r="BS120" s="115" t="str">
        <f t="shared" si="107"/>
        <v/>
      </c>
      <c r="BT120" s="132" t="str">
        <f t="shared" si="170"/>
        <v/>
      </c>
      <c r="BU120" s="146" t="str">
        <f t="shared" si="108"/>
        <v/>
      </c>
      <c r="BV120" s="115" t="str">
        <f t="shared" si="109"/>
        <v/>
      </c>
      <c r="BW120" s="118" t="str">
        <f t="shared" si="110"/>
        <v/>
      </c>
      <c r="BX120" s="119"/>
      <c r="BY120" s="111" t="str">
        <f t="shared" si="111"/>
        <v/>
      </c>
      <c r="BZ120" s="111" t="str">
        <f t="shared" si="112"/>
        <v/>
      </c>
      <c r="CA120" s="111" t="str">
        <f t="shared" si="113"/>
        <v/>
      </c>
      <c r="CB120" s="142" t="str">
        <f t="shared" si="114"/>
        <v/>
      </c>
      <c r="CC120" s="184" t="str">
        <f t="shared" si="115"/>
        <v/>
      </c>
      <c r="CD120" s="115" t="str">
        <f t="shared" si="116"/>
        <v/>
      </c>
      <c r="CE120" s="115" t="str">
        <f t="shared" si="117"/>
        <v/>
      </c>
      <c r="CF120" s="125" t="str">
        <f t="shared" si="118"/>
        <v/>
      </c>
      <c r="CG120" s="125" t="str">
        <f t="shared" si="119"/>
        <v/>
      </c>
      <c r="CH120" s="149" t="str">
        <f t="shared" si="120"/>
        <v/>
      </c>
      <c r="CI120" s="142" t="str">
        <f t="shared" si="121"/>
        <v/>
      </c>
      <c r="CJ120" s="119"/>
      <c r="CK120" s="109"/>
      <c r="CL120" s="166" t="str">
        <f t="shared" si="122"/>
        <v/>
      </c>
      <c r="CM120" s="166" t="str">
        <f t="shared" si="123"/>
        <v/>
      </c>
      <c r="CN120" s="163" t="str">
        <f t="shared" si="124"/>
        <v/>
      </c>
      <c r="CO120" s="164" t="str">
        <f t="shared" si="125"/>
        <v/>
      </c>
      <c r="CP120" s="109"/>
      <c r="CQ120" s="163" t="str">
        <f t="shared" si="126"/>
        <v/>
      </c>
      <c r="CR120" s="163" t="str">
        <f t="shared" si="127"/>
        <v/>
      </c>
      <c r="CS120" s="109"/>
      <c r="CT120" s="112" t="str">
        <f t="shared" si="159"/>
        <v/>
      </c>
      <c r="CU120" s="145" t="str">
        <f t="shared" si="160"/>
        <v/>
      </c>
      <c r="CV120" s="111" t="str">
        <f t="shared" si="161"/>
        <v/>
      </c>
      <c r="CW120" s="111" t="str">
        <f t="shared" si="162"/>
        <v/>
      </c>
      <c r="CX120" s="109" t="str">
        <f t="shared" si="128"/>
        <v/>
      </c>
      <c r="CY120" s="126" t="str">
        <f t="shared" si="129"/>
        <v/>
      </c>
      <c r="CZ120" s="126" t="str">
        <f t="shared" si="130"/>
        <v/>
      </c>
      <c r="DA120" s="126" t="str">
        <f t="shared" si="131"/>
        <v/>
      </c>
      <c r="DB120" s="145" t="str">
        <f t="shared" si="132"/>
        <v/>
      </c>
      <c r="DC120" s="143" t="str">
        <f t="shared" si="133"/>
        <v/>
      </c>
      <c r="DD120" s="121"/>
      <c r="DE120" s="113" t="str">
        <f t="shared" si="134"/>
        <v/>
      </c>
      <c r="DF120" s="113" t="str">
        <f t="shared" si="135"/>
        <v/>
      </c>
      <c r="DG120" s="111" t="e">
        <f t="shared" si="163"/>
        <v>#N/A</v>
      </c>
      <c r="DH120" s="108" t="str">
        <f t="shared" si="136"/>
        <v/>
      </c>
      <c r="DI120" s="108" t="str">
        <f t="shared" si="164"/>
        <v/>
      </c>
      <c r="DJ120" s="108" t="str">
        <f t="shared" si="165"/>
        <v/>
      </c>
      <c r="DK120" s="108" t="str">
        <f t="shared" si="168"/>
        <v/>
      </c>
      <c r="DL120" s="108" t="str">
        <f t="shared" si="166"/>
        <v/>
      </c>
      <c r="DM120" s="108" t="str">
        <f t="shared" si="167"/>
        <v/>
      </c>
      <c r="DN120" s="103"/>
      <c r="DO120" s="170" t="str">
        <f t="shared" si="137"/>
        <v/>
      </c>
      <c r="DP120" s="170" t="str">
        <f t="shared" si="138"/>
        <v/>
      </c>
      <c r="DQ120" s="170" t="str">
        <f t="shared" si="139"/>
        <v/>
      </c>
      <c r="DR120" s="55" t="str">
        <f t="shared" si="140"/>
        <v/>
      </c>
      <c r="DS120" s="55" t="str">
        <f t="shared" si="141"/>
        <v/>
      </c>
      <c r="DT120" s="173" t="str">
        <f t="shared" si="142"/>
        <v/>
      </c>
      <c r="DU120" s="55" t="str">
        <f t="shared" si="143"/>
        <v/>
      </c>
      <c r="DV120" s="21" t="str">
        <f t="shared" si="144"/>
        <v/>
      </c>
      <c r="DW120" s="11" t="str">
        <f t="shared" si="169"/>
        <v/>
      </c>
      <c r="DX120" s="12" t="str">
        <f t="shared" si="145"/>
        <v/>
      </c>
      <c r="DY120" s="15"/>
      <c r="DZ120" s="50"/>
      <c r="EA120" s="50"/>
      <c r="EB120" s="50"/>
      <c r="EC120" s="50"/>
    </row>
    <row r="121" spans="1:133" ht="20.100000000000001" customHeight="1" x14ac:dyDescent="0.25">
      <c r="A121" s="47">
        <f t="shared" si="146"/>
        <v>120</v>
      </c>
      <c r="B121" s="176"/>
      <c r="C121" s="194"/>
      <c r="D121" s="176"/>
      <c r="E121" s="194"/>
      <c r="F121" s="192"/>
      <c r="G121" s="193"/>
      <c r="H121" s="176"/>
      <c r="I121" s="176"/>
      <c r="J121" s="180"/>
      <c r="K121" s="180"/>
      <c r="L121" s="180"/>
      <c r="M121" s="40"/>
      <c r="N121" s="10" t="str">
        <f t="shared" si="89"/>
        <v/>
      </c>
      <c r="O121" s="13"/>
      <c r="P121" s="26" t="str">
        <f t="shared" si="174"/>
        <v/>
      </c>
      <c r="Q121" s="26" t="str">
        <f t="shared" si="174"/>
        <v/>
      </c>
      <c r="R121" s="26" t="str">
        <f t="shared" si="174"/>
        <v/>
      </c>
      <c r="S121" s="26" t="str">
        <f t="shared" si="174"/>
        <v/>
      </c>
      <c r="T121" s="26" t="str">
        <f t="shared" si="174"/>
        <v/>
      </c>
      <c r="U121" s="157" t="str">
        <f t="shared" si="174"/>
        <v/>
      </c>
      <c r="V121" s="26" t="str">
        <f t="shared" si="174"/>
        <v/>
      </c>
      <c r="W121" s="26" t="str">
        <f t="shared" si="174"/>
        <v/>
      </c>
      <c r="X121" s="26" t="str">
        <f t="shared" si="174"/>
        <v/>
      </c>
      <c r="Y121" s="24" t="str">
        <f t="shared" si="174"/>
        <v/>
      </c>
      <c r="Z121" s="18" t="str">
        <f t="shared" si="175"/>
        <v/>
      </c>
      <c r="AA121" s="24" t="str">
        <f t="shared" si="175"/>
        <v/>
      </c>
      <c r="AB121" s="24" t="str">
        <f t="shared" si="175"/>
        <v/>
      </c>
      <c r="AC121" s="26" t="str">
        <f t="shared" si="175"/>
        <v/>
      </c>
      <c r="AD121" s="33" t="str">
        <f t="shared" si="175"/>
        <v/>
      </c>
      <c r="AE121" s="24" t="str">
        <f t="shared" si="175"/>
        <v/>
      </c>
      <c r="AF121" s="26" t="str">
        <f t="shared" si="175"/>
        <v/>
      </c>
      <c r="AG121" s="24" t="str">
        <f t="shared" si="175"/>
        <v/>
      </c>
      <c r="AH121" s="26" t="str">
        <f t="shared" si="175"/>
        <v/>
      </c>
      <c r="AI121" s="26" t="str">
        <f t="shared" si="175"/>
        <v/>
      </c>
      <c r="AJ121" s="26" t="str">
        <f t="shared" si="175"/>
        <v/>
      </c>
      <c r="AK121" s="26" t="str">
        <f t="shared" si="175"/>
        <v/>
      </c>
      <c r="AL121" s="26" t="str">
        <f t="shared" si="175"/>
        <v/>
      </c>
      <c r="AM121" s="18" t="str">
        <f t="shared" si="175"/>
        <v/>
      </c>
      <c r="AN121" s="9"/>
      <c r="AO121" s="152" t="str">
        <f t="shared" si="147"/>
        <v/>
      </c>
      <c r="AP121" s="150" t="str">
        <f t="shared" si="90"/>
        <v/>
      </c>
      <c r="AQ121" s="151" t="str">
        <f t="shared" si="91"/>
        <v/>
      </c>
      <c r="AR121" s="107" t="str">
        <f t="shared" si="92"/>
        <v/>
      </c>
      <c r="AS121" s="128" t="str">
        <f t="shared" si="93"/>
        <v/>
      </c>
      <c r="AT121" s="114" t="str">
        <f t="shared" si="148"/>
        <v/>
      </c>
      <c r="AU121" s="114" t="str">
        <f t="shared" si="149"/>
        <v/>
      </c>
      <c r="AV121" s="114" t="str">
        <f t="shared" si="150"/>
        <v/>
      </c>
      <c r="AW121" s="114" t="str">
        <f t="shared" si="151"/>
        <v/>
      </c>
      <c r="AX121" s="117" t="str">
        <f t="shared" si="152"/>
        <v/>
      </c>
      <c r="AY121" s="117" t="str">
        <f t="shared" si="153"/>
        <v/>
      </c>
      <c r="AZ121" s="111" t="str">
        <f t="shared" si="154"/>
        <v/>
      </c>
      <c r="BA121" s="133" t="str">
        <f t="shared" si="155"/>
        <v/>
      </c>
      <c r="BB121" s="126" t="str">
        <f t="shared" si="94"/>
        <v/>
      </c>
      <c r="BC121" s="126" t="str">
        <f t="shared" si="95"/>
        <v/>
      </c>
      <c r="BD121" s="127" t="str">
        <f t="shared" si="96"/>
        <v/>
      </c>
      <c r="BE121" s="115" t="str">
        <f t="shared" si="97"/>
        <v/>
      </c>
      <c r="BF121" s="148" t="str">
        <f t="shared" si="98"/>
        <v/>
      </c>
      <c r="BG121" s="126" t="str">
        <f t="shared" si="99"/>
        <v/>
      </c>
      <c r="BH121" s="126" t="str">
        <f t="shared" si="100"/>
        <v/>
      </c>
      <c r="BI121" s="126" t="str">
        <f t="shared" si="101"/>
        <v/>
      </c>
      <c r="BJ121" s="126" t="str">
        <f t="shared" si="102"/>
        <v/>
      </c>
      <c r="BK121" s="111" t="str">
        <f t="shared" si="103"/>
        <v/>
      </c>
      <c r="BL121" s="118" t="str">
        <f t="shared" si="156"/>
        <v/>
      </c>
      <c r="BM121" s="115" t="str">
        <f t="shared" si="104"/>
        <v/>
      </c>
      <c r="BN121" s="110" t="str">
        <f t="shared" si="105"/>
        <v/>
      </c>
      <c r="BO121" s="110" t="str">
        <f t="shared" si="106"/>
        <v/>
      </c>
      <c r="BP121" s="111" t="str">
        <f t="shared" si="157"/>
        <v/>
      </c>
      <c r="BQ121" s="110" t="str">
        <f t="shared" si="158"/>
        <v/>
      </c>
      <c r="BR121" s="153"/>
      <c r="BS121" s="115" t="str">
        <f t="shared" si="107"/>
        <v/>
      </c>
      <c r="BT121" s="132" t="str">
        <f t="shared" si="170"/>
        <v/>
      </c>
      <c r="BU121" s="146" t="str">
        <f t="shared" si="108"/>
        <v/>
      </c>
      <c r="BV121" s="115" t="str">
        <f t="shared" si="109"/>
        <v/>
      </c>
      <c r="BW121" s="118" t="str">
        <f t="shared" si="110"/>
        <v/>
      </c>
      <c r="BX121" s="119"/>
      <c r="BY121" s="111" t="str">
        <f t="shared" si="111"/>
        <v/>
      </c>
      <c r="BZ121" s="111" t="str">
        <f t="shared" si="112"/>
        <v/>
      </c>
      <c r="CA121" s="111" t="str">
        <f t="shared" si="113"/>
        <v/>
      </c>
      <c r="CB121" s="142" t="str">
        <f t="shared" si="114"/>
        <v/>
      </c>
      <c r="CC121" s="184" t="str">
        <f t="shared" si="115"/>
        <v/>
      </c>
      <c r="CD121" s="115" t="str">
        <f t="shared" si="116"/>
        <v/>
      </c>
      <c r="CE121" s="115" t="str">
        <f t="shared" si="117"/>
        <v/>
      </c>
      <c r="CF121" s="125" t="str">
        <f t="shared" si="118"/>
        <v/>
      </c>
      <c r="CG121" s="125" t="str">
        <f t="shared" si="119"/>
        <v/>
      </c>
      <c r="CH121" s="149" t="str">
        <f t="shared" si="120"/>
        <v/>
      </c>
      <c r="CI121" s="142" t="str">
        <f t="shared" si="121"/>
        <v/>
      </c>
      <c r="CJ121" s="119"/>
      <c r="CK121" s="109"/>
      <c r="CL121" s="166" t="str">
        <f t="shared" si="122"/>
        <v/>
      </c>
      <c r="CM121" s="166" t="str">
        <f t="shared" si="123"/>
        <v/>
      </c>
      <c r="CN121" s="163" t="str">
        <f t="shared" si="124"/>
        <v/>
      </c>
      <c r="CO121" s="164" t="str">
        <f t="shared" si="125"/>
        <v/>
      </c>
      <c r="CP121" s="109"/>
      <c r="CQ121" s="163" t="str">
        <f t="shared" si="126"/>
        <v/>
      </c>
      <c r="CR121" s="163" t="str">
        <f t="shared" si="127"/>
        <v/>
      </c>
      <c r="CS121" s="109"/>
      <c r="CT121" s="112" t="str">
        <f t="shared" si="159"/>
        <v/>
      </c>
      <c r="CU121" s="145" t="str">
        <f t="shared" si="160"/>
        <v/>
      </c>
      <c r="CV121" s="111" t="str">
        <f t="shared" si="161"/>
        <v/>
      </c>
      <c r="CW121" s="111" t="str">
        <f t="shared" si="162"/>
        <v/>
      </c>
      <c r="CX121" s="109" t="str">
        <f t="shared" si="128"/>
        <v/>
      </c>
      <c r="CY121" s="126" t="str">
        <f t="shared" si="129"/>
        <v/>
      </c>
      <c r="CZ121" s="126" t="str">
        <f t="shared" si="130"/>
        <v/>
      </c>
      <c r="DA121" s="126" t="str">
        <f t="shared" si="131"/>
        <v/>
      </c>
      <c r="DB121" s="145" t="str">
        <f t="shared" si="132"/>
        <v/>
      </c>
      <c r="DC121" s="143" t="str">
        <f t="shared" si="133"/>
        <v/>
      </c>
      <c r="DD121" s="121"/>
      <c r="DE121" s="113" t="str">
        <f t="shared" si="134"/>
        <v/>
      </c>
      <c r="DF121" s="113" t="str">
        <f t="shared" si="135"/>
        <v/>
      </c>
      <c r="DG121" s="111" t="e">
        <f t="shared" si="163"/>
        <v>#N/A</v>
      </c>
      <c r="DH121" s="108" t="str">
        <f t="shared" si="136"/>
        <v/>
      </c>
      <c r="DI121" s="108" t="str">
        <f t="shared" si="164"/>
        <v/>
      </c>
      <c r="DJ121" s="108" t="str">
        <f t="shared" si="165"/>
        <v/>
      </c>
      <c r="DK121" s="108" t="str">
        <f t="shared" si="168"/>
        <v/>
      </c>
      <c r="DL121" s="108" t="str">
        <f t="shared" si="166"/>
        <v/>
      </c>
      <c r="DM121" s="108" t="str">
        <f t="shared" si="167"/>
        <v/>
      </c>
      <c r="DN121" s="103"/>
      <c r="DO121" s="170" t="str">
        <f t="shared" si="137"/>
        <v/>
      </c>
      <c r="DP121" s="170" t="str">
        <f t="shared" si="138"/>
        <v/>
      </c>
      <c r="DQ121" s="170" t="str">
        <f t="shared" si="139"/>
        <v/>
      </c>
      <c r="DR121" s="55" t="str">
        <f t="shared" si="140"/>
        <v/>
      </c>
      <c r="DS121" s="55" t="str">
        <f t="shared" si="141"/>
        <v/>
      </c>
      <c r="DT121" s="173" t="str">
        <f t="shared" si="142"/>
        <v/>
      </c>
      <c r="DU121" s="55" t="str">
        <f t="shared" si="143"/>
        <v/>
      </c>
      <c r="DV121" s="21" t="str">
        <f t="shared" si="144"/>
        <v/>
      </c>
      <c r="DW121" s="11" t="str">
        <f t="shared" si="169"/>
        <v/>
      </c>
      <c r="DX121" s="12" t="str">
        <f t="shared" si="145"/>
        <v/>
      </c>
      <c r="DY121" s="15"/>
      <c r="DZ121" s="50"/>
      <c r="EA121" s="50"/>
      <c r="EB121" s="50"/>
      <c r="EC121" s="50"/>
    </row>
    <row r="122" spans="1:133" ht="20.100000000000001" customHeight="1" x14ac:dyDescent="0.25">
      <c r="A122" s="47">
        <f t="shared" si="146"/>
        <v>121</v>
      </c>
      <c r="B122" s="176"/>
      <c r="C122" s="194"/>
      <c r="D122" s="176"/>
      <c r="E122" s="194"/>
      <c r="F122" s="192"/>
      <c r="G122" s="193"/>
      <c r="H122" s="176"/>
      <c r="I122" s="176"/>
      <c r="J122" s="180"/>
      <c r="K122" s="180"/>
      <c r="L122" s="180"/>
      <c r="M122" s="40"/>
      <c r="N122" s="10" t="str">
        <f t="shared" si="89"/>
        <v/>
      </c>
      <c r="O122" s="13"/>
      <c r="P122" s="26" t="str">
        <f t="shared" si="174"/>
        <v/>
      </c>
      <c r="Q122" s="26" t="str">
        <f t="shared" si="174"/>
        <v/>
      </c>
      <c r="R122" s="26" t="str">
        <f t="shared" si="174"/>
        <v/>
      </c>
      <c r="S122" s="26" t="str">
        <f t="shared" si="174"/>
        <v/>
      </c>
      <c r="T122" s="26" t="str">
        <f t="shared" si="174"/>
        <v/>
      </c>
      <c r="U122" s="157" t="str">
        <f t="shared" si="174"/>
        <v/>
      </c>
      <c r="V122" s="26" t="str">
        <f t="shared" si="174"/>
        <v/>
      </c>
      <c r="W122" s="26" t="str">
        <f t="shared" si="174"/>
        <v/>
      </c>
      <c r="X122" s="26" t="str">
        <f t="shared" si="174"/>
        <v/>
      </c>
      <c r="Y122" s="24" t="str">
        <f t="shared" si="174"/>
        <v/>
      </c>
      <c r="Z122" s="18" t="str">
        <f t="shared" si="175"/>
        <v/>
      </c>
      <c r="AA122" s="24" t="str">
        <f t="shared" si="175"/>
        <v/>
      </c>
      <c r="AB122" s="24" t="str">
        <f t="shared" si="175"/>
        <v/>
      </c>
      <c r="AC122" s="26" t="str">
        <f t="shared" si="175"/>
        <v/>
      </c>
      <c r="AD122" s="33" t="str">
        <f t="shared" si="175"/>
        <v/>
      </c>
      <c r="AE122" s="24" t="str">
        <f t="shared" si="175"/>
        <v/>
      </c>
      <c r="AF122" s="26" t="str">
        <f t="shared" si="175"/>
        <v/>
      </c>
      <c r="AG122" s="24" t="str">
        <f t="shared" si="175"/>
        <v/>
      </c>
      <c r="AH122" s="26" t="str">
        <f t="shared" si="175"/>
        <v/>
      </c>
      <c r="AI122" s="26" t="str">
        <f t="shared" si="175"/>
        <v/>
      </c>
      <c r="AJ122" s="26" t="str">
        <f t="shared" si="175"/>
        <v/>
      </c>
      <c r="AK122" s="26" t="str">
        <f t="shared" si="175"/>
        <v/>
      </c>
      <c r="AL122" s="26" t="str">
        <f t="shared" si="175"/>
        <v/>
      </c>
      <c r="AM122" s="18" t="str">
        <f t="shared" si="175"/>
        <v/>
      </c>
      <c r="AN122" s="9"/>
      <c r="AO122" s="152" t="str">
        <f t="shared" si="147"/>
        <v/>
      </c>
      <c r="AP122" s="150" t="str">
        <f t="shared" si="90"/>
        <v/>
      </c>
      <c r="AQ122" s="151" t="str">
        <f t="shared" si="91"/>
        <v/>
      </c>
      <c r="AR122" s="107" t="str">
        <f t="shared" si="92"/>
        <v/>
      </c>
      <c r="AS122" s="128" t="str">
        <f t="shared" si="93"/>
        <v/>
      </c>
      <c r="AT122" s="114" t="str">
        <f t="shared" si="148"/>
        <v/>
      </c>
      <c r="AU122" s="114" t="str">
        <f t="shared" si="149"/>
        <v/>
      </c>
      <c r="AV122" s="114" t="str">
        <f t="shared" si="150"/>
        <v/>
      </c>
      <c r="AW122" s="114" t="str">
        <f t="shared" si="151"/>
        <v/>
      </c>
      <c r="AX122" s="117" t="str">
        <f t="shared" si="152"/>
        <v/>
      </c>
      <c r="AY122" s="117" t="str">
        <f t="shared" si="153"/>
        <v/>
      </c>
      <c r="AZ122" s="111" t="str">
        <f t="shared" si="154"/>
        <v/>
      </c>
      <c r="BA122" s="133" t="str">
        <f t="shared" si="155"/>
        <v/>
      </c>
      <c r="BB122" s="126" t="str">
        <f t="shared" si="94"/>
        <v/>
      </c>
      <c r="BC122" s="126" t="str">
        <f t="shared" si="95"/>
        <v/>
      </c>
      <c r="BD122" s="127" t="str">
        <f t="shared" si="96"/>
        <v/>
      </c>
      <c r="BE122" s="115" t="str">
        <f t="shared" si="97"/>
        <v/>
      </c>
      <c r="BF122" s="148" t="str">
        <f t="shared" si="98"/>
        <v/>
      </c>
      <c r="BG122" s="126" t="str">
        <f t="shared" si="99"/>
        <v/>
      </c>
      <c r="BH122" s="126" t="str">
        <f t="shared" si="100"/>
        <v/>
      </c>
      <c r="BI122" s="126" t="str">
        <f t="shared" si="101"/>
        <v/>
      </c>
      <c r="BJ122" s="126" t="str">
        <f t="shared" si="102"/>
        <v/>
      </c>
      <c r="BK122" s="111" t="str">
        <f t="shared" si="103"/>
        <v/>
      </c>
      <c r="BL122" s="118" t="str">
        <f t="shared" si="156"/>
        <v/>
      </c>
      <c r="BM122" s="115" t="str">
        <f t="shared" si="104"/>
        <v/>
      </c>
      <c r="BN122" s="110" t="str">
        <f t="shared" si="105"/>
        <v/>
      </c>
      <c r="BO122" s="110" t="str">
        <f t="shared" si="106"/>
        <v/>
      </c>
      <c r="BP122" s="111" t="str">
        <f t="shared" si="157"/>
        <v/>
      </c>
      <c r="BQ122" s="110" t="str">
        <f t="shared" si="158"/>
        <v/>
      </c>
      <c r="BR122" s="153"/>
      <c r="BS122" s="115" t="str">
        <f t="shared" si="107"/>
        <v/>
      </c>
      <c r="BT122" s="132" t="str">
        <f t="shared" si="170"/>
        <v/>
      </c>
      <c r="BU122" s="146" t="str">
        <f t="shared" si="108"/>
        <v/>
      </c>
      <c r="BV122" s="115" t="str">
        <f t="shared" si="109"/>
        <v/>
      </c>
      <c r="BW122" s="118" t="str">
        <f t="shared" si="110"/>
        <v/>
      </c>
      <c r="BX122" s="119"/>
      <c r="BY122" s="111" t="str">
        <f t="shared" si="111"/>
        <v/>
      </c>
      <c r="BZ122" s="111" t="str">
        <f t="shared" si="112"/>
        <v/>
      </c>
      <c r="CA122" s="111" t="str">
        <f t="shared" si="113"/>
        <v/>
      </c>
      <c r="CB122" s="142" t="str">
        <f t="shared" si="114"/>
        <v/>
      </c>
      <c r="CC122" s="184" t="str">
        <f t="shared" si="115"/>
        <v/>
      </c>
      <c r="CD122" s="115" t="str">
        <f t="shared" si="116"/>
        <v/>
      </c>
      <c r="CE122" s="115" t="str">
        <f t="shared" si="117"/>
        <v/>
      </c>
      <c r="CF122" s="125" t="str">
        <f t="shared" si="118"/>
        <v/>
      </c>
      <c r="CG122" s="125" t="str">
        <f t="shared" si="119"/>
        <v/>
      </c>
      <c r="CH122" s="149" t="str">
        <f t="shared" si="120"/>
        <v/>
      </c>
      <c r="CI122" s="142" t="str">
        <f t="shared" si="121"/>
        <v/>
      </c>
      <c r="CJ122" s="119"/>
      <c r="CK122" s="109"/>
      <c r="CL122" s="166" t="str">
        <f t="shared" si="122"/>
        <v/>
      </c>
      <c r="CM122" s="166" t="str">
        <f t="shared" si="123"/>
        <v/>
      </c>
      <c r="CN122" s="163" t="str">
        <f t="shared" si="124"/>
        <v/>
      </c>
      <c r="CO122" s="164" t="str">
        <f t="shared" si="125"/>
        <v/>
      </c>
      <c r="CP122" s="109"/>
      <c r="CQ122" s="163" t="str">
        <f t="shared" si="126"/>
        <v/>
      </c>
      <c r="CR122" s="163" t="str">
        <f t="shared" si="127"/>
        <v/>
      </c>
      <c r="CS122" s="109"/>
      <c r="CT122" s="112" t="str">
        <f t="shared" si="159"/>
        <v/>
      </c>
      <c r="CU122" s="145" t="str">
        <f t="shared" si="160"/>
        <v/>
      </c>
      <c r="CV122" s="111" t="str">
        <f t="shared" si="161"/>
        <v/>
      </c>
      <c r="CW122" s="111" t="str">
        <f t="shared" si="162"/>
        <v/>
      </c>
      <c r="CX122" s="109" t="str">
        <f t="shared" si="128"/>
        <v/>
      </c>
      <c r="CY122" s="126" t="str">
        <f t="shared" si="129"/>
        <v/>
      </c>
      <c r="CZ122" s="126" t="str">
        <f t="shared" si="130"/>
        <v/>
      </c>
      <c r="DA122" s="126" t="str">
        <f t="shared" si="131"/>
        <v/>
      </c>
      <c r="DB122" s="145" t="str">
        <f t="shared" si="132"/>
        <v/>
      </c>
      <c r="DC122" s="143" t="str">
        <f t="shared" si="133"/>
        <v/>
      </c>
      <c r="DD122" s="121"/>
      <c r="DE122" s="113" t="str">
        <f t="shared" si="134"/>
        <v/>
      </c>
      <c r="DF122" s="113" t="str">
        <f t="shared" si="135"/>
        <v/>
      </c>
      <c r="DG122" s="111" t="e">
        <f t="shared" si="163"/>
        <v>#N/A</v>
      </c>
      <c r="DH122" s="108" t="str">
        <f t="shared" si="136"/>
        <v/>
      </c>
      <c r="DI122" s="108" t="str">
        <f t="shared" si="164"/>
        <v/>
      </c>
      <c r="DJ122" s="108" t="str">
        <f t="shared" si="165"/>
        <v/>
      </c>
      <c r="DK122" s="108" t="str">
        <f t="shared" si="168"/>
        <v/>
      </c>
      <c r="DL122" s="108" t="str">
        <f t="shared" si="166"/>
        <v/>
      </c>
      <c r="DM122" s="108" t="str">
        <f t="shared" si="167"/>
        <v/>
      </c>
      <c r="DN122" s="103"/>
      <c r="DO122" s="170" t="str">
        <f t="shared" si="137"/>
        <v/>
      </c>
      <c r="DP122" s="170" t="str">
        <f t="shared" si="138"/>
        <v/>
      </c>
      <c r="DQ122" s="170" t="str">
        <f t="shared" si="139"/>
        <v/>
      </c>
      <c r="DR122" s="55" t="str">
        <f t="shared" si="140"/>
        <v/>
      </c>
      <c r="DS122" s="55" t="str">
        <f t="shared" si="141"/>
        <v/>
      </c>
      <c r="DT122" s="173" t="str">
        <f t="shared" si="142"/>
        <v/>
      </c>
      <c r="DU122" s="55" t="str">
        <f t="shared" si="143"/>
        <v/>
      </c>
      <c r="DV122" s="21" t="str">
        <f t="shared" si="144"/>
        <v/>
      </c>
      <c r="DW122" s="11" t="str">
        <f t="shared" si="169"/>
        <v/>
      </c>
      <c r="DX122" s="12" t="str">
        <f t="shared" si="145"/>
        <v/>
      </c>
      <c r="DY122" s="15"/>
      <c r="DZ122" s="50"/>
      <c r="EA122" s="50"/>
      <c r="EB122" s="50"/>
      <c r="EC122" s="50"/>
    </row>
    <row r="123" spans="1:133" ht="20.100000000000001" customHeight="1" x14ac:dyDescent="0.25">
      <c r="A123" s="47">
        <f t="shared" si="146"/>
        <v>122</v>
      </c>
      <c r="B123" s="176"/>
      <c r="C123" s="194"/>
      <c r="D123" s="176"/>
      <c r="E123" s="194"/>
      <c r="F123" s="192"/>
      <c r="G123" s="193"/>
      <c r="H123" s="176"/>
      <c r="I123" s="176"/>
      <c r="J123" s="180"/>
      <c r="K123" s="180"/>
      <c r="L123" s="180"/>
      <c r="M123" s="40"/>
      <c r="N123" s="10" t="str">
        <f t="shared" si="89"/>
        <v/>
      </c>
      <c r="O123" s="13"/>
      <c r="P123" s="26" t="str">
        <f t="shared" si="174"/>
        <v/>
      </c>
      <c r="Q123" s="26" t="str">
        <f t="shared" si="174"/>
        <v/>
      </c>
      <c r="R123" s="26" t="str">
        <f t="shared" si="174"/>
        <v/>
      </c>
      <c r="S123" s="26" t="str">
        <f t="shared" si="174"/>
        <v/>
      </c>
      <c r="T123" s="26" t="str">
        <f t="shared" si="174"/>
        <v/>
      </c>
      <c r="U123" s="157" t="str">
        <f t="shared" si="174"/>
        <v/>
      </c>
      <c r="V123" s="26" t="str">
        <f t="shared" si="174"/>
        <v/>
      </c>
      <c r="W123" s="26" t="str">
        <f t="shared" si="174"/>
        <v/>
      </c>
      <c r="X123" s="26" t="str">
        <f t="shared" si="174"/>
        <v/>
      </c>
      <c r="Y123" s="24" t="str">
        <f t="shared" si="174"/>
        <v/>
      </c>
      <c r="Z123" s="18" t="str">
        <f t="shared" si="175"/>
        <v/>
      </c>
      <c r="AA123" s="24" t="str">
        <f t="shared" si="175"/>
        <v/>
      </c>
      <c r="AB123" s="24" t="str">
        <f t="shared" si="175"/>
        <v/>
      </c>
      <c r="AC123" s="26" t="str">
        <f t="shared" si="175"/>
        <v/>
      </c>
      <c r="AD123" s="33" t="str">
        <f t="shared" si="175"/>
        <v/>
      </c>
      <c r="AE123" s="24" t="str">
        <f t="shared" si="175"/>
        <v/>
      </c>
      <c r="AF123" s="26" t="str">
        <f t="shared" si="175"/>
        <v/>
      </c>
      <c r="AG123" s="24" t="str">
        <f t="shared" si="175"/>
        <v/>
      </c>
      <c r="AH123" s="26" t="str">
        <f t="shared" si="175"/>
        <v/>
      </c>
      <c r="AI123" s="26" t="str">
        <f t="shared" si="175"/>
        <v/>
      </c>
      <c r="AJ123" s="26" t="str">
        <f t="shared" si="175"/>
        <v/>
      </c>
      <c r="AK123" s="26" t="str">
        <f t="shared" si="175"/>
        <v/>
      </c>
      <c r="AL123" s="26" t="str">
        <f t="shared" si="175"/>
        <v/>
      </c>
      <c r="AM123" s="18" t="str">
        <f t="shared" si="175"/>
        <v/>
      </c>
      <c r="AN123" s="9"/>
      <c r="AO123" s="152" t="str">
        <f t="shared" si="147"/>
        <v/>
      </c>
      <c r="AP123" s="150" t="str">
        <f t="shared" si="90"/>
        <v/>
      </c>
      <c r="AQ123" s="151" t="str">
        <f t="shared" si="91"/>
        <v/>
      </c>
      <c r="AR123" s="107" t="str">
        <f t="shared" si="92"/>
        <v/>
      </c>
      <c r="AS123" s="128" t="str">
        <f t="shared" si="93"/>
        <v/>
      </c>
      <c r="AT123" s="114" t="str">
        <f t="shared" si="148"/>
        <v/>
      </c>
      <c r="AU123" s="114" t="str">
        <f t="shared" si="149"/>
        <v/>
      </c>
      <c r="AV123" s="114" t="str">
        <f t="shared" si="150"/>
        <v/>
      </c>
      <c r="AW123" s="114" t="str">
        <f t="shared" si="151"/>
        <v/>
      </c>
      <c r="AX123" s="117" t="str">
        <f t="shared" si="152"/>
        <v/>
      </c>
      <c r="AY123" s="117" t="str">
        <f t="shared" si="153"/>
        <v/>
      </c>
      <c r="AZ123" s="111" t="str">
        <f t="shared" si="154"/>
        <v/>
      </c>
      <c r="BA123" s="133" t="str">
        <f t="shared" si="155"/>
        <v/>
      </c>
      <c r="BB123" s="126" t="str">
        <f t="shared" si="94"/>
        <v/>
      </c>
      <c r="BC123" s="126" t="str">
        <f t="shared" si="95"/>
        <v/>
      </c>
      <c r="BD123" s="127" t="str">
        <f t="shared" si="96"/>
        <v/>
      </c>
      <c r="BE123" s="115" t="str">
        <f t="shared" si="97"/>
        <v/>
      </c>
      <c r="BF123" s="148" t="str">
        <f t="shared" si="98"/>
        <v/>
      </c>
      <c r="BG123" s="126" t="str">
        <f t="shared" si="99"/>
        <v/>
      </c>
      <c r="BH123" s="126" t="str">
        <f t="shared" si="100"/>
        <v/>
      </c>
      <c r="BI123" s="126" t="str">
        <f t="shared" si="101"/>
        <v/>
      </c>
      <c r="BJ123" s="126" t="str">
        <f t="shared" si="102"/>
        <v/>
      </c>
      <c r="BK123" s="111" t="str">
        <f t="shared" si="103"/>
        <v/>
      </c>
      <c r="BL123" s="118" t="str">
        <f t="shared" si="156"/>
        <v/>
      </c>
      <c r="BM123" s="115" t="str">
        <f t="shared" si="104"/>
        <v/>
      </c>
      <c r="BN123" s="110" t="str">
        <f t="shared" si="105"/>
        <v/>
      </c>
      <c r="BO123" s="110" t="str">
        <f t="shared" si="106"/>
        <v/>
      </c>
      <c r="BP123" s="111" t="str">
        <f t="shared" si="157"/>
        <v/>
      </c>
      <c r="BQ123" s="110" t="str">
        <f t="shared" si="158"/>
        <v/>
      </c>
      <c r="BR123" s="153"/>
      <c r="BS123" s="115" t="str">
        <f t="shared" si="107"/>
        <v/>
      </c>
      <c r="BT123" s="132" t="str">
        <f t="shared" si="170"/>
        <v/>
      </c>
      <c r="BU123" s="146" t="str">
        <f t="shared" si="108"/>
        <v/>
      </c>
      <c r="BV123" s="115" t="str">
        <f t="shared" si="109"/>
        <v/>
      </c>
      <c r="BW123" s="118" t="str">
        <f t="shared" si="110"/>
        <v/>
      </c>
      <c r="BX123" s="119"/>
      <c r="BY123" s="111" t="str">
        <f t="shared" si="111"/>
        <v/>
      </c>
      <c r="BZ123" s="111" t="str">
        <f t="shared" si="112"/>
        <v/>
      </c>
      <c r="CA123" s="111" t="str">
        <f t="shared" si="113"/>
        <v/>
      </c>
      <c r="CB123" s="142" t="str">
        <f t="shared" si="114"/>
        <v/>
      </c>
      <c r="CC123" s="184" t="str">
        <f t="shared" si="115"/>
        <v/>
      </c>
      <c r="CD123" s="115" t="str">
        <f t="shared" si="116"/>
        <v/>
      </c>
      <c r="CE123" s="115" t="str">
        <f t="shared" si="117"/>
        <v/>
      </c>
      <c r="CF123" s="125" t="str">
        <f t="shared" si="118"/>
        <v/>
      </c>
      <c r="CG123" s="125" t="str">
        <f t="shared" si="119"/>
        <v/>
      </c>
      <c r="CH123" s="149" t="str">
        <f t="shared" si="120"/>
        <v/>
      </c>
      <c r="CI123" s="142" t="str">
        <f t="shared" si="121"/>
        <v/>
      </c>
      <c r="CJ123" s="119"/>
      <c r="CK123" s="109"/>
      <c r="CL123" s="166" t="str">
        <f t="shared" si="122"/>
        <v/>
      </c>
      <c r="CM123" s="166" t="str">
        <f t="shared" si="123"/>
        <v/>
      </c>
      <c r="CN123" s="163" t="str">
        <f t="shared" si="124"/>
        <v/>
      </c>
      <c r="CO123" s="164" t="str">
        <f t="shared" si="125"/>
        <v/>
      </c>
      <c r="CP123" s="109"/>
      <c r="CQ123" s="163" t="str">
        <f t="shared" si="126"/>
        <v/>
      </c>
      <c r="CR123" s="163" t="str">
        <f t="shared" si="127"/>
        <v/>
      </c>
      <c r="CS123" s="109"/>
      <c r="CT123" s="112" t="str">
        <f t="shared" si="159"/>
        <v/>
      </c>
      <c r="CU123" s="145" t="str">
        <f t="shared" si="160"/>
        <v/>
      </c>
      <c r="CV123" s="111" t="str">
        <f t="shared" si="161"/>
        <v/>
      </c>
      <c r="CW123" s="111" t="str">
        <f t="shared" si="162"/>
        <v/>
      </c>
      <c r="CX123" s="109" t="str">
        <f t="shared" si="128"/>
        <v/>
      </c>
      <c r="CY123" s="126" t="str">
        <f t="shared" si="129"/>
        <v/>
      </c>
      <c r="CZ123" s="126" t="str">
        <f t="shared" si="130"/>
        <v/>
      </c>
      <c r="DA123" s="126" t="str">
        <f t="shared" si="131"/>
        <v/>
      </c>
      <c r="DB123" s="145" t="str">
        <f t="shared" si="132"/>
        <v/>
      </c>
      <c r="DC123" s="143" t="str">
        <f t="shared" si="133"/>
        <v/>
      </c>
      <c r="DD123" s="121"/>
      <c r="DE123" s="113" t="str">
        <f t="shared" si="134"/>
        <v/>
      </c>
      <c r="DF123" s="113" t="str">
        <f t="shared" si="135"/>
        <v/>
      </c>
      <c r="DG123" s="111" t="e">
        <f t="shared" si="163"/>
        <v>#N/A</v>
      </c>
      <c r="DH123" s="108" t="str">
        <f t="shared" si="136"/>
        <v/>
      </c>
      <c r="DI123" s="108" t="str">
        <f t="shared" si="164"/>
        <v/>
      </c>
      <c r="DJ123" s="108" t="str">
        <f t="shared" si="165"/>
        <v/>
      </c>
      <c r="DK123" s="108" t="str">
        <f t="shared" si="168"/>
        <v/>
      </c>
      <c r="DL123" s="108" t="str">
        <f t="shared" si="166"/>
        <v/>
      </c>
      <c r="DM123" s="108" t="str">
        <f t="shared" si="167"/>
        <v/>
      </c>
      <c r="DN123" s="103"/>
      <c r="DO123" s="170" t="str">
        <f t="shared" si="137"/>
        <v/>
      </c>
      <c r="DP123" s="170" t="str">
        <f t="shared" si="138"/>
        <v/>
      </c>
      <c r="DQ123" s="170" t="str">
        <f t="shared" si="139"/>
        <v/>
      </c>
      <c r="DR123" s="55" t="str">
        <f t="shared" si="140"/>
        <v/>
      </c>
      <c r="DS123" s="55" t="str">
        <f t="shared" si="141"/>
        <v/>
      </c>
      <c r="DT123" s="173" t="str">
        <f t="shared" si="142"/>
        <v/>
      </c>
      <c r="DU123" s="55" t="str">
        <f t="shared" si="143"/>
        <v/>
      </c>
      <c r="DV123" s="21" t="str">
        <f t="shared" si="144"/>
        <v/>
      </c>
      <c r="DW123" s="11" t="str">
        <f t="shared" si="169"/>
        <v/>
      </c>
      <c r="DX123" s="12" t="str">
        <f t="shared" si="145"/>
        <v/>
      </c>
      <c r="DY123" s="15"/>
      <c r="DZ123" s="50"/>
      <c r="EA123" s="50"/>
      <c r="EB123" s="50"/>
      <c r="EC123" s="50"/>
    </row>
    <row r="124" spans="1:133" ht="20.100000000000001" customHeight="1" x14ac:dyDescent="0.25">
      <c r="A124" s="47">
        <f t="shared" si="146"/>
        <v>123</v>
      </c>
      <c r="B124" s="176"/>
      <c r="C124" s="194"/>
      <c r="D124" s="176"/>
      <c r="E124" s="194"/>
      <c r="F124" s="192"/>
      <c r="G124" s="193"/>
      <c r="H124" s="176"/>
      <c r="I124" s="176"/>
      <c r="J124" s="180"/>
      <c r="K124" s="180"/>
      <c r="L124" s="180"/>
      <c r="M124" s="40"/>
      <c r="N124" s="10" t="str">
        <f t="shared" si="89"/>
        <v/>
      </c>
      <c r="O124" s="13"/>
      <c r="P124" s="26" t="str">
        <f t="shared" si="174"/>
        <v/>
      </c>
      <c r="Q124" s="26" t="str">
        <f t="shared" si="174"/>
        <v/>
      </c>
      <c r="R124" s="26" t="str">
        <f t="shared" si="174"/>
        <v/>
      </c>
      <c r="S124" s="26" t="str">
        <f t="shared" si="174"/>
        <v/>
      </c>
      <c r="T124" s="26" t="str">
        <f t="shared" si="174"/>
        <v/>
      </c>
      <c r="U124" s="157" t="str">
        <f t="shared" si="174"/>
        <v/>
      </c>
      <c r="V124" s="26" t="str">
        <f t="shared" si="174"/>
        <v/>
      </c>
      <c r="W124" s="26" t="str">
        <f t="shared" si="174"/>
        <v/>
      </c>
      <c r="X124" s="26" t="str">
        <f t="shared" si="174"/>
        <v/>
      </c>
      <c r="Y124" s="24" t="str">
        <f t="shared" si="174"/>
        <v/>
      </c>
      <c r="Z124" s="18" t="str">
        <f t="shared" si="175"/>
        <v/>
      </c>
      <c r="AA124" s="24" t="str">
        <f t="shared" si="175"/>
        <v/>
      </c>
      <c r="AB124" s="24" t="str">
        <f t="shared" si="175"/>
        <v/>
      </c>
      <c r="AC124" s="26" t="str">
        <f t="shared" si="175"/>
        <v/>
      </c>
      <c r="AD124" s="33" t="str">
        <f t="shared" si="175"/>
        <v/>
      </c>
      <c r="AE124" s="24" t="str">
        <f t="shared" si="175"/>
        <v/>
      </c>
      <c r="AF124" s="26" t="str">
        <f t="shared" si="175"/>
        <v/>
      </c>
      <c r="AG124" s="24" t="str">
        <f t="shared" si="175"/>
        <v/>
      </c>
      <c r="AH124" s="26" t="str">
        <f t="shared" si="175"/>
        <v/>
      </c>
      <c r="AI124" s="26" t="str">
        <f t="shared" si="175"/>
        <v/>
      </c>
      <c r="AJ124" s="26" t="str">
        <f t="shared" si="175"/>
        <v/>
      </c>
      <c r="AK124" s="26" t="str">
        <f t="shared" si="175"/>
        <v/>
      </c>
      <c r="AL124" s="26" t="str">
        <f t="shared" si="175"/>
        <v/>
      </c>
      <c r="AM124" s="18" t="str">
        <f t="shared" si="175"/>
        <v/>
      </c>
      <c r="AN124" s="9"/>
      <c r="AO124" s="152" t="str">
        <f t="shared" si="147"/>
        <v/>
      </c>
      <c r="AP124" s="150" t="str">
        <f t="shared" si="90"/>
        <v/>
      </c>
      <c r="AQ124" s="151" t="str">
        <f t="shared" si="91"/>
        <v/>
      </c>
      <c r="AR124" s="107" t="str">
        <f t="shared" si="92"/>
        <v/>
      </c>
      <c r="AS124" s="128" t="str">
        <f t="shared" si="93"/>
        <v/>
      </c>
      <c r="AT124" s="114" t="str">
        <f t="shared" si="148"/>
        <v/>
      </c>
      <c r="AU124" s="114" t="str">
        <f t="shared" si="149"/>
        <v/>
      </c>
      <c r="AV124" s="114" t="str">
        <f t="shared" si="150"/>
        <v/>
      </c>
      <c r="AW124" s="114" t="str">
        <f t="shared" si="151"/>
        <v/>
      </c>
      <c r="AX124" s="117" t="str">
        <f t="shared" si="152"/>
        <v/>
      </c>
      <c r="AY124" s="117" t="str">
        <f t="shared" si="153"/>
        <v/>
      </c>
      <c r="AZ124" s="111" t="str">
        <f t="shared" si="154"/>
        <v/>
      </c>
      <c r="BA124" s="133" t="str">
        <f t="shared" si="155"/>
        <v/>
      </c>
      <c r="BB124" s="126" t="str">
        <f t="shared" si="94"/>
        <v/>
      </c>
      <c r="BC124" s="126" t="str">
        <f t="shared" si="95"/>
        <v/>
      </c>
      <c r="BD124" s="127" t="str">
        <f t="shared" si="96"/>
        <v/>
      </c>
      <c r="BE124" s="115" t="str">
        <f t="shared" si="97"/>
        <v/>
      </c>
      <c r="BF124" s="148" t="str">
        <f t="shared" si="98"/>
        <v/>
      </c>
      <c r="BG124" s="126" t="str">
        <f t="shared" si="99"/>
        <v/>
      </c>
      <c r="BH124" s="126" t="str">
        <f t="shared" si="100"/>
        <v/>
      </c>
      <c r="BI124" s="126" t="str">
        <f t="shared" si="101"/>
        <v/>
      </c>
      <c r="BJ124" s="126" t="str">
        <f t="shared" si="102"/>
        <v/>
      </c>
      <c r="BK124" s="111" t="str">
        <f t="shared" si="103"/>
        <v/>
      </c>
      <c r="BL124" s="118" t="str">
        <f t="shared" si="156"/>
        <v/>
      </c>
      <c r="BM124" s="115" t="str">
        <f t="shared" si="104"/>
        <v/>
      </c>
      <c r="BN124" s="110" t="str">
        <f t="shared" si="105"/>
        <v/>
      </c>
      <c r="BO124" s="110" t="str">
        <f t="shared" si="106"/>
        <v/>
      </c>
      <c r="BP124" s="111" t="str">
        <f t="shared" si="157"/>
        <v/>
      </c>
      <c r="BQ124" s="110" t="str">
        <f t="shared" si="158"/>
        <v/>
      </c>
      <c r="BR124" s="153"/>
      <c r="BS124" s="115" t="str">
        <f t="shared" si="107"/>
        <v/>
      </c>
      <c r="BT124" s="132" t="str">
        <f t="shared" si="170"/>
        <v/>
      </c>
      <c r="BU124" s="146" t="str">
        <f t="shared" si="108"/>
        <v/>
      </c>
      <c r="BV124" s="115" t="str">
        <f t="shared" si="109"/>
        <v/>
      </c>
      <c r="BW124" s="118" t="str">
        <f t="shared" si="110"/>
        <v/>
      </c>
      <c r="BX124" s="119"/>
      <c r="BY124" s="111" t="str">
        <f t="shared" si="111"/>
        <v/>
      </c>
      <c r="BZ124" s="111" t="str">
        <f t="shared" si="112"/>
        <v/>
      </c>
      <c r="CA124" s="111" t="str">
        <f t="shared" si="113"/>
        <v/>
      </c>
      <c r="CB124" s="142" t="str">
        <f t="shared" si="114"/>
        <v/>
      </c>
      <c r="CC124" s="184" t="str">
        <f t="shared" si="115"/>
        <v/>
      </c>
      <c r="CD124" s="115" t="str">
        <f t="shared" si="116"/>
        <v/>
      </c>
      <c r="CE124" s="115" t="str">
        <f t="shared" si="117"/>
        <v/>
      </c>
      <c r="CF124" s="125" t="str">
        <f t="shared" si="118"/>
        <v/>
      </c>
      <c r="CG124" s="125" t="str">
        <f t="shared" si="119"/>
        <v/>
      </c>
      <c r="CH124" s="149" t="str">
        <f t="shared" si="120"/>
        <v/>
      </c>
      <c r="CI124" s="142" t="str">
        <f t="shared" si="121"/>
        <v/>
      </c>
      <c r="CJ124" s="119"/>
      <c r="CK124" s="109"/>
      <c r="CL124" s="166" t="str">
        <f t="shared" si="122"/>
        <v/>
      </c>
      <c r="CM124" s="166" t="str">
        <f t="shared" si="123"/>
        <v/>
      </c>
      <c r="CN124" s="163" t="str">
        <f t="shared" si="124"/>
        <v/>
      </c>
      <c r="CO124" s="164" t="str">
        <f t="shared" si="125"/>
        <v/>
      </c>
      <c r="CP124" s="109"/>
      <c r="CQ124" s="163" t="str">
        <f t="shared" si="126"/>
        <v/>
      </c>
      <c r="CR124" s="163" t="str">
        <f t="shared" si="127"/>
        <v/>
      </c>
      <c r="CS124" s="109"/>
      <c r="CT124" s="112" t="str">
        <f t="shared" si="159"/>
        <v/>
      </c>
      <c r="CU124" s="145" t="str">
        <f t="shared" si="160"/>
        <v/>
      </c>
      <c r="CV124" s="111" t="str">
        <f t="shared" si="161"/>
        <v/>
      </c>
      <c r="CW124" s="111" t="str">
        <f t="shared" si="162"/>
        <v/>
      </c>
      <c r="CX124" s="109" t="str">
        <f t="shared" si="128"/>
        <v/>
      </c>
      <c r="CY124" s="126" t="str">
        <f t="shared" si="129"/>
        <v/>
      </c>
      <c r="CZ124" s="126" t="str">
        <f t="shared" si="130"/>
        <v/>
      </c>
      <c r="DA124" s="126" t="str">
        <f t="shared" si="131"/>
        <v/>
      </c>
      <c r="DB124" s="145" t="str">
        <f t="shared" si="132"/>
        <v/>
      </c>
      <c r="DC124" s="143" t="str">
        <f t="shared" si="133"/>
        <v/>
      </c>
      <c r="DD124" s="121"/>
      <c r="DE124" s="113" t="str">
        <f t="shared" si="134"/>
        <v/>
      </c>
      <c r="DF124" s="113" t="str">
        <f t="shared" si="135"/>
        <v/>
      </c>
      <c r="DG124" s="111" t="e">
        <f t="shared" si="163"/>
        <v>#N/A</v>
      </c>
      <c r="DH124" s="108" t="str">
        <f t="shared" si="136"/>
        <v/>
      </c>
      <c r="DI124" s="108" t="str">
        <f t="shared" si="164"/>
        <v/>
      </c>
      <c r="DJ124" s="108" t="str">
        <f t="shared" si="165"/>
        <v/>
      </c>
      <c r="DK124" s="108" t="str">
        <f t="shared" si="168"/>
        <v/>
      </c>
      <c r="DL124" s="108" t="str">
        <f t="shared" si="166"/>
        <v/>
      </c>
      <c r="DM124" s="108" t="str">
        <f t="shared" si="167"/>
        <v/>
      </c>
      <c r="DN124" s="103"/>
      <c r="DO124" s="170" t="str">
        <f t="shared" si="137"/>
        <v/>
      </c>
      <c r="DP124" s="170" t="str">
        <f t="shared" si="138"/>
        <v/>
      </c>
      <c r="DQ124" s="170" t="str">
        <f t="shared" si="139"/>
        <v/>
      </c>
      <c r="DR124" s="55" t="str">
        <f t="shared" si="140"/>
        <v/>
      </c>
      <c r="DS124" s="55" t="str">
        <f t="shared" si="141"/>
        <v/>
      </c>
      <c r="DT124" s="173" t="str">
        <f t="shared" si="142"/>
        <v/>
      </c>
      <c r="DU124" s="55" t="str">
        <f t="shared" si="143"/>
        <v/>
      </c>
      <c r="DV124" s="21" t="str">
        <f t="shared" si="144"/>
        <v/>
      </c>
      <c r="DW124" s="11" t="str">
        <f t="shared" si="169"/>
        <v/>
      </c>
      <c r="DX124" s="12" t="str">
        <f t="shared" si="145"/>
        <v/>
      </c>
      <c r="DY124" s="15"/>
      <c r="DZ124" s="50"/>
      <c r="EA124" s="50"/>
      <c r="EB124" s="50"/>
      <c r="EC124" s="50"/>
    </row>
    <row r="125" spans="1:133" ht="20.100000000000001" customHeight="1" x14ac:dyDescent="0.25">
      <c r="A125" s="47">
        <f t="shared" si="146"/>
        <v>124</v>
      </c>
      <c r="B125" s="176"/>
      <c r="C125" s="194"/>
      <c r="D125" s="176"/>
      <c r="E125" s="194"/>
      <c r="F125" s="192"/>
      <c r="G125" s="193"/>
      <c r="H125" s="176"/>
      <c r="I125" s="176"/>
      <c r="J125" s="180"/>
      <c r="K125" s="180"/>
      <c r="L125" s="180"/>
      <c r="M125" s="40"/>
      <c r="N125" s="10" t="str">
        <f t="shared" si="89"/>
        <v/>
      </c>
      <c r="O125" s="13"/>
      <c r="P125" s="26" t="str">
        <f t="shared" si="174"/>
        <v/>
      </c>
      <c r="Q125" s="26" t="str">
        <f t="shared" si="174"/>
        <v/>
      </c>
      <c r="R125" s="26" t="str">
        <f t="shared" si="174"/>
        <v/>
      </c>
      <c r="S125" s="26" t="str">
        <f t="shared" si="174"/>
        <v/>
      </c>
      <c r="T125" s="26" t="str">
        <f t="shared" si="174"/>
        <v/>
      </c>
      <c r="U125" s="157" t="str">
        <f t="shared" si="174"/>
        <v/>
      </c>
      <c r="V125" s="26" t="str">
        <f t="shared" si="174"/>
        <v/>
      </c>
      <c r="W125" s="26" t="str">
        <f t="shared" si="174"/>
        <v/>
      </c>
      <c r="X125" s="26" t="str">
        <f t="shared" si="174"/>
        <v/>
      </c>
      <c r="Y125" s="24" t="str">
        <f t="shared" si="174"/>
        <v/>
      </c>
      <c r="Z125" s="18" t="str">
        <f t="shared" si="175"/>
        <v/>
      </c>
      <c r="AA125" s="24" t="str">
        <f t="shared" si="175"/>
        <v/>
      </c>
      <c r="AB125" s="24" t="str">
        <f t="shared" si="175"/>
        <v/>
      </c>
      <c r="AC125" s="26" t="str">
        <f t="shared" si="175"/>
        <v/>
      </c>
      <c r="AD125" s="33" t="str">
        <f t="shared" si="175"/>
        <v/>
      </c>
      <c r="AE125" s="24" t="str">
        <f t="shared" si="175"/>
        <v/>
      </c>
      <c r="AF125" s="26" t="str">
        <f t="shared" si="175"/>
        <v/>
      </c>
      <c r="AG125" s="24" t="str">
        <f t="shared" si="175"/>
        <v/>
      </c>
      <c r="AH125" s="26" t="str">
        <f t="shared" si="175"/>
        <v/>
      </c>
      <c r="AI125" s="26" t="str">
        <f t="shared" si="175"/>
        <v/>
      </c>
      <c r="AJ125" s="26" t="str">
        <f t="shared" si="175"/>
        <v/>
      </c>
      <c r="AK125" s="26" t="str">
        <f t="shared" si="175"/>
        <v/>
      </c>
      <c r="AL125" s="26" t="str">
        <f t="shared" si="175"/>
        <v/>
      </c>
      <c r="AM125" s="18" t="str">
        <f t="shared" si="175"/>
        <v/>
      </c>
      <c r="AN125" s="9"/>
      <c r="AO125" s="152" t="str">
        <f t="shared" si="147"/>
        <v/>
      </c>
      <c r="AP125" s="150" t="str">
        <f t="shared" si="90"/>
        <v/>
      </c>
      <c r="AQ125" s="151" t="str">
        <f t="shared" si="91"/>
        <v/>
      </c>
      <c r="AR125" s="107" t="str">
        <f t="shared" si="92"/>
        <v/>
      </c>
      <c r="AS125" s="128" t="str">
        <f t="shared" si="93"/>
        <v/>
      </c>
      <c r="AT125" s="114" t="str">
        <f t="shared" si="148"/>
        <v/>
      </c>
      <c r="AU125" s="114" t="str">
        <f t="shared" si="149"/>
        <v/>
      </c>
      <c r="AV125" s="114" t="str">
        <f t="shared" si="150"/>
        <v/>
      </c>
      <c r="AW125" s="114" t="str">
        <f t="shared" si="151"/>
        <v/>
      </c>
      <c r="AX125" s="117" t="str">
        <f t="shared" si="152"/>
        <v/>
      </c>
      <c r="AY125" s="117" t="str">
        <f t="shared" si="153"/>
        <v/>
      </c>
      <c r="AZ125" s="111" t="str">
        <f t="shared" si="154"/>
        <v/>
      </c>
      <c r="BA125" s="133" t="str">
        <f t="shared" si="155"/>
        <v/>
      </c>
      <c r="BB125" s="126" t="str">
        <f t="shared" si="94"/>
        <v/>
      </c>
      <c r="BC125" s="126" t="str">
        <f t="shared" si="95"/>
        <v/>
      </c>
      <c r="BD125" s="127" t="str">
        <f t="shared" si="96"/>
        <v/>
      </c>
      <c r="BE125" s="115" t="str">
        <f t="shared" si="97"/>
        <v/>
      </c>
      <c r="BF125" s="148" t="str">
        <f t="shared" si="98"/>
        <v/>
      </c>
      <c r="BG125" s="126" t="str">
        <f t="shared" si="99"/>
        <v/>
      </c>
      <c r="BH125" s="126" t="str">
        <f t="shared" si="100"/>
        <v/>
      </c>
      <c r="BI125" s="126" t="str">
        <f t="shared" si="101"/>
        <v/>
      </c>
      <c r="BJ125" s="126" t="str">
        <f t="shared" si="102"/>
        <v/>
      </c>
      <c r="BK125" s="111" t="str">
        <f t="shared" si="103"/>
        <v/>
      </c>
      <c r="BL125" s="118" t="str">
        <f t="shared" si="156"/>
        <v/>
      </c>
      <c r="BM125" s="115" t="str">
        <f t="shared" si="104"/>
        <v/>
      </c>
      <c r="BN125" s="110" t="str">
        <f t="shared" si="105"/>
        <v/>
      </c>
      <c r="BO125" s="110" t="str">
        <f t="shared" si="106"/>
        <v/>
      </c>
      <c r="BP125" s="111" t="str">
        <f t="shared" si="157"/>
        <v/>
      </c>
      <c r="BQ125" s="110" t="str">
        <f t="shared" si="158"/>
        <v/>
      </c>
      <c r="BR125" s="153"/>
      <c r="BS125" s="115" t="str">
        <f t="shared" si="107"/>
        <v/>
      </c>
      <c r="BT125" s="132" t="str">
        <f t="shared" si="170"/>
        <v/>
      </c>
      <c r="BU125" s="146" t="str">
        <f t="shared" si="108"/>
        <v/>
      </c>
      <c r="BV125" s="115" t="str">
        <f t="shared" si="109"/>
        <v/>
      </c>
      <c r="BW125" s="118" t="str">
        <f t="shared" si="110"/>
        <v/>
      </c>
      <c r="BX125" s="119"/>
      <c r="BY125" s="111" t="str">
        <f t="shared" si="111"/>
        <v/>
      </c>
      <c r="BZ125" s="111" t="str">
        <f t="shared" si="112"/>
        <v/>
      </c>
      <c r="CA125" s="111" t="str">
        <f t="shared" si="113"/>
        <v/>
      </c>
      <c r="CB125" s="142" t="str">
        <f t="shared" si="114"/>
        <v/>
      </c>
      <c r="CC125" s="184" t="str">
        <f t="shared" si="115"/>
        <v/>
      </c>
      <c r="CD125" s="115" t="str">
        <f t="shared" si="116"/>
        <v/>
      </c>
      <c r="CE125" s="115" t="str">
        <f t="shared" si="117"/>
        <v/>
      </c>
      <c r="CF125" s="125" t="str">
        <f t="shared" si="118"/>
        <v/>
      </c>
      <c r="CG125" s="125" t="str">
        <f t="shared" si="119"/>
        <v/>
      </c>
      <c r="CH125" s="149" t="str">
        <f t="shared" si="120"/>
        <v/>
      </c>
      <c r="CI125" s="142" t="str">
        <f t="shared" si="121"/>
        <v/>
      </c>
      <c r="CJ125" s="119"/>
      <c r="CK125" s="109"/>
      <c r="CL125" s="166" t="str">
        <f t="shared" si="122"/>
        <v/>
      </c>
      <c r="CM125" s="166" t="str">
        <f t="shared" si="123"/>
        <v/>
      </c>
      <c r="CN125" s="163" t="str">
        <f t="shared" si="124"/>
        <v/>
      </c>
      <c r="CO125" s="164" t="str">
        <f t="shared" si="125"/>
        <v/>
      </c>
      <c r="CP125" s="109"/>
      <c r="CQ125" s="163" t="str">
        <f t="shared" si="126"/>
        <v/>
      </c>
      <c r="CR125" s="163" t="str">
        <f t="shared" si="127"/>
        <v/>
      </c>
      <c r="CS125" s="109"/>
      <c r="CT125" s="112" t="str">
        <f t="shared" si="159"/>
        <v/>
      </c>
      <c r="CU125" s="145" t="str">
        <f t="shared" si="160"/>
        <v/>
      </c>
      <c r="CV125" s="111" t="str">
        <f t="shared" si="161"/>
        <v/>
      </c>
      <c r="CW125" s="111" t="str">
        <f t="shared" si="162"/>
        <v/>
      </c>
      <c r="CX125" s="109" t="str">
        <f t="shared" si="128"/>
        <v/>
      </c>
      <c r="CY125" s="126" t="str">
        <f t="shared" si="129"/>
        <v/>
      </c>
      <c r="CZ125" s="126" t="str">
        <f t="shared" si="130"/>
        <v/>
      </c>
      <c r="DA125" s="126" t="str">
        <f t="shared" si="131"/>
        <v/>
      </c>
      <c r="DB125" s="145" t="str">
        <f t="shared" si="132"/>
        <v/>
      </c>
      <c r="DC125" s="143" t="str">
        <f t="shared" si="133"/>
        <v/>
      </c>
      <c r="DD125" s="121"/>
      <c r="DE125" s="113" t="str">
        <f t="shared" si="134"/>
        <v/>
      </c>
      <c r="DF125" s="113" t="str">
        <f t="shared" si="135"/>
        <v/>
      </c>
      <c r="DG125" s="111" t="e">
        <f t="shared" si="163"/>
        <v>#N/A</v>
      </c>
      <c r="DH125" s="108" t="str">
        <f t="shared" si="136"/>
        <v/>
      </c>
      <c r="DI125" s="108" t="str">
        <f t="shared" si="164"/>
        <v/>
      </c>
      <c r="DJ125" s="108" t="str">
        <f t="shared" si="165"/>
        <v/>
      </c>
      <c r="DK125" s="108" t="str">
        <f t="shared" si="168"/>
        <v/>
      </c>
      <c r="DL125" s="108" t="str">
        <f t="shared" si="166"/>
        <v/>
      </c>
      <c r="DM125" s="108" t="str">
        <f t="shared" si="167"/>
        <v/>
      </c>
      <c r="DN125" s="103"/>
      <c r="DO125" s="170" t="str">
        <f t="shared" si="137"/>
        <v/>
      </c>
      <c r="DP125" s="170" t="str">
        <f t="shared" si="138"/>
        <v/>
      </c>
      <c r="DQ125" s="170" t="str">
        <f t="shared" si="139"/>
        <v/>
      </c>
      <c r="DR125" s="55" t="str">
        <f t="shared" si="140"/>
        <v/>
      </c>
      <c r="DS125" s="55" t="str">
        <f t="shared" si="141"/>
        <v/>
      </c>
      <c r="DT125" s="173" t="str">
        <f t="shared" si="142"/>
        <v/>
      </c>
      <c r="DU125" s="55" t="str">
        <f t="shared" si="143"/>
        <v/>
      </c>
      <c r="DV125" s="21" t="str">
        <f t="shared" si="144"/>
        <v/>
      </c>
      <c r="DW125" s="11" t="str">
        <f t="shared" si="169"/>
        <v/>
      </c>
      <c r="DX125" s="12" t="str">
        <f t="shared" si="145"/>
        <v/>
      </c>
      <c r="DY125" s="15"/>
      <c r="DZ125" s="50"/>
      <c r="EA125" s="50"/>
      <c r="EB125" s="50"/>
      <c r="EC125" s="50"/>
    </row>
    <row r="126" spans="1:133" ht="20.100000000000001" customHeight="1" x14ac:dyDescent="0.25">
      <c r="A126" s="47">
        <f t="shared" si="146"/>
        <v>125</v>
      </c>
      <c r="B126" s="176"/>
      <c r="C126" s="194"/>
      <c r="D126" s="176"/>
      <c r="E126" s="194"/>
      <c r="F126" s="192"/>
      <c r="G126" s="193"/>
      <c r="H126" s="176"/>
      <c r="I126" s="176"/>
      <c r="J126" s="180"/>
      <c r="K126" s="180"/>
      <c r="L126" s="180"/>
      <c r="M126" s="40"/>
      <c r="N126" s="10" t="str">
        <f t="shared" si="89"/>
        <v/>
      </c>
      <c r="O126" s="13"/>
      <c r="P126" s="26" t="str">
        <f t="shared" si="174"/>
        <v/>
      </c>
      <c r="Q126" s="26" t="str">
        <f t="shared" si="174"/>
        <v/>
      </c>
      <c r="R126" s="26" t="str">
        <f t="shared" si="174"/>
        <v/>
      </c>
      <c r="S126" s="26" t="str">
        <f t="shared" si="174"/>
        <v/>
      </c>
      <c r="T126" s="26" t="str">
        <f t="shared" si="174"/>
        <v/>
      </c>
      <c r="U126" s="157" t="str">
        <f t="shared" si="174"/>
        <v/>
      </c>
      <c r="V126" s="26" t="str">
        <f t="shared" si="174"/>
        <v/>
      </c>
      <c r="W126" s="26" t="str">
        <f t="shared" si="174"/>
        <v/>
      </c>
      <c r="X126" s="26" t="str">
        <f t="shared" si="174"/>
        <v/>
      </c>
      <c r="Y126" s="24" t="str">
        <f t="shared" si="174"/>
        <v/>
      </c>
      <c r="Z126" s="18" t="str">
        <f t="shared" si="175"/>
        <v/>
      </c>
      <c r="AA126" s="24" t="str">
        <f t="shared" si="175"/>
        <v/>
      </c>
      <c r="AB126" s="24" t="str">
        <f t="shared" si="175"/>
        <v/>
      </c>
      <c r="AC126" s="26" t="str">
        <f t="shared" si="175"/>
        <v/>
      </c>
      <c r="AD126" s="33" t="str">
        <f t="shared" si="175"/>
        <v/>
      </c>
      <c r="AE126" s="24" t="str">
        <f t="shared" si="175"/>
        <v/>
      </c>
      <c r="AF126" s="26" t="str">
        <f t="shared" si="175"/>
        <v/>
      </c>
      <c r="AG126" s="24" t="str">
        <f t="shared" si="175"/>
        <v/>
      </c>
      <c r="AH126" s="26" t="str">
        <f t="shared" si="175"/>
        <v/>
      </c>
      <c r="AI126" s="26" t="str">
        <f t="shared" si="175"/>
        <v/>
      </c>
      <c r="AJ126" s="26" t="str">
        <f t="shared" si="175"/>
        <v/>
      </c>
      <c r="AK126" s="26" t="str">
        <f t="shared" si="175"/>
        <v/>
      </c>
      <c r="AL126" s="26" t="str">
        <f t="shared" si="175"/>
        <v/>
      </c>
      <c r="AM126" s="18" t="str">
        <f t="shared" si="175"/>
        <v/>
      </c>
      <c r="AN126" s="9"/>
      <c r="AO126" s="152" t="str">
        <f t="shared" si="147"/>
        <v/>
      </c>
      <c r="AP126" s="150" t="str">
        <f t="shared" si="90"/>
        <v/>
      </c>
      <c r="AQ126" s="151" t="str">
        <f t="shared" si="91"/>
        <v/>
      </c>
      <c r="AR126" s="107" t="str">
        <f t="shared" si="92"/>
        <v/>
      </c>
      <c r="AS126" s="128" t="str">
        <f t="shared" si="93"/>
        <v/>
      </c>
      <c r="AT126" s="114" t="str">
        <f t="shared" si="148"/>
        <v/>
      </c>
      <c r="AU126" s="114" t="str">
        <f t="shared" si="149"/>
        <v/>
      </c>
      <c r="AV126" s="114" t="str">
        <f t="shared" si="150"/>
        <v/>
      </c>
      <c r="AW126" s="114" t="str">
        <f t="shared" si="151"/>
        <v/>
      </c>
      <c r="AX126" s="117" t="str">
        <f t="shared" si="152"/>
        <v/>
      </c>
      <c r="AY126" s="117" t="str">
        <f t="shared" si="153"/>
        <v/>
      </c>
      <c r="AZ126" s="111" t="str">
        <f t="shared" si="154"/>
        <v/>
      </c>
      <c r="BA126" s="133" t="str">
        <f t="shared" si="155"/>
        <v/>
      </c>
      <c r="BB126" s="126" t="str">
        <f t="shared" si="94"/>
        <v/>
      </c>
      <c r="BC126" s="126" t="str">
        <f t="shared" si="95"/>
        <v/>
      </c>
      <c r="BD126" s="127" t="str">
        <f t="shared" si="96"/>
        <v/>
      </c>
      <c r="BE126" s="115" t="str">
        <f t="shared" si="97"/>
        <v/>
      </c>
      <c r="BF126" s="148" t="str">
        <f t="shared" si="98"/>
        <v/>
      </c>
      <c r="BG126" s="126" t="str">
        <f t="shared" si="99"/>
        <v/>
      </c>
      <c r="BH126" s="126" t="str">
        <f t="shared" si="100"/>
        <v/>
      </c>
      <c r="BI126" s="126" t="str">
        <f t="shared" si="101"/>
        <v/>
      </c>
      <c r="BJ126" s="126" t="str">
        <f t="shared" si="102"/>
        <v/>
      </c>
      <c r="BK126" s="111" t="str">
        <f t="shared" si="103"/>
        <v/>
      </c>
      <c r="BL126" s="118" t="str">
        <f t="shared" si="156"/>
        <v/>
      </c>
      <c r="BM126" s="115" t="str">
        <f t="shared" si="104"/>
        <v/>
      </c>
      <c r="BN126" s="110" t="str">
        <f t="shared" si="105"/>
        <v/>
      </c>
      <c r="BO126" s="110" t="str">
        <f t="shared" si="106"/>
        <v/>
      </c>
      <c r="BP126" s="111" t="str">
        <f t="shared" si="157"/>
        <v/>
      </c>
      <c r="BQ126" s="110" t="str">
        <f t="shared" si="158"/>
        <v/>
      </c>
      <c r="BR126" s="153"/>
      <c r="BS126" s="115" t="str">
        <f t="shared" si="107"/>
        <v/>
      </c>
      <c r="BT126" s="132" t="str">
        <f t="shared" si="170"/>
        <v/>
      </c>
      <c r="BU126" s="146" t="str">
        <f t="shared" si="108"/>
        <v/>
      </c>
      <c r="BV126" s="115" t="str">
        <f t="shared" si="109"/>
        <v/>
      </c>
      <c r="BW126" s="118" t="str">
        <f t="shared" si="110"/>
        <v/>
      </c>
      <c r="BX126" s="119"/>
      <c r="BY126" s="111" t="str">
        <f t="shared" si="111"/>
        <v/>
      </c>
      <c r="BZ126" s="111" t="str">
        <f t="shared" si="112"/>
        <v/>
      </c>
      <c r="CA126" s="111" t="str">
        <f t="shared" si="113"/>
        <v/>
      </c>
      <c r="CB126" s="142" t="str">
        <f t="shared" si="114"/>
        <v/>
      </c>
      <c r="CC126" s="184" t="str">
        <f t="shared" si="115"/>
        <v/>
      </c>
      <c r="CD126" s="115" t="str">
        <f t="shared" si="116"/>
        <v/>
      </c>
      <c r="CE126" s="115" t="str">
        <f t="shared" si="117"/>
        <v/>
      </c>
      <c r="CF126" s="125" t="str">
        <f t="shared" si="118"/>
        <v/>
      </c>
      <c r="CG126" s="125" t="str">
        <f t="shared" si="119"/>
        <v/>
      </c>
      <c r="CH126" s="149" t="str">
        <f t="shared" si="120"/>
        <v/>
      </c>
      <c r="CI126" s="142" t="str">
        <f t="shared" si="121"/>
        <v/>
      </c>
      <c r="CJ126" s="119"/>
      <c r="CK126" s="109"/>
      <c r="CL126" s="166" t="str">
        <f t="shared" si="122"/>
        <v/>
      </c>
      <c r="CM126" s="166" t="str">
        <f t="shared" si="123"/>
        <v/>
      </c>
      <c r="CN126" s="163" t="str">
        <f t="shared" si="124"/>
        <v/>
      </c>
      <c r="CO126" s="164" t="str">
        <f t="shared" si="125"/>
        <v/>
      </c>
      <c r="CP126" s="109"/>
      <c r="CQ126" s="163" t="str">
        <f t="shared" si="126"/>
        <v/>
      </c>
      <c r="CR126" s="163" t="str">
        <f t="shared" si="127"/>
        <v/>
      </c>
      <c r="CS126" s="109"/>
      <c r="CT126" s="112" t="str">
        <f t="shared" si="159"/>
        <v/>
      </c>
      <c r="CU126" s="145" t="str">
        <f t="shared" si="160"/>
        <v/>
      </c>
      <c r="CV126" s="111" t="str">
        <f t="shared" si="161"/>
        <v/>
      </c>
      <c r="CW126" s="111" t="str">
        <f t="shared" si="162"/>
        <v/>
      </c>
      <c r="CX126" s="109" t="str">
        <f t="shared" si="128"/>
        <v/>
      </c>
      <c r="CY126" s="126" t="str">
        <f t="shared" si="129"/>
        <v/>
      </c>
      <c r="CZ126" s="126" t="str">
        <f t="shared" si="130"/>
        <v/>
      </c>
      <c r="DA126" s="126" t="str">
        <f t="shared" si="131"/>
        <v/>
      </c>
      <c r="DB126" s="145" t="str">
        <f t="shared" si="132"/>
        <v/>
      </c>
      <c r="DC126" s="143" t="str">
        <f t="shared" si="133"/>
        <v/>
      </c>
      <c r="DD126" s="121"/>
      <c r="DE126" s="113" t="str">
        <f t="shared" si="134"/>
        <v/>
      </c>
      <c r="DF126" s="113" t="str">
        <f t="shared" si="135"/>
        <v/>
      </c>
      <c r="DG126" s="111" t="e">
        <f t="shared" si="163"/>
        <v>#N/A</v>
      </c>
      <c r="DH126" s="108" t="str">
        <f t="shared" si="136"/>
        <v/>
      </c>
      <c r="DI126" s="108" t="str">
        <f t="shared" si="164"/>
        <v/>
      </c>
      <c r="DJ126" s="108" t="str">
        <f t="shared" si="165"/>
        <v/>
      </c>
      <c r="DK126" s="108" t="str">
        <f t="shared" si="168"/>
        <v/>
      </c>
      <c r="DL126" s="108" t="str">
        <f t="shared" si="166"/>
        <v/>
      </c>
      <c r="DM126" s="108" t="str">
        <f t="shared" si="167"/>
        <v/>
      </c>
      <c r="DN126" s="103"/>
      <c r="DO126" s="170" t="str">
        <f t="shared" si="137"/>
        <v/>
      </c>
      <c r="DP126" s="170" t="str">
        <f t="shared" si="138"/>
        <v/>
      </c>
      <c r="DQ126" s="170" t="str">
        <f t="shared" si="139"/>
        <v/>
      </c>
      <c r="DR126" s="55" t="str">
        <f t="shared" si="140"/>
        <v/>
      </c>
      <c r="DS126" s="55" t="str">
        <f t="shared" si="141"/>
        <v/>
      </c>
      <c r="DT126" s="173" t="str">
        <f t="shared" si="142"/>
        <v/>
      </c>
      <c r="DU126" s="55" t="str">
        <f t="shared" si="143"/>
        <v/>
      </c>
      <c r="DV126" s="21" t="str">
        <f t="shared" si="144"/>
        <v/>
      </c>
      <c r="DW126" s="11" t="str">
        <f t="shared" si="169"/>
        <v/>
      </c>
      <c r="DX126" s="12" t="str">
        <f t="shared" si="145"/>
        <v/>
      </c>
      <c r="DY126" s="15"/>
      <c r="DZ126" s="50"/>
      <c r="EA126" s="50"/>
      <c r="EB126" s="50"/>
      <c r="EC126" s="50"/>
    </row>
    <row r="127" spans="1:133" ht="20.100000000000001" customHeight="1" x14ac:dyDescent="0.25">
      <c r="A127" s="47">
        <f t="shared" si="146"/>
        <v>126</v>
      </c>
      <c r="B127" s="176"/>
      <c r="C127" s="194"/>
      <c r="D127" s="176"/>
      <c r="E127" s="194"/>
      <c r="F127" s="192"/>
      <c r="G127" s="193"/>
      <c r="H127" s="176"/>
      <c r="I127" s="176"/>
      <c r="J127" s="180"/>
      <c r="K127" s="180"/>
      <c r="L127" s="180"/>
      <c r="M127" s="40"/>
      <c r="N127" s="10" t="str">
        <f t="shared" si="89"/>
        <v/>
      </c>
      <c r="O127" s="13"/>
      <c r="P127" s="26" t="str">
        <f t="shared" si="174"/>
        <v/>
      </c>
      <c r="Q127" s="26" t="str">
        <f t="shared" si="174"/>
        <v/>
      </c>
      <c r="R127" s="26" t="str">
        <f t="shared" si="174"/>
        <v/>
      </c>
      <c r="S127" s="26" t="str">
        <f t="shared" si="174"/>
        <v/>
      </c>
      <c r="T127" s="26" t="str">
        <f t="shared" si="174"/>
        <v/>
      </c>
      <c r="U127" s="157" t="str">
        <f t="shared" si="174"/>
        <v/>
      </c>
      <c r="V127" s="26" t="str">
        <f t="shared" si="174"/>
        <v/>
      </c>
      <c r="W127" s="26" t="str">
        <f t="shared" si="174"/>
        <v/>
      </c>
      <c r="X127" s="26" t="str">
        <f t="shared" si="174"/>
        <v/>
      </c>
      <c r="Y127" s="24" t="str">
        <f t="shared" si="174"/>
        <v/>
      </c>
      <c r="Z127" s="18" t="str">
        <f t="shared" si="175"/>
        <v/>
      </c>
      <c r="AA127" s="24" t="str">
        <f t="shared" si="175"/>
        <v/>
      </c>
      <c r="AB127" s="24" t="str">
        <f t="shared" si="175"/>
        <v/>
      </c>
      <c r="AC127" s="26" t="str">
        <f t="shared" si="175"/>
        <v/>
      </c>
      <c r="AD127" s="33" t="str">
        <f t="shared" si="175"/>
        <v/>
      </c>
      <c r="AE127" s="24" t="str">
        <f t="shared" si="175"/>
        <v/>
      </c>
      <c r="AF127" s="26" t="str">
        <f t="shared" si="175"/>
        <v/>
      </c>
      <c r="AG127" s="24" t="str">
        <f t="shared" si="175"/>
        <v/>
      </c>
      <c r="AH127" s="26" t="str">
        <f t="shared" si="175"/>
        <v/>
      </c>
      <c r="AI127" s="26" t="str">
        <f t="shared" si="175"/>
        <v/>
      </c>
      <c r="AJ127" s="26" t="str">
        <f t="shared" si="175"/>
        <v/>
      </c>
      <c r="AK127" s="26" t="str">
        <f t="shared" si="175"/>
        <v/>
      </c>
      <c r="AL127" s="26" t="str">
        <f t="shared" si="175"/>
        <v/>
      </c>
      <c r="AM127" s="18" t="str">
        <f t="shared" si="175"/>
        <v/>
      </c>
      <c r="AN127" s="9"/>
      <c r="AO127" s="152" t="str">
        <f t="shared" si="147"/>
        <v/>
      </c>
      <c r="AP127" s="150" t="str">
        <f t="shared" si="90"/>
        <v/>
      </c>
      <c r="AQ127" s="151" t="str">
        <f t="shared" si="91"/>
        <v/>
      </c>
      <c r="AR127" s="107" t="str">
        <f t="shared" si="92"/>
        <v/>
      </c>
      <c r="AS127" s="128" t="str">
        <f t="shared" si="93"/>
        <v/>
      </c>
      <c r="AT127" s="114" t="str">
        <f t="shared" si="148"/>
        <v/>
      </c>
      <c r="AU127" s="114" t="str">
        <f t="shared" si="149"/>
        <v/>
      </c>
      <c r="AV127" s="114" t="str">
        <f t="shared" si="150"/>
        <v/>
      </c>
      <c r="AW127" s="114" t="str">
        <f t="shared" si="151"/>
        <v/>
      </c>
      <c r="AX127" s="117" t="str">
        <f t="shared" si="152"/>
        <v/>
      </c>
      <c r="AY127" s="117" t="str">
        <f t="shared" si="153"/>
        <v/>
      </c>
      <c r="AZ127" s="111" t="str">
        <f t="shared" si="154"/>
        <v/>
      </c>
      <c r="BA127" s="133" t="str">
        <f t="shared" si="155"/>
        <v/>
      </c>
      <c r="BB127" s="126" t="str">
        <f t="shared" si="94"/>
        <v/>
      </c>
      <c r="BC127" s="126" t="str">
        <f t="shared" si="95"/>
        <v/>
      </c>
      <c r="BD127" s="127" t="str">
        <f t="shared" si="96"/>
        <v/>
      </c>
      <c r="BE127" s="115" t="str">
        <f t="shared" si="97"/>
        <v/>
      </c>
      <c r="BF127" s="148" t="str">
        <f t="shared" si="98"/>
        <v/>
      </c>
      <c r="BG127" s="126" t="str">
        <f t="shared" si="99"/>
        <v/>
      </c>
      <c r="BH127" s="126" t="str">
        <f t="shared" si="100"/>
        <v/>
      </c>
      <c r="BI127" s="126" t="str">
        <f t="shared" si="101"/>
        <v/>
      </c>
      <c r="BJ127" s="126" t="str">
        <f t="shared" si="102"/>
        <v/>
      </c>
      <c r="BK127" s="111" t="str">
        <f t="shared" si="103"/>
        <v/>
      </c>
      <c r="BL127" s="118" t="str">
        <f t="shared" si="156"/>
        <v/>
      </c>
      <c r="BM127" s="115" t="str">
        <f t="shared" si="104"/>
        <v/>
      </c>
      <c r="BN127" s="110" t="str">
        <f t="shared" si="105"/>
        <v/>
      </c>
      <c r="BO127" s="110" t="str">
        <f t="shared" si="106"/>
        <v/>
      </c>
      <c r="BP127" s="111" t="str">
        <f t="shared" si="157"/>
        <v/>
      </c>
      <c r="BQ127" s="110" t="str">
        <f t="shared" si="158"/>
        <v/>
      </c>
      <c r="BR127" s="153"/>
      <c r="BS127" s="115" t="str">
        <f t="shared" si="107"/>
        <v/>
      </c>
      <c r="BT127" s="132" t="str">
        <f t="shared" si="170"/>
        <v/>
      </c>
      <c r="BU127" s="146" t="str">
        <f t="shared" si="108"/>
        <v/>
      </c>
      <c r="BV127" s="115" t="str">
        <f t="shared" si="109"/>
        <v/>
      </c>
      <c r="BW127" s="118" t="str">
        <f t="shared" si="110"/>
        <v/>
      </c>
      <c r="BX127" s="119"/>
      <c r="BY127" s="111" t="str">
        <f t="shared" si="111"/>
        <v/>
      </c>
      <c r="BZ127" s="111" t="str">
        <f t="shared" si="112"/>
        <v/>
      </c>
      <c r="CA127" s="111" t="str">
        <f t="shared" si="113"/>
        <v/>
      </c>
      <c r="CB127" s="142" t="str">
        <f t="shared" si="114"/>
        <v/>
      </c>
      <c r="CC127" s="184" t="str">
        <f t="shared" si="115"/>
        <v/>
      </c>
      <c r="CD127" s="115" t="str">
        <f t="shared" si="116"/>
        <v/>
      </c>
      <c r="CE127" s="115" t="str">
        <f t="shared" si="117"/>
        <v/>
      </c>
      <c r="CF127" s="125" t="str">
        <f t="shared" si="118"/>
        <v/>
      </c>
      <c r="CG127" s="125" t="str">
        <f t="shared" si="119"/>
        <v/>
      </c>
      <c r="CH127" s="149" t="str">
        <f t="shared" si="120"/>
        <v/>
      </c>
      <c r="CI127" s="142" t="str">
        <f t="shared" si="121"/>
        <v/>
      </c>
      <c r="CJ127" s="119"/>
      <c r="CK127" s="109"/>
      <c r="CL127" s="166" t="str">
        <f t="shared" si="122"/>
        <v/>
      </c>
      <c r="CM127" s="166" t="str">
        <f t="shared" si="123"/>
        <v/>
      </c>
      <c r="CN127" s="163" t="str">
        <f t="shared" si="124"/>
        <v/>
      </c>
      <c r="CO127" s="164" t="str">
        <f t="shared" si="125"/>
        <v/>
      </c>
      <c r="CP127" s="109"/>
      <c r="CQ127" s="163" t="str">
        <f t="shared" si="126"/>
        <v/>
      </c>
      <c r="CR127" s="163" t="str">
        <f t="shared" si="127"/>
        <v/>
      </c>
      <c r="CS127" s="109"/>
      <c r="CT127" s="112" t="str">
        <f t="shared" si="159"/>
        <v/>
      </c>
      <c r="CU127" s="145" t="str">
        <f t="shared" si="160"/>
        <v/>
      </c>
      <c r="CV127" s="111" t="str">
        <f t="shared" si="161"/>
        <v/>
      </c>
      <c r="CW127" s="111" t="str">
        <f t="shared" si="162"/>
        <v/>
      </c>
      <c r="CX127" s="109" t="str">
        <f t="shared" si="128"/>
        <v/>
      </c>
      <c r="CY127" s="126" t="str">
        <f t="shared" si="129"/>
        <v/>
      </c>
      <c r="CZ127" s="126" t="str">
        <f t="shared" si="130"/>
        <v/>
      </c>
      <c r="DA127" s="126" t="str">
        <f t="shared" si="131"/>
        <v/>
      </c>
      <c r="DB127" s="145" t="str">
        <f t="shared" si="132"/>
        <v/>
      </c>
      <c r="DC127" s="143" t="str">
        <f t="shared" si="133"/>
        <v/>
      </c>
      <c r="DD127" s="121"/>
      <c r="DE127" s="113" t="str">
        <f t="shared" si="134"/>
        <v/>
      </c>
      <c r="DF127" s="113" t="str">
        <f t="shared" si="135"/>
        <v/>
      </c>
      <c r="DG127" s="111" t="e">
        <f t="shared" si="163"/>
        <v>#N/A</v>
      </c>
      <c r="DH127" s="108" t="str">
        <f t="shared" si="136"/>
        <v/>
      </c>
      <c r="DI127" s="108" t="str">
        <f t="shared" si="164"/>
        <v/>
      </c>
      <c r="DJ127" s="108" t="str">
        <f t="shared" si="165"/>
        <v/>
      </c>
      <c r="DK127" s="108" t="str">
        <f t="shared" si="168"/>
        <v/>
      </c>
      <c r="DL127" s="108" t="str">
        <f t="shared" si="166"/>
        <v/>
      </c>
      <c r="DM127" s="108" t="str">
        <f t="shared" si="167"/>
        <v/>
      </c>
      <c r="DN127" s="103"/>
      <c r="DO127" s="170" t="str">
        <f t="shared" si="137"/>
        <v/>
      </c>
      <c r="DP127" s="170" t="str">
        <f t="shared" si="138"/>
        <v/>
      </c>
      <c r="DQ127" s="170" t="str">
        <f t="shared" si="139"/>
        <v/>
      </c>
      <c r="DR127" s="55" t="str">
        <f t="shared" si="140"/>
        <v/>
      </c>
      <c r="DS127" s="55" t="str">
        <f t="shared" si="141"/>
        <v/>
      </c>
      <c r="DT127" s="173" t="str">
        <f t="shared" si="142"/>
        <v/>
      </c>
      <c r="DU127" s="55" t="str">
        <f t="shared" si="143"/>
        <v/>
      </c>
      <c r="DV127" s="21" t="str">
        <f t="shared" si="144"/>
        <v/>
      </c>
      <c r="DW127" s="11" t="str">
        <f t="shared" si="169"/>
        <v/>
      </c>
      <c r="DX127" s="12" t="str">
        <f t="shared" si="145"/>
        <v/>
      </c>
      <c r="DY127" s="15"/>
      <c r="DZ127" s="50"/>
      <c r="EA127" s="50"/>
      <c r="EB127" s="50"/>
      <c r="EC127" s="50"/>
    </row>
    <row r="128" spans="1:133" ht="20.100000000000001" customHeight="1" x14ac:dyDescent="0.25">
      <c r="A128" s="47">
        <f t="shared" si="146"/>
        <v>127</v>
      </c>
      <c r="B128" s="176"/>
      <c r="C128" s="194"/>
      <c r="D128" s="176"/>
      <c r="E128" s="194"/>
      <c r="F128" s="192"/>
      <c r="G128" s="193"/>
      <c r="H128" s="176"/>
      <c r="I128" s="176"/>
      <c r="J128" s="180"/>
      <c r="K128" s="180"/>
      <c r="L128" s="180"/>
      <c r="M128" s="40"/>
      <c r="N128" s="10" t="str">
        <f t="shared" si="89"/>
        <v/>
      </c>
      <c r="O128" s="13"/>
      <c r="P128" s="26" t="str">
        <f t="shared" si="174"/>
        <v/>
      </c>
      <c r="Q128" s="26" t="str">
        <f t="shared" si="174"/>
        <v/>
      </c>
      <c r="R128" s="26" t="str">
        <f t="shared" si="174"/>
        <v/>
      </c>
      <c r="S128" s="26" t="str">
        <f t="shared" si="174"/>
        <v/>
      </c>
      <c r="T128" s="26" t="str">
        <f t="shared" si="174"/>
        <v/>
      </c>
      <c r="U128" s="157" t="str">
        <f t="shared" si="174"/>
        <v/>
      </c>
      <c r="V128" s="26" t="str">
        <f t="shared" si="174"/>
        <v/>
      </c>
      <c r="W128" s="26" t="str">
        <f t="shared" si="174"/>
        <v/>
      </c>
      <c r="X128" s="26" t="str">
        <f t="shared" si="174"/>
        <v/>
      </c>
      <c r="Y128" s="24" t="str">
        <f t="shared" si="174"/>
        <v/>
      </c>
      <c r="Z128" s="18" t="str">
        <f t="shared" si="175"/>
        <v/>
      </c>
      <c r="AA128" s="24" t="str">
        <f t="shared" si="175"/>
        <v/>
      </c>
      <c r="AB128" s="24" t="str">
        <f t="shared" si="175"/>
        <v/>
      </c>
      <c r="AC128" s="26" t="str">
        <f t="shared" si="175"/>
        <v/>
      </c>
      <c r="AD128" s="33" t="str">
        <f t="shared" si="175"/>
        <v/>
      </c>
      <c r="AE128" s="24" t="str">
        <f t="shared" si="175"/>
        <v/>
      </c>
      <c r="AF128" s="26" t="str">
        <f t="shared" si="175"/>
        <v/>
      </c>
      <c r="AG128" s="24" t="str">
        <f t="shared" si="175"/>
        <v/>
      </c>
      <c r="AH128" s="26" t="str">
        <f t="shared" si="175"/>
        <v/>
      </c>
      <c r="AI128" s="26" t="str">
        <f t="shared" si="175"/>
        <v/>
      </c>
      <c r="AJ128" s="26" t="str">
        <f t="shared" si="175"/>
        <v/>
      </c>
      <c r="AK128" s="26" t="str">
        <f t="shared" si="175"/>
        <v/>
      </c>
      <c r="AL128" s="26" t="str">
        <f t="shared" si="175"/>
        <v/>
      </c>
      <c r="AM128" s="18" t="str">
        <f t="shared" si="175"/>
        <v/>
      </c>
      <c r="AN128" s="9"/>
      <c r="AO128" s="152" t="str">
        <f t="shared" si="147"/>
        <v/>
      </c>
      <c r="AP128" s="150" t="str">
        <f t="shared" si="90"/>
        <v/>
      </c>
      <c r="AQ128" s="151" t="str">
        <f t="shared" si="91"/>
        <v/>
      </c>
      <c r="AR128" s="107" t="str">
        <f t="shared" si="92"/>
        <v/>
      </c>
      <c r="AS128" s="128" t="str">
        <f t="shared" si="93"/>
        <v/>
      </c>
      <c r="AT128" s="114" t="str">
        <f t="shared" si="148"/>
        <v/>
      </c>
      <c r="AU128" s="114" t="str">
        <f t="shared" si="149"/>
        <v/>
      </c>
      <c r="AV128" s="114" t="str">
        <f t="shared" si="150"/>
        <v/>
      </c>
      <c r="AW128" s="114" t="str">
        <f t="shared" si="151"/>
        <v/>
      </c>
      <c r="AX128" s="117" t="str">
        <f t="shared" si="152"/>
        <v/>
      </c>
      <c r="AY128" s="117" t="str">
        <f t="shared" si="153"/>
        <v/>
      </c>
      <c r="AZ128" s="111" t="str">
        <f t="shared" si="154"/>
        <v/>
      </c>
      <c r="BA128" s="133" t="str">
        <f t="shared" si="155"/>
        <v/>
      </c>
      <c r="BB128" s="126" t="str">
        <f t="shared" si="94"/>
        <v/>
      </c>
      <c r="BC128" s="126" t="str">
        <f t="shared" si="95"/>
        <v/>
      </c>
      <c r="BD128" s="127" t="str">
        <f t="shared" si="96"/>
        <v/>
      </c>
      <c r="BE128" s="115" t="str">
        <f t="shared" si="97"/>
        <v/>
      </c>
      <c r="BF128" s="148" t="str">
        <f t="shared" si="98"/>
        <v/>
      </c>
      <c r="BG128" s="126" t="str">
        <f t="shared" si="99"/>
        <v/>
      </c>
      <c r="BH128" s="126" t="str">
        <f t="shared" si="100"/>
        <v/>
      </c>
      <c r="BI128" s="126" t="str">
        <f t="shared" si="101"/>
        <v/>
      </c>
      <c r="BJ128" s="126" t="str">
        <f t="shared" si="102"/>
        <v/>
      </c>
      <c r="BK128" s="111" t="str">
        <f t="shared" si="103"/>
        <v/>
      </c>
      <c r="BL128" s="118" t="str">
        <f t="shared" si="156"/>
        <v/>
      </c>
      <c r="BM128" s="115" t="str">
        <f t="shared" si="104"/>
        <v/>
      </c>
      <c r="BN128" s="110" t="str">
        <f t="shared" si="105"/>
        <v/>
      </c>
      <c r="BO128" s="110" t="str">
        <f t="shared" si="106"/>
        <v/>
      </c>
      <c r="BP128" s="111" t="str">
        <f t="shared" si="157"/>
        <v/>
      </c>
      <c r="BQ128" s="110" t="str">
        <f t="shared" si="158"/>
        <v/>
      </c>
      <c r="BR128" s="153"/>
      <c r="BS128" s="115" t="str">
        <f t="shared" si="107"/>
        <v/>
      </c>
      <c r="BT128" s="132" t="str">
        <f t="shared" si="170"/>
        <v/>
      </c>
      <c r="BU128" s="146" t="str">
        <f t="shared" si="108"/>
        <v/>
      </c>
      <c r="BV128" s="115" t="str">
        <f t="shared" si="109"/>
        <v/>
      </c>
      <c r="BW128" s="118" t="str">
        <f t="shared" si="110"/>
        <v/>
      </c>
      <c r="BX128" s="119"/>
      <c r="BY128" s="111" t="str">
        <f t="shared" si="111"/>
        <v/>
      </c>
      <c r="BZ128" s="111" t="str">
        <f t="shared" si="112"/>
        <v/>
      </c>
      <c r="CA128" s="111" t="str">
        <f t="shared" si="113"/>
        <v/>
      </c>
      <c r="CB128" s="142" t="str">
        <f t="shared" si="114"/>
        <v/>
      </c>
      <c r="CC128" s="184" t="str">
        <f t="shared" si="115"/>
        <v/>
      </c>
      <c r="CD128" s="115" t="str">
        <f t="shared" si="116"/>
        <v/>
      </c>
      <c r="CE128" s="115" t="str">
        <f t="shared" si="117"/>
        <v/>
      </c>
      <c r="CF128" s="125" t="str">
        <f t="shared" si="118"/>
        <v/>
      </c>
      <c r="CG128" s="125" t="str">
        <f t="shared" si="119"/>
        <v/>
      </c>
      <c r="CH128" s="149" t="str">
        <f t="shared" si="120"/>
        <v/>
      </c>
      <c r="CI128" s="142" t="str">
        <f t="shared" si="121"/>
        <v/>
      </c>
      <c r="CJ128" s="119"/>
      <c r="CK128" s="109"/>
      <c r="CL128" s="166" t="str">
        <f t="shared" si="122"/>
        <v/>
      </c>
      <c r="CM128" s="166" t="str">
        <f t="shared" si="123"/>
        <v/>
      </c>
      <c r="CN128" s="163" t="str">
        <f t="shared" si="124"/>
        <v/>
      </c>
      <c r="CO128" s="164" t="str">
        <f t="shared" si="125"/>
        <v/>
      </c>
      <c r="CP128" s="109"/>
      <c r="CQ128" s="163" t="str">
        <f t="shared" si="126"/>
        <v/>
      </c>
      <c r="CR128" s="163" t="str">
        <f t="shared" si="127"/>
        <v/>
      </c>
      <c r="CS128" s="109"/>
      <c r="CT128" s="112" t="str">
        <f t="shared" si="159"/>
        <v/>
      </c>
      <c r="CU128" s="145" t="str">
        <f t="shared" si="160"/>
        <v/>
      </c>
      <c r="CV128" s="111" t="str">
        <f t="shared" si="161"/>
        <v/>
      </c>
      <c r="CW128" s="111" t="str">
        <f t="shared" si="162"/>
        <v/>
      </c>
      <c r="CX128" s="109" t="str">
        <f t="shared" si="128"/>
        <v/>
      </c>
      <c r="CY128" s="126" t="str">
        <f t="shared" si="129"/>
        <v/>
      </c>
      <c r="CZ128" s="126" t="str">
        <f t="shared" si="130"/>
        <v/>
      </c>
      <c r="DA128" s="126" t="str">
        <f t="shared" si="131"/>
        <v/>
      </c>
      <c r="DB128" s="145" t="str">
        <f t="shared" si="132"/>
        <v/>
      </c>
      <c r="DC128" s="143" t="str">
        <f t="shared" si="133"/>
        <v/>
      </c>
      <c r="DD128" s="121"/>
      <c r="DE128" s="113" t="str">
        <f t="shared" si="134"/>
        <v/>
      </c>
      <c r="DF128" s="113" t="str">
        <f t="shared" si="135"/>
        <v/>
      </c>
      <c r="DG128" s="111" t="e">
        <f t="shared" si="163"/>
        <v>#N/A</v>
      </c>
      <c r="DH128" s="108" t="str">
        <f t="shared" si="136"/>
        <v/>
      </c>
      <c r="DI128" s="108" t="str">
        <f t="shared" si="164"/>
        <v/>
      </c>
      <c r="DJ128" s="108" t="str">
        <f t="shared" si="165"/>
        <v/>
      </c>
      <c r="DK128" s="108" t="str">
        <f t="shared" si="168"/>
        <v/>
      </c>
      <c r="DL128" s="108" t="str">
        <f t="shared" si="166"/>
        <v/>
      </c>
      <c r="DM128" s="108" t="str">
        <f t="shared" si="167"/>
        <v/>
      </c>
      <c r="DN128" s="103"/>
      <c r="DO128" s="170" t="str">
        <f t="shared" si="137"/>
        <v/>
      </c>
      <c r="DP128" s="170" t="str">
        <f t="shared" si="138"/>
        <v/>
      </c>
      <c r="DQ128" s="170" t="str">
        <f t="shared" si="139"/>
        <v/>
      </c>
      <c r="DR128" s="55" t="str">
        <f t="shared" si="140"/>
        <v/>
      </c>
      <c r="DS128" s="55" t="str">
        <f t="shared" si="141"/>
        <v/>
      </c>
      <c r="DT128" s="173" t="str">
        <f t="shared" si="142"/>
        <v/>
      </c>
      <c r="DU128" s="55" t="str">
        <f t="shared" si="143"/>
        <v/>
      </c>
      <c r="DV128" s="21" t="str">
        <f t="shared" si="144"/>
        <v/>
      </c>
      <c r="DW128" s="11" t="str">
        <f t="shared" si="169"/>
        <v/>
      </c>
      <c r="DX128" s="12" t="str">
        <f t="shared" si="145"/>
        <v/>
      </c>
      <c r="DY128" s="15"/>
      <c r="DZ128" s="50"/>
      <c r="EA128" s="50"/>
      <c r="EB128" s="50"/>
      <c r="EC128" s="50"/>
    </row>
    <row r="129" spans="1:133" ht="20.100000000000001" customHeight="1" x14ac:dyDescent="0.25">
      <c r="A129" s="47">
        <f t="shared" si="146"/>
        <v>128</v>
      </c>
      <c r="B129" s="176"/>
      <c r="C129" s="194"/>
      <c r="D129" s="176"/>
      <c r="E129" s="194"/>
      <c r="F129" s="192"/>
      <c r="G129" s="193"/>
      <c r="H129" s="176"/>
      <c r="I129" s="176"/>
      <c r="J129" s="180"/>
      <c r="K129" s="180"/>
      <c r="L129" s="180"/>
      <c r="M129" s="40"/>
      <c r="N129" s="10" t="str">
        <f t="shared" si="89"/>
        <v/>
      </c>
      <c r="O129" s="13"/>
      <c r="P129" s="26" t="str">
        <f t="shared" si="174"/>
        <v/>
      </c>
      <c r="Q129" s="26" t="str">
        <f t="shared" si="174"/>
        <v/>
      </c>
      <c r="R129" s="26" t="str">
        <f t="shared" si="174"/>
        <v/>
      </c>
      <c r="S129" s="26" t="str">
        <f t="shared" si="174"/>
        <v/>
      </c>
      <c r="T129" s="26" t="str">
        <f t="shared" si="174"/>
        <v/>
      </c>
      <c r="U129" s="157" t="str">
        <f t="shared" si="174"/>
        <v/>
      </c>
      <c r="V129" s="26" t="str">
        <f t="shared" si="174"/>
        <v/>
      </c>
      <c r="W129" s="26" t="str">
        <f t="shared" si="174"/>
        <v/>
      </c>
      <c r="X129" s="26" t="str">
        <f t="shared" si="174"/>
        <v/>
      </c>
      <c r="Y129" s="24" t="str">
        <f t="shared" ref="P129:Y192" si="176">IF(SG_or_BG_entered="","",Previous)</f>
        <v/>
      </c>
      <c r="Z129" s="18" t="str">
        <f t="shared" si="175"/>
        <v/>
      </c>
      <c r="AA129" s="24" t="str">
        <f t="shared" si="175"/>
        <v/>
      </c>
      <c r="AB129" s="24" t="str">
        <f t="shared" si="175"/>
        <v/>
      </c>
      <c r="AC129" s="26" t="str">
        <f t="shared" si="175"/>
        <v/>
      </c>
      <c r="AD129" s="33" t="str">
        <f t="shared" si="175"/>
        <v/>
      </c>
      <c r="AE129" s="24" t="str">
        <f t="shared" si="175"/>
        <v/>
      </c>
      <c r="AF129" s="26" t="str">
        <f t="shared" si="175"/>
        <v/>
      </c>
      <c r="AG129" s="24" t="str">
        <f t="shared" si="175"/>
        <v/>
      </c>
      <c r="AH129" s="26" t="str">
        <f t="shared" si="175"/>
        <v/>
      </c>
      <c r="AI129" s="26" t="str">
        <f t="shared" si="175"/>
        <v/>
      </c>
      <c r="AJ129" s="26" t="str">
        <f t="shared" si="175"/>
        <v/>
      </c>
      <c r="AK129" s="26" t="str">
        <f t="shared" si="175"/>
        <v/>
      </c>
      <c r="AL129" s="26" t="str">
        <f t="shared" si="175"/>
        <v/>
      </c>
      <c r="AM129" s="18" t="str">
        <f t="shared" si="175"/>
        <v/>
      </c>
      <c r="AN129" s="9"/>
      <c r="AO129" s="152" t="str">
        <f t="shared" si="147"/>
        <v/>
      </c>
      <c r="AP129" s="150" t="str">
        <f t="shared" si="90"/>
        <v/>
      </c>
      <c r="AQ129" s="151" t="str">
        <f t="shared" si="91"/>
        <v/>
      </c>
      <c r="AR129" s="107" t="str">
        <f t="shared" si="92"/>
        <v/>
      </c>
      <c r="AS129" s="128" t="str">
        <f t="shared" si="93"/>
        <v/>
      </c>
      <c r="AT129" s="114" t="str">
        <f t="shared" si="148"/>
        <v/>
      </c>
      <c r="AU129" s="114" t="str">
        <f t="shared" si="149"/>
        <v/>
      </c>
      <c r="AV129" s="114" t="str">
        <f t="shared" si="150"/>
        <v/>
      </c>
      <c r="AW129" s="114" t="str">
        <f t="shared" si="151"/>
        <v/>
      </c>
      <c r="AX129" s="117" t="str">
        <f t="shared" si="152"/>
        <v/>
      </c>
      <c r="AY129" s="117" t="str">
        <f t="shared" si="153"/>
        <v/>
      </c>
      <c r="AZ129" s="111" t="str">
        <f t="shared" si="154"/>
        <v/>
      </c>
      <c r="BA129" s="133" t="str">
        <f t="shared" si="155"/>
        <v/>
      </c>
      <c r="BB129" s="126" t="str">
        <f t="shared" si="94"/>
        <v/>
      </c>
      <c r="BC129" s="126" t="str">
        <f t="shared" si="95"/>
        <v/>
      </c>
      <c r="BD129" s="127" t="str">
        <f t="shared" si="96"/>
        <v/>
      </c>
      <c r="BE129" s="115" t="str">
        <f t="shared" si="97"/>
        <v/>
      </c>
      <c r="BF129" s="148" t="str">
        <f t="shared" si="98"/>
        <v/>
      </c>
      <c r="BG129" s="126" t="str">
        <f t="shared" si="99"/>
        <v/>
      </c>
      <c r="BH129" s="126" t="str">
        <f t="shared" si="100"/>
        <v/>
      </c>
      <c r="BI129" s="126" t="str">
        <f t="shared" si="101"/>
        <v/>
      </c>
      <c r="BJ129" s="126" t="str">
        <f t="shared" si="102"/>
        <v/>
      </c>
      <c r="BK129" s="111" t="str">
        <f t="shared" si="103"/>
        <v/>
      </c>
      <c r="BL129" s="118" t="str">
        <f t="shared" si="156"/>
        <v/>
      </c>
      <c r="BM129" s="115" t="str">
        <f t="shared" si="104"/>
        <v/>
      </c>
      <c r="BN129" s="110" t="str">
        <f t="shared" si="105"/>
        <v/>
      </c>
      <c r="BO129" s="110" t="str">
        <f t="shared" si="106"/>
        <v/>
      </c>
      <c r="BP129" s="111" t="str">
        <f t="shared" si="157"/>
        <v/>
      </c>
      <c r="BQ129" s="110" t="str">
        <f t="shared" si="158"/>
        <v/>
      </c>
      <c r="BR129" s="153"/>
      <c r="BS129" s="115" t="str">
        <f t="shared" si="107"/>
        <v/>
      </c>
      <c r="BT129" s="132" t="str">
        <f t="shared" si="170"/>
        <v/>
      </c>
      <c r="BU129" s="146" t="str">
        <f t="shared" si="108"/>
        <v/>
      </c>
      <c r="BV129" s="115" t="str">
        <f t="shared" si="109"/>
        <v/>
      </c>
      <c r="BW129" s="118" t="str">
        <f t="shared" si="110"/>
        <v/>
      </c>
      <c r="BX129" s="119"/>
      <c r="BY129" s="111" t="str">
        <f t="shared" si="111"/>
        <v/>
      </c>
      <c r="BZ129" s="111" t="str">
        <f t="shared" si="112"/>
        <v/>
      </c>
      <c r="CA129" s="111" t="str">
        <f t="shared" si="113"/>
        <v/>
      </c>
      <c r="CB129" s="142" t="str">
        <f t="shared" si="114"/>
        <v/>
      </c>
      <c r="CC129" s="184" t="str">
        <f t="shared" si="115"/>
        <v/>
      </c>
      <c r="CD129" s="115" t="str">
        <f t="shared" si="116"/>
        <v/>
      </c>
      <c r="CE129" s="115" t="str">
        <f t="shared" si="117"/>
        <v/>
      </c>
      <c r="CF129" s="125" t="str">
        <f t="shared" si="118"/>
        <v/>
      </c>
      <c r="CG129" s="125" t="str">
        <f t="shared" si="119"/>
        <v/>
      </c>
      <c r="CH129" s="149" t="str">
        <f t="shared" si="120"/>
        <v/>
      </c>
      <c r="CI129" s="142" t="str">
        <f t="shared" si="121"/>
        <v/>
      </c>
      <c r="CJ129" s="119"/>
      <c r="CK129" s="109"/>
      <c r="CL129" s="166" t="str">
        <f t="shared" si="122"/>
        <v/>
      </c>
      <c r="CM129" s="166" t="str">
        <f t="shared" si="123"/>
        <v/>
      </c>
      <c r="CN129" s="163" t="str">
        <f t="shared" si="124"/>
        <v/>
      </c>
      <c r="CO129" s="164" t="str">
        <f t="shared" si="125"/>
        <v/>
      </c>
      <c r="CP129" s="109"/>
      <c r="CQ129" s="163" t="str">
        <f t="shared" si="126"/>
        <v/>
      </c>
      <c r="CR129" s="163" t="str">
        <f t="shared" si="127"/>
        <v/>
      </c>
      <c r="CS129" s="109"/>
      <c r="CT129" s="112" t="str">
        <f t="shared" si="159"/>
        <v/>
      </c>
      <c r="CU129" s="145" t="str">
        <f t="shared" si="160"/>
        <v/>
      </c>
      <c r="CV129" s="111" t="str">
        <f t="shared" si="161"/>
        <v/>
      </c>
      <c r="CW129" s="111" t="str">
        <f t="shared" si="162"/>
        <v/>
      </c>
      <c r="CX129" s="109" t="str">
        <f t="shared" si="128"/>
        <v/>
      </c>
      <c r="CY129" s="126" t="str">
        <f t="shared" si="129"/>
        <v/>
      </c>
      <c r="CZ129" s="126" t="str">
        <f t="shared" si="130"/>
        <v/>
      </c>
      <c r="DA129" s="126" t="str">
        <f t="shared" si="131"/>
        <v/>
      </c>
      <c r="DB129" s="145" t="str">
        <f t="shared" si="132"/>
        <v/>
      </c>
      <c r="DC129" s="143" t="str">
        <f t="shared" si="133"/>
        <v/>
      </c>
      <c r="DD129" s="121"/>
      <c r="DE129" s="113" t="str">
        <f t="shared" si="134"/>
        <v/>
      </c>
      <c r="DF129" s="113" t="str">
        <f t="shared" si="135"/>
        <v/>
      </c>
      <c r="DG129" s="111" t="e">
        <f t="shared" si="163"/>
        <v>#N/A</v>
      </c>
      <c r="DH129" s="108" t="str">
        <f t="shared" si="136"/>
        <v/>
      </c>
      <c r="DI129" s="108" t="str">
        <f t="shared" si="164"/>
        <v/>
      </c>
      <c r="DJ129" s="108" t="str">
        <f t="shared" si="165"/>
        <v/>
      </c>
      <c r="DK129" s="108" t="str">
        <f t="shared" si="168"/>
        <v/>
      </c>
      <c r="DL129" s="108" t="str">
        <f t="shared" si="166"/>
        <v/>
      </c>
      <c r="DM129" s="108" t="str">
        <f t="shared" si="167"/>
        <v/>
      </c>
      <c r="DN129" s="103"/>
      <c r="DO129" s="170" t="str">
        <f t="shared" si="137"/>
        <v/>
      </c>
      <c r="DP129" s="170" t="str">
        <f t="shared" si="138"/>
        <v/>
      </c>
      <c r="DQ129" s="170" t="str">
        <f t="shared" si="139"/>
        <v/>
      </c>
      <c r="DR129" s="55" t="str">
        <f t="shared" si="140"/>
        <v/>
      </c>
      <c r="DS129" s="55" t="str">
        <f t="shared" si="141"/>
        <v/>
      </c>
      <c r="DT129" s="173" t="str">
        <f t="shared" si="142"/>
        <v/>
      </c>
      <c r="DU129" s="55" t="str">
        <f t="shared" si="143"/>
        <v/>
      </c>
      <c r="DV129" s="21" t="str">
        <f t="shared" si="144"/>
        <v/>
      </c>
      <c r="DW129" s="11" t="str">
        <f t="shared" si="169"/>
        <v/>
      </c>
      <c r="DX129" s="12" t="str">
        <f t="shared" si="145"/>
        <v/>
      </c>
      <c r="DY129" s="15"/>
      <c r="DZ129" s="50"/>
      <c r="EA129" s="50"/>
      <c r="EB129" s="50"/>
      <c r="EC129" s="50"/>
    </row>
    <row r="130" spans="1:133" ht="20.100000000000001" customHeight="1" x14ac:dyDescent="0.25">
      <c r="A130" s="47">
        <f t="shared" si="146"/>
        <v>129</v>
      </c>
      <c r="B130" s="176"/>
      <c r="C130" s="194"/>
      <c r="D130" s="176"/>
      <c r="E130" s="194"/>
      <c r="F130" s="192"/>
      <c r="G130" s="193"/>
      <c r="H130" s="176"/>
      <c r="I130" s="176"/>
      <c r="J130" s="180"/>
      <c r="K130" s="180"/>
      <c r="L130" s="180"/>
      <c r="M130" s="40"/>
      <c r="N130" s="10" t="str">
        <f t="shared" ref="N130:N193" si="177">IF(OR(AND(ISNUMBER(Sensor_Time),ISNUMBER(Sensor_Glucose)),AND(ISNUMBER(Meter_Time),ISNUMBER(Meter_Glucose))),1,"")</f>
        <v/>
      </c>
      <c r="O130" s="13"/>
      <c r="P130" s="26" t="str">
        <f t="shared" si="176"/>
        <v/>
      </c>
      <c r="Q130" s="26" t="str">
        <f t="shared" si="176"/>
        <v/>
      </c>
      <c r="R130" s="26" t="str">
        <f t="shared" si="176"/>
        <v/>
      </c>
      <c r="S130" s="26" t="str">
        <f t="shared" si="176"/>
        <v/>
      </c>
      <c r="T130" s="26" t="str">
        <f t="shared" si="176"/>
        <v/>
      </c>
      <c r="U130" s="157" t="str">
        <f t="shared" si="176"/>
        <v/>
      </c>
      <c r="V130" s="26" t="str">
        <f t="shared" si="176"/>
        <v/>
      </c>
      <c r="W130" s="26" t="str">
        <f t="shared" si="176"/>
        <v/>
      </c>
      <c r="X130" s="26" t="str">
        <f t="shared" si="176"/>
        <v/>
      </c>
      <c r="Y130" s="24" t="str">
        <f t="shared" si="176"/>
        <v/>
      </c>
      <c r="Z130" s="18" t="str">
        <f t="shared" si="175"/>
        <v/>
      </c>
      <c r="AA130" s="24" t="str">
        <f t="shared" si="175"/>
        <v/>
      </c>
      <c r="AB130" s="24" t="str">
        <f t="shared" si="175"/>
        <v/>
      </c>
      <c r="AC130" s="26" t="str">
        <f t="shared" si="175"/>
        <v/>
      </c>
      <c r="AD130" s="33" t="str">
        <f t="shared" si="175"/>
        <v/>
      </c>
      <c r="AE130" s="24" t="str">
        <f t="shared" si="175"/>
        <v/>
      </c>
      <c r="AF130" s="26" t="str">
        <f t="shared" si="175"/>
        <v/>
      </c>
      <c r="AG130" s="24" t="str">
        <f t="shared" si="175"/>
        <v/>
      </c>
      <c r="AH130" s="26" t="str">
        <f t="shared" si="175"/>
        <v/>
      </c>
      <c r="AI130" s="26" t="str">
        <f t="shared" si="175"/>
        <v/>
      </c>
      <c r="AJ130" s="26" t="str">
        <f t="shared" si="175"/>
        <v/>
      </c>
      <c r="AK130" s="26" t="str">
        <f t="shared" si="175"/>
        <v/>
      </c>
      <c r="AL130" s="26" t="str">
        <f t="shared" si="175"/>
        <v/>
      </c>
      <c r="AM130" s="18" t="str">
        <f t="shared" ref="Z130:AM193" si="178">IF(SG_or_BG_entered="","",Previous)</f>
        <v/>
      </c>
      <c r="AN130" s="9"/>
      <c r="AO130" s="152" t="str">
        <f t="shared" si="147"/>
        <v/>
      </c>
      <c r="AP130" s="150" t="str">
        <f t="shared" ref="AP130:AP193" si="179">IF(ISNUMBER(Sensor_Glucose),1*Sensor_Glucose,"")</f>
        <v/>
      </c>
      <c r="AQ130" s="151" t="str">
        <f t="shared" ref="AQ130:AQ193" si="180">IF(ISNUMBER(Sensor_Glucose),OnePtCF*Sensor_Glucose,"")</f>
        <v/>
      </c>
      <c r="AR130" s="107" t="str">
        <f t="shared" ref="AR130:AR193" si="181">IF(Sensor_Glucose="","",IF(OnePointOpt,1*Post_Cal_Sensor_Glucose,1*Pre_Cal_Sensor_Glucose))</f>
        <v/>
      </c>
      <c r="AS130" s="128" t="str">
        <f t="shared" ref="AS130:AS193" si="182">IF(ISNUMBER(Meter_Glucose),1*Meter_Glucose,IF(ISNUMBER(Sensor_Glucose),1*SG_to_Use,""))</f>
        <v/>
      </c>
      <c r="AT130" s="114" t="str">
        <f t="shared" si="148"/>
        <v/>
      </c>
      <c r="AU130" s="114" t="str">
        <f t="shared" si="149"/>
        <v/>
      </c>
      <c r="AV130" s="114" t="str">
        <f t="shared" si="150"/>
        <v/>
      </c>
      <c r="AW130" s="114" t="str">
        <f t="shared" si="151"/>
        <v/>
      </c>
      <c r="AX130" s="117" t="str">
        <f t="shared" si="152"/>
        <v/>
      </c>
      <c r="AY130" s="117" t="str">
        <f t="shared" si="153"/>
        <v/>
      </c>
      <c r="AZ130" s="111" t="str">
        <f t="shared" si="154"/>
        <v/>
      </c>
      <c r="BA130" s="133" t="str">
        <f t="shared" si="155"/>
        <v/>
      </c>
      <c r="BB130" s="126" t="str">
        <f t="shared" ref="BB130:BB193" si="183">IF(ISNUMBER(SG_or_BG_entered),1*Target_High,"")</f>
        <v/>
      </c>
      <c r="BC130" s="126" t="str">
        <f t="shared" ref="BC130:BC193" si="184">IF(ISNUMBER(SG_or_BG_entered),(Target_High+Target_Low)/2,"")</f>
        <v/>
      </c>
      <c r="BD130" s="127" t="str">
        <f t="shared" ref="BD130:BD193" si="185">IF(ISNUMBER(SG_or_BG_entered),1000*Kp_U_Kg_hr_per_mg_dL,"")</f>
        <v/>
      </c>
      <c r="BE130" s="115" t="str">
        <f t="shared" ref="BE130:BE193" si="186">IF(SG_or_BG_entered="","",K_P*(Glucose_To_Use-Target))</f>
        <v/>
      </c>
      <c r="BF130" s="148" t="str">
        <f t="shared" ref="BF130:BF193" si="187">IF(SG_or_BG_entered="","",K_P/T_I)</f>
        <v/>
      </c>
      <c r="BG130" s="126" t="str">
        <f t="shared" ref="BG130:BG193" si="188">IF(ISNUMBER(SG_or_BG_entered),1*Target_Low,"")</f>
        <v/>
      </c>
      <c r="BH130" s="126" t="str">
        <f t="shared" ref="BH130:BH193" si="189">IF(ISNUMBER(SG_or_BG_entered),1*Target_High,"")</f>
        <v/>
      </c>
      <c r="BI130" s="126" t="str">
        <f t="shared" ref="BI130:BI193" si="190">IF(SG_or_BG_entered="","",K_P*(Target-WP_Low))</f>
        <v/>
      </c>
      <c r="BJ130" s="126" t="str">
        <f t="shared" ref="BJ130:BJ193" si="191">IF(SG_or_BG_entered="","",1000*Ins_Max_Target)</f>
        <v/>
      </c>
      <c r="BK130" s="111" t="str">
        <f t="shared" ref="BK130:BK193" si="192">IF(SG_or_BG_entered="","",
  IF(Glucose_To_Use&gt;=WP_High,1*IWP_High,
  IF(Glucose_To_Use&gt;=WP_Low,1*IWP_Low+(Glucose_To_Use-WP_Low)/(WP_High-WP_Low)*(IWP_High-IWP_Low),
  1*IWP_Low)))</f>
        <v/>
      </c>
      <c r="BL130" s="118" t="str">
        <f t="shared" si="156"/>
        <v/>
      </c>
      <c r="BM130" s="115" t="str">
        <f t="shared" ref="BM130:BM193" si="193">IF(SG_or_BG_entered="","",K_P*T_D*dGdt)</f>
        <v/>
      </c>
      <c r="BN130" s="110" t="str">
        <f t="shared" ref="BN130:BN193" si="194">IF(SG_or_BG_entered="","",(P_con+I_con+D_con)/1000)</f>
        <v/>
      </c>
      <c r="BO130" s="110" t="str">
        <f t="shared" ref="BO130:BO193" si="195">IF(SG_or_BG_entered="","",ROUND(MIN(1*Ins_Rate_Max,IF(1*Unconstrained_PID&lt;1*Min_Change_Absolute/2,0,1*Unconstrained_PID)),2))</f>
        <v/>
      </c>
      <c r="BP130" s="111" t="str">
        <f t="shared" si="157"/>
        <v/>
      </c>
      <c r="BQ130" s="110" t="str">
        <f t="shared" si="158"/>
        <v/>
      </c>
      <c r="BR130" s="153"/>
      <c r="BS130" s="115" t="str">
        <f t="shared" ref="BS130:BS193" si="196">IF(SG_or_BG_entered="","",K_P*(der_adj_glc-INDEX(G_Rescue_Target,n))/1000)</f>
        <v/>
      </c>
      <c r="BT130" s="132" t="str">
        <f t="shared" si="170"/>
        <v/>
      </c>
      <c r="BU130" s="146" t="str">
        <f t="shared" ref="BU130:BU193" si="197">IF(SG_or_BG_entered="","",
     IF(ISNUMBER(N_consecutive_boluses),1+N_consecutive_boluses,1))</f>
        <v/>
      </c>
      <c r="BV130" s="115" t="str">
        <f t="shared" ref="BV130:BV193" si="198">IF(SG_or_BG_entered="","",IF(OR(PID_Glc&gt;-Min_Change_Absolute/2,der_adj_glc&gt;der_adj_glc_2_rescue),0,-PID_Glc*(K_glc_inc*K_Glc/25/10*60)*BodyWeight))</f>
        <v/>
      </c>
      <c r="BW130" s="118" t="str">
        <f t="shared" ref="BW130:BW193" si="199">IF(OR(D25_Inf_Rate="",D25_Inf_Rate=0),"",D25_Inf_Rate*Inf_2_Bolus/60)</f>
        <v/>
      </c>
      <c r="BX130" s="119"/>
      <c r="BY130" s="111" t="str">
        <f t="shared" ref="BY130:BY193" si="20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30" s="111" t="str">
        <f t="shared" ref="BZ130:BZ193" si="20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30" s="111" t="str">
        <f t="shared" ref="CA130:CA193" si="20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30" s="142" t="str">
        <f t="shared" ref="CB130:CB193" si="203">IF(SG_or_BG_entered="","",
  IF(ISNUMBER(Glucose_Override),1*Override_D25_Bolus,
  IF(ISNUMBER(Glc_Bolus),1*Glc_Bolus,"")))</f>
        <v/>
      </c>
      <c r="CC130" s="184" t="str">
        <f t="shared" ref="CC130:CC193" si="204">IF(SG_or_BG_entered="","",
IF(Insulin_Override,1*Override_Insulin_Rate,IF(Glucose_Override,-Override_D25_Bolus/BodyWeight/(K_Glc/25/10*60)/(Inf_2_Bolus/60),"")))</f>
        <v/>
      </c>
      <c r="CD130" s="115" t="str">
        <f t="shared" ref="CD130:CD193" si="205">IF(Override_PID="","",MAX(0,Override_PID*1000-P_con-D_con))</f>
        <v/>
      </c>
      <c r="CE130" s="115" t="str">
        <f t="shared" ref="CE130:CE193" si="206">IF(SG_or_BG_entered="","",
  IF(Override_I="",1*I_con,1*Override_I))</f>
        <v/>
      </c>
      <c r="CF130" s="125" t="str">
        <f t="shared" ref="CF130:CF193" si="207">IF(SG_or_BG_entered="","",IF(I_con&gt;=IWP_High,TRUE,FALSE))</f>
        <v/>
      </c>
      <c r="CG130" s="125" t="str">
        <f t="shared" ref="CG130:CG193" si="208">IF(SG_or_BG_entered="","",IF(PID&gt;=Ins_Rate_Max,TRUE,FALSE))</f>
        <v/>
      </c>
      <c r="CH130" s="149" t="str">
        <f t="shared" ref="CH130:CH193" si="209">IF(SG_or_BG_entered="","",
IF(ISNUMBER(Override_PID),1*Override_Insulin_Rate,1*PID_Rate))</f>
        <v/>
      </c>
      <c r="CI130" s="142" t="str">
        <f t="shared" ref="CI130:CI193" si="210">IF(SG_or_BG_entered="","",
IF(Override_Error=TRUE,#N/A,ROUND(PID_U_per_kg_per_h_to_Use/Ins_Inf_Con*BodyWeight,2)))</f>
        <v/>
      </c>
      <c r="CJ130" s="119"/>
      <c r="CK130" s="109"/>
      <c r="CL130" s="166" t="str">
        <f t="shared" ref="CL130:CL193" si="211">IF(SG_or_BG_entered="","",
IF(ROW(A130)=2,0,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30" s="166" t="str">
        <f t="shared" ref="CM130:CM193" si="212">IF(SG_or_BG_entered="","",
IF(ROW(A130)=2,0,IF(PID_U_per_kg_per_h_to_Use&lt;&gt;0,0,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30" s="163" t="str">
        <f t="shared" ref="CN130:CN193" si="213">IF(SG_or_BG_entered="","",
IF(ROW(A130)=2,FALSE,
       IF(AND(INDEX(Glucose_To_Use,n)&gt;60,INDEX(Glucose_To_Use,n-1)&gt;60),TRUE,FALSE)
))</f>
        <v/>
      </c>
      <c r="CO130" s="164" t="str">
        <f t="shared" ref="CO130:CO193" si="214">IF(SG_or_BG_entered="","",
  IF(Observation_Mode_Status=1,TRUE,FALSE)
)</f>
        <v/>
      </c>
      <c r="CP130" s="109"/>
      <c r="CQ130" s="163" t="str">
        <f t="shared" ref="CQ130:CQ193" si="215">IF(SG_or_BG_entered="","",
IF(INDEX(Acetaminophen_Mode_Initialized,n)=1,0,
IF(AND(ROW(A130)=2,ISBLANK(INDEX(Acetaminophen_Mode_Initialized,n))),"",
IF(NOT(ISNUMBER(INDEX(Time_Since_Acetaminophen_Mode_Initialized,n-1))),"",
INDEX(unconstrained_meter_DT,n)/60+INDEX(Time_Since_Acetaminophen_Mode_Initialized,n-1)
))))</f>
        <v/>
      </c>
      <c r="CR130" s="163" t="str">
        <f t="shared" ref="CR130:CR193" si="21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30" s="109"/>
      <c r="CT130" s="112" t="str">
        <f t="shared" si="159"/>
        <v/>
      </c>
      <c r="CU130" s="145" t="str">
        <f t="shared" si="160"/>
        <v/>
      </c>
      <c r="CV130" s="111" t="str">
        <f t="shared" si="161"/>
        <v/>
      </c>
      <c r="CW130" s="111" t="str">
        <f t="shared" si="162"/>
        <v/>
      </c>
      <c r="CX130" s="109" t="str">
        <f t="shared" ref="CX130:CX193" si="217">IF(SG_or_BG_entered="","",IF(ISNUMBER(Glc_Bolus_To_Use),TRUE,FALSE))</f>
        <v/>
      </c>
      <c r="CY130" s="126" t="str">
        <f t="shared" ref="CY130:CY193" si="218">IF(ISNUMBER(SG_or_BG_entered), dT_SG1*60,"")</f>
        <v/>
      </c>
      <c r="CZ130" s="126" t="str">
        <f t="shared" ref="CZ130:CZ193" si="219">IF(ISNUMBER(SG_or_BG_entered), dT_SG2*60,"")</f>
        <v/>
      </c>
      <c r="DA130" s="126" t="str">
        <f t="shared" ref="DA130:DA193" si="220">IF(ISNUMBER(SG_or_BG_entered), dT_in_Observation_Mode_hr*60,"")</f>
        <v/>
      </c>
      <c r="DB130" s="145" t="str">
        <f t="shared" ref="DB130:DB193" si="22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30" s="143" t="str">
        <f t="shared" ref="DC130:DC193" si="222">IF(ISNUMBER(Time_accepted),Time_accepted+TIME(0,dT_minutes,0),"")</f>
        <v/>
      </c>
      <c r="DD130" s="121"/>
      <c r="DE130" s="113" t="str">
        <f t="shared" ref="DE130:DE193" si="223">IF(AND(NOT(ISNUMBER(C130)),NOT(ISNUMBER(E130))),"",IF(AND(ISNUMBER(C130),NOT(ISNUMBER(E130))),CH130,IF(ISNUMBER(DE130),DE130,"")))</f>
        <v/>
      </c>
      <c r="DF130" s="113" t="str">
        <f t="shared" ref="DF130:DF193" si="224">IF(ISNUMBER(Meter_Glucose),PID_Rate,"")</f>
        <v/>
      </c>
      <c r="DG130" s="111" t="e">
        <f t="shared" si="163"/>
        <v>#N/A</v>
      </c>
      <c r="DH130" s="108" t="str">
        <f t="shared" ref="DH130:DH193" si="22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30" s="108" t="str">
        <f t="shared" si="164"/>
        <v/>
      </c>
      <c r="DJ130" s="108" t="str">
        <f t="shared" si="165"/>
        <v/>
      </c>
      <c r="DK130" s="108" t="str">
        <f t="shared" si="168"/>
        <v/>
      </c>
      <c r="DL130" s="108" t="str">
        <f t="shared" si="166"/>
        <v/>
      </c>
      <c r="DM130" s="108" t="str">
        <f t="shared" si="167"/>
        <v/>
      </c>
      <c r="DN130" s="103"/>
      <c r="DO130" s="170" t="str">
        <f t="shared" ref="DO130:DO193" si="226">IF(SG_or_BG_entered="","",
      IF(AND(INDEX(Time_glc_below_high_target,n)&gt;P_dT_for_OM,INDEX(Time_ins_off,n)&gt;P_dT_for_OM,INDEX(Two_Values_Since_Hypo,n)),1,0)
      )</f>
        <v/>
      </c>
      <c r="DP130" s="170" t="str">
        <f t="shared" ref="DP130:DP193" si="227">IF(SG_or_BG_entered="","",
IF(Acetaminophen_Mode_Recommend=TRUE,1,
0
))</f>
        <v/>
      </c>
      <c r="DQ130" s="170" t="str">
        <f t="shared" ref="DQ130:DQ193" si="228">IF(SG_or_BG_entered="","",
IF(AND(ISNUMBER(Meter_Only_Mode_Initialized),Meter_Only_Mode_Initialized=0),0,
IF(AND(ISNUMBER(Meter_Only_Mode_Initialized),Meter_Only_Mode_Initialized=1),1,
IF(INDEX(Meter_Only_Mode_ON,n-1)=1,1,
0
))))</f>
        <v/>
      </c>
      <c r="DR130" s="55" t="str">
        <f t="shared" ref="DR130:DR193" si="229">IF(SG_or_BG_entered="","",
IF(I_to_use_mU_kg_hr/1000&gt;Ins_Max_Target,I_to_use_mU_kg_hr/1000,""))</f>
        <v/>
      </c>
      <c r="DS130" s="55" t="str">
        <f t="shared" ref="DS130:DS193" si="230">IF(SG_or_BG_entered="","",
  IF(1*PID_U_per_kg_per_h_to_Use&gt;1*Ins_Rate_Max,1*PID_U_per_kg_per_h_to_Use,""))</f>
        <v/>
      </c>
      <c r="DT130" s="173" t="str">
        <f t="shared" ref="DT130:DT193" si="231">IF(OR(SG_or_BG_entered="", AND(Blood_Check_Needed=TRUE,NOT(ISNUMBER(Meter_Glucose)))),"",
        PID_mL_per_hr_to_Use)</f>
        <v/>
      </c>
      <c r="DU130" s="55" t="str">
        <f t="shared" ref="DU130:DU193" si="232">IF(OR(SG_or_BG_entered="", AND(Blood_Check_Needed=TRUE,NOT(ISNUMBER(Meter_Glucose)))),"",
        PID_U_per_kg_per_h_to_Use)</f>
        <v/>
      </c>
      <c r="DV130" s="21" t="str">
        <f t="shared" ref="DV130:DV193" si="233">IF(OR(SG_or_BG_entered="",AND(Blood_Check_Needed=TRUE,NOT(ISNUMBER(Meter_Glucose)))),"",
  IF(OR(Glc_Bolus="",Glc_Bolus=0),"",
Glc_Bolus_To_Use
))</f>
        <v/>
      </c>
      <c r="DW130" s="11" t="str">
        <f t="shared" si="169"/>
        <v/>
      </c>
      <c r="DX130" s="12" t="str">
        <f t="shared" ref="DX130:DX193" si="234">Tnext_24hr</f>
        <v/>
      </c>
      <c r="DY130" s="15"/>
      <c r="DZ130" s="50"/>
      <c r="EA130" s="50"/>
      <c r="EB130" s="50"/>
      <c r="EC130" s="50"/>
    </row>
    <row r="131" spans="1:133" ht="20.100000000000001" customHeight="1" x14ac:dyDescent="0.25">
      <c r="A131" s="47">
        <f t="shared" ref="A131:A194" si="235">A130+1</f>
        <v>130</v>
      </c>
      <c r="B131" s="176"/>
      <c r="C131" s="194"/>
      <c r="D131" s="176"/>
      <c r="E131" s="194"/>
      <c r="F131" s="192"/>
      <c r="G131" s="193"/>
      <c r="H131" s="176"/>
      <c r="I131" s="176"/>
      <c r="J131" s="180"/>
      <c r="K131" s="180"/>
      <c r="L131" s="180"/>
      <c r="M131" s="40"/>
      <c r="N131" s="10" t="str">
        <f t="shared" si="177"/>
        <v/>
      </c>
      <c r="O131" s="13"/>
      <c r="P131" s="26" t="str">
        <f t="shared" si="176"/>
        <v/>
      </c>
      <c r="Q131" s="26" t="str">
        <f t="shared" si="176"/>
        <v/>
      </c>
      <c r="R131" s="26" t="str">
        <f t="shared" si="176"/>
        <v/>
      </c>
      <c r="S131" s="26" t="str">
        <f t="shared" si="176"/>
        <v/>
      </c>
      <c r="T131" s="26" t="str">
        <f t="shared" si="176"/>
        <v/>
      </c>
      <c r="U131" s="157" t="str">
        <f t="shared" si="176"/>
        <v/>
      </c>
      <c r="V131" s="26" t="str">
        <f t="shared" si="176"/>
        <v/>
      </c>
      <c r="W131" s="26" t="str">
        <f t="shared" si="176"/>
        <v/>
      </c>
      <c r="X131" s="26" t="str">
        <f t="shared" si="176"/>
        <v/>
      </c>
      <c r="Y131" s="24" t="str">
        <f t="shared" si="176"/>
        <v/>
      </c>
      <c r="Z131" s="18" t="str">
        <f t="shared" si="178"/>
        <v/>
      </c>
      <c r="AA131" s="24" t="str">
        <f t="shared" si="178"/>
        <v/>
      </c>
      <c r="AB131" s="24" t="str">
        <f t="shared" si="178"/>
        <v/>
      </c>
      <c r="AC131" s="26" t="str">
        <f t="shared" si="178"/>
        <v/>
      </c>
      <c r="AD131" s="33" t="str">
        <f t="shared" si="178"/>
        <v/>
      </c>
      <c r="AE131" s="24" t="str">
        <f t="shared" si="178"/>
        <v/>
      </c>
      <c r="AF131" s="26" t="str">
        <f t="shared" si="178"/>
        <v/>
      </c>
      <c r="AG131" s="24" t="str">
        <f t="shared" si="178"/>
        <v/>
      </c>
      <c r="AH131" s="26" t="str">
        <f t="shared" si="178"/>
        <v/>
      </c>
      <c r="AI131" s="26" t="str">
        <f t="shared" si="178"/>
        <v/>
      </c>
      <c r="AJ131" s="26" t="str">
        <f t="shared" si="178"/>
        <v/>
      </c>
      <c r="AK131" s="26" t="str">
        <f t="shared" si="178"/>
        <v/>
      </c>
      <c r="AL131" s="26" t="str">
        <f t="shared" si="178"/>
        <v/>
      </c>
      <c r="AM131" s="18" t="str">
        <f t="shared" si="178"/>
        <v/>
      </c>
      <c r="AN131" s="9"/>
      <c r="AO131" s="152" t="str">
        <f t="shared" ref="AO131:AO194" si="2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AO130))))</f>
        <v/>
      </c>
      <c r="AP131" s="150" t="str">
        <f t="shared" si="179"/>
        <v/>
      </c>
      <c r="AQ131" s="151" t="str">
        <f t="shared" si="180"/>
        <v/>
      </c>
      <c r="AR131" s="107" t="str">
        <f t="shared" si="181"/>
        <v/>
      </c>
      <c r="AS131" s="128" t="str">
        <f t="shared" si="182"/>
        <v/>
      </c>
      <c r="AT131" s="114" t="str">
        <f t="shared" ref="AT131:AT194" si="237">IF(SG_or_BG_entered="","",
  IF(INDEX(Sensor_Time,n)&gt;INDEX(Sensor_Time,n-1),ROUND((INDEX(Sensor_Time,n)-INDEX(Sensor_Time,n-1))*24*60,0),#N/A))</f>
        <v/>
      </c>
      <c r="AU131" s="114" t="str">
        <f t="shared" ref="AU131:AU194" si="238">IF(ISNUMBER(unconstrained_sensor_DT),IF(unconstrained_sensor_DT&lt;Min_Der_Interval,Min_Der_Interval,1*unconstrained_sensor_DT),"")</f>
        <v/>
      </c>
      <c r="AV131" s="114" t="str">
        <f t="shared" ref="AV131:AV194" si="239">IF(AND(ISNUMBER(INDEX(Meter_Time,n)),ISNUMBER(INDEX(Meter_Time,n-1))), (INDEX(Meter_Time,n)-INDEX(Meter_Time,n-1))*24*60,"")</f>
        <v/>
      </c>
      <c r="AW131" s="114" t="str">
        <f t="shared" ref="AW131:AW194" si="240">IF(unconstrained_meter_DT="","",IF(1*unconstrained_meter_DT&lt;1*Min_Der_Interval,1*Min_Der_Interval,1*unconstrained_meter_DT))</f>
        <v/>
      </c>
      <c r="AX131" s="117" t="str">
        <f t="shared" ref="AX131:AX194" si="2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31" s="117" t="str">
        <f t="shared" ref="AY131:AY194" si="2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31" s="111" t="str">
        <f t="shared" ref="AZ131:AZ194" si="243">IF(SG_or_BG_entered="","",
IF(ISNUMBER(INDEX(Glc_Bolus_To_Use,n-1)),0,
IF(ISNUMBER(dBGdt),1*dBGdt,
IF(ISNUMBER(dSGdt),1*dSGdt,
""))))</f>
        <v/>
      </c>
      <c r="BA131" s="133" t="str">
        <f t="shared" ref="BA131:BA194" si="244">IF(SG_or_BG_entered="","",Glucose_To_Use+T_D*dGdt)</f>
        <v/>
      </c>
      <c r="BB131" s="126" t="str">
        <f t="shared" si="183"/>
        <v/>
      </c>
      <c r="BC131" s="126" t="str">
        <f t="shared" si="184"/>
        <v/>
      </c>
      <c r="BD131" s="127" t="str">
        <f t="shared" si="185"/>
        <v/>
      </c>
      <c r="BE131" s="115" t="str">
        <f t="shared" si="186"/>
        <v/>
      </c>
      <c r="BF131" s="148" t="str">
        <f t="shared" si="187"/>
        <v/>
      </c>
      <c r="BG131" s="126" t="str">
        <f t="shared" si="188"/>
        <v/>
      </c>
      <c r="BH131" s="126" t="str">
        <f t="shared" si="189"/>
        <v/>
      </c>
      <c r="BI131" s="126" t="str">
        <f t="shared" si="190"/>
        <v/>
      </c>
      <c r="BJ131" s="126" t="str">
        <f t="shared" si="191"/>
        <v/>
      </c>
      <c r="BK131" s="111" t="str">
        <f t="shared" si="192"/>
        <v/>
      </c>
      <c r="BL131" s="118" t="str">
        <f t="shared" ref="BL131:BL194" si="2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31" s="115" t="str">
        <f t="shared" si="193"/>
        <v/>
      </c>
      <c r="BN131" s="110" t="str">
        <f t="shared" si="194"/>
        <v/>
      </c>
      <c r="BO131" s="110" t="str">
        <f t="shared" si="195"/>
        <v/>
      </c>
      <c r="BP131" s="111" t="str">
        <f t="shared" ref="BP131:BP194" si="2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31" s="110" t="str">
        <f t="shared" ref="BQ131:BQ194" si="247">IF(SG_or_BG_entered="","",
  IF(Rec_PID_Rate=TRUE,1*PID,INDEX(PID_U_per_kg_per_h_to_Use,n-1)))</f>
        <v/>
      </c>
      <c r="BR131" s="153"/>
      <c r="BS131" s="115" t="str">
        <f t="shared" si="196"/>
        <v/>
      </c>
      <c r="BT131" s="132" t="str">
        <f t="shared" si="170"/>
        <v/>
      </c>
      <c r="BU131" s="146" t="str">
        <f t="shared" si="197"/>
        <v/>
      </c>
      <c r="BV131" s="115" t="str">
        <f t="shared" si="198"/>
        <v/>
      </c>
      <c r="BW131" s="118" t="str">
        <f t="shared" si="199"/>
        <v/>
      </c>
      <c r="BX131" s="119"/>
      <c r="BY131" s="111" t="str">
        <f t="shared" si="200"/>
        <v/>
      </c>
      <c r="BZ131" s="111" t="str">
        <f t="shared" si="201"/>
        <v/>
      </c>
      <c r="CA131" s="111" t="str">
        <f t="shared" si="202"/>
        <v/>
      </c>
      <c r="CB131" s="142" t="str">
        <f t="shared" si="203"/>
        <v/>
      </c>
      <c r="CC131" s="184" t="str">
        <f t="shared" si="204"/>
        <v/>
      </c>
      <c r="CD131" s="115" t="str">
        <f t="shared" si="205"/>
        <v/>
      </c>
      <c r="CE131" s="115" t="str">
        <f t="shared" si="206"/>
        <v/>
      </c>
      <c r="CF131" s="125" t="str">
        <f t="shared" si="207"/>
        <v/>
      </c>
      <c r="CG131" s="125" t="str">
        <f t="shared" si="208"/>
        <v/>
      </c>
      <c r="CH131" s="149" t="str">
        <f t="shared" si="209"/>
        <v/>
      </c>
      <c r="CI131" s="142" t="str">
        <f t="shared" si="210"/>
        <v/>
      </c>
      <c r="CJ131" s="119"/>
      <c r="CK131" s="109"/>
      <c r="CL131" s="166" t="str">
        <f t="shared" si="211"/>
        <v/>
      </c>
      <c r="CM131" s="166" t="str">
        <f t="shared" si="212"/>
        <v/>
      </c>
      <c r="CN131" s="163" t="str">
        <f t="shared" si="213"/>
        <v/>
      </c>
      <c r="CO131" s="164" t="str">
        <f t="shared" si="214"/>
        <v/>
      </c>
      <c r="CP131" s="109"/>
      <c r="CQ131" s="163" t="str">
        <f t="shared" si="215"/>
        <v/>
      </c>
      <c r="CR131" s="163" t="str">
        <f t="shared" si="216"/>
        <v/>
      </c>
      <c r="CS131" s="109"/>
      <c r="CT131" s="112" t="str">
        <f t="shared" ref="CT131:CT194" si="248">IF(SG_or_BG_entered="","",
  IF(AND(ISNUMBER(Meter_Glucose),ISNUMBER(Sensor_Glucose)),
  IF(ABS(Meter_Glucose-Sensor_Glucose)/Meter_Glucose&gt;=Min_Diff_4_Cal,TRUE,FALSE),
  ""))</f>
        <v/>
      </c>
      <c r="CU131" s="145" t="str">
        <f t="shared" ref="CU131:CU194" si="249">IF(SG_or_BG_entered="","",
  (INDEX(Sensor_Time,n)-INDEX(Sensor_Time,n-1))*24*60+IF(ISNUMBER(INDEX(Meter_Glucose,n-1)),0,Previous))</f>
        <v/>
      </c>
      <c r="CV131" s="111" t="str">
        <f t="shared" ref="CV131:CV194" si="2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31" s="111" t="str">
        <f t="shared" ref="CW131:CW194" si="251">IF(ISNUMBER(SG_or_BG_entered),IF(AND(ISNUMBER(Meter_Glucose),time_since_calibration&gt;5),TRUE,FALSE),"")</f>
        <v/>
      </c>
      <c r="CX131" s="109" t="str">
        <f t="shared" si="217"/>
        <v/>
      </c>
      <c r="CY131" s="126" t="str">
        <f t="shared" si="218"/>
        <v/>
      </c>
      <c r="CZ131" s="126" t="str">
        <f t="shared" si="219"/>
        <v/>
      </c>
      <c r="DA131" s="126" t="str">
        <f t="shared" si="220"/>
        <v/>
      </c>
      <c r="DB131" s="145" t="str">
        <f t="shared" si="221"/>
        <v/>
      </c>
      <c r="DC131" s="143" t="str">
        <f t="shared" si="222"/>
        <v/>
      </c>
      <c r="DD131" s="121"/>
      <c r="DE131" s="113" t="str">
        <f t="shared" si="223"/>
        <v/>
      </c>
      <c r="DF131" s="113" t="str">
        <f t="shared" si="224"/>
        <v/>
      </c>
      <c r="DG131" s="111" t="e">
        <f t="shared" ref="DG131:DG194" si="252">IF(SG_or_BG_entered="",#N/A,IF(OR(INDEX(cal_4_SG_perror,n),INDEX(Cal_4_time_limit,n)),TRUE,#N/A))</f>
        <v>#N/A</v>
      </c>
      <c r="DH131" s="108" t="str">
        <f t="shared" si="225"/>
        <v/>
      </c>
      <c r="DI131" s="108" t="str">
        <f t="shared" ref="DI131:DI194" si="2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31" s="108" t="str">
        <f t="shared" ref="DJ131:DJ194" si="254">IF(SG_or_BG_entered="","",
   IF(AND(ISNUMBER(SG_Insulin_Rate),NOT(SG_Insulin_Rate=INDEX(PID_U_per_kg_per_h_to_Use,n-1))),TRUE,FALSE))</f>
        <v/>
      </c>
      <c r="DK131" s="108" t="str">
        <f t="shared" si="168"/>
        <v/>
      </c>
      <c r="DL131" s="108" t="str">
        <f t="shared" ref="DL131:DL194" si="2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31" s="108" t="str">
        <f t="shared" ref="DM131:DM194" si="2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31" s="103"/>
      <c r="DO131" s="170" t="str">
        <f t="shared" si="226"/>
        <v/>
      </c>
      <c r="DP131" s="170" t="str">
        <f t="shared" si="227"/>
        <v/>
      </c>
      <c r="DQ131" s="170" t="str">
        <f t="shared" si="228"/>
        <v/>
      </c>
      <c r="DR131" s="55" t="str">
        <f t="shared" si="229"/>
        <v/>
      </c>
      <c r="DS131" s="55" t="str">
        <f t="shared" si="230"/>
        <v/>
      </c>
      <c r="DT131" s="173" t="str">
        <f t="shared" si="231"/>
        <v/>
      </c>
      <c r="DU131" s="55" t="str">
        <f t="shared" si="232"/>
        <v/>
      </c>
      <c r="DV131" s="21" t="str">
        <f t="shared" si="233"/>
        <v/>
      </c>
      <c r="DW131" s="11" t="str">
        <f t="shared" si="169"/>
        <v/>
      </c>
      <c r="DX131" s="12" t="str">
        <f t="shared" si="234"/>
        <v/>
      </c>
      <c r="DY131" s="15"/>
      <c r="DZ131" s="50"/>
      <c r="EA131" s="50"/>
      <c r="EB131" s="50"/>
      <c r="EC131" s="50"/>
    </row>
    <row r="132" spans="1:133" ht="20.100000000000001" customHeight="1" x14ac:dyDescent="0.25">
      <c r="A132" s="47">
        <f t="shared" si="235"/>
        <v>131</v>
      </c>
      <c r="B132" s="176"/>
      <c r="C132" s="194"/>
      <c r="D132" s="176"/>
      <c r="E132" s="194"/>
      <c r="F132" s="192"/>
      <c r="G132" s="193"/>
      <c r="H132" s="176"/>
      <c r="I132" s="176"/>
      <c r="J132" s="180"/>
      <c r="K132" s="180"/>
      <c r="L132" s="180"/>
      <c r="M132" s="40"/>
      <c r="N132" s="10" t="str">
        <f t="shared" si="177"/>
        <v/>
      </c>
      <c r="O132" s="13"/>
      <c r="P132" s="26" t="str">
        <f t="shared" si="176"/>
        <v/>
      </c>
      <c r="Q132" s="26" t="str">
        <f t="shared" si="176"/>
        <v/>
      </c>
      <c r="R132" s="26" t="str">
        <f t="shared" si="176"/>
        <v/>
      </c>
      <c r="S132" s="26" t="str">
        <f t="shared" si="176"/>
        <v/>
      </c>
      <c r="T132" s="26" t="str">
        <f t="shared" si="176"/>
        <v/>
      </c>
      <c r="U132" s="157" t="str">
        <f t="shared" si="176"/>
        <v/>
      </c>
      <c r="V132" s="26" t="str">
        <f t="shared" si="176"/>
        <v/>
      </c>
      <c r="W132" s="26" t="str">
        <f t="shared" si="176"/>
        <v/>
      </c>
      <c r="X132" s="26" t="str">
        <f t="shared" si="176"/>
        <v/>
      </c>
      <c r="Y132" s="24" t="str">
        <f t="shared" si="176"/>
        <v/>
      </c>
      <c r="Z132" s="18" t="str">
        <f t="shared" si="178"/>
        <v/>
      </c>
      <c r="AA132" s="24" t="str">
        <f t="shared" si="178"/>
        <v/>
      </c>
      <c r="AB132" s="24" t="str">
        <f t="shared" si="178"/>
        <v/>
      </c>
      <c r="AC132" s="26" t="str">
        <f t="shared" si="178"/>
        <v/>
      </c>
      <c r="AD132" s="33" t="str">
        <f t="shared" si="178"/>
        <v/>
      </c>
      <c r="AE132" s="24" t="str">
        <f t="shared" si="178"/>
        <v/>
      </c>
      <c r="AF132" s="26" t="str">
        <f t="shared" si="178"/>
        <v/>
      </c>
      <c r="AG132" s="24" t="str">
        <f t="shared" si="178"/>
        <v/>
      </c>
      <c r="AH132" s="26" t="str">
        <f t="shared" si="178"/>
        <v/>
      </c>
      <c r="AI132" s="26" t="str">
        <f t="shared" si="178"/>
        <v/>
      </c>
      <c r="AJ132" s="26" t="str">
        <f t="shared" si="178"/>
        <v/>
      </c>
      <c r="AK132" s="26" t="str">
        <f t="shared" si="178"/>
        <v/>
      </c>
      <c r="AL132" s="26" t="str">
        <f t="shared" si="178"/>
        <v/>
      </c>
      <c r="AM132" s="18" t="str">
        <f t="shared" si="178"/>
        <v/>
      </c>
      <c r="AN132" s="9"/>
      <c r="AO132" s="152" t="str">
        <f t="shared" si="236"/>
        <v/>
      </c>
      <c r="AP132" s="150" t="str">
        <f t="shared" si="179"/>
        <v/>
      </c>
      <c r="AQ132" s="151" t="str">
        <f t="shared" si="180"/>
        <v/>
      </c>
      <c r="AR132" s="107" t="str">
        <f t="shared" si="181"/>
        <v/>
      </c>
      <c r="AS132" s="128" t="str">
        <f t="shared" si="182"/>
        <v/>
      </c>
      <c r="AT132" s="114" t="str">
        <f t="shared" si="237"/>
        <v/>
      </c>
      <c r="AU132" s="114" t="str">
        <f t="shared" si="238"/>
        <v/>
      </c>
      <c r="AV132" s="114" t="str">
        <f t="shared" si="239"/>
        <v/>
      </c>
      <c r="AW132" s="114" t="str">
        <f t="shared" si="240"/>
        <v/>
      </c>
      <c r="AX132" s="117" t="str">
        <f t="shared" si="241"/>
        <v/>
      </c>
      <c r="AY132" s="117" t="str">
        <f t="shared" si="242"/>
        <v/>
      </c>
      <c r="AZ132" s="111" t="str">
        <f t="shared" si="243"/>
        <v/>
      </c>
      <c r="BA132" s="133" t="str">
        <f t="shared" si="244"/>
        <v/>
      </c>
      <c r="BB132" s="126" t="str">
        <f t="shared" si="183"/>
        <v/>
      </c>
      <c r="BC132" s="126" t="str">
        <f t="shared" si="184"/>
        <v/>
      </c>
      <c r="BD132" s="127" t="str">
        <f t="shared" si="185"/>
        <v/>
      </c>
      <c r="BE132" s="115" t="str">
        <f t="shared" si="186"/>
        <v/>
      </c>
      <c r="BF132" s="148" t="str">
        <f t="shared" si="187"/>
        <v/>
      </c>
      <c r="BG132" s="126" t="str">
        <f t="shared" si="188"/>
        <v/>
      </c>
      <c r="BH132" s="126" t="str">
        <f t="shared" si="189"/>
        <v/>
      </c>
      <c r="BI132" s="126" t="str">
        <f t="shared" si="190"/>
        <v/>
      </c>
      <c r="BJ132" s="126" t="str">
        <f t="shared" si="191"/>
        <v/>
      </c>
      <c r="BK132" s="111" t="str">
        <f t="shared" si="192"/>
        <v/>
      </c>
      <c r="BL132" s="118" t="str">
        <f t="shared" si="245"/>
        <v/>
      </c>
      <c r="BM132" s="115" t="str">
        <f t="shared" si="193"/>
        <v/>
      </c>
      <c r="BN132" s="110" t="str">
        <f t="shared" si="194"/>
        <v/>
      </c>
      <c r="BO132" s="110" t="str">
        <f t="shared" si="195"/>
        <v/>
      </c>
      <c r="BP132" s="111" t="str">
        <f t="shared" si="246"/>
        <v/>
      </c>
      <c r="BQ132" s="110" t="str">
        <f t="shared" si="247"/>
        <v/>
      </c>
      <c r="BR132" s="153"/>
      <c r="BS132" s="115" t="str">
        <f t="shared" si="196"/>
        <v/>
      </c>
      <c r="BT132" s="132" t="str">
        <f t="shared" si="170"/>
        <v/>
      </c>
      <c r="BU132" s="146" t="str">
        <f t="shared" si="197"/>
        <v/>
      </c>
      <c r="BV132" s="115" t="str">
        <f t="shared" si="198"/>
        <v/>
      </c>
      <c r="BW132" s="118" t="str">
        <f t="shared" si="199"/>
        <v/>
      </c>
      <c r="BX132" s="119"/>
      <c r="BY132" s="111" t="str">
        <f t="shared" si="200"/>
        <v/>
      </c>
      <c r="BZ132" s="111" t="str">
        <f t="shared" si="201"/>
        <v/>
      </c>
      <c r="CA132" s="111" t="str">
        <f t="shared" si="202"/>
        <v/>
      </c>
      <c r="CB132" s="142" t="str">
        <f t="shared" si="203"/>
        <v/>
      </c>
      <c r="CC132" s="184" t="str">
        <f t="shared" si="204"/>
        <v/>
      </c>
      <c r="CD132" s="115" t="str">
        <f t="shared" si="205"/>
        <v/>
      </c>
      <c r="CE132" s="115" t="str">
        <f t="shared" si="206"/>
        <v/>
      </c>
      <c r="CF132" s="125" t="str">
        <f t="shared" si="207"/>
        <v/>
      </c>
      <c r="CG132" s="125" t="str">
        <f t="shared" si="208"/>
        <v/>
      </c>
      <c r="CH132" s="149" t="str">
        <f t="shared" si="209"/>
        <v/>
      </c>
      <c r="CI132" s="142" t="str">
        <f t="shared" si="210"/>
        <v/>
      </c>
      <c r="CJ132" s="119"/>
      <c r="CK132" s="109"/>
      <c r="CL132" s="166" t="str">
        <f t="shared" si="211"/>
        <v/>
      </c>
      <c r="CM132" s="166" t="str">
        <f t="shared" si="212"/>
        <v/>
      </c>
      <c r="CN132" s="163" t="str">
        <f t="shared" si="213"/>
        <v/>
      </c>
      <c r="CO132" s="164" t="str">
        <f t="shared" si="214"/>
        <v/>
      </c>
      <c r="CP132" s="109"/>
      <c r="CQ132" s="163" t="str">
        <f t="shared" si="215"/>
        <v/>
      </c>
      <c r="CR132" s="163" t="str">
        <f t="shared" si="216"/>
        <v/>
      </c>
      <c r="CS132" s="109"/>
      <c r="CT132" s="112" t="str">
        <f t="shared" si="248"/>
        <v/>
      </c>
      <c r="CU132" s="145" t="str">
        <f t="shared" si="249"/>
        <v/>
      </c>
      <c r="CV132" s="111" t="str">
        <f t="shared" si="250"/>
        <v/>
      </c>
      <c r="CW132" s="111" t="str">
        <f t="shared" si="251"/>
        <v/>
      </c>
      <c r="CX132" s="109" t="str">
        <f t="shared" si="217"/>
        <v/>
      </c>
      <c r="CY132" s="126" t="str">
        <f t="shared" si="218"/>
        <v/>
      </c>
      <c r="CZ132" s="126" t="str">
        <f t="shared" si="219"/>
        <v/>
      </c>
      <c r="DA132" s="126" t="str">
        <f t="shared" si="220"/>
        <v/>
      </c>
      <c r="DB132" s="145" t="str">
        <f t="shared" si="221"/>
        <v/>
      </c>
      <c r="DC132" s="143" t="str">
        <f t="shared" si="222"/>
        <v/>
      </c>
      <c r="DD132" s="121"/>
      <c r="DE132" s="113" t="str">
        <f t="shared" si="223"/>
        <v/>
      </c>
      <c r="DF132" s="113" t="str">
        <f t="shared" si="224"/>
        <v/>
      </c>
      <c r="DG132" s="111" t="e">
        <f t="shared" si="252"/>
        <v>#N/A</v>
      </c>
      <c r="DH132" s="108" t="str">
        <f t="shared" si="225"/>
        <v/>
      </c>
      <c r="DI132" s="108" t="str">
        <f t="shared" si="253"/>
        <v/>
      </c>
      <c r="DJ132" s="108" t="str">
        <f t="shared" si="254"/>
        <v/>
      </c>
      <c r="DK132" s="108" t="str">
        <f t="shared" ref="DK132:DK195" si="25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32" s="108" t="str">
        <f t="shared" si="255"/>
        <v/>
      </c>
      <c r="DM132" s="108" t="str">
        <f t="shared" si="256"/>
        <v/>
      </c>
      <c r="DN132" s="103"/>
      <c r="DO132" s="170" t="str">
        <f t="shared" si="226"/>
        <v/>
      </c>
      <c r="DP132" s="170" t="str">
        <f t="shared" si="227"/>
        <v/>
      </c>
      <c r="DQ132" s="170" t="str">
        <f t="shared" si="228"/>
        <v/>
      </c>
      <c r="DR132" s="55" t="str">
        <f t="shared" si="229"/>
        <v/>
      </c>
      <c r="DS132" s="55" t="str">
        <f t="shared" si="230"/>
        <v/>
      </c>
      <c r="DT132" s="173" t="str">
        <f t="shared" si="231"/>
        <v/>
      </c>
      <c r="DU132" s="55" t="str">
        <f t="shared" si="232"/>
        <v/>
      </c>
      <c r="DV132" s="21" t="str">
        <f t="shared" si="233"/>
        <v/>
      </c>
      <c r="DW132" s="11" t="str">
        <f t="shared" ref="DW132:DW195" si="25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32" s="12" t="str">
        <f t="shared" si="234"/>
        <v/>
      </c>
      <c r="DY132" s="15"/>
      <c r="DZ132" s="50"/>
      <c r="EA132" s="50"/>
      <c r="EB132" s="50"/>
      <c r="EC132" s="50"/>
    </row>
    <row r="133" spans="1:133" ht="20.100000000000001" customHeight="1" x14ac:dyDescent="0.25">
      <c r="A133" s="47">
        <f t="shared" si="235"/>
        <v>132</v>
      </c>
      <c r="B133" s="176"/>
      <c r="C133" s="194"/>
      <c r="D133" s="176"/>
      <c r="E133" s="194"/>
      <c r="F133" s="192"/>
      <c r="G133" s="193"/>
      <c r="H133" s="176"/>
      <c r="I133" s="176"/>
      <c r="J133" s="180"/>
      <c r="K133" s="180"/>
      <c r="L133" s="180"/>
      <c r="M133" s="40"/>
      <c r="N133" s="10" t="str">
        <f t="shared" si="177"/>
        <v/>
      </c>
      <c r="O133" s="13"/>
      <c r="P133" s="26" t="str">
        <f t="shared" si="176"/>
        <v/>
      </c>
      <c r="Q133" s="26" t="str">
        <f t="shared" si="176"/>
        <v/>
      </c>
      <c r="R133" s="26" t="str">
        <f t="shared" si="176"/>
        <v/>
      </c>
      <c r="S133" s="26" t="str">
        <f t="shared" si="176"/>
        <v/>
      </c>
      <c r="T133" s="26" t="str">
        <f t="shared" si="176"/>
        <v/>
      </c>
      <c r="U133" s="157" t="str">
        <f t="shared" si="176"/>
        <v/>
      </c>
      <c r="V133" s="26" t="str">
        <f t="shared" si="176"/>
        <v/>
      </c>
      <c r="W133" s="26" t="str">
        <f t="shared" si="176"/>
        <v/>
      </c>
      <c r="X133" s="26" t="str">
        <f t="shared" si="176"/>
        <v/>
      </c>
      <c r="Y133" s="24" t="str">
        <f t="shared" si="176"/>
        <v/>
      </c>
      <c r="Z133" s="18" t="str">
        <f t="shared" si="178"/>
        <v/>
      </c>
      <c r="AA133" s="24" t="str">
        <f t="shared" si="178"/>
        <v/>
      </c>
      <c r="AB133" s="24" t="str">
        <f t="shared" si="178"/>
        <v/>
      </c>
      <c r="AC133" s="26" t="str">
        <f t="shared" si="178"/>
        <v/>
      </c>
      <c r="AD133" s="33" t="str">
        <f t="shared" si="178"/>
        <v/>
      </c>
      <c r="AE133" s="24" t="str">
        <f t="shared" si="178"/>
        <v/>
      </c>
      <c r="AF133" s="26" t="str">
        <f t="shared" si="178"/>
        <v/>
      </c>
      <c r="AG133" s="24" t="str">
        <f t="shared" si="178"/>
        <v/>
      </c>
      <c r="AH133" s="26" t="str">
        <f t="shared" si="178"/>
        <v/>
      </c>
      <c r="AI133" s="26" t="str">
        <f t="shared" si="178"/>
        <v/>
      </c>
      <c r="AJ133" s="26" t="str">
        <f t="shared" si="178"/>
        <v/>
      </c>
      <c r="AK133" s="26" t="str">
        <f t="shared" si="178"/>
        <v/>
      </c>
      <c r="AL133" s="26" t="str">
        <f t="shared" si="178"/>
        <v/>
      </c>
      <c r="AM133" s="18" t="str">
        <f t="shared" si="178"/>
        <v/>
      </c>
      <c r="AN133" s="9"/>
      <c r="AO133" s="152" t="str">
        <f t="shared" si="236"/>
        <v/>
      </c>
      <c r="AP133" s="150" t="str">
        <f t="shared" si="179"/>
        <v/>
      </c>
      <c r="AQ133" s="151" t="str">
        <f t="shared" si="180"/>
        <v/>
      </c>
      <c r="AR133" s="107" t="str">
        <f t="shared" si="181"/>
        <v/>
      </c>
      <c r="AS133" s="128" t="str">
        <f t="shared" si="182"/>
        <v/>
      </c>
      <c r="AT133" s="114" t="str">
        <f t="shared" si="237"/>
        <v/>
      </c>
      <c r="AU133" s="114" t="str">
        <f t="shared" si="238"/>
        <v/>
      </c>
      <c r="AV133" s="114" t="str">
        <f t="shared" si="239"/>
        <v/>
      </c>
      <c r="AW133" s="114" t="str">
        <f t="shared" si="240"/>
        <v/>
      </c>
      <c r="AX133" s="117" t="str">
        <f t="shared" si="241"/>
        <v/>
      </c>
      <c r="AY133" s="117" t="str">
        <f t="shared" si="242"/>
        <v/>
      </c>
      <c r="AZ133" s="111" t="str">
        <f t="shared" si="243"/>
        <v/>
      </c>
      <c r="BA133" s="133" t="str">
        <f t="shared" si="244"/>
        <v/>
      </c>
      <c r="BB133" s="126" t="str">
        <f t="shared" si="183"/>
        <v/>
      </c>
      <c r="BC133" s="126" t="str">
        <f t="shared" si="184"/>
        <v/>
      </c>
      <c r="BD133" s="127" t="str">
        <f t="shared" si="185"/>
        <v/>
      </c>
      <c r="BE133" s="115" t="str">
        <f t="shared" si="186"/>
        <v/>
      </c>
      <c r="BF133" s="148" t="str">
        <f t="shared" si="187"/>
        <v/>
      </c>
      <c r="BG133" s="126" t="str">
        <f t="shared" si="188"/>
        <v/>
      </c>
      <c r="BH133" s="126" t="str">
        <f t="shared" si="189"/>
        <v/>
      </c>
      <c r="BI133" s="126" t="str">
        <f t="shared" si="190"/>
        <v/>
      </c>
      <c r="BJ133" s="126" t="str">
        <f t="shared" si="191"/>
        <v/>
      </c>
      <c r="BK133" s="111" t="str">
        <f t="shared" si="192"/>
        <v/>
      </c>
      <c r="BL133" s="118" t="str">
        <f t="shared" si="245"/>
        <v/>
      </c>
      <c r="BM133" s="115" t="str">
        <f t="shared" si="193"/>
        <v/>
      </c>
      <c r="BN133" s="110" t="str">
        <f t="shared" si="194"/>
        <v/>
      </c>
      <c r="BO133" s="110" t="str">
        <f t="shared" si="195"/>
        <v/>
      </c>
      <c r="BP133" s="111" t="str">
        <f t="shared" si="246"/>
        <v/>
      </c>
      <c r="BQ133" s="110" t="str">
        <f t="shared" si="247"/>
        <v/>
      </c>
      <c r="BR133" s="153"/>
      <c r="BS133" s="115" t="str">
        <f t="shared" si="196"/>
        <v/>
      </c>
      <c r="BT133" s="132" t="str">
        <f t="shared" ref="BT133:BT196" si="259">IF(AND(ISNUMBER(INDEX(D25_bolus,n-1)),ISNUMBER(INDEX(D25_bolus,n-2)),ISNUMBER(INDEX(D25_bolus,n-3))),3,
IF(AND(ISNUMBER(INDEX(D25_bolus,n-1)),ISNUMBER(INDEX(D25_bolus,n-2))),2,
IF(AND(ISNUMBER(INDEX(D25_bolus,n-1))),1,
"")))</f>
        <v/>
      </c>
      <c r="BU133" s="146" t="str">
        <f t="shared" si="197"/>
        <v/>
      </c>
      <c r="BV133" s="115" t="str">
        <f t="shared" si="198"/>
        <v/>
      </c>
      <c r="BW133" s="118" t="str">
        <f t="shared" si="199"/>
        <v/>
      </c>
      <c r="BX133" s="119"/>
      <c r="BY133" s="111" t="str">
        <f t="shared" si="200"/>
        <v/>
      </c>
      <c r="BZ133" s="111" t="str">
        <f t="shared" si="201"/>
        <v/>
      </c>
      <c r="CA133" s="111" t="str">
        <f t="shared" si="202"/>
        <v/>
      </c>
      <c r="CB133" s="142" t="str">
        <f t="shared" si="203"/>
        <v/>
      </c>
      <c r="CC133" s="184" t="str">
        <f t="shared" si="204"/>
        <v/>
      </c>
      <c r="CD133" s="115" t="str">
        <f t="shared" si="205"/>
        <v/>
      </c>
      <c r="CE133" s="115" t="str">
        <f t="shared" si="206"/>
        <v/>
      </c>
      <c r="CF133" s="125" t="str">
        <f t="shared" si="207"/>
        <v/>
      </c>
      <c r="CG133" s="125" t="str">
        <f t="shared" si="208"/>
        <v/>
      </c>
      <c r="CH133" s="149" t="str">
        <f t="shared" si="209"/>
        <v/>
      </c>
      <c r="CI133" s="142" t="str">
        <f t="shared" si="210"/>
        <v/>
      </c>
      <c r="CJ133" s="119"/>
      <c r="CK133" s="109"/>
      <c r="CL133" s="166" t="str">
        <f t="shared" si="211"/>
        <v/>
      </c>
      <c r="CM133" s="166" t="str">
        <f t="shared" si="212"/>
        <v/>
      </c>
      <c r="CN133" s="163" t="str">
        <f t="shared" si="213"/>
        <v/>
      </c>
      <c r="CO133" s="164" t="str">
        <f t="shared" si="214"/>
        <v/>
      </c>
      <c r="CP133" s="109"/>
      <c r="CQ133" s="163" t="str">
        <f t="shared" si="215"/>
        <v/>
      </c>
      <c r="CR133" s="163" t="str">
        <f t="shared" si="216"/>
        <v/>
      </c>
      <c r="CS133" s="109"/>
      <c r="CT133" s="112" t="str">
        <f t="shared" si="248"/>
        <v/>
      </c>
      <c r="CU133" s="145" t="str">
        <f t="shared" si="249"/>
        <v/>
      </c>
      <c r="CV133" s="111" t="str">
        <f t="shared" si="250"/>
        <v/>
      </c>
      <c r="CW133" s="111" t="str">
        <f t="shared" si="251"/>
        <v/>
      </c>
      <c r="CX133" s="109" t="str">
        <f t="shared" si="217"/>
        <v/>
      </c>
      <c r="CY133" s="126" t="str">
        <f t="shared" si="218"/>
        <v/>
      </c>
      <c r="CZ133" s="126" t="str">
        <f t="shared" si="219"/>
        <v/>
      </c>
      <c r="DA133" s="126" t="str">
        <f t="shared" si="220"/>
        <v/>
      </c>
      <c r="DB133" s="145" t="str">
        <f t="shared" si="221"/>
        <v/>
      </c>
      <c r="DC133" s="143" t="str">
        <f t="shared" si="222"/>
        <v/>
      </c>
      <c r="DD133" s="121"/>
      <c r="DE133" s="113" t="str">
        <f t="shared" si="223"/>
        <v/>
      </c>
      <c r="DF133" s="113" t="str">
        <f t="shared" si="224"/>
        <v/>
      </c>
      <c r="DG133" s="111" t="e">
        <f t="shared" si="252"/>
        <v>#N/A</v>
      </c>
      <c r="DH133" s="108" t="str">
        <f t="shared" si="225"/>
        <v/>
      </c>
      <c r="DI133" s="108" t="str">
        <f t="shared" si="253"/>
        <v/>
      </c>
      <c r="DJ133" s="108" t="str">
        <f t="shared" si="254"/>
        <v/>
      </c>
      <c r="DK133" s="108" t="str">
        <f t="shared" si="257"/>
        <v/>
      </c>
      <c r="DL133" s="108" t="str">
        <f t="shared" si="255"/>
        <v/>
      </c>
      <c r="DM133" s="108" t="str">
        <f t="shared" si="256"/>
        <v/>
      </c>
      <c r="DN133" s="103"/>
      <c r="DO133" s="170" t="str">
        <f t="shared" si="226"/>
        <v/>
      </c>
      <c r="DP133" s="170" t="str">
        <f t="shared" si="227"/>
        <v/>
      </c>
      <c r="DQ133" s="170" t="str">
        <f t="shared" si="228"/>
        <v/>
      </c>
      <c r="DR133" s="55" t="str">
        <f t="shared" si="229"/>
        <v/>
      </c>
      <c r="DS133" s="55" t="str">
        <f t="shared" si="230"/>
        <v/>
      </c>
      <c r="DT133" s="173" t="str">
        <f t="shared" si="231"/>
        <v/>
      </c>
      <c r="DU133" s="55" t="str">
        <f t="shared" si="232"/>
        <v/>
      </c>
      <c r="DV133" s="21" t="str">
        <f t="shared" si="233"/>
        <v/>
      </c>
      <c r="DW133" s="11" t="str">
        <f t="shared" si="258"/>
        <v/>
      </c>
      <c r="DX133" s="12" t="str">
        <f t="shared" si="234"/>
        <v/>
      </c>
      <c r="DY133" s="15"/>
      <c r="DZ133" s="50"/>
      <c r="EA133" s="50"/>
      <c r="EB133" s="50"/>
      <c r="EC133" s="50"/>
    </row>
    <row r="134" spans="1:133" ht="20.100000000000001" customHeight="1" x14ac:dyDescent="0.25">
      <c r="A134" s="47">
        <f t="shared" si="235"/>
        <v>133</v>
      </c>
      <c r="B134" s="176"/>
      <c r="C134" s="194"/>
      <c r="D134" s="176"/>
      <c r="E134" s="194"/>
      <c r="F134" s="192"/>
      <c r="G134" s="193"/>
      <c r="H134" s="176"/>
      <c r="I134" s="176"/>
      <c r="J134" s="180"/>
      <c r="K134" s="180"/>
      <c r="L134" s="180"/>
      <c r="M134" s="40"/>
      <c r="N134" s="10" t="str">
        <f t="shared" si="177"/>
        <v/>
      </c>
      <c r="O134" s="13"/>
      <c r="P134" s="26" t="str">
        <f t="shared" si="176"/>
        <v/>
      </c>
      <c r="Q134" s="26" t="str">
        <f t="shared" si="176"/>
        <v/>
      </c>
      <c r="R134" s="26" t="str">
        <f t="shared" si="176"/>
        <v/>
      </c>
      <c r="S134" s="26" t="str">
        <f t="shared" si="176"/>
        <v/>
      </c>
      <c r="T134" s="26" t="str">
        <f t="shared" si="176"/>
        <v/>
      </c>
      <c r="U134" s="157" t="str">
        <f t="shared" si="176"/>
        <v/>
      </c>
      <c r="V134" s="26" t="str">
        <f t="shared" si="176"/>
        <v/>
      </c>
      <c r="W134" s="26" t="str">
        <f t="shared" si="176"/>
        <v/>
      </c>
      <c r="X134" s="26" t="str">
        <f t="shared" si="176"/>
        <v/>
      </c>
      <c r="Y134" s="24" t="str">
        <f t="shared" si="176"/>
        <v/>
      </c>
      <c r="Z134" s="18" t="str">
        <f t="shared" si="178"/>
        <v/>
      </c>
      <c r="AA134" s="24" t="str">
        <f t="shared" si="178"/>
        <v/>
      </c>
      <c r="AB134" s="24" t="str">
        <f t="shared" si="178"/>
        <v/>
      </c>
      <c r="AC134" s="26" t="str">
        <f t="shared" si="178"/>
        <v/>
      </c>
      <c r="AD134" s="33" t="str">
        <f t="shared" si="178"/>
        <v/>
      </c>
      <c r="AE134" s="24" t="str">
        <f t="shared" si="178"/>
        <v/>
      </c>
      <c r="AF134" s="26" t="str">
        <f t="shared" si="178"/>
        <v/>
      </c>
      <c r="AG134" s="24" t="str">
        <f t="shared" si="178"/>
        <v/>
      </c>
      <c r="AH134" s="26" t="str">
        <f t="shared" si="178"/>
        <v/>
      </c>
      <c r="AI134" s="26" t="str">
        <f t="shared" si="178"/>
        <v/>
      </c>
      <c r="AJ134" s="26" t="str">
        <f t="shared" si="178"/>
        <v/>
      </c>
      <c r="AK134" s="26" t="str">
        <f t="shared" si="178"/>
        <v/>
      </c>
      <c r="AL134" s="26" t="str">
        <f t="shared" si="178"/>
        <v/>
      </c>
      <c r="AM134" s="18" t="str">
        <f t="shared" si="178"/>
        <v/>
      </c>
      <c r="AN134" s="9"/>
      <c r="AO134" s="152" t="str">
        <f t="shared" si="236"/>
        <v/>
      </c>
      <c r="AP134" s="150" t="str">
        <f t="shared" si="179"/>
        <v/>
      </c>
      <c r="AQ134" s="151" t="str">
        <f t="shared" si="180"/>
        <v/>
      </c>
      <c r="AR134" s="107" t="str">
        <f t="shared" si="181"/>
        <v/>
      </c>
      <c r="AS134" s="128" t="str">
        <f t="shared" si="182"/>
        <v/>
      </c>
      <c r="AT134" s="114" t="str">
        <f t="shared" si="237"/>
        <v/>
      </c>
      <c r="AU134" s="114" t="str">
        <f t="shared" si="238"/>
        <v/>
      </c>
      <c r="AV134" s="114" t="str">
        <f t="shared" si="239"/>
        <v/>
      </c>
      <c r="AW134" s="114" t="str">
        <f t="shared" si="240"/>
        <v/>
      </c>
      <c r="AX134" s="117" t="str">
        <f t="shared" si="241"/>
        <v/>
      </c>
      <c r="AY134" s="117" t="str">
        <f t="shared" si="242"/>
        <v/>
      </c>
      <c r="AZ134" s="111" t="str">
        <f t="shared" si="243"/>
        <v/>
      </c>
      <c r="BA134" s="133" t="str">
        <f t="shared" si="244"/>
        <v/>
      </c>
      <c r="BB134" s="126" t="str">
        <f t="shared" si="183"/>
        <v/>
      </c>
      <c r="BC134" s="126" t="str">
        <f t="shared" si="184"/>
        <v/>
      </c>
      <c r="BD134" s="127" t="str">
        <f t="shared" si="185"/>
        <v/>
      </c>
      <c r="BE134" s="115" t="str">
        <f t="shared" si="186"/>
        <v/>
      </c>
      <c r="BF134" s="148" t="str">
        <f t="shared" si="187"/>
        <v/>
      </c>
      <c r="BG134" s="126" t="str">
        <f t="shared" si="188"/>
        <v/>
      </c>
      <c r="BH134" s="126" t="str">
        <f t="shared" si="189"/>
        <v/>
      </c>
      <c r="BI134" s="126" t="str">
        <f t="shared" si="190"/>
        <v/>
      </c>
      <c r="BJ134" s="126" t="str">
        <f t="shared" si="191"/>
        <v/>
      </c>
      <c r="BK134" s="111" t="str">
        <f t="shared" si="192"/>
        <v/>
      </c>
      <c r="BL134" s="118" t="str">
        <f t="shared" si="245"/>
        <v/>
      </c>
      <c r="BM134" s="115" t="str">
        <f t="shared" si="193"/>
        <v/>
      </c>
      <c r="BN134" s="110" t="str">
        <f t="shared" si="194"/>
        <v/>
      </c>
      <c r="BO134" s="110" t="str">
        <f t="shared" si="195"/>
        <v/>
      </c>
      <c r="BP134" s="111" t="str">
        <f t="shared" si="246"/>
        <v/>
      </c>
      <c r="BQ134" s="110" t="str">
        <f t="shared" si="247"/>
        <v/>
      </c>
      <c r="BR134" s="153"/>
      <c r="BS134" s="115" t="str">
        <f t="shared" si="196"/>
        <v/>
      </c>
      <c r="BT134" s="132" t="str">
        <f t="shared" si="259"/>
        <v/>
      </c>
      <c r="BU134" s="146" t="str">
        <f t="shared" si="197"/>
        <v/>
      </c>
      <c r="BV134" s="115" t="str">
        <f t="shared" si="198"/>
        <v/>
      </c>
      <c r="BW134" s="118" t="str">
        <f t="shared" si="199"/>
        <v/>
      </c>
      <c r="BX134" s="119"/>
      <c r="BY134" s="111" t="str">
        <f t="shared" si="200"/>
        <v/>
      </c>
      <c r="BZ134" s="111" t="str">
        <f t="shared" si="201"/>
        <v/>
      </c>
      <c r="CA134" s="111" t="str">
        <f t="shared" si="202"/>
        <v/>
      </c>
      <c r="CB134" s="142" t="str">
        <f t="shared" si="203"/>
        <v/>
      </c>
      <c r="CC134" s="184" t="str">
        <f t="shared" si="204"/>
        <v/>
      </c>
      <c r="CD134" s="115" t="str">
        <f t="shared" si="205"/>
        <v/>
      </c>
      <c r="CE134" s="115" t="str">
        <f t="shared" si="206"/>
        <v/>
      </c>
      <c r="CF134" s="125" t="str">
        <f t="shared" si="207"/>
        <v/>
      </c>
      <c r="CG134" s="125" t="str">
        <f t="shared" si="208"/>
        <v/>
      </c>
      <c r="CH134" s="149" t="str">
        <f t="shared" si="209"/>
        <v/>
      </c>
      <c r="CI134" s="142" t="str">
        <f t="shared" si="210"/>
        <v/>
      </c>
      <c r="CJ134" s="119"/>
      <c r="CK134" s="109"/>
      <c r="CL134" s="166" t="str">
        <f t="shared" si="211"/>
        <v/>
      </c>
      <c r="CM134" s="166" t="str">
        <f t="shared" si="212"/>
        <v/>
      </c>
      <c r="CN134" s="163" t="str">
        <f t="shared" si="213"/>
        <v/>
      </c>
      <c r="CO134" s="164" t="str">
        <f t="shared" si="214"/>
        <v/>
      </c>
      <c r="CP134" s="109"/>
      <c r="CQ134" s="163" t="str">
        <f t="shared" si="215"/>
        <v/>
      </c>
      <c r="CR134" s="163" t="str">
        <f t="shared" si="216"/>
        <v/>
      </c>
      <c r="CS134" s="109"/>
      <c r="CT134" s="112" t="str">
        <f t="shared" si="248"/>
        <v/>
      </c>
      <c r="CU134" s="145" t="str">
        <f t="shared" si="249"/>
        <v/>
      </c>
      <c r="CV134" s="111" t="str">
        <f t="shared" si="250"/>
        <v/>
      </c>
      <c r="CW134" s="111" t="str">
        <f t="shared" si="251"/>
        <v/>
      </c>
      <c r="CX134" s="109" t="str">
        <f t="shared" si="217"/>
        <v/>
      </c>
      <c r="CY134" s="126" t="str">
        <f t="shared" si="218"/>
        <v/>
      </c>
      <c r="CZ134" s="126" t="str">
        <f t="shared" si="219"/>
        <v/>
      </c>
      <c r="DA134" s="126" t="str">
        <f t="shared" si="220"/>
        <v/>
      </c>
      <c r="DB134" s="145" t="str">
        <f t="shared" si="221"/>
        <v/>
      </c>
      <c r="DC134" s="143" t="str">
        <f t="shared" si="222"/>
        <v/>
      </c>
      <c r="DD134" s="121"/>
      <c r="DE134" s="113" t="str">
        <f t="shared" si="223"/>
        <v/>
      </c>
      <c r="DF134" s="113" t="str">
        <f t="shared" si="224"/>
        <v/>
      </c>
      <c r="DG134" s="111" t="e">
        <f t="shared" si="252"/>
        <v>#N/A</v>
      </c>
      <c r="DH134" s="108" t="str">
        <f t="shared" si="225"/>
        <v/>
      </c>
      <c r="DI134" s="108" t="str">
        <f t="shared" si="253"/>
        <v/>
      </c>
      <c r="DJ134" s="108" t="str">
        <f t="shared" si="254"/>
        <v/>
      </c>
      <c r="DK134" s="108" t="str">
        <f t="shared" si="257"/>
        <v/>
      </c>
      <c r="DL134" s="108" t="str">
        <f t="shared" si="255"/>
        <v/>
      </c>
      <c r="DM134" s="108" t="str">
        <f t="shared" si="256"/>
        <v/>
      </c>
      <c r="DN134" s="103"/>
      <c r="DO134" s="170" t="str">
        <f t="shared" si="226"/>
        <v/>
      </c>
      <c r="DP134" s="170" t="str">
        <f t="shared" si="227"/>
        <v/>
      </c>
      <c r="DQ134" s="170" t="str">
        <f t="shared" si="228"/>
        <v/>
      </c>
      <c r="DR134" s="55" t="str">
        <f t="shared" si="229"/>
        <v/>
      </c>
      <c r="DS134" s="55" t="str">
        <f t="shared" si="230"/>
        <v/>
      </c>
      <c r="DT134" s="173" t="str">
        <f t="shared" si="231"/>
        <v/>
      </c>
      <c r="DU134" s="55" t="str">
        <f t="shared" si="232"/>
        <v/>
      </c>
      <c r="DV134" s="21" t="str">
        <f t="shared" si="233"/>
        <v/>
      </c>
      <c r="DW134" s="11" t="str">
        <f t="shared" si="258"/>
        <v/>
      </c>
      <c r="DX134" s="12" t="str">
        <f t="shared" si="234"/>
        <v/>
      </c>
      <c r="DY134" s="15"/>
      <c r="DZ134" s="50"/>
      <c r="EA134" s="50"/>
      <c r="EB134" s="50"/>
      <c r="EC134" s="50"/>
    </row>
    <row r="135" spans="1:133" ht="20.100000000000001" customHeight="1" x14ac:dyDescent="0.25">
      <c r="A135" s="47">
        <f t="shared" si="235"/>
        <v>134</v>
      </c>
      <c r="B135" s="176"/>
      <c r="C135" s="194"/>
      <c r="D135" s="176"/>
      <c r="E135" s="194"/>
      <c r="F135" s="192"/>
      <c r="G135" s="193"/>
      <c r="H135" s="176"/>
      <c r="I135" s="176"/>
      <c r="J135" s="180"/>
      <c r="K135" s="180"/>
      <c r="L135" s="180"/>
      <c r="M135" s="40"/>
      <c r="N135" s="10" t="str">
        <f t="shared" si="177"/>
        <v/>
      </c>
      <c r="O135" s="13"/>
      <c r="P135" s="26" t="str">
        <f t="shared" si="176"/>
        <v/>
      </c>
      <c r="Q135" s="26" t="str">
        <f t="shared" si="176"/>
        <v/>
      </c>
      <c r="R135" s="26" t="str">
        <f t="shared" si="176"/>
        <v/>
      </c>
      <c r="S135" s="26" t="str">
        <f t="shared" si="176"/>
        <v/>
      </c>
      <c r="T135" s="26" t="str">
        <f t="shared" si="176"/>
        <v/>
      </c>
      <c r="U135" s="157" t="str">
        <f t="shared" si="176"/>
        <v/>
      </c>
      <c r="V135" s="26" t="str">
        <f t="shared" si="176"/>
        <v/>
      </c>
      <c r="W135" s="26" t="str">
        <f t="shared" si="176"/>
        <v/>
      </c>
      <c r="X135" s="26" t="str">
        <f t="shared" si="176"/>
        <v/>
      </c>
      <c r="Y135" s="24" t="str">
        <f t="shared" si="176"/>
        <v/>
      </c>
      <c r="Z135" s="18" t="str">
        <f t="shared" si="178"/>
        <v/>
      </c>
      <c r="AA135" s="24" t="str">
        <f t="shared" si="178"/>
        <v/>
      </c>
      <c r="AB135" s="24" t="str">
        <f t="shared" si="178"/>
        <v/>
      </c>
      <c r="AC135" s="26" t="str">
        <f t="shared" si="178"/>
        <v/>
      </c>
      <c r="AD135" s="33" t="str">
        <f t="shared" si="178"/>
        <v/>
      </c>
      <c r="AE135" s="24" t="str">
        <f t="shared" si="178"/>
        <v/>
      </c>
      <c r="AF135" s="26" t="str">
        <f t="shared" si="178"/>
        <v/>
      </c>
      <c r="AG135" s="24" t="str">
        <f t="shared" si="178"/>
        <v/>
      </c>
      <c r="AH135" s="26" t="str">
        <f t="shared" si="178"/>
        <v/>
      </c>
      <c r="AI135" s="26" t="str">
        <f t="shared" si="178"/>
        <v/>
      </c>
      <c r="AJ135" s="26" t="str">
        <f t="shared" si="178"/>
        <v/>
      </c>
      <c r="AK135" s="26" t="str">
        <f t="shared" si="178"/>
        <v/>
      </c>
      <c r="AL135" s="26" t="str">
        <f t="shared" si="178"/>
        <v/>
      </c>
      <c r="AM135" s="18" t="str">
        <f t="shared" si="178"/>
        <v/>
      </c>
      <c r="AN135" s="9"/>
      <c r="AO135" s="152" t="str">
        <f t="shared" si="236"/>
        <v/>
      </c>
      <c r="AP135" s="150" t="str">
        <f t="shared" si="179"/>
        <v/>
      </c>
      <c r="AQ135" s="151" t="str">
        <f t="shared" si="180"/>
        <v/>
      </c>
      <c r="AR135" s="107" t="str">
        <f t="shared" si="181"/>
        <v/>
      </c>
      <c r="AS135" s="128" t="str">
        <f t="shared" si="182"/>
        <v/>
      </c>
      <c r="AT135" s="114" t="str">
        <f t="shared" si="237"/>
        <v/>
      </c>
      <c r="AU135" s="114" t="str">
        <f t="shared" si="238"/>
        <v/>
      </c>
      <c r="AV135" s="114" t="str">
        <f t="shared" si="239"/>
        <v/>
      </c>
      <c r="AW135" s="114" t="str">
        <f t="shared" si="240"/>
        <v/>
      </c>
      <c r="AX135" s="117" t="str">
        <f t="shared" si="241"/>
        <v/>
      </c>
      <c r="AY135" s="117" t="str">
        <f t="shared" si="242"/>
        <v/>
      </c>
      <c r="AZ135" s="111" t="str">
        <f t="shared" si="243"/>
        <v/>
      </c>
      <c r="BA135" s="133" t="str">
        <f t="shared" si="244"/>
        <v/>
      </c>
      <c r="BB135" s="126" t="str">
        <f t="shared" si="183"/>
        <v/>
      </c>
      <c r="BC135" s="126" t="str">
        <f t="shared" si="184"/>
        <v/>
      </c>
      <c r="BD135" s="127" t="str">
        <f t="shared" si="185"/>
        <v/>
      </c>
      <c r="BE135" s="115" t="str">
        <f t="shared" si="186"/>
        <v/>
      </c>
      <c r="BF135" s="148" t="str">
        <f t="shared" si="187"/>
        <v/>
      </c>
      <c r="BG135" s="126" t="str">
        <f t="shared" si="188"/>
        <v/>
      </c>
      <c r="BH135" s="126" t="str">
        <f t="shared" si="189"/>
        <v/>
      </c>
      <c r="BI135" s="126" t="str">
        <f t="shared" si="190"/>
        <v/>
      </c>
      <c r="BJ135" s="126" t="str">
        <f t="shared" si="191"/>
        <v/>
      </c>
      <c r="BK135" s="111" t="str">
        <f t="shared" si="192"/>
        <v/>
      </c>
      <c r="BL135" s="118" t="str">
        <f t="shared" si="245"/>
        <v/>
      </c>
      <c r="BM135" s="115" t="str">
        <f t="shared" si="193"/>
        <v/>
      </c>
      <c r="BN135" s="110" t="str">
        <f t="shared" si="194"/>
        <v/>
      </c>
      <c r="BO135" s="110" t="str">
        <f t="shared" si="195"/>
        <v/>
      </c>
      <c r="BP135" s="111" t="str">
        <f t="shared" si="246"/>
        <v/>
      </c>
      <c r="BQ135" s="110" t="str">
        <f t="shared" si="247"/>
        <v/>
      </c>
      <c r="BR135" s="153"/>
      <c r="BS135" s="115" t="str">
        <f t="shared" si="196"/>
        <v/>
      </c>
      <c r="BT135" s="132" t="str">
        <f t="shared" si="259"/>
        <v/>
      </c>
      <c r="BU135" s="146" t="str">
        <f t="shared" si="197"/>
        <v/>
      </c>
      <c r="BV135" s="115" t="str">
        <f t="shared" si="198"/>
        <v/>
      </c>
      <c r="BW135" s="118" t="str">
        <f t="shared" si="199"/>
        <v/>
      </c>
      <c r="BX135" s="119"/>
      <c r="BY135" s="111" t="str">
        <f t="shared" si="200"/>
        <v/>
      </c>
      <c r="BZ135" s="111" t="str">
        <f t="shared" si="201"/>
        <v/>
      </c>
      <c r="CA135" s="111" t="str">
        <f t="shared" si="202"/>
        <v/>
      </c>
      <c r="CB135" s="142" t="str">
        <f t="shared" si="203"/>
        <v/>
      </c>
      <c r="CC135" s="184" t="str">
        <f t="shared" si="204"/>
        <v/>
      </c>
      <c r="CD135" s="115" t="str">
        <f t="shared" si="205"/>
        <v/>
      </c>
      <c r="CE135" s="115" t="str">
        <f t="shared" si="206"/>
        <v/>
      </c>
      <c r="CF135" s="125" t="str">
        <f t="shared" si="207"/>
        <v/>
      </c>
      <c r="CG135" s="125" t="str">
        <f t="shared" si="208"/>
        <v/>
      </c>
      <c r="CH135" s="149" t="str">
        <f t="shared" si="209"/>
        <v/>
      </c>
      <c r="CI135" s="142" t="str">
        <f t="shared" si="210"/>
        <v/>
      </c>
      <c r="CJ135" s="119"/>
      <c r="CK135" s="109"/>
      <c r="CL135" s="166" t="str">
        <f t="shared" si="211"/>
        <v/>
      </c>
      <c r="CM135" s="166" t="str">
        <f t="shared" si="212"/>
        <v/>
      </c>
      <c r="CN135" s="163" t="str">
        <f t="shared" si="213"/>
        <v/>
      </c>
      <c r="CO135" s="164" t="str">
        <f t="shared" si="214"/>
        <v/>
      </c>
      <c r="CP135" s="109"/>
      <c r="CQ135" s="163" t="str">
        <f t="shared" si="215"/>
        <v/>
      </c>
      <c r="CR135" s="163" t="str">
        <f t="shared" si="216"/>
        <v/>
      </c>
      <c r="CS135" s="109"/>
      <c r="CT135" s="112" t="str">
        <f t="shared" si="248"/>
        <v/>
      </c>
      <c r="CU135" s="145" t="str">
        <f t="shared" si="249"/>
        <v/>
      </c>
      <c r="CV135" s="111" t="str">
        <f t="shared" si="250"/>
        <v/>
      </c>
      <c r="CW135" s="111" t="str">
        <f t="shared" si="251"/>
        <v/>
      </c>
      <c r="CX135" s="109" t="str">
        <f t="shared" si="217"/>
        <v/>
      </c>
      <c r="CY135" s="126" t="str">
        <f t="shared" si="218"/>
        <v/>
      </c>
      <c r="CZ135" s="126" t="str">
        <f t="shared" si="219"/>
        <v/>
      </c>
      <c r="DA135" s="126" t="str">
        <f t="shared" si="220"/>
        <v/>
      </c>
      <c r="DB135" s="145" t="str">
        <f t="shared" si="221"/>
        <v/>
      </c>
      <c r="DC135" s="143" t="str">
        <f t="shared" si="222"/>
        <v/>
      </c>
      <c r="DD135" s="121"/>
      <c r="DE135" s="113" t="str">
        <f t="shared" si="223"/>
        <v/>
      </c>
      <c r="DF135" s="113" t="str">
        <f t="shared" si="224"/>
        <v/>
      </c>
      <c r="DG135" s="111" t="e">
        <f t="shared" si="252"/>
        <v>#N/A</v>
      </c>
      <c r="DH135" s="108" t="str">
        <f t="shared" si="225"/>
        <v/>
      </c>
      <c r="DI135" s="108" t="str">
        <f t="shared" si="253"/>
        <v/>
      </c>
      <c r="DJ135" s="108" t="str">
        <f t="shared" si="254"/>
        <v/>
      </c>
      <c r="DK135" s="108" t="str">
        <f t="shared" si="257"/>
        <v/>
      </c>
      <c r="DL135" s="108" t="str">
        <f t="shared" si="255"/>
        <v/>
      </c>
      <c r="DM135" s="108" t="str">
        <f t="shared" si="256"/>
        <v/>
      </c>
      <c r="DN135" s="103"/>
      <c r="DO135" s="170" t="str">
        <f t="shared" si="226"/>
        <v/>
      </c>
      <c r="DP135" s="170" t="str">
        <f t="shared" si="227"/>
        <v/>
      </c>
      <c r="DQ135" s="170" t="str">
        <f t="shared" si="228"/>
        <v/>
      </c>
      <c r="DR135" s="55" t="str">
        <f t="shared" si="229"/>
        <v/>
      </c>
      <c r="DS135" s="55" t="str">
        <f t="shared" si="230"/>
        <v/>
      </c>
      <c r="DT135" s="173" t="str">
        <f t="shared" si="231"/>
        <v/>
      </c>
      <c r="DU135" s="55" t="str">
        <f t="shared" si="232"/>
        <v/>
      </c>
      <c r="DV135" s="21" t="str">
        <f t="shared" si="233"/>
        <v/>
      </c>
      <c r="DW135" s="11" t="str">
        <f t="shared" si="258"/>
        <v/>
      </c>
      <c r="DX135" s="12" t="str">
        <f t="shared" si="234"/>
        <v/>
      </c>
      <c r="DY135" s="15"/>
      <c r="DZ135" s="50"/>
      <c r="EA135" s="50"/>
      <c r="EB135" s="50"/>
      <c r="EC135" s="50"/>
    </row>
    <row r="136" spans="1:133" ht="20.100000000000001" customHeight="1" x14ac:dyDescent="0.25">
      <c r="A136" s="47">
        <f t="shared" si="235"/>
        <v>135</v>
      </c>
      <c r="B136" s="176"/>
      <c r="C136" s="194"/>
      <c r="D136" s="176"/>
      <c r="E136" s="194"/>
      <c r="F136" s="192"/>
      <c r="G136" s="193"/>
      <c r="H136" s="176"/>
      <c r="I136" s="176"/>
      <c r="J136" s="180"/>
      <c r="K136" s="180"/>
      <c r="L136" s="180"/>
      <c r="M136" s="40"/>
      <c r="N136" s="10" t="str">
        <f t="shared" si="177"/>
        <v/>
      </c>
      <c r="O136" s="13"/>
      <c r="P136" s="26" t="str">
        <f t="shared" si="176"/>
        <v/>
      </c>
      <c r="Q136" s="26" t="str">
        <f t="shared" si="176"/>
        <v/>
      </c>
      <c r="R136" s="26" t="str">
        <f t="shared" si="176"/>
        <v/>
      </c>
      <c r="S136" s="26" t="str">
        <f t="shared" si="176"/>
        <v/>
      </c>
      <c r="T136" s="26" t="str">
        <f t="shared" si="176"/>
        <v/>
      </c>
      <c r="U136" s="157" t="str">
        <f t="shared" si="176"/>
        <v/>
      </c>
      <c r="V136" s="26" t="str">
        <f t="shared" si="176"/>
        <v/>
      </c>
      <c r="W136" s="26" t="str">
        <f t="shared" si="176"/>
        <v/>
      </c>
      <c r="X136" s="26" t="str">
        <f t="shared" si="176"/>
        <v/>
      </c>
      <c r="Y136" s="24" t="str">
        <f t="shared" si="176"/>
        <v/>
      </c>
      <c r="Z136" s="18" t="str">
        <f t="shared" si="178"/>
        <v/>
      </c>
      <c r="AA136" s="24" t="str">
        <f t="shared" si="178"/>
        <v/>
      </c>
      <c r="AB136" s="24" t="str">
        <f t="shared" si="178"/>
        <v/>
      </c>
      <c r="AC136" s="26" t="str">
        <f t="shared" si="178"/>
        <v/>
      </c>
      <c r="AD136" s="33" t="str">
        <f t="shared" si="178"/>
        <v/>
      </c>
      <c r="AE136" s="24" t="str">
        <f t="shared" si="178"/>
        <v/>
      </c>
      <c r="AF136" s="26" t="str">
        <f t="shared" si="178"/>
        <v/>
      </c>
      <c r="AG136" s="24" t="str">
        <f t="shared" si="178"/>
        <v/>
      </c>
      <c r="AH136" s="26" t="str">
        <f t="shared" si="178"/>
        <v/>
      </c>
      <c r="AI136" s="26" t="str">
        <f t="shared" si="178"/>
        <v/>
      </c>
      <c r="AJ136" s="26" t="str">
        <f t="shared" si="178"/>
        <v/>
      </c>
      <c r="AK136" s="26" t="str">
        <f t="shared" si="178"/>
        <v/>
      </c>
      <c r="AL136" s="26" t="str">
        <f t="shared" si="178"/>
        <v/>
      </c>
      <c r="AM136" s="18" t="str">
        <f t="shared" si="178"/>
        <v/>
      </c>
      <c r="AN136" s="9"/>
      <c r="AO136" s="152" t="str">
        <f t="shared" si="236"/>
        <v/>
      </c>
      <c r="AP136" s="150" t="str">
        <f t="shared" si="179"/>
        <v/>
      </c>
      <c r="AQ136" s="151" t="str">
        <f t="shared" si="180"/>
        <v/>
      </c>
      <c r="AR136" s="107" t="str">
        <f t="shared" si="181"/>
        <v/>
      </c>
      <c r="AS136" s="128" t="str">
        <f t="shared" si="182"/>
        <v/>
      </c>
      <c r="AT136" s="114" t="str">
        <f t="shared" si="237"/>
        <v/>
      </c>
      <c r="AU136" s="114" t="str">
        <f t="shared" si="238"/>
        <v/>
      </c>
      <c r="AV136" s="114" t="str">
        <f t="shared" si="239"/>
        <v/>
      </c>
      <c r="AW136" s="114" t="str">
        <f t="shared" si="240"/>
        <v/>
      </c>
      <c r="AX136" s="117" t="str">
        <f t="shared" si="241"/>
        <v/>
      </c>
      <c r="AY136" s="117" t="str">
        <f t="shared" si="242"/>
        <v/>
      </c>
      <c r="AZ136" s="111" t="str">
        <f t="shared" si="243"/>
        <v/>
      </c>
      <c r="BA136" s="133" t="str">
        <f t="shared" si="244"/>
        <v/>
      </c>
      <c r="BB136" s="126" t="str">
        <f t="shared" si="183"/>
        <v/>
      </c>
      <c r="BC136" s="126" t="str">
        <f t="shared" si="184"/>
        <v/>
      </c>
      <c r="BD136" s="127" t="str">
        <f t="shared" si="185"/>
        <v/>
      </c>
      <c r="BE136" s="115" t="str">
        <f t="shared" si="186"/>
        <v/>
      </c>
      <c r="BF136" s="148" t="str">
        <f t="shared" si="187"/>
        <v/>
      </c>
      <c r="BG136" s="126" t="str">
        <f t="shared" si="188"/>
        <v/>
      </c>
      <c r="BH136" s="126" t="str">
        <f t="shared" si="189"/>
        <v/>
      </c>
      <c r="BI136" s="126" t="str">
        <f t="shared" si="190"/>
        <v/>
      </c>
      <c r="BJ136" s="126" t="str">
        <f t="shared" si="191"/>
        <v/>
      </c>
      <c r="BK136" s="111" t="str">
        <f t="shared" si="192"/>
        <v/>
      </c>
      <c r="BL136" s="118" t="str">
        <f t="shared" si="245"/>
        <v/>
      </c>
      <c r="BM136" s="115" t="str">
        <f t="shared" si="193"/>
        <v/>
      </c>
      <c r="BN136" s="110" t="str">
        <f t="shared" si="194"/>
        <v/>
      </c>
      <c r="BO136" s="110" t="str">
        <f t="shared" si="195"/>
        <v/>
      </c>
      <c r="BP136" s="111" t="str">
        <f t="shared" si="246"/>
        <v/>
      </c>
      <c r="BQ136" s="110" t="str">
        <f t="shared" si="247"/>
        <v/>
      </c>
      <c r="BR136" s="153"/>
      <c r="BS136" s="115" t="str">
        <f t="shared" si="196"/>
        <v/>
      </c>
      <c r="BT136" s="132" t="str">
        <f t="shared" si="259"/>
        <v/>
      </c>
      <c r="BU136" s="146" t="str">
        <f t="shared" si="197"/>
        <v/>
      </c>
      <c r="BV136" s="115" t="str">
        <f t="shared" si="198"/>
        <v/>
      </c>
      <c r="BW136" s="118" t="str">
        <f t="shared" si="199"/>
        <v/>
      </c>
      <c r="BX136" s="119"/>
      <c r="BY136" s="111" t="str">
        <f t="shared" si="200"/>
        <v/>
      </c>
      <c r="BZ136" s="111" t="str">
        <f t="shared" si="201"/>
        <v/>
      </c>
      <c r="CA136" s="111" t="str">
        <f t="shared" si="202"/>
        <v/>
      </c>
      <c r="CB136" s="142" t="str">
        <f t="shared" si="203"/>
        <v/>
      </c>
      <c r="CC136" s="184" t="str">
        <f t="shared" si="204"/>
        <v/>
      </c>
      <c r="CD136" s="115" t="str">
        <f t="shared" si="205"/>
        <v/>
      </c>
      <c r="CE136" s="115" t="str">
        <f t="shared" si="206"/>
        <v/>
      </c>
      <c r="CF136" s="125" t="str">
        <f t="shared" si="207"/>
        <v/>
      </c>
      <c r="CG136" s="125" t="str">
        <f t="shared" si="208"/>
        <v/>
      </c>
      <c r="CH136" s="149" t="str">
        <f t="shared" si="209"/>
        <v/>
      </c>
      <c r="CI136" s="142" t="str">
        <f t="shared" si="210"/>
        <v/>
      </c>
      <c r="CJ136" s="119"/>
      <c r="CK136" s="109"/>
      <c r="CL136" s="166" t="str">
        <f t="shared" si="211"/>
        <v/>
      </c>
      <c r="CM136" s="166" t="str">
        <f t="shared" si="212"/>
        <v/>
      </c>
      <c r="CN136" s="163" t="str">
        <f t="shared" si="213"/>
        <v/>
      </c>
      <c r="CO136" s="164" t="str">
        <f t="shared" si="214"/>
        <v/>
      </c>
      <c r="CP136" s="109"/>
      <c r="CQ136" s="163" t="str">
        <f t="shared" si="215"/>
        <v/>
      </c>
      <c r="CR136" s="163" t="str">
        <f t="shared" si="216"/>
        <v/>
      </c>
      <c r="CS136" s="109"/>
      <c r="CT136" s="112" t="str">
        <f t="shared" si="248"/>
        <v/>
      </c>
      <c r="CU136" s="145" t="str">
        <f t="shared" si="249"/>
        <v/>
      </c>
      <c r="CV136" s="111" t="str">
        <f t="shared" si="250"/>
        <v/>
      </c>
      <c r="CW136" s="111" t="str">
        <f t="shared" si="251"/>
        <v/>
      </c>
      <c r="CX136" s="109" t="str">
        <f t="shared" si="217"/>
        <v/>
      </c>
      <c r="CY136" s="126" t="str">
        <f t="shared" si="218"/>
        <v/>
      </c>
      <c r="CZ136" s="126" t="str">
        <f t="shared" si="219"/>
        <v/>
      </c>
      <c r="DA136" s="126" t="str">
        <f t="shared" si="220"/>
        <v/>
      </c>
      <c r="DB136" s="145" t="str">
        <f t="shared" si="221"/>
        <v/>
      </c>
      <c r="DC136" s="143" t="str">
        <f t="shared" si="222"/>
        <v/>
      </c>
      <c r="DD136" s="121"/>
      <c r="DE136" s="113" t="str">
        <f t="shared" si="223"/>
        <v/>
      </c>
      <c r="DF136" s="113" t="str">
        <f t="shared" si="224"/>
        <v/>
      </c>
      <c r="DG136" s="111" t="e">
        <f t="shared" si="252"/>
        <v>#N/A</v>
      </c>
      <c r="DH136" s="108" t="str">
        <f t="shared" si="225"/>
        <v/>
      </c>
      <c r="DI136" s="108" t="str">
        <f t="shared" si="253"/>
        <v/>
      </c>
      <c r="DJ136" s="108" t="str">
        <f t="shared" si="254"/>
        <v/>
      </c>
      <c r="DK136" s="108" t="str">
        <f t="shared" si="257"/>
        <v/>
      </c>
      <c r="DL136" s="108" t="str">
        <f t="shared" si="255"/>
        <v/>
      </c>
      <c r="DM136" s="108" t="str">
        <f t="shared" si="256"/>
        <v/>
      </c>
      <c r="DN136" s="103"/>
      <c r="DO136" s="170" t="str">
        <f t="shared" si="226"/>
        <v/>
      </c>
      <c r="DP136" s="170" t="str">
        <f t="shared" si="227"/>
        <v/>
      </c>
      <c r="DQ136" s="170" t="str">
        <f t="shared" si="228"/>
        <v/>
      </c>
      <c r="DR136" s="55" t="str">
        <f t="shared" si="229"/>
        <v/>
      </c>
      <c r="DS136" s="55" t="str">
        <f t="shared" si="230"/>
        <v/>
      </c>
      <c r="DT136" s="173" t="str">
        <f t="shared" si="231"/>
        <v/>
      </c>
      <c r="DU136" s="55" t="str">
        <f t="shared" si="232"/>
        <v/>
      </c>
      <c r="DV136" s="21" t="str">
        <f t="shared" si="233"/>
        <v/>
      </c>
      <c r="DW136" s="11" t="str">
        <f t="shared" si="258"/>
        <v/>
      </c>
      <c r="DX136" s="12" t="str">
        <f t="shared" si="234"/>
        <v/>
      </c>
      <c r="DY136" s="15"/>
      <c r="DZ136" s="50"/>
      <c r="EA136" s="50"/>
      <c r="EB136" s="50"/>
      <c r="EC136" s="50"/>
    </row>
    <row r="137" spans="1:133" ht="20.100000000000001" customHeight="1" x14ac:dyDescent="0.25">
      <c r="A137" s="47">
        <f t="shared" si="235"/>
        <v>136</v>
      </c>
      <c r="B137" s="176"/>
      <c r="C137" s="194"/>
      <c r="D137" s="176"/>
      <c r="E137" s="194"/>
      <c r="F137" s="192"/>
      <c r="G137" s="193"/>
      <c r="H137" s="176"/>
      <c r="I137" s="176"/>
      <c r="J137" s="180"/>
      <c r="K137" s="180"/>
      <c r="L137" s="180"/>
      <c r="M137" s="40"/>
      <c r="N137" s="10" t="str">
        <f t="shared" si="177"/>
        <v/>
      </c>
      <c r="O137" s="13"/>
      <c r="P137" s="26" t="str">
        <f t="shared" si="176"/>
        <v/>
      </c>
      <c r="Q137" s="26" t="str">
        <f t="shared" si="176"/>
        <v/>
      </c>
      <c r="R137" s="26" t="str">
        <f t="shared" si="176"/>
        <v/>
      </c>
      <c r="S137" s="26" t="str">
        <f t="shared" si="176"/>
        <v/>
      </c>
      <c r="T137" s="26" t="str">
        <f t="shared" si="176"/>
        <v/>
      </c>
      <c r="U137" s="157" t="str">
        <f t="shared" si="176"/>
        <v/>
      </c>
      <c r="V137" s="26" t="str">
        <f t="shared" si="176"/>
        <v/>
      </c>
      <c r="W137" s="26" t="str">
        <f t="shared" si="176"/>
        <v/>
      </c>
      <c r="X137" s="26" t="str">
        <f t="shared" si="176"/>
        <v/>
      </c>
      <c r="Y137" s="24" t="str">
        <f t="shared" si="176"/>
        <v/>
      </c>
      <c r="Z137" s="18" t="str">
        <f t="shared" si="178"/>
        <v/>
      </c>
      <c r="AA137" s="24" t="str">
        <f t="shared" si="178"/>
        <v/>
      </c>
      <c r="AB137" s="24" t="str">
        <f t="shared" si="178"/>
        <v/>
      </c>
      <c r="AC137" s="26" t="str">
        <f t="shared" si="178"/>
        <v/>
      </c>
      <c r="AD137" s="33" t="str">
        <f t="shared" si="178"/>
        <v/>
      </c>
      <c r="AE137" s="24" t="str">
        <f t="shared" si="178"/>
        <v/>
      </c>
      <c r="AF137" s="26" t="str">
        <f t="shared" si="178"/>
        <v/>
      </c>
      <c r="AG137" s="24" t="str">
        <f t="shared" si="178"/>
        <v/>
      </c>
      <c r="AH137" s="26" t="str">
        <f t="shared" si="178"/>
        <v/>
      </c>
      <c r="AI137" s="26" t="str">
        <f t="shared" si="178"/>
        <v/>
      </c>
      <c r="AJ137" s="26" t="str">
        <f t="shared" si="178"/>
        <v/>
      </c>
      <c r="AK137" s="26" t="str">
        <f t="shared" si="178"/>
        <v/>
      </c>
      <c r="AL137" s="26" t="str">
        <f t="shared" si="178"/>
        <v/>
      </c>
      <c r="AM137" s="18" t="str">
        <f t="shared" si="178"/>
        <v/>
      </c>
      <c r="AN137" s="9"/>
      <c r="AO137" s="152" t="str">
        <f t="shared" si="236"/>
        <v/>
      </c>
      <c r="AP137" s="150" t="str">
        <f t="shared" si="179"/>
        <v/>
      </c>
      <c r="AQ137" s="151" t="str">
        <f t="shared" si="180"/>
        <v/>
      </c>
      <c r="AR137" s="107" t="str">
        <f t="shared" si="181"/>
        <v/>
      </c>
      <c r="AS137" s="128" t="str">
        <f t="shared" si="182"/>
        <v/>
      </c>
      <c r="AT137" s="114" t="str">
        <f t="shared" si="237"/>
        <v/>
      </c>
      <c r="AU137" s="114" t="str">
        <f t="shared" si="238"/>
        <v/>
      </c>
      <c r="AV137" s="114" t="str">
        <f t="shared" si="239"/>
        <v/>
      </c>
      <c r="AW137" s="114" t="str">
        <f t="shared" si="240"/>
        <v/>
      </c>
      <c r="AX137" s="117" t="str">
        <f t="shared" si="241"/>
        <v/>
      </c>
      <c r="AY137" s="117" t="str">
        <f t="shared" si="242"/>
        <v/>
      </c>
      <c r="AZ137" s="111" t="str">
        <f t="shared" si="243"/>
        <v/>
      </c>
      <c r="BA137" s="133" t="str">
        <f t="shared" si="244"/>
        <v/>
      </c>
      <c r="BB137" s="126" t="str">
        <f t="shared" si="183"/>
        <v/>
      </c>
      <c r="BC137" s="126" t="str">
        <f t="shared" si="184"/>
        <v/>
      </c>
      <c r="BD137" s="127" t="str">
        <f t="shared" si="185"/>
        <v/>
      </c>
      <c r="BE137" s="115" t="str">
        <f t="shared" si="186"/>
        <v/>
      </c>
      <c r="BF137" s="148" t="str">
        <f t="shared" si="187"/>
        <v/>
      </c>
      <c r="BG137" s="126" t="str">
        <f t="shared" si="188"/>
        <v/>
      </c>
      <c r="BH137" s="126" t="str">
        <f t="shared" si="189"/>
        <v/>
      </c>
      <c r="BI137" s="126" t="str">
        <f t="shared" si="190"/>
        <v/>
      </c>
      <c r="BJ137" s="126" t="str">
        <f t="shared" si="191"/>
        <v/>
      </c>
      <c r="BK137" s="111" t="str">
        <f t="shared" si="192"/>
        <v/>
      </c>
      <c r="BL137" s="118" t="str">
        <f t="shared" si="245"/>
        <v/>
      </c>
      <c r="BM137" s="115" t="str">
        <f t="shared" si="193"/>
        <v/>
      </c>
      <c r="BN137" s="110" t="str">
        <f t="shared" si="194"/>
        <v/>
      </c>
      <c r="BO137" s="110" t="str">
        <f t="shared" si="195"/>
        <v/>
      </c>
      <c r="BP137" s="111" t="str">
        <f t="shared" si="246"/>
        <v/>
      </c>
      <c r="BQ137" s="110" t="str">
        <f t="shared" si="247"/>
        <v/>
      </c>
      <c r="BR137" s="153"/>
      <c r="BS137" s="115" t="str">
        <f t="shared" si="196"/>
        <v/>
      </c>
      <c r="BT137" s="132" t="str">
        <f t="shared" si="259"/>
        <v/>
      </c>
      <c r="BU137" s="146" t="str">
        <f t="shared" si="197"/>
        <v/>
      </c>
      <c r="BV137" s="115" t="str">
        <f t="shared" si="198"/>
        <v/>
      </c>
      <c r="BW137" s="118" t="str">
        <f t="shared" si="199"/>
        <v/>
      </c>
      <c r="BX137" s="119"/>
      <c r="BY137" s="111" t="str">
        <f t="shared" si="200"/>
        <v/>
      </c>
      <c r="BZ137" s="111" t="str">
        <f t="shared" si="201"/>
        <v/>
      </c>
      <c r="CA137" s="111" t="str">
        <f t="shared" si="202"/>
        <v/>
      </c>
      <c r="CB137" s="142" t="str">
        <f t="shared" si="203"/>
        <v/>
      </c>
      <c r="CC137" s="184" t="str">
        <f t="shared" si="204"/>
        <v/>
      </c>
      <c r="CD137" s="115" t="str">
        <f t="shared" si="205"/>
        <v/>
      </c>
      <c r="CE137" s="115" t="str">
        <f t="shared" si="206"/>
        <v/>
      </c>
      <c r="CF137" s="125" t="str">
        <f t="shared" si="207"/>
        <v/>
      </c>
      <c r="CG137" s="125" t="str">
        <f t="shared" si="208"/>
        <v/>
      </c>
      <c r="CH137" s="149" t="str">
        <f t="shared" si="209"/>
        <v/>
      </c>
      <c r="CI137" s="142" t="str">
        <f t="shared" si="210"/>
        <v/>
      </c>
      <c r="CJ137" s="119"/>
      <c r="CK137" s="109"/>
      <c r="CL137" s="166" t="str">
        <f t="shared" si="211"/>
        <v/>
      </c>
      <c r="CM137" s="166" t="str">
        <f t="shared" si="212"/>
        <v/>
      </c>
      <c r="CN137" s="163" t="str">
        <f t="shared" si="213"/>
        <v/>
      </c>
      <c r="CO137" s="164" t="str">
        <f t="shared" si="214"/>
        <v/>
      </c>
      <c r="CP137" s="109"/>
      <c r="CQ137" s="163" t="str">
        <f t="shared" si="215"/>
        <v/>
      </c>
      <c r="CR137" s="163" t="str">
        <f t="shared" si="216"/>
        <v/>
      </c>
      <c r="CS137" s="109"/>
      <c r="CT137" s="112" t="str">
        <f t="shared" si="248"/>
        <v/>
      </c>
      <c r="CU137" s="145" t="str">
        <f t="shared" si="249"/>
        <v/>
      </c>
      <c r="CV137" s="111" t="str">
        <f t="shared" si="250"/>
        <v/>
      </c>
      <c r="CW137" s="111" t="str">
        <f t="shared" si="251"/>
        <v/>
      </c>
      <c r="CX137" s="109" t="str">
        <f t="shared" si="217"/>
        <v/>
      </c>
      <c r="CY137" s="126" t="str">
        <f t="shared" si="218"/>
        <v/>
      </c>
      <c r="CZ137" s="126" t="str">
        <f t="shared" si="219"/>
        <v/>
      </c>
      <c r="DA137" s="126" t="str">
        <f t="shared" si="220"/>
        <v/>
      </c>
      <c r="DB137" s="145" t="str">
        <f t="shared" si="221"/>
        <v/>
      </c>
      <c r="DC137" s="143" t="str">
        <f t="shared" si="222"/>
        <v/>
      </c>
      <c r="DD137" s="121"/>
      <c r="DE137" s="113" t="str">
        <f t="shared" si="223"/>
        <v/>
      </c>
      <c r="DF137" s="113" t="str">
        <f t="shared" si="224"/>
        <v/>
      </c>
      <c r="DG137" s="111" t="e">
        <f t="shared" si="252"/>
        <v>#N/A</v>
      </c>
      <c r="DH137" s="108" t="str">
        <f t="shared" si="225"/>
        <v/>
      </c>
      <c r="DI137" s="108" t="str">
        <f t="shared" si="253"/>
        <v/>
      </c>
      <c r="DJ137" s="108" t="str">
        <f t="shared" si="254"/>
        <v/>
      </c>
      <c r="DK137" s="108" t="str">
        <f t="shared" si="257"/>
        <v/>
      </c>
      <c r="DL137" s="108" t="str">
        <f t="shared" si="255"/>
        <v/>
      </c>
      <c r="DM137" s="108" t="str">
        <f t="shared" si="256"/>
        <v/>
      </c>
      <c r="DN137" s="103"/>
      <c r="DO137" s="170" t="str">
        <f t="shared" si="226"/>
        <v/>
      </c>
      <c r="DP137" s="170" t="str">
        <f t="shared" si="227"/>
        <v/>
      </c>
      <c r="DQ137" s="170" t="str">
        <f t="shared" si="228"/>
        <v/>
      </c>
      <c r="DR137" s="55" t="str">
        <f t="shared" si="229"/>
        <v/>
      </c>
      <c r="DS137" s="55" t="str">
        <f t="shared" si="230"/>
        <v/>
      </c>
      <c r="DT137" s="173" t="str">
        <f t="shared" si="231"/>
        <v/>
      </c>
      <c r="DU137" s="55" t="str">
        <f t="shared" si="232"/>
        <v/>
      </c>
      <c r="DV137" s="21" t="str">
        <f t="shared" si="233"/>
        <v/>
      </c>
      <c r="DW137" s="11" t="str">
        <f t="shared" si="258"/>
        <v/>
      </c>
      <c r="DX137" s="12" t="str">
        <f t="shared" si="234"/>
        <v/>
      </c>
      <c r="DY137" s="15"/>
      <c r="DZ137" s="50"/>
      <c r="EA137" s="50"/>
      <c r="EB137" s="50"/>
      <c r="EC137" s="50"/>
    </row>
    <row r="138" spans="1:133" ht="20.100000000000001" customHeight="1" x14ac:dyDescent="0.25">
      <c r="A138" s="47">
        <f t="shared" si="235"/>
        <v>137</v>
      </c>
      <c r="B138" s="176"/>
      <c r="C138" s="194"/>
      <c r="D138" s="176"/>
      <c r="E138" s="194"/>
      <c r="F138" s="192"/>
      <c r="G138" s="193"/>
      <c r="H138" s="176"/>
      <c r="I138" s="176"/>
      <c r="J138" s="180"/>
      <c r="K138" s="180"/>
      <c r="L138" s="180"/>
      <c r="M138" s="40"/>
      <c r="N138" s="10" t="str">
        <f t="shared" si="177"/>
        <v/>
      </c>
      <c r="O138" s="13"/>
      <c r="P138" s="26" t="str">
        <f t="shared" si="176"/>
        <v/>
      </c>
      <c r="Q138" s="26" t="str">
        <f t="shared" si="176"/>
        <v/>
      </c>
      <c r="R138" s="26" t="str">
        <f t="shared" si="176"/>
        <v/>
      </c>
      <c r="S138" s="26" t="str">
        <f t="shared" si="176"/>
        <v/>
      </c>
      <c r="T138" s="26" t="str">
        <f t="shared" si="176"/>
        <v/>
      </c>
      <c r="U138" s="157" t="str">
        <f t="shared" si="176"/>
        <v/>
      </c>
      <c r="V138" s="26" t="str">
        <f t="shared" si="176"/>
        <v/>
      </c>
      <c r="W138" s="26" t="str">
        <f t="shared" si="176"/>
        <v/>
      </c>
      <c r="X138" s="26" t="str">
        <f t="shared" si="176"/>
        <v/>
      </c>
      <c r="Y138" s="24" t="str">
        <f t="shared" si="176"/>
        <v/>
      </c>
      <c r="Z138" s="18" t="str">
        <f t="shared" si="178"/>
        <v/>
      </c>
      <c r="AA138" s="24" t="str">
        <f t="shared" si="178"/>
        <v/>
      </c>
      <c r="AB138" s="24" t="str">
        <f t="shared" si="178"/>
        <v/>
      </c>
      <c r="AC138" s="26" t="str">
        <f t="shared" si="178"/>
        <v/>
      </c>
      <c r="AD138" s="33" t="str">
        <f t="shared" si="178"/>
        <v/>
      </c>
      <c r="AE138" s="24" t="str">
        <f t="shared" si="178"/>
        <v/>
      </c>
      <c r="AF138" s="26" t="str">
        <f t="shared" si="178"/>
        <v/>
      </c>
      <c r="AG138" s="24" t="str">
        <f t="shared" si="178"/>
        <v/>
      </c>
      <c r="AH138" s="26" t="str">
        <f t="shared" si="178"/>
        <v/>
      </c>
      <c r="AI138" s="26" t="str">
        <f t="shared" si="178"/>
        <v/>
      </c>
      <c r="AJ138" s="26" t="str">
        <f t="shared" si="178"/>
        <v/>
      </c>
      <c r="AK138" s="26" t="str">
        <f t="shared" si="178"/>
        <v/>
      </c>
      <c r="AL138" s="26" t="str">
        <f t="shared" si="178"/>
        <v/>
      </c>
      <c r="AM138" s="18" t="str">
        <f t="shared" si="178"/>
        <v/>
      </c>
      <c r="AN138" s="9"/>
      <c r="AO138" s="152" t="str">
        <f t="shared" si="236"/>
        <v/>
      </c>
      <c r="AP138" s="150" t="str">
        <f t="shared" si="179"/>
        <v/>
      </c>
      <c r="AQ138" s="151" t="str">
        <f t="shared" si="180"/>
        <v/>
      </c>
      <c r="AR138" s="107" t="str">
        <f t="shared" si="181"/>
        <v/>
      </c>
      <c r="AS138" s="128" t="str">
        <f t="shared" si="182"/>
        <v/>
      </c>
      <c r="AT138" s="114" t="str">
        <f t="shared" si="237"/>
        <v/>
      </c>
      <c r="AU138" s="114" t="str">
        <f t="shared" si="238"/>
        <v/>
      </c>
      <c r="AV138" s="114" t="str">
        <f t="shared" si="239"/>
        <v/>
      </c>
      <c r="AW138" s="114" t="str">
        <f t="shared" si="240"/>
        <v/>
      </c>
      <c r="AX138" s="117" t="str">
        <f t="shared" si="241"/>
        <v/>
      </c>
      <c r="AY138" s="117" t="str">
        <f t="shared" si="242"/>
        <v/>
      </c>
      <c r="AZ138" s="111" t="str">
        <f t="shared" si="243"/>
        <v/>
      </c>
      <c r="BA138" s="133" t="str">
        <f t="shared" si="244"/>
        <v/>
      </c>
      <c r="BB138" s="126" t="str">
        <f t="shared" si="183"/>
        <v/>
      </c>
      <c r="BC138" s="126" t="str">
        <f t="shared" si="184"/>
        <v/>
      </c>
      <c r="BD138" s="127" t="str">
        <f t="shared" si="185"/>
        <v/>
      </c>
      <c r="BE138" s="115" t="str">
        <f t="shared" si="186"/>
        <v/>
      </c>
      <c r="BF138" s="148" t="str">
        <f t="shared" si="187"/>
        <v/>
      </c>
      <c r="BG138" s="126" t="str">
        <f t="shared" si="188"/>
        <v/>
      </c>
      <c r="BH138" s="126" t="str">
        <f t="shared" si="189"/>
        <v/>
      </c>
      <c r="BI138" s="126" t="str">
        <f t="shared" si="190"/>
        <v/>
      </c>
      <c r="BJ138" s="126" t="str">
        <f t="shared" si="191"/>
        <v/>
      </c>
      <c r="BK138" s="111" t="str">
        <f t="shared" si="192"/>
        <v/>
      </c>
      <c r="BL138" s="118" t="str">
        <f t="shared" si="245"/>
        <v/>
      </c>
      <c r="BM138" s="115" t="str">
        <f t="shared" si="193"/>
        <v/>
      </c>
      <c r="BN138" s="110" t="str">
        <f t="shared" si="194"/>
        <v/>
      </c>
      <c r="BO138" s="110" t="str">
        <f t="shared" si="195"/>
        <v/>
      </c>
      <c r="BP138" s="111" t="str">
        <f t="shared" si="246"/>
        <v/>
      </c>
      <c r="BQ138" s="110" t="str">
        <f t="shared" si="247"/>
        <v/>
      </c>
      <c r="BR138" s="153"/>
      <c r="BS138" s="115" t="str">
        <f t="shared" si="196"/>
        <v/>
      </c>
      <c r="BT138" s="132" t="str">
        <f t="shared" si="259"/>
        <v/>
      </c>
      <c r="BU138" s="146" t="str">
        <f t="shared" si="197"/>
        <v/>
      </c>
      <c r="BV138" s="115" t="str">
        <f t="shared" si="198"/>
        <v/>
      </c>
      <c r="BW138" s="118" t="str">
        <f t="shared" si="199"/>
        <v/>
      </c>
      <c r="BX138" s="119"/>
      <c r="BY138" s="111" t="str">
        <f t="shared" si="200"/>
        <v/>
      </c>
      <c r="BZ138" s="111" t="str">
        <f t="shared" si="201"/>
        <v/>
      </c>
      <c r="CA138" s="111" t="str">
        <f t="shared" si="202"/>
        <v/>
      </c>
      <c r="CB138" s="142" t="str">
        <f t="shared" si="203"/>
        <v/>
      </c>
      <c r="CC138" s="184" t="str">
        <f t="shared" si="204"/>
        <v/>
      </c>
      <c r="CD138" s="115" t="str">
        <f t="shared" si="205"/>
        <v/>
      </c>
      <c r="CE138" s="115" t="str">
        <f t="shared" si="206"/>
        <v/>
      </c>
      <c r="CF138" s="125" t="str">
        <f t="shared" si="207"/>
        <v/>
      </c>
      <c r="CG138" s="125" t="str">
        <f t="shared" si="208"/>
        <v/>
      </c>
      <c r="CH138" s="149" t="str">
        <f t="shared" si="209"/>
        <v/>
      </c>
      <c r="CI138" s="142" t="str">
        <f t="shared" si="210"/>
        <v/>
      </c>
      <c r="CJ138" s="119"/>
      <c r="CK138" s="109"/>
      <c r="CL138" s="166" t="str">
        <f t="shared" si="211"/>
        <v/>
      </c>
      <c r="CM138" s="166" t="str">
        <f t="shared" si="212"/>
        <v/>
      </c>
      <c r="CN138" s="163" t="str">
        <f t="shared" si="213"/>
        <v/>
      </c>
      <c r="CO138" s="164" t="str">
        <f t="shared" si="214"/>
        <v/>
      </c>
      <c r="CP138" s="109"/>
      <c r="CQ138" s="163" t="str">
        <f t="shared" si="215"/>
        <v/>
      </c>
      <c r="CR138" s="163" t="str">
        <f t="shared" si="216"/>
        <v/>
      </c>
      <c r="CS138" s="109"/>
      <c r="CT138" s="112" t="str">
        <f t="shared" si="248"/>
        <v/>
      </c>
      <c r="CU138" s="145" t="str">
        <f t="shared" si="249"/>
        <v/>
      </c>
      <c r="CV138" s="111" t="str">
        <f t="shared" si="250"/>
        <v/>
      </c>
      <c r="CW138" s="111" t="str">
        <f t="shared" si="251"/>
        <v/>
      </c>
      <c r="CX138" s="109" t="str">
        <f t="shared" si="217"/>
        <v/>
      </c>
      <c r="CY138" s="126" t="str">
        <f t="shared" si="218"/>
        <v/>
      </c>
      <c r="CZ138" s="126" t="str">
        <f t="shared" si="219"/>
        <v/>
      </c>
      <c r="DA138" s="126" t="str">
        <f t="shared" si="220"/>
        <v/>
      </c>
      <c r="DB138" s="145" t="str">
        <f t="shared" si="221"/>
        <v/>
      </c>
      <c r="DC138" s="143" t="str">
        <f t="shared" si="222"/>
        <v/>
      </c>
      <c r="DD138" s="121"/>
      <c r="DE138" s="113" t="str">
        <f t="shared" si="223"/>
        <v/>
      </c>
      <c r="DF138" s="113" t="str">
        <f t="shared" si="224"/>
        <v/>
      </c>
      <c r="DG138" s="111" t="e">
        <f t="shared" si="252"/>
        <v>#N/A</v>
      </c>
      <c r="DH138" s="108" t="str">
        <f t="shared" si="225"/>
        <v/>
      </c>
      <c r="DI138" s="108" t="str">
        <f t="shared" si="253"/>
        <v/>
      </c>
      <c r="DJ138" s="108" t="str">
        <f t="shared" si="254"/>
        <v/>
      </c>
      <c r="DK138" s="108" t="str">
        <f t="shared" si="257"/>
        <v/>
      </c>
      <c r="DL138" s="108" t="str">
        <f t="shared" si="255"/>
        <v/>
      </c>
      <c r="DM138" s="108" t="str">
        <f t="shared" si="256"/>
        <v/>
      </c>
      <c r="DN138" s="103"/>
      <c r="DO138" s="170" t="str">
        <f t="shared" si="226"/>
        <v/>
      </c>
      <c r="DP138" s="170" t="str">
        <f t="shared" si="227"/>
        <v/>
      </c>
      <c r="DQ138" s="170" t="str">
        <f t="shared" si="228"/>
        <v/>
      </c>
      <c r="DR138" s="55" t="str">
        <f t="shared" si="229"/>
        <v/>
      </c>
      <c r="DS138" s="55" t="str">
        <f t="shared" si="230"/>
        <v/>
      </c>
      <c r="DT138" s="173" t="str">
        <f t="shared" si="231"/>
        <v/>
      </c>
      <c r="DU138" s="55" t="str">
        <f t="shared" si="232"/>
        <v/>
      </c>
      <c r="DV138" s="21" t="str">
        <f t="shared" si="233"/>
        <v/>
      </c>
      <c r="DW138" s="11" t="str">
        <f t="shared" si="258"/>
        <v/>
      </c>
      <c r="DX138" s="12" t="str">
        <f t="shared" si="234"/>
        <v/>
      </c>
      <c r="DY138" s="15"/>
      <c r="DZ138" s="50"/>
      <c r="EA138" s="50"/>
      <c r="EB138" s="50"/>
      <c r="EC138" s="50"/>
    </row>
    <row r="139" spans="1:133" ht="20.100000000000001" customHeight="1" x14ac:dyDescent="0.25">
      <c r="A139" s="47">
        <f t="shared" si="235"/>
        <v>138</v>
      </c>
      <c r="B139" s="176"/>
      <c r="C139" s="194"/>
      <c r="D139" s="176"/>
      <c r="E139" s="194"/>
      <c r="F139" s="192"/>
      <c r="G139" s="193"/>
      <c r="H139" s="176"/>
      <c r="I139" s="176"/>
      <c r="J139" s="180"/>
      <c r="K139" s="180"/>
      <c r="L139" s="180"/>
      <c r="M139" s="40"/>
      <c r="N139" s="10" t="str">
        <f t="shared" si="177"/>
        <v/>
      </c>
      <c r="O139" s="13"/>
      <c r="P139" s="26" t="str">
        <f t="shared" si="176"/>
        <v/>
      </c>
      <c r="Q139" s="26" t="str">
        <f t="shared" si="176"/>
        <v/>
      </c>
      <c r="R139" s="26" t="str">
        <f t="shared" si="176"/>
        <v/>
      </c>
      <c r="S139" s="26" t="str">
        <f t="shared" si="176"/>
        <v/>
      </c>
      <c r="T139" s="26" t="str">
        <f t="shared" si="176"/>
        <v/>
      </c>
      <c r="U139" s="157" t="str">
        <f t="shared" si="176"/>
        <v/>
      </c>
      <c r="V139" s="26" t="str">
        <f t="shared" si="176"/>
        <v/>
      </c>
      <c r="W139" s="26" t="str">
        <f t="shared" si="176"/>
        <v/>
      </c>
      <c r="X139" s="26" t="str">
        <f t="shared" si="176"/>
        <v/>
      </c>
      <c r="Y139" s="24" t="str">
        <f t="shared" si="176"/>
        <v/>
      </c>
      <c r="Z139" s="18" t="str">
        <f t="shared" si="178"/>
        <v/>
      </c>
      <c r="AA139" s="24" t="str">
        <f t="shared" si="178"/>
        <v/>
      </c>
      <c r="AB139" s="24" t="str">
        <f t="shared" si="178"/>
        <v/>
      </c>
      <c r="AC139" s="26" t="str">
        <f t="shared" si="178"/>
        <v/>
      </c>
      <c r="AD139" s="33" t="str">
        <f t="shared" si="178"/>
        <v/>
      </c>
      <c r="AE139" s="24" t="str">
        <f t="shared" si="178"/>
        <v/>
      </c>
      <c r="AF139" s="26" t="str">
        <f t="shared" si="178"/>
        <v/>
      </c>
      <c r="AG139" s="24" t="str">
        <f t="shared" si="178"/>
        <v/>
      </c>
      <c r="AH139" s="26" t="str">
        <f t="shared" si="178"/>
        <v/>
      </c>
      <c r="AI139" s="26" t="str">
        <f t="shared" si="178"/>
        <v/>
      </c>
      <c r="AJ139" s="26" t="str">
        <f t="shared" si="178"/>
        <v/>
      </c>
      <c r="AK139" s="26" t="str">
        <f t="shared" si="178"/>
        <v/>
      </c>
      <c r="AL139" s="26" t="str">
        <f t="shared" si="178"/>
        <v/>
      </c>
      <c r="AM139" s="18" t="str">
        <f t="shared" si="178"/>
        <v/>
      </c>
      <c r="AN139" s="9"/>
      <c r="AO139" s="152" t="str">
        <f t="shared" si="236"/>
        <v/>
      </c>
      <c r="AP139" s="150" t="str">
        <f t="shared" si="179"/>
        <v/>
      </c>
      <c r="AQ139" s="151" t="str">
        <f t="shared" si="180"/>
        <v/>
      </c>
      <c r="AR139" s="107" t="str">
        <f t="shared" si="181"/>
        <v/>
      </c>
      <c r="AS139" s="128" t="str">
        <f t="shared" si="182"/>
        <v/>
      </c>
      <c r="AT139" s="114" t="str">
        <f t="shared" si="237"/>
        <v/>
      </c>
      <c r="AU139" s="114" t="str">
        <f t="shared" si="238"/>
        <v/>
      </c>
      <c r="AV139" s="114" t="str">
        <f t="shared" si="239"/>
        <v/>
      </c>
      <c r="AW139" s="114" t="str">
        <f t="shared" si="240"/>
        <v/>
      </c>
      <c r="AX139" s="117" t="str">
        <f t="shared" si="241"/>
        <v/>
      </c>
      <c r="AY139" s="117" t="str">
        <f t="shared" si="242"/>
        <v/>
      </c>
      <c r="AZ139" s="111" t="str">
        <f t="shared" si="243"/>
        <v/>
      </c>
      <c r="BA139" s="133" t="str">
        <f t="shared" si="244"/>
        <v/>
      </c>
      <c r="BB139" s="126" t="str">
        <f t="shared" si="183"/>
        <v/>
      </c>
      <c r="BC139" s="126" t="str">
        <f t="shared" si="184"/>
        <v/>
      </c>
      <c r="BD139" s="127" t="str">
        <f t="shared" si="185"/>
        <v/>
      </c>
      <c r="BE139" s="115" t="str">
        <f t="shared" si="186"/>
        <v/>
      </c>
      <c r="BF139" s="148" t="str">
        <f t="shared" si="187"/>
        <v/>
      </c>
      <c r="BG139" s="126" t="str">
        <f t="shared" si="188"/>
        <v/>
      </c>
      <c r="BH139" s="126" t="str">
        <f t="shared" si="189"/>
        <v/>
      </c>
      <c r="BI139" s="126" t="str">
        <f t="shared" si="190"/>
        <v/>
      </c>
      <c r="BJ139" s="126" t="str">
        <f t="shared" si="191"/>
        <v/>
      </c>
      <c r="BK139" s="111" t="str">
        <f t="shared" si="192"/>
        <v/>
      </c>
      <c r="BL139" s="118" t="str">
        <f t="shared" si="245"/>
        <v/>
      </c>
      <c r="BM139" s="115" t="str">
        <f t="shared" si="193"/>
        <v/>
      </c>
      <c r="BN139" s="110" t="str">
        <f t="shared" si="194"/>
        <v/>
      </c>
      <c r="BO139" s="110" t="str">
        <f t="shared" si="195"/>
        <v/>
      </c>
      <c r="BP139" s="111" t="str">
        <f t="shared" si="246"/>
        <v/>
      </c>
      <c r="BQ139" s="110" t="str">
        <f t="shared" si="247"/>
        <v/>
      </c>
      <c r="BR139" s="153"/>
      <c r="BS139" s="115" t="str">
        <f t="shared" si="196"/>
        <v/>
      </c>
      <c r="BT139" s="132" t="str">
        <f t="shared" si="259"/>
        <v/>
      </c>
      <c r="BU139" s="146" t="str">
        <f t="shared" si="197"/>
        <v/>
      </c>
      <c r="BV139" s="115" t="str">
        <f t="shared" si="198"/>
        <v/>
      </c>
      <c r="BW139" s="118" t="str">
        <f t="shared" si="199"/>
        <v/>
      </c>
      <c r="BX139" s="119"/>
      <c r="BY139" s="111" t="str">
        <f t="shared" si="200"/>
        <v/>
      </c>
      <c r="BZ139" s="111" t="str">
        <f t="shared" si="201"/>
        <v/>
      </c>
      <c r="CA139" s="111" t="str">
        <f t="shared" si="202"/>
        <v/>
      </c>
      <c r="CB139" s="142" t="str">
        <f t="shared" si="203"/>
        <v/>
      </c>
      <c r="CC139" s="184" t="str">
        <f t="shared" si="204"/>
        <v/>
      </c>
      <c r="CD139" s="115" t="str">
        <f t="shared" si="205"/>
        <v/>
      </c>
      <c r="CE139" s="115" t="str">
        <f t="shared" si="206"/>
        <v/>
      </c>
      <c r="CF139" s="125" t="str">
        <f t="shared" si="207"/>
        <v/>
      </c>
      <c r="CG139" s="125" t="str">
        <f t="shared" si="208"/>
        <v/>
      </c>
      <c r="CH139" s="149" t="str">
        <f t="shared" si="209"/>
        <v/>
      </c>
      <c r="CI139" s="142" t="str">
        <f t="shared" si="210"/>
        <v/>
      </c>
      <c r="CJ139" s="119"/>
      <c r="CK139" s="109"/>
      <c r="CL139" s="166" t="str">
        <f t="shared" si="211"/>
        <v/>
      </c>
      <c r="CM139" s="166" t="str">
        <f t="shared" si="212"/>
        <v/>
      </c>
      <c r="CN139" s="163" t="str">
        <f t="shared" si="213"/>
        <v/>
      </c>
      <c r="CO139" s="164" t="str">
        <f t="shared" si="214"/>
        <v/>
      </c>
      <c r="CP139" s="109"/>
      <c r="CQ139" s="163" t="str">
        <f t="shared" si="215"/>
        <v/>
      </c>
      <c r="CR139" s="163" t="str">
        <f t="shared" si="216"/>
        <v/>
      </c>
      <c r="CS139" s="109"/>
      <c r="CT139" s="112" t="str">
        <f t="shared" si="248"/>
        <v/>
      </c>
      <c r="CU139" s="145" t="str">
        <f t="shared" si="249"/>
        <v/>
      </c>
      <c r="CV139" s="111" t="str">
        <f t="shared" si="250"/>
        <v/>
      </c>
      <c r="CW139" s="111" t="str">
        <f t="shared" si="251"/>
        <v/>
      </c>
      <c r="CX139" s="109" t="str">
        <f t="shared" si="217"/>
        <v/>
      </c>
      <c r="CY139" s="126" t="str">
        <f t="shared" si="218"/>
        <v/>
      </c>
      <c r="CZ139" s="126" t="str">
        <f t="shared" si="219"/>
        <v/>
      </c>
      <c r="DA139" s="126" t="str">
        <f t="shared" si="220"/>
        <v/>
      </c>
      <c r="DB139" s="145" t="str">
        <f t="shared" si="221"/>
        <v/>
      </c>
      <c r="DC139" s="143" t="str">
        <f t="shared" si="222"/>
        <v/>
      </c>
      <c r="DD139" s="121"/>
      <c r="DE139" s="113" t="str">
        <f t="shared" si="223"/>
        <v/>
      </c>
      <c r="DF139" s="113" t="str">
        <f t="shared" si="224"/>
        <v/>
      </c>
      <c r="DG139" s="111" t="e">
        <f t="shared" si="252"/>
        <v>#N/A</v>
      </c>
      <c r="DH139" s="108" t="str">
        <f t="shared" si="225"/>
        <v/>
      </c>
      <c r="DI139" s="108" t="str">
        <f t="shared" si="253"/>
        <v/>
      </c>
      <c r="DJ139" s="108" t="str">
        <f t="shared" si="254"/>
        <v/>
      </c>
      <c r="DK139" s="108" t="str">
        <f t="shared" si="257"/>
        <v/>
      </c>
      <c r="DL139" s="108" t="str">
        <f t="shared" si="255"/>
        <v/>
      </c>
      <c r="DM139" s="108" t="str">
        <f t="shared" si="256"/>
        <v/>
      </c>
      <c r="DN139" s="103"/>
      <c r="DO139" s="170" t="str">
        <f t="shared" si="226"/>
        <v/>
      </c>
      <c r="DP139" s="170" t="str">
        <f t="shared" si="227"/>
        <v/>
      </c>
      <c r="DQ139" s="170" t="str">
        <f t="shared" si="228"/>
        <v/>
      </c>
      <c r="DR139" s="55" t="str">
        <f t="shared" si="229"/>
        <v/>
      </c>
      <c r="DS139" s="55" t="str">
        <f t="shared" si="230"/>
        <v/>
      </c>
      <c r="DT139" s="173" t="str">
        <f t="shared" si="231"/>
        <v/>
      </c>
      <c r="DU139" s="55" t="str">
        <f t="shared" si="232"/>
        <v/>
      </c>
      <c r="DV139" s="21" t="str">
        <f t="shared" si="233"/>
        <v/>
      </c>
      <c r="DW139" s="11" t="str">
        <f t="shared" si="258"/>
        <v/>
      </c>
      <c r="DX139" s="12" t="str">
        <f t="shared" si="234"/>
        <v/>
      </c>
      <c r="DY139" s="15"/>
      <c r="DZ139" s="50"/>
      <c r="EA139" s="50"/>
      <c r="EB139" s="50"/>
      <c r="EC139" s="50"/>
    </row>
    <row r="140" spans="1:133" ht="20.100000000000001" customHeight="1" x14ac:dyDescent="0.25">
      <c r="A140" s="47">
        <f t="shared" si="235"/>
        <v>139</v>
      </c>
      <c r="B140" s="176"/>
      <c r="C140" s="194"/>
      <c r="D140" s="176"/>
      <c r="E140" s="194"/>
      <c r="F140" s="192"/>
      <c r="G140" s="193"/>
      <c r="H140" s="176"/>
      <c r="I140" s="176"/>
      <c r="J140" s="180"/>
      <c r="K140" s="180"/>
      <c r="L140" s="180"/>
      <c r="M140" s="40"/>
      <c r="N140" s="10" t="str">
        <f t="shared" si="177"/>
        <v/>
      </c>
      <c r="O140" s="13"/>
      <c r="P140" s="26" t="str">
        <f t="shared" si="176"/>
        <v/>
      </c>
      <c r="Q140" s="26" t="str">
        <f t="shared" si="176"/>
        <v/>
      </c>
      <c r="R140" s="26" t="str">
        <f t="shared" si="176"/>
        <v/>
      </c>
      <c r="S140" s="26" t="str">
        <f t="shared" si="176"/>
        <v/>
      </c>
      <c r="T140" s="26" t="str">
        <f t="shared" si="176"/>
        <v/>
      </c>
      <c r="U140" s="157" t="str">
        <f t="shared" si="176"/>
        <v/>
      </c>
      <c r="V140" s="26" t="str">
        <f t="shared" si="176"/>
        <v/>
      </c>
      <c r="W140" s="26" t="str">
        <f t="shared" si="176"/>
        <v/>
      </c>
      <c r="X140" s="26" t="str">
        <f t="shared" si="176"/>
        <v/>
      </c>
      <c r="Y140" s="24" t="str">
        <f t="shared" si="176"/>
        <v/>
      </c>
      <c r="Z140" s="18" t="str">
        <f t="shared" si="178"/>
        <v/>
      </c>
      <c r="AA140" s="24" t="str">
        <f t="shared" si="178"/>
        <v/>
      </c>
      <c r="AB140" s="24" t="str">
        <f t="shared" si="178"/>
        <v/>
      </c>
      <c r="AC140" s="26" t="str">
        <f t="shared" si="178"/>
        <v/>
      </c>
      <c r="AD140" s="33" t="str">
        <f t="shared" si="178"/>
        <v/>
      </c>
      <c r="AE140" s="24" t="str">
        <f t="shared" si="178"/>
        <v/>
      </c>
      <c r="AF140" s="26" t="str">
        <f t="shared" si="178"/>
        <v/>
      </c>
      <c r="AG140" s="24" t="str">
        <f t="shared" si="178"/>
        <v/>
      </c>
      <c r="AH140" s="26" t="str">
        <f t="shared" si="178"/>
        <v/>
      </c>
      <c r="AI140" s="26" t="str">
        <f t="shared" si="178"/>
        <v/>
      </c>
      <c r="AJ140" s="26" t="str">
        <f t="shared" si="178"/>
        <v/>
      </c>
      <c r="AK140" s="26" t="str">
        <f t="shared" si="178"/>
        <v/>
      </c>
      <c r="AL140" s="26" t="str">
        <f t="shared" si="178"/>
        <v/>
      </c>
      <c r="AM140" s="18" t="str">
        <f t="shared" si="178"/>
        <v/>
      </c>
      <c r="AN140" s="9"/>
      <c r="AO140" s="152" t="str">
        <f t="shared" si="236"/>
        <v/>
      </c>
      <c r="AP140" s="150" t="str">
        <f t="shared" si="179"/>
        <v/>
      </c>
      <c r="AQ140" s="151" t="str">
        <f t="shared" si="180"/>
        <v/>
      </c>
      <c r="AR140" s="107" t="str">
        <f t="shared" si="181"/>
        <v/>
      </c>
      <c r="AS140" s="128" t="str">
        <f t="shared" si="182"/>
        <v/>
      </c>
      <c r="AT140" s="114" t="str">
        <f t="shared" si="237"/>
        <v/>
      </c>
      <c r="AU140" s="114" t="str">
        <f t="shared" si="238"/>
        <v/>
      </c>
      <c r="AV140" s="114" t="str">
        <f t="shared" si="239"/>
        <v/>
      </c>
      <c r="AW140" s="114" t="str">
        <f t="shared" si="240"/>
        <v/>
      </c>
      <c r="AX140" s="117" t="str">
        <f t="shared" si="241"/>
        <v/>
      </c>
      <c r="AY140" s="117" t="str">
        <f t="shared" si="242"/>
        <v/>
      </c>
      <c r="AZ140" s="111" t="str">
        <f t="shared" si="243"/>
        <v/>
      </c>
      <c r="BA140" s="133" t="str">
        <f t="shared" si="244"/>
        <v/>
      </c>
      <c r="BB140" s="126" t="str">
        <f t="shared" si="183"/>
        <v/>
      </c>
      <c r="BC140" s="126" t="str">
        <f t="shared" si="184"/>
        <v/>
      </c>
      <c r="BD140" s="127" t="str">
        <f t="shared" si="185"/>
        <v/>
      </c>
      <c r="BE140" s="115" t="str">
        <f t="shared" si="186"/>
        <v/>
      </c>
      <c r="BF140" s="148" t="str">
        <f t="shared" si="187"/>
        <v/>
      </c>
      <c r="BG140" s="126" t="str">
        <f t="shared" si="188"/>
        <v/>
      </c>
      <c r="BH140" s="126" t="str">
        <f t="shared" si="189"/>
        <v/>
      </c>
      <c r="BI140" s="126" t="str">
        <f t="shared" si="190"/>
        <v/>
      </c>
      <c r="BJ140" s="126" t="str">
        <f t="shared" si="191"/>
        <v/>
      </c>
      <c r="BK140" s="111" t="str">
        <f t="shared" si="192"/>
        <v/>
      </c>
      <c r="BL140" s="118" t="str">
        <f t="shared" si="245"/>
        <v/>
      </c>
      <c r="BM140" s="115" t="str">
        <f t="shared" si="193"/>
        <v/>
      </c>
      <c r="BN140" s="110" t="str">
        <f t="shared" si="194"/>
        <v/>
      </c>
      <c r="BO140" s="110" t="str">
        <f t="shared" si="195"/>
        <v/>
      </c>
      <c r="BP140" s="111" t="str">
        <f t="shared" si="246"/>
        <v/>
      </c>
      <c r="BQ140" s="110" t="str">
        <f t="shared" si="247"/>
        <v/>
      </c>
      <c r="BR140" s="153"/>
      <c r="BS140" s="115" t="str">
        <f t="shared" si="196"/>
        <v/>
      </c>
      <c r="BT140" s="132" t="str">
        <f t="shared" si="259"/>
        <v/>
      </c>
      <c r="BU140" s="146" t="str">
        <f t="shared" si="197"/>
        <v/>
      </c>
      <c r="BV140" s="115" t="str">
        <f t="shared" si="198"/>
        <v/>
      </c>
      <c r="BW140" s="118" t="str">
        <f t="shared" si="199"/>
        <v/>
      </c>
      <c r="BX140" s="119"/>
      <c r="BY140" s="111" t="str">
        <f t="shared" si="200"/>
        <v/>
      </c>
      <c r="BZ140" s="111" t="str">
        <f t="shared" si="201"/>
        <v/>
      </c>
      <c r="CA140" s="111" t="str">
        <f t="shared" si="202"/>
        <v/>
      </c>
      <c r="CB140" s="142" t="str">
        <f t="shared" si="203"/>
        <v/>
      </c>
      <c r="CC140" s="184" t="str">
        <f t="shared" si="204"/>
        <v/>
      </c>
      <c r="CD140" s="115" t="str">
        <f t="shared" si="205"/>
        <v/>
      </c>
      <c r="CE140" s="115" t="str">
        <f t="shared" si="206"/>
        <v/>
      </c>
      <c r="CF140" s="125" t="str">
        <f t="shared" si="207"/>
        <v/>
      </c>
      <c r="CG140" s="125" t="str">
        <f t="shared" si="208"/>
        <v/>
      </c>
      <c r="CH140" s="149" t="str">
        <f t="shared" si="209"/>
        <v/>
      </c>
      <c r="CI140" s="142" t="str">
        <f t="shared" si="210"/>
        <v/>
      </c>
      <c r="CJ140" s="119"/>
      <c r="CK140" s="109"/>
      <c r="CL140" s="166" t="str">
        <f t="shared" si="211"/>
        <v/>
      </c>
      <c r="CM140" s="166" t="str">
        <f t="shared" si="212"/>
        <v/>
      </c>
      <c r="CN140" s="163" t="str">
        <f t="shared" si="213"/>
        <v/>
      </c>
      <c r="CO140" s="164" t="str">
        <f t="shared" si="214"/>
        <v/>
      </c>
      <c r="CP140" s="109"/>
      <c r="CQ140" s="163" t="str">
        <f t="shared" si="215"/>
        <v/>
      </c>
      <c r="CR140" s="163" t="str">
        <f t="shared" si="216"/>
        <v/>
      </c>
      <c r="CS140" s="109"/>
      <c r="CT140" s="112" t="str">
        <f t="shared" si="248"/>
        <v/>
      </c>
      <c r="CU140" s="145" t="str">
        <f t="shared" si="249"/>
        <v/>
      </c>
      <c r="CV140" s="111" t="str">
        <f t="shared" si="250"/>
        <v/>
      </c>
      <c r="CW140" s="111" t="str">
        <f t="shared" si="251"/>
        <v/>
      </c>
      <c r="CX140" s="109" t="str">
        <f t="shared" si="217"/>
        <v/>
      </c>
      <c r="CY140" s="126" t="str">
        <f t="shared" si="218"/>
        <v/>
      </c>
      <c r="CZ140" s="126" t="str">
        <f t="shared" si="219"/>
        <v/>
      </c>
      <c r="DA140" s="126" t="str">
        <f t="shared" si="220"/>
        <v/>
      </c>
      <c r="DB140" s="145" t="str">
        <f t="shared" si="221"/>
        <v/>
      </c>
      <c r="DC140" s="143" t="str">
        <f t="shared" si="222"/>
        <v/>
      </c>
      <c r="DD140" s="121"/>
      <c r="DE140" s="113" t="str">
        <f t="shared" si="223"/>
        <v/>
      </c>
      <c r="DF140" s="113" t="str">
        <f t="shared" si="224"/>
        <v/>
      </c>
      <c r="DG140" s="111" t="e">
        <f t="shared" si="252"/>
        <v>#N/A</v>
      </c>
      <c r="DH140" s="108" t="str">
        <f t="shared" si="225"/>
        <v/>
      </c>
      <c r="DI140" s="108" t="str">
        <f t="shared" si="253"/>
        <v/>
      </c>
      <c r="DJ140" s="108" t="str">
        <f t="shared" si="254"/>
        <v/>
      </c>
      <c r="DK140" s="108" t="str">
        <f t="shared" si="257"/>
        <v/>
      </c>
      <c r="DL140" s="108" t="str">
        <f t="shared" si="255"/>
        <v/>
      </c>
      <c r="DM140" s="108" t="str">
        <f t="shared" si="256"/>
        <v/>
      </c>
      <c r="DN140" s="103"/>
      <c r="DO140" s="170" t="str">
        <f t="shared" si="226"/>
        <v/>
      </c>
      <c r="DP140" s="170" t="str">
        <f t="shared" si="227"/>
        <v/>
      </c>
      <c r="DQ140" s="170" t="str">
        <f t="shared" si="228"/>
        <v/>
      </c>
      <c r="DR140" s="55" t="str">
        <f t="shared" si="229"/>
        <v/>
      </c>
      <c r="DS140" s="55" t="str">
        <f t="shared" si="230"/>
        <v/>
      </c>
      <c r="DT140" s="173" t="str">
        <f t="shared" si="231"/>
        <v/>
      </c>
      <c r="DU140" s="55" t="str">
        <f t="shared" si="232"/>
        <v/>
      </c>
      <c r="DV140" s="21" t="str">
        <f t="shared" si="233"/>
        <v/>
      </c>
      <c r="DW140" s="11" t="str">
        <f t="shared" si="258"/>
        <v/>
      </c>
      <c r="DX140" s="12" t="str">
        <f t="shared" si="234"/>
        <v/>
      </c>
      <c r="DY140" s="15"/>
      <c r="DZ140" s="50"/>
      <c r="EA140" s="50"/>
      <c r="EB140" s="50"/>
      <c r="EC140" s="50"/>
    </row>
    <row r="141" spans="1:133" ht="20.100000000000001" customHeight="1" x14ac:dyDescent="0.25">
      <c r="A141" s="47">
        <f t="shared" si="235"/>
        <v>140</v>
      </c>
      <c r="B141" s="176"/>
      <c r="C141" s="194"/>
      <c r="D141" s="176"/>
      <c r="E141" s="194"/>
      <c r="F141" s="192"/>
      <c r="G141" s="193"/>
      <c r="H141" s="176"/>
      <c r="I141" s="176"/>
      <c r="J141" s="180"/>
      <c r="K141" s="180"/>
      <c r="L141" s="180"/>
      <c r="M141" s="40"/>
      <c r="N141" s="10" t="str">
        <f t="shared" si="177"/>
        <v/>
      </c>
      <c r="O141" s="13"/>
      <c r="P141" s="26" t="str">
        <f t="shared" si="176"/>
        <v/>
      </c>
      <c r="Q141" s="26" t="str">
        <f t="shared" si="176"/>
        <v/>
      </c>
      <c r="R141" s="26" t="str">
        <f t="shared" si="176"/>
        <v/>
      </c>
      <c r="S141" s="26" t="str">
        <f t="shared" si="176"/>
        <v/>
      </c>
      <c r="T141" s="26" t="str">
        <f t="shared" si="176"/>
        <v/>
      </c>
      <c r="U141" s="157" t="str">
        <f t="shared" si="176"/>
        <v/>
      </c>
      <c r="V141" s="26" t="str">
        <f t="shared" si="176"/>
        <v/>
      </c>
      <c r="W141" s="26" t="str">
        <f t="shared" si="176"/>
        <v/>
      </c>
      <c r="X141" s="26" t="str">
        <f t="shared" si="176"/>
        <v/>
      </c>
      <c r="Y141" s="24" t="str">
        <f t="shared" si="176"/>
        <v/>
      </c>
      <c r="Z141" s="18" t="str">
        <f t="shared" si="178"/>
        <v/>
      </c>
      <c r="AA141" s="24" t="str">
        <f t="shared" si="178"/>
        <v/>
      </c>
      <c r="AB141" s="24" t="str">
        <f t="shared" si="178"/>
        <v/>
      </c>
      <c r="AC141" s="26" t="str">
        <f t="shared" si="178"/>
        <v/>
      </c>
      <c r="AD141" s="33" t="str">
        <f t="shared" si="178"/>
        <v/>
      </c>
      <c r="AE141" s="24" t="str">
        <f t="shared" si="178"/>
        <v/>
      </c>
      <c r="AF141" s="26" t="str">
        <f t="shared" si="178"/>
        <v/>
      </c>
      <c r="AG141" s="24" t="str">
        <f t="shared" si="178"/>
        <v/>
      </c>
      <c r="AH141" s="26" t="str">
        <f t="shared" si="178"/>
        <v/>
      </c>
      <c r="AI141" s="26" t="str">
        <f t="shared" si="178"/>
        <v/>
      </c>
      <c r="AJ141" s="26" t="str">
        <f t="shared" si="178"/>
        <v/>
      </c>
      <c r="AK141" s="26" t="str">
        <f t="shared" si="178"/>
        <v/>
      </c>
      <c r="AL141" s="26" t="str">
        <f t="shared" si="178"/>
        <v/>
      </c>
      <c r="AM141" s="18" t="str">
        <f t="shared" si="178"/>
        <v/>
      </c>
      <c r="AN141" s="9"/>
      <c r="AO141" s="152" t="str">
        <f t="shared" si="236"/>
        <v/>
      </c>
      <c r="AP141" s="150" t="str">
        <f t="shared" si="179"/>
        <v/>
      </c>
      <c r="AQ141" s="151" t="str">
        <f t="shared" si="180"/>
        <v/>
      </c>
      <c r="AR141" s="107" t="str">
        <f t="shared" si="181"/>
        <v/>
      </c>
      <c r="AS141" s="128" t="str">
        <f t="shared" si="182"/>
        <v/>
      </c>
      <c r="AT141" s="114" t="str">
        <f t="shared" si="237"/>
        <v/>
      </c>
      <c r="AU141" s="114" t="str">
        <f t="shared" si="238"/>
        <v/>
      </c>
      <c r="AV141" s="114" t="str">
        <f t="shared" si="239"/>
        <v/>
      </c>
      <c r="AW141" s="114" t="str">
        <f t="shared" si="240"/>
        <v/>
      </c>
      <c r="AX141" s="117" t="str">
        <f t="shared" si="241"/>
        <v/>
      </c>
      <c r="AY141" s="117" t="str">
        <f t="shared" si="242"/>
        <v/>
      </c>
      <c r="AZ141" s="111" t="str">
        <f t="shared" si="243"/>
        <v/>
      </c>
      <c r="BA141" s="133" t="str">
        <f t="shared" si="244"/>
        <v/>
      </c>
      <c r="BB141" s="126" t="str">
        <f t="shared" si="183"/>
        <v/>
      </c>
      <c r="BC141" s="126" t="str">
        <f t="shared" si="184"/>
        <v/>
      </c>
      <c r="BD141" s="127" t="str">
        <f t="shared" si="185"/>
        <v/>
      </c>
      <c r="BE141" s="115" t="str">
        <f t="shared" si="186"/>
        <v/>
      </c>
      <c r="BF141" s="148" t="str">
        <f t="shared" si="187"/>
        <v/>
      </c>
      <c r="BG141" s="126" t="str">
        <f t="shared" si="188"/>
        <v/>
      </c>
      <c r="BH141" s="126" t="str">
        <f t="shared" si="189"/>
        <v/>
      </c>
      <c r="BI141" s="126" t="str">
        <f t="shared" si="190"/>
        <v/>
      </c>
      <c r="BJ141" s="126" t="str">
        <f t="shared" si="191"/>
        <v/>
      </c>
      <c r="BK141" s="111" t="str">
        <f t="shared" si="192"/>
        <v/>
      </c>
      <c r="BL141" s="118" t="str">
        <f t="shared" si="245"/>
        <v/>
      </c>
      <c r="BM141" s="115" t="str">
        <f t="shared" si="193"/>
        <v/>
      </c>
      <c r="BN141" s="110" t="str">
        <f t="shared" si="194"/>
        <v/>
      </c>
      <c r="BO141" s="110" t="str">
        <f t="shared" si="195"/>
        <v/>
      </c>
      <c r="BP141" s="111" t="str">
        <f t="shared" si="246"/>
        <v/>
      </c>
      <c r="BQ141" s="110" t="str">
        <f t="shared" si="247"/>
        <v/>
      </c>
      <c r="BR141" s="153"/>
      <c r="BS141" s="115" t="str">
        <f t="shared" si="196"/>
        <v/>
      </c>
      <c r="BT141" s="132" t="str">
        <f t="shared" si="259"/>
        <v/>
      </c>
      <c r="BU141" s="146" t="str">
        <f t="shared" si="197"/>
        <v/>
      </c>
      <c r="BV141" s="115" t="str">
        <f t="shared" si="198"/>
        <v/>
      </c>
      <c r="BW141" s="118" t="str">
        <f t="shared" si="199"/>
        <v/>
      </c>
      <c r="BX141" s="119"/>
      <c r="BY141" s="111" t="str">
        <f t="shared" si="200"/>
        <v/>
      </c>
      <c r="BZ141" s="111" t="str">
        <f t="shared" si="201"/>
        <v/>
      </c>
      <c r="CA141" s="111" t="str">
        <f t="shared" si="202"/>
        <v/>
      </c>
      <c r="CB141" s="142" t="str">
        <f t="shared" si="203"/>
        <v/>
      </c>
      <c r="CC141" s="184" t="str">
        <f t="shared" si="204"/>
        <v/>
      </c>
      <c r="CD141" s="115" t="str">
        <f t="shared" si="205"/>
        <v/>
      </c>
      <c r="CE141" s="115" t="str">
        <f t="shared" si="206"/>
        <v/>
      </c>
      <c r="CF141" s="125" t="str">
        <f t="shared" si="207"/>
        <v/>
      </c>
      <c r="CG141" s="125" t="str">
        <f t="shared" si="208"/>
        <v/>
      </c>
      <c r="CH141" s="149" t="str">
        <f t="shared" si="209"/>
        <v/>
      </c>
      <c r="CI141" s="142" t="str">
        <f t="shared" si="210"/>
        <v/>
      </c>
      <c r="CJ141" s="119"/>
      <c r="CK141" s="109"/>
      <c r="CL141" s="166" t="str">
        <f t="shared" si="211"/>
        <v/>
      </c>
      <c r="CM141" s="166" t="str">
        <f t="shared" si="212"/>
        <v/>
      </c>
      <c r="CN141" s="163" t="str">
        <f t="shared" si="213"/>
        <v/>
      </c>
      <c r="CO141" s="164" t="str">
        <f t="shared" si="214"/>
        <v/>
      </c>
      <c r="CP141" s="109"/>
      <c r="CQ141" s="163" t="str">
        <f t="shared" si="215"/>
        <v/>
      </c>
      <c r="CR141" s="163" t="str">
        <f t="shared" si="216"/>
        <v/>
      </c>
      <c r="CS141" s="109"/>
      <c r="CT141" s="112" t="str">
        <f t="shared" si="248"/>
        <v/>
      </c>
      <c r="CU141" s="145" t="str">
        <f t="shared" si="249"/>
        <v/>
      </c>
      <c r="CV141" s="111" t="str">
        <f t="shared" si="250"/>
        <v/>
      </c>
      <c r="CW141" s="111" t="str">
        <f t="shared" si="251"/>
        <v/>
      </c>
      <c r="CX141" s="109" t="str">
        <f t="shared" si="217"/>
        <v/>
      </c>
      <c r="CY141" s="126" t="str">
        <f t="shared" si="218"/>
        <v/>
      </c>
      <c r="CZ141" s="126" t="str">
        <f t="shared" si="219"/>
        <v/>
      </c>
      <c r="DA141" s="126" t="str">
        <f t="shared" si="220"/>
        <v/>
      </c>
      <c r="DB141" s="145" t="str">
        <f t="shared" si="221"/>
        <v/>
      </c>
      <c r="DC141" s="143" t="str">
        <f t="shared" si="222"/>
        <v/>
      </c>
      <c r="DD141" s="121"/>
      <c r="DE141" s="113" t="str">
        <f t="shared" si="223"/>
        <v/>
      </c>
      <c r="DF141" s="113" t="str">
        <f t="shared" si="224"/>
        <v/>
      </c>
      <c r="DG141" s="111" t="e">
        <f t="shared" si="252"/>
        <v>#N/A</v>
      </c>
      <c r="DH141" s="108" t="str">
        <f t="shared" si="225"/>
        <v/>
      </c>
      <c r="DI141" s="108" t="str">
        <f t="shared" si="253"/>
        <v/>
      </c>
      <c r="DJ141" s="108" t="str">
        <f t="shared" si="254"/>
        <v/>
      </c>
      <c r="DK141" s="108" t="str">
        <f t="shared" si="257"/>
        <v/>
      </c>
      <c r="DL141" s="108" t="str">
        <f t="shared" si="255"/>
        <v/>
      </c>
      <c r="DM141" s="108" t="str">
        <f t="shared" si="256"/>
        <v/>
      </c>
      <c r="DN141" s="103"/>
      <c r="DO141" s="170" t="str">
        <f t="shared" si="226"/>
        <v/>
      </c>
      <c r="DP141" s="170" t="str">
        <f t="shared" si="227"/>
        <v/>
      </c>
      <c r="DQ141" s="170" t="str">
        <f t="shared" si="228"/>
        <v/>
      </c>
      <c r="DR141" s="55" t="str">
        <f t="shared" si="229"/>
        <v/>
      </c>
      <c r="DS141" s="55" t="str">
        <f t="shared" si="230"/>
        <v/>
      </c>
      <c r="DT141" s="173" t="str">
        <f t="shared" si="231"/>
        <v/>
      </c>
      <c r="DU141" s="55" t="str">
        <f t="shared" si="232"/>
        <v/>
      </c>
      <c r="DV141" s="21" t="str">
        <f t="shared" si="233"/>
        <v/>
      </c>
      <c r="DW141" s="11" t="str">
        <f t="shared" si="258"/>
        <v/>
      </c>
      <c r="DX141" s="12" t="str">
        <f t="shared" si="234"/>
        <v/>
      </c>
      <c r="DY141" s="15"/>
      <c r="DZ141" s="50"/>
      <c r="EA141" s="50"/>
      <c r="EB141" s="50"/>
      <c r="EC141" s="50"/>
    </row>
    <row r="142" spans="1:133" ht="20.100000000000001" customHeight="1" x14ac:dyDescent="0.25">
      <c r="A142" s="47">
        <f t="shared" si="235"/>
        <v>141</v>
      </c>
      <c r="B142" s="176"/>
      <c r="C142" s="194"/>
      <c r="D142" s="176"/>
      <c r="E142" s="194"/>
      <c r="F142" s="192"/>
      <c r="G142" s="193"/>
      <c r="H142" s="176"/>
      <c r="I142" s="176"/>
      <c r="J142" s="180"/>
      <c r="K142" s="180"/>
      <c r="L142" s="180"/>
      <c r="M142" s="40"/>
      <c r="N142" s="10" t="str">
        <f t="shared" si="177"/>
        <v/>
      </c>
      <c r="O142" s="13"/>
      <c r="P142" s="26" t="str">
        <f t="shared" si="176"/>
        <v/>
      </c>
      <c r="Q142" s="26" t="str">
        <f t="shared" si="176"/>
        <v/>
      </c>
      <c r="R142" s="26" t="str">
        <f t="shared" si="176"/>
        <v/>
      </c>
      <c r="S142" s="26" t="str">
        <f t="shared" si="176"/>
        <v/>
      </c>
      <c r="T142" s="26" t="str">
        <f t="shared" si="176"/>
        <v/>
      </c>
      <c r="U142" s="157" t="str">
        <f t="shared" si="176"/>
        <v/>
      </c>
      <c r="V142" s="26" t="str">
        <f t="shared" si="176"/>
        <v/>
      </c>
      <c r="W142" s="26" t="str">
        <f t="shared" si="176"/>
        <v/>
      </c>
      <c r="X142" s="26" t="str">
        <f t="shared" si="176"/>
        <v/>
      </c>
      <c r="Y142" s="24" t="str">
        <f t="shared" si="176"/>
        <v/>
      </c>
      <c r="Z142" s="18" t="str">
        <f t="shared" si="178"/>
        <v/>
      </c>
      <c r="AA142" s="24" t="str">
        <f t="shared" si="178"/>
        <v/>
      </c>
      <c r="AB142" s="24" t="str">
        <f t="shared" si="178"/>
        <v/>
      </c>
      <c r="AC142" s="26" t="str">
        <f t="shared" si="178"/>
        <v/>
      </c>
      <c r="AD142" s="33" t="str">
        <f t="shared" si="178"/>
        <v/>
      </c>
      <c r="AE142" s="24" t="str">
        <f t="shared" si="178"/>
        <v/>
      </c>
      <c r="AF142" s="26" t="str">
        <f t="shared" si="178"/>
        <v/>
      </c>
      <c r="AG142" s="24" t="str">
        <f t="shared" si="178"/>
        <v/>
      </c>
      <c r="AH142" s="26" t="str">
        <f t="shared" si="178"/>
        <v/>
      </c>
      <c r="AI142" s="26" t="str">
        <f t="shared" si="178"/>
        <v/>
      </c>
      <c r="AJ142" s="26" t="str">
        <f t="shared" si="178"/>
        <v/>
      </c>
      <c r="AK142" s="26" t="str">
        <f t="shared" si="178"/>
        <v/>
      </c>
      <c r="AL142" s="26" t="str">
        <f t="shared" si="178"/>
        <v/>
      </c>
      <c r="AM142" s="18" t="str">
        <f t="shared" si="178"/>
        <v/>
      </c>
      <c r="AN142" s="9"/>
      <c r="AO142" s="152" t="str">
        <f t="shared" si="236"/>
        <v/>
      </c>
      <c r="AP142" s="150" t="str">
        <f t="shared" si="179"/>
        <v/>
      </c>
      <c r="AQ142" s="151" t="str">
        <f t="shared" si="180"/>
        <v/>
      </c>
      <c r="AR142" s="107" t="str">
        <f t="shared" si="181"/>
        <v/>
      </c>
      <c r="AS142" s="128" t="str">
        <f t="shared" si="182"/>
        <v/>
      </c>
      <c r="AT142" s="114" t="str">
        <f t="shared" si="237"/>
        <v/>
      </c>
      <c r="AU142" s="114" t="str">
        <f t="shared" si="238"/>
        <v/>
      </c>
      <c r="AV142" s="114" t="str">
        <f t="shared" si="239"/>
        <v/>
      </c>
      <c r="AW142" s="114" t="str">
        <f t="shared" si="240"/>
        <v/>
      </c>
      <c r="AX142" s="117" t="str">
        <f t="shared" si="241"/>
        <v/>
      </c>
      <c r="AY142" s="117" t="str">
        <f t="shared" si="242"/>
        <v/>
      </c>
      <c r="AZ142" s="111" t="str">
        <f t="shared" si="243"/>
        <v/>
      </c>
      <c r="BA142" s="133" t="str">
        <f t="shared" si="244"/>
        <v/>
      </c>
      <c r="BB142" s="126" t="str">
        <f t="shared" si="183"/>
        <v/>
      </c>
      <c r="BC142" s="126" t="str">
        <f t="shared" si="184"/>
        <v/>
      </c>
      <c r="BD142" s="127" t="str">
        <f t="shared" si="185"/>
        <v/>
      </c>
      <c r="BE142" s="115" t="str">
        <f t="shared" si="186"/>
        <v/>
      </c>
      <c r="BF142" s="148" t="str">
        <f t="shared" si="187"/>
        <v/>
      </c>
      <c r="BG142" s="126" t="str">
        <f t="shared" si="188"/>
        <v/>
      </c>
      <c r="BH142" s="126" t="str">
        <f t="shared" si="189"/>
        <v/>
      </c>
      <c r="BI142" s="126" t="str">
        <f t="shared" si="190"/>
        <v/>
      </c>
      <c r="BJ142" s="126" t="str">
        <f t="shared" si="191"/>
        <v/>
      </c>
      <c r="BK142" s="111" t="str">
        <f t="shared" si="192"/>
        <v/>
      </c>
      <c r="BL142" s="118" t="str">
        <f t="shared" si="245"/>
        <v/>
      </c>
      <c r="BM142" s="115" t="str">
        <f t="shared" si="193"/>
        <v/>
      </c>
      <c r="BN142" s="110" t="str">
        <f t="shared" si="194"/>
        <v/>
      </c>
      <c r="BO142" s="110" t="str">
        <f t="shared" si="195"/>
        <v/>
      </c>
      <c r="BP142" s="111" t="str">
        <f t="shared" si="246"/>
        <v/>
      </c>
      <c r="BQ142" s="110" t="str">
        <f t="shared" si="247"/>
        <v/>
      </c>
      <c r="BR142" s="153"/>
      <c r="BS142" s="115" t="str">
        <f t="shared" si="196"/>
        <v/>
      </c>
      <c r="BT142" s="132" t="str">
        <f t="shared" si="259"/>
        <v/>
      </c>
      <c r="BU142" s="146" t="str">
        <f t="shared" si="197"/>
        <v/>
      </c>
      <c r="BV142" s="115" t="str">
        <f t="shared" si="198"/>
        <v/>
      </c>
      <c r="BW142" s="118" t="str">
        <f t="shared" si="199"/>
        <v/>
      </c>
      <c r="BX142" s="119"/>
      <c r="BY142" s="111" t="str">
        <f t="shared" si="200"/>
        <v/>
      </c>
      <c r="BZ142" s="111" t="str">
        <f t="shared" si="201"/>
        <v/>
      </c>
      <c r="CA142" s="111" t="str">
        <f t="shared" si="202"/>
        <v/>
      </c>
      <c r="CB142" s="142" t="str">
        <f t="shared" si="203"/>
        <v/>
      </c>
      <c r="CC142" s="184" t="str">
        <f t="shared" si="204"/>
        <v/>
      </c>
      <c r="CD142" s="115" t="str">
        <f t="shared" si="205"/>
        <v/>
      </c>
      <c r="CE142" s="115" t="str">
        <f t="shared" si="206"/>
        <v/>
      </c>
      <c r="CF142" s="125" t="str">
        <f t="shared" si="207"/>
        <v/>
      </c>
      <c r="CG142" s="125" t="str">
        <f t="shared" si="208"/>
        <v/>
      </c>
      <c r="CH142" s="149" t="str">
        <f t="shared" si="209"/>
        <v/>
      </c>
      <c r="CI142" s="142" t="str">
        <f t="shared" si="210"/>
        <v/>
      </c>
      <c r="CJ142" s="119"/>
      <c r="CK142" s="109"/>
      <c r="CL142" s="166" t="str">
        <f t="shared" si="211"/>
        <v/>
      </c>
      <c r="CM142" s="166" t="str">
        <f t="shared" si="212"/>
        <v/>
      </c>
      <c r="CN142" s="163" t="str">
        <f t="shared" si="213"/>
        <v/>
      </c>
      <c r="CO142" s="164" t="str">
        <f t="shared" si="214"/>
        <v/>
      </c>
      <c r="CP142" s="109"/>
      <c r="CQ142" s="163" t="str">
        <f t="shared" si="215"/>
        <v/>
      </c>
      <c r="CR142" s="163" t="str">
        <f t="shared" si="216"/>
        <v/>
      </c>
      <c r="CS142" s="109"/>
      <c r="CT142" s="112" t="str">
        <f t="shared" si="248"/>
        <v/>
      </c>
      <c r="CU142" s="145" t="str">
        <f t="shared" si="249"/>
        <v/>
      </c>
      <c r="CV142" s="111" t="str">
        <f t="shared" si="250"/>
        <v/>
      </c>
      <c r="CW142" s="111" t="str">
        <f t="shared" si="251"/>
        <v/>
      </c>
      <c r="CX142" s="109" t="str">
        <f t="shared" si="217"/>
        <v/>
      </c>
      <c r="CY142" s="126" t="str">
        <f t="shared" si="218"/>
        <v/>
      </c>
      <c r="CZ142" s="126" t="str">
        <f t="shared" si="219"/>
        <v/>
      </c>
      <c r="DA142" s="126" t="str">
        <f t="shared" si="220"/>
        <v/>
      </c>
      <c r="DB142" s="145" t="str">
        <f t="shared" si="221"/>
        <v/>
      </c>
      <c r="DC142" s="143" t="str">
        <f t="shared" si="222"/>
        <v/>
      </c>
      <c r="DD142" s="121"/>
      <c r="DE142" s="113" t="str">
        <f t="shared" si="223"/>
        <v/>
      </c>
      <c r="DF142" s="113" t="str">
        <f t="shared" si="224"/>
        <v/>
      </c>
      <c r="DG142" s="111" t="e">
        <f t="shared" si="252"/>
        <v>#N/A</v>
      </c>
      <c r="DH142" s="108" t="str">
        <f t="shared" si="225"/>
        <v/>
      </c>
      <c r="DI142" s="108" t="str">
        <f t="shared" si="253"/>
        <v/>
      </c>
      <c r="DJ142" s="108" t="str">
        <f t="shared" si="254"/>
        <v/>
      </c>
      <c r="DK142" s="108" t="str">
        <f t="shared" si="257"/>
        <v/>
      </c>
      <c r="DL142" s="108" t="str">
        <f t="shared" si="255"/>
        <v/>
      </c>
      <c r="DM142" s="108" t="str">
        <f t="shared" si="256"/>
        <v/>
      </c>
      <c r="DN142" s="103"/>
      <c r="DO142" s="170" t="str">
        <f t="shared" si="226"/>
        <v/>
      </c>
      <c r="DP142" s="170" t="str">
        <f t="shared" si="227"/>
        <v/>
      </c>
      <c r="DQ142" s="170" t="str">
        <f t="shared" si="228"/>
        <v/>
      </c>
      <c r="DR142" s="55" t="str">
        <f t="shared" si="229"/>
        <v/>
      </c>
      <c r="DS142" s="55" t="str">
        <f t="shared" si="230"/>
        <v/>
      </c>
      <c r="DT142" s="173" t="str">
        <f t="shared" si="231"/>
        <v/>
      </c>
      <c r="DU142" s="55" t="str">
        <f t="shared" si="232"/>
        <v/>
      </c>
      <c r="DV142" s="21" t="str">
        <f t="shared" si="233"/>
        <v/>
      </c>
      <c r="DW142" s="11" t="str">
        <f t="shared" si="258"/>
        <v/>
      </c>
      <c r="DX142" s="12" t="str">
        <f t="shared" si="234"/>
        <v/>
      </c>
      <c r="DY142" s="15"/>
      <c r="DZ142" s="50"/>
      <c r="EA142" s="50"/>
      <c r="EB142" s="50"/>
      <c r="EC142" s="50"/>
    </row>
    <row r="143" spans="1:133" ht="20.100000000000001" customHeight="1" x14ac:dyDescent="0.25">
      <c r="A143" s="47">
        <f t="shared" si="235"/>
        <v>142</v>
      </c>
      <c r="B143" s="176"/>
      <c r="C143" s="194"/>
      <c r="D143" s="176"/>
      <c r="E143" s="194"/>
      <c r="F143" s="192"/>
      <c r="G143" s="193"/>
      <c r="H143" s="176"/>
      <c r="I143" s="176"/>
      <c r="J143" s="180"/>
      <c r="K143" s="180"/>
      <c r="L143" s="180"/>
      <c r="M143" s="40"/>
      <c r="N143" s="10" t="str">
        <f t="shared" si="177"/>
        <v/>
      </c>
      <c r="O143" s="13"/>
      <c r="P143" s="26" t="str">
        <f t="shared" si="176"/>
        <v/>
      </c>
      <c r="Q143" s="26" t="str">
        <f t="shared" si="176"/>
        <v/>
      </c>
      <c r="R143" s="26" t="str">
        <f t="shared" si="176"/>
        <v/>
      </c>
      <c r="S143" s="26" t="str">
        <f t="shared" si="176"/>
        <v/>
      </c>
      <c r="T143" s="26" t="str">
        <f t="shared" si="176"/>
        <v/>
      </c>
      <c r="U143" s="157" t="str">
        <f t="shared" si="176"/>
        <v/>
      </c>
      <c r="V143" s="26" t="str">
        <f t="shared" si="176"/>
        <v/>
      </c>
      <c r="W143" s="26" t="str">
        <f t="shared" si="176"/>
        <v/>
      </c>
      <c r="X143" s="26" t="str">
        <f t="shared" si="176"/>
        <v/>
      </c>
      <c r="Y143" s="24" t="str">
        <f t="shared" si="176"/>
        <v/>
      </c>
      <c r="Z143" s="18" t="str">
        <f t="shared" si="178"/>
        <v/>
      </c>
      <c r="AA143" s="24" t="str">
        <f t="shared" si="178"/>
        <v/>
      </c>
      <c r="AB143" s="24" t="str">
        <f t="shared" si="178"/>
        <v/>
      </c>
      <c r="AC143" s="26" t="str">
        <f t="shared" si="178"/>
        <v/>
      </c>
      <c r="AD143" s="33" t="str">
        <f t="shared" si="178"/>
        <v/>
      </c>
      <c r="AE143" s="24" t="str">
        <f t="shared" si="178"/>
        <v/>
      </c>
      <c r="AF143" s="26" t="str">
        <f t="shared" si="178"/>
        <v/>
      </c>
      <c r="AG143" s="24" t="str">
        <f t="shared" si="178"/>
        <v/>
      </c>
      <c r="AH143" s="26" t="str">
        <f t="shared" si="178"/>
        <v/>
      </c>
      <c r="AI143" s="26" t="str">
        <f t="shared" si="178"/>
        <v/>
      </c>
      <c r="AJ143" s="26" t="str">
        <f t="shared" si="178"/>
        <v/>
      </c>
      <c r="AK143" s="26" t="str">
        <f t="shared" si="178"/>
        <v/>
      </c>
      <c r="AL143" s="26" t="str">
        <f t="shared" si="178"/>
        <v/>
      </c>
      <c r="AM143" s="18" t="str">
        <f t="shared" si="178"/>
        <v/>
      </c>
      <c r="AN143" s="9"/>
      <c r="AO143" s="152" t="str">
        <f t="shared" si="236"/>
        <v/>
      </c>
      <c r="AP143" s="150" t="str">
        <f t="shared" si="179"/>
        <v/>
      </c>
      <c r="AQ143" s="151" t="str">
        <f t="shared" si="180"/>
        <v/>
      </c>
      <c r="AR143" s="107" t="str">
        <f t="shared" si="181"/>
        <v/>
      </c>
      <c r="AS143" s="128" t="str">
        <f t="shared" si="182"/>
        <v/>
      </c>
      <c r="AT143" s="114" t="str">
        <f t="shared" si="237"/>
        <v/>
      </c>
      <c r="AU143" s="114" t="str">
        <f t="shared" si="238"/>
        <v/>
      </c>
      <c r="AV143" s="114" t="str">
        <f t="shared" si="239"/>
        <v/>
      </c>
      <c r="AW143" s="114" t="str">
        <f t="shared" si="240"/>
        <v/>
      </c>
      <c r="AX143" s="117" t="str">
        <f t="shared" si="241"/>
        <v/>
      </c>
      <c r="AY143" s="117" t="str">
        <f t="shared" si="242"/>
        <v/>
      </c>
      <c r="AZ143" s="111" t="str">
        <f t="shared" si="243"/>
        <v/>
      </c>
      <c r="BA143" s="133" t="str">
        <f t="shared" si="244"/>
        <v/>
      </c>
      <c r="BB143" s="126" t="str">
        <f t="shared" si="183"/>
        <v/>
      </c>
      <c r="BC143" s="126" t="str">
        <f t="shared" si="184"/>
        <v/>
      </c>
      <c r="BD143" s="127" t="str">
        <f t="shared" si="185"/>
        <v/>
      </c>
      <c r="BE143" s="115" t="str">
        <f t="shared" si="186"/>
        <v/>
      </c>
      <c r="BF143" s="148" t="str">
        <f t="shared" si="187"/>
        <v/>
      </c>
      <c r="BG143" s="126" t="str">
        <f t="shared" si="188"/>
        <v/>
      </c>
      <c r="BH143" s="126" t="str">
        <f t="shared" si="189"/>
        <v/>
      </c>
      <c r="BI143" s="126" t="str">
        <f t="shared" si="190"/>
        <v/>
      </c>
      <c r="BJ143" s="126" t="str">
        <f t="shared" si="191"/>
        <v/>
      </c>
      <c r="BK143" s="111" t="str">
        <f t="shared" si="192"/>
        <v/>
      </c>
      <c r="BL143" s="118" t="str">
        <f t="shared" si="245"/>
        <v/>
      </c>
      <c r="BM143" s="115" t="str">
        <f t="shared" si="193"/>
        <v/>
      </c>
      <c r="BN143" s="110" t="str">
        <f t="shared" si="194"/>
        <v/>
      </c>
      <c r="BO143" s="110" t="str">
        <f t="shared" si="195"/>
        <v/>
      </c>
      <c r="BP143" s="111" t="str">
        <f t="shared" si="246"/>
        <v/>
      </c>
      <c r="BQ143" s="110" t="str">
        <f t="shared" si="247"/>
        <v/>
      </c>
      <c r="BR143" s="153"/>
      <c r="BS143" s="115" t="str">
        <f t="shared" si="196"/>
        <v/>
      </c>
      <c r="BT143" s="132" t="str">
        <f t="shared" si="259"/>
        <v/>
      </c>
      <c r="BU143" s="146" t="str">
        <f t="shared" si="197"/>
        <v/>
      </c>
      <c r="BV143" s="115" t="str">
        <f t="shared" si="198"/>
        <v/>
      </c>
      <c r="BW143" s="118" t="str">
        <f t="shared" si="199"/>
        <v/>
      </c>
      <c r="BX143" s="119"/>
      <c r="BY143" s="111" t="str">
        <f t="shared" si="200"/>
        <v/>
      </c>
      <c r="BZ143" s="111" t="str">
        <f t="shared" si="201"/>
        <v/>
      </c>
      <c r="CA143" s="111" t="str">
        <f t="shared" si="202"/>
        <v/>
      </c>
      <c r="CB143" s="142" t="str">
        <f t="shared" si="203"/>
        <v/>
      </c>
      <c r="CC143" s="184" t="str">
        <f t="shared" si="204"/>
        <v/>
      </c>
      <c r="CD143" s="115" t="str">
        <f t="shared" si="205"/>
        <v/>
      </c>
      <c r="CE143" s="115" t="str">
        <f t="shared" si="206"/>
        <v/>
      </c>
      <c r="CF143" s="125" t="str">
        <f t="shared" si="207"/>
        <v/>
      </c>
      <c r="CG143" s="125" t="str">
        <f t="shared" si="208"/>
        <v/>
      </c>
      <c r="CH143" s="149" t="str">
        <f t="shared" si="209"/>
        <v/>
      </c>
      <c r="CI143" s="142" t="str">
        <f t="shared" si="210"/>
        <v/>
      </c>
      <c r="CJ143" s="119"/>
      <c r="CK143" s="109"/>
      <c r="CL143" s="166" t="str">
        <f t="shared" si="211"/>
        <v/>
      </c>
      <c r="CM143" s="166" t="str">
        <f t="shared" si="212"/>
        <v/>
      </c>
      <c r="CN143" s="163" t="str">
        <f t="shared" si="213"/>
        <v/>
      </c>
      <c r="CO143" s="164" t="str">
        <f t="shared" si="214"/>
        <v/>
      </c>
      <c r="CP143" s="109"/>
      <c r="CQ143" s="163" t="str">
        <f t="shared" si="215"/>
        <v/>
      </c>
      <c r="CR143" s="163" t="str">
        <f t="shared" si="216"/>
        <v/>
      </c>
      <c r="CS143" s="109"/>
      <c r="CT143" s="112" t="str">
        <f t="shared" si="248"/>
        <v/>
      </c>
      <c r="CU143" s="145" t="str">
        <f t="shared" si="249"/>
        <v/>
      </c>
      <c r="CV143" s="111" t="str">
        <f t="shared" si="250"/>
        <v/>
      </c>
      <c r="CW143" s="111" t="str">
        <f t="shared" si="251"/>
        <v/>
      </c>
      <c r="CX143" s="109" t="str">
        <f t="shared" si="217"/>
        <v/>
      </c>
      <c r="CY143" s="126" t="str">
        <f t="shared" si="218"/>
        <v/>
      </c>
      <c r="CZ143" s="126" t="str">
        <f t="shared" si="219"/>
        <v/>
      </c>
      <c r="DA143" s="126" t="str">
        <f t="shared" si="220"/>
        <v/>
      </c>
      <c r="DB143" s="145" t="str">
        <f t="shared" si="221"/>
        <v/>
      </c>
      <c r="DC143" s="143" t="str">
        <f t="shared" si="222"/>
        <v/>
      </c>
      <c r="DD143" s="121"/>
      <c r="DE143" s="113" t="str">
        <f t="shared" si="223"/>
        <v/>
      </c>
      <c r="DF143" s="113" t="str">
        <f t="shared" si="224"/>
        <v/>
      </c>
      <c r="DG143" s="111" t="e">
        <f t="shared" si="252"/>
        <v>#N/A</v>
      </c>
      <c r="DH143" s="108" t="str">
        <f t="shared" si="225"/>
        <v/>
      </c>
      <c r="DI143" s="108" t="str">
        <f t="shared" si="253"/>
        <v/>
      </c>
      <c r="DJ143" s="108" t="str">
        <f t="shared" si="254"/>
        <v/>
      </c>
      <c r="DK143" s="108" t="str">
        <f t="shared" si="257"/>
        <v/>
      </c>
      <c r="DL143" s="108" t="str">
        <f t="shared" si="255"/>
        <v/>
      </c>
      <c r="DM143" s="108" t="str">
        <f t="shared" si="256"/>
        <v/>
      </c>
      <c r="DN143" s="103"/>
      <c r="DO143" s="170" t="str">
        <f t="shared" si="226"/>
        <v/>
      </c>
      <c r="DP143" s="170" t="str">
        <f t="shared" si="227"/>
        <v/>
      </c>
      <c r="DQ143" s="170" t="str">
        <f t="shared" si="228"/>
        <v/>
      </c>
      <c r="DR143" s="55" t="str">
        <f t="shared" si="229"/>
        <v/>
      </c>
      <c r="DS143" s="55" t="str">
        <f t="shared" si="230"/>
        <v/>
      </c>
      <c r="DT143" s="173" t="str">
        <f t="shared" si="231"/>
        <v/>
      </c>
      <c r="DU143" s="55" t="str">
        <f t="shared" si="232"/>
        <v/>
      </c>
      <c r="DV143" s="21" t="str">
        <f t="shared" si="233"/>
        <v/>
      </c>
      <c r="DW143" s="11" t="str">
        <f t="shared" si="258"/>
        <v/>
      </c>
      <c r="DX143" s="12" t="str">
        <f t="shared" si="234"/>
        <v/>
      </c>
      <c r="DY143" s="15"/>
      <c r="DZ143" s="50"/>
      <c r="EA143" s="50"/>
      <c r="EB143" s="50"/>
      <c r="EC143" s="50"/>
    </row>
    <row r="144" spans="1:133" ht="20.100000000000001" customHeight="1" x14ac:dyDescent="0.25">
      <c r="A144" s="47">
        <f t="shared" si="235"/>
        <v>143</v>
      </c>
      <c r="B144" s="176"/>
      <c r="C144" s="194"/>
      <c r="D144" s="176"/>
      <c r="E144" s="194"/>
      <c r="F144" s="192"/>
      <c r="G144" s="193"/>
      <c r="H144" s="176"/>
      <c r="I144" s="176"/>
      <c r="J144" s="180"/>
      <c r="K144" s="180"/>
      <c r="L144" s="180"/>
      <c r="M144" s="40"/>
      <c r="N144" s="10" t="str">
        <f t="shared" si="177"/>
        <v/>
      </c>
      <c r="O144" s="13"/>
      <c r="P144" s="26" t="str">
        <f t="shared" si="176"/>
        <v/>
      </c>
      <c r="Q144" s="26" t="str">
        <f t="shared" si="176"/>
        <v/>
      </c>
      <c r="R144" s="26" t="str">
        <f t="shared" si="176"/>
        <v/>
      </c>
      <c r="S144" s="26" t="str">
        <f t="shared" si="176"/>
        <v/>
      </c>
      <c r="T144" s="26" t="str">
        <f t="shared" si="176"/>
        <v/>
      </c>
      <c r="U144" s="157" t="str">
        <f t="shared" si="176"/>
        <v/>
      </c>
      <c r="V144" s="26" t="str">
        <f t="shared" si="176"/>
        <v/>
      </c>
      <c r="W144" s="26" t="str">
        <f t="shared" si="176"/>
        <v/>
      </c>
      <c r="X144" s="26" t="str">
        <f t="shared" si="176"/>
        <v/>
      </c>
      <c r="Y144" s="24" t="str">
        <f t="shared" si="176"/>
        <v/>
      </c>
      <c r="Z144" s="18" t="str">
        <f t="shared" si="178"/>
        <v/>
      </c>
      <c r="AA144" s="24" t="str">
        <f t="shared" si="178"/>
        <v/>
      </c>
      <c r="AB144" s="24" t="str">
        <f t="shared" si="178"/>
        <v/>
      </c>
      <c r="AC144" s="26" t="str">
        <f t="shared" si="178"/>
        <v/>
      </c>
      <c r="AD144" s="33" t="str">
        <f t="shared" si="178"/>
        <v/>
      </c>
      <c r="AE144" s="24" t="str">
        <f t="shared" si="178"/>
        <v/>
      </c>
      <c r="AF144" s="26" t="str">
        <f t="shared" si="178"/>
        <v/>
      </c>
      <c r="AG144" s="24" t="str">
        <f t="shared" si="178"/>
        <v/>
      </c>
      <c r="AH144" s="26" t="str">
        <f t="shared" si="178"/>
        <v/>
      </c>
      <c r="AI144" s="26" t="str">
        <f t="shared" si="178"/>
        <v/>
      </c>
      <c r="AJ144" s="26" t="str">
        <f t="shared" si="178"/>
        <v/>
      </c>
      <c r="AK144" s="26" t="str">
        <f t="shared" si="178"/>
        <v/>
      </c>
      <c r="AL144" s="26" t="str">
        <f t="shared" si="178"/>
        <v/>
      </c>
      <c r="AM144" s="18" t="str">
        <f t="shared" si="178"/>
        <v/>
      </c>
      <c r="AN144" s="9"/>
      <c r="AO144" s="152" t="str">
        <f t="shared" si="236"/>
        <v/>
      </c>
      <c r="AP144" s="150" t="str">
        <f t="shared" si="179"/>
        <v/>
      </c>
      <c r="AQ144" s="151" t="str">
        <f t="shared" si="180"/>
        <v/>
      </c>
      <c r="AR144" s="107" t="str">
        <f t="shared" si="181"/>
        <v/>
      </c>
      <c r="AS144" s="128" t="str">
        <f t="shared" si="182"/>
        <v/>
      </c>
      <c r="AT144" s="114" t="str">
        <f t="shared" si="237"/>
        <v/>
      </c>
      <c r="AU144" s="114" t="str">
        <f t="shared" si="238"/>
        <v/>
      </c>
      <c r="AV144" s="114" t="str">
        <f t="shared" si="239"/>
        <v/>
      </c>
      <c r="AW144" s="114" t="str">
        <f t="shared" si="240"/>
        <v/>
      </c>
      <c r="AX144" s="117" t="str">
        <f t="shared" si="241"/>
        <v/>
      </c>
      <c r="AY144" s="117" t="str">
        <f t="shared" si="242"/>
        <v/>
      </c>
      <c r="AZ144" s="111" t="str">
        <f t="shared" si="243"/>
        <v/>
      </c>
      <c r="BA144" s="133" t="str">
        <f t="shared" si="244"/>
        <v/>
      </c>
      <c r="BB144" s="126" t="str">
        <f t="shared" si="183"/>
        <v/>
      </c>
      <c r="BC144" s="126" t="str">
        <f t="shared" si="184"/>
        <v/>
      </c>
      <c r="BD144" s="127" t="str">
        <f t="shared" si="185"/>
        <v/>
      </c>
      <c r="BE144" s="115" t="str">
        <f t="shared" si="186"/>
        <v/>
      </c>
      <c r="BF144" s="148" t="str">
        <f t="shared" si="187"/>
        <v/>
      </c>
      <c r="BG144" s="126" t="str">
        <f t="shared" si="188"/>
        <v/>
      </c>
      <c r="BH144" s="126" t="str">
        <f t="shared" si="189"/>
        <v/>
      </c>
      <c r="BI144" s="126" t="str">
        <f t="shared" si="190"/>
        <v/>
      </c>
      <c r="BJ144" s="126" t="str">
        <f t="shared" si="191"/>
        <v/>
      </c>
      <c r="BK144" s="111" t="str">
        <f t="shared" si="192"/>
        <v/>
      </c>
      <c r="BL144" s="118" t="str">
        <f t="shared" si="245"/>
        <v/>
      </c>
      <c r="BM144" s="115" t="str">
        <f t="shared" si="193"/>
        <v/>
      </c>
      <c r="BN144" s="110" t="str">
        <f t="shared" si="194"/>
        <v/>
      </c>
      <c r="BO144" s="110" t="str">
        <f t="shared" si="195"/>
        <v/>
      </c>
      <c r="BP144" s="111" t="str">
        <f t="shared" si="246"/>
        <v/>
      </c>
      <c r="BQ144" s="110" t="str">
        <f t="shared" si="247"/>
        <v/>
      </c>
      <c r="BR144" s="153"/>
      <c r="BS144" s="115" t="str">
        <f t="shared" si="196"/>
        <v/>
      </c>
      <c r="BT144" s="132" t="str">
        <f t="shared" si="259"/>
        <v/>
      </c>
      <c r="BU144" s="146" t="str">
        <f t="shared" si="197"/>
        <v/>
      </c>
      <c r="BV144" s="115" t="str">
        <f t="shared" si="198"/>
        <v/>
      </c>
      <c r="BW144" s="118" t="str">
        <f t="shared" si="199"/>
        <v/>
      </c>
      <c r="BX144" s="119"/>
      <c r="BY144" s="111" t="str">
        <f t="shared" si="200"/>
        <v/>
      </c>
      <c r="BZ144" s="111" t="str">
        <f t="shared" si="201"/>
        <v/>
      </c>
      <c r="CA144" s="111" t="str">
        <f t="shared" si="202"/>
        <v/>
      </c>
      <c r="CB144" s="142" t="str">
        <f t="shared" si="203"/>
        <v/>
      </c>
      <c r="CC144" s="184" t="str">
        <f t="shared" si="204"/>
        <v/>
      </c>
      <c r="CD144" s="115" t="str">
        <f t="shared" si="205"/>
        <v/>
      </c>
      <c r="CE144" s="115" t="str">
        <f t="shared" si="206"/>
        <v/>
      </c>
      <c r="CF144" s="125" t="str">
        <f t="shared" si="207"/>
        <v/>
      </c>
      <c r="CG144" s="125" t="str">
        <f t="shared" si="208"/>
        <v/>
      </c>
      <c r="CH144" s="149" t="str">
        <f t="shared" si="209"/>
        <v/>
      </c>
      <c r="CI144" s="142" t="str">
        <f t="shared" si="210"/>
        <v/>
      </c>
      <c r="CJ144" s="119"/>
      <c r="CK144" s="109"/>
      <c r="CL144" s="166" t="str">
        <f t="shared" si="211"/>
        <v/>
      </c>
      <c r="CM144" s="166" t="str">
        <f t="shared" si="212"/>
        <v/>
      </c>
      <c r="CN144" s="163" t="str">
        <f t="shared" si="213"/>
        <v/>
      </c>
      <c r="CO144" s="164" t="str">
        <f t="shared" si="214"/>
        <v/>
      </c>
      <c r="CP144" s="109"/>
      <c r="CQ144" s="163" t="str">
        <f t="shared" si="215"/>
        <v/>
      </c>
      <c r="CR144" s="163" t="str">
        <f t="shared" si="216"/>
        <v/>
      </c>
      <c r="CS144" s="109"/>
      <c r="CT144" s="112" t="str">
        <f t="shared" si="248"/>
        <v/>
      </c>
      <c r="CU144" s="145" t="str">
        <f t="shared" si="249"/>
        <v/>
      </c>
      <c r="CV144" s="111" t="str">
        <f t="shared" si="250"/>
        <v/>
      </c>
      <c r="CW144" s="111" t="str">
        <f t="shared" si="251"/>
        <v/>
      </c>
      <c r="CX144" s="109" t="str">
        <f t="shared" si="217"/>
        <v/>
      </c>
      <c r="CY144" s="126" t="str">
        <f t="shared" si="218"/>
        <v/>
      </c>
      <c r="CZ144" s="126" t="str">
        <f t="shared" si="219"/>
        <v/>
      </c>
      <c r="DA144" s="126" t="str">
        <f t="shared" si="220"/>
        <v/>
      </c>
      <c r="DB144" s="145" t="str">
        <f t="shared" si="221"/>
        <v/>
      </c>
      <c r="DC144" s="143" t="str">
        <f t="shared" si="222"/>
        <v/>
      </c>
      <c r="DD144" s="121"/>
      <c r="DE144" s="113" t="str">
        <f t="shared" si="223"/>
        <v/>
      </c>
      <c r="DF144" s="113" t="str">
        <f t="shared" si="224"/>
        <v/>
      </c>
      <c r="DG144" s="111" t="e">
        <f t="shared" si="252"/>
        <v>#N/A</v>
      </c>
      <c r="DH144" s="108" t="str">
        <f t="shared" si="225"/>
        <v/>
      </c>
      <c r="DI144" s="108" t="str">
        <f t="shared" si="253"/>
        <v/>
      </c>
      <c r="DJ144" s="108" t="str">
        <f t="shared" si="254"/>
        <v/>
      </c>
      <c r="DK144" s="108" t="str">
        <f t="shared" si="257"/>
        <v/>
      </c>
      <c r="DL144" s="108" t="str">
        <f t="shared" si="255"/>
        <v/>
      </c>
      <c r="DM144" s="108" t="str">
        <f t="shared" si="256"/>
        <v/>
      </c>
      <c r="DN144" s="103"/>
      <c r="DO144" s="170" t="str">
        <f t="shared" si="226"/>
        <v/>
      </c>
      <c r="DP144" s="170" t="str">
        <f t="shared" si="227"/>
        <v/>
      </c>
      <c r="DQ144" s="170" t="str">
        <f t="shared" si="228"/>
        <v/>
      </c>
      <c r="DR144" s="55" t="str">
        <f t="shared" si="229"/>
        <v/>
      </c>
      <c r="DS144" s="55" t="str">
        <f t="shared" si="230"/>
        <v/>
      </c>
      <c r="DT144" s="173" t="str">
        <f t="shared" si="231"/>
        <v/>
      </c>
      <c r="DU144" s="55" t="str">
        <f t="shared" si="232"/>
        <v/>
      </c>
      <c r="DV144" s="21" t="str">
        <f t="shared" si="233"/>
        <v/>
      </c>
      <c r="DW144" s="11" t="str">
        <f t="shared" si="258"/>
        <v/>
      </c>
      <c r="DX144" s="12" t="str">
        <f t="shared" si="234"/>
        <v/>
      </c>
      <c r="DY144" s="15"/>
      <c r="DZ144" s="50"/>
      <c r="EA144" s="50"/>
      <c r="EB144" s="50"/>
      <c r="EC144" s="50"/>
    </row>
    <row r="145" spans="1:133" ht="20.100000000000001" customHeight="1" x14ac:dyDescent="0.25">
      <c r="A145" s="47">
        <f t="shared" si="235"/>
        <v>144</v>
      </c>
      <c r="B145" s="176"/>
      <c r="C145" s="194"/>
      <c r="D145" s="176"/>
      <c r="E145" s="194"/>
      <c r="F145" s="192"/>
      <c r="G145" s="193"/>
      <c r="H145" s="176"/>
      <c r="I145" s="176"/>
      <c r="J145" s="180"/>
      <c r="K145" s="180"/>
      <c r="L145" s="180"/>
      <c r="M145" s="40"/>
      <c r="N145" s="10" t="str">
        <f t="shared" si="177"/>
        <v/>
      </c>
      <c r="O145" s="13"/>
      <c r="P145" s="26" t="str">
        <f t="shared" si="176"/>
        <v/>
      </c>
      <c r="Q145" s="26" t="str">
        <f t="shared" si="176"/>
        <v/>
      </c>
      <c r="R145" s="26" t="str">
        <f t="shared" si="176"/>
        <v/>
      </c>
      <c r="S145" s="26" t="str">
        <f t="shared" si="176"/>
        <v/>
      </c>
      <c r="T145" s="26" t="str">
        <f t="shared" si="176"/>
        <v/>
      </c>
      <c r="U145" s="157" t="str">
        <f t="shared" si="176"/>
        <v/>
      </c>
      <c r="V145" s="26" t="str">
        <f t="shared" si="176"/>
        <v/>
      </c>
      <c r="W145" s="26" t="str">
        <f t="shared" si="176"/>
        <v/>
      </c>
      <c r="X145" s="26" t="str">
        <f t="shared" si="176"/>
        <v/>
      </c>
      <c r="Y145" s="24" t="str">
        <f t="shared" si="176"/>
        <v/>
      </c>
      <c r="Z145" s="18" t="str">
        <f t="shared" si="178"/>
        <v/>
      </c>
      <c r="AA145" s="24" t="str">
        <f t="shared" si="178"/>
        <v/>
      </c>
      <c r="AB145" s="24" t="str">
        <f t="shared" si="178"/>
        <v/>
      </c>
      <c r="AC145" s="26" t="str">
        <f t="shared" si="178"/>
        <v/>
      </c>
      <c r="AD145" s="33" t="str">
        <f t="shared" si="178"/>
        <v/>
      </c>
      <c r="AE145" s="24" t="str">
        <f t="shared" si="178"/>
        <v/>
      </c>
      <c r="AF145" s="26" t="str">
        <f t="shared" si="178"/>
        <v/>
      </c>
      <c r="AG145" s="24" t="str">
        <f t="shared" si="178"/>
        <v/>
      </c>
      <c r="AH145" s="26" t="str">
        <f t="shared" si="178"/>
        <v/>
      </c>
      <c r="AI145" s="26" t="str">
        <f t="shared" si="178"/>
        <v/>
      </c>
      <c r="AJ145" s="26" t="str">
        <f t="shared" si="178"/>
        <v/>
      </c>
      <c r="AK145" s="26" t="str">
        <f t="shared" si="178"/>
        <v/>
      </c>
      <c r="AL145" s="26" t="str">
        <f t="shared" si="178"/>
        <v/>
      </c>
      <c r="AM145" s="18" t="str">
        <f t="shared" si="178"/>
        <v/>
      </c>
      <c r="AN145" s="9"/>
      <c r="AO145" s="152" t="str">
        <f t="shared" si="236"/>
        <v/>
      </c>
      <c r="AP145" s="150" t="str">
        <f t="shared" si="179"/>
        <v/>
      </c>
      <c r="AQ145" s="151" t="str">
        <f t="shared" si="180"/>
        <v/>
      </c>
      <c r="AR145" s="107" t="str">
        <f t="shared" si="181"/>
        <v/>
      </c>
      <c r="AS145" s="128" t="str">
        <f t="shared" si="182"/>
        <v/>
      </c>
      <c r="AT145" s="114" t="str">
        <f t="shared" si="237"/>
        <v/>
      </c>
      <c r="AU145" s="114" t="str">
        <f t="shared" si="238"/>
        <v/>
      </c>
      <c r="AV145" s="114" t="str">
        <f t="shared" si="239"/>
        <v/>
      </c>
      <c r="AW145" s="114" t="str">
        <f t="shared" si="240"/>
        <v/>
      </c>
      <c r="AX145" s="117" t="str">
        <f t="shared" si="241"/>
        <v/>
      </c>
      <c r="AY145" s="117" t="str">
        <f t="shared" si="242"/>
        <v/>
      </c>
      <c r="AZ145" s="111" t="str">
        <f t="shared" si="243"/>
        <v/>
      </c>
      <c r="BA145" s="133" t="str">
        <f t="shared" si="244"/>
        <v/>
      </c>
      <c r="BB145" s="126" t="str">
        <f t="shared" si="183"/>
        <v/>
      </c>
      <c r="BC145" s="126" t="str">
        <f t="shared" si="184"/>
        <v/>
      </c>
      <c r="BD145" s="127" t="str">
        <f t="shared" si="185"/>
        <v/>
      </c>
      <c r="BE145" s="115" t="str">
        <f t="shared" si="186"/>
        <v/>
      </c>
      <c r="BF145" s="148" t="str">
        <f t="shared" si="187"/>
        <v/>
      </c>
      <c r="BG145" s="126" t="str">
        <f t="shared" si="188"/>
        <v/>
      </c>
      <c r="BH145" s="126" t="str">
        <f t="shared" si="189"/>
        <v/>
      </c>
      <c r="BI145" s="126" t="str">
        <f t="shared" si="190"/>
        <v/>
      </c>
      <c r="BJ145" s="126" t="str">
        <f t="shared" si="191"/>
        <v/>
      </c>
      <c r="BK145" s="111" t="str">
        <f t="shared" si="192"/>
        <v/>
      </c>
      <c r="BL145" s="118" t="str">
        <f t="shared" si="245"/>
        <v/>
      </c>
      <c r="BM145" s="115" t="str">
        <f t="shared" si="193"/>
        <v/>
      </c>
      <c r="BN145" s="110" t="str">
        <f t="shared" si="194"/>
        <v/>
      </c>
      <c r="BO145" s="110" t="str">
        <f t="shared" si="195"/>
        <v/>
      </c>
      <c r="BP145" s="111" t="str">
        <f t="shared" si="246"/>
        <v/>
      </c>
      <c r="BQ145" s="110" t="str">
        <f t="shared" si="247"/>
        <v/>
      </c>
      <c r="BR145" s="153"/>
      <c r="BS145" s="115" t="str">
        <f t="shared" si="196"/>
        <v/>
      </c>
      <c r="BT145" s="132" t="str">
        <f t="shared" si="259"/>
        <v/>
      </c>
      <c r="BU145" s="146" t="str">
        <f t="shared" si="197"/>
        <v/>
      </c>
      <c r="BV145" s="115" t="str">
        <f t="shared" si="198"/>
        <v/>
      </c>
      <c r="BW145" s="118" t="str">
        <f t="shared" si="199"/>
        <v/>
      </c>
      <c r="BX145" s="119"/>
      <c r="BY145" s="111" t="str">
        <f t="shared" si="200"/>
        <v/>
      </c>
      <c r="BZ145" s="111" t="str">
        <f t="shared" si="201"/>
        <v/>
      </c>
      <c r="CA145" s="111" t="str">
        <f t="shared" si="202"/>
        <v/>
      </c>
      <c r="CB145" s="142" t="str">
        <f t="shared" si="203"/>
        <v/>
      </c>
      <c r="CC145" s="184" t="str">
        <f t="shared" si="204"/>
        <v/>
      </c>
      <c r="CD145" s="115" t="str">
        <f t="shared" si="205"/>
        <v/>
      </c>
      <c r="CE145" s="115" t="str">
        <f t="shared" si="206"/>
        <v/>
      </c>
      <c r="CF145" s="125" t="str">
        <f t="shared" si="207"/>
        <v/>
      </c>
      <c r="CG145" s="125" t="str">
        <f t="shared" si="208"/>
        <v/>
      </c>
      <c r="CH145" s="149" t="str">
        <f t="shared" si="209"/>
        <v/>
      </c>
      <c r="CI145" s="142" t="str">
        <f t="shared" si="210"/>
        <v/>
      </c>
      <c r="CJ145" s="119"/>
      <c r="CK145" s="109"/>
      <c r="CL145" s="166" t="str">
        <f t="shared" si="211"/>
        <v/>
      </c>
      <c r="CM145" s="166" t="str">
        <f t="shared" si="212"/>
        <v/>
      </c>
      <c r="CN145" s="163" t="str">
        <f t="shared" si="213"/>
        <v/>
      </c>
      <c r="CO145" s="164" t="str">
        <f t="shared" si="214"/>
        <v/>
      </c>
      <c r="CP145" s="109"/>
      <c r="CQ145" s="163" t="str">
        <f t="shared" si="215"/>
        <v/>
      </c>
      <c r="CR145" s="163" t="str">
        <f t="shared" si="216"/>
        <v/>
      </c>
      <c r="CS145" s="109"/>
      <c r="CT145" s="112" t="str">
        <f t="shared" si="248"/>
        <v/>
      </c>
      <c r="CU145" s="145" t="str">
        <f t="shared" si="249"/>
        <v/>
      </c>
      <c r="CV145" s="111" t="str">
        <f t="shared" si="250"/>
        <v/>
      </c>
      <c r="CW145" s="111" t="str">
        <f t="shared" si="251"/>
        <v/>
      </c>
      <c r="CX145" s="109" t="str">
        <f t="shared" si="217"/>
        <v/>
      </c>
      <c r="CY145" s="126" t="str">
        <f t="shared" si="218"/>
        <v/>
      </c>
      <c r="CZ145" s="126" t="str">
        <f t="shared" si="219"/>
        <v/>
      </c>
      <c r="DA145" s="126" t="str">
        <f t="shared" si="220"/>
        <v/>
      </c>
      <c r="DB145" s="145" t="str">
        <f t="shared" si="221"/>
        <v/>
      </c>
      <c r="DC145" s="143" t="str">
        <f t="shared" si="222"/>
        <v/>
      </c>
      <c r="DD145" s="121"/>
      <c r="DE145" s="113" t="str">
        <f t="shared" si="223"/>
        <v/>
      </c>
      <c r="DF145" s="113" t="str">
        <f t="shared" si="224"/>
        <v/>
      </c>
      <c r="DG145" s="111" t="e">
        <f t="shared" si="252"/>
        <v>#N/A</v>
      </c>
      <c r="DH145" s="108" t="str">
        <f t="shared" si="225"/>
        <v/>
      </c>
      <c r="DI145" s="108" t="str">
        <f t="shared" si="253"/>
        <v/>
      </c>
      <c r="DJ145" s="108" t="str">
        <f t="shared" si="254"/>
        <v/>
      </c>
      <c r="DK145" s="108" t="str">
        <f t="shared" si="257"/>
        <v/>
      </c>
      <c r="DL145" s="108" t="str">
        <f t="shared" si="255"/>
        <v/>
      </c>
      <c r="DM145" s="108" t="str">
        <f t="shared" si="256"/>
        <v/>
      </c>
      <c r="DN145" s="103"/>
      <c r="DO145" s="170" t="str">
        <f t="shared" si="226"/>
        <v/>
      </c>
      <c r="DP145" s="170" t="str">
        <f t="shared" si="227"/>
        <v/>
      </c>
      <c r="DQ145" s="170" t="str">
        <f t="shared" si="228"/>
        <v/>
      </c>
      <c r="DR145" s="55" t="str">
        <f t="shared" si="229"/>
        <v/>
      </c>
      <c r="DS145" s="55" t="str">
        <f t="shared" si="230"/>
        <v/>
      </c>
      <c r="DT145" s="173" t="str">
        <f t="shared" si="231"/>
        <v/>
      </c>
      <c r="DU145" s="55" t="str">
        <f t="shared" si="232"/>
        <v/>
      </c>
      <c r="DV145" s="21" t="str">
        <f t="shared" si="233"/>
        <v/>
      </c>
      <c r="DW145" s="11" t="str">
        <f t="shared" si="258"/>
        <v/>
      </c>
      <c r="DX145" s="12" t="str">
        <f t="shared" si="234"/>
        <v/>
      </c>
      <c r="DY145" s="15"/>
      <c r="DZ145" s="50"/>
      <c r="EA145" s="50"/>
      <c r="EB145" s="50"/>
      <c r="EC145" s="50"/>
    </row>
    <row r="146" spans="1:133" ht="20.100000000000001" customHeight="1" x14ac:dyDescent="0.25">
      <c r="A146" s="47">
        <f t="shared" si="235"/>
        <v>145</v>
      </c>
      <c r="B146" s="176"/>
      <c r="C146" s="194"/>
      <c r="D146" s="176"/>
      <c r="E146" s="194"/>
      <c r="F146" s="192"/>
      <c r="G146" s="193"/>
      <c r="H146" s="176"/>
      <c r="I146" s="176"/>
      <c r="J146" s="180"/>
      <c r="K146" s="180"/>
      <c r="L146" s="180"/>
      <c r="M146" s="40"/>
      <c r="N146" s="10" t="str">
        <f t="shared" si="177"/>
        <v/>
      </c>
      <c r="O146" s="13"/>
      <c r="P146" s="26" t="str">
        <f t="shared" si="176"/>
        <v/>
      </c>
      <c r="Q146" s="26" t="str">
        <f t="shared" si="176"/>
        <v/>
      </c>
      <c r="R146" s="26" t="str">
        <f t="shared" si="176"/>
        <v/>
      </c>
      <c r="S146" s="26" t="str">
        <f t="shared" si="176"/>
        <v/>
      </c>
      <c r="T146" s="26" t="str">
        <f t="shared" si="176"/>
        <v/>
      </c>
      <c r="U146" s="157" t="str">
        <f t="shared" si="176"/>
        <v/>
      </c>
      <c r="V146" s="26" t="str">
        <f t="shared" si="176"/>
        <v/>
      </c>
      <c r="W146" s="26" t="str">
        <f t="shared" si="176"/>
        <v/>
      </c>
      <c r="X146" s="26" t="str">
        <f t="shared" si="176"/>
        <v/>
      </c>
      <c r="Y146" s="24" t="str">
        <f t="shared" si="176"/>
        <v/>
      </c>
      <c r="Z146" s="18" t="str">
        <f t="shared" si="178"/>
        <v/>
      </c>
      <c r="AA146" s="24" t="str">
        <f t="shared" si="178"/>
        <v/>
      </c>
      <c r="AB146" s="24" t="str">
        <f t="shared" si="178"/>
        <v/>
      </c>
      <c r="AC146" s="26" t="str">
        <f t="shared" si="178"/>
        <v/>
      </c>
      <c r="AD146" s="33" t="str">
        <f t="shared" si="178"/>
        <v/>
      </c>
      <c r="AE146" s="24" t="str">
        <f t="shared" si="178"/>
        <v/>
      </c>
      <c r="AF146" s="26" t="str">
        <f t="shared" si="178"/>
        <v/>
      </c>
      <c r="AG146" s="24" t="str">
        <f t="shared" si="178"/>
        <v/>
      </c>
      <c r="AH146" s="26" t="str">
        <f t="shared" si="178"/>
        <v/>
      </c>
      <c r="AI146" s="26" t="str">
        <f t="shared" si="178"/>
        <v/>
      </c>
      <c r="AJ146" s="26" t="str">
        <f t="shared" si="178"/>
        <v/>
      </c>
      <c r="AK146" s="26" t="str">
        <f t="shared" si="178"/>
        <v/>
      </c>
      <c r="AL146" s="26" t="str">
        <f t="shared" si="178"/>
        <v/>
      </c>
      <c r="AM146" s="18" t="str">
        <f t="shared" si="178"/>
        <v/>
      </c>
      <c r="AN146" s="9"/>
      <c r="AO146" s="152" t="str">
        <f t="shared" si="236"/>
        <v/>
      </c>
      <c r="AP146" s="150" t="str">
        <f t="shared" si="179"/>
        <v/>
      </c>
      <c r="AQ146" s="151" t="str">
        <f t="shared" si="180"/>
        <v/>
      </c>
      <c r="AR146" s="107" t="str">
        <f t="shared" si="181"/>
        <v/>
      </c>
      <c r="AS146" s="128" t="str">
        <f t="shared" si="182"/>
        <v/>
      </c>
      <c r="AT146" s="114" t="str">
        <f t="shared" si="237"/>
        <v/>
      </c>
      <c r="AU146" s="114" t="str">
        <f t="shared" si="238"/>
        <v/>
      </c>
      <c r="AV146" s="114" t="str">
        <f t="shared" si="239"/>
        <v/>
      </c>
      <c r="AW146" s="114" t="str">
        <f t="shared" si="240"/>
        <v/>
      </c>
      <c r="AX146" s="117" t="str">
        <f t="shared" si="241"/>
        <v/>
      </c>
      <c r="AY146" s="117" t="str">
        <f t="shared" si="242"/>
        <v/>
      </c>
      <c r="AZ146" s="111" t="str">
        <f t="shared" si="243"/>
        <v/>
      </c>
      <c r="BA146" s="133" t="str">
        <f t="shared" si="244"/>
        <v/>
      </c>
      <c r="BB146" s="126" t="str">
        <f t="shared" si="183"/>
        <v/>
      </c>
      <c r="BC146" s="126" t="str">
        <f t="shared" si="184"/>
        <v/>
      </c>
      <c r="BD146" s="127" t="str">
        <f t="shared" si="185"/>
        <v/>
      </c>
      <c r="BE146" s="115" t="str">
        <f t="shared" si="186"/>
        <v/>
      </c>
      <c r="BF146" s="148" t="str">
        <f t="shared" si="187"/>
        <v/>
      </c>
      <c r="BG146" s="126" t="str">
        <f t="shared" si="188"/>
        <v/>
      </c>
      <c r="BH146" s="126" t="str">
        <f t="shared" si="189"/>
        <v/>
      </c>
      <c r="BI146" s="126" t="str">
        <f t="shared" si="190"/>
        <v/>
      </c>
      <c r="BJ146" s="126" t="str">
        <f t="shared" si="191"/>
        <v/>
      </c>
      <c r="BK146" s="111" t="str">
        <f t="shared" si="192"/>
        <v/>
      </c>
      <c r="BL146" s="118" t="str">
        <f t="shared" si="245"/>
        <v/>
      </c>
      <c r="BM146" s="115" t="str">
        <f t="shared" si="193"/>
        <v/>
      </c>
      <c r="BN146" s="110" t="str">
        <f t="shared" si="194"/>
        <v/>
      </c>
      <c r="BO146" s="110" t="str">
        <f t="shared" si="195"/>
        <v/>
      </c>
      <c r="BP146" s="111" t="str">
        <f t="shared" si="246"/>
        <v/>
      </c>
      <c r="BQ146" s="110" t="str">
        <f t="shared" si="247"/>
        <v/>
      </c>
      <c r="BR146" s="153"/>
      <c r="BS146" s="115" t="str">
        <f t="shared" si="196"/>
        <v/>
      </c>
      <c r="BT146" s="132" t="str">
        <f t="shared" si="259"/>
        <v/>
      </c>
      <c r="BU146" s="146" t="str">
        <f t="shared" si="197"/>
        <v/>
      </c>
      <c r="BV146" s="115" t="str">
        <f t="shared" si="198"/>
        <v/>
      </c>
      <c r="BW146" s="118" t="str">
        <f t="shared" si="199"/>
        <v/>
      </c>
      <c r="BX146" s="119"/>
      <c r="BY146" s="111" t="str">
        <f t="shared" si="200"/>
        <v/>
      </c>
      <c r="BZ146" s="111" t="str">
        <f t="shared" si="201"/>
        <v/>
      </c>
      <c r="CA146" s="111" t="str">
        <f t="shared" si="202"/>
        <v/>
      </c>
      <c r="CB146" s="142" t="str">
        <f t="shared" si="203"/>
        <v/>
      </c>
      <c r="CC146" s="184" t="str">
        <f t="shared" si="204"/>
        <v/>
      </c>
      <c r="CD146" s="115" t="str">
        <f t="shared" si="205"/>
        <v/>
      </c>
      <c r="CE146" s="115" t="str">
        <f t="shared" si="206"/>
        <v/>
      </c>
      <c r="CF146" s="125" t="str">
        <f t="shared" si="207"/>
        <v/>
      </c>
      <c r="CG146" s="125" t="str">
        <f t="shared" si="208"/>
        <v/>
      </c>
      <c r="CH146" s="149" t="str">
        <f t="shared" si="209"/>
        <v/>
      </c>
      <c r="CI146" s="142" t="str">
        <f t="shared" si="210"/>
        <v/>
      </c>
      <c r="CJ146" s="119"/>
      <c r="CK146" s="109"/>
      <c r="CL146" s="166" t="str">
        <f t="shared" si="211"/>
        <v/>
      </c>
      <c r="CM146" s="166" t="str">
        <f t="shared" si="212"/>
        <v/>
      </c>
      <c r="CN146" s="163" t="str">
        <f t="shared" si="213"/>
        <v/>
      </c>
      <c r="CO146" s="164" t="str">
        <f t="shared" si="214"/>
        <v/>
      </c>
      <c r="CP146" s="109"/>
      <c r="CQ146" s="163" t="str">
        <f t="shared" si="215"/>
        <v/>
      </c>
      <c r="CR146" s="163" t="str">
        <f t="shared" si="216"/>
        <v/>
      </c>
      <c r="CS146" s="109"/>
      <c r="CT146" s="112" t="str">
        <f t="shared" si="248"/>
        <v/>
      </c>
      <c r="CU146" s="145" t="str">
        <f t="shared" si="249"/>
        <v/>
      </c>
      <c r="CV146" s="111" t="str">
        <f t="shared" si="250"/>
        <v/>
      </c>
      <c r="CW146" s="111" t="str">
        <f t="shared" si="251"/>
        <v/>
      </c>
      <c r="CX146" s="109" t="str">
        <f t="shared" si="217"/>
        <v/>
      </c>
      <c r="CY146" s="126" t="str">
        <f t="shared" si="218"/>
        <v/>
      </c>
      <c r="CZ146" s="126" t="str">
        <f t="shared" si="219"/>
        <v/>
      </c>
      <c r="DA146" s="126" t="str">
        <f t="shared" si="220"/>
        <v/>
      </c>
      <c r="DB146" s="145" t="str">
        <f t="shared" si="221"/>
        <v/>
      </c>
      <c r="DC146" s="143" t="str">
        <f t="shared" si="222"/>
        <v/>
      </c>
      <c r="DD146" s="121"/>
      <c r="DE146" s="113" t="str">
        <f t="shared" si="223"/>
        <v/>
      </c>
      <c r="DF146" s="113" t="str">
        <f t="shared" si="224"/>
        <v/>
      </c>
      <c r="DG146" s="111" t="e">
        <f t="shared" si="252"/>
        <v>#N/A</v>
      </c>
      <c r="DH146" s="108" t="str">
        <f t="shared" si="225"/>
        <v/>
      </c>
      <c r="DI146" s="108" t="str">
        <f t="shared" si="253"/>
        <v/>
      </c>
      <c r="DJ146" s="108" t="str">
        <f t="shared" si="254"/>
        <v/>
      </c>
      <c r="DK146" s="108" t="str">
        <f t="shared" si="257"/>
        <v/>
      </c>
      <c r="DL146" s="108" t="str">
        <f t="shared" si="255"/>
        <v/>
      </c>
      <c r="DM146" s="108" t="str">
        <f t="shared" si="256"/>
        <v/>
      </c>
      <c r="DN146" s="103"/>
      <c r="DO146" s="170" t="str">
        <f t="shared" si="226"/>
        <v/>
      </c>
      <c r="DP146" s="170" t="str">
        <f t="shared" si="227"/>
        <v/>
      </c>
      <c r="DQ146" s="170" t="str">
        <f t="shared" si="228"/>
        <v/>
      </c>
      <c r="DR146" s="55" t="str">
        <f t="shared" si="229"/>
        <v/>
      </c>
      <c r="DS146" s="55" t="str">
        <f t="shared" si="230"/>
        <v/>
      </c>
      <c r="DT146" s="173" t="str">
        <f t="shared" si="231"/>
        <v/>
      </c>
      <c r="DU146" s="55" t="str">
        <f t="shared" si="232"/>
        <v/>
      </c>
      <c r="DV146" s="21" t="str">
        <f t="shared" si="233"/>
        <v/>
      </c>
      <c r="DW146" s="11" t="str">
        <f t="shared" si="258"/>
        <v/>
      </c>
      <c r="DX146" s="12" t="str">
        <f t="shared" si="234"/>
        <v/>
      </c>
      <c r="DY146" s="15"/>
      <c r="DZ146" s="50"/>
      <c r="EA146" s="50"/>
      <c r="EB146" s="50"/>
      <c r="EC146" s="50"/>
    </row>
    <row r="147" spans="1:133" ht="20.100000000000001" customHeight="1" x14ac:dyDescent="0.25">
      <c r="A147" s="47">
        <f t="shared" si="235"/>
        <v>146</v>
      </c>
      <c r="B147" s="176"/>
      <c r="C147" s="194"/>
      <c r="D147" s="176"/>
      <c r="E147" s="194"/>
      <c r="F147" s="192"/>
      <c r="G147" s="193"/>
      <c r="H147" s="176"/>
      <c r="I147" s="176"/>
      <c r="J147" s="180"/>
      <c r="K147" s="180"/>
      <c r="L147" s="180"/>
      <c r="M147" s="40"/>
      <c r="N147" s="10" t="str">
        <f t="shared" si="177"/>
        <v/>
      </c>
      <c r="O147" s="13"/>
      <c r="P147" s="26" t="str">
        <f t="shared" si="176"/>
        <v/>
      </c>
      <c r="Q147" s="26" t="str">
        <f t="shared" si="176"/>
        <v/>
      </c>
      <c r="R147" s="26" t="str">
        <f t="shared" si="176"/>
        <v/>
      </c>
      <c r="S147" s="26" t="str">
        <f t="shared" si="176"/>
        <v/>
      </c>
      <c r="T147" s="26" t="str">
        <f t="shared" si="176"/>
        <v/>
      </c>
      <c r="U147" s="157" t="str">
        <f t="shared" si="176"/>
        <v/>
      </c>
      <c r="V147" s="26" t="str">
        <f t="shared" si="176"/>
        <v/>
      </c>
      <c r="W147" s="26" t="str">
        <f t="shared" si="176"/>
        <v/>
      </c>
      <c r="X147" s="26" t="str">
        <f t="shared" si="176"/>
        <v/>
      </c>
      <c r="Y147" s="24" t="str">
        <f t="shared" si="176"/>
        <v/>
      </c>
      <c r="Z147" s="18" t="str">
        <f t="shared" si="178"/>
        <v/>
      </c>
      <c r="AA147" s="24" t="str">
        <f t="shared" si="178"/>
        <v/>
      </c>
      <c r="AB147" s="24" t="str">
        <f t="shared" si="178"/>
        <v/>
      </c>
      <c r="AC147" s="26" t="str">
        <f t="shared" si="178"/>
        <v/>
      </c>
      <c r="AD147" s="33" t="str">
        <f t="shared" si="178"/>
        <v/>
      </c>
      <c r="AE147" s="24" t="str">
        <f t="shared" si="178"/>
        <v/>
      </c>
      <c r="AF147" s="26" t="str">
        <f t="shared" si="178"/>
        <v/>
      </c>
      <c r="AG147" s="24" t="str">
        <f t="shared" si="178"/>
        <v/>
      </c>
      <c r="AH147" s="26" t="str">
        <f t="shared" si="178"/>
        <v/>
      </c>
      <c r="AI147" s="26" t="str">
        <f t="shared" si="178"/>
        <v/>
      </c>
      <c r="AJ147" s="26" t="str">
        <f t="shared" si="178"/>
        <v/>
      </c>
      <c r="AK147" s="26" t="str">
        <f t="shared" si="178"/>
        <v/>
      </c>
      <c r="AL147" s="26" t="str">
        <f t="shared" si="178"/>
        <v/>
      </c>
      <c r="AM147" s="18" t="str">
        <f t="shared" si="178"/>
        <v/>
      </c>
      <c r="AN147" s="9"/>
      <c r="AO147" s="152" t="str">
        <f t="shared" si="236"/>
        <v/>
      </c>
      <c r="AP147" s="150" t="str">
        <f t="shared" si="179"/>
        <v/>
      </c>
      <c r="AQ147" s="151" t="str">
        <f t="shared" si="180"/>
        <v/>
      </c>
      <c r="AR147" s="107" t="str">
        <f t="shared" si="181"/>
        <v/>
      </c>
      <c r="AS147" s="128" t="str">
        <f t="shared" si="182"/>
        <v/>
      </c>
      <c r="AT147" s="114" t="str">
        <f t="shared" si="237"/>
        <v/>
      </c>
      <c r="AU147" s="114" t="str">
        <f t="shared" si="238"/>
        <v/>
      </c>
      <c r="AV147" s="114" t="str">
        <f t="shared" si="239"/>
        <v/>
      </c>
      <c r="AW147" s="114" t="str">
        <f t="shared" si="240"/>
        <v/>
      </c>
      <c r="AX147" s="117" t="str">
        <f t="shared" si="241"/>
        <v/>
      </c>
      <c r="AY147" s="117" t="str">
        <f t="shared" si="242"/>
        <v/>
      </c>
      <c r="AZ147" s="111" t="str">
        <f t="shared" si="243"/>
        <v/>
      </c>
      <c r="BA147" s="133" t="str">
        <f t="shared" si="244"/>
        <v/>
      </c>
      <c r="BB147" s="126" t="str">
        <f t="shared" si="183"/>
        <v/>
      </c>
      <c r="BC147" s="126" t="str">
        <f t="shared" si="184"/>
        <v/>
      </c>
      <c r="BD147" s="127" t="str">
        <f t="shared" si="185"/>
        <v/>
      </c>
      <c r="BE147" s="115" t="str">
        <f t="shared" si="186"/>
        <v/>
      </c>
      <c r="BF147" s="148" t="str">
        <f t="shared" si="187"/>
        <v/>
      </c>
      <c r="BG147" s="126" t="str">
        <f t="shared" si="188"/>
        <v/>
      </c>
      <c r="BH147" s="126" t="str">
        <f t="shared" si="189"/>
        <v/>
      </c>
      <c r="BI147" s="126" t="str">
        <f t="shared" si="190"/>
        <v/>
      </c>
      <c r="BJ147" s="126" t="str">
        <f t="shared" si="191"/>
        <v/>
      </c>
      <c r="BK147" s="111" t="str">
        <f t="shared" si="192"/>
        <v/>
      </c>
      <c r="BL147" s="118" t="str">
        <f t="shared" si="245"/>
        <v/>
      </c>
      <c r="BM147" s="115" t="str">
        <f t="shared" si="193"/>
        <v/>
      </c>
      <c r="BN147" s="110" t="str">
        <f t="shared" si="194"/>
        <v/>
      </c>
      <c r="BO147" s="110" t="str">
        <f t="shared" si="195"/>
        <v/>
      </c>
      <c r="BP147" s="111" t="str">
        <f t="shared" si="246"/>
        <v/>
      </c>
      <c r="BQ147" s="110" t="str">
        <f t="shared" si="247"/>
        <v/>
      </c>
      <c r="BR147" s="153"/>
      <c r="BS147" s="115" t="str">
        <f t="shared" si="196"/>
        <v/>
      </c>
      <c r="BT147" s="132" t="str">
        <f t="shared" si="259"/>
        <v/>
      </c>
      <c r="BU147" s="146" t="str">
        <f t="shared" si="197"/>
        <v/>
      </c>
      <c r="BV147" s="115" t="str">
        <f t="shared" si="198"/>
        <v/>
      </c>
      <c r="BW147" s="118" t="str">
        <f t="shared" si="199"/>
        <v/>
      </c>
      <c r="BX147" s="119"/>
      <c r="BY147" s="111" t="str">
        <f t="shared" si="200"/>
        <v/>
      </c>
      <c r="BZ147" s="111" t="str">
        <f t="shared" si="201"/>
        <v/>
      </c>
      <c r="CA147" s="111" t="str">
        <f t="shared" si="202"/>
        <v/>
      </c>
      <c r="CB147" s="142" t="str">
        <f t="shared" si="203"/>
        <v/>
      </c>
      <c r="CC147" s="184" t="str">
        <f t="shared" si="204"/>
        <v/>
      </c>
      <c r="CD147" s="115" t="str">
        <f t="shared" si="205"/>
        <v/>
      </c>
      <c r="CE147" s="115" t="str">
        <f t="shared" si="206"/>
        <v/>
      </c>
      <c r="CF147" s="125" t="str">
        <f t="shared" si="207"/>
        <v/>
      </c>
      <c r="CG147" s="125" t="str">
        <f t="shared" si="208"/>
        <v/>
      </c>
      <c r="CH147" s="149" t="str">
        <f t="shared" si="209"/>
        <v/>
      </c>
      <c r="CI147" s="142" t="str">
        <f t="shared" si="210"/>
        <v/>
      </c>
      <c r="CJ147" s="119"/>
      <c r="CK147" s="109"/>
      <c r="CL147" s="166" t="str">
        <f t="shared" si="211"/>
        <v/>
      </c>
      <c r="CM147" s="166" t="str">
        <f t="shared" si="212"/>
        <v/>
      </c>
      <c r="CN147" s="163" t="str">
        <f t="shared" si="213"/>
        <v/>
      </c>
      <c r="CO147" s="164" t="str">
        <f t="shared" si="214"/>
        <v/>
      </c>
      <c r="CP147" s="109"/>
      <c r="CQ147" s="163" t="str">
        <f t="shared" si="215"/>
        <v/>
      </c>
      <c r="CR147" s="163" t="str">
        <f t="shared" si="216"/>
        <v/>
      </c>
      <c r="CS147" s="109"/>
      <c r="CT147" s="112" t="str">
        <f t="shared" si="248"/>
        <v/>
      </c>
      <c r="CU147" s="145" t="str">
        <f t="shared" si="249"/>
        <v/>
      </c>
      <c r="CV147" s="111" t="str">
        <f t="shared" si="250"/>
        <v/>
      </c>
      <c r="CW147" s="111" t="str">
        <f t="shared" si="251"/>
        <v/>
      </c>
      <c r="CX147" s="109" t="str">
        <f t="shared" si="217"/>
        <v/>
      </c>
      <c r="CY147" s="126" t="str">
        <f t="shared" si="218"/>
        <v/>
      </c>
      <c r="CZ147" s="126" t="str">
        <f t="shared" si="219"/>
        <v/>
      </c>
      <c r="DA147" s="126" t="str">
        <f t="shared" si="220"/>
        <v/>
      </c>
      <c r="DB147" s="145" t="str">
        <f t="shared" si="221"/>
        <v/>
      </c>
      <c r="DC147" s="143" t="str">
        <f t="shared" si="222"/>
        <v/>
      </c>
      <c r="DD147" s="121"/>
      <c r="DE147" s="113" t="str">
        <f t="shared" si="223"/>
        <v/>
      </c>
      <c r="DF147" s="113" t="str">
        <f t="shared" si="224"/>
        <v/>
      </c>
      <c r="DG147" s="111" t="e">
        <f t="shared" si="252"/>
        <v>#N/A</v>
      </c>
      <c r="DH147" s="108" t="str">
        <f t="shared" si="225"/>
        <v/>
      </c>
      <c r="DI147" s="108" t="str">
        <f t="shared" si="253"/>
        <v/>
      </c>
      <c r="DJ147" s="108" t="str">
        <f t="shared" si="254"/>
        <v/>
      </c>
      <c r="DK147" s="108" t="str">
        <f t="shared" si="257"/>
        <v/>
      </c>
      <c r="DL147" s="108" t="str">
        <f t="shared" si="255"/>
        <v/>
      </c>
      <c r="DM147" s="108" t="str">
        <f t="shared" si="256"/>
        <v/>
      </c>
      <c r="DN147" s="103"/>
      <c r="DO147" s="170" t="str">
        <f t="shared" si="226"/>
        <v/>
      </c>
      <c r="DP147" s="170" t="str">
        <f t="shared" si="227"/>
        <v/>
      </c>
      <c r="DQ147" s="170" t="str">
        <f t="shared" si="228"/>
        <v/>
      </c>
      <c r="DR147" s="55" t="str">
        <f t="shared" si="229"/>
        <v/>
      </c>
      <c r="DS147" s="55" t="str">
        <f t="shared" si="230"/>
        <v/>
      </c>
      <c r="DT147" s="173" t="str">
        <f t="shared" si="231"/>
        <v/>
      </c>
      <c r="DU147" s="55" t="str">
        <f t="shared" si="232"/>
        <v/>
      </c>
      <c r="DV147" s="21" t="str">
        <f t="shared" si="233"/>
        <v/>
      </c>
      <c r="DW147" s="11" t="str">
        <f t="shared" si="258"/>
        <v/>
      </c>
      <c r="DX147" s="12" t="str">
        <f t="shared" si="234"/>
        <v/>
      </c>
      <c r="DY147" s="15"/>
      <c r="DZ147" s="50"/>
      <c r="EA147" s="50"/>
      <c r="EB147" s="50"/>
      <c r="EC147" s="50"/>
    </row>
    <row r="148" spans="1:133" ht="20.100000000000001" customHeight="1" x14ac:dyDescent="0.25">
      <c r="A148" s="47">
        <f t="shared" si="235"/>
        <v>147</v>
      </c>
      <c r="B148" s="176"/>
      <c r="C148" s="194"/>
      <c r="D148" s="176"/>
      <c r="E148" s="194"/>
      <c r="F148" s="192"/>
      <c r="G148" s="193"/>
      <c r="H148" s="176"/>
      <c r="I148" s="176"/>
      <c r="J148" s="180"/>
      <c r="K148" s="180"/>
      <c r="L148" s="180"/>
      <c r="M148" s="40"/>
      <c r="N148" s="10" t="str">
        <f t="shared" si="177"/>
        <v/>
      </c>
      <c r="O148" s="13"/>
      <c r="P148" s="26" t="str">
        <f t="shared" si="176"/>
        <v/>
      </c>
      <c r="Q148" s="26" t="str">
        <f t="shared" si="176"/>
        <v/>
      </c>
      <c r="R148" s="26" t="str">
        <f t="shared" si="176"/>
        <v/>
      </c>
      <c r="S148" s="26" t="str">
        <f t="shared" si="176"/>
        <v/>
      </c>
      <c r="T148" s="26" t="str">
        <f t="shared" si="176"/>
        <v/>
      </c>
      <c r="U148" s="157" t="str">
        <f t="shared" si="176"/>
        <v/>
      </c>
      <c r="V148" s="26" t="str">
        <f t="shared" si="176"/>
        <v/>
      </c>
      <c r="W148" s="26" t="str">
        <f t="shared" si="176"/>
        <v/>
      </c>
      <c r="X148" s="26" t="str">
        <f t="shared" si="176"/>
        <v/>
      </c>
      <c r="Y148" s="24" t="str">
        <f t="shared" si="176"/>
        <v/>
      </c>
      <c r="Z148" s="18" t="str">
        <f t="shared" si="178"/>
        <v/>
      </c>
      <c r="AA148" s="24" t="str">
        <f t="shared" si="178"/>
        <v/>
      </c>
      <c r="AB148" s="24" t="str">
        <f t="shared" si="178"/>
        <v/>
      </c>
      <c r="AC148" s="26" t="str">
        <f t="shared" si="178"/>
        <v/>
      </c>
      <c r="AD148" s="33" t="str">
        <f t="shared" si="178"/>
        <v/>
      </c>
      <c r="AE148" s="24" t="str">
        <f t="shared" si="178"/>
        <v/>
      </c>
      <c r="AF148" s="26" t="str">
        <f t="shared" si="178"/>
        <v/>
      </c>
      <c r="AG148" s="24" t="str">
        <f t="shared" si="178"/>
        <v/>
      </c>
      <c r="AH148" s="26" t="str">
        <f t="shared" si="178"/>
        <v/>
      </c>
      <c r="AI148" s="26" t="str">
        <f t="shared" si="178"/>
        <v/>
      </c>
      <c r="AJ148" s="26" t="str">
        <f t="shared" si="178"/>
        <v/>
      </c>
      <c r="AK148" s="26" t="str">
        <f t="shared" si="178"/>
        <v/>
      </c>
      <c r="AL148" s="26" t="str">
        <f t="shared" si="178"/>
        <v/>
      </c>
      <c r="AM148" s="18" t="str">
        <f t="shared" si="178"/>
        <v/>
      </c>
      <c r="AN148" s="9"/>
      <c r="AO148" s="152" t="str">
        <f t="shared" si="236"/>
        <v/>
      </c>
      <c r="AP148" s="150" t="str">
        <f t="shared" si="179"/>
        <v/>
      </c>
      <c r="AQ148" s="151" t="str">
        <f t="shared" si="180"/>
        <v/>
      </c>
      <c r="AR148" s="107" t="str">
        <f t="shared" si="181"/>
        <v/>
      </c>
      <c r="AS148" s="128" t="str">
        <f t="shared" si="182"/>
        <v/>
      </c>
      <c r="AT148" s="114" t="str">
        <f t="shared" si="237"/>
        <v/>
      </c>
      <c r="AU148" s="114" t="str">
        <f t="shared" si="238"/>
        <v/>
      </c>
      <c r="AV148" s="114" t="str">
        <f t="shared" si="239"/>
        <v/>
      </c>
      <c r="AW148" s="114" t="str">
        <f t="shared" si="240"/>
        <v/>
      </c>
      <c r="AX148" s="117" t="str">
        <f t="shared" si="241"/>
        <v/>
      </c>
      <c r="AY148" s="117" t="str">
        <f t="shared" si="242"/>
        <v/>
      </c>
      <c r="AZ148" s="111" t="str">
        <f t="shared" si="243"/>
        <v/>
      </c>
      <c r="BA148" s="133" t="str">
        <f t="shared" si="244"/>
        <v/>
      </c>
      <c r="BB148" s="126" t="str">
        <f t="shared" si="183"/>
        <v/>
      </c>
      <c r="BC148" s="126" t="str">
        <f t="shared" si="184"/>
        <v/>
      </c>
      <c r="BD148" s="127" t="str">
        <f t="shared" si="185"/>
        <v/>
      </c>
      <c r="BE148" s="115" t="str">
        <f t="shared" si="186"/>
        <v/>
      </c>
      <c r="BF148" s="148" t="str">
        <f t="shared" si="187"/>
        <v/>
      </c>
      <c r="BG148" s="126" t="str">
        <f t="shared" si="188"/>
        <v/>
      </c>
      <c r="BH148" s="126" t="str">
        <f t="shared" si="189"/>
        <v/>
      </c>
      <c r="BI148" s="126" t="str">
        <f t="shared" si="190"/>
        <v/>
      </c>
      <c r="BJ148" s="126" t="str">
        <f t="shared" si="191"/>
        <v/>
      </c>
      <c r="BK148" s="111" t="str">
        <f t="shared" si="192"/>
        <v/>
      </c>
      <c r="BL148" s="118" t="str">
        <f t="shared" si="245"/>
        <v/>
      </c>
      <c r="BM148" s="115" t="str">
        <f t="shared" si="193"/>
        <v/>
      </c>
      <c r="BN148" s="110" t="str">
        <f t="shared" si="194"/>
        <v/>
      </c>
      <c r="BO148" s="110" t="str">
        <f t="shared" si="195"/>
        <v/>
      </c>
      <c r="BP148" s="111" t="str">
        <f t="shared" si="246"/>
        <v/>
      </c>
      <c r="BQ148" s="110" t="str">
        <f t="shared" si="247"/>
        <v/>
      </c>
      <c r="BR148" s="153"/>
      <c r="BS148" s="115" t="str">
        <f t="shared" si="196"/>
        <v/>
      </c>
      <c r="BT148" s="132" t="str">
        <f t="shared" si="259"/>
        <v/>
      </c>
      <c r="BU148" s="146" t="str">
        <f t="shared" si="197"/>
        <v/>
      </c>
      <c r="BV148" s="115" t="str">
        <f t="shared" si="198"/>
        <v/>
      </c>
      <c r="BW148" s="118" t="str">
        <f t="shared" si="199"/>
        <v/>
      </c>
      <c r="BX148" s="119"/>
      <c r="BY148" s="111" t="str">
        <f t="shared" si="200"/>
        <v/>
      </c>
      <c r="BZ148" s="111" t="str">
        <f t="shared" si="201"/>
        <v/>
      </c>
      <c r="CA148" s="111" t="str">
        <f t="shared" si="202"/>
        <v/>
      </c>
      <c r="CB148" s="142" t="str">
        <f t="shared" si="203"/>
        <v/>
      </c>
      <c r="CC148" s="184" t="str">
        <f t="shared" si="204"/>
        <v/>
      </c>
      <c r="CD148" s="115" t="str">
        <f t="shared" si="205"/>
        <v/>
      </c>
      <c r="CE148" s="115" t="str">
        <f t="shared" si="206"/>
        <v/>
      </c>
      <c r="CF148" s="125" t="str">
        <f t="shared" si="207"/>
        <v/>
      </c>
      <c r="CG148" s="125" t="str">
        <f t="shared" si="208"/>
        <v/>
      </c>
      <c r="CH148" s="149" t="str">
        <f t="shared" si="209"/>
        <v/>
      </c>
      <c r="CI148" s="142" t="str">
        <f t="shared" si="210"/>
        <v/>
      </c>
      <c r="CJ148" s="119"/>
      <c r="CK148" s="109"/>
      <c r="CL148" s="166" t="str">
        <f t="shared" si="211"/>
        <v/>
      </c>
      <c r="CM148" s="166" t="str">
        <f t="shared" si="212"/>
        <v/>
      </c>
      <c r="CN148" s="163" t="str">
        <f t="shared" si="213"/>
        <v/>
      </c>
      <c r="CO148" s="164" t="str">
        <f t="shared" si="214"/>
        <v/>
      </c>
      <c r="CP148" s="109"/>
      <c r="CQ148" s="163" t="str">
        <f t="shared" si="215"/>
        <v/>
      </c>
      <c r="CR148" s="163" t="str">
        <f t="shared" si="216"/>
        <v/>
      </c>
      <c r="CS148" s="109"/>
      <c r="CT148" s="112" t="str">
        <f t="shared" si="248"/>
        <v/>
      </c>
      <c r="CU148" s="145" t="str">
        <f t="shared" si="249"/>
        <v/>
      </c>
      <c r="CV148" s="111" t="str">
        <f t="shared" si="250"/>
        <v/>
      </c>
      <c r="CW148" s="111" t="str">
        <f t="shared" si="251"/>
        <v/>
      </c>
      <c r="CX148" s="109" t="str">
        <f t="shared" si="217"/>
        <v/>
      </c>
      <c r="CY148" s="126" t="str">
        <f t="shared" si="218"/>
        <v/>
      </c>
      <c r="CZ148" s="126" t="str">
        <f t="shared" si="219"/>
        <v/>
      </c>
      <c r="DA148" s="126" t="str">
        <f t="shared" si="220"/>
        <v/>
      </c>
      <c r="DB148" s="145" t="str">
        <f t="shared" si="221"/>
        <v/>
      </c>
      <c r="DC148" s="143" t="str">
        <f t="shared" si="222"/>
        <v/>
      </c>
      <c r="DD148" s="121"/>
      <c r="DE148" s="113" t="str">
        <f t="shared" si="223"/>
        <v/>
      </c>
      <c r="DF148" s="113" t="str">
        <f t="shared" si="224"/>
        <v/>
      </c>
      <c r="DG148" s="111" t="e">
        <f t="shared" si="252"/>
        <v>#N/A</v>
      </c>
      <c r="DH148" s="108" t="str">
        <f t="shared" si="225"/>
        <v/>
      </c>
      <c r="DI148" s="108" t="str">
        <f t="shared" si="253"/>
        <v/>
      </c>
      <c r="DJ148" s="108" t="str">
        <f t="shared" si="254"/>
        <v/>
      </c>
      <c r="DK148" s="108" t="str">
        <f t="shared" si="257"/>
        <v/>
      </c>
      <c r="DL148" s="108" t="str">
        <f t="shared" si="255"/>
        <v/>
      </c>
      <c r="DM148" s="108" t="str">
        <f t="shared" si="256"/>
        <v/>
      </c>
      <c r="DN148" s="103"/>
      <c r="DO148" s="170" t="str">
        <f t="shared" si="226"/>
        <v/>
      </c>
      <c r="DP148" s="170" t="str">
        <f t="shared" si="227"/>
        <v/>
      </c>
      <c r="DQ148" s="170" t="str">
        <f t="shared" si="228"/>
        <v/>
      </c>
      <c r="DR148" s="55" t="str">
        <f t="shared" si="229"/>
        <v/>
      </c>
      <c r="DS148" s="55" t="str">
        <f t="shared" si="230"/>
        <v/>
      </c>
      <c r="DT148" s="173" t="str">
        <f t="shared" si="231"/>
        <v/>
      </c>
      <c r="DU148" s="55" t="str">
        <f t="shared" si="232"/>
        <v/>
      </c>
      <c r="DV148" s="21" t="str">
        <f t="shared" si="233"/>
        <v/>
      </c>
      <c r="DW148" s="11" t="str">
        <f t="shared" si="258"/>
        <v/>
      </c>
      <c r="DX148" s="12" t="str">
        <f t="shared" si="234"/>
        <v/>
      </c>
      <c r="DY148" s="15"/>
      <c r="DZ148" s="50"/>
      <c r="EA148" s="50"/>
      <c r="EB148" s="50"/>
      <c r="EC148" s="50"/>
    </row>
    <row r="149" spans="1:133" ht="20.100000000000001" customHeight="1" x14ac:dyDescent="0.25">
      <c r="A149" s="47">
        <f t="shared" si="235"/>
        <v>148</v>
      </c>
      <c r="B149" s="176"/>
      <c r="C149" s="194"/>
      <c r="D149" s="176"/>
      <c r="E149" s="194"/>
      <c r="F149" s="192"/>
      <c r="G149" s="193"/>
      <c r="H149" s="176"/>
      <c r="I149" s="176"/>
      <c r="J149" s="180"/>
      <c r="K149" s="180"/>
      <c r="L149" s="180"/>
      <c r="M149" s="40"/>
      <c r="N149" s="10" t="str">
        <f t="shared" si="177"/>
        <v/>
      </c>
      <c r="O149" s="13"/>
      <c r="P149" s="26" t="str">
        <f t="shared" si="176"/>
        <v/>
      </c>
      <c r="Q149" s="26" t="str">
        <f t="shared" si="176"/>
        <v/>
      </c>
      <c r="R149" s="26" t="str">
        <f t="shared" si="176"/>
        <v/>
      </c>
      <c r="S149" s="26" t="str">
        <f t="shared" si="176"/>
        <v/>
      </c>
      <c r="T149" s="26" t="str">
        <f t="shared" si="176"/>
        <v/>
      </c>
      <c r="U149" s="157" t="str">
        <f t="shared" si="176"/>
        <v/>
      </c>
      <c r="V149" s="26" t="str">
        <f t="shared" si="176"/>
        <v/>
      </c>
      <c r="W149" s="26" t="str">
        <f t="shared" si="176"/>
        <v/>
      </c>
      <c r="X149" s="26" t="str">
        <f t="shared" si="176"/>
        <v/>
      </c>
      <c r="Y149" s="24" t="str">
        <f t="shared" si="176"/>
        <v/>
      </c>
      <c r="Z149" s="18" t="str">
        <f t="shared" si="178"/>
        <v/>
      </c>
      <c r="AA149" s="24" t="str">
        <f t="shared" si="178"/>
        <v/>
      </c>
      <c r="AB149" s="24" t="str">
        <f t="shared" ref="Z149:AM212" si="260">IF(SG_or_BG_entered="","",Previous)</f>
        <v/>
      </c>
      <c r="AC149" s="26" t="str">
        <f t="shared" si="260"/>
        <v/>
      </c>
      <c r="AD149" s="33" t="str">
        <f t="shared" si="260"/>
        <v/>
      </c>
      <c r="AE149" s="24" t="str">
        <f t="shared" si="260"/>
        <v/>
      </c>
      <c r="AF149" s="26" t="str">
        <f t="shared" si="260"/>
        <v/>
      </c>
      <c r="AG149" s="24" t="str">
        <f t="shared" si="260"/>
        <v/>
      </c>
      <c r="AH149" s="26" t="str">
        <f t="shared" si="260"/>
        <v/>
      </c>
      <c r="AI149" s="26" t="str">
        <f t="shared" si="260"/>
        <v/>
      </c>
      <c r="AJ149" s="26" t="str">
        <f t="shared" si="260"/>
        <v/>
      </c>
      <c r="AK149" s="26" t="str">
        <f t="shared" si="260"/>
        <v/>
      </c>
      <c r="AL149" s="26" t="str">
        <f t="shared" si="260"/>
        <v/>
      </c>
      <c r="AM149" s="18" t="str">
        <f t="shared" si="260"/>
        <v/>
      </c>
      <c r="AN149" s="9"/>
      <c r="AO149" s="152" t="str">
        <f t="shared" si="236"/>
        <v/>
      </c>
      <c r="AP149" s="150" t="str">
        <f t="shared" si="179"/>
        <v/>
      </c>
      <c r="AQ149" s="151" t="str">
        <f t="shared" si="180"/>
        <v/>
      </c>
      <c r="AR149" s="107" t="str">
        <f t="shared" si="181"/>
        <v/>
      </c>
      <c r="AS149" s="128" t="str">
        <f t="shared" si="182"/>
        <v/>
      </c>
      <c r="AT149" s="114" t="str">
        <f t="shared" si="237"/>
        <v/>
      </c>
      <c r="AU149" s="114" t="str">
        <f t="shared" si="238"/>
        <v/>
      </c>
      <c r="AV149" s="114" t="str">
        <f t="shared" si="239"/>
        <v/>
      </c>
      <c r="AW149" s="114" t="str">
        <f t="shared" si="240"/>
        <v/>
      </c>
      <c r="AX149" s="117" t="str">
        <f t="shared" si="241"/>
        <v/>
      </c>
      <c r="AY149" s="117" t="str">
        <f t="shared" si="242"/>
        <v/>
      </c>
      <c r="AZ149" s="111" t="str">
        <f t="shared" si="243"/>
        <v/>
      </c>
      <c r="BA149" s="133" t="str">
        <f t="shared" si="244"/>
        <v/>
      </c>
      <c r="BB149" s="126" t="str">
        <f t="shared" si="183"/>
        <v/>
      </c>
      <c r="BC149" s="126" t="str">
        <f t="shared" si="184"/>
        <v/>
      </c>
      <c r="BD149" s="127" t="str">
        <f t="shared" si="185"/>
        <v/>
      </c>
      <c r="BE149" s="115" t="str">
        <f t="shared" si="186"/>
        <v/>
      </c>
      <c r="BF149" s="148" t="str">
        <f t="shared" si="187"/>
        <v/>
      </c>
      <c r="BG149" s="126" t="str">
        <f t="shared" si="188"/>
        <v/>
      </c>
      <c r="BH149" s="126" t="str">
        <f t="shared" si="189"/>
        <v/>
      </c>
      <c r="BI149" s="126" t="str">
        <f t="shared" si="190"/>
        <v/>
      </c>
      <c r="BJ149" s="126" t="str">
        <f t="shared" si="191"/>
        <v/>
      </c>
      <c r="BK149" s="111" t="str">
        <f t="shared" si="192"/>
        <v/>
      </c>
      <c r="BL149" s="118" t="str">
        <f t="shared" si="245"/>
        <v/>
      </c>
      <c r="BM149" s="115" t="str">
        <f t="shared" si="193"/>
        <v/>
      </c>
      <c r="BN149" s="110" t="str">
        <f t="shared" si="194"/>
        <v/>
      </c>
      <c r="BO149" s="110" t="str">
        <f t="shared" si="195"/>
        <v/>
      </c>
      <c r="BP149" s="111" t="str">
        <f t="shared" si="246"/>
        <v/>
      </c>
      <c r="BQ149" s="110" t="str">
        <f t="shared" si="247"/>
        <v/>
      </c>
      <c r="BR149" s="153"/>
      <c r="BS149" s="115" t="str">
        <f t="shared" si="196"/>
        <v/>
      </c>
      <c r="BT149" s="132" t="str">
        <f t="shared" si="259"/>
        <v/>
      </c>
      <c r="BU149" s="146" t="str">
        <f t="shared" si="197"/>
        <v/>
      </c>
      <c r="BV149" s="115" t="str">
        <f t="shared" si="198"/>
        <v/>
      </c>
      <c r="BW149" s="118" t="str">
        <f t="shared" si="199"/>
        <v/>
      </c>
      <c r="BX149" s="119"/>
      <c r="BY149" s="111" t="str">
        <f t="shared" si="200"/>
        <v/>
      </c>
      <c r="BZ149" s="111" t="str">
        <f t="shared" si="201"/>
        <v/>
      </c>
      <c r="CA149" s="111" t="str">
        <f t="shared" si="202"/>
        <v/>
      </c>
      <c r="CB149" s="142" t="str">
        <f t="shared" si="203"/>
        <v/>
      </c>
      <c r="CC149" s="184" t="str">
        <f t="shared" si="204"/>
        <v/>
      </c>
      <c r="CD149" s="115" t="str">
        <f t="shared" si="205"/>
        <v/>
      </c>
      <c r="CE149" s="115" t="str">
        <f t="shared" si="206"/>
        <v/>
      </c>
      <c r="CF149" s="125" t="str">
        <f t="shared" si="207"/>
        <v/>
      </c>
      <c r="CG149" s="125" t="str">
        <f t="shared" si="208"/>
        <v/>
      </c>
      <c r="CH149" s="149" t="str">
        <f t="shared" si="209"/>
        <v/>
      </c>
      <c r="CI149" s="142" t="str">
        <f t="shared" si="210"/>
        <v/>
      </c>
      <c r="CJ149" s="119"/>
      <c r="CK149" s="109"/>
      <c r="CL149" s="166" t="str">
        <f t="shared" si="211"/>
        <v/>
      </c>
      <c r="CM149" s="166" t="str">
        <f t="shared" si="212"/>
        <v/>
      </c>
      <c r="CN149" s="163" t="str">
        <f t="shared" si="213"/>
        <v/>
      </c>
      <c r="CO149" s="164" t="str">
        <f t="shared" si="214"/>
        <v/>
      </c>
      <c r="CP149" s="109"/>
      <c r="CQ149" s="163" t="str">
        <f t="shared" si="215"/>
        <v/>
      </c>
      <c r="CR149" s="163" t="str">
        <f t="shared" si="216"/>
        <v/>
      </c>
      <c r="CS149" s="109"/>
      <c r="CT149" s="112" t="str">
        <f t="shared" si="248"/>
        <v/>
      </c>
      <c r="CU149" s="145" t="str">
        <f t="shared" si="249"/>
        <v/>
      </c>
      <c r="CV149" s="111" t="str">
        <f t="shared" si="250"/>
        <v/>
      </c>
      <c r="CW149" s="111" t="str">
        <f t="shared" si="251"/>
        <v/>
      </c>
      <c r="CX149" s="109" t="str">
        <f t="shared" si="217"/>
        <v/>
      </c>
      <c r="CY149" s="126" t="str">
        <f t="shared" si="218"/>
        <v/>
      </c>
      <c r="CZ149" s="126" t="str">
        <f t="shared" si="219"/>
        <v/>
      </c>
      <c r="DA149" s="126" t="str">
        <f t="shared" si="220"/>
        <v/>
      </c>
      <c r="DB149" s="145" t="str">
        <f t="shared" si="221"/>
        <v/>
      </c>
      <c r="DC149" s="143" t="str">
        <f t="shared" si="222"/>
        <v/>
      </c>
      <c r="DD149" s="121"/>
      <c r="DE149" s="113" t="str">
        <f t="shared" si="223"/>
        <v/>
      </c>
      <c r="DF149" s="113" t="str">
        <f t="shared" si="224"/>
        <v/>
      </c>
      <c r="DG149" s="111" t="e">
        <f t="shared" si="252"/>
        <v>#N/A</v>
      </c>
      <c r="DH149" s="108" t="str">
        <f t="shared" si="225"/>
        <v/>
      </c>
      <c r="DI149" s="108" t="str">
        <f t="shared" si="253"/>
        <v/>
      </c>
      <c r="DJ149" s="108" t="str">
        <f t="shared" si="254"/>
        <v/>
      </c>
      <c r="DK149" s="108" t="str">
        <f t="shared" si="257"/>
        <v/>
      </c>
      <c r="DL149" s="108" t="str">
        <f t="shared" si="255"/>
        <v/>
      </c>
      <c r="DM149" s="108" t="str">
        <f t="shared" si="256"/>
        <v/>
      </c>
      <c r="DN149" s="103"/>
      <c r="DO149" s="170" t="str">
        <f t="shared" si="226"/>
        <v/>
      </c>
      <c r="DP149" s="170" t="str">
        <f t="shared" si="227"/>
        <v/>
      </c>
      <c r="DQ149" s="170" t="str">
        <f t="shared" si="228"/>
        <v/>
      </c>
      <c r="DR149" s="55" t="str">
        <f t="shared" si="229"/>
        <v/>
      </c>
      <c r="DS149" s="55" t="str">
        <f t="shared" si="230"/>
        <v/>
      </c>
      <c r="DT149" s="173" t="str">
        <f t="shared" si="231"/>
        <v/>
      </c>
      <c r="DU149" s="55" t="str">
        <f t="shared" si="232"/>
        <v/>
      </c>
      <c r="DV149" s="21" t="str">
        <f t="shared" si="233"/>
        <v/>
      </c>
      <c r="DW149" s="11" t="str">
        <f t="shared" si="258"/>
        <v/>
      </c>
      <c r="DX149" s="12" t="str">
        <f t="shared" si="234"/>
        <v/>
      </c>
      <c r="DY149" s="15"/>
      <c r="DZ149" s="50"/>
      <c r="EA149" s="50"/>
      <c r="EB149" s="50"/>
      <c r="EC149" s="50"/>
    </row>
    <row r="150" spans="1:133" ht="20.100000000000001" customHeight="1" x14ac:dyDescent="0.25">
      <c r="A150" s="47">
        <f t="shared" si="235"/>
        <v>149</v>
      </c>
      <c r="B150" s="176"/>
      <c r="C150" s="194"/>
      <c r="D150" s="176"/>
      <c r="E150" s="194"/>
      <c r="F150" s="192"/>
      <c r="G150" s="193"/>
      <c r="H150" s="176"/>
      <c r="I150" s="176"/>
      <c r="J150" s="180"/>
      <c r="K150" s="180"/>
      <c r="L150" s="180"/>
      <c r="M150" s="40"/>
      <c r="N150" s="10" t="str">
        <f t="shared" si="177"/>
        <v/>
      </c>
      <c r="O150" s="13"/>
      <c r="P150" s="26" t="str">
        <f t="shared" si="176"/>
        <v/>
      </c>
      <c r="Q150" s="26" t="str">
        <f t="shared" si="176"/>
        <v/>
      </c>
      <c r="R150" s="26" t="str">
        <f t="shared" si="176"/>
        <v/>
      </c>
      <c r="S150" s="26" t="str">
        <f t="shared" si="176"/>
        <v/>
      </c>
      <c r="T150" s="26" t="str">
        <f t="shared" si="176"/>
        <v/>
      </c>
      <c r="U150" s="157" t="str">
        <f t="shared" si="176"/>
        <v/>
      </c>
      <c r="V150" s="26" t="str">
        <f t="shared" si="176"/>
        <v/>
      </c>
      <c r="W150" s="26" t="str">
        <f t="shared" si="176"/>
        <v/>
      </c>
      <c r="X150" s="26" t="str">
        <f t="shared" si="176"/>
        <v/>
      </c>
      <c r="Y150" s="24" t="str">
        <f t="shared" si="176"/>
        <v/>
      </c>
      <c r="Z150" s="18" t="str">
        <f t="shared" si="260"/>
        <v/>
      </c>
      <c r="AA150" s="24" t="str">
        <f t="shared" si="260"/>
        <v/>
      </c>
      <c r="AB150" s="24" t="str">
        <f t="shared" si="260"/>
        <v/>
      </c>
      <c r="AC150" s="26" t="str">
        <f t="shared" si="260"/>
        <v/>
      </c>
      <c r="AD150" s="33" t="str">
        <f t="shared" si="260"/>
        <v/>
      </c>
      <c r="AE150" s="24" t="str">
        <f t="shared" si="260"/>
        <v/>
      </c>
      <c r="AF150" s="26" t="str">
        <f t="shared" si="260"/>
        <v/>
      </c>
      <c r="AG150" s="24" t="str">
        <f t="shared" si="260"/>
        <v/>
      </c>
      <c r="AH150" s="26" t="str">
        <f t="shared" si="260"/>
        <v/>
      </c>
      <c r="AI150" s="26" t="str">
        <f t="shared" si="260"/>
        <v/>
      </c>
      <c r="AJ150" s="26" t="str">
        <f t="shared" si="260"/>
        <v/>
      </c>
      <c r="AK150" s="26" t="str">
        <f t="shared" si="260"/>
        <v/>
      </c>
      <c r="AL150" s="26" t="str">
        <f t="shared" si="260"/>
        <v/>
      </c>
      <c r="AM150" s="18" t="str">
        <f t="shared" si="260"/>
        <v/>
      </c>
      <c r="AN150" s="9"/>
      <c r="AO150" s="152" t="str">
        <f t="shared" si="236"/>
        <v/>
      </c>
      <c r="AP150" s="150" t="str">
        <f t="shared" si="179"/>
        <v/>
      </c>
      <c r="AQ150" s="151" t="str">
        <f t="shared" si="180"/>
        <v/>
      </c>
      <c r="AR150" s="107" t="str">
        <f t="shared" si="181"/>
        <v/>
      </c>
      <c r="AS150" s="128" t="str">
        <f t="shared" si="182"/>
        <v/>
      </c>
      <c r="AT150" s="114" t="str">
        <f t="shared" si="237"/>
        <v/>
      </c>
      <c r="AU150" s="114" t="str">
        <f t="shared" si="238"/>
        <v/>
      </c>
      <c r="AV150" s="114" t="str">
        <f t="shared" si="239"/>
        <v/>
      </c>
      <c r="AW150" s="114" t="str">
        <f t="shared" si="240"/>
        <v/>
      </c>
      <c r="AX150" s="117" t="str">
        <f t="shared" si="241"/>
        <v/>
      </c>
      <c r="AY150" s="117" t="str">
        <f t="shared" si="242"/>
        <v/>
      </c>
      <c r="AZ150" s="111" t="str">
        <f t="shared" si="243"/>
        <v/>
      </c>
      <c r="BA150" s="133" t="str">
        <f t="shared" si="244"/>
        <v/>
      </c>
      <c r="BB150" s="126" t="str">
        <f t="shared" si="183"/>
        <v/>
      </c>
      <c r="BC150" s="126" t="str">
        <f t="shared" si="184"/>
        <v/>
      </c>
      <c r="BD150" s="127" t="str">
        <f t="shared" si="185"/>
        <v/>
      </c>
      <c r="BE150" s="115" t="str">
        <f t="shared" si="186"/>
        <v/>
      </c>
      <c r="BF150" s="148" t="str">
        <f t="shared" si="187"/>
        <v/>
      </c>
      <c r="BG150" s="126" t="str">
        <f t="shared" si="188"/>
        <v/>
      </c>
      <c r="BH150" s="126" t="str">
        <f t="shared" si="189"/>
        <v/>
      </c>
      <c r="BI150" s="126" t="str">
        <f t="shared" si="190"/>
        <v/>
      </c>
      <c r="BJ150" s="126" t="str">
        <f t="shared" si="191"/>
        <v/>
      </c>
      <c r="BK150" s="111" t="str">
        <f t="shared" si="192"/>
        <v/>
      </c>
      <c r="BL150" s="118" t="str">
        <f t="shared" si="245"/>
        <v/>
      </c>
      <c r="BM150" s="115" t="str">
        <f t="shared" si="193"/>
        <v/>
      </c>
      <c r="BN150" s="110" t="str">
        <f t="shared" si="194"/>
        <v/>
      </c>
      <c r="BO150" s="110" t="str">
        <f t="shared" si="195"/>
        <v/>
      </c>
      <c r="BP150" s="111" t="str">
        <f t="shared" si="246"/>
        <v/>
      </c>
      <c r="BQ150" s="110" t="str">
        <f t="shared" si="247"/>
        <v/>
      </c>
      <c r="BR150" s="153"/>
      <c r="BS150" s="115" t="str">
        <f t="shared" si="196"/>
        <v/>
      </c>
      <c r="BT150" s="132" t="str">
        <f t="shared" si="259"/>
        <v/>
      </c>
      <c r="BU150" s="146" t="str">
        <f t="shared" si="197"/>
        <v/>
      </c>
      <c r="BV150" s="115" t="str">
        <f t="shared" si="198"/>
        <v/>
      </c>
      <c r="BW150" s="118" t="str">
        <f t="shared" si="199"/>
        <v/>
      </c>
      <c r="BX150" s="119"/>
      <c r="BY150" s="111" t="str">
        <f t="shared" si="200"/>
        <v/>
      </c>
      <c r="BZ150" s="111" t="str">
        <f t="shared" si="201"/>
        <v/>
      </c>
      <c r="CA150" s="111" t="str">
        <f t="shared" si="202"/>
        <v/>
      </c>
      <c r="CB150" s="142" t="str">
        <f t="shared" si="203"/>
        <v/>
      </c>
      <c r="CC150" s="184" t="str">
        <f t="shared" si="204"/>
        <v/>
      </c>
      <c r="CD150" s="115" t="str">
        <f t="shared" si="205"/>
        <v/>
      </c>
      <c r="CE150" s="115" t="str">
        <f t="shared" si="206"/>
        <v/>
      </c>
      <c r="CF150" s="125" t="str">
        <f t="shared" si="207"/>
        <v/>
      </c>
      <c r="CG150" s="125" t="str">
        <f t="shared" si="208"/>
        <v/>
      </c>
      <c r="CH150" s="149" t="str">
        <f t="shared" si="209"/>
        <v/>
      </c>
      <c r="CI150" s="142" t="str">
        <f t="shared" si="210"/>
        <v/>
      </c>
      <c r="CJ150" s="119"/>
      <c r="CK150" s="109"/>
      <c r="CL150" s="166" t="str">
        <f t="shared" si="211"/>
        <v/>
      </c>
      <c r="CM150" s="166" t="str">
        <f t="shared" si="212"/>
        <v/>
      </c>
      <c r="CN150" s="163" t="str">
        <f t="shared" si="213"/>
        <v/>
      </c>
      <c r="CO150" s="164" t="str">
        <f t="shared" si="214"/>
        <v/>
      </c>
      <c r="CP150" s="109"/>
      <c r="CQ150" s="163" t="str">
        <f t="shared" si="215"/>
        <v/>
      </c>
      <c r="CR150" s="163" t="str">
        <f t="shared" si="216"/>
        <v/>
      </c>
      <c r="CS150" s="109"/>
      <c r="CT150" s="112" t="str">
        <f t="shared" si="248"/>
        <v/>
      </c>
      <c r="CU150" s="145" t="str">
        <f t="shared" si="249"/>
        <v/>
      </c>
      <c r="CV150" s="111" t="str">
        <f t="shared" si="250"/>
        <v/>
      </c>
      <c r="CW150" s="111" t="str">
        <f t="shared" si="251"/>
        <v/>
      </c>
      <c r="CX150" s="109" t="str">
        <f t="shared" si="217"/>
        <v/>
      </c>
      <c r="CY150" s="126" t="str">
        <f t="shared" si="218"/>
        <v/>
      </c>
      <c r="CZ150" s="126" t="str">
        <f t="shared" si="219"/>
        <v/>
      </c>
      <c r="DA150" s="126" t="str">
        <f t="shared" si="220"/>
        <v/>
      </c>
      <c r="DB150" s="145" t="str">
        <f t="shared" si="221"/>
        <v/>
      </c>
      <c r="DC150" s="143" t="str">
        <f t="shared" si="222"/>
        <v/>
      </c>
      <c r="DD150" s="121"/>
      <c r="DE150" s="113" t="str">
        <f t="shared" si="223"/>
        <v/>
      </c>
      <c r="DF150" s="113" t="str">
        <f t="shared" si="224"/>
        <v/>
      </c>
      <c r="DG150" s="111" t="e">
        <f t="shared" si="252"/>
        <v>#N/A</v>
      </c>
      <c r="DH150" s="108" t="str">
        <f t="shared" si="225"/>
        <v/>
      </c>
      <c r="DI150" s="108" t="str">
        <f t="shared" si="253"/>
        <v/>
      </c>
      <c r="DJ150" s="108" t="str">
        <f t="shared" si="254"/>
        <v/>
      </c>
      <c r="DK150" s="108" t="str">
        <f t="shared" si="257"/>
        <v/>
      </c>
      <c r="DL150" s="108" t="str">
        <f t="shared" si="255"/>
        <v/>
      </c>
      <c r="DM150" s="108" t="str">
        <f t="shared" si="256"/>
        <v/>
      </c>
      <c r="DN150" s="103"/>
      <c r="DO150" s="170" t="str">
        <f t="shared" si="226"/>
        <v/>
      </c>
      <c r="DP150" s="170" t="str">
        <f t="shared" si="227"/>
        <v/>
      </c>
      <c r="DQ150" s="170" t="str">
        <f t="shared" si="228"/>
        <v/>
      </c>
      <c r="DR150" s="55" t="str">
        <f t="shared" si="229"/>
        <v/>
      </c>
      <c r="DS150" s="55" t="str">
        <f t="shared" si="230"/>
        <v/>
      </c>
      <c r="DT150" s="173" t="str">
        <f t="shared" si="231"/>
        <v/>
      </c>
      <c r="DU150" s="55" t="str">
        <f t="shared" si="232"/>
        <v/>
      </c>
      <c r="DV150" s="21" t="str">
        <f t="shared" si="233"/>
        <v/>
      </c>
      <c r="DW150" s="11" t="str">
        <f t="shared" si="258"/>
        <v/>
      </c>
      <c r="DX150" s="12" t="str">
        <f t="shared" si="234"/>
        <v/>
      </c>
      <c r="DY150" s="15"/>
      <c r="DZ150" s="50"/>
      <c r="EA150" s="50"/>
      <c r="EB150" s="50"/>
      <c r="EC150" s="50"/>
    </row>
    <row r="151" spans="1:133" ht="20.100000000000001" customHeight="1" x14ac:dyDescent="0.25">
      <c r="A151" s="47">
        <f t="shared" si="235"/>
        <v>150</v>
      </c>
      <c r="B151" s="176"/>
      <c r="C151" s="194"/>
      <c r="D151" s="176"/>
      <c r="E151" s="194"/>
      <c r="F151" s="192"/>
      <c r="G151" s="193"/>
      <c r="H151" s="176"/>
      <c r="I151" s="176"/>
      <c r="J151" s="180"/>
      <c r="K151" s="180"/>
      <c r="L151" s="180"/>
      <c r="M151" s="40"/>
      <c r="N151" s="10" t="str">
        <f t="shared" si="177"/>
        <v/>
      </c>
      <c r="O151" s="13"/>
      <c r="P151" s="26" t="str">
        <f t="shared" si="176"/>
        <v/>
      </c>
      <c r="Q151" s="26" t="str">
        <f t="shared" si="176"/>
        <v/>
      </c>
      <c r="R151" s="26" t="str">
        <f t="shared" si="176"/>
        <v/>
      </c>
      <c r="S151" s="26" t="str">
        <f t="shared" si="176"/>
        <v/>
      </c>
      <c r="T151" s="26" t="str">
        <f t="shared" si="176"/>
        <v/>
      </c>
      <c r="U151" s="157" t="str">
        <f t="shared" si="176"/>
        <v/>
      </c>
      <c r="V151" s="26" t="str">
        <f t="shared" si="176"/>
        <v/>
      </c>
      <c r="W151" s="26" t="str">
        <f t="shared" si="176"/>
        <v/>
      </c>
      <c r="X151" s="26" t="str">
        <f t="shared" si="176"/>
        <v/>
      </c>
      <c r="Y151" s="24" t="str">
        <f t="shared" si="176"/>
        <v/>
      </c>
      <c r="Z151" s="18" t="str">
        <f t="shared" si="260"/>
        <v/>
      </c>
      <c r="AA151" s="24" t="str">
        <f t="shared" si="260"/>
        <v/>
      </c>
      <c r="AB151" s="24" t="str">
        <f t="shared" si="260"/>
        <v/>
      </c>
      <c r="AC151" s="26" t="str">
        <f t="shared" si="260"/>
        <v/>
      </c>
      <c r="AD151" s="33" t="str">
        <f t="shared" si="260"/>
        <v/>
      </c>
      <c r="AE151" s="24" t="str">
        <f t="shared" si="260"/>
        <v/>
      </c>
      <c r="AF151" s="26" t="str">
        <f t="shared" si="260"/>
        <v/>
      </c>
      <c r="AG151" s="24" t="str">
        <f t="shared" si="260"/>
        <v/>
      </c>
      <c r="AH151" s="26" t="str">
        <f t="shared" si="260"/>
        <v/>
      </c>
      <c r="AI151" s="26" t="str">
        <f t="shared" si="260"/>
        <v/>
      </c>
      <c r="AJ151" s="26" t="str">
        <f t="shared" si="260"/>
        <v/>
      </c>
      <c r="AK151" s="26" t="str">
        <f t="shared" si="260"/>
        <v/>
      </c>
      <c r="AL151" s="26" t="str">
        <f t="shared" si="260"/>
        <v/>
      </c>
      <c r="AM151" s="18" t="str">
        <f t="shared" si="260"/>
        <v/>
      </c>
      <c r="AN151" s="9"/>
      <c r="AO151" s="152" t="str">
        <f t="shared" si="236"/>
        <v/>
      </c>
      <c r="AP151" s="150" t="str">
        <f t="shared" si="179"/>
        <v/>
      </c>
      <c r="AQ151" s="151" t="str">
        <f t="shared" si="180"/>
        <v/>
      </c>
      <c r="AR151" s="107" t="str">
        <f t="shared" si="181"/>
        <v/>
      </c>
      <c r="AS151" s="128" t="str">
        <f t="shared" si="182"/>
        <v/>
      </c>
      <c r="AT151" s="114" t="str">
        <f t="shared" si="237"/>
        <v/>
      </c>
      <c r="AU151" s="114" t="str">
        <f t="shared" si="238"/>
        <v/>
      </c>
      <c r="AV151" s="114" t="str">
        <f t="shared" si="239"/>
        <v/>
      </c>
      <c r="AW151" s="114" t="str">
        <f t="shared" si="240"/>
        <v/>
      </c>
      <c r="AX151" s="117" t="str">
        <f t="shared" si="241"/>
        <v/>
      </c>
      <c r="AY151" s="117" t="str">
        <f t="shared" si="242"/>
        <v/>
      </c>
      <c r="AZ151" s="111" t="str">
        <f t="shared" si="243"/>
        <v/>
      </c>
      <c r="BA151" s="133" t="str">
        <f t="shared" si="244"/>
        <v/>
      </c>
      <c r="BB151" s="126" t="str">
        <f t="shared" si="183"/>
        <v/>
      </c>
      <c r="BC151" s="126" t="str">
        <f t="shared" si="184"/>
        <v/>
      </c>
      <c r="BD151" s="127" t="str">
        <f t="shared" si="185"/>
        <v/>
      </c>
      <c r="BE151" s="115" t="str">
        <f t="shared" si="186"/>
        <v/>
      </c>
      <c r="BF151" s="148" t="str">
        <f t="shared" si="187"/>
        <v/>
      </c>
      <c r="BG151" s="126" t="str">
        <f t="shared" si="188"/>
        <v/>
      </c>
      <c r="BH151" s="126" t="str">
        <f t="shared" si="189"/>
        <v/>
      </c>
      <c r="BI151" s="126" t="str">
        <f t="shared" si="190"/>
        <v/>
      </c>
      <c r="BJ151" s="126" t="str">
        <f t="shared" si="191"/>
        <v/>
      </c>
      <c r="BK151" s="111" t="str">
        <f t="shared" si="192"/>
        <v/>
      </c>
      <c r="BL151" s="118" t="str">
        <f t="shared" si="245"/>
        <v/>
      </c>
      <c r="BM151" s="115" t="str">
        <f t="shared" si="193"/>
        <v/>
      </c>
      <c r="BN151" s="110" t="str">
        <f t="shared" si="194"/>
        <v/>
      </c>
      <c r="BO151" s="110" t="str">
        <f t="shared" si="195"/>
        <v/>
      </c>
      <c r="BP151" s="111" t="str">
        <f t="shared" si="246"/>
        <v/>
      </c>
      <c r="BQ151" s="110" t="str">
        <f t="shared" si="247"/>
        <v/>
      </c>
      <c r="BR151" s="153"/>
      <c r="BS151" s="115" t="str">
        <f t="shared" si="196"/>
        <v/>
      </c>
      <c r="BT151" s="132" t="str">
        <f t="shared" si="259"/>
        <v/>
      </c>
      <c r="BU151" s="146" t="str">
        <f t="shared" si="197"/>
        <v/>
      </c>
      <c r="BV151" s="115" t="str">
        <f t="shared" si="198"/>
        <v/>
      </c>
      <c r="BW151" s="118" t="str">
        <f t="shared" si="199"/>
        <v/>
      </c>
      <c r="BX151" s="119"/>
      <c r="BY151" s="111" t="str">
        <f t="shared" si="200"/>
        <v/>
      </c>
      <c r="BZ151" s="111" t="str">
        <f t="shared" si="201"/>
        <v/>
      </c>
      <c r="CA151" s="111" t="str">
        <f t="shared" si="202"/>
        <v/>
      </c>
      <c r="CB151" s="142" t="str">
        <f t="shared" si="203"/>
        <v/>
      </c>
      <c r="CC151" s="184" t="str">
        <f t="shared" si="204"/>
        <v/>
      </c>
      <c r="CD151" s="115" t="str">
        <f t="shared" si="205"/>
        <v/>
      </c>
      <c r="CE151" s="115" t="str">
        <f t="shared" si="206"/>
        <v/>
      </c>
      <c r="CF151" s="125" t="str">
        <f t="shared" si="207"/>
        <v/>
      </c>
      <c r="CG151" s="125" t="str">
        <f t="shared" si="208"/>
        <v/>
      </c>
      <c r="CH151" s="149" t="str">
        <f t="shared" si="209"/>
        <v/>
      </c>
      <c r="CI151" s="142" t="str">
        <f t="shared" si="210"/>
        <v/>
      </c>
      <c r="CJ151" s="119"/>
      <c r="CK151" s="109"/>
      <c r="CL151" s="166" t="str">
        <f t="shared" si="211"/>
        <v/>
      </c>
      <c r="CM151" s="166" t="str">
        <f t="shared" si="212"/>
        <v/>
      </c>
      <c r="CN151" s="163" t="str">
        <f t="shared" si="213"/>
        <v/>
      </c>
      <c r="CO151" s="164" t="str">
        <f t="shared" si="214"/>
        <v/>
      </c>
      <c r="CP151" s="109"/>
      <c r="CQ151" s="163" t="str">
        <f t="shared" si="215"/>
        <v/>
      </c>
      <c r="CR151" s="163" t="str">
        <f t="shared" si="216"/>
        <v/>
      </c>
      <c r="CS151" s="109"/>
      <c r="CT151" s="112" t="str">
        <f t="shared" si="248"/>
        <v/>
      </c>
      <c r="CU151" s="145" t="str">
        <f t="shared" si="249"/>
        <v/>
      </c>
      <c r="CV151" s="111" t="str">
        <f t="shared" si="250"/>
        <v/>
      </c>
      <c r="CW151" s="111" t="str">
        <f t="shared" si="251"/>
        <v/>
      </c>
      <c r="CX151" s="109" t="str">
        <f t="shared" si="217"/>
        <v/>
      </c>
      <c r="CY151" s="126" t="str">
        <f t="shared" si="218"/>
        <v/>
      </c>
      <c r="CZ151" s="126" t="str">
        <f t="shared" si="219"/>
        <v/>
      </c>
      <c r="DA151" s="126" t="str">
        <f t="shared" si="220"/>
        <v/>
      </c>
      <c r="DB151" s="145" t="str">
        <f t="shared" si="221"/>
        <v/>
      </c>
      <c r="DC151" s="143" t="str">
        <f t="shared" si="222"/>
        <v/>
      </c>
      <c r="DD151" s="121"/>
      <c r="DE151" s="113" t="str">
        <f t="shared" si="223"/>
        <v/>
      </c>
      <c r="DF151" s="113" t="str">
        <f t="shared" si="224"/>
        <v/>
      </c>
      <c r="DG151" s="111" t="e">
        <f t="shared" si="252"/>
        <v>#N/A</v>
      </c>
      <c r="DH151" s="108" t="str">
        <f t="shared" si="225"/>
        <v/>
      </c>
      <c r="DI151" s="108" t="str">
        <f t="shared" si="253"/>
        <v/>
      </c>
      <c r="DJ151" s="108" t="str">
        <f t="shared" si="254"/>
        <v/>
      </c>
      <c r="DK151" s="108" t="str">
        <f t="shared" si="257"/>
        <v/>
      </c>
      <c r="DL151" s="108" t="str">
        <f t="shared" si="255"/>
        <v/>
      </c>
      <c r="DM151" s="108" t="str">
        <f t="shared" si="256"/>
        <v/>
      </c>
      <c r="DN151" s="103"/>
      <c r="DO151" s="170" t="str">
        <f t="shared" si="226"/>
        <v/>
      </c>
      <c r="DP151" s="170" t="str">
        <f t="shared" si="227"/>
        <v/>
      </c>
      <c r="DQ151" s="170" t="str">
        <f t="shared" si="228"/>
        <v/>
      </c>
      <c r="DR151" s="55" t="str">
        <f t="shared" si="229"/>
        <v/>
      </c>
      <c r="DS151" s="55" t="str">
        <f t="shared" si="230"/>
        <v/>
      </c>
      <c r="DT151" s="173" t="str">
        <f t="shared" si="231"/>
        <v/>
      </c>
      <c r="DU151" s="55" t="str">
        <f t="shared" si="232"/>
        <v/>
      </c>
      <c r="DV151" s="21" t="str">
        <f t="shared" si="233"/>
        <v/>
      </c>
      <c r="DW151" s="11" t="str">
        <f t="shared" si="258"/>
        <v/>
      </c>
      <c r="DX151" s="12" t="str">
        <f t="shared" si="234"/>
        <v/>
      </c>
      <c r="DY151" s="15"/>
      <c r="DZ151" s="50"/>
      <c r="EA151" s="50"/>
      <c r="EB151" s="50"/>
      <c r="EC151" s="50"/>
    </row>
    <row r="152" spans="1:133" ht="20.100000000000001" customHeight="1" x14ac:dyDescent="0.25">
      <c r="A152" s="47">
        <f t="shared" si="235"/>
        <v>151</v>
      </c>
      <c r="B152" s="176"/>
      <c r="C152" s="194"/>
      <c r="D152" s="176"/>
      <c r="E152" s="194"/>
      <c r="F152" s="192"/>
      <c r="G152" s="193"/>
      <c r="H152" s="176"/>
      <c r="I152" s="176"/>
      <c r="J152" s="180"/>
      <c r="K152" s="180"/>
      <c r="L152" s="180"/>
      <c r="M152" s="40"/>
      <c r="N152" s="10" t="str">
        <f t="shared" si="177"/>
        <v/>
      </c>
      <c r="O152" s="13"/>
      <c r="P152" s="26" t="str">
        <f t="shared" si="176"/>
        <v/>
      </c>
      <c r="Q152" s="26" t="str">
        <f t="shared" si="176"/>
        <v/>
      </c>
      <c r="R152" s="26" t="str">
        <f t="shared" si="176"/>
        <v/>
      </c>
      <c r="S152" s="26" t="str">
        <f t="shared" si="176"/>
        <v/>
      </c>
      <c r="T152" s="26" t="str">
        <f t="shared" si="176"/>
        <v/>
      </c>
      <c r="U152" s="157" t="str">
        <f t="shared" si="176"/>
        <v/>
      </c>
      <c r="V152" s="26" t="str">
        <f t="shared" si="176"/>
        <v/>
      </c>
      <c r="W152" s="26" t="str">
        <f t="shared" si="176"/>
        <v/>
      </c>
      <c r="X152" s="26" t="str">
        <f t="shared" si="176"/>
        <v/>
      </c>
      <c r="Y152" s="24" t="str">
        <f t="shared" si="176"/>
        <v/>
      </c>
      <c r="Z152" s="18" t="str">
        <f t="shared" si="260"/>
        <v/>
      </c>
      <c r="AA152" s="24" t="str">
        <f t="shared" si="260"/>
        <v/>
      </c>
      <c r="AB152" s="24" t="str">
        <f t="shared" si="260"/>
        <v/>
      </c>
      <c r="AC152" s="26" t="str">
        <f t="shared" si="260"/>
        <v/>
      </c>
      <c r="AD152" s="33" t="str">
        <f t="shared" si="260"/>
        <v/>
      </c>
      <c r="AE152" s="24" t="str">
        <f t="shared" si="260"/>
        <v/>
      </c>
      <c r="AF152" s="26" t="str">
        <f t="shared" si="260"/>
        <v/>
      </c>
      <c r="AG152" s="24" t="str">
        <f t="shared" si="260"/>
        <v/>
      </c>
      <c r="AH152" s="26" t="str">
        <f t="shared" si="260"/>
        <v/>
      </c>
      <c r="AI152" s="26" t="str">
        <f t="shared" si="260"/>
        <v/>
      </c>
      <c r="AJ152" s="26" t="str">
        <f t="shared" si="260"/>
        <v/>
      </c>
      <c r="AK152" s="26" t="str">
        <f t="shared" si="260"/>
        <v/>
      </c>
      <c r="AL152" s="26" t="str">
        <f t="shared" si="260"/>
        <v/>
      </c>
      <c r="AM152" s="18" t="str">
        <f t="shared" si="260"/>
        <v/>
      </c>
      <c r="AN152" s="9"/>
      <c r="AO152" s="152" t="str">
        <f t="shared" si="236"/>
        <v/>
      </c>
      <c r="AP152" s="150" t="str">
        <f t="shared" si="179"/>
        <v/>
      </c>
      <c r="AQ152" s="151" t="str">
        <f t="shared" si="180"/>
        <v/>
      </c>
      <c r="AR152" s="107" t="str">
        <f t="shared" si="181"/>
        <v/>
      </c>
      <c r="AS152" s="128" t="str">
        <f t="shared" si="182"/>
        <v/>
      </c>
      <c r="AT152" s="114" t="str">
        <f t="shared" si="237"/>
        <v/>
      </c>
      <c r="AU152" s="114" t="str">
        <f t="shared" si="238"/>
        <v/>
      </c>
      <c r="AV152" s="114" t="str">
        <f t="shared" si="239"/>
        <v/>
      </c>
      <c r="AW152" s="114" t="str">
        <f t="shared" si="240"/>
        <v/>
      </c>
      <c r="AX152" s="117" t="str">
        <f t="shared" si="241"/>
        <v/>
      </c>
      <c r="AY152" s="117" t="str">
        <f t="shared" si="242"/>
        <v/>
      </c>
      <c r="AZ152" s="111" t="str">
        <f t="shared" si="243"/>
        <v/>
      </c>
      <c r="BA152" s="133" t="str">
        <f t="shared" si="244"/>
        <v/>
      </c>
      <c r="BB152" s="126" t="str">
        <f t="shared" si="183"/>
        <v/>
      </c>
      <c r="BC152" s="126" t="str">
        <f t="shared" si="184"/>
        <v/>
      </c>
      <c r="BD152" s="127" t="str">
        <f t="shared" si="185"/>
        <v/>
      </c>
      <c r="BE152" s="115" t="str">
        <f t="shared" si="186"/>
        <v/>
      </c>
      <c r="BF152" s="148" t="str">
        <f t="shared" si="187"/>
        <v/>
      </c>
      <c r="BG152" s="126" t="str">
        <f t="shared" si="188"/>
        <v/>
      </c>
      <c r="BH152" s="126" t="str">
        <f t="shared" si="189"/>
        <v/>
      </c>
      <c r="BI152" s="126" t="str">
        <f t="shared" si="190"/>
        <v/>
      </c>
      <c r="BJ152" s="126" t="str">
        <f t="shared" si="191"/>
        <v/>
      </c>
      <c r="BK152" s="111" t="str">
        <f t="shared" si="192"/>
        <v/>
      </c>
      <c r="BL152" s="118" t="str">
        <f t="shared" si="245"/>
        <v/>
      </c>
      <c r="BM152" s="115" t="str">
        <f t="shared" si="193"/>
        <v/>
      </c>
      <c r="BN152" s="110" t="str">
        <f t="shared" si="194"/>
        <v/>
      </c>
      <c r="BO152" s="110" t="str">
        <f t="shared" si="195"/>
        <v/>
      </c>
      <c r="BP152" s="111" t="str">
        <f t="shared" si="246"/>
        <v/>
      </c>
      <c r="BQ152" s="110" t="str">
        <f t="shared" si="247"/>
        <v/>
      </c>
      <c r="BR152" s="153"/>
      <c r="BS152" s="115" t="str">
        <f t="shared" si="196"/>
        <v/>
      </c>
      <c r="BT152" s="132" t="str">
        <f t="shared" si="259"/>
        <v/>
      </c>
      <c r="BU152" s="146" t="str">
        <f t="shared" si="197"/>
        <v/>
      </c>
      <c r="BV152" s="115" t="str">
        <f t="shared" si="198"/>
        <v/>
      </c>
      <c r="BW152" s="118" t="str">
        <f t="shared" si="199"/>
        <v/>
      </c>
      <c r="BX152" s="119"/>
      <c r="BY152" s="111" t="str">
        <f t="shared" si="200"/>
        <v/>
      </c>
      <c r="BZ152" s="111" t="str">
        <f t="shared" si="201"/>
        <v/>
      </c>
      <c r="CA152" s="111" t="str">
        <f t="shared" si="202"/>
        <v/>
      </c>
      <c r="CB152" s="142" t="str">
        <f t="shared" si="203"/>
        <v/>
      </c>
      <c r="CC152" s="184" t="str">
        <f t="shared" si="204"/>
        <v/>
      </c>
      <c r="CD152" s="115" t="str">
        <f t="shared" si="205"/>
        <v/>
      </c>
      <c r="CE152" s="115" t="str">
        <f t="shared" si="206"/>
        <v/>
      </c>
      <c r="CF152" s="125" t="str">
        <f t="shared" si="207"/>
        <v/>
      </c>
      <c r="CG152" s="125" t="str">
        <f t="shared" si="208"/>
        <v/>
      </c>
      <c r="CH152" s="149" t="str">
        <f t="shared" si="209"/>
        <v/>
      </c>
      <c r="CI152" s="142" t="str">
        <f t="shared" si="210"/>
        <v/>
      </c>
      <c r="CJ152" s="119"/>
      <c r="CK152" s="109"/>
      <c r="CL152" s="166" t="str">
        <f t="shared" si="211"/>
        <v/>
      </c>
      <c r="CM152" s="166" t="str">
        <f t="shared" si="212"/>
        <v/>
      </c>
      <c r="CN152" s="163" t="str">
        <f t="shared" si="213"/>
        <v/>
      </c>
      <c r="CO152" s="164" t="str">
        <f t="shared" si="214"/>
        <v/>
      </c>
      <c r="CP152" s="109"/>
      <c r="CQ152" s="163" t="str">
        <f t="shared" si="215"/>
        <v/>
      </c>
      <c r="CR152" s="163" t="str">
        <f t="shared" si="216"/>
        <v/>
      </c>
      <c r="CS152" s="109"/>
      <c r="CT152" s="112" t="str">
        <f t="shared" si="248"/>
        <v/>
      </c>
      <c r="CU152" s="145" t="str">
        <f t="shared" si="249"/>
        <v/>
      </c>
      <c r="CV152" s="111" t="str">
        <f t="shared" si="250"/>
        <v/>
      </c>
      <c r="CW152" s="111" t="str">
        <f t="shared" si="251"/>
        <v/>
      </c>
      <c r="CX152" s="109" t="str">
        <f t="shared" si="217"/>
        <v/>
      </c>
      <c r="CY152" s="126" t="str">
        <f t="shared" si="218"/>
        <v/>
      </c>
      <c r="CZ152" s="126" t="str">
        <f t="shared" si="219"/>
        <v/>
      </c>
      <c r="DA152" s="126" t="str">
        <f t="shared" si="220"/>
        <v/>
      </c>
      <c r="DB152" s="145" t="str">
        <f t="shared" si="221"/>
        <v/>
      </c>
      <c r="DC152" s="143" t="str">
        <f t="shared" si="222"/>
        <v/>
      </c>
      <c r="DD152" s="121"/>
      <c r="DE152" s="113" t="str">
        <f t="shared" si="223"/>
        <v/>
      </c>
      <c r="DF152" s="113" t="str">
        <f t="shared" si="224"/>
        <v/>
      </c>
      <c r="DG152" s="111" t="e">
        <f t="shared" si="252"/>
        <v>#N/A</v>
      </c>
      <c r="DH152" s="108" t="str">
        <f t="shared" si="225"/>
        <v/>
      </c>
      <c r="DI152" s="108" t="str">
        <f t="shared" si="253"/>
        <v/>
      </c>
      <c r="DJ152" s="108" t="str">
        <f t="shared" si="254"/>
        <v/>
      </c>
      <c r="DK152" s="108" t="str">
        <f t="shared" si="257"/>
        <v/>
      </c>
      <c r="DL152" s="108" t="str">
        <f t="shared" si="255"/>
        <v/>
      </c>
      <c r="DM152" s="108" t="str">
        <f t="shared" si="256"/>
        <v/>
      </c>
      <c r="DN152" s="103"/>
      <c r="DO152" s="170" t="str">
        <f t="shared" si="226"/>
        <v/>
      </c>
      <c r="DP152" s="170" t="str">
        <f t="shared" si="227"/>
        <v/>
      </c>
      <c r="DQ152" s="170" t="str">
        <f t="shared" si="228"/>
        <v/>
      </c>
      <c r="DR152" s="55" t="str">
        <f t="shared" si="229"/>
        <v/>
      </c>
      <c r="DS152" s="55" t="str">
        <f t="shared" si="230"/>
        <v/>
      </c>
      <c r="DT152" s="173" t="str">
        <f t="shared" si="231"/>
        <v/>
      </c>
      <c r="DU152" s="55" t="str">
        <f t="shared" si="232"/>
        <v/>
      </c>
      <c r="DV152" s="21" t="str">
        <f t="shared" si="233"/>
        <v/>
      </c>
      <c r="DW152" s="11" t="str">
        <f t="shared" si="258"/>
        <v/>
      </c>
      <c r="DX152" s="12" t="str">
        <f t="shared" si="234"/>
        <v/>
      </c>
      <c r="DY152" s="15"/>
      <c r="DZ152" s="50"/>
      <c r="EA152" s="50"/>
      <c r="EB152" s="50"/>
      <c r="EC152" s="50"/>
    </row>
    <row r="153" spans="1:133" ht="20.100000000000001" customHeight="1" x14ac:dyDescent="0.25">
      <c r="A153" s="47">
        <f t="shared" si="235"/>
        <v>152</v>
      </c>
      <c r="B153" s="176"/>
      <c r="C153" s="194"/>
      <c r="D153" s="176"/>
      <c r="E153" s="194"/>
      <c r="F153" s="192"/>
      <c r="G153" s="193"/>
      <c r="H153" s="176"/>
      <c r="I153" s="176"/>
      <c r="J153" s="180"/>
      <c r="K153" s="180"/>
      <c r="L153" s="180"/>
      <c r="M153" s="40"/>
      <c r="N153" s="10" t="str">
        <f t="shared" si="177"/>
        <v/>
      </c>
      <c r="O153" s="13"/>
      <c r="P153" s="26" t="str">
        <f t="shared" si="176"/>
        <v/>
      </c>
      <c r="Q153" s="26" t="str">
        <f t="shared" si="176"/>
        <v/>
      </c>
      <c r="R153" s="26" t="str">
        <f t="shared" si="176"/>
        <v/>
      </c>
      <c r="S153" s="26" t="str">
        <f t="shared" si="176"/>
        <v/>
      </c>
      <c r="T153" s="26" t="str">
        <f t="shared" si="176"/>
        <v/>
      </c>
      <c r="U153" s="157" t="str">
        <f t="shared" si="176"/>
        <v/>
      </c>
      <c r="V153" s="26" t="str">
        <f t="shared" si="176"/>
        <v/>
      </c>
      <c r="W153" s="26" t="str">
        <f t="shared" si="176"/>
        <v/>
      </c>
      <c r="X153" s="26" t="str">
        <f t="shared" si="176"/>
        <v/>
      </c>
      <c r="Y153" s="24" t="str">
        <f t="shared" si="176"/>
        <v/>
      </c>
      <c r="Z153" s="18" t="str">
        <f t="shared" si="260"/>
        <v/>
      </c>
      <c r="AA153" s="24" t="str">
        <f t="shared" si="260"/>
        <v/>
      </c>
      <c r="AB153" s="24" t="str">
        <f t="shared" si="260"/>
        <v/>
      </c>
      <c r="AC153" s="26" t="str">
        <f t="shared" si="260"/>
        <v/>
      </c>
      <c r="AD153" s="33" t="str">
        <f t="shared" si="260"/>
        <v/>
      </c>
      <c r="AE153" s="24" t="str">
        <f t="shared" si="260"/>
        <v/>
      </c>
      <c r="AF153" s="26" t="str">
        <f t="shared" si="260"/>
        <v/>
      </c>
      <c r="AG153" s="24" t="str">
        <f t="shared" si="260"/>
        <v/>
      </c>
      <c r="AH153" s="26" t="str">
        <f t="shared" si="260"/>
        <v/>
      </c>
      <c r="AI153" s="26" t="str">
        <f t="shared" si="260"/>
        <v/>
      </c>
      <c r="AJ153" s="26" t="str">
        <f t="shared" si="260"/>
        <v/>
      </c>
      <c r="AK153" s="26" t="str">
        <f t="shared" si="260"/>
        <v/>
      </c>
      <c r="AL153" s="26" t="str">
        <f t="shared" si="260"/>
        <v/>
      </c>
      <c r="AM153" s="18" t="str">
        <f t="shared" si="260"/>
        <v/>
      </c>
      <c r="AN153" s="9"/>
      <c r="AO153" s="152" t="str">
        <f t="shared" si="236"/>
        <v/>
      </c>
      <c r="AP153" s="150" t="str">
        <f t="shared" si="179"/>
        <v/>
      </c>
      <c r="AQ153" s="151" t="str">
        <f t="shared" si="180"/>
        <v/>
      </c>
      <c r="AR153" s="107" t="str">
        <f t="shared" si="181"/>
        <v/>
      </c>
      <c r="AS153" s="128" t="str">
        <f t="shared" si="182"/>
        <v/>
      </c>
      <c r="AT153" s="114" t="str">
        <f t="shared" si="237"/>
        <v/>
      </c>
      <c r="AU153" s="114" t="str">
        <f t="shared" si="238"/>
        <v/>
      </c>
      <c r="AV153" s="114" t="str">
        <f t="shared" si="239"/>
        <v/>
      </c>
      <c r="AW153" s="114" t="str">
        <f t="shared" si="240"/>
        <v/>
      </c>
      <c r="AX153" s="117" t="str">
        <f t="shared" si="241"/>
        <v/>
      </c>
      <c r="AY153" s="117" t="str">
        <f t="shared" si="242"/>
        <v/>
      </c>
      <c r="AZ153" s="111" t="str">
        <f t="shared" si="243"/>
        <v/>
      </c>
      <c r="BA153" s="133" t="str">
        <f t="shared" si="244"/>
        <v/>
      </c>
      <c r="BB153" s="126" t="str">
        <f t="shared" si="183"/>
        <v/>
      </c>
      <c r="BC153" s="126" t="str">
        <f t="shared" si="184"/>
        <v/>
      </c>
      <c r="BD153" s="127" t="str">
        <f t="shared" si="185"/>
        <v/>
      </c>
      <c r="BE153" s="115" t="str">
        <f t="shared" si="186"/>
        <v/>
      </c>
      <c r="BF153" s="148" t="str">
        <f t="shared" si="187"/>
        <v/>
      </c>
      <c r="BG153" s="126" t="str">
        <f t="shared" si="188"/>
        <v/>
      </c>
      <c r="BH153" s="126" t="str">
        <f t="shared" si="189"/>
        <v/>
      </c>
      <c r="BI153" s="126" t="str">
        <f t="shared" si="190"/>
        <v/>
      </c>
      <c r="BJ153" s="126" t="str">
        <f t="shared" si="191"/>
        <v/>
      </c>
      <c r="BK153" s="111" t="str">
        <f t="shared" si="192"/>
        <v/>
      </c>
      <c r="BL153" s="118" t="str">
        <f t="shared" si="245"/>
        <v/>
      </c>
      <c r="BM153" s="115" t="str">
        <f t="shared" si="193"/>
        <v/>
      </c>
      <c r="BN153" s="110" t="str">
        <f t="shared" si="194"/>
        <v/>
      </c>
      <c r="BO153" s="110" t="str">
        <f t="shared" si="195"/>
        <v/>
      </c>
      <c r="BP153" s="111" t="str">
        <f t="shared" si="246"/>
        <v/>
      </c>
      <c r="BQ153" s="110" t="str">
        <f t="shared" si="247"/>
        <v/>
      </c>
      <c r="BR153" s="153"/>
      <c r="BS153" s="115" t="str">
        <f t="shared" si="196"/>
        <v/>
      </c>
      <c r="BT153" s="132" t="str">
        <f t="shared" si="259"/>
        <v/>
      </c>
      <c r="BU153" s="146" t="str">
        <f t="shared" si="197"/>
        <v/>
      </c>
      <c r="BV153" s="115" t="str">
        <f t="shared" si="198"/>
        <v/>
      </c>
      <c r="BW153" s="118" t="str">
        <f t="shared" si="199"/>
        <v/>
      </c>
      <c r="BX153" s="119"/>
      <c r="BY153" s="111" t="str">
        <f t="shared" si="200"/>
        <v/>
      </c>
      <c r="BZ153" s="111" t="str">
        <f t="shared" si="201"/>
        <v/>
      </c>
      <c r="CA153" s="111" t="str">
        <f t="shared" si="202"/>
        <v/>
      </c>
      <c r="CB153" s="142" t="str">
        <f t="shared" si="203"/>
        <v/>
      </c>
      <c r="CC153" s="184" t="str">
        <f t="shared" si="204"/>
        <v/>
      </c>
      <c r="CD153" s="115" t="str">
        <f t="shared" si="205"/>
        <v/>
      </c>
      <c r="CE153" s="115" t="str">
        <f t="shared" si="206"/>
        <v/>
      </c>
      <c r="CF153" s="125" t="str">
        <f t="shared" si="207"/>
        <v/>
      </c>
      <c r="CG153" s="125" t="str">
        <f t="shared" si="208"/>
        <v/>
      </c>
      <c r="CH153" s="149" t="str">
        <f t="shared" si="209"/>
        <v/>
      </c>
      <c r="CI153" s="142" t="str">
        <f t="shared" si="210"/>
        <v/>
      </c>
      <c r="CJ153" s="119"/>
      <c r="CK153" s="109"/>
      <c r="CL153" s="166" t="str">
        <f t="shared" si="211"/>
        <v/>
      </c>
      <c r="CM153" s="166" t="str">
        <f t="shared" si="212"/>
        <v/>
      </c>
      <c r="CN153" s="163" t="str">
        <f t="shared" si="213"/>
        <v/>
      </c>
      <c r="CO153" s="164" t="str">
        <f t="shared" si="214"/>
        <v/>
      </c>
      <c r="CP153" s="109"/>
      <c r="CQ153" s="163" t="str">
        <f t="shared" si="215"/>
        <v/>
      </c>
      <c r="CR153" s="163" t="str">
        <f t="shared" si="216"/>
        <v/>
      </c>
      <c r="CS153" s="109"/>
      <c r="CT153" s="112" t="str">
        <f t="shared" si="248"/>
        <v/>
      </c>
      <c r="CU153" s="145" t="str">
        <f t="shared" si="249"/>
        <v/>
      </c>
      <c r="CV153" s="111" t="str">
        <f t="shared" si="250"/>
        <v/>
      </c>
      <c r="CW153" s="111" t="str">
        <f t="shared" si="251"/>
        <v/>
      </c>
      <c r="CX153" s="109" t="str">
        <f t="shared" si="217"/>
        <v/>
      </c>
      <c r="CY153" s="126" t="str">
        <f t="shared" si="218"/>
        <v/>
      </c>
      <c r="CZ153" s="126" t="str">
        <f t="shared" si="219"/>
        <v/>
      </c>
      <c r="DA153" s="126" t="str">
        <f t="shared" si="220"/>
        <v/>
      </c>
      <c r="DB153" s="145" t="str">
        <f t="shared" si="221"/>
        <v/>
      </c>
      <c r="DC153" s="143" t="str">
        <f t="shared" si="222"/>
        <v/>
      </c>
      <c r="DD153" s="121"/>
      <c r="DE153" s="113" t="str">
        <f t="shared" si="223"/>
        <v/>
      </c>
      <c r="DF153" s="113" t="str">
        <f t="shared" si="224"/>
        <v/>
      </c>
      <c r="DG153" s="111" t="e">
        <f t="shared" si="252"/>
        <v>#N/A</v>
      </c>
      <c r="DH153" s="108" t="str">
        <f t="shared" si="225"/>
        <v/>
      </c>
      <c r="DI153" s="108" t="str">
        <f t="shared" si="253"/>
        <v/>
      </c>
      <c r="DJ153" s="108" t="str">
        <f t="shared" si="254"/>
        <v/>
      </c>
      <c r="DK153" s="108" t="str">
        <f t="shared" si="257"/>
        <v/>
      </c>
      <c r="DL153" s="108" t="str">
        <f t="shared" si="255"/>
        <v/>
      </c>
      <c r="DM153" s="108" t="str">
        <f t="shared" si="256"/>
        <v/>
      </c>
      <c r="DN153" s="103"/>
      <c r="DO153" s="170" t="str">
        <f t="shared" si="226"/>
        <v/>
      </c>
      <c r="DP153" s="170" t="str">
        <f t="shared" si="227"/>
        <v/>
      </c>
      <c r="DQ153" s="170" t="str">
        <f t="shared" si="228"/>
        <v/>
      </c>
      <c r="DR153" s="55" t="str">
        <f t="shared" si="229"/>
        <v/>
      </c>
      <c r="DS153" s="55" t="str">
        <f t="shared" si="230"/>
        <v/>
      </c>
      <c r="DT153" s="173" t="str">
        <f t="shared" si="231"/>
        <v/>
      </c>
      <c r="DU153" s="55" t="str">
        <f t="shared" si="232"/>
        <v/>
      </c>
      <c r="DV153" s="21" t="str">
        <f t="shared" si="233"/>
        <v/>
      </c>
      <c r="DW153" s="11" t="str">
        <f t="shared" si="258"/>
        <v/>
      </c>
      <c r="DX153" s="12" t="str">
        <f t="shared" si="234"/>
        <v/>
      </c>
      <c r="DY153" s="15"/>
      <c r="DZ153" s="50"/>
      <c r="EA153" s="50"/>
      <c r="EB153" s="50"/>
      <c r="EC153" s="50"/>
    </row>
    <row r="154" spans="1:133" ht="20.100000000000001" customHeight="1" x14ac:dyDescent="0.25">
      <c r="A154" s="47">
        <f t="shared" si="235"/>
        <v>153</v>
      </c>
      <c r="B154" s="176"/>
      <c r="C154" s="194"/>
      <c r="D154" s="176"/>
      <c r="E154" s="194"/>
      <c r="F154" s="192"/>
      <c r="G154" s="193"/>
      <c r="H154" s="176"/>
      <c r="I154" s="176"/>
      <c r="J154" s="180"/>
      <c r="K154" s="180"/>
      <c r="L154" s="180"/>
      <c r="M154" s="40"/>
      <c r="N154" s="10" t="str">
        <f t="shared" si="177"/>
        <v/>
      </c>
      <c r="O154" s="13"/>
      <c r="P154" s="26" t="str">
        <f t="shared" si="176"/>
        <v/>
      </c>
      <c r="Q154" s="26" t="str">
        <f t="shared" si="176"/>
        <v/>
      </c>
      <c r="R154" s="26" t="str">
        <f t="shared" si="176"/>
        <v/>
      </c>
      <c r="S154" s="26" t="str">
        <f t="shared" si="176"/>
        <v/>
      </c>
      <c r="T154" s="26" t="str">
        <f t="shared" si="176"/>
        <v/>
      </c>
      <c r="U154" s="157" t="str">
        <f t="shared" si="176"/>
        <v/>
      </c>
      <c r="V154" s="26" t="str">
        <f t="shared" si="176"/>
        <v/>
      </c>
      <c r="W154" s="26" t="str">
        <f t="shared" si="176"/>
        <v/>
      </c>
      <c r="X154" s="26" t="str">
        <f t="shared" si="176"/>
        <v/>
      </c>
      <c r="Y154" s="24" t="str">
        <f t="shared" si="176"/>
        <v/>
      </c>
      <c r="Z154" s="18" t="str">
        <f t="shared" si="260"/>
        <v/>
      </c>
      <c r="AA154" s="24" t="str">
        <f t="shared" si="260"/>
        <v/>
      </c>
      <c r="AB154" s="24" t="str">
        <f t="shared" si="260"/>
        <v/>
      </c>
      <c r="AC154" s="26" t="str">
        <f t="shared" si="260"/>
        <v/>
      </c>
      <c r="AD154" s="33" t="str">
        <f t="shared" si="260"/>
        <v/>
      </c>
      <c r="AE154" s="24" t="str">
        <f t="shared" si="260"/>
        <v/>
      </c>
      <c r="AF154" s="26" t="str">
        <f t="shared" si="260"/>
        <v/>
      </c>
      <c r="AG154" s="24" t="str">
        <f t="shared" si="260"/>
        <v/>
      </c>
      <c r="AH154" s="26" t="str">
        <f t="shared" si="260"/>
        <v/>
      </c>
      <c r="AI154" s="26" t="str">
        <f t="shared" si="260"/>
        <v/>
      </c>
      <c r="AJ154" s="26" t="str">
        <f t="shared" si="260"/>
        <v/>
      </c>
      <c r="AK154" s="26" t="str">
        <f t="shared" si="260"/>
        <v/>
      </c>
      <c r="AL154" s="26" t="str">
        <f t="shared" si="260"/>
        <v/>
      </c>
      <c r="AM154" s="18" t="str">
        <f t="shared" si="260"/>
        <v/>
      </c>
      <c r="AN154" s="9"/>
      <c r="AO154" s="152" t="str">
        <f t="shared" si="236"/>
        <v/>
      </c>
      <c r="AP154" s="150" t="str">
        <f t="shared" si="179"/>
        <v/>
      </c>
      <c r="AQ154" s="151" t="str">
        <f t="shared" si="180"/>
        <v/>
      </c>
      <c r="AR154" s="107" t="str">
        <f t="shared" si="181"/>
        <v/>
      </c>
      <c r="AS154" s="128" t="str">
        <f t="shared" si="182"/>
        <v/>
      </c>
      <c r="AT154" s="114" t="str">
        <f t="shared" si="237"/>
        <v/>
      </c>
      <c r="AU154" s="114" t="str">
        <f t="shared" si="238"/>
        <v/>
      </c>
      <c r="AV154" s="114" t="str">
        <f t="shared" si="239"/>
        <v/>
      </c>
      <c r="AW154" s="114" t="str">
        <f t="shared" si="240"/>
        <v/>
      </c>
      <c r="AX154" s="117" t="str">
        <f t="shared" si="241"/>
        <v/>
      </c>
      <c r="AY154" s="117" t="str">
        <f t="shared" si="242"/>
        <v/>
      </c>
      <c r="AZ154" s="111" t="str">
        <f t="shared" si="243"/>
        <v/>
      </c>
      <c r="BA154" s="133" t="str">
        <f t="shared" si="244"/>
        <v/>
      </c>
      <c r="BB154" s="126" t="str">
        <f t="shared" si="183"/>
        <v/>
      </c>
      <c r="BC154" s="126" t="str">
        <f t="shared" si="184"/>
        <v/>
      </c>
      <c r="BD154" s="127" t="str">
        <f t="shared" si="185"/>
        <v/>
      </c>
      <c r="BE154" s="115" t="str">
        <f t="shared" si="186"/>
        <v/>
      </c>
      <c r="BF154" s="148" t="str">
        <f t="shared" si="187"/>
        <v/>
      </c>
      <c r="BG154" s="126" t="str">
        <f t="shared" si="188"/>
        <v/>
      </c>
      <c r="BH154" s="126" t="str">
        <f t="shared" si="189"/>
        <v/>
      </c>
      <c r="BI154" s="126" t="str">
        <f t="shared" si="190"/>
        <v/>
      </c>
      <c r="BJ154" s="126" t="str">
        <f t="shared" si="191"/>
        <v/>
      </c>
      <c r="BK154" s="111" t="str">
        <f t="shared" si="192"/>
        <v/>
      </c>
      <c r="BL154" s="118" t="str">
        <f t="shared" si="245"/>
        <v/>
      </c>
      <c r="BM154" s="115" t="str">
        <f t="shared" si="193"/>
        <v/>
      </c>
      <c r="BN154" s="110" t="str">
        <f t="shared" si="194"/>
        <v/>
      </c>
      <c r="BO154" s="110" t="str">
        <f t="shared" si="195"/>
        <v/>
      </c>
      <c r="BP154" s="111" t="str">
        <f t="shared" si="246"/>
        <v/>
      </c>
      <c r="BQ154" s="110" t="str">
        <f t="shared" si="247"/>
        <v/>
      </c>
      <c r="BR154" s="153"/>
      <c r="BS154" s="115" t="str">
        <f t="shared" si="196"/>
        <v/>
      </c>
      <c r="BT154" s="132" t="str">
        <f t="shared" si="259"/>
        <v/>
      </c>
      <c r="BU154" s="146" t="str">
        <f t="shared" si="197"/>
        <v/>
      </c>
      <c r="BV154" s="115" t="str">
        <f t="shared" si="198"/>
        <v/>
      </c>
      <c r="BW154" s="118" t="str">
        <f t="shared" si="199"/>
        <v/>
      </c>
      <c r="BX154" s="119"/>
      <c r="BY154" s="111" t="str">
        <f t="shared" si="200"/>
        <v/>
      </c>
      <c r="BZ154" s="111" t="str">
        <f t="shared" si="201"/>
        <v/>
      </c>
      <c r="CA154" s="111" t="str">
        <f t="shared" si="202"/>
        <v/>
      </c>
      <c r="CB154" s="142" t="str">
        <f t="shared" si="203"/>
        <v/>
      </c>
      <c r="CC154" s="184" t="str">
        <f t="shared" si="204"/>
        <v/>
      </c>
      <c r="CD154" s="115" t="str">
        <f t="shared" si="205"/>
        <v/>
      </c>
      <c r="CE154" s="115" t="str">
        <f t="shared" si="206"/>
        <v/>
      </c>
      <c r="CF154" s="125" t="str">
        <f t="shared" si="207"/>
        <v/>
      </c>
      <c r="CG154" s="125" t="str">
        <f t="shared" si="208"/>
        <v/>
      </c>
      <c r="CH154" s="149" t="str">
        <f t="shared" si="209"/>
        <v/>
      </c>
      <c r="CI154" s="142" t="str">
        <f t="shared" si="210"/>
        <v/>
      </c>
      <c r="CJ154" s="119"/>
      <c r="CK154" s="109"/>
      <c r="CL154" s="166" t="str">
        <f t="shared" si="211"/>
        <v/>
      </c>
      <c r="CM154" s="166" t="str">
        <f t="shared" si="212"/>
        <v/>
      </c>
      <c r="CN154" s="163" t="str">
        <f t="shared" si="213"/>
        <v/>
      </c>
      <c r="CO154" s="164" t="str">
        <f t="shared" si="214"/>
        <v/>
      </c>
      <c r="CP154" s="109"/>
      <c r="CQ154" s="163" t="str">
        <f t="shared" si="215"/>
        <v/>
      </c>
      <c r="CR154" s="163" t="str">
        <f t="shared" si="216"/>
        <v/>
      </c>
      <c r="CS154" s="109"/>
      <c r="CT154" s="112" t="str">
        <f t="shared" si="248"/>
        <v/>
      </c>
      <c r="CU154" s="145" t="str">
        <f t="shared" si="249"/>
        <v/>
      </c>
      <c r="CV154" s="111" t="str">
        <f t="shared" si="250"/>
        <v/>
      </c>
      <c r="CW154" s="111" t="str">
        <f t="shared" si="251"/>
        <v/>
      </c>
      <c r="CX154" s="109" t="str">
        <f t="shared" si="217"/>
        <v/>
      </c>
      <c r="CY154" s="126" t="str">
        <f t="shared" si="218"/>
        <v/>
      </c>
      <c r="CZ154" s="126" t="str">
        <f t="shared" si="219"/>
        <v/>
      </c>
      <c r="DA154" s="126" t="str">
        <f t="shared" si="220"/>
        <v/>
      </c>
      <c r="DB154" s="145" t="str">
        <f t="shared" si="221"/>
        <v/>
      </c>
      <c r="DC154" s="143" t="str">
        <f t="shared" si="222"/>
        <v/>
      </c>
      <c r="DD154" s="121"/>
      <c r="DE154" s="113" t="str">
        <f t="shared" si="223"/>
        <v/>
      </c>
      <c r="DF154" s="113" t="str">
        <f t="shared" si="224"/>
        <v/>
      </c>
      <c r="DG154" s="111" t="e">
        <f t="shared" si="252"/>
        <v>#N/A</v>
      </c>
      <c r="DH154" s="108" t="str">
        <f t="shared" si="225"/>
        <v/>
      </c>
      <c r="DI154" s="108" t="str">
        <f t="shared" si="253"/>
        <v/>
      </c>
      <c r="DJ154" s="108" t="str">
        <f t="shared" si="254"/>
        <v/>
      </c>
      <c r="DK154" s="108" t="str">
        <f t="shared" si="257"/>
        <v/>
      </c>
      <c r="DL154" s="108" t="str">
        <f t="shared" si="255"/>
        <v/>
      </c>
      <c r="DM154" s="108" t="str">
        <f t="shared" si="256"/>
        <v/>
      </c>
      <c r="DN154" s="103"/>
      <c r="DO154" s="170" t="str">
        <f t="shared" si="226"/>
        <v/>
      </c>
      <c r="DP154" s="170" t="str">
        <f t="shared" si="227"/>
        <v/>
      </c>
      <c r="DQ154" s="170" t="str">
        <f t="shared" si="228"/>
        <v/>
      </c>
      <c r="DR154" s="55" t="str">
        <f t="shared" si="229"/>
        <v/>
      </c>
      <c r="DS154" s="55" t="str">
        <f t="shared" si="230"/>
        <v/>
      </c>
      <c r="DT154" s="173" t="str">
        <f t="shared" si="231"/>
        <v/>
      </c>
      <c r="DU154" s="55" t="str">
        <f t="shared" si="232"/>
        <v/>
      </c>
      <c r="DV154" s="21" t="str">
        <f t="shared" si="233"/>
        <v/>
      </c>
      <c r="DW154" s="11" t="str">
        <f t="shared" si="258"/>
        <v/>
      </c>
      <c r="DX154" s="12" t="str">
        <f t="shared" si="234"/>
        <v/>
      </c>
      <c r="DY154" s="15"/>
      <c r="DZ154" s="50"/>
      <c r="EA154" s="50"/>
      <c r="EB154" s="50"/>
      <c r="EC154" s="50"/>
    </row>
    <row r="155" spans="1:133" ht="20.100000000000001" customHeight="1" x14ac:dyDescent="0.25">
      <c r="A155" s="47">
        <f t="shared" si="235"/>
        <v>154</v>
      </c>
      <c r="B155" s="176"/>
      <c r="C155" s="194"/>
      <c r="D155" s="176"/>
      <c r="E155" s="194"/>
      <c r="F155" s="192"/>
      <c r="G155" s="193"/>
      <c r="H155" s="176"/>
      <c r="I155" s="176"/>
      <c r="J155" s="180"/>
      <c r="K155" s="180"/>
      <c r="L155" s="180"/>
      <c r="M155" s="40"/>
      <c r="N155" s="10" t="str">
        <f t="shared" si="177"/>
        <v/>
      </c>
      <c r="O155" s="13"/>
      <c r="P155" s="26" t="str">
        <f t="shared" si="176"/>
        <v/>
      </c>
      <c r="Q155" s="26" t="str">
        <f t="shared" si="176"/>
        <v/>
      </c>
      <c r="R155" s="26" t="str">
        <f t="shared" si="176"/>
        <v/>
      </c>
      <c r="S155" s="26" t="str">
        <f t="shared" si="176"/>
        <v/>
      </c>
      <c r="T155" s="26" t="str">
        <f t="shared" ref="P155:Y218" si="261">IF(SG_or_BG_entered="","",Previous)</f>
        <v/>
      </c>
      <c r="U155" s="157" t="str">
        <f t="shared" si="261"/>
        <v/>
      </c>
      <c r="V155" s="26" t="str">
        <f t="shared" si="261"/>
        <v/>
      </c>
      <c r="W155" s="26" t="str">
        <f t="shared" si="261"/>
        <v/>
      </c>
      <c r="X155" s="26" t="str">
        <f t="shared" si="261"/>
        <v/>
      </c>
      <c r="Y155" s="24" t="str">
        <f t="shared" si="261"/>
        <v/>
      </c>
      <c r="Z155" s="18" t="str">
        <f t="shared" si="260"/>
        <v/>
      </c>
      <c r="AA155" s="24" t="str">
        <f t="shared" si="260"/>
        <v/>
      </c>
      <c r="AB155" s="24" t="str">
        <f t="shared" si="260"/>
        <v/>
      </c>
      <c r="AC155" s="26" t="str">
        <f t="shared" si="260"/>
        <v/>
      </c>
      <c r="AD155" s="33" t="str">
        <f t="shared" si="260"/>
        <v/>
      </c>
      <c r="AE155" s="24" t="str">
        <f t="shared" si="260"/>
        <v/>
      </c>
      <c r="AF155" s="26" t="str">
        <f t="shared" si="260"/>
        <v/>
      </c>
      <c r="AG155" s="24" t="str">
        <f t="shared" si="260"/>
        <v/>
      </c>
      <c r="AH155" s="26" t="str">
        <f t="shared" si="260"/>
        <v/>
      </c>
      <c r="AI155" s="26" t="str">
        <f t="shared" si="260"/>
        <v/>
      </c>
      <c r="AJ155" s="26" t="str">
        <f t="shared" si="260"/>
        <v/>
      </c>
      <c r="AK155" s="26" t="str">
        <f t="shared" si="260"/>
        <v/>
      </c>
      <c r="AL155" s="26" t="str">
        <f t="shared" si="260"/>
        <v/>
      </c>
      <c r="AM155" s="18" t="str">
        <f t="shared" si="260"/>
        <v/>
      </c>
      <c r="AN155" s="9"/>
      <c r="AO155" s="152" t="str">
        <f t="shared" si="236"/>
        <v/>
      </c>
      <c r="AP155" s="150" t="str">
        <f t="shared" si="179"/>
        <v/>
      </c>
      <c r="AQ155" s="151" t="str">
        <f t="shared" si="180"/>
        <v/>
      </c>
      <c r="AR155" s="107" t="str">
        <f t="shared" si="181"/>
        <v/>
      </c>
      <c r="AS155" s="128" t="str">
        <f t="shared" si="182"/>
        <v/>
      </c>
      <c r="AT155" s="114" t="str">
        <f t="shared" si="237"/>
        <v/>
      </c>
      <c r="AU155" s="114" t="str">
        <f t="shared" si="238"/>
        <v/>
      </c>
      <c r="AV155" s="114" t="str">
        <f t="shared" si="239"/>
        <v/>
      </c>
      <c r="AW155" s="114" t="str">
        <f t="shared" si="240"/>
        <v/>
      </c>
      <c r="AX155" s="117" t="str">
        <f t="shared" si="241"/>
        <v/>
      </c>
      <c r="AY155" s="117" t="str">
        <f t="shared" si="242"/>
        <v/>
      </c>
      <c r="AZ155" s="111" t="str">
        <f t="shared" si="243"/>
        <v/>
      </c>
      <c r="BA155" s="133" t="str">
        <f t="shared" si="244"/>
        <v/>
      </c>
      <c r="BB155" s="126" t="str">
        <f t="shared" si="183"/>
        <v/>
      </c>
      <c r="BC155" s="126" t="str">
        <f t="shared" si="184"/>
        <v/>
      </c>
      <c r="BD155" s="127" t="str">
        <f t="shared" si="185"/>
        <v/>
      </c>
      <c r="BE155" s="115" t="str">
        <f t="shared" si="186"/>
        <v/>
      </c>
      <c r="BF155" s="148" t="str">
        <f t="shared" si="187"/>
        <v/>
      </c>
      <c r="BG155" s="126" t="str">
        <f t="shared" si="188"/>
        <v/>
      </c>
      <c r="BH155" s="126" t="str">
        <f t="shared" si="189"/>
        <v/>
      </c>
      <c r="BI155" s="126" t="str">
        <f t="shared" si="190"/>
        <v/>
      </c>
      <c r="BJ155" s="126" t="str">
        <f t="shared" si="191"/>
        <v/>
      </c>
      <c r="BK155" s="111" t="str">
        <f t="shared" si="192"/>
        <v/>
      </c>
      <c r="BL155" s="118" t="str">
        <f t="shared" si="245"/>
        <v/>
      </c>
      <c r="BM155" s="115" t="str">
        <f t="shared" si="193"/>
        <v/>
      </c>
      <c r="BN155" s="110" t="str">
        <f t="shared" si="194"/>
        <v/>
      </c>
      <c r="BO155" s="110" t="str">
        <f t="shared" si="195"/>
        <v/>
      </c>
      <c r="BP155" s="111" t="str">
        <f t="shared" si="246"/>
        <v/>
      </c>
      <c r="BQ155" s="110" t="str">
        <f t="shared" si="247"/>
        <v/>
      </c>
      <c r="BR155" s="153"/>
      <c r="BS155" s="115" t="str">
        <f t="shared" si="196"/>
        <v/>
      </c>
      <c r="BT155" s="132" t="str">
        <f t="shared" si="259"/>
        <v/>
      </c>
      <c r="BU155" s="146" t="str">
        <f t="shared" si="197"/>
        <v/>
      </c>
      <c r="BV155" s="115" t="str">
        <f t="shared" si="198"/>
        <v/>
      </c>
      <c r="BW155" s="118" t="str">
        <f t="shared" si="199"/>
        <v/>
      </c>
      <c r="BX155" s="119"/>
      <c r="BY155" s="111" t="str">
        <f t="shared" si="200"/>
        <v/>
      </c>
      <c r="BZ155" s="111" t="str">
        <f t="shared" si="201"/>
        <v/>
      </c>
      <c r="CA155" s="111" t="str">
        <f t="shared" si="202"/>
        <v/>
      </c>
      <c r="CB155" s="142" t="str">
        <f t="shared" si="203"/>
        <v/>
      </c>
      <c r="CC155" s="184" t="str">
        <f t="shared" si="204"/>
        <v/>
      </c>
      <c r="CD155" s="115" t="str">
        <f t="shared" si="205"/>
        <v/>
      </c>
      <c r="CE155" s="115" t="str">
        <f t="shared" si="206"/>
        <v/>
      </c>
      <c r="CF155" s="125" t="str">
        <f t="shared" si="207"/>
        <v/>
      </c>
      <c r="CG155" s="125" t="str">
        <f t="shared" si="208"/>
        <v/>
      </c>
      <c r="CH155" s="149" t="str">
        <f t="shared" si="209"/>
        <v/>
      </c>
      <c r="CI155" s="142" t="str">
        <f t="shared" si="210"/>
        <v/>
      </c>
      <c r="CJ155" s="119"/>
      <c r="CK155" s="109"/>
      <c r="CL155" s="166" t="str">
        <f t="shared" si="211"/>
        <v/>
      </c>
      <c r="CM155" s="166" t="str">
        <f t="shared" si="212"/>
        <v/>
      </c>
      <c r="CN155" s="163" t="str">
        <f t="shared" si="213"/>
        <v/>
      </c>
      <c r="CO155" s="164" t="str">
        <f t="shared" si="214"/>
        <v/>
      </c>
      <c r="CP155" s="109"/>
      <c r="CQ155" s="163" t="str">
        <f t="shared" si="215"/>
        <v/>
      </c>
      <c r="CR155" s="163" t="str">
        <f t="shared" si="216"/>
        <v/>
      </c>
      <c r="CS155" s="109"/>
      <c r="CT155" s="112" t="str">
        <f t="shared" si="248"/>
        <v/>
      </c>
      <c r="CU155" s="145" t="str">
        <f t="shared" si="249"/>
        <v/>
      </c>
      <c r="CV155" s="111" t="str">
        <f t="shared" si="250"/>
        <v/>
      </c>
      <c r="CW155" s="111" t="str">
        <f t="shared" si="251"/>
        <v/>
      </c>
      <c r="CX155" s="109" t="str">
        <f t="shared" si="217"/>
        <v/>
      </c>
      <c r="CY155" s="126" t="str">
        <f t="shared" si="218"/>
        <v/>
      </c>
      <c r="CZ155" s="126" t="str">
        <f t="shared" si="219"/>
        <v/>
      </c>
      <c r="DA155" s="126" t="str">
        <f t="shared" si="220"/>
        <v/>
      </c>
      <c r="DB155" s="145" t="str">
        <f t="shared" si="221"/>
        <v/>
      </c>
      <c r="DC155" s="143" t="str">
        <f t="shared" si="222"/>
        <v/>
      </c>
      <c r="DD155" s="121"/>
      <c r="DE155" s="113" t="str">
        <f t="shared" si="223"/>
        <v/>
      </c>
      <c r="DF155" s="113" t="str">
        <f t="shared" si="224"/>
        <v/>
      </c>
      <c r="DG155" s="111" t="e">
        <f t="shared" si="252"/>
        <v>#N/A</v>
      </c>
      <c r="DH155" s="108" t="str">
        <f t="shared" si="225"/>
        <v/>
      </c>
      <c r="DI155" s="108" t="str">
        <f t="shared" si="253"/>
        <v/>
      </c>
      <c r="DJ155" s="108" t="str">
        <f t="shared" si="254"/>
        <v/>
      </c>
      <c r="DK155" s="108" t="str">
        <f t="shared" si="257"/>
        <v/>
      </c>
      <c r="DL155" s="108" t="str">
        <f t="shared" si="255"/>
        <v/>
      </c>
      <c r="DM155" s="108" t="str">
        <f t="shared" si="256"/>
        <v/>
      </c>
      <c r="DN155" s="103"/>
      <c r="DO155" s="170" t="str">
        <f t="shared" si="226"/>
        <v/>
      </c>
      <c r="DP155" s="170" t="str">
        <f t="shared" si="227"/>
        <v/>
      </c>
      <c r="DQ155" s="170" t="str">
        <f t="shared" si="228"/>
        <v/>
      </c>
      <c r="DR155" s="55" t="str">
        <f t="shared" si="229"/>
        <v/>
      </c>
      <c r="DS155" s="55" t="str">
        <f t="shared" si="230"/>
        <v/>
      </c>
      <c r="DT155" s="173" t="str">
        <f t="shared" si="231"/>
        <v/>
      </c>
      <c r="DU155" s="55" t="str">
        <f t="shared" si="232"/>
        <v/>
      </c>
      <c r="DV155" s="21" t="str">
        <f t="shared" si="233"/>
        <v/>
      </c>
      <c r="DW155" s="11" t="str">
        <f t="shared" si="258"/>
        <v/>
      </c>
      <c r="DX155" s="12" t="str">
        <f t="shared" si="234"/>
        <v/>
      </c>
      <c r="DY155" s="15"/>
      <c r="DZ155" s="50"/>
      <c r="EA155" s="50"/>
      <c r="EB155" s="50"/>
      <c r="EC155" s="50"/>
    </row>
    <row r="156" spans="1:133" ht="20.100000000000001" customHeight="1" x14ac:dyDescent="0.25">
      <c r="A156" s="47">
        <f t="shared" si="235"/>
        <v>155</v>
      </c>
      <c r="B156" s="176"/>
      <c r="C156" s="194"/>
      <c r="D156" s="176"/>
      <c r="E156" s="194"/>
      <c r="F156" s="192"/>
      <c r="G156" s="193"/>
      <c r="H156" s="176"/>
      <c r="I156" s="176"/>
      <c r="J156" s="180"/>
      <c r="K156" s="180"/>
      <c r="L156" s="180"/>
      <c r="M156" s="40"/>
      <c r="N156" s="10" t="str">
        <f t="shared" si="177"/>
        <v/>
      </c>
      <c r="O156" s="13"/>
      <c r="P156" s="26" t="str">
        <f t="shared" si="261"/>
        <v/>
      </c>
      <c r="Q156" s="26" t="str">
        <f t="shared" si="261"/>
        <v/>
      </c>
      <c r="R156" s="26" t="str">
        <f t="shared" si="261"/>
        <v/>
      </c>
      <c r="S156" s="26" t="str">
        <f t="shared" si="261"/>
        <v/>
      </c>
      <c r="T156" s="26" t="str">
        <f t="shared" si="261"/>
        <v/>
      </c>
      <c r="U156" s="157" t="str">
        <f t="shared" si="261"/>
        <v/>
      </c>
      <c r="V156" s="26" t="str">
        <f t="shared" si="261"/>
        <v/>
      </c>
      <c r="W156" s="26" t="str">
        <f t="shared" si="261"/>
        <v/>
      </c>
      <c r="X156" s="26" t="str">
        <f t="shared" si="261"/>
        <v/>
      </c>
      <c r="Y156" s="24" t="str">
        <f t="shared" si="261"/>
        <v/>
      </c>
      <c r="Z156" s="18" t="str">
        <f t="shared" si="260"/>
        <v/>
      </c>
      <c r="AA156" s="24" t="str">
        <f t="shared" si="260"/>
        <v/>
      </c>
      <c r="AB156" s="24" t="str">
        <f t="shared" si="260"/>
        <v/>
      </c>
      <c r="AC156" s="26" t="str">
        <f t="shared" si="260"/>
        <v/>
      </c>
      <c r="AD156" s="33" t="str">
        <f t="shared" si="260"/>
        <v/>
      </c>
      <c r="AE156" s="24" t="str">
        <f t="shared" si="260"/>
        <v/>
      </c>
      <c r="AF156" s="26" t="str">
        <f t="shared" si="260"/>
        <v/>
      </c>
      <c r="AG156" s="24" t="str">
        <f t="shared" si="260"/>
        <v/>
      </c>
      <c r="AH156" s="26" t="str">
        <f t="shared" si="260"/>
        <v/>
      </c>
      <c r="AI156" s="26" t="str">
        <f t="shared" si="260"/>
        <v/>
      </c>
      <c r="AJ156" s="26" t="str">
        <f t="shared" si="260"/>
        <v/>
      </c>
      <c r="AK156" s="26" t="str">
        <f t="shared" si="260"/>
        <v/>
      </c>
      <c r="AL156" s="26" t="str">
        <f t="shared" si="260"/>
        <v/>
      </c>
      <c r="AM156" s="18" t="str">
        <f t="shared" si="260"/>
        <v/>
      </c>
      <c r="AN156" s="9"/>
      <c r="AO156" s="152" t="str">
        <f t="shared" si="236"/>
        <v/>
      </c>
      <c r="AP156" s="150" t="str">
        <f t="shared" si="179"/>
        <v/>
      </c>
      <c r="AQ156" s="151" t="str">
        <f t="shared" si="180"/>
        <v/>
      </c>
      <c r="AR156" s="107" t="str">
        <f t="shared" si="181"/>
        <v/>
      </c>
      <c r="AS156" s="128" t="str">
        <f t="shared" si="182"/>
        <v/>
      </c>
      <c r="AT156" s="114" t="str">
        <f t="shared" si="237"/>
        <v/>
      </c>
      <c r="AU156" s="114" t="str">
        <f t="shared" si="238"/>
        <v/>
      </c>
      <c r="AV156" s="114" t="str">
        <f t="shared" si="239"/>
        <v/>
      </c>
      <c r="AW156" s="114" t="str">
        <f t="shared" si="240"/>
        <v/>
      </c>
      <c r="AX156" s="117" t="str">
        <f t="shared" si="241"/>
        <v/>
      </c>
      <c r="AY156" s="117" t="str">
        <f t="shared" si="242"/>
        <v/>
      </c>
      <c r="AZ156" s="111" t="str">
        <f t="shared" si="243"/>
        <v/>
      </c>
      <c r="BA156" s="133" t="str">
        <f t="shared" si="244"/>
        <v/>
      </c>
      <c r="BB156" s="126" t="str">
        <f t="shared" si="183"/>
        <v/>
      </c>
      <c r="BC156" s="126" t="str">
        <f t="shared" si="184"/>
        <v/>
      </c>
      <c r="BD156" s="127" t="str">
        <f t="shared" si="185"/>
        <v/>
      </c>
      <c r="BE156" s="115" t="str">
        <f t="shared" si="186"/>
        <v/>
      </c>
      <c r="BF156" s="148" t="str">
        <f t="shared" si="187"/>
        <v/>
      </c>
      <c r="BG156" s="126" t="str">
        <f t="shared" si="188"/>
        <v/>
      </c>
      <c r="BH156" s="126" t="str">
        <f t="shared" si="189"/>
        <v/>
      </c>
      <c r="BI156" s="126" t="str">
        <f t="shared" si="190"/>
        <v/>
      </c>
      <c r="BJ156" s="126" t="str">
        <f t="shared" si="191"/>
        <v/>
      </c>
      <c r="BK156" s="111" t="str">
        <f t="shared" si="192"/>
        <v/>
      </c>
      <c r="BL156" s="118" t="str">
        <f t="shared" si="245"/>
        <v/>
      </c>
      <c r="BM156" s="115" t="str">
        <f t="shared" si="193"/>
        <v/>
      </c>
      <c r="BN156" s="110" t="str">
        <f t="shared" si="194"/>
        <v/>
      </c>
      <c r="BO156" s="110" t="str">
        <f t="shared" si="195"/>
        <v/>
      </c>
      <c r="BP156" s="111" t="str">
        <f t="shared" si="246"/>
        <v/>
      </c>
      <c r="BQ156" s="110" t="str">
        <f t="shared" si="247"/>
        <v/>
      </c>
      <c r="BR156" s="153"/>
      <c r="BS156" s="115" t="str">
        <f t="shared" si="196"/>
        <v/>
      </c>
      <c r="BT156" s="132" t="str">
        <f t="shared" si="259"/>
        <v/>
      </c>
      <c r="BU156" s="146" t="str">
        <f t="shared" si="197"/>
        <v/>
      </c>
      <c r="BV156" s="115" t="str">
        <f t="shared" si="198"/>
        <v/>
      </c>
      <c r="BW156" s="118" t="str">
        <f t="shared" si="199"/>
        <v/>
      </c>
      <c r="BX156" s="119"/>
      <c r="BY156" s="111" t="str">
        <f t="shared" si="200"/>
        <v/>
      </c>
      <c r="BZ156" s="111" t="str">
        <f t="shared" si="201"/>
        <v/>
      </c>
      <c r="CA156" s="111" t="str">
        <f t="shared" si="202"/>
        <v/>
      </c>
      <c r="CB156" s="142" t="str">
        <f t="shared" si="203"/>
        <v/>
      </c>
      <c r="CC156" s="184" t="str">
        <f t="shared" si="204"/>
        <v/>
      </c>
      <c r="CD156" s="115" t="str">
        <f t="shared" si="205"/>
        <v/>
      </c>
      <c r="CE156" s="115" t="str">
        <f t="shared" si="206"/>
        <v/>
      </c>
      <c r="CF156" s="125" t="str">
        <f t="shared" si="207"/>
        <v/>
      </c>
      <c r="CG156" s="125" t="str">
        <f t="shared" si="208"/>
        <v/>
      </c>
      <c r="CH156" s="149" t="str">
        <f t="shared" si="209"/>
        <v/>
      </c>
      <c r="CI156" s="142" t="str">
        <f t="shared" si="210"/>
        <v/>
      </c>
      <c r="CJ156" s="119"/>
      <c r="CK156" s="109"/>
      <c r="CL156" s="166" t="str">
        <f t="shared" si="211"/>
        <v/>
      </c>
      <c r="CM156" s="166" t="str">
        <f t="shared" si="212"/>
        <v/>
      </c>
      <c r="CN156" s="163" t="str">
        <f t="shared" si="213"/>
        <v/>
      </c>
      <c r="CO156" s="164" t="str">
        <f t="shared" si="214"/>
        <v/>
      </c>
      <c r="CP156" s="109"/>
      <c r="CQ156" s="163" t="str">
        <f t="shared" si="215"/>
        <v/>
      </c>
      <c r="CR156" s="163" t="str">
        <f t="shared" si="216"/>
        <v/>
      </c>
      <c r="CS156" s="109"/>
      <c r="CT156" s="112" t="str">
        <f t="shared" si="248"/>
        <v/>
      </c>
      <c r="CU156" s="145" t="str">
        <f t="shared" si="249"/>
        <v/>
      </c>
      <c r="CV156" s="111" t="str">
        <f t="shared" si="250"/>
        <v/>
      </c>
      <c r="CW156" s="111" t="str">
        <f t="shared" si="251"/>
        <v/>
      </c>
      <c r="CX156" s="109" t="str">
        <f t="shared" si="217"/>
        <v/>
      </c>
      <c r="CY156" s="126" t="str">
        <f t="shared" si="218"/>
        <v/>
      </c>
      <c r="CZ156" s="126" t="str">
        <f t="shared" si="219"/>
        <v/>
      </c>
      <c r="DA156" s="126" t="str">
        <f t="shared" si="220"/>
        <v/>
      </c>
      <c r="DB156" s="145" t="str">
        <f t="shared" si="221"/>
        <v/>
      </c>
      <c r="DC156" s="143" t="str">
        <f t="shared" si="222"/>
        <v/>
      </c>
      <c r="DD156" s="121"/>
      <c r="DE156" s="113" t="str">
        <f t="shared" si="223"/>
        <v/>
      </c>
      <c r="DF156" s="113" t="str">
        <f t="shared" si="224"/>
        <v/>
      </c>
      <c r="DG156" s="111" t="e">
        <f t="shared" si="252"/>
        <v>#N/A</v>
      </c>
      <c r="DH156" s="108" t="str">
        <f t="shared" si="225"/>
        <v/>
      </c>
      <c r="DI156" s="108" t="str">
        <f t="shared" si="253"/>
        <v/>
      </c>
      <c r="DJ156" s="108" t="str">
        <f t="shared" si="254"/>
        <v/>
      </c>
      <c r="DK156" s="108" t="str">
        <f t="shared" si="257"/>
        <v/>
      </c>
      <c r="DL156" s="108" t="str">
        <f t="shared" si="255"/>
        <v/>
      </c>
      <c r="DM156" s="108" t="str">
        <f t="shared" si="256"/>
        <v/>
      </c>
      <c r="DN156" s="103"/>
      <c r="DO156" s="170" t="str">
        <f t="shared" si="226"/>
        <v/>
      </c>
      <c r="DP156" s="170" t="str">
        <f t="shared" si="227"/>
        <v/>
      </c>
      <c r="DQ156" s="170" t="str">
        <f t="shared" si="228"/>
        <v/>
      </c>
      <c r="DR156" s="55" t="str">
        <f t="shared" si="229"/>
        <v/>
      </c>
      <c r="DS156" s="55" t="str">
        <f t="shared" si="230"/>
        <v/>
      </c>
      <c r="DT156" s="173" t="str">
        <f t="shared" si="231"/>
        <v/>
      </c>
      <c r="DU156" s="55" t="str">
        <f t="shared" si="232"/>
        <v/>
      </c>
      <c r="DV156" s="21" t="str">
        <f t="shared" si="233"/>
        <v/>
      </c>
      <c r="DW156" s="11" t="str">
        <f t="shared" si="258"/>
        <v/>
      </c>
      <c r="DX156" s="12" t="str">
        <f t="shared" si="234"/>
        <v/>
      </c>
      <c r="DY156" s="15"/>
      <c r="DZ156" s="50"/>
      <c r="EA156" s="50"/>
      <c r="EB156" s="50"/>
      <c r="EC156" s="50"/>
    </row>
    <row r="157" spans="1:133" ht="20.100000000000001" customHeight="1" x14ac:dyDescent="0.25">
      <c r="A157" s="47">
        <f t="shared" si="235"/>
        <v>156</v>
      </c>
      <c r="B157" s="176"/>
      <c r="C157" s="194"/>
      <c r="D157" s="176"/>
      <c r="E157" s="194"/>
      <c r="F157" s="192"/>
      <c r="G157" s="193"/>
      <c r="H157" s="176"/>
      <c r="I157" s="176"/>
      <c r="J157" s="180"/>
      <c r="K157" s="180"/>
      <c r="L157" s="180"/>
      <c r="M157" s="40"/>
      <c r="N157" s="10" t="str">
        <f t="shared" si="177"/>
        <v/>
      </c>
      <c r="O157" s="13"/>
      <c r="P157" s="26" t="str">
        <f t="shared" si="261"/>
        <v/>
      </c>
      <c r="Q157" s="26" t="str">
        <f t="shared" si="261"/>
        <v/>
      </c>
      <c r="R157" s="26" t="str">
        <f t="shared" si="261"/>
        <v/>
      </c>
      <c r="S157" s="26" t="str">
        <f t="shared" si="261"/>
        <v/>
      </c>
      <c r="T157" s="26" t="str">
        <f t="shared" si="261"/>
        <v/>
      </c>
      <c r="U157" s="157" t="str">
        <f t="shared" si="261"/>
        <v/>
      </c>
      <c r="V157" s="26" t="str">
        <f t="shared" si="261"/>
        <v/>
      </c>
      <c r="W157" s="26" t="str">
        <f t="shared" si="261"/>
        <v/>
      </c>
      <c r="X157" s="26" t="str">
        <f t="shared" si="261"/>
        <v/>
      </c>
      <c r="Y157" s="24" t="str">
        <f t="shared" si="261"/>
        <v/>
      </c>
      <c r="Z157" s="18" t="str">
        <f t="shared" si="260"/>
        <v/>
      </c>
      <c r="AA157" s="24" t="str">
        <f t="shared" si="260"/>
        <v/>
      </c>
      <c r="AB157" s="24" t="str">
        <f t="shared" si="260"/>
        <v/>
      </c>
      <c r="AC157" s="26" t="str">
        <f t="shared" si="260"/>
        <v/>
      </c>
      <c r="AD157" s="33" t="str">
        <f t="shared" si="260"/>
        <v/>
      </c>
      <c r="AE157" s="24" t="str">
        <f t="shared" si="260"/>
        <v/>
      </c>
      <c r="AF157" s="26" t="str">
        <f t="shared" si="260"/>
        <v/>
      </c>
      <c r="AG157" s="24" t="str">
        <f t="shared" si="260"/>
        <v/>
      </c>
      <c r="AH157" s="26" t="str">
        <f t="shared" si="260"/>
        <v/>
      </c>
      <c r="AI157" s="26" t="str">
        <f t="shared" si="260"/>
        <v/>
      </c>
      <c r="AJ157" s="26" t="str">
        <f t="shared" si="260"/>
        <v/>
      </c>
      <c r="AK157" s="26" t="str">
        <f t="shared" si="260"/>
        <v/>
      </c>
      <c r="AL157" s="26" t="str">
        <f t="shared" si="260"/>
        <v/>
      </c>
      <c r="AM157" s="18" t="str">
        <f t="shared" si="260"/>
        <v/>
      </c>
      <c r="AN157" s="9"/>
      <c r="AO157" s="152" t="str">
        <f t="shared" si="236"/>
        <v/>
      </c>
      <c r="AP157" s="150" t="str">
        <f t="shared" si="179"/>
        <v/>
      </c>
      <c r="AQ157" s="151" t="str">
        <f t="shared" si="180"/>
        <v/>
      </c>
      <c r="AR157" s="107" t="str">
        <f t="shared" si="181"/>
        <v/>
      </c>
      <c r="AS157" s="128" t="str">
        <f t="shared" si="182"/>
        <v/>
      </c>
      <c r="AT157" s="114" t="str">
        <f t="shared" si="237"/>
        <v/>
      </c>
      <c r="AU157" s="114" t="str">
        <f t="shared" si="238"/>
        <v/>
      </c>
      <c r="AV157" s="114" t="str">
        <f t="shared" si="239"/>
        <v/>
      </c>
      <c r="AW157" s="114" t="str">
        <f t="shared" si="240"/>
        <v/>
      </c>
      <c r="AX157" s="117" t="str">
        <f t="shared" si="241"/>
        <v/>
      </c>
      <c r="AY157" s="117" t="str">
        <f t="shared" si="242"/>
        <v/>
      </c>
      <c r="AZ157" s="111" t="str">
        <f t="shared" si="243"/>
        <v/>
      </c>
      <c r="BA157" s="133" t="str">
        <f t="shared" si="244"/>
        <v/>
      </c>
      <c r="BB157" s="126" t="str">
        <f t="shared" si="183"/>
        <v/>
      </c>
      <c r="BC157" s="126" t="str">
        <f t="shared" si="184"/>
        <v/>
      </c>
      <c r="BD157" s="127" t="str">
        <f t="shared" si="185"/>
        <v/>
      </c>
      <c r="BE157" s="115" t="str">
        <f t="shared" si="186"/>
        <v/>
      </c>
      <c r="BF157" s="148" t="str">
        <f t="shared" si="187"/>
        <v/>
      </c>
      <c r="BG157" s="126" t="str">
        <f t="shared" si="188"/>
        <v/>
      </c>
      <c r="BH157" s="126" t="str">
        <f t="shared" si="189"/>
        <v/>
      </c>
      <c r="BI157" s="126" t="str">
        <f t="shared" si="190"/>
        <v/>
      </c>
      <c r="BJ157" s="126" t="str">
        <f t="shared" si="191"/>
        <v/>
      </c>
      <c r="BK157" s="111" t="str">
        <f t="shared" si="192"/>
        <v/>
      </c>
      <c r="BL157" s="118" t="str">
        <f t="shared" si="245"/>
        <v/>
      </c>
      <c r="BM157" s="115" t="str">
        <f t="shared" si="193"/>
        <v/>
      </c>
      <c r="BN157" s="110" t="str">
        <f t="shared" si="194"/>
        <v/>
      </c>
      <c r="BO157" s="110" t="str">
        <f t="shared" si="195"/>
        <v/>
      </c>
      <c r="BP157" s="111" t="str">
        <f t="shared" si="246"/>
        <v/>
      </c>
      <c r="BQ157" s="110" t="str">
        <f t="shared" si="247"/>
        <v/>
      </c>
      <c r="BR157" s="153"/>
      <c r="BS157" s="115" t="str">
        <f t="shared" si="196"/>
        <v/>
      </c>
      <c r="BT157" s="132" t="str">
        <f t="shared" si="259"/>
        <v/>
      </c>
      <c r="BU157" s="146" t="str">
        <f t="shared" si="197"/>
        <v/>
      </c>
      <c r="BV157" s="115" t="str">
        <f t="shared" si="198"/>
        <v/>
      </c>
      <c r="BW157" s="118" t="str">
        <f t="shared" si="199"/>
        <v/>
      </c>
      <c r="BX157" s="119"/>
      <c r="BY157" s="111" t="str">
        <f t="shared" si="200"/>
        <v/>
      </c>
      <c r="BZ157" s="111" t="str">
        <f t="shared" si="201"/>
        <v/>
      </c>
      <c r="CA157" s="111" t="str">
        <f t="shared" si="202"/>
        <v/>
      </c>
      <c r="CB157" s="142" t="str">
        <f t="shared" si="203"/>
        <v/>
      </c>
      <c r="CC157" s="184" t="str">
        <f t="shared" si="204"/>
        <v/>
      </c>
      <c r="CD157" s="115" t="str">
        <f t="shared" si="205"/>
        <v/>
      </c>
      <c r="CE157" s="115" t="str">
        <f t="shared" si="206"/>
        <v/>
      </c>
      <c r="CF157" s="125" t="str">
        <f t="shared" si="207"/>
        <v/>
      </c>
      <c r="CG157" s="125" t="str">
        <f t="shared" si="208"/>
        <v/>
      </c>
      <c r="CH157" s="149" t="str">
        <f t="shared" si="209"/>
        <v/>
      </c>
      <c r="CI157" s="142" t="str">
        <f t="shared" si="210"/>
        <v/>
      </c>
      <c r="CJ157" s="119"/>
      <c r="CK157" s="109"/>
      <c r="CL157" s="166" t="str">
        <f t="shared" si="211"/>
        <v/>
      </c>
      <c r="CM157" s="166" t="str">
        <f t="shared" si="212"/>
        <v/>
      </c>
      <c r="CN157" s="163" t="str">
        <f t="shared" si="213"/>
        <v/>
      </c>
      <c r="CO157" s="164" t="str">
        <f t="shared" si="214"/>
        <v/>
      </c>
      <c r="CP157" s="109"/>
      <c r="CQ157" s="163" t="str">
        <f t="shared" si="215"/>
        <v/>
      </c>
      <c r="CR157" s="163" t="str">
        <f t="shared" si="216"/>
        <v/>
      </c>
      <c r="CS157" s="109"/>
      <c r="CT157" s="112" t="str">
        <f t="shared" si="248"/>
        <v/>
      </c>
      <c r="CU157" s="145" t="str">
        <f t="shared" si="249"/>
        <v/>
      </c>
      <c r="CV157" s="111" t="str">
        <f t="shared" si="250"/>
        <v/>
      </c>
      <c r="CW157" s="111" t="str">
        <f t="shared" si="251"/>
        <v/>
      </c>
      <c r="CX157" s="109" t="str">
        <f t="shared" si="217"/>
        <v/>
      </c>
      <c r="CY157" s="126" t="str">
        <f t="shared" si="218"/>
        <v/>
      </c>
      <c r="CZ157" s="126" t="str">
        <f t="shared" si="219"/>
        <v/>
      </c>
      <c r="DA157" s="126" t="str">
        <f t="shared" si="220"/>
        <v/>
      </c>
      <c r="DB157" s="145" t="str">
        <f t="shared" si="221"/>
        <v/>
      </c>
      <c r="DC157" s="143" t="str">
        <f t="shared" si="222"/>
        <v/>
      </c>
      <c r="DD157" s="121"/>
      <c r="DE157" s="113" t="str">
        <f t="shared" si="223"/>
        <v/>
      </c>
      <c r="DF157" s="113" t="str">
        <f t="shared" si="224"/>
        <v/>
      </c>
      <c r="DG157" s="111" t="e">
        <f t="shared" si="252"/>
        <v>#N/A</v>
      </c>
      <c r="DH157" s="108" t="str">
        <f t="shared" si="225"/>
        <v/>
      </c>
      <c r="DI157" s="108" t="str">
        <f t="shared" si="253"/>
        <v/>
      </c>
      <c r="DJ157" s="108" t="str">
        <f t="shared" si="254"/>
        <v/>
      </c>
      <c r="DK157" s="108" t="str">
        <f t="shared" si="257"/>
        <v/>
      </c>
      <c r="DL157" s="108" t="str">
        <f t="shared" si="255"/>
        <v/>
      </c>
      <c r="DM157" s="108" t="str">
        <f t="shared" si="256"/>
        <v/>
      </c>
      <c r="DN157" s="103"/>
      <c r="DO157" s="170" t="str">
        <f t="shared" si="226"/>
        <v/>
      </c>
      <c r="DP157" s="170" t="str">
        <f t="shared" si="227"/>
        <v/>
      </c>
      <c r="DQ157" s="170" t="str">
        <f t="shared" si="228"/>
        <v/>
      </c>
      <c r="DR157" s="55" t="str">
        <f t="shared" si="229"/>
        <v/>
      </c>
      <c r="DS157" s="55" t="str">
        <f t="shared" si="230"/>
        <v/>
      </c>
      <c r="DT157" s="173" t="str">
        <f t="shared" si="231"/>
        <v/>
      </c>
      <c r="DU157" s="55" t="str">
        <f t="shared" si="232"/>
        <v/>
      </c>
      <c r="DV157" s="21" t="str">
        <f t="shared" si="233"/>
        <v/>
      </c>
      <c r="DW157" s="11" t="str">
        <f t="shared" si="258"/>
        <v/>
      </c>
      <c r="DX157" s="12" t="str">
        <f t="shared" si="234"/>
        <v/>
      </c>
      <c r="DY157" s="15"/>
      <c r="DZ157" s="50"/>
      <c r="EA157" s="50"/>
      <c r="EB157" s="50"/>
      <c r="EC157" s="50"/>
    </row>
    <row r="158" spans="1:133" ht="20.100000000000001" customHeight="1" x14ac:dyDescent="0.25">
      <c r="A158" s="47">
        <f t="shared" si="235"/>
        <v>157</v>
      </c>
      <c r="B158" s="176"/>
      <c r="C158" s="194"/>
      <c r="D158" s="176"/>
      <c r="E158" s="194"/>
      <c r="F158" s="192"/>
      <c r="G158" s="193"/>
      <c r="H158" s="176"/>
      <c r="I158" s="176"/>
      <c r="J158" s="180"/>
      <c r="K158" s="180"/>
      <c r="L158" s="180"/>
      <c r="M158" s="40"/>
      <c r="N158" s="10" t="str">
        <f t="shared" si="177"/>
        <v/>
      </c>
      <c r="O158" s="13"/>
      <c r="P158" s="26" t="str">
        <f t="shared" si="261"/>
        <v/>
      </c>
      <c r="Q158" s="26" t="str">
        <f t="shared" si="261"/>
        <v/>
      </c>
      <c r="R158" s="26" t="str">
        <f t="shared" si="261"/>
        <v/>
      </c>
      <c r="S158" s="26" t="str">
        <f t="shared" si="261"/>
        <v/>
      </c>
      <c r="T158" s="26" t="str">
        <f t="shared" si="261"/>
        <v/>
      </c>
      <c r="U158" s="157" t="str">
        <f t="shared" si="261"/>
        <v/>
      </c>
      <c r="V158" s="26" t="str">
        <f t="shared" si="261"/>
        <v/>
      </c>
      <c r="W158" s="26" t="str">
        <f t="shared" si="261"/>
        <v/>
      </c>
      <c r="X158" s="26" t="str">
        <f t="shared" si="261"/>
        <v/>
      </c>
      <c r="Y158" s="24" t="str">
        <f t="shared" si="261"/>
        <v/>
      </c>
      <c r="Z158" s="18" t="str">
        <f t="shared" si="260"/>
        <v/>
      </c>
      <c r="AA158" s="24" t="str">
        <f t="shared" si="260"/>
        <v/>
      </c>
      <c r="AB158" s="24" t="str">
        <f t="shared" si="260"/>
        <v/>
      </c>
      <c r="AC158" s="26" t="str">
        <f t="shared" si="260"/>
        <v/>
      </c>
      <c r="AD158" s="33" t="str">
        <f t="shared" si="260"/>
        <v/>
      </c>
      <c r="AE158" s="24" t="str">
        <f t="shared" si="260"/>
        <v/>
      </c>
      <c r="AF158" s="26" t="str">
        <f t="shared" si="260"/>
        <v/>
      </c>
      <c r="AG158" s="24" t="str">
        <f t="shared" si="260"/>
        <v/>
      </c>
      <c r="AH158" s="26" t="str">
        <f t="shared" si="260"/>
        <v/>
      </c>
      <c r="AI158" s="26" t="str">
        <f t="shared" si="260"/>
        <v/>
      </c>
      <c r="AJ158" s="26" t="str">
        <f t="shared" si="260"/>
        <v/>
      </c>
      <c r="AK158" s="26" t="str">
        <f t="shared" si="260"/>
        <v/>
      </c>
      <c r="AL158" s="26" t="str">
        <f t="shared" si="260"/>
        <v/>
      </c>
      <c r="AM158" s="18" t="str">
        <f t="shared" si="260"/>
        <v/>
      </c>
      <c r="AN158" s="9"/>
      <c r="AO158" s="152" t="str">
        <f t="shared" si="236"/>
        <v/>
      </c>
      <c r="AP158" s="150" t="str">
        <f t="shared" si="179"/>
        <v/>
      </c>
      <c r="AQ158" s="151" t="str">
        <f t="shared" si="180"/>
        <v/>
      </c>
      <c r="AR158" s="107" t="str">
        <f t="shared" si="181"/>
        <v/>
      </c>
      <c r="AS158" s="128" t="str">
        <f t="shared" si="182"/>
        <v/>
      </c>
      <c r="AT158" s="114" t="str">
        <f t="shared" si="237"/>
        <v/>
      </c>
      <c r="AU158" s="114" t="str">
        <f t="shared" si="238"/>
        <v/>
      </c>
      <c r="AV158" s="114" t="str">
        <f t="shared" si="239"/>
        <v/>
      </c>
      <c r="AW158" s="114" t="str">
        <f t="shared" si="240"/>
        <v/>
      </c>
      <c r="AX158" s="117" t="str">
        <f t="shared" si="241"/>
        <v/>
      </c>
      <c r="AY158" s="117" t="str">
        <f t="shared" si="242"/>
        <v/>
      </c>
      <c r="AZ158" s="111" t="str">
        <f t="shared" si="243"/>
        <v/>
      </c>
      <c r="BA158" s="133" t="str">
        <f t="shared" si="244"/>
        <v/>
      </c>
      <c r="BB158" s="126" t="str">
        <f t="shared" si="183"/>
        <v/>
      </c>
      <c r="BC158" s="126" t="str">
        <f t="shared" si="184"/>
        <v/>
      </c>
      <c r="BD158" s="127" t="str">
        <f t="shared" si="185"/>
        <v/>
      </c>
      <c r="BE158" s="115" t="str">
        <f t="shared" si="186"/>
        <v/>
      </c>
      <c r="BF158" s="148" t="str">
        <f t="shared" si="187"/>
        <v/>
      </c>
      <c r="BG158" s="126" t="str">
        <f t="shared" si="188"/>
        <v/>
      </c>
      <c r="BH158" s="126" t="str">
        <f t="shared" si="189"/>
        <v/>
      </c>
      <c r="BI158" s="126" t="str">
        <f t="shared" si="190"/>
        <v/>
      </c>
      <c r="BJ158" s="126" t="str">
        <f t="shared" si="191"/>
        <v/>
      </c>
      <c r="BK158" s="111" t="str">
        <f t="shared" si="192"/>
        <v/>
      </c>
      <c r="BL158" s="118" t="str">
        <f t="shared" si="245"/>
        <v/>
      </c>
      <c r="BM158" s="115" t="str">
        <f t="shared" si="193"/>
        <v/>
      </c>
      <c r="BN158" s="110" t="str">
        <f t="shared" si="194"/>
        <v/>
      </c>
      <c r="BO158" s="110" t="str">
        <f t="shared" si="195"/>
        <v/>
      </c>
      <c r="BP158" s="111" t="str">
        <f t="shared" si="246"/>
        <v/>
      </c>
      <c r="BQ158" s="110" t="str">
        <f t="shared" si="247"/>
        <v/>
      </c>
      <c r="BR158" s="153"/>
      <c r="BS158" s="115" t="str">
        <f t="shared" si="196"/>
        <v/>
      </c>
      <c r="BT158" s="132" t="str">
        <f t="shared" si="259"/>
        <v/>
      </c>
      <c r="BU158" s="146" t="str">
        <f t="shared" si="197"/>
        <v/>
      </c>
      <c r="BV158" s="115" t="str">
        <f t="shared" si="198"/>
        <v/>
      </c>
      <c r="BW158" s="118" t="str">
        <f t="shared" si="199"/>
        <v/>
      </c>
      <c r="BX158" s="119"/>
      <c r="BY158" s="111" t="str">
        <f t="shared" si="200"/>
        <v/>
      </c>
      <c r="BZ158" s="111" t="str">
        <f t="shared" si="201"/>
        <v/>
      </c>
      <c r="CA158" s="111" t="str">
        <f t="shared" si="202"/>
        <v/>
      </c>
      <c r="CB158" s="142" t="str">
        <f t="shared" si="203"/>
        <v/>
      </c>
      <c r="CC158" s="184" t="str">
        <f t="shared" si="204"/>
        <v/>
      </c>
      <c r="CD158" s="115" t="str">
        <f t="shared" si="205"/>
        <v/>
      </c>
      <c r="CE158" s="115" t="str">
        <f t="shared" si="206"/>
        <v/>
      </c>
      <c r="CF158" s="125" t="str">
        <f t="shared" si="207"/>
        <v/>
      </c>
      <c r="CG158" s="125" t="str">
        <f t="shared" si="208"/>
        <v/>
      </c>
      <c r="CH158" s="149" t="str">
        <f t="shared" si="209"/>
        <v/>
      </c>
      <c r="CI158" s="142" t="str">
        <f t="shared" si="210"/>
        <v/>
      </c>
      <c r="CJ158" s="119"/>
      <c r="CK158" s="109"/>
      <c r="CL158" s="166" t="str">
        <f t="shared" si="211"/>
        <v/>
      </c>
      <c r="CM158" s="166" t="str">
        <f t="shared" si="212"/>
        <v/>
      </c>
      <c r="CN158" s="163" t="str">
        <f t="shared" si="213"/>
        <v/>
      </c>
      <c r="CO158" s="164" t="str">
        <f t="shared" si="214"/>
        <v/>
      </c>
      <c r="CP158" s="109"/>
      <c r="CQ158" s="163" t="str">
        <f t="shared" si="215"/>
        <v/>
      </c>
      <c r="CR158" s="163" t="str">
        <f t="shared" si="216"/>
        <v/>
      </c>
      <c r="CS158" s="109"/>
      <c r="CT158" s="112" t="str">
        <f t="shared" si="248"/>
        <v/>
      </c>
      <c r="CU158" s="145" t="str">
        <f t="shared" si="249"/>
        <v/>
      </c>
      <c r="CV158" s="111" t="str">
        <f t="shared" si="250"/>
        <v/>
      </c>
      <c r="CW158" s="111" t="str">
        <f t="shared" si="251"/>
        <v/>
      </c>
      <c r="CX158" s="109" t="str">
        <f t="shared" si="217"/>
        <v/>
      </c>
      <c r="CY158" s="126" t="str">
        <f t="shared" si="218"/>
        <v/>
      </c>
      <c r="CZ158" s="126" t="str">
        <f t="shared" si="219"/>
        <v/>
      </c>
      <c r="DA158" s="126" t="str">
        <f t="shared" si="220"/>
        <v/>
      </c>
      <c r="DB158" s="145" t="str">
        <f t="shared" si="221"/>
        <v/>
      </c>
      <c r="DC158" s="143" t="str">
        <f t="shared" si="222"/>
        <v/>
      </c>
      <c r="DD158" s="121"/>
      <c r="DE158" s="113" t="str">
        <f t="shared" si="223"/>
        <v/>
      </c>
      <c r="DF158" s="113" t="str">
        <f t="shared" si="224"/>
        <v/>
      </c>
      <c r="DG158" s="111" t="e">
        <f t="shared" si="252"/>
        <v>#N/A</v>
      </c>
      <c r="DH158" s="108" t="str">
        <f t="shared" si="225"/>
        <v/>
      </c>
      <c r="DI158" s="108" t="str">
        <f t="shared" si="253"/>
        <v/>
      </c>
      <c r="DJ158" s="108" t="str">
        <f t="shared" si="254"/>
        <v/>
      </c>
      <c r="DK158" s="108" t="str">
        <f t="shared" si="257"/>
        <v/>
      </c>
      <c r="DL158" s="108" t="str">
        <f t="shared" si="255"/>
        <v/>
      </c>
      <c r="DM158" s="108" t="str">
        <f t="shared" si="256"/>
        <v/>
      </c>
      <c r="DN158" s="103"/>
      <c r="DO158" s="170" t="str">
        <f t="shared" si="226"/>
        <v/>
      </c>
      <c r="DP158" s="170" t="str">
        <f t="shared" si="227"/>
        <v/>
      </c>
      <c r="DQ158" s="170" t="str">
        <f t="shared" si="228"/>
        <v/>
      </c>
      <c r="DR158" s="55" t="str">
        <f t="shared" si="229"/>
        <v/>
      </c>
      <c r="DS158" s="55" t="str">
        <f t="shared" si="230"/>
        <v/>
      </c>
      <c r="DT158" s="173" t="str">
        <f t="shared" si="231"/>
        <v/>
      </c>
      <c r="DU158" s="55" t="str">
        <f t="shared" si="232"/>
        <v/>
      </c>
      <c r="DV158" s="21" t="str">
        <f t="shared" si="233"/>
        <v/>
      </c>
      <c r="DW158" s="11" t="str">
        <f t="shared" si="258"/>
        <v/>
      </c>
      <c r="DX158" s="12" t="str">
        <f t="shared" si="234"/>
        <v/>
      </c>
      <c r="DY158" s="15"/>
      <c r="DZ158" s="50"/>
      <c r="EA158" s="50"/>
      <c r="EB158" s="50"/>
      <c r="EC158" s="50"/>
    </row>
    <row r="159" spans="1:133" ht="20.100000000000001" customHeight="1" x14ac:dyDescent="0.25">
      <c r="A159" s="47">
        <f t="shared" si="235"/>
        <v>158</v>
      </c>
      <c r="B159" s="176"/>
      <c r="C159" s="194"/>
      <c r="D159" s="176"/>
      <c r="E159" s="194"/>
      <c r="F159" s="192"/>
      <c r="G159" s="193"/>
      <c r="H159" s="176"/>
      <c r="I159" s="176"/>
      <c r="J159" s="180"/>
      <c r="K159" s="180"/>
      <c r="L159" s="180"/>
      <c r="M159" s="40"/>
      <c r="N159" s="10" t="str">
        <f t="shared" si="177"/>
        <v/>
      </c>
      <c r="O159" s="13"/>
      <c r="P159" s="26" t="str">
        <f t="shared" si="261"/>
        <v/>
      </c>
      <c r="Q159" s="26" t="str">
        <f t="shared" si="261"/>
        <v/>
      </c>
      <c r="R159" s="26" t="str">
        <f t="shared" si="261"/>
        <v/>
      </c>
      <c r="S159" s="26" t="str">
        <f t="shared" si="261"/>
        <v/>
      </c>
      <c r="T159" s="26" t="str">
        <f t="shared" si="261"/>
        <v/>
      </c>
      <c r="U159" s="157" t="str">
        <f t="shared" si="261"/>
        <v/>
      </c>
      <c r="V159" s="26" t="str">
        <f t="shared" si="261"/>
        <v/>
      </c>
      <c r="W159" s="26" t="str">
        <f t="shared" si="261"/>
        <v/>
      </c>
      <c r="X159" s="26" t="str">
        <f t="shared" si="261"/>
        <v/>
      </c>
      <c r="Y159" s="24" t="str">
        <f t="shared" si="261"/>
        <v/>
      </c>
      <c r="Z159" s="18" t="str">
        <f t="shared" si="260"/>
        <v/>
      </c>
      <c r="AA159" s="24" t="str">
        <f t="shared" si="260"/>
        <v/>
      </c>
      <c r="AB159" s="24" t="str">
        <f t="shared" si="260"/>
        <v/>
      </c>
      <c r="AC159" s="26" t="str">
        <f t="shared" si="260"/>
        <v/>
      </c>
      <c r="AD159" s="33" t="str">
        <f t="shared" si="260"/>
        <v/>
      </c>
      <c r="AE159" s="24" t="str">
        <f t="shared" si="260"/>
        <v/>
      </c>
      <c r="AF159" s="26" t="str">
        <f t="shared" si="260"/>
        <v/>
      </c>
      <c r="AG159" s="24" t="str">
        <f t="shared" si="260"/>
        <v/>
      </c>
      <c r="AH159" s="26" t="str">
        <f t="shared" si="260"/>
        <v/>
      </c>
      <c r="AI159" s="26" t="str">
        <f t="shared" si="260"/>
        <v/>
      </c>
      <c r="AJ159" s="26" t="str">
        <f t="shared" si="260"/>
        <v/>
      </c>
      <c r="AK159" s="26" t="str">
        <f t="shared" si="260"/>
        <v/>
      </c>
      <c r="AL159" s="26" t="str">
        <f t="shared" si="260"/>
        <v/>
      </c>
      <c r="AM159" s="18" t="str">
        <f t="shared" si="260"/>
        <v/>
      </c>
      <c r="AN159" s="9"/>
      <c r="AO159" s="152" t="str">
        <f t="shared" si="236"/>
        <v/>
      </c>
      <c r="AP159" s="150" t="str">
        <f t="shared" si="179"/>
        <v/>
      </c>
      <c r="AQ159" s="151" t="str">
        <f t="shared" si="180"/>
        <v/>
      </c>
      <c r="AR159" s="107" t="str">
        <f t="shared" si="181"/>
        <v/>
      </c>
      <c r="AS159" s="128" t="str">
        <f t="shared" si="182"/>
        <v/>
      </c>
      <c r="AT159" s="114" t="str">
        <f t="shared" si="237"/>
        <v/>
      </c>
      <c r="AU159" s="114" t="str">
        <f t="shared" si="238"/>
        <v/>
      </c>
      <c r="AV159" s="114" t="str">
        <f t="shared" si="239"/>
        <v/>
      </c>
      <c r="AW159" s="114" t="str">
        <f t="shared" si="240"/>
        <v/>
      </c>
      <c r="AX159" s="117" t="str">
        <f t="shared" si="241"/>
        <v/>
      </c>
      <c r="AY159" s="117" t="str">
        <f t="shared" si="242"/>
        <v/>
      </c>
      <c r="AZ159" s="111" t="str">
        <f t="shared" si="243"/>
        <v/>
      </c>
      <c r="BA159" s="133" t="str">
        <f t="shared" si="244"/>
        <v/>
      </c>
      <c r="BB159" s="126" t="str">
        <f t="shared" si="183"/>
        <v/>
      </c>
      <c r="BC159" s="126" t="str">
        <f t="shared" si="184"/>
        <v/>
      </c>
      <c r="BD159" s="127" t="str">
        <f t="shared" si="185"/>
        <v/>
      </c>
      <c r="BE159" s="115" t="str">
        <f t="shared" si="186"/>
        <v/>
      </c>
      <c r="BF159" s="148" t="str">
        <f t="shared" si="187"/>
        <v/>
      </c>
      <c r="BG159" s="126" t="str">
        <f t="shared" si="188"/>
        <v/>
      </c>
      <c r="BH159" s="126" t="str">
        <f t="shared" si="189"/>
        <v/>
      </c>
      <c r="BI159" s="126" t="str">
        <f t="shared" si="190"/>
        <v/>
      </c>
      <c r="BJ159" s="126" t="str">
        <f t="shared" si="191"/>
        <v/>
      </c>
      <c r="BK159" s="111" t="str">
        <f t="shared" si="192"/>
        <v/>
      </c>
      <c r="BL159" s="118" t="str">
        <f t="shared" si="245"/>
        <v/>
      </c>
      <c r="BM159" s="115" t="str">
        <f t="shared" si="193"/>
        <v/>
      </c>
      <c r="BN159" s="110" t="str">
        <f t="shared" si="194"/>
        <v/>
      </c>
      <c r="BO159" s="110" t="str">
        <f t="shared" si="195"/>
        <v/>
      </c>
      <c r="BP159" s="111" t="str">
        <f t="shared" si="246"/>
        <v/>
      </c>
      <c r="BQ159" s="110" t="str">
        <f t="shared" si="247"/>
        <v/>
      </c>
      <c r="BR159" s="153"/>
      <c r="BS159" s="115" t="str">
        <f t="shared" si="196"/>
        <v/>
      </c>
      <c r="BT159" s="132" t="str">
        <f t="shared" si="259"/>
        <v/>
      </c>
      <c r="BU159" s="146" t="str">
        <f t="shared" si="197"/>
        <v/>
      </c>
      <c r="BV159" s="115" t="str">
        <f t="shared" si="198"/>
        <v/>
      </c>
      <c r="BW159" s="118" t="str">
        <f t="shared" si="199"/>
        <v/>
      </c>
      <c r="BX159" s="119"/>
      <c r="BY159" s="111" t="str">
        <f t="shared" si="200"/>
        <v/>
      </c>
      <c r="BZ159" s="111" t="str">
        <f t="shared" si="201"/>
        <v/>
      </c>
      <c r="CA159" s="111" t="str">
        <f t="shared" si="202"/>
        <v/>
      </c>
      <c r="CB159" s="142" t="str">
        <f t="shared" si="203"/>
        <v/>
      </c>
      <c r="CC159" s="184" t="str">
        <f t="shared" si="204"/>
        <v/>
      </c>
      <c r="CD159" s="115" t="str">
        <f t="shared" si="205"/>
        <v/>
      </c>
      <c r="CE159" s="115" t="str">
        <f t="shared" si="206"/>
        <v/>
      </c>
      <c r="CF159" s="125" t="str">
        <f t="shared" si="207"/>
        <v/>
      </c>
      <c r="CG159" s="125" t="str">
        <f t="shared" si="208"/>
        <v/>
      </c>
      <c r="CH159" s="149" t="str">
        <f t="shared" si="209"/>
        <v/>
      </c>
      <c r="CI159" s="142" t="str">
        <f t="shared" si="210"/>
        <v/>
      </c>
      <c r="CJ159" s="119"/>
      <c r="CK159" s="109"/>
      <c r="CL159" s="166" t="str">
        <f t="shared" si="211"/>
        <v/>
      </c>
      <c r="CM159" s="166" t="str">
        <f t="shared" si="212"/>
        <v/>
      </c>
      <c r="CN159" s="163" t="str">
        <f t="shared" si="213"/>
        <v/>
      </c>
      <c r="CO159" s="164" t="str">
        <f t="shared" si="214"/>
        <v/>
      </c>
      <c r="CP159" s="109"/>
      <c r="CQ159" s="163" t="str">
        <f t="shared" si="215"/>
        <v/>
      </c>
      <c r="CR159" s="163" t="str">
        <f t="shared" si="216"/>
        <v/>
      </c>
      <c r="CS159" s="109"/>
      <c r="CT159" s="112" t="str">
        <f t="shared" si="248"/>
        <v/>
      </c>
      <c r="CU159" s="145" t="str">
        <f t="shared" si="249"/>
        <v/>
      </c>
      <c r="CV159" s="111" t="str">
        <f t="shared" si="250"/>
        <v/>
      </c>
      <c r="CW159" s="111" t="str">
        <f t="shared" si="251"/>
        <v/>
      </c>
      <c r="CX159" s="109" t="str">
        <f t="shared" si="217"/>
        <v/>
      </c>
      <c r="CY159" s="126" t="str">
        <f t="shared" si="218"/>
        <v/>
      </c>
      <c r="CZ159" s="126" t="str">
        <f t="shared" si="219"/>
        <v/>
      </c>
      <c r="DA159" s="126" t="str">
        <f t="shared" si="220"/>
        <v/>
      </c>
      <c r="DB159" s="145" t="str">
        <f t="shared" si="221"/>
        <v/>
      </c>
      <c r="DC159" s="143" t="str">
        <f t="shared" si="222"/>
        <v/>
      </c>
      <c r="DD159" s="121"/>
      <c r="DE159" s="113" t="str">
        <f t="shared" si="223"/>
        <v/>
      </c>
      <c r="DF159" s="113" t="str">
        <f t="shared" si="224"/>
        <v/>
      </c>
      <c r="DG159" s="111" t="e">
        <f t="shared" si="252"/>
        <v>#N/A</v>
      </c>
      <c r="DH159" s="108" t="str">
        <f t="shared" si="225"/>
        <v/>
      </c>
      <c r="DI159" s="108" t="str">
        <f t="shared" si="253"/>
        <v/>
      </c>
      <c r="DJ159" s="108" t="str">
        <f t="shared" si="254"/>
        <v/>
      </c>
      <c r="DK159" s="108" t="str">
        <f t="shared" si="257"/>
        <v/>
      </c>
      <c r="DL159" s="108" t="str">
        <f t="shared" si="255"/>
        <v/>
      </c>
      <c r="DM159" s="108" t="str">
        <f t="shared" si="256"/>
        <v/>
      </c>
      <c r="DN159" s="103"/>
      <c r="DO159" s="170" t="str">
        <f t="shared" si="226"/>
        <v/>
      </c>
      <c r="DP159" s="170" t="str">
        <f t="shared" si="227"/>
        <v/>
      </c>
      <c r="DQ159" s="170" t="str">
        <f t="shared" si="228"/>
        <v/>
      </c>
      <c r="DR159" s="55" t="str">
        <f t="shared" si="229"/>
        <v/>
      </c>
      <c r="DS159" s="55" t="str">
        <f t="shared" si="230"/>
        <v/>
      </c>
      <c r="DT159" s="173" t="str">
        <f t="shared" si="231"/>
        <v/>
      </c>
      <c r="DU159" s="55" t="str">
        <f t="shared" si="232"/>
        <v/>
      </c>
      <c r="DV159" s="21" t="str">
        <f t="shared" si="233"/>
        <v/>
      </c>
      <c r="DW159" s="11" t="str">
        <f t="shared" si="258"/>
        <v/>
      </c>
      <c r="DX159" s="12" t="str">
        <f t="shared" si="234"/>
        <v/>
      </c>
      <c r="DY159" s="15"/>
      <c r="DZ159" s="50"/>
      <c r="EA159" s="50"/>
      <c r="EB159" s="50"/>
      <c r="EC159" s="50"/>
    </row>
    <row r="160" spans="1:133" ht="20.100000000000001" customHeight="1" x14ac:dyDescent="0.25">
      <c r="A160" s="47">
        <f t="shared" si="235"/>
        <v>159</v>
      </c>
      <c r="B160" s="176"/>
      <c r="C160" s="194"/>
      <c r="D160" s="176"/>
      <c r="E160" s="194"/>
      <c r="F160" s="192"/>
      <c r="G160" s="193"/>
      <c r="H160" s="176"/>
      <c r="I160" s="176"/>
      <c r="J160" s="180"/>
      <c r="K160" s="180"/>
      <c r="L160" s="180"/>
      <c r="M160" s="40"/>
      <c r="N160" s="10" t="str">
        <f t="shared" si="177"/>
        <v/>
      </c>
      <c r="O160" s="13"/>
      <c r="P160" s="26" t="str">
        <f t="shared" si="261"/>
        <v/>
      </c>
      <c r="Q160" s="26" t="str">
        <f t="shared" si="261"/>
        <v/>
      </c>
      <c r="R160" s="26" t="str">
        <f t="shared" si="261"/>
        <v/>
      </c>
      <c r="S160" s="26" t="str">
        <f t="shared" si="261"/>
        <v/>
      </c>
      <c r="T160" s="26" t="str">
        <f t="shared" si="261"/>
        <v/>
      </c>
      <c r="U160" s="157" t="str">
        <f t="shared" si="261"/>
        <v/>
      </c>
      <c r="V160" s="26" t="str">
        <f t="shared" si="261"/>
        <v/>
      </c>
      <c r="W160" s="26" t="str">
        <f t="shared" si="261"/>
        <v/>
      </c>
      <c r="X160" s="26" t="str">
        <f t="shared" si="261"/>
        <v/>
      </c>
      <c r="Y160" s="24" t="str">
        <f t="shared" si="261"/>
        <v/>
      </c>
      <c r="Z160" s="18" t="str">
        <f t="shared" si="260"/>
        <v/>
      </c>
      <c r="AA160" s="24" t="str">
        <f t="shared" si="260"/>
        <v/>
      </c>
      <c r="AB160" s="24" t="str">
        <f t="shared" si="260"/>
        <v/>
      </c>
      <c r="AC160" s="26" t="str">
        <f t="shared" si="260"/>
        <v/>
      </c>
      <c r="AD160" s="33" t="str">
        <f t="shared" si="260"/>
        <v/>
      </c>
      <c r="AE160" s="24" t="str">
        <f t="shared" si="260"/>
        <v/>
      </c>
      <c r="AF160" s="26" t="str">
        <f t="shared" si="260"/>
        <v/>
      </c>
      <c r="AG160" s="24" t="str">
        <f t="shared" si="260"/>
        <v/>
      </c>
      <c r="AH160" s="26" t="str">
        <f t="shared" si="260"/>
        <v/>
      </c>
      <c r="AI160" s="26" t="str">
        <f t="shared" si="260"/>
        <v/>
      </c>
      <c r="AJ160" s="26" t="str">
        <f t="shared" si="260"/>
        <v/>
      </c>
      <c r="AK160" s="26" t="str">
        <f t="shared" si="260"/>
        <v/>
      </c>
      <c r="AL160" s="26" t="str">
        <f t="shared" si="260"/>
        <v/>
      </c>
      <c r="AM160" s="18" t="str">
        <f t="shared" si="260"/>
        <v/>
      </c>
      <c r="AN160" s="9"/>
      <c r="AO160" s="152" t="str">
        <f t="shared" si="236"/>
        <v/>
      </c>
      <c r="AP160" s="150" t="str">
        <f t="shared" si="179"/>
        <v/>
      </c>
      <c r="AQ160" s="151" t="str">
        <f t="shared" si="180"/>
        <v/>
      </c>
      <c r="AR160" s="107" t="str">
        <f t="shared" si="181"/>
        <v/>
      </c>
      <c r="AS160" s="128" t="str">
        <f t="shared" si="182"/>
        <v/>
      </c>
      <c r="AT160" s="114" t="str">
        <f t="shared" si="237"/>
        <v/>
      </c>
      <c r="AU160" s="114" t="str">
        <f t="shared" si="238"/>
        <v/>
      </c>
      <c r="AV160" s="114" t="str">
        <f t="shared" si="239"/>
        <v/>
      </c>
      <c r="AW160" s="114" t="str">
        <f t="shared" si="240"/>
        <v/>
      </c>
      <c r="AX160" s="117" t="str">
        <f t="shared" si="241"/>
        <v/>
      </c>
      <c r="AY160" s="117" t="str">
        <f t="shared" si="242"/>
        <v/>
      </c>
      <c r="AZ160" s="111" t="str">
        <f t="shared" si="243"/>
        <v/>
      </c>
      <c r="BA160" s="133" t="str">
        <f t="shared" si="244"/>
        <v/>
      </c>
      <c r="BB160" s="126" t="str">
        <f t="shared" si="183"/>
        <v/>
      </c>
      <c r="BC160" s="126" t="str">
        <f t="shared" si="184"/>
        <v/>
      </c>
      <c r="BD160" s="127" t="str">
        <f t="shared" si="185"/>
        <v/>
      </c>
      <c r="BE160" s="115" t="str">
        <f t="shared" si="186"/>
        <v/>
      </c>
      <c r="BF160" s="148" t="str">
        <f t="shared" si="187"/>
        <v/>
      </c>
      <c r="BG160" s="126" t="str">
        <f t="shared" si="188"/>
        <v/>
      </c>
      <c r="BH160" s="126" t="str">
        <f t="shared" si="189"/>
        <v/>
      </c>
      <c r="BI160" s="126" t="str">
        <f t="shared" si="190"/>
        <v/>
      </c>
      <c r="BJ160" s="126" t="str">
        <f t="shared" si="191"/>
        <v/>
      </c>
      <c r="BK160" s="111" t="str">
        <f t="shared" si="192"/>
        <v/>
      </c>
      <c r="BL160" s="118" t="str">
        <f t="shared" si="245"/>
        <v/>
      </c>
      <c r="BM160" s="115" t="str">
        <f t="shared" si="193"/>
        <v/>
      </c>
      <c r="BN160" s="110" t="str">
        <f t="shared" si="194"/>
        <v/>
      </c>
      <c r="BO160" s="110" t="str">
        <f t="shared" si="195"/>
        <v/>
      </c>
      <c r="BP160" s="111" t="str">
        <f t="shared" si="246"/>
        <v/>
      </c>
      <c r="BQ160" s="110" t="str">
        <f t="shared" si="247"/>
        <v/>
      </c>
      <c r="BR160" s="153"/>
      <c r="BS160" s="115" t="str">
        <f t="shared" si="196"/>
        <v/>
      </c>
      <c r="BT160" s="132" t="str">
        <f t="shared" si="259"/>
        <v/>
      </c>
      <c r="BU160" s="146" t="str">
        <f t="shared" si="197"/>
        <v/>
      </c>
      <c r="BV160" s="115" t="str">
        <f t="shared" si="198"/>
        <v/>
      </c>
      <c r="BW160" s="118" t="str">
        <f t="shared" si="199"/>
        <v/>
      </c>
      <c r="BX160" s="119"/>
      <c r="BY160" s="111" t="str">
        <f t="shared" si="200"/>
        <v/>
      </c>
      <c r="BZ160" s="111" t="str">
        <f t="shared" si="201"/>
        <v/>
      </c>
      <c r="CA160" s="111" t="str">
        <f t="shared" si="202"/>
        <v/>
      </c>
      <c r="CB160" s="142" t="str">
        <f t="shared" si="203"/>
        <v/>
      </c>
      <c r="CC160" s="184" t="str">
        <f t="shared" si="204"/>
        <v/>
      </c>
      <c r="CD160" s="115" t="str">
        <f t="shared" si="205"/>
        <v/>
      </c>
      <c r="CE160" s="115" t="str">
        <f t="shared" si="206"/>
        <v/>
      </c>
      <c r="CF160" s="125" t="str">
        <f t="shared" si="207"/>
        <v/>
      </c>
      <c r="CG160" s="125" t="str">
        <f t="shared" si="208"/>
        <v/>
      </c>
      <c r="CH160" s="149" t="str">
        <f t="shared" si="209"/>
        <v/>
      </c>
      <c r="CI160" s="142" t="str">
        <f t="shared" si="210"/>
        <v/>
      </c>
      <c r="CJ160" s="119"/>
      <c r="CK160" s="109"/>
      <c r="CL160" s="166" t="str">
        <f t="shared" si="211"/>
        <v/>
      </c>
      <c r="CM160" s="166" t="str">
        <f t="shared" si="212"/>
        <v/>
      </c>
      <c r="CN160" s="163" t="str">
        <f t="shared" si="213"/>
        <v/>
      </c>
      <c r="CO160" s="164" t="str">
        <f t="shared" si="214"/>
        <v/>
      </c>
      <c r="CP160" s="109"/>
      <c r="CQ160" s="163" t="str">
        <f t="shared" si="215"/>
        <v/>
      </c>
      <c r="CR160" s="163" t="str">
        <f t="shared" si="216"/>
        <v/>
      </c>
      <c r="CS160" s="109"/>
      <c r="CT160" s="112" t="str">
        <f t="shared" si="248"/>
        <v/>
      </c>
      <c r="CU160" s="145" t="str">
        <f t="shared" si="249"/>
        <v/>
      </c>
      <c r="CV160" s="111" t="str">
        <f t="shared" si="250"/>
        <v/>
      </c>
      <c r="CW160" s="111" t="str">
        <f t="shared" si="251"/>
        <v/>
      </c>
      <c r="CX160" s="109" t="str">
        <f t="shared" si="217"/>
        <v/>
      </c>
      <c r="CY160" s="126" t="str">
        <f t="shared" si="218"/>
        <v/>
      </c>
      <c r="CZ160" s="126" t="str">
        <f t="shared" si="219"/>
        <v/>
      </c>
      <c r="DA160" s="126" t="str">
        <f t="shared" si="220"/>
        <v/>
      </c>
      <c r="DB160" s="145" t="str">
        <f t="shared" si="221"/>
        <v/>
      </c>
      <c r="DC160" s="143" t="str">
        <f t="shared" si="222"/>
        <v/>
      </c>
      <c r="DD160" s="121"/>
      <c r="DE160" s="113" t="str">
        <f t="shared" si="223"/>
        <v/>
      </c>
      <c r="DF160" s="113" t="str">
        <f t="shared" si="224"/>
        <v/>
      </c>
      <c r="DG160" s="111" t="e">
        <f t="shared" si="252"/>
        <v>#N/A</v>
      </c>
      <c r="DH160" s="108" t="str">
        <f t="shared" si="225"/>
        <v/>
      </c>
      <c r="DI160" s="108" t="str">
        <f t="shared" si="253"/>
        <v/>
      </c>
      <c r="DJ160" s="108" t="str">
        <f t="shared" si="254"/>
        <v/>
      </c>
      <c r="DK160" s="108" t="str">
        <f t="shared" si="257"/>
        <v/>
      </c>
      <c r="DL160" s="108" t="str">
        <f t="shared" si="255"/>
        <v/>
      </c>
      <c r="DM160" s="108" t="str">
        <f t="shared" si="256"/>
        <v/>
      </c>
      <c r="DN160" s="103"/>
      <c r="DO160" s="170" t="str">
        <f t="shared" si="226"/>
        <v/>
      </c>
      <c r="DP160" s="170" t="str">
        <f t="shared" si="227"/>
        <v/>
      </c>
      <c r="DQ160" s="170" t="str">
        <f t="shared" si="228"/>
        <v/>
      </c>
      <c r="DR160" s="55" t="str">
        <f t="shared" si="229"/>
        <v/>
      </c>
      <c r="DS160" s="55" t="str">
        <f t="shared" si="230"/>
        <v/>
      </c>
      <c r="DT160" s="173" t="str">
        <f t="shared" si="231"/>
        <v/>
      </c>
      <c r="DU160" s="55" t="str">
        <f t="shared" si="232"/>
        <v/>
      </c>
      <c r="DV160" s="21" t="str">
        <f t="shared" si="233"/>
        <v/>
      </c>
      <c r="DW160" s="11" t="str">
        <f t="shared" si="258"/>
        <v/>
      </c>
      <c r="DX160" s="12" t="str">
        <f t="shared" si="234"/>
        <v/>
      </c>
      <c r="DY160" s="15"/>
      <c r="DZ160" s="50"/>
      <c r="EA160" s="50"/>
      <c r="EB160" s="50"/>
      <c r="EC160" s="50"/>
    </row>
    <row r="161" spans="1:133" ht="20.100000000000001" customHeight="1" x14ac:dyDescent="0.25">
      <c r="A161" s="47">
        <f t="shared" si="235"/>
        <v>160</v>
      </c>
      <c r="B161" s="176"/>
      <c r="C161" s="194"/>
      <c r="D161" s="176"/>
      <c r="E161" s="194"/>
      <c r="F161" s="192"/>
      <c r="G161" s="193"/>
      <c r="H161" s="176"/>
      <c r="I161" s="176"/>
      <c r="J161" s="180"/>
      <c r="K161" s="180"/>
      <c r="L161" s="180"/>
      <c r="M161" s="40"/>
      <c r="N161" s="10" t="str">
        <f t="shared" si="177"/>
        <v/>
      </c>
      <c r="O161" s="13"/>
      <c r="P161" s="26" t="str">
        <f t="shared" si="261"/>
        <v/>
      </c>
      <c r="Q161" s="26" t="str">
        <f t="shared" si="261"/>
        <v/>
      </c>
      <c r="R161" s="26" t="str">
        <f t="shared" si="261"/>
        <v/>
      </c>
      <c r="S161" s="26" t="str">
        <f t="shared" si="261"/>
        <v/>
      </c>
      <c r="T161" s="26" t="str">
        <f t="shared" si="261"/>
        <v/>
      </c>
      <c r="U161" s="157" t="str">
        <f t="shared" si="261"/>
        <v/>
      </c>
      <c r="V161" s="26" t="str">
        <f t="shared" si="261"/>
        <v/>
      </c>
      <c r="W161" s="26" t="str">
        <f t="shared" si="261"/>
        <v/>
      </c>
      <c r="X161" s="26" t="str">
        <f t="shared" si="261"/>
        <v/>
      </c>
      <c r="Y161" s="24" t="str">
        <f t="shared" si="261"/>
        <v/>
      </c>
      <c r="Z161" s="18" t="str">
        <f t="shared" si="260"/>
        <v/>
      </c>
      <c r="AA161" s="24" t="str">
        <f t="shared" si="260"/>
        <v/>
      </c>
      <c r="AB161" s="24" t="str">
        <f t="shared" si="260"/>
        <v/>
      </c>
      <c r="AC161" s="26" t="str">
        <f t="shared" si="260"/>
        <v/>
      </c>
      <c r="AD161" s="33" t="str">
        <f t="shared" si="260"/>
        <v/>
      </c>
      <c r="AE161" s="24" t="str">
        <f t="shared" si="260"/>
        <v/>
      </c>
      <c r="AF161" s="26" t="str">
        <f t="shared" si="260"/>
        <v/>
      </c>
      <c r="AG161" s="24" t="str">
        <f t="shared" si="260"/>
        <v/>
      </c>
      <c r="AH161" s="26" t="str">
        <f t="shared" si="260"/>
        <v/>
      </c>
      <c r="AI161" s="26" t="str">
        <f t="shared" si="260"/>
        <v/>
      </c>
      <c r="AJ161" s="26" t="str">
        <f t="shared" si="260"/>
        <v/>
      </c>
      <c r="AK161" s="26" t="str">
        <f t="shared" si="260"/>
        <v/>
      </c>
      <c r="AL161" s="26" t="str">
        <f t="shared" si="260"/>
        <v/>
      </c>
      <c r="AM161" s="18" t="str">
        <f t="shared" si="260"/>
        <v/>
      </c>
      <c r="AN161" s="9"/>
      <c r="AO161" s="152" t="str">
        <f t="shared" si="236"/>
        <v/>
      </c>
      <c r="AP161" s="150" t="str">
        <f t="shared" si="179"/>
        <v/>
      </c>
      <c r="AQ161" s="151" t="str">
        <f t="shared" si="180"/>
        <v/>
      </c>
      <c r="AR161" s="107" t="str">
        <f t="shared" si="181"/>
        <v/>
      </c>
      <c r="AS161" s="128" t="str">
        <f t="shared" si="182"/>
        <v/>
      </c>
      <c r="AT161" s="114" t="str">
        <f t="shared" si="237"/>
        <v/>
      </c>
      <c r="AU161" s="114" t="str">
        <f t="shared" si="238"/>
        <v/>
      </c>
      <c r="AV161" s="114" t="str">
        <f t="shared" si="239"/>
        <v/>
      </c>
      <c r="AW161" s="114" t="str">
        <f t="shared" si="240"/>
        <v/>
      </c>
      <c r="AX161" s="117" t="str">
        <f t="shared" si="241"/>
        <v/>
      </c>
      <c r="AY161" s="117" t="str">
        <f t="shared" si="242"/>
        <v/>
      </c>
      <c r="AZ161" s="111" t="str">
        <f t="shared" si="243"/>
        <v/>
      </c>
      <c r="BA161" s="133" t="str">
        <f t="shared" si="244"/>
        <v/>
      </c>
      <c r="BB161" s="126" t="str">
        <f t="shared" si="183"/>
        <v/>
      </c>
      <c r="BC161" s="126" t="str">
        <f t="shared" si="184"/>
        <v/>
      </c>
      <c r="BD161" s="127" t="str">
        <f t="shared" si="185"/>
        <v/>
      </c>
      <c r="BE161" s="115" t="str">
        <f t="shared" si="186"/>
        <v/>
      </c>
      <c r="BF161" s="148" t="str">
        <f t="shared" si="187"/>
        <v/>
      </c>
      <c r="BG161" s="126" t="str">
        <f t="shared" si="188"/>
        <v/>
      </c>
      <c r="BH161" s="126" t="str">
        <f t="shared" si="189"/>
        <v/>
      </c>
      <c r="BI161" s="126" t="str">
        <f t="shared" si="190"/>
        <v/>
      </c>
      <c r="BJ161" s="126" t="str">
        <f t="shared" si="191"/>
        <v/>
      </c>
      <c r="BK161" s="111" t="str">
        <f t="shared" si="192"/>
        <v/>
      </c>
      <c r="BL161" s="118" t="str">
        <f t="shared" si="245"/>
        <v/>
      </c>
      <c r="BM161" s="115" t="str">
        <f t="shared" si="193"/>
        <v/>
      </c>
      <c r="BN161" s="110" t="str">
        <f t="shared" si="194"/>
        <v/>
      </c>
      <c r="BO161" s="110" t="str">
        <f t="shared" si="195"/>
        <v/>
      </c>
      <c r="BP161" s="111" t="str">
        <f t="shared" si="246"/>
        <v/>
      </c>
      <c r="BQ161" s="110" t="str">
        <f t="shared" si="247"/>
        <v/>
      </c>
      <c r="BR161" s="153"/>
      <c r="BS161" s="115" t="str">
        <f t="shared" si="196"/>
        <v/>
      </c>
      <c r="BT161" s="132" t="str">
        <f t="shared" si="259"/>
        <v/>
      </c>
      <c r="BU161" s="146" t="str">
        <f t="shared" si="197"/>
        <v/>
      </c>
      <c r="BV161" s="115" t="str">
        <f t="shared" si="198"/>
        <v/>
      </c>
      <c r="BW161" s="118" t="str">
        <f t="shared" si="199"/>
        <v/>
      </c>
      <c r="BX161" s="119"/>
      <c r="BY161" s="111" t="str">
        <f t="shared" si="200"/>
        <v/>
      </c>
      <c r="BZ161" s="111" t="str">
        <f t="shared" si="201"/>
        <v/>
      </c>
      <c r="CA161" s="111" t="str">
        <f t="shared" si="202"/>
        <v/>
      </c>
      <c r="CB161" s="142" t="str">
        <f t="shared" si="203"/>
        <v/>
      </c>
      <c r="CC161" s="184" t="str">
        <f t="shared" si="204"/>
        <v/>
      </c>
      <c r="CD161" s="115" t="str">
        <f t="shared" si="205"/>
        <v/>
      </c>
      <c r="CE161" s="115" t="str">
        <f t="shared" si="206"/>
        <v/>
      </c>
      <c r="CF161" s="125" t="str">
        <f t="shared" si="207"/>
        <v/>
      </c>
      <c r="CG161" s="125" t="str">
        <f t="shared" si="208"/>
        <v/>
      </c>
      <c r="CH161" s="149" t="str">
        <f t="shared" si="209"/>
        <v/>
      </c>
      <c r="CI161" s="142" t="str">
        <f t="shared" si="210"/>
        <v/>
      </c>
      <c r="CJ161" s="119"/>
      <c r="CK161" s="109"/>
      <c r="CL161" s="166" t="str">
        <f t="shared" si="211"/>
        <v/>
      </c>
      <c r="CM161" s="166" t="str">
        <f t="shared" si="212"/>
        <v/>
      </c>
      <c r="CN161" s="163" t="str">
        <f t="shared" si="213"/>
        <v/>
      </c>
      <c r="CO161" s="164" t="str">
        <f t="shared" si="214"/>
        <v/>
      </c>
      <c r="CP161" s="109"/>
      <c r="CQ161" s="163" t="str">
        <f t="shared" si="215"/>
        <v/>
      </c>
      <c r="CR161" s="163" t="str">
        <f t="shared" si="216"/>
        <v/>
      </c>
      <c r="CS161" s="109"/>
      <c r="CT161" s="112" t="str">
        <f t="shared" si="248"/>
        <v/>
      </c>
      <c r="CU161" s="145" t="str">
        <f t="shared" si="249"/>
        <v/>
      </c>
      <c r="CV161" s="111" t="str">
        <f t="shared" si="250"/>
        <v/>
      </c>
      <c r="CW161" s="111" t="str">
        <f t="shared" si="251"/>
        <v/>
      </c>
      <c r="CX161" s="109" t="str">
        <f t="shared" si="217"/>
        <v/>
      </c>
      <c r="CY161" s="126" t="str">
        <f t="shared" si="218"/>
        <v/>
      </c>
      <c r="CZ161" s="126" t="str">
        <f t="shared" si="219"/>
        <v/>
      </c>
      <c r="DA161" s="126" t="str">
        <f t="shared" si="220"/>
        <v/>
      </c>
      <c r="DB161" s="145" t="str">
        <f t="shared" si="221"/>
        <v/>
      </c>
      <c r="DC161" s="143" t="str">
        <f t="shared" si="222"/>
        <v/>
      </c>
      <c r="DD161" s="121"/>
      <c r="DE161" s="113" t="str">
        <f t="shared" si="223"/>
        <v/>
      </c>
      <c r="DF161" s="113" t="str">
        <f t="shared" si="224"/>
        <v/>
      </c>
      <c r="DG161" s="111" t="e">
        <f t="shared" si="252"/>
        <v>#N/A</v>
      </c>
      <c r="DH161" s="108" t="str">
        <f t="shared" si="225"/>
        <v/>
      </c>
      <c r="DI161" s="108" t="str">
        <f t="shared" si="253"/>
        <v/>
      </c>
      <c r="DJ161" s="108" t="str">
        <f t="shared" si="254"/>
        <v/>
      </c>
      <c r="DK161" s="108" t="str">
        <f t="shared" si="257"/>
        <v/>
      </c>
      <c r="DL161" s="108" t="str">
        <f t="shared" si="255"/>
        <v/>
      </c>
      <c r="DM161" s="108" t="str">
        <f t="shared" si="256"/>
        <v/>
      </c>
      <c r="DN161" s="103"/>
      <c r="DO161" s="170" t="str">
        <f t="shared" si="226"/>
        <v/>
      </c>
      <c r="DP161" s="170" t="str">
        <f t="shared" si="227"/>
        <v/>
      </c>
      <c r="DQ161" s="170" t="str">
        <f t="shared" si="228"/>
        <v/>
      </c>
      <c r="DR161" s="55" t="str">
        <f t="shared" si="229"/>
        <v/>
      </c>
      <c r="DS161" s="55" t="str">
        <f t="shared" si="230"/>
        <v/>
      </c>
      <c r="DT161" s="173" t="str">
        <f t="shared" si="231"/>
        <v/>
      </c>
      <c r="DU161" s="55" t="str">
        <f t="shared" si="232"/>
        <v/>
      </c>
      <c r="DV161" s="21" t="str">
        <f t="shared" si="233"/>
        <v/>
      </c>
      <c r="DW161" s="11" t="str">
        <f t="shared" si="258"/>
        <v/>
      </c>
      <c r="DX161" s="12" t="str">
        <f t="shared" si="234"/>
        <v/>
      </c>
      <c r="DY161" s="15"/>
      <c r="DZ161" s="50"/>
      <c r="EA161" s="50"/>
      <c r="EB161" s="50"/>
      <c r="EC161" s="50"/>
    </row>
    <row r="162" spans="1:133" ht="20.100000000000001" customHeight="1" x14ac:dyDescent="0.25">
      <c r="A162" s="47">
        <f t="shared" si="235"/>
        <v>161</v>
      </c>
      <c r="B162" s="176"/>
      <c r="C162" s="194"/>
      <c r="D162" s="176"/>
      <c r="E162" s="194"/>
      <c r="F162" s="192"/>
      <c r="G162" s="193"/>
      <c r="H162" s="176"/>
      <c r="I162" s="176"/>
      <c r="J162" s="180"/>
      <c r="K162" s="180"/>
      <c r="L162" s="180"/>
      <c r="M162" s="40"/>
      <c r="N162" s="10" t="str">
        <f t="shared" si="177"/>
        <v/>
      </c>
      <c r="O162" s="13"/>
      <c r="P162" s="26" t="str">
        <f t="shared" si="261"/>
        <v/>
      </c>
      <c r="Q162" s="26" t="str">
        <f t="shared" si="261"/>
        <v/>
      </c>
      <c r="R162" s="26" t="str">
        <f t="shared" si="261"/>
        <v/>
      </c>
      <c r="S162" s="26" t="str">
        <f t="shared" si="261"/>
        <v/>
      </c>
      <c r="T162" s="26" t="str">
        <f t="shared" si="261"/>
        <v/>
      </c>
      <c r="U162" s="157" t="str">
        <f t="shared" si="261"/>
        <v/>
      </c>
      <c r="V162" s="26" t="str">
        <f t="shared" si="261"/>
        <v/>
      </c>
      <c r="W162" s="26" t="str">
        <f t="shared" si="261"/>
        <v/>
      </c>
      <c r="X162" s="26" t="str">
        <f t="shared" si="261"/>
        <v/>
      </c>
      <c r="Y162" s="24" t="str">
        <f t="shared" si="261"/>
        <v/>
      </c>
      <c r="Z162" s="18" t="str">
        <f t="shared" si="260"/>
        <v/>
      </c>
      <c r="AA162" s="24" t="str">
        <f t="shared" si="260"/>
        <v/>
      </c>
      <c r="AB162" s="24" t="str">
        <f t="shared" si="260"/>
        <v/>
      </c>
      <c r="AC162" s="26" t="str">
        <f t="shared" si="260"/>
        <v/>
      </c>
      <c r="AD162" s="33" t="str">
        <f t="shared" si="260"/>
        <v/>
      </c>
      <c r="AE162" s="24" t="str">
        <f t="shared" si="260"/>
        <v/>
      </c>
      <c r="AF162" s="26" t="str">
        <f t="shared" si="260"/>
        <v/>
      </c>
      <c r="AG162" s="24" t="str">
        <f t="shared" si="260"/>
        <v/>
      </c>
      <c r="AH162" s="26" t="str">
        <f t="shared" si="260"/>
        <v/>
      </c>
      <c r="AI162" s="26" t="str">
        <f t="shared" si="260"/>
        <v/>
      </c>
      <c r="AJ162" s="26" t="str">
        <f t="shared" si="260"/>
        <v/>
      </c>
      <c r="AK162" s="26" t="str">
        <f t="shared" si="260"/>
        <v/>
      </c>
      <c r="AL162" s="26" t="str">
        <f t="shared" si="260"/>
        <v/>
      </c>
      <c r="AM162" s="18" t="str">
        <f t="shared" si="260"/>
        <v/>
      </c>
      <c r="AN162" s="9"/>
      <c r="AO162" s="152" t="str">
        <f t="shared" si="236"/>
        <v/>
      </c>
      <c r="AP162" s="150" t="str">
        <f t="shared" si="179"/>
        <v/>
      </c>
      <c r="AQ162" s="151" t="str">
        <f t="shared" si="180"/>
        <v/>
      </c>
      <c r="AR162" s="107" t="str">
        <f t="shared" si="181"/>
        <v/>
      </c>
      <c r="AS162" s="128" t="str">
        <f t="shared" si="182"/>
        <v/>
      </c>
      <c r="AT162" s="114" t="str">
        <f t="shared" si="237"/>
        <v/>
      </c>
      <c r="AU162" s="114" t="str">
        <f t="shared" si="238"/>
        <v/>
      </c>
      <c r="AV162" s="114" t="str">
        <f t="shared" si="239"/>
        <v/>
      </c>
      <c r="AW162" s="114" t="str">
        <f t="shared" si="240"/>
        <v/>
      </c>
      <c r="AX162" s="117" t="str">
        <f t="shared" si="241"/>
        <v/>
      </c>
      <c r="AY162" s="117" t="str">
        <f t="shared" si="242"/>
        <v/>
      </c>
      <c r="AZ162" s="111" t="str">
        <f t="shared" si="243"/>
        <v/>
      </c>
      <c r="BA162" s="133" t="str">
        <f t="shared" si="244"/>
        <v/>
      </c>
      <c r="BB162" s="126" t="str">
        <f t="shared" si="183"/>
        <v/>
      </c>
      <c r="BC162" s="126" t="str">
        <f t="shared" si="184"/>
        <v/>
      </c>
      <c r="BD162" s="127" t="str">
        <f t="shared" si="185"/>
        <v/>
      </c>
      <c r="BE162" s="115" t="str">
        <f t="shared" si="186"/>
        <v/>
      </c>
      <c r="BF162" s="148" t="str">
        <f t="shared" si="187"/>
        <v/>
      </c>
      <c r="BG162" s="126" t="str">
        <f t="shared" si="188"/>
        <v/>
      </c>
      <c r="BH162" s="126" t="str">
        <f t="shared" si="189"/>
        <v/>
      </c>
      <c r="BI162" s="126" t="str">
        <f t="shared" si="190"/>
        <v/>
      </c>
      <c r="BJ162" s="126" t="str">
        <f t="shared" si="191"/>
        <v/>
      </c>
      <c r="BK162" s="111" t="str">
        <f t="shared" si="192"/>
        <v/>
      </c>
      <c r="BL162" s="118" t="str">
        <f t="shared" si="245"/>
        <v/>
      </c>
      <c r="BM162" s="115" t="str">
        <f t="shared" si="193"/>
        <v/>
      </c>
      <c r="BN162" s="110" t="str">
        <f t="shared" si="194"/>
        <v/>
      </c>
      <c r="BO162" s="110" t="str">
        <f t="shared" si="195"/>
        <v/>
      </c>
      <c r="BP162" s="111" t="str">
        <f t="shared" si="246"/>
        <v/>
      </c>
      <c r="BQ162" s="110" t="str">
        <f t="shared" si="247"/>
        <v/>
      </c>
      <c r="BR162" s="153"/>
      <c r="BS162" s="115" t="str">
        <f t="shared" si="196"/>
        <v/>
      </c>
      <c r="BT162" s="132" t="str">
        <f t="shared" si="259"/>
        <v/>
      </c>
      <c r="BU162" s="146" t="str">
        <f t="shared" si="197"/>
        <v/>
      </c>
      <c r="BV162" s="115" t="str">
        <f t="shared" si="198"/>
        <v/>
      </c>
      <c r="BW162" s="118" t="str">
        <f t="shared" si="199"/>
        <v/>
      </c>
      <c r="BX162" s="119"/>
      <c r="BY162" s="111" t="str">
        <f t="shared" si="200"/>
        <v/>
      </c>
      <c r="BZ162" s="111" t="str">
        <f t="shared" si="201"/>
        <v/>
      </c>
      <c r="CA162" s="111" t="str">
        <f t="shared" si="202"/>
        <v/>
      </c>
      <c r="CB162" s="142" t="str">
        <f t="shared" si="203"/>
        <v/>
      </c>
      <c r="CC162" s="184" t="str">
        <f t="shared" si="204"/>
        <v/>
      </c>
      <c r="CD162" s="115" t="str">
        <f t="shared" si="205"/>
        <v/>
      </c>
      <c r="CE162" s="115" t="str">
        <f t="shared" si="206"/>
        <v/>
      </c>
      <c r="CF162" s="125" t="str">
        <f t="shared" si="207"/>
        <v/>
      </c>
      <c r="CG162" s="125" t="str">
        <f t="shared" si="208"/>
        <v/>
      </c>
      <c r="CH162" s="149" t="str">
        <f t="shared" si="209"/>
        <v/>
      </c>
      <c r="CI162" s="142" t="str">
        <f t="shared" si="210"/>
        <v/>
      </c>
      <c r="CJ162" s="119"/>
      <c r="CK162" s="109"/>
      <c r="CL162" s="166" t="str">
        <f t="shared" si="211"/>
        <v/>
      </c>
      <c r="CM162" s="166" t="str">
        <f t="shared" si="212"/>
        <v/>
      </c>
      <c r="CN162" s="163" t="str">
        <f t="shared" si="213"/>
        <v/>
      </c>
      <c r="CO162" s="164" t="str">
        <f t="shared" si="214"/>
        <v/>
      </c>
      <c r="CP162" s="109"/>
      <c r="CQ162" s="163" t="str">
        <f t="shared" si="215"/>
        <v/>
      </c>
      <c r="CR162" s="163" t="str">
        <f t="shared" si="216"/>
        <v/>
      </c>
      <c r="CS162" s="109"/>
      <c r="CT162" s="112" t="str">
        <f t="shared" si="248"/>
        <v/>
      </c>
      <c r="CU162" s="145" t="str">
        <f t="shared" si="249"/>
        <v/>
      </c>
      <c r="CV162" s="111" t="str">
        <f t="shared" si="250"/>
        <v/>
      </c>
      <c r="CW162" s="111" t="str">
        <f t="shared" si="251"/>
        <v/>
      </c>
      <c r="CX162" s="109" t="str">
        <f t="shared" si="217"/>
        <v/>
      </c>
      <c r="CY162" s="126" t="str">
        <f t="shared" si="218"/>
        <v/>
      </c>
      <c r="CZ162" s="126" t="str">
        <f t="shared" si="219"/>
        <v/>
      </c>
      <c r="DA162" s="126" t="str">
        <f t="shared" si="220"/>
        <v/>
      </c>
      <c r="DB162" s="145" t="str">
        <f t="shared" si="221"/>
        <v/>
      </c>
      <c r="DC162" s="143" t="str">
        <f t="shared" si="222"/>
        <v/>
      </c>
      <c r="DD162" s="121"/>
      <c r="DE162" s="113" t="str">
        <f t="shared" si="223"/>
        <v/>
      </c>
      <c r="DF162" s="113" t="str">
        <f t="shared" si="224"/>
        <v/>
      </c>
      <c r="DG162" s="111" t="e">
        <f t="shared" si="252"/>
        <v>#N/A</v>
      </c>
      <c r="DH162" s="108" t="str">
        <f t="shared" si="225"/>
        <v/>
      </c>
      <c r="DI162" s="108" t="str">
        <f t="shared" si="253"/>
        <v/>
      </c>
      <c r="DJ162" s="108" t="str">
        <f t="shared" si="254"/>
        <v/>
      </c>
      <c r="DK162" s="108" t="str">
        <f t="shared" si="257"/>
        <v/>
      </c>
      <c r="DL162" s="108" t="str">
        <f t="shared" si="255"/>
        <v/>
      </c>
      <c r="DM162" s="108" t="str">
        <f t="shared" si="256"/>
        <v/>
      </c>
      <c r="DN162" s="103"/>
      <c r="DO162" s="170" t="str">
        <f t="shared" si="226"/>
        <v/>
      </c>
      <c r="DP162" s="170" t="str">
        <f t="shared" si="227"/>
        <v/>
      </c>
      <c r="DQ162" s="170" t="str">
        <f t="shared" si="228"/>
        <v/>
      </c>
      <c r="DR162" s="55" t="str">
        <f t="shared" si="229"/>
        <v/>
      </c>
      <c r="DS162" s="55" t="str">
        <f t="shared" si="230"/>
        <v/>
      </c>
      <c r="DT162" s="173" t="str">
        <f t="shared" si="231"/>
        <v/>
      </c>
      <c r="DU162" s="55" t="str">
        <f t="shared" si="232"/>
        <v/>
      </c>
      <c r="DV162" s="21" t="str">
        <f t="shared" si="233"/>
        <v/>
      </c>
      <c r="DW162" s="11" t="str">
        <f t="shared" si="258"/>
        <v/>
      </c>
      <c r="DX162" s="12" t="str">
        <f t="shared" si="234"/>
        <v/>
      </c>
      <c r="DY162" s="15"/>
      <c r="DZ162" s="50"/>
      <c r="EA162" s="50"/>
      <c r="EB162" s="50"/>
      <c r="EC162" s="50"/>
    </row>
    <row r="163" spans="1:133" ht="20.100000000000001" customHeight="1" x14ac:dyDescent="0.25">
      <c r="A163" s="47">
        <f t="shared" si="235"/>
        <v>162</v>
      </c>
      <c r="B163" s="176"/>
      <c r="C163" s="194"/>
      <c r="D163" s="176"/>
      <c r="E163" s="194"/>
      <c r="F163" s="192"/>
      <c r="G163" s="193"/>
      <c r="H163" s="176"/>
      <c r="I163" s="176"/>
      <c r="J163" s="180"/>
      <c r="K163" s="180"/>
      <c r="L163" s="180"/>
      <c r="M163" s="40"/>
      <c r="N163" s="10" t="str">
        <f t="shared" si="177"/>
        <v/>
      </c>
      <c r="O163" s="13"/>
      <c r="P163" s="26" t="str">
        <f t="shared" si="261"/>
        <v/>
      </c>
      <c r="Q163" s="26" t="str">
        <f t="shared" si="261"/>
        <v/>
      </c>
      <c r="R163" s="26" t="str">
        <f t="shared" si="261"/>
        <v/>
      </c>
      <c r="S163" s="26" t="str">
        <f t="shared" si="261"/>
        <v/>
      </c>
      <c r="T163" s="26" t="str">
        <f t="shared" si="261"/>
        <v/>
      </c>
      <c r="U163" s="157" t="str">
        <f t="shared" si="261"/>
        <v/>
      </c>
      <c r="V163" s="26" t="str">
        <f t="shared" si="261"/>
        <v/>
      </c>
      <c r="W163" s="26" t="str">
        <f t="shared" si="261"/>
        <v/>
      </c>
      <c r="X163" s="26" t="str">
        <f t="shared" si="261"/>
        <v/>
      </c>
      <c r="Y163" s="24" t="str">
        <f t="shared" si="261"/>
        <v/>
      </c>
      <c r="Z163" s="18" t="str">
        <f t="shared" si="260"/>
        <v/>
      </c>
      <c r="AA163" s="24" t="str">
        <f t="shared" si="260"/>
        <v/>
      </c>
      <c r="AB163" s="24" t="str">
        <f t="shared" si="260"/>
        <v/>
      </c>
      <c r="AC163" s="26" t="str">
        <f t="shared" si="260"/>
        <v/>
      </c>
      <c r="AD163" s="33" t="str">
        <f t="shared" si="260"/>
        <v/>
      </c>
      <c r="AE163" s="24" t="str">
        <f t="shared" si="260"/>
        <v/>
      </c>
      <c r="AF163" s="26" t="str">
        <f t="shared" si="260"/>
        <v/>
      </c>
      <c r="AG163" s="24" t="str">
        <f t="shared" si="260"/>
        <v/>
      </c>
      <c r="AH163" s="26" t="str">
        <f t="shared" si="260"/>
        <v/>
      </c>
      <c r="AI163" s="26" t="str">
        <f t="shared" si="260"/>
        <v/>
      </c>
      <c r="AJ163" s="26" t="str">
        <f t="shared" si="260"/>
        <v/>
      </c>
      <c r="AK163" s="26" t="str">
        <f t="shared" si="260"/>
        <v/>
      </c>
      <c r="AL163" s="26" t="str">
        <f t="shared" si="260"/>
        <v/>
      </c>
      <c r="AM163" s="18" t="str">
        <f t="shared" si="260"/>
        <v/>
      </c>
      <c r="AN163" s="9"/>
      <c r="AO163" s="152" t="str">
        <f t="shared" si="236"/>
        <v/>
      </c>
      <c r="AP163" s="150" t="str">
        <f t="shared" si="179"/>
        <v/>
      </c>
      <c r="AQ163" s="151" t="str">
        <f t="shared" si="180"/>
        <v/>
      </c>
      <c r="AR163" s="107" t="str">
        <f t="shared" si="181"/>
        <v/>
      </c>
      <c r="AS163" s="128" t="str">
        <f t="shared" si="182"/>
        <v/>
      </c>
      <c r="AT163" s="114" t="str">
        <f t="shared" si="237"/>
        <v/>
      </c>
      <c r="AU163" s="114" t="str">
        <f t="shared" si="238"/>
        <v/>
      </c>
      <c r="AV163" s="114" t="str">
        <f t="shared" si="239"/>
        <v/>
      </c>
      <c r="AW163" s="114" t="str">
        <f t="shared" si="240"/>
        <v/>
      </c>
      <c r="AX163" s="117" t="str">
        <f t="shared" si="241"/>
        <v/>
      </c>
      <c r="AY163" s="117" t="str">
        <f t="shared" si="242"/>
        <v/>
      </c>
      <c r="AZ163" s="111" t="str">
        <f t="shared" si="243"/>
        <v/>
      </c>
      <c r="BA163" s="133" t="str">
        <f t="shared" si="244"/>
        <v/>
      </c>
      <c r="BB163" s="126" t="str">
        <f t="shared" si="183"/>
        <v/>
      </c>
      <c r="BC163" s="126" t="str">
        <f t="shared" si="184"/>
        <v/>
      </c>
      <c r="BD163" s="127" t="str">
        <f t="shared" si="185"/>
        <v/>
      </c>
      <c r="BE163" s="115" t="str">
        <f t="shared" si="186"/>
        <v/>
      </c>
      <c r="BF163" s="148" t="str">
        <f t="shared" si="187"/>
        <v/>
      </c>
      <c r="BG163" s="126" t="str">
        <f t="shared" si="188"/>
        <v/>
      </c>
      <c r="BH163" s="126" t="str">
        <f t="shared" si="189"/>
        <v/>
      </c>
      <c r="BI163" s="126" t="str">
        <f t="shared" si="190"/>
        <v/>
      </c>
      <c r="BJ163" s="126" t="str">
        <f t="shared" si="191"/>
        <v/>
      </c>
      <c r="BK163" s="111" t="str">
        <f t="shared" si="192"/>
        <v/>
      </c>
      <c r="BL163" s="118" t="str">
        <f t="shared" si="245"/>
        <v/>
      </c>
      <c r="BM163" s="115" t="str">
        <f t="shared" si="193"/>
        <v/>
      </c>
      <c r="BN163" s="110" t="str">
        <f t="shared" si="194"/>
        <v/>
      </c>
      <c r="BO163" s="110" t="str">
        <f t="shared" si="195"/>
        <v/>
      </c>
      <c r="BP163" s="111" t="str">
        <f t="shared" si="246"/>
        <v/>
      </c>
      <c r="BQ163" s="110" t="str">
        <f t="shared" si="247"/>
        <v/>
      </c>
      <c r="BR163" s="153"/>
      <c r="BS163" s="115" t="str">
        <f t="shared" si="196"/>
        <v/>
      </c>
      <c r="BT163" s="132" t="str">
        <f t="shared" si="259"/>
        <v/>
      </c>
      <c r="BU163" s="146" t="str">
        <f t="shared" si="197"/>
        <v/>
      </c>
      <c r="BV163" s="115" t="str">
        <f t="shared" si="198"/>
        <v/>
      </c>
      <c r="BW163" s="118" t="str">
        <f t="shared" si="199"/>
        <v/>
      </c>
      <c r="BX163" s="119"/>
      <c r="BY163" s="111" t="str">
        <f t="shared" si="200"/>
        <v/>
      </c>
      <c r="BZ163" s="111" t="str">
        <f t="shared" si="201"/>
        <v/>
      </c>
      <c r="CA163" s="111" t="str">
        <f t="shared" si="202"/>
        <v/>
      </c>
      <c r="CB163" s="142" t="str">
        <f t="shared" si="203"/>
        <v/>
      </c>
      <c r="CC163" s="184" t="str">
        <f t="shared" si="204"/>
        <v/>
      </c>
      <c r="CD163" s="115" t="str">
        <f t="shared" si="205"/>
        <v/>
      </c>
      <c r="CE163" s="115" t="str">
        <f t="shared" si="206"/>
        <v/>
      </c>
      <c r="CF163" s="125" t="str">
        <f t="shared" si="207"/>
        <v/>
      </c>
      <c r="CG163" s="125" t="str">
        <f t="shared" si="208"/>
        <v/>
      </c>
      <c r="CH163" s="149" t="str">
        <f t="shared" si="209"/>
        <v/>
      </c>
      <c r="CI163" s="142" t="str">
        <f t="shared" si="210"/>
        <v/>
      </c>
      <c r="CJ163" s="119"/>
      <c r="CK163" s="109"/>
      <c r="CL163" s="166" t="str">
        <f t="shared" si="211"/>
        <v/>
      </c>
      <c r="CM163" s="166" t="str">
        <f t="shared" si="212"/>
        <v/>
      </c>
      <c r="CN163" s="163" t="str">
        <f t="shared" si="213"/>
        <v/>
      </c>
      <c r="CO163" s="164" t="str">
        <f t="shared" si="214"/>
        <v/>
      </c>
      <c r="CP163" s="109"/>
      <c r="CQ163" s="163" t="str">
        <f t="shared" si="215"/>
        <v/>
      </c>
      <c r="CR163" s="163" t="str">
        <f t="shared" si="216"/>
        <v/>
      </c>
      <c r="CS163" s="109"/>
      <c r="CT163" s="112" t="str">
        <f t="shared" si="248"/>
        <v/>
      </c>
      <c r="CU163" s="145" t="str">
        <f t="shared" si="249"/>
        <v/>
      </c>
      <c r="CV163" s="111" t="str">
        <f t="shared" si="250"/>
        <v/>
      </c>
      <c r="CW163" s="111" t="str">
        <f t="shared" si="251"/>
        <v/>
      </c>
      <c r="CX163" s="109" t="str">
        <f t="shared" si="217"/>
        <v/>
      </c>
      <c r="CY163" s="126" t="str">
        <f t="shared" si="218"/>
        <v/>
      </c>
      <c r="CZ163" s="126" t="str">
        <f t="shared" si="219"/>
        <v/>
      </c>
      <c r="DA163" s="126" t="str">
        <f t="shared" si="220"/>
        <v/>
      </c>
      <c r="DB163" s="145" t="str">
        <f t="shared" si="221"/>
        <v/>
      </c>
      <c r="DC163" s="143" t="str">
        <f t="shared" si="222"/>
        <v/>
      </c>
      <c r="DD163" s="121"/>
      <c r="DE163" s="113" t="str">
        <f t="shared" si="223"/>
        <v/>
      </c>
      <c r="DF163" s="113" t="str">
        <f t="shared" si="224"/>
        <v/>
      </c>
      <c r="DG163" s="111" t="e">
        <f t="shared" si="252"/>
        <v>#N/A</v>
      </c>
      <c r="DH163" s="108" t="str">
        <f t="shared" si="225"/>
        <v/>
      </c>
      <c r="DI163" s="108" t="str">
        <f t="shared" si="253"/>
        <v/>
      </c>
      <c r="DJ163" s="108" t="str">
        <f t="shared" si="254"/>
        <v/>
      </c>
      <c r="DK163" s="108" t="str">
        <f t="shared" si="257"/>
        <v/>
      </c>
      <c r="DL163" s="108" t="str">
        <f t="shared" si="255"/>
        <v/>
      </c>
      <c r="DM163" s="108" t="str">
        <f t="shared" si="256"/>
        <v/>
      </c>
      <c r="DN163" s="103"/>
      <c r="DO163" s="170" t="str">
        <f t="shared" si="226"/>
        <v/>
      </c>
      <c r="DP163" s="170" t="str">
        <f t="shared" si="227"/>
        <v/>
      </c>
      <c r="DQ163" s="170" t="str">
        <f t="shared" si="228"/>
        <v/>
      </c>
      <c r="DR163" s="55" t="str">
        <f t="shared" si="229"/>
        <v/>
      </c>
      <c r="DS163" s="55" t="str">
        <f t="shared" si="230"/>
        <v/>
      </c>
      <c r="DT163" s="173" t="str">
        <f t="shared" si="231"/>
        <v/>
      </c>
      <c r="DU163" s="55" t="str">
        <f t="shared" si="232"/>
        <v/>
      </c>
      <c r="DV163" s="21" t="str">
        <f t="shared" si="233"/>
        <v/>
      </c>
      <c r="DW163" s="11" t="str">
        <f t="shared" si="258"/>
        <v/>
      </c>
      <c r="DX163" s="12" t="str">
        <f t="shared" si="234"/>
        <v/>
      </c>
      <c r="DY163" s="15"/>
      <c r="DZ163" s="50"/>
      <c r="EA163" s="50"/>
      <c r="EB163" s="50"/>
      <c r="EC163" s="50"/>
    </row>
    <row r="164" spans="1:133" ht="20.100000000000001" customHeight="1" x14ac:dyDescent="0.25">
      <c r="A164" s="47">
        <f t="shared" si="235"/>
        <v>163</v>
      </c>
      <c r="B164" s="176"/>
      <c r="C164" s="194"/>
      <c r="D164" s="176"/>
      <c r="E164" s="194"/>
      <c r="F164" s="192"/>
      <c r="G164" s="193"/>
      <c r="H164" s="176"/>
      <c r="I164" s="176"/>
      <c r="J164" s="180"/>
      <c r="K164" s="180"/>
      <c r="L164" s="180"/>
      <c r="M164" s="40"/>
      <c r="N164" s="10" t="str">
        <f t="shared" si="177"/>
        <v/>
      </c>
      <c r="O164" s="13"/>
      <c r="P164" s="26" t="str">
        <f t="shared" si="261"/>
        <v/>
      </c>
      <c r="Q164" s="26" t="str">
        <f t="shared" si="261"/>
        <v/>
      </c>
      <c r="R164" s="26" t="str">
        <f t="shared" si="261"/>
        <v/>
      </c>
      <c r="S164" s="26" t="str">
        <f t="shared" si="261"/>
        <v/>
      </c>
      <c r="T164" s="26" t="str">
        <f t="shared" si="261"/>
        <v/>
      </c>
      <c r="U164" s="157" t="str">
        <f t="shared" si="261"/>
        <v/>
      </c>
      <c r="V164" s="26" t="str">
        <f t="shared" si="261"/>
        <v/>
      </c>
      <c r="W164" s="26" t="str">
        <f t="shared" si="261"/>
        <v/>
      </c>
      <c r="X164" s="26" t="str">
        <f t="shared" si="261"/>
        <v/>
      </c>
      <c r="Y164" s="24" t="str">
        <f t="shared" si="261"/>
        <v/>
      </c>
      <c r="Z164" s="18" t="str">
        <f t="shared" si="260"/>
        <v/>
      </c>
      <c r="AA164" s="24" t="str">
        <f t="shared" si="260"/>
        <v/>
      </c>
      <c r="AB164" s="24" t="str">
        <f t="shared" si="260"/>
        <v/>
      </c>
      <c r="AC164" s="26" t="str">
        <f t="shared" si="260"/>
        <v/>
      </c>
      <c r="AD164" s="33" t="str">
        <f t="shared" si="260"/>
        <v/>
      </c>
      <c r="AE164" s="24" t="str">
        <f t="shared" si="260"/>
        <v/>
      </c>
      <c r="AF164" s="26" t="str">
        <f t="shared" si="260"/>
        <v/>
      </c>
      <c r="AG164" s="24" t="str">
        <f t="shared" si="260"/>
        <v/>
      </c>
      <c r="AH164" s="26" t="str">
        <f t="shared" si="260"/>
        <v/>
      </c>
      <c r="AI164" s="26" t="str">
        <f t="shared" si="260"/>
        <v/>
      </c>
      <c r="AJ164" s="26" t="str">
        <f t="shared" si="260"/>
        <v/>
      </c>
      <c r="AK164" s="26" t="str">
        <f t="shared" si="260"/>
        <v/>
      </c>
      <c r="AL164" s="26" t="str">
        <f t="shared" si="260"/>
        <v/>
      </c>
      <c r="AM164" s="18" t="str">
        <f t="shared" si="260"/>
        <v/>
      </c>
      <c r="AN164" s="9"/>
      <c r="AO164" s="152" t="str">
        <f t="shared" si="236"/>
        <v/>
      </c>
      <c r="AP164" s="150" t="str">
        <f t="shared" si="179"/>
        <v/>
      </c>
      <c r="AQ164" s="151" t="str">
        <f t="shared" si="180"/>
        <v/>
      </c>
      <c r="AR164" s="107" t="str">
        <f t="shared" si="181"/>
        <v/>
      </c>
      <c r="AS164" s="128" t="str">
        <f t="shared" si="182"/>
        <v/>
      </c>
      <c r="AT164" s="114" t="str">
        <f t="shared" si="237"/>
        <v/>
      </c>
      <c r="AU164" s="114" t="str">
        <f t="shared" si="238"/>
        <v/>
      </c>
      <c r="AV164" s="114" t="str">
        <f t="shared" si="239"/>
        <v/>
      </c>
      <c r="AW164" s="114" t="str">
        <f t="shared" si="240"/>
        <v/>
      </c>
      <c r="AX164" s="117" t="str">
        <f t="shared" si="241"/>
        <v/>
      </c>
      <c r="AY164" s="117" t="str">
        <f t="shared" si="242"/>
        <v/>
      </c>
      <c r="AZ164" s="111" t="str">
        <f t="shared" si="243"/>
        <v/>
      </c>
      <c r="BA164" s="133" t="str">
        <f t="shared" si="244"/>
        <v/>
      </c>
      <c r="BB164" s="126" t="str">
        <f t="shared" si="183"/>
        <v/>
      </c>
      <c r="BC164" s="126" t="str">
        <f t="shared" si="184"/>
        <v/>
      </c>
      <c r="BD164" s="127" t="str">
        <f t="shared" si="185"/>
        <v/>
      </c>
      <c r="BE164" s="115" t="str">
        <f t="shared" si="186"/>
        <v/>
      </c>
      <c r="BF164" s="148" t="str">
        <f t="shared" si="187"/>
        <v/>
      </c>
      <c r="BG164" s="126" t="str">
        <f t="shared" si="188"/>
        <v/>
      </c>
      <c r="BH164" s="126" t="str">
        <f t="shared" si="189"/>
        <v/>
      </c>
      <c r="BI164" s="126" t="str">
        <f t="shared" si="190"/>
        <v/>
      </c>
      <c r="BJ164" s="126" t="str">
        <f t="shared" si="191"/>
        <v/>
      </c>
      <c r="BK164" s="111" t="str">
        <f t="shared" si="192"/>
        <v/>
      </c>
      <c r="BL164" s="118" t="str">
        <f t="shared" si="245"/>
        <v/>
      </c>
      <c r="BM164" s="115" t="str">
        <f t="shared" si="193"/>
        <v/>
      </c>
      <c r="BN164" s="110" t="str">
        <f t="shared" si="194"/>
        <v/>
      </c>
      <c r="BO164" s="110" t="str">
        <f t="shared" si="195"/>
        <v/>
      </c>
      <c r="BP164" s="111" t="str">
        <f t="shared" si="246"/>
        <v/>
      </c>
      <c r="BQ164" s="110" t="str">
        <f t="shared" si="247"/>
        <v/>
      </c>
      <c r="BR164" s="153"/>
      <c r="BS164" s="115" t="str">
        <f t="shared" si="196"/>
        <v/>
      </c>
      <c r="BT164" s="132" t="str">
        <f t="shared" si="259"/>
        <v/>
      </c>
      <c r="BU164" s="146" t="str">
        <f t="shared" si="197"/>
        <v/>
      </c>
      <c r="BV164" s="115" t="str">
        <f t="shared" si="198"/>
        <v/>
      </c>
      <c r="BW164" s="118" t="str">
        <f t="shared" si="199"/>
        <v/>
      </c>
      <c r="BX164" s="119"/>
      <c r="BY164" s="111" t="str">
        <f t="shared" si="200"/>
        <v/>
      </c>
      <c r="BZ164" s="111" t="str">
        <f t="shared" si="201"/>
        <v/>
      </c>
      <c r="CA164" s="111" t="str">
        <f t="shared" si="202"/>
        <v/>
      </c>
      <c r="CB164" s="142" t="str">
        <f t="shared" si="203"/>
        <v/>
      </c>
      <c r="CC164" s="184" t="str">
        <f t="shared" si="204"/>
        <v/>
      </c>
      <c r="CD164" s="115" t="str">
        <f t="shared" si="205"/>
        <v/>
      </c>
      <c r="CE164" s="115" t="str">
        <f t="shared" si="206"/>
        <v/>
      </c>
      <c r="CF164" s="125" t="str">
        <f t="shared" si="207"/>
        <v/>
      </c>
      <c r="CG164" s="125" t="str">
        <f t="shared" si="208"/>
        <v/>
      </c>
      <c r="CH164" s="149" t="str">
        <f t="shared" si="209"/>
        <v/>
      </c>
      <c r="CI164" s="142" t="str">
        <f t="shared" si="210"/>
        <v/>
      </c>
      <c r="CJ164" s="119"/>
      <c r="CK164" s="109"/>
      <c r="CL164" s="166" t="str">
        <f t="shared" si="211"/>
        <v/>
      </c>
      <c r="CM164" s="166" t="str">
        <f t="shared" si="212"/>
        <v/>
      </c>
      <c r="CN164" s="163" t="str">
        <f t="shared" si="213"/>
        <v/>
      </c>
      <c r="CO164" s="164" t="str">
        <f t="shared" si="214"/>
        <v/>
      </c>
      <c r="CP164" s="109"/>
      <c r="CQ164" s="163" t="str">
        <f t="shared" si="215"/>
        <v/>
      </c>
      <c r="CR164" s="163" t="str">
        <f t="shared" si="216"/>
        <v/>
      </c>
      <c r="CS164" s="109"/>
      <c r="CT164" s="112" t="str">
        <f t="shared" si="248"/>
        <v/>
      </c>
      <c r="CU164" s="145" t="str">
        <f t="shared" si="249"/>
        <v/>
      </c>
      <c r="CV164" s="111" t="str">
        <f t="shared" si="250"/>
        <v/>
      </c>
      <c r="CW164" s="111" t="str">
        <f t="shared" si="251"/>
        <v/>
      </c>
      <c r="CX164" s="109" t="str">
        <f t="shared" si="217"/>
        <v/>
      </c>
      <c r="CY164" s="126" t="str">
        <f t="shared" si="218"/>
        <v/>
      </c>
      <c r="CZ164" s="126" t="str">
        <f t="shared" si="219"/>
        <v/>
      </c>
      <c r="DA164" s="126" t="str">
        <f t="shared" si="220"/>
        <v/>
      </c>
      <c r="DB164" s="145" t="str">
        <f t="shared" si="221"/>
        <v/>
      </c>
      <c r="DC164" s="143" t="str">
        <f t="shared" si="222"/>
        <v/>
      </c>
      <c r="DD164" s="121"/>
      <c r="DE164" s="113" t="str">
        <f t="shared" si="223"/>
        <v/>
      </c>
      <c r="DF164" s="113" t="str">
        <f t="shared" si="224"/>
        <v/>
      </c>
      <c r="DG164" s="111" t="e">
        <f t="shared" si="252"/>
        <v>#N/A</v>
      </c>
      <c r="DH164" s="108" t="str">
        <f t="shared" si="225"/>
        <v/>
      </c>
      <c r="DI164" s="108" t="str">
        <f t="shared" si="253"/>
        <v/>
      </c>
      <c r="DJ164" s="108" t="str">
        <f t="shared" si="254"/>
        <v/>
      </c>
      <c r="DK164" s="108" t="str">
        <f t="shared" si="257"/>
        <v/>
      </c>
      <c r="DL164" s="108" t="str">
        <f t="shared" si="255"/>
        <v/>
      </c>
      <c r="DM164" s="108" t="str">
        <f t="shared" si="256"/>
        <v/>
      </c>
      <c r="DN164" s="103"/>
      <c r="DO164" s="170" t="str">
        <f t="shared" si="226"/>
        <v/>
      </c>
      <c r="DP164" s="170" t="str">
        <f t="shared" si="227"/>
        <v/>
      </c>
      <c r="DQ164" s="170" t="str">
        <f t="shared" si="228"/>
        <v/>
      </c>
      <c r="DR164" s="55" t="str">
        <f t="shared" si="229"/>
        <v/>
      </c>
      <c r="DS164" s="55" t="str">
        <f t="shared" si="230"/>
        <v/>
      </c>
      <c r="DT164" s="173" t="str">
        <f t="shared" si="231"/>
        <v/>
      </c>
      <c r="DU164" s="55" t="str">
        <f t="shared" si="232"/>
        <v/>
      </c>
      <c r="DV164" s="21" t="str">
        <f t="shared" si="233"/>
        <v/>
      </c>
      <c r="DW164" s="11" t="str">
        <f t="shared" si="258"/>
        <v/>
      </c>
      <c r="DX164" s="12" t="str">
        <f t="shared" si="234"/>
        <v/>
      </c>
      <c r="DY164" s="15"/>
      <c r="DZ164" s="50"/>
      <c r="EA164" s="50"/>
      <c r="EB164" s="50"/>
      <c r="EC164" s="50"/>
    </row>
    <row r="165" spans="1:133" ht="20.100000000000001" customHeight="1" x14ac:dyDescent="0.25">
      <c r="A165" s="47">
        <f t="shared" si="235"/>
        <v>164</v>
      </c>
      <c r="B165" s="176"/>
      <c r="C165" s="194"/>
      <c r="D165" s="176"/>
      <c r="E165" s="194"/>
      <c r="F165" s="192"/>
      <c r="G165" s="193"/>
      <c r="H165" s="176"/>
      <c r="I165" s="176"/>
      <c r="J165" s="180"/>
      <c r="K165" s="180"/>
      <c r="L165" s="180"/>
      <c r="M165" s="40"/>
      <c r="N165" s="10" t="str">
        <f t="shared" si="177"/>
        <v/>
      </c>
      <c r="O165" s="13"/>
      <c r="P165" s="26" t="str">
        <f t="shared" si="261"/>
        <v/>
      </c>
      <c r="Q165" s="26" t="str">
        <f t="shared" si="261"/>
        <v/>
      </c>
      <c r="R165" s="26" t="str">
        <f t="shared" si="261"/>
        <v/>
      </c>
      <c r="S165" s="26" t="str">
        <f t="shared" si="261"/>
        <v/>
      </c>
      <c r="T165" s="26" t="str">
        <f t="shared" si="261"/>
        <v/>
      </c>
      <c r="U165" s="157" t="str">
        <f t="shared" si="261"/>
        <v/>
      </c>
      <c r="V165" s="26" t="str">
        <f t="shared" si="261"/>
        <v/>
      </c>
      <c r="W165" s="26" t="str">
        <f t="shared" si="261"/>
        <v/>
      </c>
      <c r="X165" s="26" t="str">
        <f t="shared" si="261"/>
        <v/>
      </c>
      <c r="Y165" s="24" t="str">
        <f t="shared" si="261"/>
        <v/>
      </c>
      <c r="Z165" s="18" t="str">
        <f t="shared" si="260"/>
        <v/>
      </c>
      <c r="AA165" s="24" t="str">
        <f t="shared" si="260"/>
        <v/>
      </c>
      <c r="AB165" s="24" t="str">
        <f t="shared" si="260"/>
        <v/>
      </c>
      <c r="AC165" s="26" t="str">
        <f t="shared" si="260"/>
        <v/>
      </c>
      <c r="AD165" s="33" t="str">
        <f t="shared" si="260"/>
        <v/>
      </c>
      <c r="AE165" s="24" t="str">
        <f t="shared" si="260"/>
        <v/>
      </c>
      <c r="AF165" s="26" t="str">
        <f t="shared" si="260"/>
        <v/>
      </c>
      <c r="AG165" s="24" t="str">
        <f t="shared" si="260"/>
        <v/>
      </c>
      <c r="AH165" s="26" t="str">
        <f t="shared" si="260"/>
        <v/>
      </c>
      <c r="AI165" s="26" t="str">
        <f t="shared" si="260"/>
        <v/>
      </c>
      <c r="AJ165" s="26" t="str">
        <f t="shared" si="260"/>
        <v/>
      </c>
      <c r="AK165" s="26" t="str">
        <f t="shared" si="260"/>
        <v/>
      </c>
      <c r="AL165" s="26" t="str">
        <f t="shared" si="260"/>
        <v/>
      </c>
      <c r="AM165" s="18" t="str">
        <f t="shared" si="260"/>
        <v/>
      </c>
      <c r="AN165" s="9"/>
      <c r="AO165" s="152" t="str">
        <f t="shared" si="236"/>
        <v/>
      </c>
      <c r="AP165" s="150" t="str">
        <f t="shared" si="179"/>
        <v/>
      </c>
      <c r="AQ165" s="151" t="str">
        <f t="shared" si="180"/>
        <v/>
      </c>
      <c r="AR165" s="107" t="str">
        <f t="shared" si="181"/>
        <v/>
      </c>
      <c r="AS165" s="128" t="str">
        <f t="shared" si="182"/>
        <v/>
      </c>
      <c r="AT165" s="114" t="str">
        <f t="shared" si="237"/>
        <v/>
      </c>
      <c r="AU165" s="114" t="str">
        <f t="shared" si="238"/>
        <v/>
      </c>
      <c r="AV165" s="114" t="str">
        <f t="shared" si="239"/>
        <v/>
      </c>
      <c r="AW165" s="114" t="str">
        <f t="shared" si="240"/>
        <v/>
      </c>
      <c r="AX165" s="117" t="str">
        <f t="shared" si="241"/>
        <v/>
      </c>
      <c r="AY165" s="117" t="str">
        <f t="shared" si="242"/>
        <v/>
      </c>
      <c r="AZ165" s="111" t="str">
        <f t="shared" si="243"/>
        <v/>
      </c>
      <c r="BA165" s="133" t="str">
        <f t="shared" si="244"/>
        <v/>
      </c>
      <c r="BB165" s="126" t="str">
        <f t="shared" si="183"/>
        <v/>
      </c>
      <c r="BC165" s="126" t="str">
        <f t="shared" si="184"/>
        <v/>
      </c>
      <c r="BD165" s="127" t="str">
        <f t="shared" si="185"/>
        <v/>
      </c>
      <c r="BE165" s="115" t="str">
        <f t="shared" si="186"/>
        <v/>
      </c>
      <c r="BF165" s="148" t="str">
        <f t="shared" si="187"/>
        <v/>
      </c>
      <c r="BG165" s="126" t="str">
        <f t="shared" si="188"/>
        <v/>
      </c>
      <c r="BH165" s="126" t="str">
        <f t="shared" si="189"/>
        <v/>
      </c>
      <c r="BI165" s="126" t="str">
        <f t="shared" si="190"/>
        <v/>
      </c>
      <c r="BJ165" s="126" t="str">
        <f t="shared" si="191"/>
        <v/>
      </c>
      <c r="BK165" s="111" t="str">
        <f t="shared" si="192"/>
        <v/>
      </c>
      <c r="BL165" s="118" t="str">
        <f t="shared" si="245"/>
        <v/>
      </c>
      <c r="BM165" s="115" t="str">
        <f t="shared" si="193"/>
        <v/>
      </c>
      <c r="BN165" s="110" t="str">
        <f t="shared" si="194"/>
        <v/>
      </c>
      <c r="BO165" s="110" t="str">
        <f t="shared" si="195"/>
        <v/>
      </c>
      <c r="BP165" s="111" t="str">
        <f t="shared" si="246"/>
        <v/>
      </c>
      <c r="BQ165" s="110" t="str">
        <f t="shared" si="247"/>
        <v/>
      </c>
      <c r="BR165" s="153"/>
      <c r="BS165" s="115" t="str">
        <f t="shared" si="196"/>
        <v/>
      </c>
      <c r="BT165" s="132" t="str">
        <f t="shared" si="259"/>
        <v/>
      </c>
      <c r="BU165" s="146" t="str">
        <f t="shared" si="197"/>
        <v/>
      </c>
      <c r="BV165" s="115" t="str">
        <f t="shared" si="198"/>
        <v/>
      </c>
      <c r="BW165" s="118" t="str">
        <f t="shared" si="199"/>
        <v/>
      </c>
      <c r="BX165" s="119"/>
      <c r="BY165" s="111" t="str">
        <f t="shared" si="200"/>
        <v/>
      </c>
      <c r="BZ165" s="111" t="str">
        <f t="shared" si="201"/>
        <v/>
      </c>
      <c r="CA165" s="111" t="str">
        <f t="shared" si="202"/>
        <v/>
      </c>
      <c r="CB165" s="142" t="str">
        <f t="shared" si="203"/>
        <v/>
      </c>
      <c r="CC165" s="184" t="str">
        <f t="shared" si="204"/>
        <v/>
      </c>
      <c r="CD165" s="115" t="str">
        <f t="shared" si="205"/>
        <v/>
      </c>
      <c r="CE165" s="115" t="str">
        <f t="shared" si="206"/>
        <v/>
      </c>
      <c r="CF165" s="125" t="str">
        <f t="shared" si="207"/>
        <v/>
      </c>
      <c r="CG165" s="125" t="str">
        <f t="shared" si="208"/>
        <v/>
      </c>
      <c r="CH165" s="149" t="str">
        <f t="shared" si="209"/>
        <v/>
      </c>
      <c r="CI165" s="142" t="str">
        <f t="shared" si="210"/>
        <v/>
      </c>
      <c r="CJ165" s="119"/>
      <c r="CK165" s="109"/>
      <c r="CL165" s="166" t="str">
        <f t="shared" si="211"/>
        <v/>
      </c>
      <c r="CM165" s="166" t="str">
        <f t="shared" si="212"/>
        <v/>
      </c>
      <c r="CN165" s="163" t="str">
        <f t="shared" si="213"/>
        <v/>
      </c>
      <c r="CO165" s="164" t="str">
        <f t="shared" si="214"/>
        <v/>
      </c>
      <c r="CP165" s="109"/>
      <c r="CQ165" s="163" t="str">
        <f t="shared" si="215"/>
        <v/>
      </c>
      <c r="CR165" s="163" t="str">
        <f t="shared" si="216"/>
        <v/>
      </c>
      <c r="CS165" s="109"/>
      <c r="CT165" s="112" t="str">
        <f t="shared" si="248"/>
        <v/>
      </c>
      <c r="CU165" s="145" t="str">
        <f t="shared" si="249"/>
        <v/>
      </c>
      <c r="CV165" s="111" t="str">
        <f t="shared" si="250"/>
        <v/>
      </c>
      <c r="CW165" s="111" t="str">
        <f t="shared" si="251"/>
        <v/>
      </c>
      <c r="CX165" s="109" t="str">
        <f t="shared" si="217"/>
        <v/>
      </c>
      <c r="CY165" s="126" t="str">
        <f t="shared" si="218"/>
        <v/>
      </c>
      <c r="CZ165" s="126" t="str">
        <f t="shared" si="219"/>
        <v/>
      </c>
      <c r="DA165" s="126" t="str">
        <f t="shared" si="220"/>
        <v/>
      </c>
      <c r="DB165" s="145" t="str">
        <f t="shared" si="221"/>
        <v/>
      </c>
      <c r="DC165" s="143" t="str">
        <f t="shared" si="222"/>
        <v/>
      </c>
      <c r="DD165" s="121"/>
      <c r="DE165" s="113" t="str">
        <f t="shared" si="223"/>
        <v/>
      </c>
      <c r="DF165" s="113" t="str">
        <f t="shared" si="224"/>
        <v/>
      </c>
      <c r="DG165" s="111" t="e">
        <f t="shared" si="252"/>
        <v>#N/A</v>
      </c>
      <c r="DH165" s="108" t="str">
        <f t="shared" si="225"/>
        <v/>
      </c>
      <c r="DI165" s="108" t="str">
        <f t="shared" si="253"/>
        <v/>
      </c>
      <c r="DJ165" s="108" t="str">
        <f t="shared" si="254"/>
        <v/>
      </c>
      <c r="DK165" s="108" t="str">
        <f t="shared" si="257"/>
        <v/>
      </c>
      <c r="DL165" s="108" t="str">
        <f t="shared" si="255"/>
        <v/>
      </c>
      <c r="DM165" s="108" t="str">
        <f t="shared" si="256"/>
        <v/>
      </c>
      <c r="DN165" s="103"/>
      <c r="DO165" s="170" t="str">
        <f t="shared" si="226"/>
        <v/>
      </c>
      <c r="DP165" s="170" t="str">
        <f t="shared" si="227"/>
        <v/>
      </c>
      <c r="DQ165" s="170" t="str">
        <f t="shared" si="228"/>
        <v/>
      </c>
      <c r="DR165" s="55" t="str">
        <f t="shared" si="229"/>
        <v/>
      </c>
      <c r="DS165" s="55" t="str">
        <f t="shared" si="230"/>
        <v/>
      </c>
      <c r="DT165" s="173" t="str">
        <f t="shared" si="231"/>
        <v/>
      </c>
      <c r="DU165" s="55" t="str">
        <f t="shared" si="232"/>
        <v/>
      </c>
      <c r="DV165" s="21" t="str">
        <f t="shared" si="233"/>
        <v/>
      </c>
      <c r="DW165" s="11" t="str">
        <f t="shared" si="258"/>
        <v/>
      </c>
      <c r="DX165" s="12" t="str">
        <f t="shared" si="234"/>
        <v/>
      </c>
      <c r="DY165" s="15"/>
      <c r="DZ165" s="50"/>
      <c r="EA165" s="50"/>
      <c r="EB165" s="50"/>
      <c r="EC165" s="50"/>
    </row>
    <row r="166" spans="1:133" ht="20.100000000000001" customHeight="1" x14ac:dyDescent="0.25">
      <c r="A166" s="47">
        <f t="shared" si="235"/>
        <v>165</v>
      </c>
      <c r="B166" s="176"/>
      <c r="C166" s="194"/>
      <c r="D166" s="176"/>
      <c r="E166" s="194"/>
      <c r="F166" s="192"/>
      <c r="G166" s="193"/>
      <c r="H166" s="176"/>
      <c r="I166" s="176"/>
      <c r="J166" s="180"/>
      <c r="K166" s="180"/>
      <c r="L166" s="180"/>
      <c r="M166" s="40"/>
      <c r="N166" s="10" t="str">
        <f t="shared" si="177"/>
        <v/>
      </c>
      <c r="O166" s="13"/>
      <c r="P166" s="26" t="str">
        <f t="shared" si="261"/>
        <v/>
      </c>
      <c r="Q166" s="26" t="str">
        <f t="shared" si="261"/>
        <v/>
      </c>
      <c r="R166" s="26" t="str">
        <f t="shared" si="261"/>
        <v/>
      </c>
      <c r="S166" s="26" t="str">
        <f t="shared" si="261"/>
        <v/>
      </c>
      <c r="T166" s="26" t="str">
        <f t="shared" si="261"/>
        <v/>
      </c>
      <c r="U166" s="157" t="str">
        <f t="shared" si="261"/>
        <v/>
      </c>
      <c r="V166" s="26" t="str">
        <f t="shared" si="261"/>
        <v/>
      </c>
      <c r="W166" s="26" t="str">
        <f t="shared" si="261"/>
        <v/>
      </c>
      <c r="X166" s="26" t="str">
        <f t="shared" si="261"/>
        <v/>
      </c>
      <c r="Y166" s="24" t="str">
        <f t="shared" si="261"/>
        <v/>
      </c>
      <c r="Z166" s="18" t="str">
        <f t="shared" si="260"/>
        <v/>
      </c>
      <c r="AA166" s="24" t="str">
        <f t="shared" si="260"/>
        <v/>
      </c>
      <c r="AB166" s="24" t="str">
        <f t="shared" si="260"/>
        <v/>
      </c>
      <c r="AC166" s="26" t="str">
        <f t="shared" si="260"/>
        <v/>
      </c>
      <c r="AD166" s="33" t="str">
        <f t="shared" si="260"/>
        <v/>
      </c>
      <c r="AE166" s="24" t="str">
        <f t="shared" si="260"/>
        <v/>
      </c>
      <c r="AF166" s="26" t="str">
        <f t="shared" si="260"/>
        <v/>
      </c>
      <c r="AG166" s="24" t="str">
        <f t="shared" si="260"/>
        <v/>
      </c>
      <c r="AH166" s="26" t="str">
        <f t="shared" si="260"/>
        <v/>
      </c>
      <c r="AI166" s="26" t="str">
        <f t="shared" si="260"/>
        <v/>
      </c>
      <c r="AJ166" s="26" t="str">
        <f t="shared" si="260"/>
        <v/>
      </c>
      <c r="AK166" s="26" t="str">
        <f t="shared" si="260"/>
        <v/>
      </c>
      <c r="AL166" s="26" t="str">
        <f t="shared" si="260"/>
        <v/>
      </c>
      <c r="AM166" s="18" t="str">
        <f t="shared" si="260"/>
        <v/>
      </c>
      <c r="AN166" s="9"/>
      <c r="AO166" s="152" t="str">
        <f t="shared" si="236"/>
        <v/>
      </c>
      <c r="AP166" s="150" t="str">
        <f t="shared" si="179"/>
        <v/>
      </c>
      <c r="AQ166" s="151" t="str">
        <f t="shared" si="180"/>
        <v/>
      </c>
      <c r="AR166" s="107" t="str">
        <f t="shared" si="181"/>
        <v/>
      </c>
      <c r="AS166" s="128" t="str">
        <f t="shared" si="182"/>
        <v/>
      </c>
      <c r="AT166" s="114" t="str">
        <f t="shared" si="237"/>
        <v/>
      </c>
      <c r="AU166" s="114" t="str">
        <f t="shared" si="238"/>
        <v/>
      </c>
      <c r="AV166" s="114" t="str">
        <f t="shared" si="239"/>
        <v/>
      </c>
      <c r="AW166" s="114" t="str">
        <f t="shared" si="240"/>
        <v/>
      </c>
      <c r="AX166" s="117" t="str">
        <f t="shared" si="241"/>
        <v/>
      </c>
      <c r="AY166" s="117" t="str">
        <f t="shared" si="242"/>
        <v/>
      </c>
      <c r="AZ166" s="111" t="str">
        <f t="shared" si="243"/>
        <v/>
      </c>
      <c r="BA166" s="133" t="str">
        <f t="shared" si="244"/>
        <v/>
      </c>
      <c r="BB166" s="126" t="str">
        <f t="shared" si="183"/>
        <v/>
      </c>
      <c r="BC166" s="126" t="str">
        <f t="shared" si="184"/>
        <v/>
      </c>
      <c r="BD166" s="127" t="str">
        <f t="shared" si="185"/>
        <v/>
      </c>
      <c r="BE166" s="115" t="str">
        <f t="shared" si="186"/>
        <v/>
      </c>
      <c r="BF166" s="148" t="str">
        <f t="shared" si="187"/>
        <v/>
      </c>
      <c r="BG166" s="126" t="str">
        <f t="shared" si="188"/>
        <v/>
      </c>
      <c r="BH166" s="126" t="str">
        <f t="shared" si="189"/>
        <v/>
      </c>
      <c r="BI166" s="126" t="str">
        <f t="shared" si="190"/>
        <v/>
      </c>
      <c r="BJ166" s="126" t="str">
        <f t="shared" si="191"/>
        <v/>
      </c>
      <c r="BK166" s="111" t="str">
        <f t="shared" si="192"/>
        <v/>
      </c>
      <c r="BL166" s="118" t="str">
        <f t="shared" si="245"/>
        <v/>
      </c>
      <c r="BM166" s="115" t="str">
        <f t="shared" si="193"/>
        <v/>
      </c>
      <c r="BN166" s="110" t="str">
        <f t="shared" si="194"/>
        <v/>
      </c>
      <c r="BO166" s="110" t="str">
        <f t="shared" si="195"/>
        <v/>
      </c>
      <c r="BP166" s="111" t="str">
        <f t="shared" si="246"/>
        <v/>
      </c>
      <c r="BQ166" s="110" t="str">
        <f t="shared" si="247"/>
        <v/>
      </c>
      <c r="BR166" s="153"/>
      <c r="BS166" s="115" t="str">
        <f t="shared" si="196"/>
        <v/>
      </c>
      <c r="BT166" s="132" t="str">
        <f t="shared" si="259"/>
        <v/>
      </c>
      <c r="BU166" s="146" t="str">
        <f t="shared" si="197"/>
        <v/>
      </c>
      <c r="BV166" s="115" t="str">
        <f t="shared" si="198"/>
        <v/>
      </c>
      <c r="BW166" s="118" t="str">
        <f t="shared" si="199"/>
        <v/>
      </c>
      <c r="BX166" s="119"/>
      <c r="BY166" s="111" t="str">
        <f t="shared" si="200"/>
        <v/>
      </c>
      <c r="BZ166" s="111" t="str">
        <f t="shared" si="201"/>
        <v/>
      </c>
      <c r="CA166" s="111" t="str">
        <f t="shared" si="202"/>
        <v/>
      </c>
      <c r="CB166" s="142" t="str">
        <f t="shared" si="203"/>
        <v/>
      </c>
      <c r="CC166" s="184" t="str">
        <f t="shared" si="204"/>
        <v/>
      </c>
      <c r="CD166" s="115" t="str">
        <f t="shared" si="205"/>
        <v/>
      </c>
      <c r="CE166" s="115" t="str">
        <f t="shared" si="206"/>
        <v/>
      </c>
      <c r="CF166" s="125" t="str">
        <f t="shared" si="207"/>
        <v/>
      </c>
      <c r="CG166" s="125" t="str">
        <f t="shared" si="208"/>
        <v/>
      </c>
      <c r="CH166" s="149" t="str">
        <f t="shared" si="209"/>
        <v/>
      </c>
      <c r="CI166" s="142" t="str">
        <f t="shared" si="210"/>
        <v/>
      </c>
      <c r="CJ166" s="119"/>
      <c r="CK166" s="109"/>
      <c r="CL166" s="166" t="str">
        <f t="shared" si="211"/>
        <v/>
      </c>
      <c r="CM166" s="166" t="str">
        <f t="shared" si="212"/>
        <v/>
      </c>
      <c r="CN166" s="163" t="str">
        <f t="shared" si="213"/>
        <v/>
      </c>
      <c r="CO166" s="164" t="str">
        <f t="shared" si="214"/>
        <v/>
      </c>
      <c r="CP166" s="109"/>
      <c r="CQ166" s="163" t="str">
        <f t="shared" si="215"/>
        <v/>
      </c>
      <c r="CR166" s="163" t="str">
        <f t="shared" si="216"/>
        <v/>
      </c>
      <c r="CS166" s="109"/>
      <c r="CT166" s="112" t="str">
        <f t="shared" si="248"/>
        <v/>
      </c>
      <c r="CU166" s="145" t="str">
        <f t="shared" si="249"/>
        <v/>
      </c>
      <c r="CV166" s="111" t="str">
        <f t="shared" si="250"/>
        <v/>
      </c>
      <c r="CW166" s="111" t="str">
        <f t="shared" si="251"/>
        <v/>
      </c>
      <c r="CX166" s="109" t="str">
        <f t="shared" si="217"/>
        <v/>
      </c>
      <c r="CY166" s="126" t="str">
        <f t="shared" si="218"/>
        <v/>
      </c>
      <c r="CZ166" s="126" t="str">
        <f t="shared" si="219"/>
        <v/>
      </c>
      <c r="DA166" s="126" t="str">
        <f t="shared" si="220"/>
        <v/>
      </c>
      <c r="DB166" s="145" t="str">
        <f t="shared" si="221"/>
        <v/>
      </c>
      <c r="DC166" s="143" t="str">
        <f t="shared" si="222"/>
        <v/>
      </c>
      <c r="DD166" s="121"/>
      <c r="DE166" s="113" t="str">
        <f t="shared" si="223"/>
        <v/>
      </c>
      <c r="DF166" s="113" t="str">
        <f t="shared" si="224"/>
        <v/>
      </c>
      <c r="DG166" s="111" t="e">
        <f t="shared" si="252"/>
        <v>#N/A</v>
      </c>
      <c r="DH166" s="108" t="str">
        <f t="shared" si="225"/>
        <v/>
      </c>
      <c r="DI166" s="108" t="str">
        <f t="shared" si="253"/>
        <v/>
      </c>
      <c r="DJ166" s="108" t="str">
        <f t="shared" si="254"/>
        <v/>
      </c>
      <c r="DK166" s="108" t="str">
        <f t="shared" si="257"/>
        <v/>
      </c>
      <c r="DL166" s="108" t="str">
        <f t="shared" si="255"/>
        <v/>
      </c>
      <c r="DM166" s="108" t="str">
        <f t="shared" si="256"/>
        <v/>
      </c>
      <c r="DN166" s="103"/>
      <c r="DO166" s="170" t="str">
        <f t="shared" si="226"/>
        <v/>
      </c>
      <c r="DP166" s="170" t="str">
        <f t="shared" si="227"/>
        <v/>
      </c>
      <c r="DQ166" s="170" t="str">
        <f t="shared" si="228"/>
        <v/>
      </c>
      <c r="DR166" s="55" t="str">
        <f t="shared" si="229"/>
        <v/>
      </c>
      <c r="DS166" s="55" t="str">
        <f t="shared" si="230"/>
        <v/>
      </c>
      <c r="DT166" s="173" t="str">
        <f t="shared" si="231"/>
        <v/>
      </c>
      <c r="DU166" s="55" t="str">
        <f t="shared" si="232"/>
        <v/>
      </c>
      <c r="DV166" s="21" t="str">
        <f t="shared" si="233"/>
        <v/>
      </c>
      <c r="DW166" s="11" t="str">
        <f t="shared" si="258"/>
        <v/>
      </c>
      <c r="DX166" s="12" t="str">
        <f t="shared" si="234"/>
        <v/>
      </c>
      <c r="DY166" s="15"/>
      <c r="DZ166" s="50"/>
      <c r="EA166" s="50"/>
      <c r="EB166" s="50"/>
      <c r="EC166" s="50"/>
    </row>
    <row r="167" spans="1:133" ht="20.100000000000001" customHeight="1" x14ac:dyDescent="0.25">
      <c r="A167" s="47">
        <f t="shared" si="235"/>
        <v>166</v>
      </c>
      <c r="B167" s="176"/>
      <c r="C167" s="194"/>
      <c r="D167" s="176"/>
      <c r="E167" s="194"/>
      <c r="F167" s="192"/>
      <c r="G167" s="193"/>
      <c r="H167" s="176"/>
      <c r="I167" s="176"/>
      <c r="J167" s="180"/>
      <c r="K167" s="180"/>
      <c r="L167" s="180"/>
      <c r="M167" s="40"/>
      <c r="N167" s="10" t="str">
        <f t="shared" si="177"/>
        <v/>
      </c>
      <c r="O167" s="13"/>
      <c r="P167" s="26" t="str">
        <f t="shared" si="261"/>
        <v/>
      </c>
      <c r="Q167" s="26" t="str">
        <f t="shared" si="261"/>
        <v/>
      </c>
      <c r="R167" s="26" t="str">
        <f t="shared" si="261"/>
        <v/>
      </c>
      <c r="S167" s="26" t="str">
        <f t="shared" si="261"/>
        <v/>
      </c>
      <c r="T167" s="26" t="str">
        <f t="shared" si="261"/>
        <v/>
      </c>
      <c r="U167" s="157" t="str">
        <f t="shared" si="261"/>
        <v/>
      </c>
      <c r="V167" s="26" t="str">
        <f t="shared" si="261"/>
        <v/>
      </c>
      <c r="W167" s="26" t="str">
        <f t="shared" si="261"/>
        <v/>
      </c>
      <c r="X167" s="26" t="str">
        <f t="shared" si="261"/>
        <v/>
      </c>
      <c r="Y167" s="24" t="str">
        <f t="shared" si="261"/>
        <v/>
      </c>
      <c r="Z167" s="18" t="str">
        <f t="shared" si="260"/>
        <v/>
      </c>
      <c r="AA167" s="24" t="str">
        <f t="shared" si="260"/>
        <v/>
      </c>
      <c r="AB167" s="24" t="str">
        <f t="shared" si="260"/>
        <v/>
      </c>
      <c r="AC167" s="26" t="str">
        <f t="shared" si="260"/>
        <v/>
      </c>
      <c r="AD167" s="33" t="str">
        <f t="shared" si="260"/>
        <v/>
      </c>
      <c r="AE167" s="24" t="str">
        <f t="shared" ref="Z167:AM230" si="262">IF(SG_or_BG_entered="","",Previous)</f>
        <v/>
      </c>
      <c r="AF167" s="26" t="str">
        <f t="shared" si="262"/>
        <v/>
      </c>
      <c r="AG167" s="24" t="str">
        <f t="shared" si="262"/>
        <v/>
      </c>
      <c r="AH167" s="26" t="str">
        <f t="shared" si="262"/>
        <v/>
      </c>
      <c r="AI167" s="26" t="str">
        <f t="shared" si="262"/>
        <v/>
      </c>
      <c r="AJ167" s="26" t="str">
        <f t="shared" si="262"/>
        <v/>
      </c>
      <c r="AK167" s="26" t="str">
        <f t="shared" si="262"/>
        <v/>
      </c>
      <c r="AL167" s="26" t="str">
        <f t="shared" si="262"/>
        <v/>
      </c>
      <c r="AM167" s="18" t="str">
        <f t="shared" si="262"/>
        <v/>
      </c>
      <c r="AN167" s="9"/>
      <c r="AO167" s="152" t="str">
        <f t="shared" si="236"/>
        <v/>
      </c>
      <c r="AP167" s="150" t="str">
        <f t="shared" si="179"/>
        <v/>
      </c>
      <c r="AQ167" s="151" t="str">
        <f t="shared" si="180"/>
        <v/>
      </c>
      <c r="AR167" s="107" t="str">
        <f t="shared" si="181"/>
        <v/>
      </c>
      <c r="AS167" s="128" t="str">
        <f t="shared" si="182"/>
        <v/>
      </c>
      <c r="AT167" s="114" t="str">
        <f t="shared" si="237"/>
        <v/>
      </c>
      <c r="AU167" s="114" t="str">
        <f t="shared" si="238"/>
        <v/>
      </c>
      <c r="AV167" s="114" t="str">
        <f t="shared" si="239"/>
        <v/>
      </c>
      <c r="AW167" s="114" t="str">
        <f t="shared" si="240"/>
        <v/>
      </c>
      <c r="AX167" s="117" t="str">
        <f t="shared" si="241"/>
        <v/>
      </c>
      <c r="AY167" s="117" t="str">
        <f t="shared" si="242"/>
        <v/>
      </c>
      <c r="AZ167" s="111" t="str">
        <f t="shared" si="243"/>
        <v/>
      </c>
      <c r="BA167" s="133" t="str">
        <f t="shared" si="244"/>
        <v/>
      </c>
      <c r="BB167" s="126" t="str">
        <f t="shared" si="183"/>
        <v/>
      </c>
      <c r="BC167" s="126" t="str">
        <f t="shared" si="184"/>
        <v/>
      </c>
      <c r="BD167" s="127" t="str">
        <f t="shared" si="185"/>
        <v/>
      </c>
      <c r="BE167" s="115" t="str">
        <f t="shared" si="186"/>
        <v/>
      </c>
      <c r="BF167" s="148" t="str">
        <f t="shared" si="187"/>
        <v/>
      </c>
      <c r="BG167" s="126" t="str">
        <f t="shared" si="188"/>
        <v/>
      </c>
      <c r="BH167" s="126" t="str">
        <f t="shared" si="189"/>
        <v/>
      </c>
      <c r="BI167" s="126" t="str">
        <f t="shared" si="190"/>
        <v/>
      </c>
      <c r="BJ167" s="126" t="str">
        <f t="shared" si="191"/>
        <v/>
      </c>
      <c r="BK167" s="111" t="str">
        <f t="shared" si="192"/>
        <v/>
      </c>
      <c r="BL167" s="118" t="str">
        <f t="shared" si="245"/>
        <v/>
      </c>
      <c r="BM167" s="115" t="str">
        <f t="shared" si="193"/>
        <v/>
      </c>
      <c r="BN167" s="110" t="str">
        <f t="shared" si="194"/>
        <v/>
      </c>
      <c r="BO167" s="110" t="str">
        <f t="shared" si="195"/>
        <v/>
      </c>
      <c r="BP167" s="111" t="str">
        <f t="shared" si="246"/>
        <v/>
      </c>
      <c r="BQ167" s="110" t="str">
        <f t="shared" si="247"/>
        <v/>
      </c>
      <c r="BR167" s="153"/>
      <c r="BS167" s="115" t="str">
        <f t="shared" si="196"/>
        <v/>
      </c>
      <c r="BT167" s="132" t="str">
        <f t="shared" si="259"/>
        <v/>
      </c>
      <c r="BU167" s="146" t="str">
        <f t="shared" si="197"/>
        <v/>
      </c>
      <c r="BV167" s="115" t="str">
        <f t="shared" si="198"/>
        <v/>
      </c>
      <c r="BW167" s="118" t="str">
        <f t="shared" si="199"/>
        <v/>
      </c>
      <c r="BX167" s="119"/>
      <c r="BY167" s="111" t="str">
        <f t="shared" si="200"/>
        <v/>
      </c>
      <c r="BZ167" s="111" t="str">
        <f t="shared" si="201"/>
        <v/>
      </c>
      <c r="CA167" s="111" t="str">
        <f t="shared" si="202"/>
        <v/>
      </c>
      <c r="CB167" s="142" t="str">
        <f t="shared" si="203"/>
        <v/>
      </c>
      <c r="CC167" s="184" t="str">
        <f t="shared" si="204"/>
        <v/>
      </c>
      <c r="CD167" s="115" t="str">
        <f t="shared" si="205"/>
        <v/>
      </c>
      <c r="CE167" s="115" t="str">
        <f t="shared" si="206"/>
        <v/>
      </c>
      <c r="CF167" s="125" t="str">
        <f t="shared" si="207"/>
        <v/>
      </c>
      <c r="CG167" s="125" t="str">
        <f t="shared" si="208"/>
        <v/>
      </c>
      <c r="CH167" s="149" t="str">
        <f t="shared" si="209"/>
        <v/>
      </c>
      <c r="CI167" s="142" t="str">
        <f t="shared" si="210"/>
        <v/>
      </c>
      <c r="CJ167" s="119"/>
      <c r="CK167" s="109"/>
      <c r="CL167" s="166" t="str">
        <f t="shared" si="211"/>
        <v/>
      </c>
      <c r="CM167" s="166" t="str">
        <f t="shared" si="212"/>
        <v/>
      </c>
      <c r="CN167" s="163" t="str">
        <f t="shared" si="213"/>
        <v/>
      </c>
      <c r="CO167" s="164" t="str">
        <f t="shared" si="214"/>
        <v/>
      </c>
      <c r="CP167" s="109"/>
      <c r="CQ167" s="163" t="str">
        <f t="shared" si="215"/>
        <v/>
      </c>
      <c r="CR167" s="163" t="str">
        <f t="shared" si="216"/>
        <v/>
      </c>
      <c r="CS167" s="109"/>
      <c r="CT167" s="112" t="str">
        <f t="shared" si="248"/>
        <v/>
      </c>
      <c r="CU167" s="145" t="str">
        <f t="shared" si="249"/>
        <v/>
      </c>
      <c r="CV167" s="111" t="str">
        <f t="shared" si="250"/>
        <v/>
      </c>
      <c r="CW167" s="111" t="str">
        <f t="shared" si="251"/>
        <v/>
      </c>
      <c r="CX167" s="109" t="str">
        <f t="shared" si="217"/>
        <v/>
      </c>
      <c r="CY167" s="126" t="str">
        <f t="shared" si="218"/>
        <v/>
      </c>
      <c r="CZ167" s="126" t="str">
        <f t="shared" si="219"/>
        <v/>
      </c>
      <c r="DA167" s="126" t="str">
        <f t="shared" si="220"/>
        <v/>
      </c>
      <c r="DB167" s="145" t="str">
        <f t="shared" si="221"/>
        <v/>
      </c>
      <c r="DC167" s="143" t="str">
        <f t="shared" si="222"/>
        <v/>
      </c>
      <c r="DD167" s="121"/>
      <c r="DE167" s="113" t="str">
        <f t="shared" si="223"/>
        <v/>
      </c>
      <c r="DF167" s="113" t="str">
        <f t="shared" si="224"/>
        <v/>
      </c>
      <c r="DG167" s="111" t="e">
        <f t="shared" si="252"/>
        <v>#N/A</v>
      </c>
      <c r="DH167" s="108" t="str">
        <f t="shared" si="225"/>
        <v/>
      </c>
      <c r="DI167" s="108" t="str">
        <f t="shared" si="253"/>
        <v/>
      </c>
      <c r="DJ167" s="108" t="str">
        <f t="shared" si="254"/>
        <v/>
      </c>
      <c r="DK167" s="108" t="str">
        <f t="shared" si="257"/>
        <v/>
      </c>
      <c r="DL167" s="108" t="str">
        <f t="shared" si="255"/>
        <v/>
      </c>
      <c r="DM167" s="108" t="str">
        <f t="shared" si="256"/>
        <v/>
      </c>
      <c r="DN167" s="103"/>
      <c r="DO167" s="170" t="str">
        <f t="shared" si="226"/>
        <v/>
      </c>
      <c r="DP167" s="170" t="str">
        <f t="shared" si="227"/>
        <v/>
      </c>
      <c r="DQ167" s="170" t="str">
        <f t="shared" si="228"/>
        <v/>
      </c>
      <c r="DR167" s="55" t="str">
        <f t="shared" si="229"/>
        <v/>
      </c>
      <c r="DS167" s="55" t="str">
        <f t="shared" si="230"/>
        <v/>
      </c>
      <c r="DT167" s="173" t="str">
        <f t="shared" si="231"/>
        <v/>
      </c>
      <c r="DU167" s="55" t="str">
        <f t="shared" si="232"/>
        <v/>
      </c>
      <c r="DV167" s="21" t="str">
        <f t="shared" si="233"/>
        <v/>
      </c>
      <c r="DW167" s="11" t="str">
        <f t="shared" si="258"/>
        <v/>
      </c>
      <c r="DX167" s="12" t="str">
        <f t="shared" si="234"/>
        <v/>
      </c>
      <c r="DY167" s="15"/>
      <c r="DZ167" s="50"/>
      <c r="EA167" s="50"/>
      <c r="EB167" s="50"/>
      <c r="EC167" s="50"/>
    </row>
    <row r="168" spans="1:133" ht="20.100000000000001" customHeight="1" x14ac:dyDescent="0.25">
      <c r="A168" s="47">
        <f t="shared" si="235"/>
        <v>167</v>
      </c>
      <c r="B168" s="176"/>
      <c r="C168" s="194"/>
      <c r="D168" s="176"/>
      <c r="E168" s="194"/>
      <c r="F168" s="192"/>
      <c r="G168" s="193"/>
      <c r="H168" s="176"/>
      <c r="I168" s="176"/>
      <c r="J168" s="180"/>
      <c r="K168" s="180"/>
      <c r="L168" s="180"/>
      <c r="M168" s="40"/>
      <c r="N168" s="10" t="str">
        <f t="shared" si="177"/>
        <v/>
      </c>
      <c r="O168" s="13"/>
      <c r="P168" s="26" t="str">
        <f t="shared" si="261"/>
        <v/>
      </c>
      <c r="Q168" s="26" t="str">
        <f t="shared" si="261"/>
        <v/>
      </c>
      <c r="R168" s="26" t="str">
        <f t="shared" si="261"/>
        <v/>
      </c>
      <c r="S168" s="26" t="str">
        <f t="shared" si="261"/>
        <v/>
      </c>
      <c r="T168" s="26" t="str">
        <f t="shared" si="261"/>
        <v/>
      </c>
      <c r="U168" s="157" t="str">
        <f t="shared" si="261"/>
        <v/>
      </c>
      <c r="V168" s="26" t="str">
        <f t="shared" si="261"/>
        <v/>
      </c>
      <c r="W168" s="26" t="str">
        <f t="shared" si="261"/>
        <v/>
      </c>
      <c r="X168" s="26" t="str">
        <f t="shared" si="261"/>
        <v/>
      </c>
      <c r="Y168" s="24" t="str">
        <f t="shared" si="261"/>
        <v/>
      </c>
      <c r="Z168" s="18" t="str">
        <f t="shared" si="262"/>
        <v/>
      </c>
      <c r="AA168" s="24" t="str">
        <f t="shared" si="262"/>
        <v/>
      </c>
      <c r="AB168" s="24" t="str">
        <f t="shared" si="262"/>
        <v/>
      </c>
      <c r="AC168" s="26" t="str">
        <f t="shared" si="262"/>
        <v/>
      </c>
      <c r="AD168" s="33" t="str">
        <f t="shared" si="262"/>
        <v/>
      </c>
      <c r="AE168" s="24" t="str">
        <f t="shared" si="262"/>
        <v/>
      </c>
      <c r="AF168" s="26" t="str">
        <f t="shared" si="262"/>
        <v/>
      </c>
      <c r="AG168" s="24" t="str">
        <f t="shared" si="262"/>
        <v/>
      </c>
      <c r="AH168" s="26" t="str">
        <f t="shared" si="262"/>
        <v/>
      </c>
      <c r="AI168" s="26" t="str">
        <f t="shared" si="262"/>
        <v/>
      </c>
      <c r="AJ168" s="26" t="str">
        <f t="shared" si="262"/>
        <v/>
      </c>
      <c r="AK168" s="26" t="str">
        <f t="shared" si="262"/>
        <v/>
      </c>
      <c r="AL168" s="26" t="str">
        <f t="shared" si="262"/>
        <v/>
      </c>
      <c r="AM168" s="18" t="str">
        <f t="shared" si="262"/>
        <v/>
      </c>
      <c r="AN168" s="9"/>
      <c r="AO168" s="152" t="str">
        <f t="shared" si="236"/>
        <v/>
      </c>
      <c r="AP168" s="150" t="str">
        <f t="shared" si="179"/>
        <v/>
      </c>
      <c r="AQ168" s="151" t="str">
        <f t="shared" si="180"/>
        <v/>
      </c>
      <c r="AR168" s="107" t="str">
        <f t="shared" si="181"/>
        <v/>
      </c>
      <c r="AS168" s="128" t="str">
        <f t="shared" si="182"/>
        <v/>
      </c>
      <c r="AT168" s="114" t="str">
        <f t="shared" si="237"/>
        <v/>
      </c>
      <c r="AU168" s="114" t="str">
        <f t="shared" si="238"/>
        <v/>
      </c>
      <c r="AV168" s="114" t="str">
        <f t="shared" si="239"/>
        <v/>
      </c>
      <c r="AW168" s="114" t="str">
        <f t="shared" si="240"/>
        <v/>
      </c>
      <c r="AX168" s="117" t="str">
        <f t="shared" si="241"/>
        <v/>
      </c>
      <c r="AY168" s="117" t="str">
        <f t="shared" si="242"/>
        <v/>
      </c>
      <c r="AZ168" s="111" t="str">
        <f t="shared" si="243"/>
        <v/>
      </c>
      <c r="BA168" s="133" t="str">
        <f t="shared" si="244"/>
        <v/>
      </c>
      <c r="BB168" s="126" t="str">
        <f t="shared" si="183"/>
        <v/>
      </c>
      <c r="BC168" s="126" t="str">
        <f t="shared" si="184"/>
        <v/>
      </c>
      <c r="BD168" s="127" t="str">
        <f t="shared" si="185"/>
        <v/>
      </c>
      <c r="BE168" s="115" t="str">
        <f t="shared" si="186"/>
        <v/>
      </c>
      <c r="BF168" s="148" t="str">
        <f t="shared" si="187"/>
        <v/>
      </c>
      <c r="BG168" s="126" t="str">
        <f t="shared" si="188"/>
        <v/>
      </c>
      <c r="BH168" s="126" t="str">
        <f t="shared" si="189"/>
        <v/>
      </c>
      <c r="BI168" s="126" t="str">
        <f t="shared" si="190"/>
        <v/>
      </c>
      <c r="BJ168" s="126" t="str">
        <f t="shared" si="191"/>
        <v/>
      </c>
      <c r="BK168" s="111" t="str">
        <f t="shared" si="192"/>
        <v/>
      </c>
      <c r="BL168" s="118" t="str">
        <f t="shared" si="245"/>
        <v/>
      </c>
      <c r="BM168" s="115" t="str">
        <f t="shared" si="193"/>
        <v/>
      </c>
      <c r="BN168" s="110" t="str">
        <f t="shared" si="194"/>
        <v/>
      </c>
      <c r="BO168" s="110" t="str">
        <f t="shared" si="195"/>
        <v/>
      </c>
      <c r="BP168" s="111" t="str">
        <f t="shared" si="246"/>
        <v/>
      </c>
      <c r="BQ168" s="110" t="str">
        <f t="shared" si="247"/>
        <v/>
      </c>
      <c r="BR168" s="153"/>
      <c r="BS168" s="115" t="str">
        <f t="shared" si="196"/>
        <v/>
      </c>
      <c r="BT168" s="132" t="str">
        <f t="shared" si="259"/>
        <v/>
      </c>
      <c r="BU168" s="146" t="str">
        <f t="shared" si="197"/>
        <v/>
      </c>
      <c r="BV168" s="115" t="str">
        <f t="shared" si="198"/>
        <v/>
      </c>
      <c r="BW168" s="118" t="str">
        <f t="shared" si="199"/>
        <v/>
      </c>
      <c r="BX168" s="119"/>
      <c r="BY168" s="111" t="str">
        <f t="shared" si="200"/>
        <v/>
      </c>
      <c r="BZ168" s="111" t="str">
        <f t="shared" si="201"/>
        <v/>
      </c>
      <c r="CA168" s="111" t="str">
        <f t="shared" si="202"/>
        <v/>
      </c>
      <c r="CB168" s="142" t="str">
        <f t="shared" si="203"/>
        <v/>
      </c>
      <c r="CC168" s="184" t="str">
        <f t="shared" si="204"/>
        <v/>
      </c>
      <c r="CD168" s="115" t="str">
        <f t="shared" si="205"/>
        <v/>
      </c>
      <c r="CE168" s="115" t="str">
        <f t="shared" si="206"/>
        <v/>
      </c>
      <c r="CF168" s="125" t="str">
        <f t="shared" si="207"/>
        <v/>
      </c>
      <c r="CG168" s="125" t="str">
        <f t="shared" si="208"/>
        <v/>
      </c>
      <c r="CH168" s="149" t="str">
        <f t="shared" si="209"/>
        <v/>
      </c>
      <c r="CI168" s="142" t="str">
        <f t="shared" si="210"/>
        <v/>
      </c>
      <c r="CJ168" s="119"/>
      <c r="CK168" s="109"/>
      <c r="CL168" s="166" t="str">
        <f t="shared" si="211"/>
        <v/>
      </c>
      <c r="CM168" s="166" t="str">
        <f t="shared" si="212"/>
        <v/>
      </c>
      <c r="CN168" s="163" t="str">
        <f t="shared" si="213"/>
        <v/>
      </c>
      <c r="CO168" s="164" t="str">
        <f t="shared" si="214"/>
        <v/>
      </c>
      <c r="CP168" s="109"/>
      <c r="CQ168" s="163" t="str">
        <f t="shared" si="215"/>
        <v/>
      </c>
      <c r="CR168" s="163" t="str">
        <f t="shared" si="216"/>
        <v/>
      </c>
      <c r="CS168" s="109"/>
      <c r="CT168" s="112" t="str">
        <f t="shared" si="248"/>
        <v/>
      </c>
      <c r="CU168" s="145" t="str">
        <f t="shared" si="249"/>
        <v/>
      </c>
      <c r="CV168" s="111" t="str">
        <f t="shared" si="250"/>
        <v/>
      </c>
      <c r="CW168" s="111" t="str">
        <f t="shared" si="251"/>
        <v/>
      </c>
      <c r="CX168" s="109" t="str">
        <f t="shared" si="217"/>
        <v/>
      </c>
      <c r="CY168" s="126" t="str">
        <f t="shared" si="218"/>
        <v/>
      </c>
      <c r="CZ168" s="126" t="str">
        <f t="shared" si="219"/>
        <v/>
      </c>
      <c r="DA168" s="126" t="str">
        <f t="shared" si="220"/>
        <v/>
      </c>
      <c r="DB168" s="145" t="str">
        <f t="shared" si="221"/>
        <v/>
      </c>
      <c r="DC168" s="143" t="str">
        <f t="shared" si="222"/>
        <v/>
      </c>
      <c r="DD168" s="121"/>
      <c r="DE168" s="113" t="str">
        <f t="shared" si="223"/>
        <v/>
      </c>
      <c r="DF168" s="113" t="str">
        <f t="shared" si="224"/>
        <v/>
      </c>
      <c r="DG168" s="111" t="e">
        <f t="shared" si="252"/>
        <v>#N/A</v>
      </c>
      <c r="DH168" s="108" t="str">
        <f t="shared" si="225"/>
        <v/>
      </c>
      <c r="DI168" s="108" t="str">
        <f t="shared" si="253"/>
        <v/>
      </c>
      <c r="DJ168" s="108" t="str">
        <f t="shared" si="254"/>
        <v/>
      </c>
      <c r="DK168" s="108" t="str">
        <f t="shared" si="257"/>
        <v/>
      </c>
      <c r="DL168" s="108" t="str">
        <f t="shared" si="255"/>
        <v/>
      </c>
      <c r="DM168" s="108" t="str">
        <f t="shared" si="256"/>
        <v/>
      </c>
      <c r="DN168" s="103"/>
      <c r="DO168" s="170" t="str">
        <f t="shared" si="226"/>
        <v/>
      </c>
      <c r="DP168" s="170" t="str">
        <f t="shared" si="227"/>
        <v/>
      </c>
      <c r="DQ168" s="170" t="str">
        <f t="shared" si="228"/>
        <v/>
      </c>
      <c r="DR168" s="55" t="str">
        <f t="shared" si="229"/>
        <v/>
      </c>
      <c r="DS168" s="55" t="str">
        <f t="shared" si="230"/>
        <v/>
      </c>
      <c r="DT168" s="173" t="str">
        <f t="shared" si="231"/>
        <v/>
      </c>
      <c r="DU168" s="55" t="str">
        <f t="shared" si="232"/>
        <v/>
      </c>
      <c r="DV168" s="21" t="str">
        <f t="shared" si="233"/>
        <v/>
      </c>
      <c r="DW168" s="11" t="str">
        <f t="shared" si="258"/>
        <v/>
      </c>
      <c r="DX168" s="12" t="str">
        <f t="shared" si="234"/>
        <v/>
      </c>
      <c r="DY168" s="15"/>
      <c r="DZ168" s="50"/>
      <c r="EA168" s="50"/>
      <c r="EB168" s="50"/>
      <c r="EC168" s="50"/>
    </row>
    <row r="169" spans="1:133" ht="20.100000000000001" customHeight="1" x14ac:dyDescent="0.25">
      <c r="A169" s="47">
        <f t="shared" si="235"/>
        <v>168</v>
      </c>
      <c r="B169" s="176"/>
      <c r="C169" s="194"/>
      <c r="D169" s="176"/>
      <c r="E169" s="194"/>
      <c r="F169" s="192"/>
      <c r="G169" s="193"/>
      <c r="H169" s="176"/>
      <c r="I169" s="176"/>
      <c r="J169" s="180"/>
      <c r="K169" s="180"/>
      <c r="L169" s="180"/>
      <c r="M169" s="40"/>
      <c r="N169" s="10" t="str">
        <f t="shared" si="177"/>
        <v/>
      </c>
      <c r="O169" s="13"/>
      <c r="P169" s="26" t="str">
        <f t="shared" si="261"/>
        <v/>
      </c>
      <c r="Q169" s="26" t="str">
        <f t="shared" si="261"/>
        <v/>
      </c>
      <c r="R169" s="26" t="str">
        <f t="shared" si="261"/>
        <v/>
      </c>
      <c r="S169" s="26" t="str">
        <f t="shared" si="261"/>
        <v/>
      </c>
      <c r="T169" s="26" t="str">
        <f t="shared" si="261"/>
        <v/>
      </c>
      <c r="U169" s="157" t="str">
        <f t="shared" si="261"/>
        <v/>
      </c>
      <c r="V169" s="26" t="str">
        <f t="shared" si="261"/>
        <v/>
      </c>
      <c r="W169" s="26" t="str">
        <f t="shared" si="261"/>
        <v/>
      </c>
      <c r="X169" s="26" t="str">
        <f t="shared" si="261"/>
        <v/>
      </c>
      <c r="Y169" s="24" t="str">
        <f t="shared" si="261"/>
        <v/>
      </c>
      <c r="Z169" s="18" t="str">
        <f t="shared" si="262"/>
        <v/>
      </c>
      <c r="AA169" s="24" t="str">
        <f t="shared" si="262"/>
        <v/>
      </c>
      <c r="AB169" s="24" t="str">
        <f t="shared" si="262"/>
        <v/>
      </c>
      <c r="AC169" s="26" t="str">
        <f t="shared" si="262"/>
        <v/>
      </c>
      <c r="AD169" s="33" t="str">
        <f t="shared" si="262"/>
        <v/>
      </c>
      <c r="AE169" s="24" t="str">
        <f t="shared" si="262"/>
        <v/>
      </c>
      <c r="AF169" s="26" t="str">
        <f t="shared" si="262"/>
        <v/>
      </c>
      <c r="AG169" s="24" t="str">
        <f t="shared" si="262"/>
        <v/>
      </c>
      <c r="AH169" s="26" t="str">
        <f t="shared" si="262"/>
        <v/>
      </c>
      <c r="AI169" s="26" t="str">
        <f t="shared" si="262"/>
        <v/>
      </c>
      <c r="AJ169" s="26" t="str">
        <f t="shared" si="262"/>
        <v/>
      </c>
      <c r="AK169" s="26" t="str">
        <f t="shared" si="262"/>
        <v/>
      </c>
      <c r="AL169" s="26" t="str">
        <f t="shared" si="262"/>
        <v/>
      </c>
      <c r="AM169" s="18" t="str">
        <f t="shared" si="262"/>
        <v/>
      </c>
      <c r="AN169" s="9"/>
      <c r="AO169" s="152" t="str">
        <f t="shared" si="236"/>
        <v/>
      </c>
      <c r="AP169" s="150" t="str">
        <f t="shared" si="179"/>
        <v/>
      </c>
      <c r="AQ169" s="151" t="str">
        <f t="shared" si="180"/>
        <v/>
      </c>
      <c r="AR169" s="107" t="str">
        <f t="shared" si="181"/>
        <v/>
      </c>
      <c r="AS169" s="128" t="str">
        <f t="shared" si="182"/>
        <v/>
      </c>
      <c r="AT169" s="114" t="str">
        <f t="shared" si="237"/>
        <v/>
      </c>
      <c r="AU169" s="114" t="str">
        <f t="shared" si="238"/>
        <v/>
      </c>
      <c r="AV169" s="114" t="str">
        <f t="shared" si="239"/>
        <v/>
      </c>
      <c r="AW169" s="114" t="str">
        <f t="shared" si="240"/>
        <v/>
      </c>
      <c r="AX169" s="117" t="str">
        <f t="shared" si="241"/>
        <v/>
      </c>
      <c r="AY169" s="117" t="str">
        <f t="shared" si="242"/>
        <v/>
      </c>
      <c r="AZ169" s="111" t="str">
        <f t="shared" si="243"/>
        <v/>
      </c>
      <c r="BA169" s="133" t="str">
        <f t="shared" si="244"/>
        <v/>
      </c>
      <c r="BB169" s="126" t="str">
        <f t="shared" si="183"/>
        <v/>
      </c>
      <c r="BC169" s="126" t="str">
        <f t="shared" si="184"/>
        <v/>
      </c>
      <c r="BD169" s="127" t="str">
        <f t="shared" si="185"/>
        <v/>
      </c>
      <c r="BE169" s="115" t="str">
        <f t="shared" si="186"/>
        <v/>
      </c>
      <c r="BF169" s="148" t="str">
        <f t="shared" si="187"/>
        <v/>
      </c>
      <c r="BG169" s="126" t="str">
        <f t="shared" si="188"/>
        <v/>
      </c>
      <c r="BH169" s="126" t="str">
        <f t="shared" si="189"/>
        <v/>
      </c>
      <c r="BI169" s="126" t="str">
        <f t="shared" si="190"/>
        <v/>
      </c>
      <c r="BJ169" s="126" t="str">
        <f t="shared" si="191"/>
        <v/>
      </c>
      <c r="BK169" s="111" t="str">
        <f t="shared" si="192"/>
        <v/>
      </c>
      <c r="BL169" s="118" t="str">
        <f t="shared" si="245"/>
        <v/>
      </c>
      <c r="BM169" s="115" t="str">
        <f t="shared" si="193"/>
        <v/>
      </c>
      <c r="BN169" s="110" t="str">
        <f t="shared" si="194"/>
        <v/>
      </c>
      <c r="BO169" s="110" t="str">
        <f t="shared" si="195"/>
        <v/>
      </c>
      <c r="BP169" s="111" t="str">
        <f t="shared" si="246"/>
        <v/>
      </c>
      <c r="BQ169" s="110" t="str">
        <f t="shared" si="247"/>
        <v/>
      </c>
      <c r="BR169" s="153"/>
      <c r="BS169" s="115" t="str">
        <f t="shared" si="196"/>
        <v/>
      </c>
      <c r="BT169" s="132" t="str">
        <f t="shared" si="259"/>
        <v/>
      </c>
      <c r="BU169" s="146" t="str">
        <f t="shared" si="197"/>
        <v/>
      </c>
      <c r="BV169" s="115" t="str">
        <f t="shared" si="198"/>
        <v/>
      </c>
      <c r="BW169" s="118" t="str">
        <f t="shared" si="199"/>
        <v/>
      </c>
      <c r="BX169" s="119"/>
      <c r="BY169" s="111" t="str">
        <f t="shared" si="200"/>
        <v/>
      </c>
      <c r="BZ169" s="111" t="str">
        <f t="shared" si="201"/>
        <v/>
      </c>
      <c r="CA169" s="111" t="str">
        <f t="shared" si="202"/>
        <v/>
      </c>
      <c r="CB169" s="142" t="str">
        <f t="shared" si="203"/>
        <v/>
      </c>
      <c r="CC169" s="184" t="str">
        <f t="shared" si="204"/>
        <v/>
      </c>
      <c r="CD169" s="115" t="str">
        <f t="shared" si="205"/>
        <v/>
      </c>
      <c r="CE169" s="115" t="str">
        <f t="shared" si="206"/>
        <v/>
      </c>
      <c r="CF169" s="125" t="str">
        <f t="shared" si="207"/>
        <v/>
      </c>
      <c r="CG169" s="125" t="str">
        <f t="shared" si="208"/>
        <v/>
      </c>
      <c r="CH169" s="149" t="str">
        <f t="shared" si="209"/>
        <v/>
      </c>
      <c r="CI169" s="142" t="str">
        <f t="shared" si="210"/>
        <v/>
      </c>
      <c r="CJ169" s="119"/>
      <c r="CK169" s="109"/>
      <c r="CL169" s="166" t="str">
        <f t="shared" si="211"/>
        <v/>
      </c>
      <c r="CM169" s="166" t="str">
        <f t="shared" si="212"/>
        <v/>
      </c>
      <c r="CN169" s="163" t="str">
        <f t="shared" si="213"/>
        <v/>
      </c>
      <c r="CO169" s="164" t="str">
        <f t="shared" si="214"/>
        <v/>
      </c>
      <c r="CP169" s="109"/>
      <c r="CQ169" s="163" t="str">
        <f t="shared" si="215"/>
        <v/>
      </c>
      <c r="CR169" s="163" t="str">
        <f t="shared" si="216"/>
        <v/>
      </c>
      <c r="CS169" s="109"/>
      <c r="CT169" s="112" t="str">
        <f t="shared" si="248"/>
        <v/>
      </c>
      <c r="CU169" s="145" t="str">
        <f t="shared" si="249"/>
        <v/>
      </c>
      <c r="CV169" s="111" t="str">
        <f t="shared" si="250"/>
        <v/>
      </c>
      <c r="CW169" s="111" t="str">
        <f t="shared" si="251"/>
        <v/>
      </c>
      <c r="CX169" s="109" t="str">
        <f t="shared" si="217"/>
        <v/>
      </c>
      <c r="CY169" s="126" t="str">
        <f t="shared" si="218"/>
        <v/>
      </c>
      <c r="CZ169" s="126" t="str">
        <f t="shared" si="219"/>
        <v/>
      </c>
      <c r="DA169" s="126" t="str">
        <f t="shared" si="220"/>
        <v/>
      </c>
      <c r="DB169" s="145" t="str">
        <f t="shared" si="221"/>
        <v/>
      </c>
      <c r="DC169" s="143" t="str">
        <f t="shared" si="222"/>
        <v/>
      </c>
      <c r="DD169" s="121"/>
      <c r="DE169" s="113" t="str">
        <f t="shared" si="223"/>
        <v/>
      </c>
      <c r="DF169" s="113" t="str">
        <f t="shared" si="224"/>
        <v/>
      </c>
      <c r="DG169" s="111" t="e">
        <f t="shared" si="252"/>
        <v>#N/A</v>
      </c>
      <c r="DH169" s="108" t="str">
        <f t="shared" si="225"/>
        <v/>
      </c>
      <c r="DI169" s="108" t="str">
        <f t="shared" si="253"/>
        <v/>
      </c>
      <c r="DJ169" s="108" t="str">
        <f t="shared" si="254"/>
        <v/>
      </c>
      <c r="DK169" s="108" t="str">
        <f t="shared" si="257"/>
        <v/>
      </c>
      <c r="DL169" s="108" t="str">
        <f t="shared" si="255"/>
        <v/>
      </c>
      <c r="DM169" s="108" t="str">
        <f t="shared" si="256"/>
        <v/>
      </c>
      <c r="DN169" s="103"/>
      <c r="DO169" s="170" t="str">
        <f t="shared" si="226"/>
        <v/>
      </c>
      <c r="DP169" s="170" t="str">
        <f t="shared" si="227"/>
        <v/>
      </c>
      <c r="DQ169" s="170" t="str">
        <f t="shared" si="228"/>
        <v/>
      </c>
      <c r="DR169" s="55" t="str">
        <f t="shared" si="229"/>
        <v/>
      </c>
      <c r="DS169" s="55" t="str">
        <f t="shared" si="230"/>
        <v/>
      </c>
      <c r="DT169" s="173" t="str">
        <f t="shared" si="231"/>
        <v/>
      </c>
      <c r="DU169" s="55" t="str">
        <f t="shared" si="232"/>
        <v/>
      </c>
      <c r="DV169" s="21" t="str">
        <f t="shared" si="233"/>
        <v/>
      </c>
      <c r="DW169" s="11" t="str">
        <f t="shared" si="258"/>
        <v/>
      </c>
      <c r="DX169" s="12" t="str">
        <f t="shared" si="234"/>
        <v/>
      </c>
      <c r="DY169" s="15"/>
      <c r="DZ169" s="50"/>
      <c r="EA169" s="50"/>
      <c r="EB169" s="50"/>
      <c r="EC169" s="50"/>
    </row>
    <row r="170" spans="1:133" ht="20.100000000000001" customHeight="1" x14ac:dyDescent="0.25">
      <c r="A170" s="47">
        <f t="shared" si="235"/>
        <v>169</v>
      </c>
      <c r="B170" s="176"/>
      <c r="C170" s="194"/>
      <c r="D170" s="176"/>
      <c r="E170" s="194"/>
      <c r="F170" s="192"/>
      <c r="G170" s="193"/>
      <c r="H170" s="176"/>
      <c r="I170" s="176"/>
      <c r="J170" s="180"/>
      <c r="K170" s="180"/>
      <c r="L170" s="180"/>
      <c r="M170" s="40"/>
      <c r="N170" s="10" t="str">
        <f t="shared" si="177"/>
        <v/>
      </c>
      <c r="O170" s="13"/>
      <c r="P170" s="26" t="str">
        <f t="shared" si="261"/>
        <v/>
      </c>
      <c r="Q170" s="26" t="str">
        <f t="shared" si="261"/>
        <v/>
      </c>
      <c r="R170" s="26" t="str">
        <f t="shared" si="261"/>
        <v/>
      </c>
      <c r="S170" s="26" t="str">
        <f t="shared" si="261"/>
        <v/>
      </c>
      <c r="T170" s="26" t="str">
        <f t="shared" si="261"/>
        <v/>
      </c>
      <c r="U170" s="157" t="str">
        <f t="shared" si="261"/>
        <v/>
      </c>
      <c r="V170" s="26" t="str">
        <f t="shared" si="261"/>
        <v/>
      </c>
      <c r="W170" s="26" t="str">
        <f t="shared" si="261"/>
        <v/>
      </c>
      <c r="X170" s="26" t="str">
        <f t="shared" si="261"/>
        <v/>
      </c>
      <c r="Y170" s="24" t="str">
        <f t="shared" si="261"/>
        <v/>
      </c>
      <c r="Z170" s="18" t="str">
        <f t="shared" si="262"/>
        <v/>
      </c>
      <c r="AA170" s="24" t="str">
        <f t="shared" si="262"/>
        <v/>
      </c>
      <c r="AB170" s="24" t="str">
        <f t="shared" si="262"/>
        <v/>
      </c>
      <c r="AC170" s="26" t="str">
        <f t="shared" si="262"/>
        <v/>
      </c>
      <c r="AD170" s="33" t="str">
        <f t="shared" si="262"/>
        <v/>
      </c>
      <c r="AE170" s="24" t="str">
        <f t="shared" si="262"/>
        <v/>
      </c>
      <c r="AF170" s="26" t="str">
        <f t="shared" si="262"/>
        <v/>
      </c>
      <c r="AG170" s="24" t="str">
        <f t="shared" si="262"/>
        <v/>
      </c>
      <c r="AH170" s="26" t="str">
        <f t="shared" si="262"/>
        <v/>
      </c>
      <c r="AI170" s="26" t="str">
        <f t="shared" si="262"/>
        <v/>
      </c>
      <c r="AJ170" s="26" t="str">
        <f t="shared" si="262"/>
        <v/>
      </c>
      <c r="AK170" s="26" t="str">
        <f t="shared" si="262"/>
        <v/>
      </c>
      <c r="AL170" s="26" t="str">
        <f t="shared" si="262"/>
        <v/>
      </c>
      <c r="AM170" s="18" t="str">
        <f t="shared" si="262"/>
        <v/>
      </c>
      <c r="AN170" s="9"/>
      <c r="AO170" s="152" t="str">
        <f t="shared" si="236"/>
        <v/>
      </c>
      <c r="AP170" s="150" t="str">
        <f t="shared" si="179"/>
        <v/>
      </c>
      <c r="AQ170" s="151" t="str">
        <f t="shared" si="180"/>
        <v/>
      </c>
      <c r="AR170" s="107" t="str">
        <f t="shared" si="181"/>
        <v/>
      </c>
      <c r="AS170" s="128" t="str">
        <f t="shared" si="182"/>
        <v/>
      </c>
      <c r="AT170" s="114" t="str">
        <f t="shared" si="237"/>
        <v/>
      </c>
      <c r="AU170" s="114" t="str">
        <f t="shared" si="238"/>
        <v/>
      </c>
      <c r="AV170" s="114" t="str">
        <f t="shared" si="239"/>
        <v/>
      </c>
      <c r="AW170" s="114" t="str">
        <f t="shared" si="240"/>
        <v/>
      </c>
      <c r="AX170" s="117" t="str">
        <f t="shared" si="241"/>
        <v/>
      </c>
      <c r="AY170" s="117" t="str">
        <f t="shared" si="242"/>
        <v/>
      </c>
      <c r="AZ170" s="111" t="str">
        <f t="shared" si="243"/>
        <v/>
      </c>
      <c r="BA170" s="133" t="str">
        <f t="shared" si="244"/>
        <v/>
      </c>
      <c r="BB170" s="126" t="str">
        <f t="shared" si="183"/>
        <v/>
      </c>
      <c r="BC170" s="126" t="str">
        <f t="shared" si="184"/>
        <v/>
      </c>
      <c r="BD170" s="127" t="str">
        <f t="shared" si="185"/>
        <v/>
      </c>
      <c r="BE170" s="115" t="str">
        <f t="shared" si="186"/>
        <v/>
      </c>
      <c r="BF170" s="148" t="str">
        <f t="shared" si="187"/>
        <v/>
      </c>
      <c r="BG170" s="126" t="str">
        <f t="shared" si="188"/>
        <v/>
      </c>
      <c r="BH170" s="126" t="str">
        <f t="shared" si="189"/>
        <v/>
      </c>
      <c r="BI170" s="126" t="str">
        <f t="shared" si="190"/>
        <v/>
      </c>
      <c r="BJ170" s="126" t="str">
        <f t="shared" si="191"/>
        <v/>
      </c>
      <c r="BK170" s="111" t="str">
        <f t="shared" si="192"/>
        <v/>
      </c>
      <c r="BL170" s="118" t="str">
        <f t="shared" si="245"/>
        <v/>
      </c>
      <c r="BM170" s="115" t="str">
        <f t="shared" si="193"/>
        <v/>
      </c>
      <c r="BN170" s="110" t="str">
        <f t="shared" si="194"/>
        <v/>
      </c>
      <c r="BO170" s="110" t="str">
        <f t="shared" si="195"/>
        <v/>
      </c>
      <c r="BP170" s="111" t="str">
        <f t="shared" si="246"/>
        <v/>
      </c>
      <c r="BQ170" s="110" t="str">
        <f t="shared" si="247"/>
        <v/>
      </c>
      <c r="BR170" s="153"/>
      <c r="BS170" s="115" t="str">
        <f t="shared" si="196"/>
        <v/>
      </c>
      <c r="BT170" s="132" t="str">
        <f t="shared" si="259"/>
        <v/>
      </c>
      <c r="BU170" s="146" t="str">
        <f t="shared" si="197"/>
        <v/>
      </c>
      <c r="BV170" s="115" t="str">
        <f t="shared" si="198"/>
        <v/>
      </c>
      <c r="BW170" s="118" t="str">
        <f t="shared" si="199"/>
        <v/>
      </c>
      <c r="BX170" s="119"/>
      <c r="BY170" s="111" t="str">
        <f t="shared" si="200"/>
        <v/>
      </c>
      <c r="BZ170" s="111" t="str">
        <f t="shared" si="201"/>
        <v/>
      </c>
      <c r="CA170" s="111" t="str">
        <f t="shared" si="202"/>
        <v/>
      </c>
      <c r="CB170" s="142" t="str">
        <f t="shared" si="203"/>
        <v/>
      </c>
      <c r="CC170" s="184" t="str">
        <f t="shared" si="204"/>
        <v/>
      </c>
      <c r="CD170" s="115" t="str">
        <f t="shared" si="205"/>
        <v/>
      </c>
      <c r="CE170" s="115" t="str">
        <f t="shared" si="206"/>
        <v/>
      </c>
      <c r="CF170" s="125" t="str">
        <f t="shared" si="207"/>
        <v/>
      </c>
      <c r="CG170" s="125" t="str">
        <f t="shared" si="208"/>
        <v/>
      </c>
      <c r="CH170" s="149" t="str">
        <f t="shared" si="209"/>
        <v/>
      </c>
      <c r="CI170" s="142" t="str">
        <f t="shared" si="210"/>
        <v/>
      </c>
      <c r="CJ170" s="119"/>
      <c r="CK170" s="109"/>
      <c r="CL170" s="166" t="str">
        <f t="shared" si="211"/>
        <v/>
      </c>
      <c r="CM170" s="166" t="str">
        <f t="shared" si="212"/>
        <v/>
      </c>
      <c r="CN170" s="163" t="str">
        <f t="shared" si="213"/>
        <v/>
      </c>
      <c r="CO170" s="164" t="str">
        <f t="shared" si="214"/>
        <v/>
      </c>
      <c r="CP170" s="109"/>
      <c r="CQ170" s="163" t="str">
        <f t="shared" si="215"/>
        <v/>
      </c>
      <c r="CR170" s="163" t="str">
        <f t="shared" si="216"/>
        <v/>
      </c>
      <c r="CS170" s="109"/>
      <c r="CT170" s="112" t="str">
        <f t="shared" si="248"/>
        <v/>
      </c>
      <c r="CU170" s="145" t="str">
        <f t="shared" si="249"/>
        <v/>
      </c>
      <c r="CV170" s="111" t="str">
        <f t="shared" si="250"/>
        <v/>
      </c>
      <c r="CW170" s="111" t="str">
        <f t="shared" si="251"/>
        <v/>
      </c>
      <c r="CX170" s="109" t="str">
        <f t="shared" si="217"/>
        <v/>
      </c>
      <c r="CY170" s="126" t="str">
        <f t="shared" si="218"/>
        <v/>
      </c>
      <c r="CZ170" s="126" t="str">
        <f t="shared" si="219"/>
        <v/>
      </c>
      <c r="DA170" s="126" t="str">
        <f t="shared" si="220"/>
        <v/>
      </c>
      <c r="DB170" s="145" t="str">
        <f t="shared" si="221"/>
        <v/>
      </c>
      <c r="DC170" s="143" t="str">
        <f t="shared" si="222"/>
        <v/>
      </c>
      <c r="DD170" s="121"/>
      <c r="DE170" s="113" t="str">
        <f t="shared" si="223"/>
        <v/>
      </c>
      <c r="DF170" s="113" t="str">
        <f t="shared" si="224"/>
        <v/>
      </c>
      <c r="DG170" s="111" t="e">
        <f t="shared" si="252"/>
        <v>#N/A</v>
      </c>
      <c r="DH170" s="108" t="str">
        <f t="shared" si="225"/>
        <v/>
      </c>
      <c r="DI170" s="108" t="str">
        <f t="shared" si="253"/>
        <v/>
      </c>
      <c r="DJ170" s="108" t="str">
        <f t="shared" si="254"/>
        <v/>
      </c>
      <c r="DK170" s="108" t="str">
        <f t="shared" si="257"/>
        <v/>
      </c>
      <c r="DL170" s="108" t="str">
        <f t="shared" si="255"/>
        <v/>
      </c>
      <c r="DM170" s="108" t="str">
        <f t="shared" si="256"/>
        <v/>
      </c>
      <c r="DN170" s="103"/>
      <c r="DO170" s="170" t="str">
        <f t="shared" si="226"/>
        <v/>
      </c>
      <c r="DP170" s="170" t="str">
        <f t="shared" si="227"/>
        <v/>
      </c>
      <c r="DQ170" s="170" t="str">
        <f t="shared" si="228"/>
        <v/>
      </c>
      <c r="DR170" s="55" t="str">
        <f t="shared" si="229"/>
        <v/>
      </c>
      <c r="DS170" s="55" t="str">
        <f t="shared" si="230"/>
        <v/>
      </c>
      <c r="DT170" s="173" t="str">
        <f t="shared" si="231"/>
        <v/>
      </c>
      <c r="DU170" s="55" t="str">
        <f t="shared" si="232"/>
        <v/>
      </c>
      <c r="DV170" s="21" t="str">
        <f t="shared" si="233"/>
        <v/>
      </c>
      <c r="DW170" s="11" t="str">
        <f t="shared" si="258"/>
        <v/>
      </c>
      <c r="DX170" s="12" t="str">
        <f t="shared" si="234"/>
        <v/>
      </c>
      <c r="DY170" s="15"/>
      <c r="DZ170" s="50"/>
      <c r="EA170" s="50"/>
      <c r="EB170" s="50"/>
      <c r="EC170" s="50"/>
    </row>
    <row r="171" spans="1:133" ht="20.100000000000001" customHeight="1" x14ac:dyDescent="0.25">
      <c r="A171" s="47">
        <f t="shared" si="235"/>
        <v>170</v>
      </c>
      <c r="B171" s="176"/>
      <c r="C171" s="194"/>
      <c r="D171" s="176"/>
      <c r="E171" s="194"/>
      <c r="F171" s="192"/>
      <c r="G171" s="193"/>
      <c r="H171" s="176"/>
      <c r="I171" s="176"/>
      <c r="J171" s="180"/>
      <c r="K171" s="180"/>
      <c r="L171" s="180"/>
      <c r="M171" s="40"/>
      <c r="N171" s="10" t="str">
        <f t="shared" si="177"/>
        <v/>
      </c>
      <c r="O171" s="13"/>
      <c r="P171" s="26" t="str">
        <f t="shared" si="261"/>
        <v/>
      </c>
      <c r="Q171" s="26" t="str">
        <f t="shared" si="261"/>
        <v/>
      </c>
      <c r="R171" s="26" t="str">
        <f t="shared" si="261"/>
        <v/>
      </c>
      <c r="S171" s="26" t="str">
        <f t="shared" si="261"/>
        <v/>
      </c>
      <c r="T171" s="26" t="str">
        <f t="shared" si="261"/>
        <v/>
      </c>
      <c r="U171" s="157" t="str">
        <f t="shared" si="261"/>
        <v/>
      </c>
      <c r="V171" s="26" t="str">
        <f t="shared" si="261"/>
        <v/>
      </c>
      <c r="W171" s="26" t="str">
        <f t="shared" si="261"/>
        <v/>
      </c>
      <c r="X171" s="26" t="str">
        <f t="shared" si="261"/>
        <v/>
      </c>
      <c r="Y171" s="24" t="str">
        <f t="shared" si="261"/>
        <v/>
      </c>
      <c r="Z171" s="18" t="str">
        <f t="shared" si="262"/>
        <v/>
      </c>
      <c r="AA171" s="24" t="str">
        <f t="shared" si="262"/>
        <v/>
      </c>
      <c r="AB171" s="24" t="str">
        <f t="shared" si="262"/>
        <v/>
      </c>
      <c r="AC171" s="26" t="str">
        <f t="shared" si="262"/>
        <v/>
      </c>
      <c r="AD171" s="33" t="str">
        <f t="shared" si="262"/>
        <v/>
      </c>
      <c r="AE171" s="24" t="str">
        <f t="shared" si="262"/>
        <v/>
      </c>
      <c r="AF171" s="26" t="str">
        <f t="shared" si="262"/>
        <v/>
      </c>
      <c r="AG171" s="24" t="str">
        <f t="shared" si="262"/>
        <v/>
      </c>
      <c r="AH171" s="26" t="str">
        <f t="shared" si="262"/>
        <v/>
      </c>
      <c r="AI171" s="26" t="str">
        <f t="shared" si="262"/>
        <v/>
      </c>
      <c r="AJ171" s="26" t="str">
        <f t="shared" si="262"/>
        <v/>
      </c>
      <c r="AK171" s="26" t="str">
        <f t="shared" si="262"/>
        <v/>
      </c>
      <c r="AL171" s="26" t="str">
        <f t="shared" si="262"/>
        <v/>
      </c>
      <c r="AM171" s="18" t="str">
        <f t="shared" si="262"/>
        <v/>
      </c>
      <c r="AN171" s="9"/>
      <c r="AO171" s="152" t="str">
        <f t="shared" si="236"/>
        <v/>
      </c>
      <c r="AP171" s="150" t="str">
        <f t="shared" si="179"/>
        <v/>
      </c>
      <c r="AQ171" s="151" t="str">
        <f t="shared" si="180"/>
        <v/>
      </c>
      <c r="AR171" s="107" t="str">
        <f t="shared" si="181"/>
        <v/>
      </c>
      <c r="AS171" s="128" t="str">
        <f t="shared" si="182"/>
        <v/>
      </c>
      <c r="AT171" s="114" t="str">
        <f t="shared" si="237"/>
        <v/>
      </c>
      <c r="AU171" s="114" t="str">
        <f t="shared" si="238"/>
        <v/>
      </c>
      <c r="AV171" s="114" t="str">
        <f t="shared" si="239"/>
        <v/>
      </c>
      <c r="AW171" s="114" t="str">
        <f t="shared" si="240"/>
        <v/>
      </c>
      <c r="AX171" s="117" t="str">
        <f t="shared" si="241"/>
        <v/>
      </c>
      <c r="AY171" s="117" t="str">
        <f t="shared" si="242"/>
        <v/>
      </c>
      <c r="AZ171" s="111" t="str">
        <f t="shared" si="243"/>
        <v/>
      </c>
      <c r="BA171" s="133" t="str">
        <f t="shared" si="244"/>
        <v/>
      </c>
      <c r="BB171" s="126" t="str">
        <f t="shared" si="183"/>
        <v/>
      </c>
      <c r="BC171" s="126" t="str">
        <f t="shared" si="184"/>
        <v/>
      </c>
      <c r="BD171" s="127" t="str">
        <f t="shared" si="185"/>
        <v/>
      </c>
      <c r="BE171" s="115" t="str">
        <f t="shared" si="186"/>
        <v/>
      </c>
      <c r="BF171" s="148" t="str">
        <f t="shared" si="187"/>
        <v/>
      </c>
      <c r="BG171" s="126" t="str">
        <f t="shared" si="188"/>
        <v/>
      </c>
      <c r="BH171" s="126" t="str">
        <f t="shared" si="189"/>
        <v/>
      </c>
      <c r="BI171" s="126" t="str">
        <f t="shared" si="190"/>
        <v/>
      </c>
      <c r="BJ171" s="126" t="str">
        <f t="shared" si="191"/>
        <v/>
      </c>
      <c r="BK171" s="111" t="str">
        <f t="shared" si="192"/>
        <v/>
      </c>
      <c r="BL171" s="118" t="str">
        <f t="shared" si="245"/>
        <v/>
      </c>
      <c r="BM171" s="115" t="str">
        <f t="shared" si="193"/>
        <v/>
      </c>
      <c r="BN171" s="110" t="str">
        <f t="shared" si="194"/>
        <v/>
      </c>
      <c r="BO171" s="110" t="str">
        <f t="shared" si="195"/>
        <v/>
      </c>
      <c r="BP171" s="111" t="str">
        <f t="shared" si="246"/>
        <v/>
      </c>
      <c r="BQ171" s="110" t="str">
        <f t="shared" si="247"/>
        <v/>
      </c>
      <c r="BR171" s="153"/>
      <c r="BS171" s="115" t="str">
        <f t="shared" si="196"/>
        <v/>
      </c>
      <c r="BT171" s="132" t="str">
        <f t="shared" si="259"/>
        <v/>
      </c>
      <c r="BU171" s="146" t="str">
        <f t="shared" si="197"/>
        <v/>
      </c>
      <c r="BV171" s="115" t="str">
        <f t="shared" si="198"/>
        <v/>
      </c>
      <c r="BW171" s="118" t="str">
        <f t="shared" si="199"/>
        <v/>
      </c>
      <c r="BX171" s="119"/>
      <c r="BY171" s="111" t="str">
        <f t="shared" si="200"/>
        <v/>
      </c>
      <c r="BZ171" s="111" t="str">
        <f t="shared" si="201"/>
        <v/>
      </c>
      <c r="CA171" s="111" t="str">
        <f t="shared" si="202"/>
        <v/>
      </c>
      <c r="CB171" s="142" t="str">
        <f t="shared" si="203"/>
        <v/>
      </c>
      <c r="CC171" s="184" t="str">
        <f t="shared" si="204"/>
        <v/>
      </c>
      <c r="CD171" s="115" t="str">
        <f t="shared" si="205"/>
        <v/>
      </c>
      <c r="CE171" s="115" t="str">
        <f t="shared" si="206"/>
        <v/>
      </c>
      <c r="CF171" s="125" t="str">
        <f t="shared" si="207"/>
        <v/>
      </c>
      <c r="CG171" s="125" t="str">
        <f t="shared" si="208"/>
        <v/>
      </c>
      <c r="CH171" s="149" t="str">
        <f t="shared" si="209"/>
        <v/>
      </c>
      <c r="CI171" s="142" t="str">
        <f t="shared" si="210"/>
        <v/>
      </c>
      <c r="CJ171" s="119"/>
      <c r="CK171" s="109"/>
      <c r="CL171" s="166" t="str">
        <f t="shared" si="211"/>
        <v/>
      </c>
      <c r="CM171" s="166" t="str">
        <f t="shared" si="212"/>
        <v/>
      </c>
      <c r="CN171" s="163" t="str">
        <f t="shared" si="213"/>
        <v/>
      </c>
      <c r="CO171" s="164" t="str">
        <f t="shared" si="214"/>
        <v/>
      </c>
      <c r="CP171" s="109"/>
      <c r="CQ171" s="163" t="str">
        <f t="shared" si="215"/>
        <v/>
      </c>
      <c r="CR171" s="163" t="str">
        <f t="shared" si="216"/>
        <v/>
      </c>
      <c r="CS171" s="109"/>
      <c r="CT171" s="112" t="str">
        <f t="shared" si="248"/>
        <v/>
      </c>
      <c r="CU171" s="145" t="str">
        <f t="shared" si="249"/>
        <v/>
      </c>
      <c r="CV171" s="111" t="str">
        <f t="shared" si="250"/>
        <v/>
      </c>
      <c r="CW171" s="111" t="str">
        <f t="shared" si="251"/>
        <v/>
      </c>
      <c r="CX171" s="109" t="str">
        <f t="shared" si="217"/>
        <v/>
      </c>
      <c r="CY171" s="126" t="str">
        <f t="shared" si="218"/>
        <v/>
      </c>
      <c r="CZ171" s="126" t="str">
        <f t="shared" si="219"/>
        <v/>
      </c>
      <c r="DA171" s="126" t="str">
        <f t="shared" si="220"/>
        <v/>
      </c>
      <c r="DB171" s="145" t="str">
        <f t="shared" si="221"/>
        <v/>
      </c>
      <c r="DC171" s="143" t="str">
        <f t="shared" si="222"/>
        <v/>
      </c>
      <c r="DD171" s="121"/>
      <c r="DE171" s="113" t="str">
        <f t="shared" si="223"/>
        <v/>
      </c>
      <c r="DF171" s="113" t="str">
        <f t="shared" si="224"/>
        <v/>
      </c>
      <c r="DG171" s="111" t="e">
        <f t="shared" si="252"/>
        <v>#N/A</v>
      </c>
      <c r="DH171" s="108" t="str">
        <f t="shared" si="225"/>
        <v/>
      </c>
      <c r="DI171" s="108" t="str">
        <f t="shared" si="253"/>
        <v/>
      </c>
      <c r="DJ171" s="108" t="str">
        <f t="shared" si="254"/>
        <v/>
      </c>
      <c r="DK171" s="108" t="str">
        <f t="shared" si="257"/>
        <v/>
      </c>
      <c r="DL171" s="108" t="str">
        <f t="shared" si="255"/>
        <v/>
      </c>
      <c r="DM171" s="108" t="str">
        <f t="shared" si="256"/>
        <v/>
      </c>
      <c r="DN171" s="103"/>
      <c r="DO171" s="170" t="str">
        <f t="shared" si="226"/>
        <v/>
      </c>
      <c r="DP171" s="170" t="str">
        <f t="shared" si="227"/>
        <v/>
      </c>
      <c r="DQ171" s="170" t="str">
        <f t="shared" si="228"/>
        <v/>
      </c>
      <c r="DR171" s="55" t="str">
        <f t="shared" si="229"/>
        <v/>
      </c>
      <c r="DS171" s="55" t="str">
        <f t="shared" si="230"/>
        <v/>
      </c>
      <c r="DT171" s="173" t="str">
        <f t="shared" si="231"/>
        <v/>
      </c>
      <c r="DU171" s="55" t="str">
        <f t="shared" si="232"/>
        <v/>
      </c>
      <c r="DV171" s="21" t="str">
        <f t="shared" si="233"/>
        <v/>
      </c>
      <c r="DW171" s="11" t="str">
        <f t="shared" si="258"/>
        <v/>
      </c>
      <c r="DX171" s="12" t="str">
        <f t="shared" si="234"/>
        <v/>
      </c>
      <c r="DY171" s="15"/>
      <c r="DZ171" s="50"/>
      <c r="EA171" s="50"/>
      <c r="EB171" s="50"/>
      <c r="EC171" s="50"/>
    </row>
    <row r="172" spans="1:133" ht="20.100000000000001" customHeight="1" x14ac:dyDescent="0.25">
      <c r="A172" s="47">
        <f t="shared" si="235"/>
        <v>171</v>
      </c>
      <c r="B172" s="176"/>
      <c r="C172" s="194"/>
      <c r="D172" s="176"/>
      <c r="E172" s="194"/>
      <c r="F172" s="192"/>
      <c r="G172" s="193"/>
      <c r="H172" s="176"/>
      <c r="I172" s="176"/>
      <c r="J172" s="180"/>
      <c r="K172" s="180"/>
      <c r="L172" s="180"/>
      <c r="M172" s="40"/>
      <c r="N172" s="10" t="str">
        <f t="shared" si="177"/>
        <v/>
      </c>
      <c r="O172" s="13"/>
      <c r="P172" s="26" t="str">
        <f t="shared" si="261"/>
        <v/>
      </c>
      <c r="Q172" s="26" t="str">
        <f t="shared" si="261"/>
        <v/>
      </c>
      <c r="R172" s="26" t="str">
        <f t="shared" si="261"/>
        <v/>
      </c>
      <c r="S172" s="26" t="str">
        <f t="shared" si="261"/>
        <v/>
      </c>
      <c r="T172" s="26" t="str">
        <f t="shared" si="261"/>
        <v/>
      </c>
      <c r="U172" s="157" t="str">
        <f t="shared" si="261"/>
        <v/>
      </c>
      <c r="V172" s="26" t="str">
        <f t="shared" si="261"/>
        <v/>
      </c>
      <c r="W172" s="26" t="str">
        <f t="shared" si="261"/>
        <v/>
      </c>
      <c r="X172" s="26" t="str">
        <f t="shared" si="261"/>
        <v/>
      </c>
      <c r="Y172" s="24" t="str">
        <f t="shared" si="261"/>
        <v/>
      </c>
      <c r="Z172" s="18" t="str">
        <f t="shared" si="262"/>
        <v/>
      </c>
      <c r="AA172" s="24" t="str">
        <f t="shared" si="262"/>
        <v/>
      </c>
      <c r="AB172" s="24" t="str">
        <f t="shared" si="262"/>
        <v/>
      </c>
      <c r="AC172" s="26" t="str">
        <f t="shared" si="262"/>
        <v/>
      </c>
      <c r="AD172" s="33" t="str">
        <f t="shared" si="262"/>
        <v/>
      </c>
      <c r="AE172" s="24" t="str">
        <f t="shared" si="262"/>
        <v/>
      </c>
      <c r="AF172" s="26" t="str">
        <f t="shared" si="262"/>
        <v/>
      </c>
      <c r="AG172" s="24" t="str">
        <f t="shared" si="262"/>
        <v/>
      </c>
      <c r="AH172" s="26" t="str">
        <f t="shared" si="262"/>
        <v/>
      </c>
      <c r="AI172" s="26" t="str">
        <f t="shared" si="262"/>
        <v/>
      </c>
      <c r="AJ172" s="26" t="str">
        <f t="shared" si="262"/>
        <v/>
      </c>
      <c r="AK172" s="26" t="str">
        <f t="shared" si="262"/>
        <v/>
      </c>
      <c r="AL172" s="26" t="str">
        <f t="shared" si="262"/>
        <v/>
      </c>
      <c r="AM172" s="18" t="str">
        <f t="shared" si="262"/>
        <v/>
      </c>
      <c r="AN172" s="9"/>
      <c r="AO172" s="152" t="str">
        <f t="shared" si="236"/>
        <v/>
      </c>
      <c r="AP172" s="150" t="str">
        <f t="shared" si="179"/>
        <v/>
      </c>
      <c r="AQ172" s="151" t="str">
        <f t="shared" si="180"/>
        <v/>
      </c>
      <c r="AR172" s="107" t="str">
        <f t="shared" si="181"/>
        <v/>
      </c>
      <c r="AS172" s="128" t="str">
        <f t="shared" si="182"/>
        <v/>
      </c>
      <c r="AT172" s="114" t="str">
        <f t="shared" si="237"/>
        <v/>
      </c>
      <c r="AU172" s="114" t="str">
        <f t="shared" si="238"/>
        <v/>
      </c>
      <c r="AV172" s="114" t="str">
        <f t="shared" si="239"/>
        <v/>
      </c>
      <c r="AW172" s="114" t="str">
        <f t="shared" si="240"/>
        <v/>
      </c>
      <c r="AX172" s="117" t="str">
        <f t="shared" si="241"/>
        <v/>
      </c>
      <c r="AY172" s="117" t="str">
        <f t="shared" si="242"/>
        <v/>
      </c>
      <c r="AZ172" s="111" t="str">
        <f t="shared" si="243"/>
        <v/>
      </c>
      <c r="BA172" s="133" t="str">
        <f t="shared" si="244"/>
        <v/>
      </c>
      <c r="BB172" s="126" t="str">
        <f t="shared" si="183"/>
        <v/>
      </c>
      <c r="BC172" s="126" t="str">
        <f t="shared" si="184"/>
        <v/>
      </c>
      <c r="BD172" s="127" t="str">
        <f t="shared" si="185"/>
        <v/>
      </c>
      <c r="BE172" s="115" t="str">
        <f t="shared" si="186"/>
        <v/>
      </c>
      <c r="BF172" s="148" t="str">
        <f t="shared" si="187"/>
        <v/>
      </c>
      <c r="BG172" s="126" t="str">
        <f t="shared" si="188"/>
        <v/>
      </c>
      <c r="BH172" s="126" t="str">
        <f t="shared" si="189"/>
        <v/>
      </c>
      <c r="BI172" s="126" t="str">
        <f t="shared" si="190"/>
        <v/>
      </c>
      <c r="BJ172" s="126" t="str">
        <f t="shared" si="191"/>
        <v/>
      </c>
      <c r="BK172" s="111" t="str">
        <f t="shared" si="192"/>
        <v/>
      </c>
      <c r="BL172" s="118" t="str">
        <f t="shared" si="245"/>
        <v/>
      </c>
      <c r="BM172" s="115" t="str">
        <f t="shared" si="193"/>
        <v/>
      </c>
      <c r="BN172" s="110" t="str">
        <f t="shared" si="194"/>
        <v/>
      </c>
      <c r="BO172" s="110" t="str">
        <f t="shared" si="195"/>
        <v/>
      </c>
      <c r="BP172" s="111" t="str">
        <f t="shared" si="246"/>
        <v/>
      </c>
      <c r="BQ172" s="110" t="str">
        <f t="shared" si="247"/>
        <v/>
      </c>
      <c r="BR172" s="153"/>
      <c r="BS172" s="115" t="str">
        <f t="shared" si="196"/>
        <v/>
      </c>
      <c r="BT172" s="132" t="str">
        <f t="shared" si="259"/>
        <v/>
      </c>
      <c r="BU172" s="146" t="str">
        <f t="shared" si="197"/>
        <v/>
      </c>
      <c r="BV172" s="115" t="str">
        <f t="shared" si="198"/>
        <v/>
      </c>
      <c r="BW172" s="118" t="str">
        <f t="shared" si="199"/>
        <v/>
      </c>
      <c r="BX172" s="119"/>
      <c r="BY172" s="111" t="str">
        <f t="shared" si="200"/>
        <v/>
      </c>
      <c r="BZ172" s="111" t="str">
        <f t="shared" si="201"/>
        <v/>
      </c>
      <c r="CA172" s="111" t="str">
        <f t="shared" si="202"/>
        <v/>
      </c>
      <c r="CB172" s="142" t="str">
        <f t="shared" si="203"/>
        <v/>
      </c>
      <c r="CC172" s="184" t="str">
        <f t="shared" si="204"/>
        <v/>
      </c>
      <c r="CD172" s="115" t="str">
        <f t="shared" si="205"/>
        <v/>
      </c>
      <c r="CE172" s="115" t="str">
        <f t="shared" si="206"/>
        <v/>
      </c>
      <c r="CF172" s="125" t="str">
        <f t="shared" si="207"/>
        <v/>
      </c>
      <c r="CG172" s="125" t="str">
        <f t="shared" si="208"/>
        <v/>
      </c>
      <c r="CH172" s="149" t="str">
        <f t="shared" si="209"/>
        <v/>
      </c>
      <c r="CI172" s="142" t="str">
        <f t="shared" si="210"/>
        <v/>
      </c>
      <c r="CJ172" s="119"/>
      <c r="CK172" s="109"/>
      <c r="CL172" s="166" t="str">
        <f t="shared" si="211"/>
        <v/>
      </c>
      <c r="CM172" s="166" t="str">
        <f t="shared" si="212"/>
        <v/>
      </c>
      <c r="CN172" s="163" t="str">
        <f t="shared" si="213"/>
        <v/>
      </c>
      <c r="CO172" s="164" t="str">
        <f t="shared" si="214"/>
        <v/>
      </c>
      <c r="CP172" s="109"/>
      <c r="CQ172" s="163" t="str">
        <f t="shared" si="215"/>
        <v/>
      </c>
      <c r="CR172" s="163" t="str">
        <f t="shared" si="216"/>
        <v/>
      </c>
      <c r="CS172" s="109"/>
      <c r="CT172" s="112" t="str">
        <f t="shared" si="248"/>
        <v/>
      </c>
      <c r="CU172" s="145" t="str">
        <f t="shared" si="249"/>
        <v/>
      </c>
      <c r="CV172" s="111" t="str">
        <f t="shared" si="250"/>
        <v/>
      </c>
      <c r="CW172" s="111" t="str">
        <f t="shared" si="251"/>
        <v/>
      </c>
      <c r="CX172" s="109" t="str">
        <f t="shared" si="217"/>
        <v/>
      </c>
      <c r="CY172" s="126" t="str">
        <f t="shared" si="218"/>
        <v/>
      </c>
      <c r="CZ172" s="126" t="str">
        <f t="shared" si="219"/>
        <v/>
      </c>
      <c r="DA172" s="126" t="str">
        <f t="shared" si="220"/>
        <v/>
      </c>
      <c r="DB172" s="145" t="str">
        <f t="shared" si="221"/>
        <v/>
      </c>
      <c r="DC172" s="143" t="str">
        <f t="shared" si="222"/>
        <v/>
      </c>
      <c r="DD172" s="121"/>
      <c r="DE172" s="113" t="str">
        <f t="shared" si="223"/>
        <v/>
      </c>
      <c r="DF172" s="113" t="str">
        <f t="shared" si="224"/>
        <v/>
      </c>
      <c r="DG172" s="111" t="e">
        <f t="shared" si="252"/>
        <v>#N/A</v>
      </c>
      <c r="DH172" s="108" t="str">
        <f t="shared" si="225"/>
        <v/>
      </c>
      <c r="DI172" s="108" t="str">
        <f t="shared" si="253"/>
        <v/>
      </c>
      <c r="DJ172" s="108" t="str">
        <f t="shared" si="254"/>
        <v/>
      </c>
      <c r="DK172" s="108" t="str">
        <f t="shared" si="257"/>
        <v/>
      </c>
      <c r="DL172" s="108" t="str">
        <f t="shared" si="255"/>
        <v/>
      </c>
      <c r="DM172" s="108" t="str">
        <f t="shared" si="256"/>
        <v/>
      </c>
      <c r="DN172" s="103"/>
      <c r="DO172" s="170" t="str">
        <f t="shared" si="226"/>
        <v/>
      </c>
      <c r="DP172" s="170" t="str">
        <f t="shared" si="227"/>
        <v/>
      </c>
      <c r="DQ172" s="170" t="str">
        <f t="shared" si="228"/>
        <v/>
      </c>
      <c r="DR172" s="55" t="str">
        <f t="shared" si="229"/>
        <v/>
      </c>
      <c r="DS172" s="55" t="str">
        <f t="shared" si="230"/>
        <v/>
      </c>
      <c r="DT172" s="173" t="str">
        <f t="shared" si="231"/>
        <v/>
      </c>
      <c r="DU172" s="55" t="str">
        <f t="shared" si="232"/>
        <v/>
      </c>
      <c r="DV172" s="21" t="str">
        <f t="shared" si="233"/>
        <v/>
      </c>
      <c r="DW172" s="11" t="str">
        <f t="shared" si="258"/>
        <v/>
      </c>
      <c r="DX172" s="12" t="str">
        <f t="shared" si="234"/>
        <v/>
      </c>
      <c r="DY172" s="15"/>
      <c r="DZ172" s="50"/>
      <c r="EA172" s="50"/>
      <c r="EB172" s="50"/>
      <c r="EC172" s="50"/>
    </row>
    <row r="173" spans="1:133" ht="20.100000000000001" customHeight="1" x14ac:dyDescent="0.25">
      <c r="A173" s="47">
        <f t="shared" si="235"/>
        <v>172</v>
      </c>
      <c r="B173" s="176"/>
      <c r="C173" s="194"/>
      <c r="D173" s="176"/>
      <c r="E173" s="194"/>
      <c r="F173" s="192"/>
      <c r="G173" s="193"/>
      <c r="H173" s="176"/>
      <c r="I173" s="176"/>
      <c r="J173" s="180"/>
      <c r="K173" s="180"/>
      <c r="L173" s="180"/>
      <c r="M173" s="40"/>
      <c r="N173" s="10" t="str">
        <f t="shared" si="177"/>
        <v/>
      </c>
      <c r="O173" s="13"/>
      <c r="P173" s="26" t="str">
        <f t="shared" si="261"/>
        <v/>
      </c>
      <c r="Q173" s="26" t="str">
        <f t="shared" si="261"/>
        <v/>
      </c>
      <c r="R173" s="26" t="str">
        <f t="shared" si="261"/>
        <v/>
      </c>
      <c r="S173" s="26" t="str">
        <f t="shared" si="261"/>
        <v/>
      </c>
      <c r="T173" s="26" t="str">
        <f t="shared" si="261"/>
        <v/>
      </c>
      <c r="U173" s="157" t="str">
        <f t="shared" si="261"/>
        <v/>
      </c>
      <c r="V173" s="26" t="str">
        <f t="shared" si="261"/>
        <v/>
      </c>
      <c r="W173" s="26" t="str">
        <f t="shared" si="261"/>
        <v/>
      </c>
      <c r="X173" s="26" t="str">
        <f t="shared" si="261"/>
        <v/>
      </c>
      <c r="Y173" s="24" t="str">
        <f t="shared" si="261"/>
        <v/>
      </c>
      <c r="Z173" s="18" t="str">
        <f t="shared" si="262"/>
        <v/>
      </c>
      <c r="AA173" s="24" t="str">
        <f t="shared" si="262"/>
        <v/>
      </c>
      <c r="AB173" s="24" t="str">
        <f t="shared" si="262"/>
        <v/>
      </c>
      <c r="AC173" s="26" t="str">
        <f t="shared" si="262"/>
        <v/>
      </c>
      <c r="AD173" s="33" t="str">
        <f t="shared" si="262"/>
        <v/>
      </c>
      <c r="AE173" s="24" t="str">
        <f t="shared" si="262"/>
        <v/>
      </c>
      <c r="AF173" s="26" t="str">
        <f t="shared" si="262"/>
        <v/>
      </c>
      <c r="AG173" s="24" t="str">
        <f t="shared" si="262"/>
        <v/>
      </c>
      <c r="AH173" s="26" t="str">
        <f t="shared" si="262"/>
        <v/>
      </c>
      <c r="AI173" s="26" t="str">
        <f t="shared" si="262"/>
        <v/>
      </c>
      <c r="AJ173" s="26" t="str">
        <f t="shared" si="262"/>
        <v/>
      </c>
      <c r="AK173" s="26" t="str">
        <f t="shared" si="262"/>
        <v/>
      </c>
      <c r="AL173" s="26" t="str">
        <f t="shared" si="262"/>
        <v/>
      </c>
      <c r="AM173" s="18" t="str">
        <f t="shared" si="262"/>
        <v/>
      </c>
      <c r="AN173" s="9"/>
      <c r="AO173" s="152" t="str">
        <f t="shared" si="236"/>
        <v/>
      </c>
      <c r="AP173" s="150" t="str">
        <f t="shared" si="179"/>
        <v/>
      </c>
      <c r="AQ173" s="151" t="str">
        <f t="shared" si="180"/>
        <v/>
      </c>
      <c r="AR173" s="107" t="str">
        <f t="shared" si="181"/>
        <v/>
      </c>
      <c r="AS173" s="128" t="str">
        <f t="shared" si="182"/>
        <v/>
      </c>
      <c r="AT173" s="114" t="str">
        <f t="shared" si="237"/>
        <v/>
      </c>
      <c r="AU173" s="114" t="str">
        <f t="shared" si="238"/>
        <v/>
      </c>
      <c r="AV173" s="114" t="str">
        <f t="shared" si="239"/>
        <v/>
      </c>
      <c r="AW173" s="114" t="str">
        <f t="shared" si="240"/>
        <v/>
      </c>
      <c r="AX173" s="117" t="str">
        <f t="shared" si="241"/>
        <v/>
      </c>
      <c r="AY173" s="117" t="str">
        <f t="shared" si="242"/>
        <v/>
      </c>
      <c r="AZ173" s="111" t="str">
        <f t="shared" si="243"/>
        <v/>
      </c>
      <c r="BA173" s="133" t="str">
        <f t="shared" si="244"/>
        <v/>
      </c>
      <c r="BB173" s="126" t="str">
        <f t="shared" si="183"/>
        <v/>
      </c>
      <c r="BC173" s="126" t="str">
        <f t="shared" si="184"/>
        <v/>
      </c>
      <c r="BD173" s="127" t="str">
        <f t="shared" si="185"/>
        <v/>
      </c>
      <c r="BE173" s="115" t="str">
        <f t="shared" si="186"/>
        <v/>
      </c>
      <c r="BF173" s="148" t="str">
        <f t="shared" si="187"/>
        <v/>
      </c>
      <c r="BG173" s="126" t="str">
        <f t="shared" si="188"/>
        <v/>
      </c>
      <c r="BH173" s="126" t="str">
        <f t="shared" si="189"/>
        <v/>
      </c>
      <c r="BI173" s="126" t="str">
        <f t="shared" si="190"/>
        <v/>
      </c>
      <c r="BJ173" s="126" t="str">
        <f t="shared" si="191"/>
        <v/>
      </c>
      <c r="BK173" s="111" t="str">
        <f t="shared" si="192"/>
        <v/>
      </c>
      <c r="BL173" s="118" t="str">
        <f t="shared" si="245"/>
        <v/>
      </c>
      <c r="BM173" s="115" t="str">
        <f t="shared" si="193"/>
        <v/>
      </c>
      <c r="BN173" s="110" t="str">
        <f t="shared" si="194"/>
        <v/>
      </c>
      <c r="BO173" s="110" t="str">
        <f t="shared" si="195"/>
        <v/>
      </c>
      <c r="BP173" s="111" t="str">
        <f t="shared" si="246"/>
        <v/>
      </c>
      <c r="BQ173" s="110" t="str">
        <f t="shared" si="247"/>
        <v/>
      </c>
      <c r="BR173" s="153"/>
      <c r="BS173" s="115" t="str">
        <f t="shared" si="196"/>
        <v/>
      </c>
      <c r="BT173" s="132" t="str">
        <f t="shared" si="259"/>
        <v/>
      </c>
      <c r="BU173" s="146" t="str">
        <f t="shared" si="197"/>
        <v/>
      </c>
      <c r="BV173" s="115" t="str">
        <f t="shared" si="198"/>
        <v/>
      </c>
      <c r="BW173" s="118" t="str">
        <f t="shared" si="199"/>
        <v/>
      </c>
      <c r="BX173" s="119"/>
      <c r="BY173" s="111" t="str">
        <f t="shared" si="200"/>
        <v/>
      </c>
      <c r="BZ173" s="111" t="str">
        <f t="shared" si="201"/>
        <v/>
      </c>
      <c r="CA173" s="111" t="str">
        <f t="shared" si="202"/>
        <v/>
      </c>
      <c r="CB173" s="142" t="str">
        <f t="shared" si="203"/>
        <v/>
      </c>
      <c r="CC173" s="184" t="str">
        <f t="shared" si="204"/>
        <v/>
      </c>
      <c r="CD173" s="115" t="str">
        <f t="shared" si="205"/>
        <v/>
      </c>
      <c r="CE173" s="115" t="str">
        <f t="shared" si="206"/>
        <v/>
      </c>
      <c r="CF173" s="125" t="str">
        <f t="shared" si="207"/>
        <v/>
      </c>
      <c r="CG173" s="125" t="str">
        <f t="shared" si="208"/>
        <v/>
      </c>
      <c r="CH173" s="149" t="str">
        <f t="shared" si="209"/>
        <v/>
      </c>
      <c r="CI173" s="142" t="str">
        <f t="shared" si="210"/>
        <v/>
      </c>
      <c r="CJ173" s="119"/>
      <c r="CK173" s="109"/>
      <c r="CL173" s="166" t="str">
        <f t="shared" si="211"/>
        <v/>
      </c>
      <c r="CM173" s="166" t="str">
        <f t="shared" si="212"/>
        <v/>
      </c>
      <c r="CN173" s="163" t="str">
        <f t="shared" si="213"/>
        <v/>
      </c>
      <c r="CO173" s="164" t="str">
        <f t="shared" si="214"/>
        <v/>
      </c>
      <c r="CP173" s="109"/>
      <c r="CQ173" s="163" t="str">
        <f t="shared" si="215"/>
        <v/>
      </c>
      <c r="CR173" s="163" t="str">
        <f t="shared" si="216"/>
        <v/>
      </c>
      <c r="CS173" s="109"/>
      <c r="CT173" s="112" t="str">
        <f t="shared" si="248"/>
        <v/>
      </c>
      <c r="CU173" s="145" t="str">
        <f t="shared" si="249"/>
        <v/>
      </c>
      <c r="CV173" s="111" t="str">
        <f t="shared" si="250"/>
        <v/>
      </c>
      <c r="CW173" s="111" t="str">
        <f t="shared" si="251"/>
        <v/>
      </c>
      <c r="CX173" s="109" t="str">
        <f t="shared" si="217"/>
        <v/>
      </c>
      <c r="CY173" s="126" t="str">
        <f t="shared" si="218"/>
        <v/>
      </c>
      <c r="CZ173" s="126" t="str">
        <f t="shared" si="219"/>
        <v/>
      </c>
      <c r="DA173" s="126" t="str">
        <f t="shared" si="220"/>
        <v/>
      </c>
      <c r="DB173" s="145" t="str">
        <f t="shared" si="221"/>
        <v/>
      </c>
      <c r="DC173" s="143" t="str">
        <f t="shared" si="222"/>
        <v/>
      </c>
      <c r="DD173" s="121"/>
      <c r="DE173" s="113" t="str">
        <f t="shared" si="223"/>
        <v/>
      </c>
      <c r="DF173" s="113" t="str">
        <f t="shared" si="224"/>
        <v/>
      </c>
      <c r="DG173" s="111" t="e">
        <f t="shared" si="252"/>
        <v>#N/A</v>
      </c>
      <c r="DH173" s="108" t="str">
        <f t="shared" si="225"/>
        <v/>
      </c>
      <c r="DI173" s="108" t="str">
        <f t="shared" si="253"/>
        <v/>
      </c>
      <c r="DJ173" s="108" t="str">
        <f t="shared" si="254"/>
        <v/>
      </c>
      <c r="DK173" s="108" t="str">
        <f t="shared" si="257"/>
        <v/>
      </c>
      <c r="DL173" s="108" t="str">
        <f t="shared" si="255"/>
        <v/>
      </c>
      <c r="DM173" s="108" t="str">
        <f t="shared" si="256"/>
        <v/>
      </c>
      <c r="DN173" s="103"/>
      <c r="DO173" s="170" t="str">
        <f t="shared" si="226"/>
        <v/>
      </c>
      <c r="DP173" s="170" t="str">
        <f t="shared" si="227"/>
        <v/>
      </c>
      <c r="DQ173" s="170" t="str">
        <f t="shared" si="228"/>
        <v/>
      </c>
      <c r="DR173" s="55" t="str">
        <f t="shared" si="229"/>
        <v/>
      </c>
      <c r="DS173" s="55" t="str">
        <f t="shared" si="230"/>
        <v/>
      </c>
      <c r="DT173" s="173" t="str">
        <f t="shared" si="231"/>
        <v/>
      </c>
      <c r="DU173" s="55" t="str">
        <f t="shared" si="232"/>
        <v/>
      </c>
      <c r="DV173" s="21" t="str">
        <f t="shared" si="233"/>
        <v/>
      </c>
      <c r="DW173" s="11" t="str">
        <f t="shared" si="258"/>
        <v/>
      </c>
      <c r="DX173" s="12" t="str">
        <f t="shared" si="234"/>
        <v/>
      </c>
      <c r="DY173" s="15"/>
      <c r="DZ173" s="50"/>
      <c r="EA173" s="50"/>
      <c r="EB173" s="50"/>
      <c r="EC173" s="50"/>
    </row>
    <row r="174" spans="1:133" ht="20.100000000000001" customHeight="1" x14ac:dyDescent="0.25">
      <c r="A174" s="47">
        <f t="shared" si="235"/>
        <v>173</v>
      </c>
      <c r="B174" s="176"/>
      <c r="C174" s="194"/>
      <c r="D174" s="176"/>
      <c r="E174" s="194"/>
      <c r="F174" s="192"/>
      <c r="G174" s="193"/>
      <c r="H174" s="176"/>
      <c r="I174" s="176"/>
      <c r="J174" s="180"/>
      <c r="K174" s="180"/>
      <c r="L174" s="180"/>
      <c r="M174" s="40"/>
      <c r="N174" s="10" t="str">
        <f t="shared" si="177"/>
        <v/>
      </c>
      <c r="O174" s="13"/>
      <c r="P174" s="26" t="str">
        <f t="shared" si="261"/>
        <v/>
      </c>
      <c r="Q174" s="26" t="str">
        <f t="shared" si="261"/>
        <v/>
      </c>
      <c r="R174" s="26" t="str">
        <f t="shared" si="261"/>
        <v/>
      </c>
      <c r="S174" s="26" t="str">
        <f t="shared" si="261"/>
        <v/>
      </c>
      <c r="T174" s="26" t="str">
        <f t="shared" si="261"/>
        <v/>
      </c>
      <c r="U174" s="157" t="str">
        <f t="shared" si="261"/>
        <v/>
      </c>
      <c r="V174" s="26" t="str">
        <f t="shared" si="261"/>
        <v/>
      </c>
      <c r="W174" s="26" t="str">
        <f t="shared" si="261"/>
        <v/>
      </c>
      <c r="X174" s="26" t="str">
        <f t="shared" si="261"/>
        <v/>
      </c>
      <c r="Y174" s="24" t="str">
        <f t="shared" si="261"/>
        <v/>
      </c>
      <c r="Z174" s="18" t="str">
        <f t="shared" si="262"/>
        <v/>
      </c>
      <c r="AA174" s="24" t="str">
        <f t="shared" si="262"/>
        <v/>
      </c>
      <c r="AB174" s="24" t="str">
        <f t="shared" si="262"/>
        <v/>
      </c>
      <c r="AC174" s="26" t="str">
        <f t="shared" si="262"/>
        <v/>
      </c>
      <c r="AD174" s="33" t="str">
        <f t="shared" si="262"/>
        <v/>
      </c>
      <c r="AE174" s="24" t="str">
        <f t="shared" si="262"/>
        <v/>
      </c>
      <c r="AF174" s="26" t="str">
        <f t="shared" si="262"/>
        <v/>
      </c>
      <c r="AG174" s="24" t="str">
        <f t="shared" si="262"/>
        <v/>
      </c>
      <c r="AH174" s="26" t="str">
        <f t="shared" si="262"/>
        <v/>
      </c>
      <c r="AI174" s="26" t="str">
        <f t="shared" si="262"/>
        <v/>
      </c>
      <c r="AJ174" s="26" t="str">
        <f t="shared" si="262"/>
        <v/>
      </c>
      <c r="AK174" s="26" t="str">
        <f t="shared" si="262"/>
        <v/>
      </c>
      <c r="AL174" s="26" t="str">
        <f t="shared" si="262"/>
        <v/>
      </c>
      <c r="AM174" s="18" t="str">
        <f t="shared" si="262"/>
        <v/>
      </c>
      <c r="AN174" s="9"/>
      <c r="AO174" s="152" t="str">
        <f t="shared" si="236"/>
        <v/>
      </c>
      <c r="AP174" s="150" t="str">
        <f t="shared" si="179"/>
        <v/>
      </c>
      <c r="AQ174" s="151" t="str">
        <f t="shared" si="180"/>
        <v/>
      </c>
      <c r="AR174" s="107" t="str">
        <f t="shared" si="181"/>
        <v/>
      </c>
      <c r="AS174" s="128" t="str">
        <f t="shared" si="182"/>
        <v/>
      </c>
      <c r="AT174" s="114" t="str">
        <f t="shared" si="237"/>
        <v/>
      </c>
      <c r="AU174" s="114" t="str">
        <f t="shared" si="238"/>
        <v/>
      </c>
      <c r="AV174" s="114" t="str">
        <f t="shared" si="239"/>
        <v/>
      </c>
      <c r="AW174" s="114" t="str">
        <f t="shared" si="240"/>
        <v/>
      </c>
      <c r="AX174" s="117" t="str">
        <f t="shared" si="241"/>
        <v/>
      </c>
      <c r="AY174" s="117" t="str">
        <f t="shared" si="242"/>
        <v/>
      </c>
      <c r="AZ174" s="111" t="str">
        <f t="shared" si="243"/>
        <v/>
      </c>
      <c r="BA174" s="133" t="str">
        <f t="shared" si="244"/>
        <v/>
      </c>
      <c r="BB174" s="126" t="str">
        <f t="shared" si="183"/>
        <v/>
      </c>
      <c r="BC174" s="126" t="str">
        <f t="shared" si="184"/>
        <v/>
      </c>
      <c r="BD174" s="127" t="str">
        <f t="shared" si="185"/>
        <v/>
      </c>
      <c r="BE174" s="115" t="str">
        <f t="shared" si="186"/>
        <v/>
      </c>
      <c r="BF174" s="148" t="str">
        <f t="shared" si="187"/>
        <v/>
      </c>
      <c r="BG174" s="126" t="str">
        <f t="shared" si="188"/>
        <v/>
      </c>
      <c r="BH174" s="126" t="str">
        <f t="shared" si="189"/>
        <v/>
      </c>
      <c r="BI174" s="126" t="str">
        <f t="shared" si="190"/>
        <v/>
      </c>
      <c r="BJ174" s="126" t="str">
        <f t="shared" si="191"/>
        <v/>
      </c>
      <c r="BK174" s="111" t="str">
        <f t="shared" si="192"/>
        <v/>
      </c>
      <c r="BL174" s="118" t="str">
        <f t="shared" si="245"/>
        <v/>
      </c>
      <c r="BM174" s="115" t="str">
        <f t="shared" si="193"/>
        <v/>
      </c>
      <c r="BN174" s="110" t="str">
        <f t="shared" si="194"/>
        <v/>
      </c>
      <c r="BO174" s="110" t="str">
        <f t="shared" si="195"/>
        <v/>
      </c>
      <c r="BP174" s="111" t="str">
        <f t="shared" si="246"/>
        <v/>
      </c>
      <c r="BQ174" s="110" t="str">
        <f t="shared" si="247"/>
        <v/>
      </c>
      <c r="BR174" s="153"/>
      <c r="BS174" s="115" t="str">
        <f t="shared" si="196"/>
        <v/>
      </c>
      <c r="BT174" s="132" t="str">
        <f t="shared" si="259"/>
        <v/>
      </c>
      <c r="BU174" s="146" t="str">
        <f t="shared" si="197"/>
        <v/>
      </c>
      <c r="BV174" s="115" t="str">
        <f t="shared" si="198"/>
        <v/>
      </c>
      <c r="BW174" s="118" t="str">
        <f t="shared" si="199"/>
        <v/>
      </c>
      <c r="BX174" s="119"/>
      <c r="BY174" s="111" t="str">
        <f t="shared" si="200"/>
        <v/>
      </c>
      <c r="BZ174" s="111" t="str">
        <f t="shared" si="201"/>
        <v/>
      </c>
      <c r="CA174" s="111" t="str">
        <f t="shared" si="202"/>
        <v/>
      </c>
      <c r="CB174" s="142" t="str">
        <f t="shared" si="203"/>
        <v/>
      </c>
      <c r="CC174" s="184" t="str">
        <f t="shared" si="204"/>
        <v/>
      </c>
      <c r="CD174" s="115" t="str">
        <f t="shared" si="205"/>
        <v/>
      </c>
      <c r="CE174" s="115" t="str">
        <f t="shared" si="206"/>
        <v/>
      </c>
      <c r="CF174" s="125" t="str">
        <f t="shared" si="207"/>
        <v/>
      </c>
      <c r="CG174" s="125" t="str">
        <f t="shared" si="208"/>
        <v/>
      </c>
      <c r="CH174" s="149" t="str">
        <f t="shared" si="209"/>
        <v/>
      </c>
      <c r="CI174" s="142" t="str">
        <f t="shared" si="210"/>
        <v/>
      </c>
      <c r="CJ174" s="119"/>
      <c r="CK174" s="109"/>
      <c r="CL174" s="166" t="str">
        <f t="shared" si="211"/>
        <v/>
      </c>
      <c r="CM174" s="166" t="str">
        <f t="shared" si="212"/>
        <v/>
      </c>
      <c r="CN174" s="163" t="str">
        <f t="shared" si="213"/>
        <v/>
      </c>
      <c r="CO174" s="164" t="str">
        <f t="shared" si="214"/>
        <v/>
      </c>
      <c r="CP174" s="109"/>
      <c r="CQ174" s="163" t="str">
        <f t="shared" si="215"/>
        <v/>
      </c>
      <c r="CR174" s="163" t="str">
        <f t="shared" si="216"/>
        <v/>
      </c>
      <c r="CS174" s="109"/>
      <c r="CT174" s="112" t="str">
        <f t="shared" si="248"/>
        <v/>
      </c>
      <c r="CU174" s="145" t="str">
        <f t="shared" si="249"/>
        <v/>
      </c>
      <c r="CV174" s="111" t="str">
        <f t="shared" si="250"/>
        <v/>
      </c>
      <c r="CW174" s="111" t="str">
        <f t="shared" si="251"/>
        <v/>
      </c>
      <c r="CX174" s="109" t="str">
        <f t="shared" si="217"/>
        <v/>
      </c>
      <c r="CY174" s="126" t="str">
        <f t="shared" si="218"/>
        <v/>
      </c>
      <c r="CZ174" s="126" t="str">
        <f t="shared" si="219"/>
        <v/>
      </c>
      <c r="DA174" s="126" t="str">
        <f t="shared" si="220"/>
        <v/>
      </c>
      <c r="DB174" s="145" t="str">
        <f t="shared" si="221"/>
        <v/>
      </c>
      <c r="DC174" s="143" t="str">
        <f t="shared" si="222"/>
        <v/>
      </c>
      <c r="DD174" s="121"/>
      <c r="DE174" s="113" t="str">
        <f t="shared" si="223"/>
        <v/>
      </c>
      <c r="DF174" s="113" t="str">
        <f t="shared" si="224"/>
        <v/>
      </c>
      <c r="DG174" s="111" t="e">
        <f t="shared" si="252"/>
        <v>#N/A</v>
      </c>
      <c r="DH174" s="108" t="str">
        <f t="shared" si="225"/>
        <v/>
      </c>
      <c r="DI174" s="108" t="str">
        <f t="shared" si="253"/>
        <v/>
      </c>
      <c r="DJ174" s="108" t="str">
        <f t="shared" si="254"/>
        <v/>
      </c>
      <c r="DK174" s="108" t="str">
        <f t="shared" si="257"/>
        <v/>
      </c>
      <c r="DL174" s="108" t="str">
        <f t="shared" si="255"/>
        <v/>
      </c>
      <c r="DM174" s="108" t="str">
        <f t="shared" si="256"/>
        <v/>
      </c>
      <c r="DN174" s="103"/>
      <c r="DO174" s="170" t="str">
        <f t="shared" si="226"/>
        <v/>
      </c>
      <c r="DP174" s="170" t="str">
        <f t="shared" si="227"/>
        <v/>
      </c>
      <c r="DQ174" s="170" t="str">
        <f t="shared" si="228"/>
        <v/>
      </c>
      <c r="DR174" s="55" t="str">
        <f t="shared" si="229"/>
        <v/>
      </c>
      <c r="DS174" s="55" t="str">
        <f t="shared" si="230"/>
        <v/>
      </c>
      <c r="DT174" s="173" t="str">
        <f t="shared" si="231"/>
        <v/>
      </c>
      <c r="DU174" s="55" t="str">
        <f t="shared" si="232"/>
        <v/>
      </c>
      <c r="DV174" s="21" t="str">
        <f t="shared" si="233"/>
        <v/>
      </c>
      <c r="DW174" s="11" t="str">
        <f t="shared" si="258"/>
        <v/>
      </c>
      <c r="DX174" s="12" t="str">
        <f t="shared" si="234"/>
        <v/>
      </c>
      <c r="DY174" s="15"/>
      <c r="DZ174" s="50"/>
      <c r="EA174" s="50"/>
      <c r="EB174" s="50"/>
      <c r="EC174" s="50"/>
    </row>
    <row r="175" spans="1:133" ht="20.100000000000001" customHeight="1" x14ac:dyDescent="0.25">
      <c r="A175" s="47">
        <f t="shared" si="235"/>
        <v>174</v>
      </c>
      <c r="B175" s="176"/>
      <c r="C175" s="194"/>
      <c r="D175" s="176"/>
      <c r="E175" s="194"/>
      <c r="F175" s="192"/>
      <c r="G175" s="193"/>
      <c r="H175" s="176"/>
      <c r="I175" s="176"/>
      <c r="J175" s="180"/>
      <c r="K175" s="180"/>
      <c r="L175" s="180"/>
      <c r="M175" s="40"/>
      <c r="N175" s="10" t="str">
        <f t="shared" si="177"/>
        <v/>
      </c>
      <c r="O175" s="13"/>
      <c r="P175" s="26" t="str">
        <f t="shared" si="261"/>
        <v/>
      </c>
      <c r="Q175" s="26" t="str">
        <f t="shared" si="261"/>
        <v/>
      </c>
      <c r="R175" s="26" t="str">
        <f t="shared" si="261"/>
        <v/>
      </c>
      <c r="S175" s="26" t="str">
        <f t="shared" si="261"/>
        <v/>
      </c>
      <c r="T175" s="26" t="str">
        <f t="shared" si="261"/>
        <v/>
      </c>
      <c r="U175" s="157" t="str">
        <f t="shared" si="261"/>
        <v/>
      </c>
      <c r="V175" s="26" t="str">
        <f t="shared" si="261"/>
        <v/>
      </c>
      <c r="W175" s="26" t="str">
        <f t="shared" si="261"/>
        <v/>
      </c>
      <c r="X175" s="26" t="str">
        <f t="shared" si="261"/>
        <v/>
      </c>
      <c r="Y175" s="24" t="str">
        <f t="shared" si="261"/>
        <v/>
      </c>
      <c r="Z175" s="18" t="str">
        <f t="shared" si="262"/>
        <v/>
      </c>
      <c r="AA175" s="24" t="str">
        <f t="shared" si="262"/>
        <v/>
      </c>
      <c r="AB175" s="24" t="str">
        <f t="shared" si="262"/>
        <v/>
      </c>
      <c r="AC175" s="26" t="str">
        <f t="shared" si="262"/>
        <v/>
      </c>
      <c r="AD175" s="33" t="str">
        <f t="shared" si="262"/>
        <v/>
      </c>
      <c r="AE175" s="24" t="str">
        <f t="shared" si="262"/>
        <v/>
      </c>
      <c r="AF175" s="26" t="str">
        <f t="shared" si="262"/>
        <v/>
      </c>
      <c r="AG175" s="24" t="str">
        <f t="shared" si="262"/>
        <v/>
      </c>
      <c r="AH175" s="26" t="str">
        <f t="shared" si="262"/>
        <v/>
      </c>
      <c r="AI175" s="26" t="str">
        <f t="shared" si="262"/>
        <v/>
      </c>
      <c r="AJ175" s="26" t="str">
        <f t="shared" si="262"/>
        <v/>
      </c>
      <c r="AK175" s="26" t="str">
        <f t="shared" si="262"/>
        <v/>
      </c>
      <c r="AL175" s="26" t="str">
        <f t="shared" si="262"/>
        <v/>
      </c>
      <c r="AM175" s="18" t="str">
        <f t="shared" si="262"/>
        <v/>
      </c>
      <c r="AN175" s="9"/>
      <c r="AO175" s="152" t="str">
        <f t="shared" si="236"/>
        <v/>
      </c>
      <c r="AP175" s="150" t="str">
        <f t="shared" si="179"/>
        <v/>
      </c>
      <c r="AQ175" s="151" t="str">
        <f t="shared" si="180"/>
        <v/>
      </c>
      <c r="AR175" s="107" t="str">
        <f t="shared" si="181"/>
        <v/>
      </c>
      <c r="AS175" s="128" t="str">
        <f t="shared" si="182"/>
        <v/>
      </c>
      <c r="AT175" s="114" t="str">
        <f t="shared" si="237"/>
        <v/>
      </c>
      <c r="AU175" s="114" t="str">
        <f t="shared" si="238"/>
        <v/>
      </c>
      <c r="AV175" s="114" t="str">
        <f t="shared" si="239"/>
        <v/>
      </c>
      <c r="AW175" s="114" t="str">
        <f t="shared" si="240"/>
        <v/>
      </c>
      <c r="AX175" s="117" t="str">
        <f t="shared" si="241"/>
        <v/>
      </c>
      <c r="AY175" s="117" t="str">
        <f t="shared" si="242"/>
        <v/>
      </c>
      <c r="AZ175" s="111" t="str">
        <f t="shared" si="243"/>
        <v/>
      </c>
      <c r="BA175" s="133" t="str">
        <f t="shared" si="244"/>
        <v/>
      </c>
      <c r="BB175" s="126" t="str">
        <f t="shared" si="183"/>
        <v/>
      </c>
      <c r="BC175" s="126" t="str">
        <f t="shared" si="184"/>
        <v/>
      </c>
      <c r="BD175" s="127" t="str">
        <f t="shared" si="185"/>
        <v/>
      </c>
      <c r="BE175" s="115" t="str">
        <f t="shared" si="186"/>
        <v/>
      </c>
      <c r="BF175" s="148" t="str">
        <f t="shared" si="187"/>
        <v/>
      </c>
      <c r="BG175" s="126" t="str">
        <f t="shared" si="188"/>
        <v/>
      </c>
      <c r="BH175" s="126" t="str">
        <f t="shared" si="189"/>
        <v/>
      </c>
      <c r="BI175" s="126" t="str">
        <f t="shared" si="190"/>
        <v/>
      </c>
      <c r="BJ175" s="126" t="str">
        <f t="shared" si="191"/>
        <v/>
      </c>
      <c r="BK175" s="111" t="str">
        <f t="shared" si="192"/>
        <v/>
      </c>
      <c r="BL175" s="118" t="str">
        <f t="shared" si="245"/>
        <v/>
      </c>
      <c r="BM175" s="115" t="str">
        <f t="shared" si="193"/>
        <v/>
      </c>
      <c r="BN175" s="110" t="str">
        <f t="shared" si="194"/>
        <v/>
      </c>
      <c r="BO175" s="110" t="str">
        <f t="shared" si="195"/>
        <v/>
      </c>
      <c r="BP175" s="111" t="str">
        <f t="shared" si="246"/>
        <v/>
      </c>
      <c r="BQ175" s="110" t="str">
        <f t="shared" si="247"/>
        <v/>
      </c>
      <c r="BR175" s="153"/>
      <c r="BS175" s="115" t="str">
        <f t="shared" si="196"/>
        <v/>
      </c>
      <c r="BT175" s="132" t="str">
        <f t="shared" si="259"/>
        <v/>
      </c>
      <c r="BU175" s="146" t="str">
        <f t="shared" si="197"/>
        <v/>
      </c>
      <c r="BV175" s="115" t="str">
        <f t="shared" si="198"/>
        <v/>
      </c>
      <c r="BW175" s="118" t="str">
        <f t="shared" si="199"/>
        <v/>
      </c>
      <c r="BX175" s="119"/>
      <c r="BY175" s="111" t="str">
        <f t="shared" si="200"/>
        <v/>
      </c>
      <c r="BZ175" s="111" t="str">
        <f t="shared" si="201"/>
        <v/>
      </c>
      <c r="CA175" s="111" t="str">
        <f t="shared" si="202"/>
        <v/>
      </c>
      <c r="CB175" s="142" t="str">
        <f t="shared" si="203"/>
        <v/>
      </c>
      <c r="CC175" s="184" t="str">
        <f t="shared" si="204"/>
        <v/>
      </c>
      <c r="CD175" s="115" t="str">
        <f t="shared" si="205"/>
        <v/>
      </c>
      <c r="CE175" s="115" t="str">
        <f t="shared" si="206"/>
        <v/>
      </c>
      <c r="CF175" s="125" t="str">
        <f t="shared" si="207"/>
        <v/>
      </c>
      <c r="CG175" s="125" t="str">
        <f t="shared" si="208"/>
        <v/>
      </c>
      <c r="CH175" s="149" t="str">
        <f t="shared" si="209"/>
        <v/>
      </c>
      <c r="CI175" s="142" t="str">
        <f t="shared" si="210"/>
        <v/>
      </c>
      <c r="CJ175" s="119"/>
      <c r="CK175" s="109"/>
      <c r="CL175" s="166" t="str">
        <f t="shared" si="211"/>
        <v/>
      </c>
      <c r="CM175" s="166" t="str">
        <f t="shared" si="212"/>
        <v/>
      </c>
      <c r="CN175" s="163" t="str">
        <f t="shared" si="213"/>
        <v/>
      </c>
      <c r="CO175" s="164" t="str">
        <f t="shared" si="214"/>
        <v/>
      </c>
      <c r="CP175" s="109"/>
      <c r="CQ175" s="163" t="str">
        <f t="shared" si="215"/>
        <v/>
      </c>
      <c r="CR175" s="163" t="str">
        <f t="shared" si="216"/>
        <v/>
      </c>
      <c r="CS175" s="109"/>
      <c r="CT175" s="112" t="str">
        <f t="shared" si="248"/>
        <v/>
      </c>
      <c r="CU175" s="145" t="str">
        <f t="shared" si="249"/>
        <v/>
      </c>
      <c r="CV175" s="111" t="str">
        <f t="shared" si="250"/>
        <v/>
      </c>
      <c r="CW175" s="111" t="str">
        <f t="shared" si="251"/>
        <v/>
      </c>
      <c r="CX175" s="109" t="str">
        <f t="shared" si="217"/>
        <v/>
      </c>
      <c r="CY175" s="126" t="str">
        <f t="shared" si="218"/>
        <v/>
      </c>
      <c r="CZ175" s="126" t="str">
        <f t="shared" si="219"/>
        <v/>
      </c>
      <c r="DA175" s="126" t="str">
        <f t="shared" si="220"/>
        <v/>
      </c>
      <c r="DB175" s="145" t="str">
        <f t="shared" si="221"/>
        <v/>
      </c>
      <c r="DC175" s="143" t="str">
        <f t="shared" si="222"/>
        <v/>
      </c>
      <c r="DD175" s="121"/>
      <c r="DE175" s="113" t="str">
        <f t="shared" si="223"/>
        <v/>
      </c>
      <c r="DF175" s="113" t="str">
        <f t="shared" si="224"/>
        <v/>
      </c>
      <c r="DG175" s="111" t="e">
        <f t="shared" si="252"/>
        <v>#N/A</v>
      </c>
      <c r="DH175" s="108" t="str">
        <f t="shared" si="225"/>
        <v/>
      </c>
      <c r="DI175" s="108" t="str">
        <f t="shared" si="253"/>
        <v/>
      </c>
      <c r="DJ175" s="108" t="str">
        <f t="shared" si="254"/>
        <v/>
      </c>
      <c r="DK175" s="108" t="str">
        <f t="shared" si="257"/>
        <v/>
      </c>
      <c r="DL175" s="108" t="str">
        <f t="shared" si="255"/>
        <v/>
      </c>
      <c r="DM175" s="108" t="str">
        <f t="shared" si="256"/>
        <v/>
      </c>
      <c r="DN175" s="103"/>
      <c r="DO175" s="170" t="str">
        <f t="shared" si="226"/>
        <v/>
      </c>
      <c r="DP175" s="170" t="str">
        <f t="shared" si="227"/>
        <v/>
      </c>
      <c r="DQ175" s="170" t="str">
        <f t="shared" si="228"/>
        <v/>
      </c>
      <c r="DR175" s="55" t="str">
        <f t="shared" si="229"/>
        <v/>
      </c>
      <c r="DS175" s="55" t="str">
        <f t="shared" si="230"/>
        <v/>
      </c>
      <c r="DT175" s="173" t="str">
        <f t="shared" si="231"/>
        <v/>
      </c>
      <c r="DU175" s="55" t="str">
        <f t="shared" si="232"/>
        <v/>
      </c>
      <c r="DV175" s="21" t="str">
        <f t="shared" si="233"/>
        <v/>
      </c>
      <c r="DW175" s="11" t="str">
        <f t="shared" si="258"/>
        <v/>
      </c>
      <c r="DX175" s="12" t="str">
        <f t="shared" si="234"/>
        <v/>
      </c>
      <c r="DY175" s="15"/>
      <c r="DZ175" s="50"/>
      <c r="EA175" s="50"/>
      <c r="EB175" s="50"/>
      <c r="EC175" s="50"/>
    </row>
    <row r="176" spans="1:133" ht="20.100000000000001" customHeight="1" x14ac:dyDescent="0.25">
      <c r="A176" s="47">
        <f t="shared" si="235"/>
        <v>175</v>
      </c>
      <c r="B176" s="176"/>
      <c r="C176" s="194"/>
      <c r="D176" s="176"/>
      <c r="E176" s="194"/>
      <c r="F176" s="192"/>
      <c r="G176" s="193"/>
      <c r="H176" s="176"/>
      <c r="I176" s="176"/>
      <c r="J176" s="180"/>
      <c r="K176" s="180"/>
      <c r="L176" s="180"/>
      <c r="M176" s="40"/>
      <c r="N176" s="10" t="str">
        <f t="shared" si="177"/>
        <v/>
      </c>
      <c r="O176" s="13"/>
      <c r="P176" s="26" t="str">
        <f t="shared" si="261"/>
        <v/>
      </c>
      <c r="Q176" s="26" t="str">
        <f t="shared" si="261"/>
        <v/>
      </c>
      <c r="R176" s="26" t="str">
        <f t="shared" si="261"/>
        <v/>
      </c>
      <c r="S176" s="26" t="str">
        <f t="shared" si="261"/>
        <v/>
      </c>
      <c r="T176" s="26" t="str">
        <f t="shared" si="261"/>
        <v/>
      </c>
      <c r="U176" s="157" t="str">
        <f t="shared" si="261"/>
        <v/>
      </c>
      <c r="V176" s="26" t="str">
        <f t="shared" si="261"/>
        <v/>
      </c>
      <c r="W176" s="26" t="str">
        <f t="shared" si="261"/>
        <v/>
      </c>
      <c r="X176" s="26" t="str">
        <f t="shared" si="261"/>
        <v/>
      </c>
      <c r="Y176" s="24" t="str">
        <f t="shared" si="261"/>
        <v/>
      </c>
      <c r="Z176" s="18" t="str">
        <f t="shared" si="262"/>
        <v/>
      </c>
      <c r="AA176" s="24" t="str">
        <f t="shared" si="262"/>
        <v/>
      </c>
      <c r="AB176" s="24" t="str">
        <f t="shared" si="262"/>
        <v/>
      </c>
      <c r="AC176" s="26" t="str">
        <f t="shared" si="262"/>
        <v/>
      </c>
      <c r="AD176" s="33" t="str">
        <f t="shared" si="262"/>
        <v/>
      </c>
      <c r="AE176" s="24" t="str">
        <f t="shared" si="262"/>
        <v/>
      </c>
      <c r="AF176" s="26" t="str">
        <f t="shared" si="262"/>
        <v/>
      </c>
      <c r="AG176" s="24" t="str">
        <f t="shared" si="262"/>
        <v/>
      </c>
      <c r="AH176" s="26" t="str">
        <f t="shared" si="262"/>
        <v/>
      </c>
      <c r="AI176" s="26" t="str">
        <f t="shared" si="262"/>
        <v/>
      </c>
      <c r="AJ176" s="26" t="str">
        <f t="shared" si="262"/>
        <v/>
      </c>
      <c r="AK176" s="26" t="str">
        <f t="shared" si="262"/>
        <v/>
      </c>
      <c r="AL176" s="26" t="str">
        <f t="shared" si="262"/>
        <v/>
      </c>
      <c r="AM176" s="18" t="str">
        <f t="shared" si="262"/>
        <v/>
      </c>
      <c r="AN176" s="9"/>
      <c r="AO176" s="152" t="str">
        <f t="shared" si="236"/>
        <v/>
      </c>
      <c r="AP176" s="150" t="str">
        <f t="shared" si="179"/>
        <v/>
      </c>
      <c r="AQ176" s="151" t="str">
        <f t="shared" si="180"/>
        <v/>
      </c>
      <c r="AR176" s="107" t="str">
        <f t="shared" si="181"/>
        <v/>
      </c>
      <c r="AS176" s="128" t="str">
        <f t="shared" si="182"/>
        <v/>
      </c>
      <c r="AT176" s="114" t="str">
        <f t="shared" si="237"/>
        <v/>
      </c>
      <c r="AU176" s="114" t="str">
        <f t="shared" si="238"/>
        <v/>
      </c>
      <c r="AV176" s="114" t="str">
        <f t="shared" si="239"/>
        <v/>
      </c>
      <c r="AW176" s="114" t="str">
        <f t="shared" si="240"/>
        <v/>
      </c>
      <c r="AX176" s="117" t="str">
        <f t="shared" si="241"/>
        <v/>
      </c>
      <c r="AY176" s="117" t="str">
        <f t="shared" si="242"/>
        <v/>
      </c>
      <c r="AZ176" s="111" t="str">
        <f t="shared" si="243"/>
        <v/>
      </c>
      <c r="BA176" s="133" t="str">
        <f t="shared" si="244"/>
        <v/>
      </c>
      <c r="BB176" s="126" t="str">
        <f t="shared" si="183"/>
        <v/>
      </c>
      <c r="BC176" s="126" t="str">
        <f t="shared" si="184"/>
        <v/>
      </c>
      <c r="BD176" s="127" t="str">
        <f t="shared" si="185"/>
        <v/>
      </c>
      <c r="BE176" s="115" t="str">
        <f t="shared" si="186"/>
        <v/>
      </c>
      <c r="BF176" s="148" t="str">
        <f t="shared" si="187"/>
        <v/>
      </c>
      <c r="BG176" s="126" t="str">
        <f t="shared" si="188"/>
        <v/>
      </c>
      <c r="BH176" s="126" t="str">
        <f t="shared" si="189"/>
        <v/>
      </c>
      <c r="BI176" s="126" t="str">
        <f t="shared" si="190"/>
        <v/>
      </c>
      <c r="BJ176" s="126" t="str">
        <f t="shared" si="191"/>
        <v/>
      </c>
      <c r="BK176" s="111" t="str">
        <f t="shared" si="192"/>
        <v/>
      </c>
      <c r="BL176" s="118" t="str">
        <f t="shared" si="245"/>
        <v/>
      </c>
      <c r="BM176" s="115" t="str">
        <f t="shared" si="193"/>
        <v/>
      </c>
      <c r="BN176" s="110" t="str">
        <f t="shared" si="194"/>
        <v/>
      </c>
      <c r="BO176" s="110" t="str">
        <f t="shared" si="195"/>
        <v/>
      </c>
      <c r="BP176" s="111" t="str">
        <f t="shared" si="246"/>
        <v/>
      </c>
      <c r="BQ176" s="110" t="str">
        <f t="shared" si="247"/>
        <v/>
      </c>
      <c r="BR176" s="153"/>
      <c r="BS176" s="115" t="str">
        <f t="shared" si="196"/>
        <v/>
      </c>
      <c r="BT176" s="132" t="str">
        <f t="shared" si="259"/>
        <v/>
      </c>
      <c r="BU176" s="146" t="str">
        <f t="shared" si="197"/>
        <v/>
      </c>
      <c r="BV176" s="115" t="str">
        <f t="shared" si="198"/>
        <v/>
      </c>
      <c r="BW176" s="118" t="str">
        <f t="shared" si="199"/>
        <v/>
      </c>
      <c r="BX176" s="119"/>
      <c r="BY176" s="111" t="str">
        <f t="shared" si="200"/>
        <v/>
      </c>
      <c r="BZ176" s="111" t="str">
        <f t="shared" si="201"/>
        <v/>
      </c>
      <c r="CA176" s="111" t="str">
        <f t="shared" si="202"/>
        <v/>
      </c>
      <c r="CB176" s="142" t="str">
        <f t="shared" si="203"/>
        <v/>
      </c>
      <c r="CC176" s="184" t="str">
        <f t="shared" si="204"/>
        <v/>
      </c>
      <c r="CD176" s="115" t="str">
        <f t="shared" si="205"/>
        <v/>
      </c>
      <c r="CE176" s="115" t="str">
        <f t="shared" si="206"/>
        <v/>
      </c>
      <c r="CF176" s="125" t="str">
        <f t="shared" si="207"/>
        <v/>
      </c>
      <c r="CG176" s="125" t="str">
        <f t="shared" si="208"/>
        <v/>
      </c>
      <c r="CH176" s="149" t="str">
        <f t="shared" si="209"/>
        <v/>
      </c>
      <c r="CI176" s="142" t="str">
        <f t="shared" si="210"/>
        <v/>
      </c>
      <c r="CJ176" s="119"/>
      <c r="CK176" s="109"/>
      <c r="CL176" s="166" t="str">
        <f t="shared" si="211"/>
        <v/>
      </c>
      <c r="CM176" s="166" t="str">
        <f t="shared" si="212"/>
        <v/>
      </c>
      <c r="CN176" s="163" t="str">
        <f t="shared" si="213"/>
        <v/>
      </c>
      <c r="CO176" s="164" t="str">
        <f t="shared" si="214"/>
        <v/>
      </c>
      <c r="CP176" s="109"/>
      <c r="CQ176" s="163" t="str">
        <f t="shared" si="215"/>
        <v/>
      </c>
      <c r="CR176" s="163" t="str">
        <f t="shared" si="216"/>
        <v/>
      </c>
      <c r="CS176" s="109"/>
      <c r="CT176" s="112" t="str">
        <f t="shared" si="248"/>
        <v/>
      </c>
      <c r="CU176" s="145" t="str">
        <f t="shared" si="249"/>
        <v/>
      </c>
      <c r="CV176" s="111" t="str">
        <f t="shared" si="250"/>
        <v/>
      </c>
      <c r="CW176" s="111" t="str">
        <f t="shared" si="251"/>
        <v/>
      </c>
      <c r="CX176" s="109" t="str">
        <f t="shared" si="217"/>
        <v/>
      </c>
      <c r="CY176" s="126" t="str">
        <f t="shared" si="218"/>
        <v/>
      </c>
      <c r="CZ176" s="126" t="str">
        <f t="shared" si="219"/>
        <v/>
      </c>
      <c r="DA176" s="126" t="str">
        <f t="shared" si="220"/>
        <v/>
      </c>
      <c r="DB176" s="145" t="str">
        <f t="shared" si="221"/>
        <v/>
      </c>
      <c r="DC176" s="143" t="str">
        <f t="shared" si="222"/>
        <v/>
      </c>
      <c r="DD176" s="121"/>
      <c r="DE176" s="113" t="str">
        <f t="shared" si="223"/>
        <v/>
      </c>
      <c r="DF176" s="113" t="str">
        <f t="shared" si="224"/>
        <v/>
      </c>
      <c r="DG176" s="111" t="e">
        <f t="shared" si="252"/>
        <v>#N/A</v>
      </c>
      <c r="DH176" s="108" t="str">
        <f t="shared" si="225"/>
        <v/>
      </c>
      <c r="DI176" s="108" t="str">
        <f t="shared" si="253"/>
        <v/>
      </c>
      <c r="DJ176" s="108" t="str">
        <f t="shared" si="254"/>
        <v/>
      </c>
      <c r="DK176" s="108" t="str">
        <f t="shared" si="257"/>
        <v/>
      </c>
      <c r="DL176" s="108" t="str">
        <f t="shared" si="255"/>
        <v/>
      </c>
      <c r="DM176" s="108" t="str">
        <f t="shared" si="256"/>
        <v/>
      </c>
      <c r="DN176" s="103"/>
      <c r="DO176" s="170" t="str">
        <f t="shared" si="226"/>
        <v/>
      </c>
      <c r="DP176" s="170" t="str">
        <f t="shared" si="227"/>
        <v/>
      </c>
      <c r="DQ176" s="170" t="str">
        <f t="shared" si="228"/>
        <v/>
      </c>
      <c r="DR176" s="55" t="str">
        <f t="shared" si="229"/>
        <v/>
      </c>
      <c r="DS176" s="55" t="str">
        <f t="shared" si="230"/>
        <v/>
      </c>
      <c r="DT176" s="173" t="str">
        <f t="shared" si="231"/>
        <v/>
      </c>
      <c r="DU176" s="55" t="str">
        <f t="shared" si="232"/>
        <v/>
      </c>
      <c r="DV176" s="21" t="str">
        <f t="shared" si="233"/>
        <v/>
      </c>
      <c r="DW176" s="11" t="str">
        <f t="shared" si="258"/>
        <v/>
      </c>
      <c r="DX176" s="12" t="str">
        <f t="shared" si="234"/>
        <v/>
      </c>
      <c r="DY176" s="15"/>
      <c r="DZ176" s="50"/>
      <c r="EA176" s="50"/>
      <c r="EB176" s="50"/>
      <c r="EC176" s="50"/>
    </row>
    <row r="177" spans="1:133" ht="20.100000000000001" customHeight="1" x14ac:dyDescent="0.25">
      <c r="A177" s="47">
        <f t="shared" si="235"/>
        <v>176</v>
      </c>
      <c r="B177" s="176"/>
      <c r="C177" s="194"/>
      <c r="D177" s="176"/>
      <c r="E177" s="194"/>
      <c r="F177" s="192"/>
      <c r="G177" s="193"/>
      <c r="H177" s="176"/>
      <c r="I177" s="176"/>
      <c r="J177" s="180"/>
      <c r="K177" s="180"/>
      <c r="L177" s="180"/>
      <c r="M177" s="40"/>
      <c r="N177" s="10" t="str">
        <f t="shared" si="177"/>
        <v/>
      </c>
      <c r="O177" s="13"/>
      <c r="P177" s="26" t="str">
        <f t="shared" si="261"/>
        <v/>
      </c>
      <c r="Q177" s="26" t="str">
        <f t="shared" si="261"/>
        <v/>
      </c>
      <c r="R177" s="26" t="str">
        <f t="shared" si="261"/>
        <v/>
      </c>
      <c r="S177" s="26" t="str">
        <f t="shared" si="261"/>
        <v/>
      </c>
      <c r="T177" s="26" t="str">
        <f t="shared" si="261"/>
        <v/>
      </c>
      <c r="U177" s="157" t="str">
        <f t="shared" si="261"/>
        <v/>
      </c>
      <c r="V177" s="26" t="str">
        <f t="shared" si="261"/>
        <v/>
      </c>
      <c r="W177" s="26" t="str">
        <f t="shared" si="261"/>
        <v/>
      </c>
      <c r="X177" s="26" t="str">
        <f t="shared" si="261"/>
        <v/>
      </c>
      <c r="Y177" s="24" t="str">
        <f t="shared" si="261"/>
        <v/>
      </c>
      <c r="Z177" s="18" t="str">
        <f t="shared" si="262"/>
        <v/>
      </c>
      <c r="AA177" s="24" t="str">
        <f t="shared" si="262"/>
        <v/>
      </c>
      <c r="AB177" s="24" t="str">
        <f t="shared" si="262"/>
        <v/>
      </c>
      <c r="AC177" s="26" t="str">
        <f t="shared" si="262"/>
        <v/>
      </c>
      <c r="AD177" s="33" t="str">
        <f t="shared" si="262"/>
        <v/>
      </c>
      <c r="AE177" s="24" t="str">
        <f t="shared" si="262"/>
        <v/>
      </c>
      <c r="AF177" s="26" t="str">
        <f t="shared" si="262"/>
        <v/>
      </c>
      <c r="AG177" s="24" t="str">
        <f t="shared" si="262"/>
        <v/>
      </c>
      <c r="AH177" s="26" t="str">
        <f t="shared" si="262"/>
        <v/>
      </c>
      <c r="AI177" s="26" t="str">
        <f t="shared" si="262"/>
        <v/>
      </c>
      <c r="AJ177" s="26" t="str">
        <f t="shared" si="262"/>
        <v/>
      </c>
      <c r="AK177" s="26" t="str">
        <f t="shared" si="262"/>
        <v/>
      </c>
      <c r="AL177" s="26" t="str">
        <f t="shared" si="262"/>
        <v/>
      </c>
      <c r="AM177" s="18" t="str">
        <f t="shared" si="262"/>
        <v/>
      </c>
      <c r="AN177" s="9"/>
      <c r="AO177" s="152" t="str">
        <f t="shared" si="236"/>
        <v/>
      </c>
      <c r="AP177" s="150" t="str">
        <f t="shared" si="179"/>
        <v/>
      </c>
      <c r="AQ177" s="151" t="str">
        <f t="shared" si="180"/>
        <v/>
      </c>
      <c r="AR177" s="107" t="str">
        <f t="shared" si="181"/>
        <v/>
      </c>
      <c r="AS177" s="128" t="str">
        <f t="shared" si="182"/>
        <v/>
      </c>
      <c r="AT177" s="114" t="str">
        <f t="shared" si="237"/>
        <v/>
      </c>
      <c r="AU177" s="114" t="str">
        <f t="shared" si="238"/>
        <v/>
      </c>
      <c r="AV177" s="114" t="str">
        <f t="shared" si="239"/>
        <v/>
      </c>
      <c r="AW177" s="114" t="str">
        <f t="shared" si="240"/>
        <v/>
      </c>
      <c r="AX177" s="117" t="str">
        <f t="shared" si="241"/>
        <v/>
      </c>
      <c r="AY177" s="117" t="str">
        <f t="shared" si="242"/>
        <v/>
      </c>
      <c r="AZ177" s="111" t="str">
        <f t="shared" si="243"/>
        <v/>
      </c>
      <c r="BA177" s="133" t="str">
        <f t="shared" si="244"/>
        <v/>
      </c>
      <c r="BB177" s="126" t="str">
        <f t="shared" si="183"/>
        <v/>
      </c>
      <c r="BC177" s="126" t="str">
        <f t="shared" si="184"/>
        <v/>
      </c>
      <c r="BD177" s="127" t="str">
        <f t="shared" si="185"/>
        <v/>
      </c>
      <c r="BE177" s="115" t="str">
        <f t="shared" si="186"/>
        <v/>
      </c>
      <c r="BF177" s="148" t="str">
        <f t="shared" si="187"/>
        <v/>
      </c>
      <c r="BG177" s="126" t="str">
        <f t="shared" si="188"/>
        <v/>
      </c>
      <c r="BH177" s="126" t="str">
        <f t="shared" si="189"/>
        <v/>
      </c>
      <c r="BI177" s="126" t="str">
        <f t="shared" si="190"/>
        <v/>
      </c>
      <c r="BJ177" s="126" t="str">
        <f t="shared" si="191"/>
        <v/>
      </c>
      <c r="BK177" s="111" t="str">
        <f t="shared" si="192"/>
        <v/>
      </c>
      <c r="BL177" s="118" t="str">
        <f t="shared" si="245"/>
        <v/>
      </c>
      <c r="BM177" s="115" t="str">
        <f t="shared" si="193"/>
        <v/>
      </c>
      <c r="BN177" s="110" t="str">
        <f t="shared" si="194"/>
        <v/>
      </c>
      <c r="BO177" s="110" t="str">
        <f t="shared" si="195"/>
        <v/>
      </c>
      <c r="BP177" s="111" t="str">
        <f t="shared" si="246"/>
        <v/>
      </c>
      <c r="BQ177" s="110" t="str">
        <f t="shared" si="247"/>
        <v/>
      </c>
      <c r="BR177" s="153"/>
      <c r="BS177" s="115" t="str">
        <f t="shared" si="196"/>
        <v/>
      </c>
      <c r="BT177" s="132" t="str">
        <f t="shared" si="259"/>
        <v/>
      </c>
      <c r="BU177" s="146" t="str">
        <f t="shared" si="197"/>
        <v/>
      </c>
      <c r="BV177" s="115" t="str">
        <f t="shared" si="198"/>
        <v/>
      </c>
      <c r="BW177" s="118" t="str">
        <f t="shared" si="199"/>
        <v/>
      </c>
      <c r="BX177" s="119"/>
      <c r="BY177" s="111" t="str">
        <f t="shared" si="200"/>
        <v/>
      </c>
      <c r="BZ177" s="111" t="str">
        <f t="shared" si="201"/>
        <v/>
      </c>
      <c r="CA177" s="111" t="str">
        <f t="shared" si="202"/>
        <v/>
      </c>
      <c r="CB177" s="142" t="str">
        <f t="shared" si="203"/>
        <v/>
      </c>
      <c r="CC177" s="184" t="str">
        <f t="shared" si="204"/>
        <v/>
      </c>
      <c r="CD177" s="115" t="str">
        <f t="shared" si="205"/>
        <v/>
      </c>
      <c r="CE177" s="115" t="str">
        <f t="shared" si="206"/>
        <v/>
      </c>
      <c r="CF177" s="125" t="str">
        <f t="shared" si="207"/>
        <v/>
      </c>
      <c r="CG177" s="125" t="str">
        <f t="shared" si="208"/>
        <v/>
      </c>
      <c r="CH177" s="149" t="str">
        <f t="shared" si="209"/>
        <v/>
      </c>
      <c r="CI177" s="142" t="str">
        <f t="shared" si="210"/>
        <v/>
      </c>
      <c r="CJ177" s="119"/>
      <c r="CK177" s="109"/>
      <c r="CL177" s="166" t="str">
        <f t="shared" si="211"/>
        <v/>
      </c>
      <c r="CM177" s="166" t="str">
        <f t="shared" si="212"/>
        <v/>
      </c>
      <c r="CN177" s="163" t="str">
        <f t="shared" si="213"/>
        <v/>
      </c>
      <c r="CO177" s="164" t="str">
        <f t="shared" si="214"/>
        <v/>
      </c>
      <c r="CP177" s="109"/>
      <c r="CQ177" s="163" t="str">
        <f t="shared" si="215"/>
        <v/>
      </c>
      <c r="CR177" s="163" t="str">
        <f t="shared" si="216"/>
        <v/>
      </c>
      <c r="CS177" s="109"/>
      <c r="CT177" s="112" t="str">
        <f t="shared" si="248"/>
        <v/>
      </c>
      <c r="CU177" s="145" t="str">
        <f t="shared" si="249"/>
        <v/>
      </c>
      <c r="CV177" s="111" t="str">
        <f t="shared" si="250"/>
        <v/>
      </c>
      <c r="CW177" s="111" t="str">
        <f t="shared" si="251"/>
        <v/>
      </c>
      <c r="CX177" s="109" t="str">
        <f t="shared" si="217"/>
        <v/>
      </c>
      <c r="CY177" s="126" t="str">
        <f t="shared" si="218"/>
        <v/>
      </c>
      <c r="CZ177" s="126" t="str">
        <f t="shared" si="219"/>
        <v/>
      </c>
      <c r="DA177" s="126" t="str">
        <f t="shared" si="220"/>
        <v/>
      </c>
      <c r="DB177" s="145" t="str">
        <f t="shared" si="221"/>
        <v/>
      </c>
      <c r="DC177" s="143" t="str">
        <f t="shared" si="222"/>
        <v/>
      </c>
      <c r="DD177" s="121"/>
      <c r="DE177" s="113" t="str">
        <f t="shared" si="223"/>
        <v/>
      </c>
      <c r="DF177" s="113" t="str">
        <f t="shared" si="224"/>
        <v/>
      </c>
      <c r="DG177" s="111" t="e">
        <f t="shared" si="252"/>
        <v>#N/A</v>
      </c>
      <c r="DH177" s="108" t="str">
        <f t="shared" si="225"/>
        <v/>
      </c>
      <c r="DI177" s="108" t="str">
        <f t="shared" si="253"/>
        <v/>
      </c>
      <c r="DJ177" s="108" t="str">
        <f t="shared" si="254"/>
        <v/>
      </c>
      <c r="DK177" s="108" t="str">
        <f t="shared" si="257"/>
        <v/>
      </c>
      <c r="DL177" s="108" t="str">
        <f t="shared" si="255"/>
        <v/>
      </c>
      <c r="DM177" s="108" t="str">
        <f t="shared" si="256"/>
        <v/>
      </c>
      <c r="DN177" s="103"/>
      <c r="DO177" s="170" t="str">
        <f t="shared" si="226"/>
        <v/>
      </c>
      <c r="DP177" s="170" t="str">
        <f t="shared" si="227"/>
        <v/>
      </c>
      <c r="DQ177" s="170" t="str">
        <f t="shared" si="228"/>
        <v/>
      </c>
      <c r="DR177" s="55" t="str">
        <f t="shared" si="229"/>
        <v/>
      </c>
      <c r="DS177" s="55" t="str">
        <f t="shared" si="230"/>
        <v/>
      </c>
      <c r="DT177" s="173" t="str">
        <f t="shared" si="231"/>
        <v/>
      </c>
      <c r="DU177" s="55" t="str">
        <f t="shared" si="232"/>
        <v/>
      </c>
      <c r="DV177" s="21" t="str">
        <f t="shared" si="233"/>
        <v/>
      </c>
      <c r="DW177" s="11" t="str">
        <f t="shared" si="258"/>
        <v/>
      </c>
      <c r="DX177" s="12" t="str">
        <f t="shared" si="234"/>
        <v/>
      </c>
      <c r="DY177" s="15"/>
      <c r="DZ177" s="50"/>
      <c r="EA177" s="50"/>
      <c r="EB177" s="50"/>
      <c r="EC177" s="50"/>
    </row>
    <row r="178" spans="1:133" ht="20.100000000000001" customHeight="1" x14ac:dyDescent="0.25">
      <c r="A178" s="47">
        <f t="shared" si="235"/>
        <v>177</v>
      </c>
      <c r="B178" s="176"/>
      <c r="C178" s="194"/>
      <c r="D178" s="176"/>
      <c r="E178" s="194"/>
      <c r="F178" s="192"/>
      <c r="G178" s="193"/>
      <c r="H178" s="176"/>
      <c r="I178" s="176"/>
      <c r="J178" s="180"/>
      <c r="K178" s="180"/>
      <c r="L178" s="180"/>
      <c r="M178" s="40"/>
      <c r="N178" s="10" t="str">
        <f t="shared" si="177"/>
        <v/>
      </c>
      <c r="O178" s="13"/>
      <c r="P178" s="26" t="str">
        <f t="shared" si="261"/>
        <v/>
      </c>
      <c r="Q178" s="26" t="str">
        <f t="shared" si="261"/>
        <v/>
      </c>
      <c r="R178" s="26" t="str">
        <f t="shared" si="261"/>
        <v/>
      </c>
      <c r="S178" s="26" t="str">
        <f t="shared" si="261"/>
        <v/>
      </c>
      <c r="T178" s="26" t="str">
        <f t="shared" si="261"/>
        <v/>
      </c>
      <c r="U178" s="157" t="str">
        <f t="shared" si="261"/>
        <v/>
      </c>
      <c r="V178" s="26" t="str">
        <f t="shared" si="261"/>
        <v/>
      </c>
      <c r="W178" s="26" t="str">
        <f t="shared" si="261"/>
        <v/>
      </c>
      <c r="X178" s="26" t="str">
        <f t="shared" si="261"/>
        <v/>
      </c>
      <c r="Y178" s="24" t="str">
        <f t="shared" si="261"/>
        <v/>
      </c>
      <c r="Z178" s="18" t="str">
        <f t="shared" si="262"/>
        <v/>
      </c>
      <c r="AA178" s="24" t="str">
        <f t="shared" si="262"/>
        <v/>
      </c>
      <c r="AB178" s="24" t="str">
        <f t="shared" si="262"/>
        <v/>
      </c>
      <c r="AC178" s="26" t="str">
        <f t="shared" si="262"/>
        <v/>
      </c>
      <c r="AD178" s="33" t="str">
        <f t="shared" si="262"/>
        <v/>
      </c>
      <c r="AE178" s="24" t="str">
        <f t="shared" si="262"/>
        <v/>
      </c>
      <c r="AF178" s="26" t="str">
        <f t="shared" si="262"/>
        <v/>
      </c>
      <c r="AG178" s="24" t="str">
        <f t="shared" si="262"/>
        <v/>
      </c>
      <c r="AH178" s="26" t="str">
        <f t="shared" si="262"/>
        <v/>
      </c>
      <c r="AI178" s="26" t="str">
        <f t="shared" si="262"/>
        <v/>
      </c>
      <c r="AJ178" s="26" t="str">
        <f t="shared" si="262"/>
        <v/>
      </c>
      <c r="AK178" s="26" t="str">
        <f t="shared" si="262"/>
        <v/>
      </c>
      <c r="AL178" s="26" t="str">
        <f t="shared" si="262"/>
        <v/>
      </c>
      <c r="AM178" s="18" t="str">
        <f t="shared" si="262"/>
        <v/>
      </c>
      <c r="AN178" s="9"/>
      <c r="AO178" s="152" t="str">
        <f t="shared" si="236"/>
        <v/>
      </c>
      <c r="AP178" s="150" t="str">
        <f t="shared" si="179"/>
        <v/>
      </c>
      <c r="AQ178" s="151" t="str">
        <f t="shared" si="180"/>
        <v/>
      </c>
      <c r="AR178" s="107" t="str">
        <f t="shared" si="181"/>
        <v/>
      </c>
      <c r="AS178" s="128" t="str">
        <f t="shared" si="182"/>
        <v/>
      </c>
      <c r="AT178" s="114" t="str">
        <f t="shared" si="237"/>
        <v/>
      </c>
      <c r="AU178" s="114" t="str">
        <f t="shared" si="238"/>
        <v/>
      </c>
      <c r="AV178" s="114" t="str">
        <f t="shared" si="239"/>
        <v/>
      </c>
      <c r="AW178" s="114" t="str">
        <f t="shared" si="240"/>
        <v/>
      </c>
      <c r="AX178" s="117" t="str">
        <f t="shared" si="241"/>
        <v/>
      </c>
      <c r="AY178" s="117" t="str">
        <f t="shared" si="242"/>
        <v/>
      </c>
      <c r="AZ178" s="111" t="str">
        <f t="shared" si="243"/>
        <v/>
      </c>
      <c r="BA178" s="133" t="str">
        <f t="shared" si="244"/>
        <v/>
      </c>
      <c r="BB178" s="126" t="str">
        <f t="shared" si="183"/>
        <v/>
      </c>
      <c r="BC178" s="126" t="str">
        <f t="shared" si="184"/>
        <v/>
      </c>
      <c r="BD178" s="127" t="str">
        <f t="shared" si="185"/>
        <v/>
      </c>
      <c r="BE178" s="115" t="str">
        <f t="shared" si="186"/>
        <v/>
      </c>
      <c r="BF178" s="148" t="str">
        <f t="shared" si="187"/>
        <v/>
      </c>
      <c r="BG178" s="126" t="str">
        <f t="shared" si="188"/>
        <v/>
      </c>
      <c r="BH178" s="126" t="str">
        <f t="shared" si="189"/>
        <v/>
      </c>
      <c r="BI178" s="126" t="str">
        <f t="shared" si="190"/>
        <v/>
      </c>
      <c r="BJ178" s="126" t="str">
        <f t="shared" si="191"/>
        <v/>
      </c>
      <c r="BK178" s="111" t="str">
        <f t="shared" si="192"/>
        <v/>
      </c>
      <c r="BL178" s="118" t="str">
        <f t="shared" si="245"/>
        <v/>
      </c>
      <c r="BM178" s="115" t="str">
        <f t="shared" si="193"/>
        <v/>
      </c>
      <c r="BN178" s="110" t="str">
        <f t="shared" si="194"/>
        <v/>
      </c>
      <c r="BO178" s="110" t="str">
        <f t="shared" si="195"/>
        <v/>
      </c>
      <c r="BP178" s="111" t="str">
        <f t="shared" si="246"/>
        <v/>
      </c>
      <c r="BQ178" s="110" t="str">
        <f t="shared" si="247"/>
        <v/>
      </c>
      <c r="BR178" s="153"/>
      <c r="BS178" s="115" t="str">
        <f t="shared" si="196"/>
        <v/>
      </c>
      <c r="BT178" s="132" t="str">
        <f t="shared" si="259"/>
        <v/>
      </c>
      <c r="BU178" s="146" t="str">
        <f t="shared" si="197"/>
        <v/>
      </c>
      <c r="BV178" s="115" t="str">
        <f t="shared" si="198"/>
        <v/>
      </c>
      <c r="BW178" s="118" t="str">
        <f t="shared" si="199"/>
        <v/>
      </c>
      <c r="BX178" s="119"/>
      <c r="BY178" s="111" t="str">
        <f t="shared" si="200"/>
        <v/>
      </c>
      <c r="BZ178" s="111" t="str">
        <f t="shared" si="201"/>
        <v/>
      </c>
      <c r="CA178" s="111" t="str">
        <f t="shared" si="202"/>
        <v/>
      </c>
      <c r="CB178" s="142" t="str">
        <f t="shared" si="203"/>
        <v/>
      </c>
      <c r="CC178" s="184" t="str">
        <f t="shared" si="204"/>
        <v/>
      </c>
      <c r="CD178" s="115" t="str">
        <f t="shared" si="205"/>
        <v/>
      </c>
      <c r="CE178" s="115" t="str">
        <f t="shared" si="206"/>
        <v/>
      </c>
      <c r="CF178" s="125" t="str">
        <f t="shared" si="207"/>
        <v/>
      </c>
      <c r="CG178" s="125" t="str">
        <f t="shared" si="208"/>
        <v/>
      </c>
      <c r="CH178" s="149" t="str">
        <f t="shared" si="209"/>
        <v/>
      </c>
      <c r="CI178" s="142" t="str">
        <f t="shared" si="210"/>
        <v/>
      </c>
      <c r="CJ178" s="119"/>
      <c r="CK178" s="109"/>
      <c r="CL178" s="166" t="str">
        <f t="shared" si="211"/>
        <v/>
      </c>
      <c r="CM178" s="166" t="str">
        <f t="shared" si="212"/>
        <v/>
      </c>
      <c r="CN178" s="163" t="str">
        <f t="shared" si="213"/>
        <v/>
      </c>
      <c r="CO178" s="164" t="str">
        <f t="shared" si="214"/>
        <v/>
      </c>
      <c r="CP178" s="109"/>
      <c r="CQ178" s="163" t="str">
        <f t="shared" si="215"/>
        <v/>
      </c>
      <c r="CR178" s="163" t="str">
        <f t="shared" si="216"/>
        <v/>
      </c>
      <c r="CS178" s="109"/>
      <c r="CT178" s="112" t="str">
        <f t="shared" si="248"/>
        <v/>
      </c>
      <c r="CU178" s="145" t="str">
        <f t="shared" si="249"/>
        <v/>
      </c>
      <c r="CV178" s="111" t="str">
        <f t="shared" si="250"/>
        <v/>
      </c>
      <c r="CW178" s="111" t="str">
        <f t="shared" si="251"/>
        <v/>
      </c>
      <c r="CX178" s="109" t="str">
        <f t="shared" si="217"/>
        <v/>
      </c>
      <c r="CY178" s="126" t="str">
        <f t="shared" si="218"/>
        <v/>
      </c>
      <c r="CZ178" s="126" t="str">
        <f t="shared" si="219"/>
        <v/>
      </c>
      <c r="DA178" s="126" t="str">
        <f t="shared" si="220"/>
        <v/>
      </c>
      <c r="DB178" s="145" t="str">
        <f t="shared" si="221"/>
        <v/>
      </c>
      <c r="DC178" s="143" t="str">
        <f t="shared" si="222"/>
        <v/>
      </c>
      <c r="DD178" s="121"/>
      <c r="DE178" s="113" t="str">
        <f t="shared" si="223"/>
        <v/>
      </c>
      <c r="DF178" s="113" t="str">
        <f t="shared" si="224"/>
        <v/>
      </c>
      <c r="DG178" s="111" t="e">
        <f t="shared" si="252"/>
        <v>#N/A</v>
      </c>
      <c r="DH178" s="108" t="str">
        <f t="shared" si="225"/>
        <v/>
      </c>
      <c r="DI178" s="108" t="str">
        <f t="shared" si="253"/>
        <v/>
      </c>
      <c r="DJ178" s="108" t="str">
        <f t="shared" si="254"/>
        <v/>
      </c>
      <c r="DK178" s="108" t="str">
        <f t="shared" si="257"/>
        <v/>
      </c>
      <c r="DL178" s="108" t="str">
        <f t="shared" si="255"/>
        <v/>
      </c>
      <c r="DM178" s="108" t="str">
        <f t="shared" si="256"/>
        <v/>
      </c>
      <c r="DN178" s="103"/>
      <c r="DO178" s="170" t="str">
        <f t="shared" si="226"/>
        <v/>
      </c>
      <c r="DP178" s="170" t="str">
        <f t="shared" si="227"/>
        <v/>
      </c>
      <c r="DQ178" s="170" t="str">
        <f t="shared" si="228"/>
        <v/>
      </c>
      <c r="DR178" s="55" t="str">
        <f t="shared" si="229"/>
        <v/>
      </c>
      <c r="DS178" s="55" t="str">
        <f t="shared" si="230"/>
        <v/>
      </c>
      <c r="DT178" s="173" t="str">
        <f t="shared" si="231"/>
        <v/>
      </c>
      <c r="DU178" s="55" t="str">
        <f t="shared" si="232"/>
        <v/>
      </c>
      <c r="DV178" s="21" t="str">
        <f t="shared" si="233"/>
        <v/>
      </c>
      <c r="DW178" s="11" t="str">
        <f t="shared" si="258"/>
        <v/>
      </c>
      <c r="DX178" s="12" t="str">
        <f t="shared" si="234"/>
        <v/>
      </c>
      <c r="DY178" s="15"/>
      <c r="DZ178" s="50"/>
      <c r="EA178" s="50"/>
      <c r="EB178" s="50"/>
      <c r="EC178" s="50"/>
    </row>
    <row r="179" spans="1:133" ht="20.100000000000001" customHeight="1" x14ac:dyDescent="0.25">
      <c r="A179" s="47">
        <f t="shared" si="235"/>
        <v>178</v>
      </c>
      <c r="B179" s="176"/>
      <c r="C179" s="194"/>
      <c r="D179" s="176"/>
      <c r="E179" s="194"/>
      <c r="F179" s="192"/>
      <c r="G179" s="193"/>
      <c r="H179" s="176"/>
      <c r="I179" s="176"/>
      <c r="J179" s="180"/>
      <c r="K179" s="180"/>
      <c r="L179" s="180"/>
      <c r="M179" s="40"/>
      <c r="N179" s="10" t="str">
        <f t="shared" si="177"/>
        <v/>
      </c>
      <c r="O179" s="13"/>
      <c r="P179" s="26" t="str">
        <f t="shared" si="261"/>
        <v/>
      </c>
      <c r="Q179" s="26" t="str">
        <f t="shared" si="261"/>
        <v/>
      </c>
      <c r="R179" s="26" t="str">
        <f t="shared" si="261"/>
        <v/>
      </c>
      <c r="S179" s="26" t="str">
        <f t="shared" si="261"/>
        <v/>
      </c>
      <c r="T179" s="26" t="str">
        <f t="shared" si="261"/>
        <v/>
      </c>
      <c r="U179" s="157" t="str">
        <f t="shared" si="261"/>
        <v/>
      </c>
      <c r="V179" s="26" t="str">
        <f t="shared" si="261"/>
        <v/>
      </c>
      <c r="W179" s="26" t="str">
        <f t="shared" si="261"/>
        <v/>
      </c>
      <c r="X179" s="26" t="str">
        <f t="shared" si="261"/>
        <v/>
      </c>
      <c r="Y179" s="24" t="str">
        <f t="shared" si="261"/>
        <v/>
      </c>
      <c r="Z179" s="18" t="str">
        <f t="shared" si="262"/>
        <v/>
      </c>
      <c r="AA179" s="24" t="str">
        <f t="shared" si="262"/>
        <v/>
      </c>
      <c r="AB179" s="24" t="str">
        <f t="shared" si="262"/>
        <v/>
      </c>
      <c r="AC179" s="26" t="str">
        <f t="shared" si="262"/>
        <v/>
      </c>
      <c r="AD179" s="33" t="str">
        <f t="shared" si="262"/>
        <v/>
      </c>
      <c r="AE179" s="24" t="str">
        <f t="shared" si="262"/>
        <v/>
      </c>
      <c r="AF179" s="26" t="str">
        <f t="shared" si="262"/>
        <v/>
      </c>
      <c r="AG179" s="24" t="str">
        <f t="shared" si="262"/>
        <v/>
      </c>
      <c r="AH179" s="26" t="str">
        <f t="shared" si="262"/>
        <v/>
      </c>
      <c r="AI179" s="26" t="str">
        <f t="shared" si="262"/>
        <v/>
      </c>
      <c r="AJ179" s="26" t="str">
        <f t="shared" si="262"/>
        <v/>
      </c>
      <c r="AK179" s="26" t="str">
        <f t="shared" si="262"/>
        <v/>
      </c>
      <c r="AL179" s="26" t="str">
        <f t="shared" si="262"/>
        <v/>
      </c>
      <c r="AM179" s="18" t="str">
        <f t="shared" si="262"/>
        <v/>
      </c>
      <c r="AN179" s="9"/>
      <c r="AO179" s="152" t="str">
        <f t="shared" si="236"/>
        <v/>
      </c>
      <c r="AP179" s="150" t="str">
        <f t="shared" si="179"/>
        <v/>
      </c>
      <c r="AQ179" s="151" t="str">
        <f t="shared" si="180"/>
        <v/>
      </c>
      <c r="AR179" s="107" t="str">
        <f t="shared" si="181"/>
        <v/>
      </c>
      <c r="AS179" s="128" t="str">
        <f t="shared" si="182"/>
        <v/>
      </c>
      <c r="AT179" s="114" t="str">
        <f t="shared" si="237"/>
        <v/>
      </c>
      <c r="AU179" s="114" t="str">
        <f t="shared" si="238"/>
        <v/>
      </c>
      <c r="AV179" s="114" t="str">
        <f t="shared" si="239"/>
        <v/>
      </c>
      <c r="AW179" s="114" t="str">
        <f t="shared" si="240"/>
        <v/>
      </c>
      <c r="AX179" s="117" t="str">
        <f t="shared" si="241"/>
        <v/>
      </c>
      <c r="AY179" s="117" t="str">
        <f t="shared" si="242"/>
        <v/>
      </c>
      <c r="AZ179" s="111" t="str">
        <f t="shared" si="243"/>
        <v/>
      </c>
      <c r="BA179" s="133" t="str">
        <f t="shared" si="244"/>
        <v/>
      </c>
      <c r="BB179" s="126" t="str">
        <f t="shared" si="183"/>
        <v/>
      </c>
      <c r="BC179" s="126" t="str">
        <f t="shared" si="184"/>
        <v/>
      </c>
      <c r="BD179" s="127" t="str">
        <f t="shared" si="185"/>
        <v/>
      </c>
      <c r="BE179" s="115" t="str">
        <f t="shared" si="186"/>
        <v/>
      </c>
      <c r="BF179" s="148" t="str">
        <f t="shared" si="187"/>
        <v/>
      </c>
      <c r="BG179" s="126" t="str">
        <f t="shared" si="188"/>
        <v/>
      </c>
      <c r="BH179" s="126" t="str">
        <f t="shared" si="189"/>
        <v/>
      </c>
      <c r="BI179" s="126" t="str">
        <f t="shared" si="190"/>
        <v/>
      </c>
      <c r="BJ179" s="126" t="str">
        <f t="shared" si="191"/>
        <v/>
      </c>
      <c r="BK179" s="111" t="str">
        <f t="shared" si="192"/>
        <v/>
      </c>
      <c r="BL179" s="118" t="str">
        <f t="shared" si="245"/>
        <v/>
      </c>
      <c r="BM179" s="115" t="str">
        <f t="shared" si="193"/>
        <v/>
      </c>
      <c r="BN179" s="110" t="str">
        <f t="shared" si="194"/>
        <v/>
      </c>
      <c r="BO179" s="110" t="str">
        <f t="shared" si="195"/>
        <v/>
      </c>
      <c r="BP179" s="111" t="str">
        <f t="shared" si="246"/>
        <v/>
      </c>
      <c r="BQ179" s="110" t="str">
        <f t="shared" si="247"/>
        <v/>
      </c>
      <c r="BR179" s="153"/>
      <c r="BS179" s="115" t="str">
        <f t="shared" si="196"/>
        <v/>
      </c>
      <c r="BT179" s="132" t="str">
        <f t="shared" si="259"/>
        <v/>
      </c>
      <c r="BU179" s="146" t="str">
        <f t="shared" si="197"/>
        <v/>
      </c>
      <c r="BV179" s="115" t="str">
        <f t="shared" si="198"/>
        <v/>
      </c>
      <c r="BW179" s="118" t="str">
        <f t="shared" si="199"/>
        <v/>
      </c>
      <c r="BX179" s="119"/>
      <c r="BY179" s="111" t="str">
        <f t="shared" si="200"/>
        <v/>
      </c>
      <c r="BZ179" s="111" t="str">
        <f t="shared" si="201"/>
        <v/>
      </c>
      <c r="CA179" s="111" t="str">
        <f t="shared" si="202"/>
        <v/>
      </c>
      <c r="CB179" s="142" t="str">
        <f t="shared" si="203"/>
        <v/>
      </c>
      <c r="CC179" s="184" t="str">
        <f t="shared" si="204"/>
        <v/>
      </c>
      <c r="CD179" s="115" t="str">
        <f t="shared" si="205"/>
        <v/>
      </c>
      <c r="CE179" s="115" t="str">
        <f t="shared" si="206"/>
        <v/>
      </c>
      <c r="CF179" s="125" t="str">
        <f t="shared" si="207"/>
        <v/>
      </c>
      <c r="CG179" s="125" t="str">
        <f t="shared" si="208"/>
        <v/>
      </c>
      <c r="CH179" s="149" t="str">
        <f t="shared" si="209"/>
        <v/>
      </c>
      <c r="CI179" s="142" t="str">
        <f t="shared" si="210"/>
        <v/>
      </c>
      <c r="CJ179" s="119"/>
      <c r="CK179" s="109"/>
      <c r="CL179" s="166" t="str">
        <f t="shared" si="211"/>
        <v/>
      </c>
      <c r="CM179" s="166" t="str">
        <f t="shared" si="212"/>
        <v/>
      </c>
      <c r="CN179" s="163" t="str">
        <f t="shared" si="213"/>
        <v/>
      </c>
      <c r="CO179" s="164" t="str">
        <f t="shared" si="214"/>
        <v/>
      </c>
      <c r="CP179" s="109"/>
      <c r="CQ179" s="163" t="str">
        <f t="shared" si="215"/>
        <v/>
      </c>
      <c r="CR179" s="163" t="str">
        <f t="shared" si="216"/>
        <v/>
      </c>
      <c r="CS179" s="109"/>
      <c r="CT179" s="112" t="str">
        <f t="shared" si="248"/>
        <v/>
      </c>
      <c r="CU179" s="145" t="str">
        <f t="shared" si="249"/>
        <v/>
      </c>
      <c r="CV179" s="111" t="str">
        <f t="shared" si="250"/>
        <v/>
      </c>
      <c r="CW179" s="111" t="str">
        <f t="shared" si="251"/>
        <v/>
      </c>
      <c r="CX179" s="109" t="str">
        <f t="shared" si="217"/>
        <v/>
      </c>
      <c r="CY179" s="126" t="str">
        <f t="shared" si="218"/>
        <v/>
      </c>
      <c r="CZ179" s="126" t="str">
        <f t="shared" si="219"/>
        <v/>
      </c>
      <c r="DA179" s="126" t="str">
        <f t="shared" si="220"/>
        <v/>
      </c>
      <c r="DB179" s="145" t="str">
        <f t="shared" si="221"/>
        <v/>
      </c>
      <c r="DC179" s="143" t="str">
        <f t="shared" si="222"/>
        <v/>
      </c>
      <c r="DD179" s="121"/>
      <c r="DE179" s="113" t="str">
        <f t="shared" si="223"/>
        <v/>
      </c>
      <c r="DF179" s="113" t="str">
        <f t="shared" si="224"/>
        <v/>
      </c>
      <c r="DG179" s="111" t="e">
        <f t="shared" si="252"/>
        <v>#N/A</v>
      </c>
      <c r="DH179" s="108" t="str">
        <f t="shared" si="225"/>
        <v/>
      </c>
      <c r="DI179" s="108" t="str">
        <f t="shared" si="253"/>
        <v/>
      </c>
      <c r="DJ179" s="108" t="str">
        <f t="shared" si="254"/>
        <v/>
      </c>
      <c r="DK179" s="108" t="str">
        <f t="shared" si="257"/>
        <v/>
      </c>
      <c r="DL179" s="108" t="str">
        <f t="shared" si="255"/>
        <v/>
      </c>
      <c r="DM179" s="108" t="str">
        <f t="shared" si="256"/>
        <v/>
      </c>
      <c r="DN179" s="103"/>
      <c r="DO179" s="170" t="str">
        <f t="shared" si="226"/>
        <v/>
      </c>
      <c r="DP179" s="170" t="str">
        <f t="shared" si="227"/>
        <v/>
      </c>
      <c r="DQ179" s="170" t="str">
        <f t="shared" si="228"/>
        <v/>
      </c>
      <c r="DR179" s="55" t="str">
        <f t="shared" si="229"/>
        <v/>
      </c>
      <c r="DS179" s="55" t="str">
        <f t="shared" si="230"/>
        <v/>
      </c>
      <c r="DT179" s="173" t="str">
        <f t="shared" si="231"/>
        <v/>
      </c>
      <c r="DU179" s="55" t="str">
        <f t="shared" si="232"/>
        <v/>
      </c>
      <c r="DV179" s="21" t="str">
        <f t="shared" si="233"/>
        <v/>
      </c>
      <c r="DW179" s="11" t="str">
        <f t="shared" si="258"/>
        <v/>
      </c>
      <c r="DX179" s="12" t="str">
        <f t="shared" si="234"/>
        <v/>
      </c>
      <c r="DY179" s="15"/>
      <c r="DZ179" s="50"/>
      <c r="EA179" s="50"/>
      <c r="EB179" s="50"/>
      <c r="EC179" s="50"/>
    </row>
    <row r="180" spans="1:133" ht="20.100000000000001" customHeight="1" x14ac:dyDescent="0.25">
      <c r="A180" s="47">
        <f t="shared" si="235"/>
        <v>179</v>
      </c>
      <c r="B180" s="176"/>
      <c r="C180" s="194"/>
      <c r="D180" s="176"/>
      <c r="E180" s="194"/>
      <c r="F180" s="192"/>
      <c r="G180" s="193"/>
      <c r="H180" s="176"/>
      <c r="I180" s="176"/>
      <c r="J180" s="180"/>
      <c r="K180" s="180"/>
      <c r="L180" s="180"/>
      <c r="M180" s="40"/>
      <c r="N180" s="10" t="str">
        <f t="shared" si="177"/>
        <v/>
      </c>
      <c r="O180" s="13"/>
      <c r="P180" s="26" t="str">
        <f t="shared" si="261"/>
        <v/>
      </c>
      <c r="Q180" s="26" t="str">
        <f t="shared" si="261"/>
        <v/>
      </c>
      <c r="R180" s="26" t="str">
        <f t="shared" si="261"/>
        <v/>
      </c>
      <c r="S180" s="26" t="str">
        <f t="shared" si="261"/>
        <v/>
      </c>
      <c r="T180" s="26" t="str">
        <f t="shared" si="261"/>
        <v/>
      </c>
      <c r="U180" s="157" t="str">
        <f t="shared" si="261"/>
        <v/>
      </c>
      <c r="V180" s="26" t="str">
        <f t="shared" si="261"/>
        <v/>
      </c>
      <c r="W180" s="26" t="str">
        <f t="shared" si="261"/>
        <v/>
      </c>
      <c r="X180" s="26" t="str">
        <f t="shared" si="261"/>
        <v/>
      </c>
      <c r="Y180" s="24" t="str">
        <f t="shared" ref="P180:Y243" si="263">IF(SG_or_BG_entered="","",Previous)</f>
        <v/>
      </c>
      <c r="Z180" s="18" t="str">
        <f t="shared" si="262"/>
        <v/>
      </c>
      <c r="AA180" s="24" t="str">
        <f t="shared" si="262"/>
        <v/>
      </c>
      <c r="AB180" s="24" t="str">
        <f t="shared" si="262"/>
        <v/>
      </c>
      <c r="AC180" s="26" t="str">
        <f t="shared" si="262"/>
        <v/>
      </c>
      <c r="AD180" s="33" t="str">
        <f t="shared" si="262"/>
        <v/>
      </c>
      <c r="AE180" s="24" t="str">
        <f t="shared" si="262"/>
        <v/>
      </c>
      <c r="AF180" s="26" t="str">
        <f t="shared" si="262"/>
        <v/>
      </c>
      <c r="AG180" s="24" t="str">
        <f t="shared" si="262"/>
        <v/>
      </c>
      <c r="AH180" s="26" t="str">
        <f t="shared" si="262"/>
        <v/>
      </c>
      <c r="AI180" s="26" t="str">
        <f t="shared" si="262"/>
        <v/>
      </c>
      <c r="AJ180" s="26" t="str">
        <f t="shared" si="262"/>
        <v/>
      </c>
      <c r="AK180" s="26" t="str">
        <f t="shared" si="262"/>
        <v/>
      </c>
      <c r="AL180" s="26" t="str">
        <f t="shared" si="262"/>
        <v/>
      </c>
      <c r="AM180" s="18" t="str">
        <f t="shared" si="262"/>
        <v/>
      </c>
      <c r="AN180" s="9"/>
      <c r="AO180" s="152" t="str">
        <f t="shared" si="236"/>
        <v/>
      </c>
      <c r="AP180" s="150" t="str">
        <f t="shared" si="179"/>
        <v/>
      </c>
      <c r="AQ180" s="151" t="str">
        <f t="shared" si="180"/>
        <v/>
      </c>
      <c r="AR180" s="107" t="str">
        <f t="shared" si="181"/>
        <v/>
      </c>
      <c r="AS180" s="128" t="str">
        <f t="shared" si="182"/>
        <v/>
      </c>
      <c r="AT180" s="114" t="str">
        <f t="shared" si="237"/>
        <v/>
      </c>
      <c r="AU180" s="114" t="str">
        <f t="shared" si="238"/>
        <v/>
      </c>
      <c r="AV180" s="114" t="str">
        <f t="shared" si="239"/>
        <v/>
      </c>
      <c r="AW180" s="114" t="str">
        <f t="shared" si="240"/>
        <v/>
      </c>
      <c r="AX180" s="117" t="str">
        <f t="shared" si="241"/>
        <v/>
      </c>
      <c r="AY180" s="117" t="str">
        <f t="shared" si="242"/>
        <v/>
      </c>
      <c r="AZ180" s="111" t="str">
        <f t="shared" si="243"/>
        <v/>
      </c>
      <c r="BA180" s="133" t="str">
        <f t="shared" si="244"/>
        <v/>
      </c>
      <c r="BB180" s="126" t="str">
        <f t="shared" si="183"/>
        <v/>
      </c>
      <c r="BC180" s="126" t="str">
        <f t="shared" si="184"/>
        <v/>
      </c>
      <c r="BD180" s="127" t="str">
        <f t="shared" si="185"/>
        <v/>
      </c>
      <c r="BE180" s="115" t="str">
        <f t="shared" si="186"/>
        <v/>
      </c>
      <c r="BF180" s="148" t="str">
        <f t="shared" si="187"/>
        <v/>
      </c>
      <c r="BG180" s="126" t="str">
        <f t="shared" si="188"/>
        <v/>
      </c>
      <c r="BH180" s="126" t="str">
        <f t="shared" si="189"/>
        <v/>
      </c>
      <c r="BI180" s="126" t="str">
        <f t="shared" si="190"/>
        <v/>
      </c>
      <c r="BJ180" s="126" t="str">
        <f t="shared" si="191"/>
        <v/>
      </c>
      <c r="BK180" s="111" t="str">
        <f t="shared" si="192"/>
        <v/>
      </c>
      <c r="BL180" s="118" t="str">
        <f t="shared" si="245"/>
        <v/>
      </c>
      <c r="BM180" s="115" t="str">
        <f t="shared" si="193"/>
        <v/>
      </c>
      <c r="BN180" s="110" t="str">
        <f t="shared" si="194"/>
        <v/>
      </c>
      <c r="BO180" s="110" t="str">
        <f t="shared" si="195"/>
        <v/>
      </c>
      <c r="BP180" s="111" t="str">
        <f t="shared" si="246"/>
        <v/>
      </c>
      <c r="BQ180" s="110" t="str">
        <f t="shared" si="247"/>
        <v/>
      </c>
      <c r="BR180" s="153"/>
      <c r="BS180" s="115" t="str">
        <f t="shared" si="196"/>
        <v/>
      </c>
      <c r="BT180" s="132" t="str">
        <f t="shared" si="259"/>
        <v/>
      </c>
      <c r="BU180" s="146" t="str">
        <f t="shared" si="197"/>
        <v/>
      </c>
      <c r="BV180" s="115" t="str">
        <f t="shared" si="198"/>
        <v/>
      </c>
      <c r="BW180" s="118" t="str">
        <f t="shared" si="199"/>
        <v/>
      </c>
      <c r="BX180" s="119"/>
      <c r="BY180" s="111" t="str">
        <f t="shared" si="200"/>
        <v/>
      </c>
      <c r="BZ180" s="111" t="str">
        <f t="shared" si="201"/>
        <v/>
      </c>
      <c r="CA180" s="111" t="str">
        <f t="shared" si="202"/>
        <v/>
      </c>
      <c r="CB180" s="142" t="str">
        <f t="shared" si="203"/>
        <v/>
      </c>
      <c r="CC180" s="184" t="str">
        <f t="shared" si="204"/>
        <v/>
      </c>
      <c r="CD180" s="115" t="str">
        <f t="shared" si="205"/>
        <v/>
      </c>
      <c r="CE180" s="115" t="str">
        <f t="shared" si="206"/>
        <v/>
      </c>
      <c r="CF180" s="125" t="str">
        <f t="shared" si="207"/>
        <v/>
      </c>
      <c r="CG180" s="125" t="str">
        <f t="shared" si="208"/>
        <v/>
      </c>
      <c r="CH180" s="149" t="str">
        <f t="shared" si="209"/>
        <v/>
      </c>
      <c r="CI180" s="142" t="str">
        <f t="shared" si="210"/>
        <v/>
      </c>
      <c r="CJ180" s="119"/>
      <c r="CK180" s="109"/>
      <c r="CL180" s="166" t="str">
        <f t="shared" si="211"/>
        <v/>
      </c>
      <c r="CM180" s="166" t="str">
        <f t="shared" si="212"/>
        <v/>
      </c>
      <c r="CN180" s="163" t="str">
        <f t="shared" si="213"/>
        <v/>
      </c>
      <c r="CO180" s="164" t="str">
        <f t="shared" si="214"/>
        <v/>
      </c>
      <c r="CP180" s="109"/>
      <c r="CQ180" s="163" t="str">
        <f t="shared" si="215"/>
        <v/>
      </c>
      <c r="CR180" s="163" t="str">
        <f t="shared" si="216"/>
        <v/>
      </c>
      <c r="CS180" s="109"/>
      <c r="CT180" s="112" t="str">
        <f t="shared" si="248"/>
        <v/>
      </c>
      <c r="CU180" s="145" t="str">
        <f t="shared" si="249"/>
        <v/>
      </c>
      <c r="CV180" s="111" t="str">
        <f t="shared" si="250"/>
        <v/>
      </c>
      <c r="CW180" s="111" t="str">
        <f t="shared" si="251"/>
        <v/>
      </c>
      <c r="CX180" s="109" t="str">
        <f t="shared" si="217"/>
        <v/>
      </c>
      <c r="CY180" s="126" t="str">
        <f t="shared" si="218"/>
        <v/>
      </c>
      <c r="CZ180" s="126" t="str">
        <f t="shared" si="219"/>
        <v/>
      </c>
      <c r="DA180" s="126" t="str">
        <f t="shared" si="220"/>
        <v/>
      </c>
      <c r="DB180" s="145" t="str">
        <f t="shared" si="221"/>
        <v/>
      </c>
      <c r="DC180" s="143" t="str">
        <f t="shared" si="222"/>
        <v/>
      </c>
      <c r="DD180" s="121"/>
      <c r="DE180" s="113" t="str">
        <f t="shared" si="223"/>
        <v/>
      </c>
      <c r="DF180" s="113" t="str">
        <f t="shared" si="224"/>
        <v/>
      </c>
      <c r="DG180" s="111" t="e">
        <f t="shared" si="252"/>
        <v>#N/A</v>
      </c>
      <c r="DH180" s="108" t="str">
        <f t="shared" si="225"/>
        <v/>
      </c>
      <c r="DI180" s="108" t="str">
        <f t="shared" si="253"/>
        <v/>
      </c>
      <c r="DJ180" s="108" t="str">
        <f t="shared" si="254"/>
        <v/>
      </c>
      <c r="DK180" s="108" t="str">
        <f t="shared" si="257"/>
        <v/>
      </c>
      <c r="DL180" s="108" t="str">
        <f t="shared" si="255"/>
        <v/>
      </c>
      <c r="DM180" s="108" t="str">
        <f t="shared" si="256"/>
        <v/>
      </c>
      <c r="DN180" s="103"/>
      <c r="DO180" s="170" t="str">
        <f t="shared" si="226"/>
        <v/>
      </c>
      <c r="DP180" s="170" t="str">
        <f t="shared" si="227"/>
        <v/>
      </c>
      <c r="DQ180" s="170" t="str">
        <f t="shared" si="228"/>
        <v/>
      </c>
      <c r="DR180" s="55" t="str">
        <f t="shared" si="229"/>
        <v/>
      </c>
      <c r="DS180" s="55" t="str">
        <f t="shared" si="230"/>
        <v/>
      </c>
      <c r="DT180" s="173" t="str">
        <f t="shared" si="231"/>
        <v/>
      </c>
      <c r="DU180" s="55" t="str">
        <f t="shared" si="232"/>
        <v/>
      </c>
      <c r="DV180" s="21" t="str">
        <f t="shared" si="233"/>
        <v/>
      </c>
      <c r="DW180" s="11" t="str">
        <f t="shared" si="258"/>
        <v/>
      </c>
      <c r="DX180" s="12" t="str">
        <f t="shared" si="234"/>
        <v/>
      </c>
      <c r="DY180" s="15"/>
      <c r="DZ180" s="50"/>
      <c r="EA180" s="50"/>
      <c r="EB180" s="50"/>
      <c r="EC180" s="50"/>
    </row>
    <row r="181" spans="1:133" ht="20.100000000000001" customHeight="1" x14ac:dyDescent="0.25">
      <c r="A181" s="47">
        <f t="shared" si="235"/>
        <v>180</v>
      </c>
      <c r="B181" s="176"/>
      <c r="C181" s="194"/>
      <c r="D181" s="176"/>
      <c r="E181" s="194"/>
      <c r="F181" s="192"/>
      <c r="G181" s="193"/>
      <c r="H181" s="176"/>
      <c r="I181" s="176"/>
      <c r="J181" s="180"/>
      <c r="K181" s="180"/>
      <c r="L181" s="180"/>
      <c r="M181" s="40"/>
      <c r="N181" s="10" t="str">
        <f t="shared" si="177"/>
        <v/>
      </c>
      <c r="O181" s="13"/>
      <c r="P181" s="26" t="str">
        <f t="shared" si="263"/>
        <v/>
      </c>
      <c r="Q181" s="26" t="str">
        <f t="shared" si="263"/>
        <v/>
      </c>
      <c r="R181" s="26" t="str">
        <f t="shared" si="263"/>
        <v/>
      </c>
      <c r="S181" s="26" t="str">
        <f t="shared" si="263"/>
        <v/>
      </c>
      <c r="T181" s="26" t="str">
        <f t="shared" si="263"/>
        <v/>
      </c>
      <c r="U181" s="157" t="str">
        <f t="shared" si="263"/>
        <v/>
      </c>
      <c r="V181" s="26" t="str">
        <f t="shared" si="263"/>
        <v/>
      </c>
      <c r="W181" s="26" t="str">
        <f t="shared" si="263"/>
        <v/>
      </c>
      <c r="X181" s="26" t="str">
        <f t="shared" si="263"/>
        <v/>
      </c>
      <c r="Y181" s="24" t="str">
        <f t="shared" si="263"/>
        <v/>
      </c>
      <c r="Z181" s="18" t="str">
        <f t="shared" si="262"/>
        <v/>
      </c>
      <c r="AA181" s="24" t="str">
        <f t="shared" si="262"/>
        <v/>
      </c>
      <c r="AB181" s="24" t="str">
        <f t="shared" si="262"/>
        <v/>
      </c>
      <c r="AC181" s="26" t="str">
        <f t="shared" si="262"/>
        <v/>
      </c>
      <c r="AD181" s="33" t="str">
        <f t="shared" si="262"/>
        <v/>
      </c>
      <c r="AE181" s="24" t="str">
        <f t="shared" si="262"/>
        <v/>
      </c>
      <c r="AF181" s="26" t="str">
        <f t="shared" si="262"/>
        <v/>
      </c>
      <c r="AG181" s="24" t="str">
        <f t="shared" si="262"/>
        <v/>
      </c>
      <c r="AH181" s="26" t="str">
        <f t="shared" si="262"/>
        <v/>
      </c>
      <c r="AI181" s="26" t="str">
        <f t="shared" si="262"/>
        <v/>
      </c>
      <c r="AJ181" s="26" t="str">
        <f t="shared" si="262"/>
        <v/>
      </c>
      <c r="AK181" s="26" t="str">
        <f t="shared" si="262"/>
        <v/>
      </c>
      <c r="AL181" s="26" t="str">
        <f t="shared" si="262"/>
        <v/>
      </c>
      <c r="AM181" s="18" t="str">
        <f t="shared" si="262"/>
        <v/>
      </c>
      <c r="AN181" s="9"/>
      <c r="AO181" s="152" t="str">
        <f t="shared" si="236"/>
        <v/>
      </c>
      <c r="AP181" s="150" t="str">
        <f t="shared" si="179"/>
        <v/>
      </c>
      <c r="AQ181" s="151" t="str">
        <f t="shared" si="180"/>
        <v/>
      </c>
      <c r="AR181" s="107" t="str">
        <f t="shared" si="181"/>
        <v/>
      </c>
      <c r="AS181" s="128" t="str">
        <f t="shared" si="182"/>
        <v/>
      </c>
      <c r="AT181" s="114" t="str">
        <f t="shared" si="237"/>
        <v/>
      </c>
      <c r="AU181" s="114" t="str">
        <f t="shared" si="238"/>
        <v/>
      </c>
      <c r="AV181" s="114" t="str">
        <f t="shared" si="239"/>
        <v/>
      </c>
      <c r="AW181" s="114" t="str">
        <f t="shared" si="240"/>
        <v/>
      </c>
      <c r="AX181" s="117" t="str">
        <f t="shared" si="241"/>
        <v/>
      </c>
      <c r="AY181" s="117" t="str">
        <f t="shared" si="242"/>
        <v/>
      </c>
      <c r="AZ181" s="111" t="str">
        <f t="shared" si="243"/>
        <v/>
      </c>
      <c r="BA181" s="133" t="str">
        <f t="shared" si="244"/>
        <v/>
      </c>
      <c r="BB181" s="126" t="str">
        <f t="shared" si="183"/>
        <v/>
      </c>
      <c r="BC181" s="126" t="str">
        <f t="shared" si="184"/>
        <v/>
      </c>
      <c r="BD181" s="127" t="str">
        <f t="shared" si="185"/>
        <v/>
      </c>
      <c r="BE181" s="115" t="str">
        <f t="shared" si="186"/>
        <v/>
      </c>
      <c r="BF181" s="148" t="str">
        <f t="shared" si="187"/>
        <v/>
      </c>
      <c r="BG181" s="126" t="str">
        <f t="shared" si="188"/>
        <v/>
      </c>
      <c r="BH181" s="126" t="str">
        <f t="shared" si="189"/>
        <v/>
      </c>
      <c r="BI181" s="126" t="str">
        <f t="shared" si="190"/>
        <v/>
      </c>
      <c r="BJ181" s="126" t="str">
        <f t="shared" si="191"/>
        <v/>
      </c>
      <c r="BK181" s="111" t="str">
        <f t="shared" si="192"/>
        <v/>
      </c>
      <c r="BL181" s="118" t="str">
        <f t="shared" si="245"/>
        <v/>
      </c>
      <c r="BM181" s="115" t="str">
        <f t="shared" si="193"/>
        <v/>
      </c>
      <c r="BN181" s="110" t="str">
        <f t="shared" si="194"/>
        <v/>
      </c>
      <c r="BO181" s="110" t="str">
        <f t="shared" si="195"/>
        <v/>
      </c>
      <c r="BP181" s="111" t="str">
        <f t="shared" si="246"/>
        <v/>
      </c>
      <c r="BQ181" s="110" t="str">
        <f t="shared" si="247"/>
        <v/>
      </c>
      <c r="BR181" s="153"/>
      <c r="BS181" s="115" t="str">
        <f t="shared" si="196"/>
        <v/>
      </c>
      <c r="BT181" s="132" t="str">
        <f t="shared" si="259"/>
        <v/>
      </c>
      <c r="BU181" s="146" t="str">
        <f t="shared" si="197"/>
        <v/>
      </c>
      <c r="BV181" s="115" t="str">
        <f t="shared" si="198"/>
        <v/>
      </c>
      <c r="BW181" s="118" t="str">
        <f t="shared" si="199"/>
        <v/>
      </c>
      <c r="BX181" s="119"/>
      <c r="BY181" s="111" t="str">
        <f t="shared" si="200"/>
        <v/>
      </c>
      <c r="BZ181" s="111" t="str">
        <f t="shared" si="201"/>
        <v/>
      </c>
      <c r="CA181" s="111" t="str">
        <f t="shared" si="202"/>
        <v/>
      </c>
      <c r="CB181" s="142" t="str">
        <f t="shared" si="203"/>
        <v/>
      </c>
      <c r="CC181" s="184" t="str">
        <f t="shared" si="204"/>
        <v/>
      </c>
      <c r="CD181" s="115" t="str">
        <f t="shared" si="205"/>
        <v/>
      </c>
      <c r="CE181" s="115" t="str">
        <f t="shared" si="206"/>
        <v/>
      </c>
      <c r="CF181" s="125" t="str">
        <f t="shared" si="207"/>
        <v/>
      </c>
      <c r="CG181" s="125" t="str">
        <f t="shared" si="208"/>
        <v/>
      </c>
      <c r="CH181" s="149" t="str">
        <f t="shared" si="209"/>
        <v/>
      </c>
      <c r="CI181" s="142" t="str">
        <f t="shared" si="210"/>
        <v/>
      </c>
      <c r="CJ181" s="119"/>
      <c r="CK181" s="109"/>
      <c r="CL181" s="166" t="str">
        <f t="shared" si="211"/>
        <v/>
      </c>
      <c r="CM181" s="166" t="str">
        <f t="shared" si="212"/>
        <v/>
      </c>
      <c r="CN181" s="163" t="str">
        <f t="shared" si="213"/>
        <v/>
      </c>
      <c r="CO181" s="164" t="str">
        <f t="shared" si="214"/>
        <v/>
      </c>
      <c r="CP181" s="109"/>
      <c r="CQ181" s="163" t="str">
        <f t="shared" si="215"/>
        <v/>
      </c>
      <c r="CR181" s="163" t="str">
        <f t="shared" si="216"/>
        <v/>
      </c>
      <c r="CS181" s="109"/>
      <c r="CT181" s="112" t="str">
        <f t="shared" si="248"/>
        <v/>
      </c>
      <c r="CU181" s="145" t="str">
        <f t="shared" si="249"/>
        <v/>
      </c>
      <c r="CV181" s="111" t="str">
        <f t="shared" si="250"/>
        <v/>
      </c>
      <c r="CW181" s="111" t="str">
        <f t="shared" si="251"/>
        <v/>
      </c>
      <c r="CX181" s="109" t="str">
        <f t="shared" si="217"/>
        <v/>
      </c>
      <c r="CY181" s="126" t="str">
        <f t="shared" si="218"/>
        <v/>
      </c>
      <c r="CZ181" s="126" t="str">
        <f t="shared" si="219"/>
        <v/>
      </c>
      <c r="DA181" s="126" t="str">
        <f t="shared" si="220"/>
        <v/>
      </c>
      <c r="DB181" s="145" t="str">
        <f t="shared" si="221"/>
        <v/>
      </c>
      <c r="DC181" s="143" t="str">
        <f t="shared" si="222"/>
        <v/>
      </c>
      <c r="DD181" s="121"/>
      <c r="DE181" s="113" t="str">
        <f t="shared" si="223"/>
        <v/>
      </c>
      <c r="DF181" s="113" t="str">
        <f t="shared" si="224"/>
        <v/>
      </c>
      <c r="DG181" s="111" t="e">
        <f t="shared" si="252"/>
        <v>#N/A</v>
      </c>
      <c r="DH181" s="108" t="str">
        <f t="shared" si="225"/>
        <v/>
      </c>
      <c r="DI181" s="108" t="str">
        <f t="shared" si="253"/>
        <v/>
      </c>
      <c r="DJ181" s="108" t="str">
        <f t="shared" si="254"/>
        <v/>
      </c>
      <c r="DK181" s="108" t="str">
        <f t="shared" si="257"/>
        <v/>
      </c>
      <c r="DL181" s="108" t="str">
        <f t="shared" si="255"/>
        <v/>
      </c>
      <c r="DM181" s="108" t="str">
        <f t="shared" si="256"/>
        <v/>
      </c>
      <c r="DN181" s="103"/>
      <c r="DO181" s="170" t="str">
        <f t="shared" si="226"/>
        <v/>
      </c>
      <c r="DP181" s="170" t="str">
        <f t="shared" si="227"/>
        <v/>
      </c>
      <c r="DQ181" s="170" t="str">
        <f t="shared" si="228"/>
        <v/>
      </c>
      <c r="DR181" s="55" t="str">
        <f t="shared" si="229"/>
        <v/>
      </c>
      <c r="DS181" s="55" t="str">
        <f t="shared" si="230"/>
        <v/>
      </c>
      <c r="DT181" s="173" t="str">
        <f t="shared" si="231"/>
        <v/>
      </c>
      <c r="DU181" s="55" t="str">
        <f t="shared" si="232"/>
        <v/>
      </c>
      <c r="DV181" s="21" t="str">
        <f t="shared" si="233"/>
        <v/>
      </c>
      <c r="DW181" s="11" t="str">
        <f t="shared" si="258"/>
        <v/>
      </c>
      <c r="DX181" s="12" t="str">
        <f t="shared" si="234"/>
        <v/>
      </c>
      <c r="DY181" s="15"/>
      <c r="DZ181" s="50"/>
      <c r="EA181" s="50"/>
      <c r="EB181" s="50"/>
      <c r="EC181" s="50"/>
    </row>
    <row r="182" spans="1:133" ht="20.100000000000001" customHeight="1" x14ac:dyDescent="0.25">
      <c r="A182" s="47">
        <f t="shared" si="235"/>
        <v>181</v>
      </c>
      <c r="B182" s="176"/>
      <c r="C182" s="194"/>
      <c r="D182" s="176"/>
      <c r="E182" s="194"/>
      <c r="F182" s="192"/>
      <c r="G182" s="193"/>
      <c r="H182" s="176"/>
      <c r="I182" s="176"/>
      <c r="J182" s="180"/>
      <c r="K182" s="180"/>
      <c r="L182" s="180"/>
      <c r="M182" s="40"/>
      <c r="N182" s="10" t="str">
        <f t="shared" si="177"/>
        <v/>
      </c>
      <c r="O182" s="13"/>
      <c r="P182" s="26" t="str">
        <f t="shared" si="263"/>
        <v/>
      </c>
      <c r="Q182" s="26" t="str">
        <f t="shared" si="263"/>
        <v/>
      </c>
      <c r="R182" s="26" t="str">
        <f t="shared" si="263"/>
        <v/>
      </c>
      <c r="S182" s="26" t="str">
        <f t="shared" si="263"/>
        <v/>
      </c>
      <c r="T182" s="26" t="str">
        <f t="shared" si="263"/>
        <v/>
      </c>
      <c r="U182" s="157" t="str">
        <f t="shared" si="263"/>
        <v/>
      </c>
      <c r="V182" s="26" t="str">
        <f t="shared" si="263"/>
        <v/>
      </c>
      <c r="W182" s="26" t="str">
        <f t="shared" si="263"/>
        <v/>
      </c>
      <c r="X182" s="26" t="str">
        <f t="shared" si="263"/>
        <v/>
      </c>
      <c r="Y182" s="24" t="str">
        <f t="shared" si="263"/>
        <v/>
      </c>
      <c r="Z182" s="18" t="str">
        <f t="shared" si="262"/>
        <v/>
      </c>
      <c r="AA182" s="24" t="str">
        <f t="shared" si="262"/>
        <v/>
      </c>
      <c r="AB182" s="24" t="str">
        <f t="shared" si="262"/>
        <v/>
      </c>
      <c r="AC182" s="26" t="str">
        <f t="shared" si="262"/>
        <v/>
      </c>
      <c r="AD182" s="33" t="str">
        <f t="shared" si="262"/>
        <v/>
      </c>
      <c r="AE182" s="24" t="str">
        <f t="shared" si="262"/>
        <v/>
      </c>
      <c r="AF182" s="26" t="str">
        <f t="shared" si="262"/>
        <v/>
      </c>
      <c r="AG182" s="24" t="str">
        <f t="shared" si="262"/>
        <v/>
      </c>
      <c r="AH182" s="26" t="str">
        <f t="shared" si="262"/>
        <v/>
      </c>
      <c r="AI182" s="26" t="str">
        <f t="shared" si="262"/>
        <v/>
      </c>
      <c r="AJ182" s="26" t="str">
        <f t="shared" si="262"/>
        <v/>
      </c>
      <c r="AK182" s="26" t="str">
        <f t="shared" si="262"/>
        <v/>
      </c>
      <c r="AL182" s="26" t="str">
        <f t="shared" si="262"/>
        <v/>
      </c>
      <c r="AM182" s="18" t="str">
        <f t="shared" si="262"/>
        <v/>
      </c>
      <c r="AN182" s="9"/>
      <c r="AO182" s="152" t="str">
        <f t="shared" si="236"/>
        <v/>
      </c>
      <c r="AP182" s="150" t="str">
        <f t="shared" si="179"/>
        <v/>
      </c>
      <c r="AQ182" s="151" t="str">
        <f t="shared" si="180"/>
        <v/>
      </c>
      <c r="AR182" s="107" t="str">
        <f t="shared" si="181"/>
        <v/>
      </c>
      <c r="AS182" s="128" t="str">
        <f t="shared" si="182"/>
        <v/>
      </c>
      <c r="AT182" s="114" t="str">
        <f t="shared" si="237"/>
        <v/>
      </c>
      <c r="AU182" s="114" t="str">
        <f t="shared" si="238"/>
        <v/>
      </c>
      <c r="AV182" s="114" t="str">
        <f t="shared" si="239"/>
        <v/>
      </c>
      <c r="AW182" s="114" t="str">
        <f t="shared" si="240"/>
        <v/>
      </c>
      <c r="AX182" s="117" t="str">
        <f t="shared" si="241"/>
        <v/>
      </c>
      <c r="AY182" s="117" t="str">
        <f t="shared" si="242"/>
        <v/>
      </c>
      <c r="AZ182" s="111" t="str">
        <f t="shared" si="243"/>
        <v/>
      </c>
      <c r="BA182" s="133" t="str">
        <f t="shared" si="244"/>
        <v/>
      </c>
      <c r="BB182" s="126" t="str">
        <f t="shared" si="183"/>
        <v/>
      </c>
      <c r="BC182" s="126" t="str">
        <f t="shared" si="184"/>
        <v/>
      </c>
      <c r="BD182" s="127" t="str">
        <f t="shared" si="185"/>
        <v/>
      </c>
      <c r="BE182" s="115" t="str">
        <f t="shared" si="186"/>
        <v/>
      </c>
      <c r="BF182" s="148" t="str">
        <f t="shared" si="187"/>
        <v/>
      </c>
      <c r="BG182" s="126" t="str">
        <f t="shared" si="188"/>
        <v/>
      </c>
      <c r="BH182" s="126" t="str">
        <f t="shared" si="189"/>
        <v/>
      </c>
      <c r="BI182" s="126" t="str">
        <f t="shared" si="190"/>
        <v/>
      </c>
      <c r="BJ182" s="126" t="str">
        <f t="shared" si="191"/>
        <v/>
      </c>
      <c r="BK182" s="111" t="str">
        <f t="shared" si="192"/>
        <v/>
      </c>
      <c r="BL182" s="118" t="str">
        <f t="shared" si="245"/>
        <v/>
      </c>
      <c r="BM182" s="115" t="str">
        <f t="shared" si="193"/>
        <v/>
      </c>
      <c r="BN182" s="110" t="str">
        <f t="shared" si="194"/>
        <v/>
      </c>
      <c r="BO182" s="110" t="str">
        <f t="shared" si="195"/>
        <v/>
      </c>
      <c r="BP182" s="111" t="str">
        <f t="shared" si="246"/>
        <v/>
      </c>
      <c r="BQ182" s="110" t="str">
        <f t="shared" si="247"/>
        <v/>
      </c>
      <c r="BR182" s="153"/>
      <c r="BS182" s="115" t="str">
        <f t="shared" si="196"/>
        <v/>
      </c>
      <c r="BT182" s="132" t="str">
        <f t="shared" si="259"/>
        <v/>
      </c>
      <c r="BU182" s="146" t="str">
        <f t="shared" si="197"/>
        <v/>
      </c>
      <c r="BV182" s="115" t="str">
        <f t="shared" si="198"/>
        <v/>
      </c>
      <c r="BW182" s="118" t="str">
        <f t="shared" si="199"/>
        <v/>
      </c>
      <c r="BX182" s="119"/>
      <c r="BY182" s="111" t="str">
        <f t="shared" si="200"/>
        <v/>
      </c>
      <c r="BZ182" s="111" t="str">
        <f t="shared" si="201"/>
        <v/>
      </c>
      <c r="CA182" s="111" t="str">
        <f t="shared" si="202"/>
        <v/>
      </c>
      <c r="CB182" s="142" t="str">
        <f t="shared" si="203"/>
        <v/>
      </c>
      <c r="CC182" s="184" t="str">
        <f t="shared" si="204"/>
        <v/>
      </c>
      <c r="CD182" s="115" t="str">
        <f t="shared" si="205"/>
        <v/>
      </c>
      <c r="CE182" s="115" t="str">
        <f t="shared" si="206"/>
        <v/>
      </c>
      <c r="CF182" s="125" t="str">
        <f t="shared" si="207"/>
        <v/>
      </c>
      <c r="CG182" s="125" t="str">
        <f t="shared" si="208"/>
        <v/>
      </c>
      <c r="CH182" s="149" t="str">
        <f t="shared" si="209"/>
        <v/>
      </c>
      <c r="CI182" s="142" t="str">
        <f t="shared" si="210"/>
        <v/>
      </c>
      <c r="CJ182" s="119"/>
      <c r="CK182" s="109"/>
      <c r="CL182" s="166" t="str">
        <f t="shared" si="211"/>
        <v/>
      </c>
      <c r="CM182" s="166" t="str">
        <f t="shared" si="212"/>
        <v/>
      </c>
      <c r="CN182" s="163" t="str">
        <f t="shared" si="213"/>
        <v/>
      </c>
      <c r="CO182" s="164" t="str">
        <f t="shared" si="214"/>
        <v/>
      </c>
      <c r="CP182" s="109"/>
      <c r="CQ182" s="163" t="str">
        <f t="shared" si="215"/>
        <v/>
      </c>
      <c r="CR182" s="163" t="str">
        <f t="shared" si="216"/>
        <v/>
      </c>
      <c r="CS182" s="109"/>
      <c r="CT182" s="112" t="str">
        <f t="shared" si="248"/>
        <v/>
      </c>
      <c r="CU182" s="145" t="str">
        <f t="shared" si="249"/>
        <v/>
      </c>
      <c r="CV182" s="111" t="str">
        <f t="shared" si="250"/>
        <v/>
      </c>
      <c r="CW182" s="111" t="str">
        <f t="shared" si="251"/>
        <v/>
      </c>
      <c r="CX182" s="109" t="str">
        <f t="shared" si="217"/>
        <v/>
      </c>
      <c r="CY182" s="126" t="str">
        <f t="shared" si="218"/>
        <v/>
      </c>
      <c r="CZ182" s="126" t="str">
        <f t="shared" si="219"/>
        <v/>
      </c>
      <c r="DA182" s="126" t="str">
        <f t="shared" si="220"/>
        <v/>
      </c>
      <c r="DB182" s="145" t="str">
        <f t="shared" si="221"/>
        <v/>
      </c>
      <c r="DC182" s="143" t="str">
        <f t="shared" si="222"/>
        <v/>
      </c>
      <c r="DD182" s="121"/>
      <c r="DE182" s="113" t="str">
        <f t="shared" si="223"/>
        <v/>
      </c>
      <c r="DF182" s="113" t="str">
        <f t="shared" si="224"/>
        <v/>
      </c>
      <c r="DG182" s="111" t="e">
        <f t="shared" si="252"/>
        <v>#N/A</v>
      </c>
      <c r="DH182" s="108" t="str">
        <f t="shared" si="225"/>
        <v/>
      </c>
      <c r="DI182" s="108" t="str">
        <f t="shared" si="253"/>
        <v/>
      </c>
      <c r="DJ182" s="108" t="str">
        <f t="shared" si="254"/>
        <v/>
      </c>
      <c r="DK182" s="108" t="str">
        <f t="shared" si="257"/>
        <v/>
      </c>
      <c r="DL182" s="108" t="str">
        <f t="shared" si="255"/>
        <v/>
      </c>
      <c r="DM182" s="108" t="str">
        <f t="shared" si="256"/>
        <v/>
      </c>
      <c r="DN182" s="103"/>
      <c r="DO182" s="170" t="str">
        <f t="shared" si="226"/>
        <v/>
      </c>
      <c r="DP182" s="170" t="str">
        <f t="shared" si="227"/>
        <v/>
      </c>
      <c r="DQ182" s="170" t="str">
        <f t="shared" si="228"/>
        <v/>
      </c>
      <c r="DR182" s="55" t="str">
        <f t="shared" si="229"/>
        <v/>
      </c>
      <c r="DS182" s="55" t="str">
        <f t="shared" si="230"/>
        <v/>
      </c>
      <c r="DT182" s="173" t="str">
        <f t="shared" si="231"/>
        <v/>
      </c>
      <c r="DU182" s="55" t="str">
        <f t="shared" si="232"/>
        <v/>
      </c>
      <c r="DV182" s="21" t="str">
        <f t="shared" si="233"/>
        <v/>
      </c>
      <c r="DW182" s="11" t="str">
        <f t="shared" si="258"/>
        <v/>
      </c>
      <c r="DX182" s="12" t="str">
        <f t="shared" si="234"/>
        <v/>
      </c>
      <c r="DY182" s="15"/>
      <c r="DZ182" s="50"/>
      <c r="EA182" s="50"/>
      <c r="EB182" s="50"/>
      <c r="EC182" s="50"/>
    </row>
    <row r="183" spans="1:133" ht="20.100000000000001" customHeight="1" x14ac:dyDescent="0.25">
      <c r="A183" s="47">
        <f t="shared" si="235"/>
        <v>182</v>
      </c>
      <c r="B183" s="176"/>
      <c r="C183" s="194"/>
      <c r="D183" s="176"/>
      <c r="E183" s="194"/>
      <c r="F183" s="192"/>
      <c r="G183" s="193"/>
      <c r="H183" s="176"/>
      <c r="I183" s="176"/>
      <c r="J183" s="180"/>
      <c r="K183" s="180"/>
      <c r="L183" s="180"/>
      <c r="M183" s="40"/>
      <c r="N183" s="10" t="str">
        <f t="shared" si="177"/>
        <v/>
      </c>
      <c r="O183" s="13"/>
      <c r="P183" s="26" t="str">
        <f t="shared" si="263"/>
        <v/>
      </c>
      <c r="Q183" s="26" t="str">
        <f t="shared" si="263"/>
        <v/>
      </c>
      <c r="R183" s="26" t="str">
        <f t="shared" si="263"/>
        <v/>
      </c>
      <c r="S183" s="26" t="str">
        <f t="shared" si="263"/>
        <v/>
      </c>
      <c r="T183" s="26" t="str">
        <f t="shared" si="263"/>
        <v/>
      </c>
      <c r="U183" s="157" t="str">
        <f t="shared" si="263"/>
        <v/>
      </c>
      <c r="V183" s="26" t="str">
        <f t="shared" si="263"/>
        <v/>
      </c>
      <c r="W183" s="26" t="str">
        <f t="shared" si="263"/>
        <v/>
      </c>
      <c r="X183" s="26" t="str">
        <f t="shared" si="263"/>
        <v/>
      </c>
      <c r="Y183" s="24" t="str">
        <f t="shared" si="263"/>
        <v/>
      </c>
      <c r="Z183" s="18" t="str">
        <f t="shared" si="262"/>
        <v/>
      </c>
      <c r="AA183" s="24" t="str">
        <f t="shared" si="262"/>
        <v/>
      </c>
      <c r="AB183" s="24" t="str">
        <f t="shared" si="262"/>
        <v/>
      </c>
      <c r="AC183" s="26" t="str">
        <f t="shared" si="262"/>
        <v/>
      </c>
      <c r="AD183" s="33" t="str">
        <f t="shared" si="262"/>
        <v/>
      </c>
      <c r="AE183" s="24" t="str">
        <f t="shared" si="262"/>
        <v/>
      </c>
      <c r="AF183" s="26" t="str">
        <f t="shared" si="262"/>
        <v/>
      </c>
      <c r="AG183" s="24" t="str">
        <f t="shared" si="262"/>
        <v/>
      </c>
      <c r="AH183" s="26" t="str">
        <f t="shared" si="262"/>
        <v/>
      </c>
      <c r="AI183" s="26" t="str">
        <f t="shared" si="262"/>
        <v/>
      </c>
      <c r="AJ183" s="26" t="str">
        <f t="shared" si="262"/>
        <v/>
      </c>
      <c r="AK183" s="26" t="str">
        <f t="shared" si="262"/>
        <v/>
      </c>
      <c r="AL183" s="26" t="str">
        <f t="shared" si="262"/>
        <v/>
      </c>
      <c r="AM183" s="18" t="str">
        <f t="shared" si="262"/>
        <v/>
      </c>
      <c r="AN183" s="9"/>
      <c r="AO183" s="152" t="str">
        <f t="shared" si="236"/>
        <v/>
      </c>
      <c r="AP183" s="150" t="str">
        <f t="shared" si="179"/>
        <v/>
      </c>
      <c r="AQ183" s="151" t="str">
        <f t="shared" si="180"/>
        <v/>
      </c>
      <c r="AR183" s="107" t="str">
        <f t="shared" si="181"/>
        <v/>
      </c>
      <c r="AS183" s="128" t="str">
        <f t="shared" si="182"/>
        <v/>
      </c>
      <c r="AT183" s="114" t="str">
        <f t="shared" si="237"/>
        <v/>
      </c>
      <c r="AU183" s="114" t="str">
        <f t="shared" si="238"/>
        <v/>
      </c>
      <c r="AV183" s="114" t="str">
        <f t="shared" si="239"/>
        <v/>
      </c>
      <c r="AW183" s="114" t="str">
        <f t="shared" si="240"/>
        <v/>
      </c>
      <c r="AX183" s="117" t="str">
        <f t="shared" si="241"/>
        <v/>
      </c>
      <c r="AY183" s="117" t="str">
        <f t="shared" si="242"/>
        <v/>
      </c>
      <c r="AZ183" s="111" t="str">
        <f t="shared" si="243"/>
        <v/>
      </c>
      <c r="BA183" s="133" t="str">
        <f t="shared" si="244"/>
        <v/>
      </c>
      <c r="BB183" s="126" t="str">
        <f t="shared" si="183"/>
        <v/>
      </c>
      <c r="BC183" s="126" t="str">
        <f t="shared" si="184"/>
        <v/>
      </c>
      <c r="BD183" s="127" t="str">
        <f t="shared" si="185"/>
        <v/>
      </c>
      <c r="BE183" s="115" t="str">
        <f t="shared" si="186"/>
        <v/>
      </c>
      <c r="BF183" s="148" t="str">
        <f t="shared" si="187"/>
        <v/>
      </c>
      <c r="BG183" s="126" t="str">
        <f t="shared" si="188"/>
        <v/>
      </c>
      <c r="BH183" s="126" t="str">
        <f t="shared" si="189"/>
        <v/>
      </c>
      <c r="BI183" s="126" t="str">
        <f t="shared" si="190"/>
        <v/>
      </c>
      <c r="BJ183" s="126" t="str">
        <f t="shared" si="191"/>
        <v/>
      </c>
      <c r="BK183" s="111" t="str">
        <f t="shared" si="192"/>
        <v/>
      </c>
      <c r="BL183" s="118" t="str">
        <f t="shared" si="245"/>
        <v/>
      </c>
      <c r="BM183" s="115" t="str">
        <f t="shared" si="193"/>
        <v/>
      </c>
      <c r="BN183" s="110" t="str">
        <f t="shared" si="194"/>
        <v/>
      </c>
      <c r="BO183" s="110" t="str">
        <f t="shared" si="195"/>
        <v/>
      </c>
      <c r="BP183" s="111" t="str">
        <f t="shared" si="246"/>
        <v/>
      </c>
      <c r="BQ183" s="110" t="str">
        <f t="shared" si="247"/>
        <v/>
      </c>
      <c r="BR183" s="153"/>
      <c r="BS183" s="115" t="str">
        <f t="shared" si="196"/>
        <v/>
      </c>
      <c r="BT183" s="132" t="str">
        <f t="shared" si="259"/>
        <v/>
      </c>
      <c r="BU183" s="146" t="str">
        <f t="shared" si="197"/>
        <v/>
      </c>
      <c r="BV183" s="115" t="str">
        <f t="shared" si="198"/>
        <v/>
      </c>
      <c r="BW183" s="118" t="str">
        <f t="shared" si="199"/>
        <v/>
      </c>
      <c r="BX183" s="119"/>
      <c r="BY183" s="111" t="str">
        <f t="shared" si="200"/>
        <v/>
      </c>
      <c r="BZ183" s="111" t="str">
        <f t="shared" si="201"/>
        <v/>
      </c>
      <c r="CA183" s="111" t="str">
        <f t="shared" si="202"/>
        <v/>
      </c>
      <c r="CB183" s="142" t="str">
        <f t="shared" si="203"/>
        <v/>
      </c>
      <c r="CC183" s="184" t="str">
        <f t="shared" si="204"/>
        <v/>
      </c>
      <c r="CD183" s="115" t="str">
        <f t="shared" si="205"/>
        <v/>
      </c>
      <c r="CE183" s="115" t="str">
        <f t="shared" si="206"/>
        <v/>
      </c>
      <c r="CF183" s="125" t="str">
        <f t="shared" si="207"/>
        <v/>
      </c>
      <c r="CG183" s="125" t="str">
        <f t="shared" si="208"/>
        <v/>
      </c>
      <c r="CH183" s="149" t="str">
        <f t="shared" si="209"/>
        <v/>
      </c>
      <c r="CI183" s="142" t="str">
        <f t="shared" si="210"/>
        <v/>
      </c>
      <c r="CJ183" s="119"/>
      <c r="CK183" s="109"/>
      <c r="CL183" s="166" t="str">
        <f t="shared" si="211"/>
        <v/>
      </c>
      <c r="CM183" s="166" t="str">
        <f t="shared" si="212"/>
        <v/>
      </c>
      <c r="CN183" s="163" t="str">
        <f t="shared" si="213"/>
        <v/>
      </c>
      <c r="CO183" s="164" t="str">
        <f t="shared" si="214"/>
        <v/>
      </c>
      <c r="CP183" s="109"/>
      <c r="CQ183" s="163" t="str">
        <f t="shared" si="215"/>
        <v/>
      </c>
      <c r="CR183" s="163" t="str">
        <f t="shared" si="216"/>
        <v/>
      </c>
      <c r="CS183" s="109"/>
      <c r="CT183" s="112" t="str">
        <f t="shared" si="248"/>
        <v/>
      </c>
      <c r="CU183" s="145" t="str">
        <f t="shared" si="249"/>
        <v/>
      </c>
      <c r="CV183" s="111" t="str">
        <f t="shared" si="250"/>
        <v/>
      </c>
      <c r="CW183" s="111" t="str">
        <f t="shared" si="251"/>
        <v/>
      </c>
      <c r="CX183" s="109" t="str">
        <f t="shared" si="217"/>
        <v/>
      </c>
      <c r="CY183" s="126" t="str">
        <f t="shared" si="218"/>
        <v/>
      </c>
      <c r="CZ183" s="126" t="str">
        <f t="shared" si="219"/>
        <v/>
      </c>
      <c r="DA183" s="126" t="str">
        <f t="shared" si="220"/>
        <v/>
      </c>
      <c r="DB183" s="145" t="str">
        <f t="shared" si="221"/>
        <v/>
      </c>
      <c r="DC183" s="143" t="str">
        <f t="shared" si="222"/>
        <v/>
      </c>
      <c r="DD183" s="121"/>
      <c r="DE183" s="113" t="str">
        <f t="shared" si="223"/>
        <v/>
      </c>
      <c r="DF183" s="113" t="str">
        <f t="shared" si="224"/>
        <v/>
      </c>
      <c r="DG183" s="111" t="e">
        <f t="shared" si="252"/>
        <v>#N/A</v>
      </c>
      <c r="DH183" s="108" t="str">
        <f t="shared" si="225"/>
        <v/>
      </c>
      <c r="DI183" s="108" t="str">
        <f t="shared" si="253"/>
        <v/>
      </c>
      <c r="DJ183" s="108" t="str">
        <f t="shared" si="254"/>
        <v/>
      </c>
      <c r="DK183" s="108" t="str">
        <f t="shared" si="257"/>
        <v/>
      </c>
      <c r="DL183" s="108" t="str">
        <f t="shared" si="255"/>
        <v/>
      </c>
      <c r="DM183" s="108" t="str">
        <f t="shared" si="256"/>
        <v/>
      </c>
      <c r="DN183" s="103"/>
      <c r="DO183" s="170" t="str">
        <f t="shared" si="226"/>
        <v/>
      </c>
      <c r="DP183" s="170" t="str">
        <f t="shared" si="227"/>
        <v/>
      </c>
      <c r="DQ183" s="170" t="str">
        <f t="shared" si="228"/>
        <v/>
      </c>
      <c r="DR183" s="55" t="str">
        <f t="shared" si="229"/>
        <v/>
      </c>
      <c r="DS183" s="55" t="str">
        <f t="shared" si="230"/>
        <v/>
      </c>
      <c r="DT183" s="173" t="str">
        <f t="shared" si="231"/>
        <v/>
      </c>
      <c r="DU183" s="55" t="str">
        <f t="shared" si="232"/>
        <v/>
      </c>
      <c r="DV183" s="21" t="str">
        <f t="shared" si="233"/>
        <v/>
      </c>
      <c r="DW183" s="11" t="str">
        <f t="shared" si="258"/>
        <v/>
      </c>
      <c r="DX183" s="12" t="str">
        <f t="shared" si="234"/>
        <v/>
      </c>
      <c r="DY183" s="15"/>
      <c r="DZ183" s="50"/>
      <c r="EA183" s="50"/>
      <c r="EB183" s="50"/>
      <c r="EC183" s="50"/>
    </row>
    <row r="184" spans="1:133" ht="20.100000000000001" customHeight="1" x14ac:dyDescent="0.25">
      <c r="A184" s="47">
        <f t="shared" si="235"/>
        <v>183</v>
      </c>
      <c r="B184" s="176"/>
      <c r="C184" s="194"/>
      <c r="D184" s="176"/>
      <c r="E184" s="194"/>
      <c r="F184" s="192"/>
      <c r="G184" s="193"/>
      <c r="H184" s="176"/>
      <c r="I184" s="176"/>
      <c r="J184" s="180"/>
      <c r="K184" s="180"/>
      <c r="L184" s="180"/>
      <c r="M184" s="40"/>
      <c r="N184" s="10" t="str">
        <f t="shared" si="177"/>
        <v/>
      </c>
      <c r="O184" s="13"/>
      <c r="P184" s="26" t="str">
        <f t="shared" si="263"/>
        <v/>
      </c>
      <c r="Q184" s="26" t="str">
        <f t="shared" si="263"/>
        <v/>
      </c>
      <c r="R184" s="26" t="str">
        <f t="shared" si="263"/>
        <v/>
      </c>
      <c r="S184" s="26" t="str">
        <f t="shared" si="263"/>
        <v/>
      </c>
      <c r="T184" s="26" t="str">
        <f t="shared" si="263"/>
        <v/>
      </c>
      <c r="U184" s="157" t="str">
        <f t="shared" si="263"/>
        <v/>
      </c>
      <c r="V184" s="26" t="str">
        <f t="shared" si="263"/>
        <v/>
      </c>
      <c r="W184" s="26" t="str">
        <f t="shared" si="263"/>
        <v/>
      </c>
      <c r="X184" s="26" t="str">
        <f t="shared" si="263"/>
        <v/>
      </c>
      <c r="Y184" s="24" t="str">
        <f t="shared" si="263"/>
        <v/>
      </c>
      <c r="Z184" s="18" t="str">
        <f t="shared" si="262"/>
        <v/>
      </c>
      <c r="AA184" s="24" t="str">
        <f t="shared" si="262"/>
        <v/>
      </c>
      <c r="AB184" s="24" t="str">
        <f t="shared" si="262"/>
        <v/>
      </c>
      <c r="AC184" s="26" t="str">
        <f t="shared" si="262"/>
        <v/>
      </c>
      <c r="AD184" s="33" t="str">
        <f t="shared" si="262"/>
        <v/>
      </c>
      <c r="AE184" s="24" t="str">
        <f t="shared" si="262"/>
        <v/>
      </c>
      <c r="AF184" s="26" t="str">
        <f t="shared" si="262"/>
        <v/>
      </c>
      <c r="AG184" s="24" t="str">
        <f t="shared" si="262"/>
        <v/>
      </c>
      <c r="AH184" s="26" t="str">
        <f t="shared" si="262"/>
        <v/>
      </c>
      <c r="AI184" s="26" t="str">
        <f t="shared" si="262"/>
        <v/>
      </c>
      <c r="AJ184" s="26" t="str">
        <f t="shared" si="262"/>
        <v/>
      </c>
      <c r="AK184" s="26" t="str">
        <f t="shared" si="262"/>
        <v/>
      </c>
      <c r="AL184" s="26" t="str">
        <f t="shared" si="262"/>
        <v/>
      </c>
      <c r="AM184" s="18" t="str">
        <f t="shared" si="262"/>
        <v/>
      </c>
      <c r="AN184" s="9"/>
      <c r="AO184" s="152" t="str">
        <f t="shared" si="236"/>
        <v/>
      </c>
      <c r="AP184" s="150" t="str">
        <f t="shared" si="179"/>
        <v/>
      </c>
      <c r="AQ184" s="151" t="str">
        <f t="shared" si="180"/>
        <v/>
      </c>
      <c r="AR184" s="107" t="str">
        <f t="shared" si="181"/>
        <v/>
      </c>
      <c r="AS184" s="128" t="str">
        <f t="shared" si="182"/>
        <v/>
      </c>
      <c r="AT184" s="114" t="str">
        <f t="shared" si="237"/>
        <v/>
      </c>
      <c r="AU184" s="114" t="str">
        <f t="shared" si="238"/>
        <v/>
      </c>
      <c r="AV184" s="114" t="str">
        <f t="shared" si="239"/>
        <v/>
      </c>
      <c r="AW184" s="114" t="str">
        <f t="shared" si="240"/>
        <v/>
      </c>
      <c r="AX184" s="117" t="str">
        <f t="shared" si="241"/>
        <v/>
      </c>
      <c r="AY184" s="117" t="str">
        <f t="shared" si="242"/>
        <v/>
      </c>
      <c r="AZ184" s="111" t="str">
        <f t="shared" si="243"/>
        <v/>
      </c>
      <c r="BA184" s="133" t="str">
        <f t="shared" si="244"/>
        <v/>
      </c>
      <c r="BB184" s="126" t="str">
        <f t="shared" si="183"/>
        <v/>
      </c>
      <c r="BC184" s="126" t="str">
        <f t="shared" si="184"/>
        <v/>
      </c>
      <c r="BD184" s="127" t="str">
        <f t="shared" si="185"/>
        <v/>
      </c>
      <c r="BE184" s="115" t="str">
        <f t="shared" si="186"/>
        <v/>
      </c>
      <c r="BF184" s="148" t="str">
        <f t="shared" si="187"/>
        <v/>
      </c>
      <c r="BG184" s="126" t="str">
        <f t="shared" si="188"/>
        <v/>
      </c>
      <c r="BH184" s="126" t="str">
        <f t="shared" si="189"/>
        <v/>
      </c>
      <c r="BI184" s="126" t="str">
        <f t="shared" si="190"/>
        <v/>
      </c>
      <c r="BJ184" s="126" t="str">
        <f t="shared" si="191"/>
        <v/>
      </c>
      <c r="BK184" s="111" t="str">
        <f t="shared" si="192"/>
        <v/>
      </c>
      <c r="BL184" s="118" t="str">
        <f t="shared" si="245"/>
        <v/>
      </c>
      <c r="BM184" s="115" t="str">
        <f t="shared" si="193"/>
        <v/>
      </c>
      <c r="BN184" s="110" t="str">
        <f t="shared" si="194"/>
        <v/>
      </c>
      <c r="BO184" s="110" t="str">
        <f t="shared" si="195"/>
        <v/>
      </c>
      <c r="BP184" s="111" t="str">
        <f t="shared" si="246"/>
        <v/>
      </c>
      <c r="BQ184" s="110" t="str">
        <f t="shared" si="247"/>
        <v/>
      </c>
      <c r="BR184" s="153"/>
      <c r="BS184" s="115" t="str">
        <f t="shared" si="196"/>
        <v/>
      </c>
      <c r="BT184" s="132" t="str">
        <f t="shared" si="259"/>
        <v/>
      </c>
      <c r="BU184" s="146" t="str">
        <f t="shared" si="197"/>
        <v/>
      </c>
      <c r="BV184" s="115" t="str">
        <f t="shared" si="198"/>
        <v/>
      </c>
      <c r="BW184" s="118" t="str">
        <f t="shared" si="199"/>
        <v/>
      </c>
      <c r="BX184" s="119"/>
      <c r="BY184" s="111" t="str">
        <f t="shared" si="200"/>
        <v/>
      </c>
      <c r="BZ184" s="111" t="str">
        <f t="shared" si="201"/>
        <v/>
      </c>
      <c r="CA184" s="111" t="str">
        <f t="shared" si="202"/>
        <v/>
      </c>
      <c r="CB184" s="142" t="str">
        <f t="shared" si="203"/>
        <v/>
      </c>
      <c r="CC184" s="184" t="str">
        <f t="shared" si="204"/>
        <v/>
      </c>
      <c r="CD184" s="115" t="str">
        <f t="shared" si="205"/>
        <v/>
      </c>
      <c r="CE184" s="115" t="str">
        <f t="shared" si="206"/>
        <v/>
      </c>
      <c r="CF184" s="125" t="str">
        <f t="shared" si="207"/>
        <v/>
      </c>
      <c r="CG184" s="125" t="str">
        <f t="shared" si="208"/>
        <v/>
      </c>
      <c r="CH184" s="149" t="str">
        <f t="shared" si="209"/>
        <v/>
      </c>
      <c r="CI184" s="142" t="str">
        <f t="shared" si="210"/>
        <v/>
      </c>
      <c r="CJ184" s="119"/>
      <c r="CK184" s="109"/>
      <c r="CL184" s="166" t="str">
        <f t="shared" si="211"/>
        <v/>
      </c>
      <c r="CM184" s="166" t="str">
        <f t="shared" si="212"/>
        <v/>
      </c>
      <c r="CN184" s="163" t="str">
        <f t="shared" si="213"/>
        <v/>
      </c>
      <c r="CO184" s="164" t="str">
        <f t="shared" si="214"/>
        <v/>
      </c>
      <c r="CP184" s="109"/>
      <c r="CQ184" s="163" t="str">
        <f t="shared" si="215"/>
        <v/>
      </c>
      <c r="CR184" s="163" t="str">
        <f t="shared" si="216"/>
        <v/>
      </c>
      <c r="CS184" s="109"/>
      <c r="CT184" s="112" t="str">
        <f t="shared" si="248"/>
        <v/>
      </c>
      <c r="CU184" s="145" t="str">
        <f t="shared" si="249"/>
        <v/>
      </c>
      <c r="CV184" s="111" t="str">
        <f t="shared" si="250"/>
        <v/>
      </c>
      <c r="CW184" s="111" t="str">
        <f t="shared" si="251"/>
        <v/>
      </c>
      <c r="CX184" s="109" t="str">
        <f t="shared" si="217"/>
        <v/>
      </c>
      <c r="CY184" s="126" t="str">
        <f t="shared" si="218"/>
        <v/>
      </c>
      <c r="CZ184" s="126" t="str">
        <f t="shared" si="219"/>
        <v/>
      </c>
      <c r="DA184" s="126" t="str">
        <f t="shared" si="220"/>
        <v/>
      </c>
      <c r="DB184" s="145" t="str">
        <f t="shared" si="221"/>
        <v/>
      </c>
      <c r="DC184" s="143" t="str">
        <f t="shared" si="222"/>
        <v/>
      </c>
      <c r="DD184" s="121"/>
      <c r="DE184" s="113" t="str">
        <f t="shared" si="223"/>
        <v/>
      </c>
      <c r="DF184" s="113" t="str">
        <f t="shared" si="224"/>
        <v/>
      </c>
      <c r="DG184" s="111" t="e">
        <f t="shared" si="252"/>
        <v>#N/A</v>
      </c>
      <c r="DH184" s="108" t="str">
        <f t="shared" si="225"/>
        <v/>
      </c>
      <c r="DI184" s="108" t="str">
        <f t="shared" si="253"/>
        <v/>
      </c>
      <c r="DJ184" s="108" t="str">
        <f t="shared" si="254"/>
        <v/>
      </c>
      <c r="DK184" s="108" t="str">
        <f t="shared" si="257"/>
        <v/>
      </c>
      <c r="DL184" s="108" t="str">
        <f t="shared" si="255"/>
        <v/>
      </c>
      <c r="DM184" s="108" t="str">
        <f t="shared" si="256"/>
        <v/>
      </c>
      <c r="DN184" s="103"/>
      <c r="DO184" s="170" t="str">
        <f t="shared" si="226"/>
        <v/>
      </c>
      <c r="DP184" s="170" t="str">
        <f t="shared" si="227"/>
        <v/>
      </c>
      <c r="DQ184" s="170" t="str">
        <f t="shared" si="228"/>
        <v/>
      </c>
      <c r="DR184" s="55" t="str">
        <f t="shared" si="229"/>
        <v/>
      </c>
      <c r="DS184" s="55" t="str">
        <f t="shared" si="230"/>
        <v/>
      </c>
      <c r="DT184" s="173" t="str">
        <f t="shared" si="231"/>
        <v/>
      </c>
      <c r="DU184" s="55" t="str">
        <f t="shared" si="232"/>
        <v/>
      </c>
      <c r="DV184" s="21" t="str">
        <f t="shared" si="233"/>
        <v/>
      </c>
      <c r="DW184" s="11" t="str">
        <f t="shared" si="258"/>
        <v/>
      </c>
      <c r="DX184" s="12" t="str">
        <f t="shared" si="234"/>
        <v/>
      </c>
      <c r="DY184" s="15"/>
      <c r="DZ184" s="50"/>
      <c r="EA184" s="50"/>
      <c r="EB184" s="50"/>
      <c r="EC184" s="50"/>
    </row>
    <row r="185" spans="1:133" ht="20.100000000000001" customHeight="1" x14ac:dyDescent="0.25">
      <c r="A185" s="47">
        <f t="shared" si="235"/>
        <v>184</v>
      </c>
      <c r="B185" s="176"/>
      <c r="C185" s="194"/>
      <c r="D185" s="176"/>
      <c r="E185" s="194"/>
      <c r="F185" s="192"/>
      <c r="G185" s="193"/>
      <c r="H185" s="176"/>
      <c r="I185" s="176"/>
      <c r="J185" s="180"/>
      <c r="K185" s="180"/>
      <c r="L185" s="180"/>
      <c r="M185" s="40"/>
      <c r="N185" s="10" t="str">
        <f t="shared" si="177"/>
        <v/>
      </c>
      <c r="O185" s="13"/>
      <c r="P185" s="26" t="str">
        <f t="shared" si="263"/>
        <v/>
      </c>
      <c r="Q185" s="26" t="str">
        <f t="shared" si="263"/>
        <v/>
      </c>
      <c r="R185" s="26" t="str">
        <f t="shared" si="263"/>
        <v/>
      </c>
      <c r="S185" s="26" t="str">
        <f t="shared" si="263"/>
        <v/>
      </c>
      <c r="T185" s="26" t="str">
        <f t="shared" si="263"/>
        <v/>
      </c>
      <c r="U185" s="157" t="str">
        <f t="shared" si="263"/>
        <v/>
      </c>
      <c r="V185" s="26" t="str">
        <f t="shared" si="263"/>
        <v/>
      </c>
      <c r="W185" s="26" t="str">
        <f t="shared" si="263"/>
        <v/>
      </c>
      <c r="X185" s="26" t="str">
        <f t="shared" si="263"/>
        <v/>
      </c>
      <c r="Y185" s="24" t="str">
        <f t="shared" si="263"/>
        <v/>
      </c>
      <c r="Z185" s="18" t="str">
        <f t="shared" si="262"/>
        <v/>
      </c>
      <c r="AA185" s="24" t="str">
        <f t="shared" si="262"/>
        <v/>
      </c>
      <c r="AB185" s="24" t="str">
        <f t="shared" si="262"/>
        <v/>
      </c>
      <c r="AC185" s="26" t="str">
        <f t="shared" si="262"/>
        <v/>
      </c>
      <c r="AD185" s="33" t="str">
        <f t="shared" si="262"/>
        <v/>
      </c>
      <c r="AE185" s="24" t="str">
        <f t="shared" si="262"/>
        <v/>
      </c>
      <c r="AF185" s="26" t="str">
        <f t="shared" si="262"/>
        <v/>
      </c>
      <c r="AG185" s="24" t="str">
        <f t="shared" si="262"/>
        <v/>
      </c>
      <c r="AH185" s="26" t="str">
        <f t="shared" ref="Z185:AM248" si="264">IF(SG_or_BG_entered="","",Previous)</f>
        <v/>
      </c>
      <c r="AI185" s="26" t="str">
        <f t="shared" si="264"/>
        <v/>
      </c>
      <c r="AJ185" s="26" t="str">
        <f t="shared" si="264"/>
        <v/>
      </c>
      <c r="AK185" s="26" t="str">
        <f t="shared" si="264"/>
        <v/>
      </c>
      <c r="AL185" s="26" t="str">
        <f t="shared" si="264"/>
        <v/>
      </c>
      <c r="AM185" s="18" t="str">
        <f t="shared" si="264"/>
        <v/>
      </c>
      <c r="AN185" s="9"/>
      <c r="AO185" s="152" t="str">
        <f t="shared" si="236"/>
        <v/>
      </c>
      <c r="AP185" s="150" t="str">
        <f t="shared" si="179"/>
        <v/>
      </c>
      <c r="AQ185" s="151" t="str">
        <f t="shared" si="180"/>
        <v/>
      </c>
      <c r="AR185" s="107" t="str">
        <f t="shared" si="181"/>
        <v/>
      </c>
      <c r="AS185" s="128" t="str">
        <f t="shared" si="182"/>
        <v/>
      </c>
      <c r="AT185" s="114" t="str">
        <f t="shared" si="237"/>
        <v/>
      </c>
      <c r="AU185" s="114" t="str">
        <f t="shared" si="238"/>
        <v/>
      </c>
      <c r="AV185" s="114" t="str">
        <f t="shared" si="239"/>
        <v/>
      </c>
      <c r="AW185" s="114" t="str">
        <f t="shared" si="240"/>
        <v/>
      </c>
      <c r="AX185" s="117" t="str">
        <f t="shared" si="241"/>
        <v/>
      </c>
      <c r="AY185" s="117" t="str">
        <f t="shared" si="242"/>
        <v/>
      </c>
      <c r="AZ185" s="111" t="str">
        <f t="shared" si="243"/>
        <v/>
      </c>
      <c r="BA185" s="133" t="str">
        <f t="shared" si="244"/>
        <v/>
      </c>
      <c r="BB185" s="126" t="str">
        <f t="shared" si="183"/>
        <v/>
      </c>
      <c r="BC185" s="126" t="str">
        <f t="shared" si="184"/>
        <v/>
      </c>
      <c r="BD185" s="127" t="str">
        <f t="shared" si="185"/>
        <v/>
      </c>
      <c r="BE185" s="115" t="str">
        <f t="shared" si="186"/>
        <v/>
      </c>
      <c r="BF185" s="148" t="str">
        <f t="shared" si="187"/>
        <v/>
      </c>
      <c r="BG185" s="126" t="str">
        <f t="shared" si="188"/>
        <v/>
      </c>
      <c r="BH185" s="126" t="str">
        <f t="shared" si="189"/>
        <v/>
      </c>
      <c r="BI185" s="126" t="str">
        <f t="shared" si="190"/>
        <v/>
      </c>
      <c r="BJ185" s="126" t="str">
        <f t="shared" si="191"/>
        <v/>
      </c>
      <c r="BK185" s="111" t="str">
        <f t="shared" si="192"/>
        <v/>
      </c>
      <c r="BL185" s="118" t="str">
        <f t="shared" si="245"/>
        <v/>
      </c>
      <c r="BM185" s="115" t="str">
        <f t="shared" si="193"/>
        <v/>
      </c>
      <c r="BN185" s="110" t="str">
        <f t="shared" si="194"/>
        <v/>
      </c>
      <c r="BO185" s="110" t="str">
        <f t="shared" si="195"/>
        <v/>
      </c>
      <c r="BP185" s="111" t="str">
        <f t="shared" si="246"/>
        <v/>
      </c>
      <c r="BQ185" s="110" t="str">
        <f t="shared" si="247"/>
        <v/>
      </c>
      <c r="BR185" s="153"/>
      <c r="BS185" s="115" t="str">
        <f t="shared" si="196"/>
        <v/>
      </c>
      <c r="BT185" s="132" t="str">
        <f t="shared" si="259"/>
        <v/>
      </c>
      <c r="BU185" s="146" t="str">
        <f t="shared" si="197"/>
        <v/>
      </c>
      <c r="BV185" s="115" t="str">
        <f t="shared" si="198"/>
        <v/>
      </c>
      <c r="BW185" s="118" t="str">
        <f t="shared" si="199"/>
        <v/>
      </c>
      <c r="BX185" s="119"/>
      <c r="BY185" s="111" t="str">
        <f t="shared" si="200"/>
        <v/>
      </c>
      <c r="BZ185" s="111" t="str">
        <f t="shared" si="201"/>
        <v/>
      </c>
      <c r="CA185" s="111" t="str">
        <f t="shared" si="202"/>
        <v/>
      </c>
      <c r="CB185" s="142" t="str">
        <f t="shared" si="203"/>
        <v/>
      </c>
      <c r="CC185" s="184" t="str">
        <f t="shared" si="204"/>
        <v/>
      </c>
      <c r="CD185" s="115" t="str">
        <f t="shared" si="205"/>
        <v/>
      </c>
      <c r="CE185" s="115" t="str">
        <f t="shared" si="206"/>
        <v/>
      </c>
      <c r="CF185" s="125" t="str">
        <f t="shared" si="207"/>
        <v/>
      </c>
      <c r="CG185" s="125" t="str">
        <f t="shared" si="208"/>
        <v/>
      </c>
      <c r="CH185" s="149" t="str">
        <f t="shared" si="209"/>
        <v/>
      </c>
      <c r="CI185" s="142" t="str">
        <f t="shared" si="210"/>
        <v/>
      </c>
      <c r="CJ185" s="119"/>
      <c r="CK185" s="109"/>
      <c r="CL185" s="166" t="str">
        <f t="shared" si="211"/>
        <v/>
      </c>
      <c r="CM185" s="166" t="str">
        <f t="shared" si="212"/>
        <v/>
      </c>
      <c r="CN185" s="163" t="str">
        <f t="shared" si="213"/>
        <v/>
      </c>
      <c r="CO185" s="164" t="str">
        <f t="shared" si="214"/>
        <v/>
      </c>
      <c r="CP185" s="109"/>
      <c r="CQ185" s="163" t="str">
        <f t="shared" si="215"/>
        <v/>
      </c>
      <c r="CR185" s="163" t="str">
        <f t="shared" si="216"/>
        <v/>
      </c>
      <c r="CS185" s="109"/>
      <c r="CT185" s="112" t="str">
        <f t="shared" si="248"/>
        <v/>
      </c>
      <c r="CU185" s="145" t="str">
        <f t="shared" si="249"/>
        <v/>
      </c>
      <c r="CV185" s="111" t="str">
        <f t="shared" si="250"/>
        <v/>
      </c>
      <c r="CW185" s="111" t="str">
        <f t="shared" si="251"/>
        <v/>
      </c>
      <c r="CX185" s="109" t="str">
        <f t="shared" si="217"/>
        <v/>
      </c>
      <c r="CY185" s="126" t="str">
        <f t="shared" si="218"/>
        <v/>
      </c>
      <c r="CZ185" s="126" t="str">
        <f t="shared" si="219"/>
        <v/>
      </c>
      <c r="DA185" s="126" t="str">
        <f t="shared" si="220"/>
        <v/>
      </c>
      <c r="DB185" s="145" t="str">
        <f t="shared" si="221"/>
        <v/>
      </c>
      <c r="DC185" s="143" t="str">
        <f t="shared" si="222"/>
        <v/>
      </c>
      <c r="DD185" s="121"/>
      <c r="DE185" s="113" t="str">
        <f t="shared" si="223"/>
        <v/>
      </c>
      <c r="DF185" s="113" t="str">
        <f t="shared" si="224"/>
        <v/>
      </c>
      <c r="DG185" s="111" t="e">
        <f t="shared" si="252"/>
        <v>#N/A</v>
      </c>
      <c r="DH185" s="108" t="str">
        <f t="shared" si="225"/>
        <v/>
      </c>
      <c r="DI185" s="108" t="str">
        <f t="shared" si="253"/>
        <v/>
      </c>
      <c r="DJ185" s="108" t="str">
        <f t="shared" si="254"/>
        <v/>
      </c>
      <c r="DK185" s="108" t="str">
        <f t="shared" si="257"/>
        <v/>
      </c>
      <c r="DL185" s="108" t="str">
        <f t="shared" si="255"/>
        <v/>
      </c>
      <c r="DM185" s="108" t="str">
        <f t="shared" si="256"/>
        <v/>
      </c>
      <c r="DN185" s="103"/>
      <c r="DO185" s="170" t="str">
        <f t="shared" si="226"/>
        <v/>
      </c>
      <c r="DP185" s="170" t="str">
        <f t="shared" si="227"/>
        <v/>
      </c>
      <c r="DQ185" s="170" t="str">
        <f t="shared" si="228"/>
        <v/>
      </c>
      <c r="DR185" s="55" t="str">
        <f t="shared" si="229"/>
        <v/>
      </c>
      <c r="DS185" s="55" t="str">
        <f t="shared" si="230"/>
        <v/>
      </c>
      <c r="DT185" s="173" t="str">
        <f t="shared" si="231"/>
        <v/>
      </c>
      <c r="DU185" s="55" t="str">
        <f t="shared" si="232"/>
        <v/>
      </c>
      <c r="DV185" s="21" t="str">
        <f t="shared" si="233"/>
        <v/>
      </c>
      <c r="DW185" s="11" t="str">
        <f t="shared" si="258"/>
        <v/>
      </c>
      <c r="DX185" s="12" t="str">
        <f t="shared" si="234"/>
        <v/>
      </c>
      <c r="DY185" s="15"/>
      <c r="DZ185" s="50"/>
      <c r="EA185" s="50"/>
      <c r="EB185" s="50"/>
      <c r="EC185" s="50"/>
    </row>
    <row r="186" spans="1:133" ht="20.100000000000001" customHeight="1" x14ac:dyDescent="0.25">
      <c r="A186" s="47">
        <f t="shared" si="235"/>
        <v>185</v>
      </c>
      <c r="B186" s="176"/>
      <c r="C186" s="194"/>
      <c r="D186" s="176"/>
      <c r="E186" s="194"/>
      <c r="F186" s="192"/>
      <c r="G186" s="193"/>
      <c r="H186" s="176"/>
      <c r="I186" s="176"/>
      <c r="J186" s="180"/>
      <c r="K186" s="180"/>
      <c r="L186" s="180"/>
      <c r="M186" s="40"/>
      <c r="N186" s="10" t="str">
        <f t="shared" si="177"/>
        <v/>
      </c>
      <c r="O186" s="13"/>
      <c r="P186" s="26" t="str">
        <f t="shared" si="263"/>
        <v/>
      </c>
      <c r="Q186" s="26" t="str">
        <f t="shared" si="263"/>
        <v/>
      </c>
      <c r="R186" s="26" t="str">
        <f t="shared" si="263"/>
        <v/>
      </c>
      <c r="S186" s="26" t="str">
        <f t="shared" si="263"/>
        <v/>
      </c>
      <c r="T186" s="26" t="str">
        <f t="shared" si="263"/>
        <v/>
      </c>
      <c r="U186" s="157" t="str">
        <f t="shared" si="263"/>
        <v/>
      </c>
      <c r="V186" s="26" t="str">
        <f t="shared" si="263"/>
        <v/>
      </c>
      <c r="W186" s="26" t="str">
        <f t="shared" si="263"/>
        <v/>
      </c>
      <c r="X186" s="26" t="str">
        <f t="shared" si="263"/>
        <v/>
      </c>
      <c r="Y186" s="24" t="str">
        <f t="shared" si="263"/>
        <v/>
      </c>
      <c r="Z186" s="18" t="str">
        <f t="shared" si="264"/>
        <v/>
      </c>
      <c r="AA186" s="24" t="str">
        <f t="shared" si="264"/>
        <v/>
      </c>
      <c r="AB186" s="24" t="str">
        <f t="shared" si="264"/>
        <v/>
      </c>
      <c r="AC186" s="26" t="str">
        <f t="shared" si="264"/>
        <v/>
      </c>
      <c r="AD186" s="33" t="str">
        <f t="shared" si="264"/>
        <v/>
      </c>
      <c r="AE186" s="24" t="str">
        <f t="shared" si="264"/>
        <v/>
      </c>
      <c r="AF186" s="26" t="str">
        <f t="shared" si="264"/>
        <v/>
      </c>
      <c r="AG186" s="24" t="str">
        <f t="shared" si="264"/>
        <v/>
      </c>
      <c r="AH186" s="26" t="str">
        <f t="shared" si="264"/>
        <v/>
      </c>
      <c r="AI186" s="26" t="str">
        <f t="shared" si="264"/>
        <v/>
      </c>
      <c r="AJ186" s="26" t="str">
        <f t="shared" si="264"/>
        <v/>
      </c>
      <c r="AK186" s="26" t="str">
        <f t="shared" si="264"/>
        <v/>
      </c>
      <c r="AL186" s="26" t="str">
        <f t="shared" si="264"/>
        <v/>
      </c>
      <c r="AM186" s="18" t="str">
        <f t="shared" si="264"/>
        <v/>
      </c>
      <c r="AN186" s="9"/>
      <c r="AO186" s="152" t="str">
        <f t="shared" si="236"/>
        <v/>
      </c>
      <c r="AP186" s="150" t="str">
        <f t="shared" si="179"/>
        <v/>
      </c>
      <c r="AQ186" s="151" t="str">
        <f t="shared" si="180"/>
        <v/>
      </c>
      <c r="AR186" s="107" t="str">
        <f t="shared" si="181"/>
        <v/>
      </c>
      <c r="AS186" s="128" t="str">
        <f t="shared" si="182"/>
        <v/>
      </c>
      <c r="AT186" s="114" t="str">
        <f t="shared" si="237"/>
        <v/>
      </c>
      <c r="AU186" s="114" t="str">
        <f t="shared" si="238"/>
        <v/>
      </c>
      <c r="AV186" s="114" t="str">
        <f t="shared" si="239"/>
        <v/>
      </c>
      <c r="AW186" s="114" t="str">
        <f t="shared" si="240"/>
        <v/>
      </c>
      <c r="AX186" s="117" t="str">
        <f t="shared" si="241"/>
        <v/>
      </c>
      <c r="AY186" s="117" t="str">
        <f t="shared" si="242"/>
        <v/>
      </c>
      <c r="AZ186" s="111" t="str">
        <f t="shared" si="243"/>
        <v/>
      </c>
      <c r="BA186" s="133" t="str">
        <f t="shared" si="244"/>
        <v/>
      </c>
      <c r="BB186" s="126" t="str">
        <f t="shared" si="183"/>
        <v/>
      </c>
      <c r="BC186" s="126" t="str">
        <f t="shared" si="184"/>
        <v/>
      </c>
      <c r="BD186" s="127" t="str">
        <f t="shared" si="185"/>
        <v/>
      </c>
      <c r="BE186" s="115" t="str">
        <f t="shared" si="186"/>
        <v/>
      </c>
      <c r="BF186" s="148" t="str">
        <f t="shared" si="187"/>
        <v/>
      </c>
      <c r="BG186" s="126" t="str">
        <f t="shared" si="188"/>
        <v/>
      </c>
      <c r="BH186" s="126" t="str">
        <f t="shared" si="189"/>
        <v/>
      </c>
      <c r="BI186" s="126" t="str">
        <f t="shared" si="190"/>
        <v/>
      </c>
      <c r="BJ186" s="126" t="str">
        <f t="shared" si="191"/>
        <v/>
      </c>
      <c r="BK186" s="111" t="str">
        <f t="shared" si="192"/>
        <v/>
      </c>
      <c r="BL186" s="118" t="str">
        <f t="shared" si="245"/>
        <v/>
      </c>
      <c r="BM186" s="115" t="str">
        <f t="shared" si="193"/>
        <v/>
      </c>
      <c r="BN186" s="110" t="str">
        <f t="shared" si="194"/>
        <v/>
      </c>
      <c r="BO186" s="110" t="str">
        <f t="shared" si="195"/>
        <v/>
      </c>
      <c r="BP186" s="111" t="str">
        <f t="shared" si="246"/>
        <v/>
      </c>
      <c r="BQ186" s="110" t="str">
        <f t="shared" si="247"/>
        <v/>
      </c>
      <c r="BR186" s="153"/>
      <c r="BS186" s="115" t="str">
        <f t="shared" si="196"/>
        <v/>
      </c>
      <c r="BT186" s="132" t="str">
        <f t="shared" si="259"/>
        <v/>
      </c>
      <c r="BU186" s="146" t="str">
        <f t="shared" si="197"/>
        <v/>
      </c>
      <c r="BV186" s="115" t="str">
        <f t="shared" si="198"/>
        <v/>
      </c>
      <c r="BW186" s="118" t="str">
        <f t="shared" si="199"/>
        <v/>
      </c>
      <c r="BX186" s="119"/>
      <c r="BY186" s="111" t="str">
        <f t="shared" si="200"/>
        <v/>
      </c>
      <c r="BZ186" s="111" t="str">
        <f t="shared" si="201"/>
        <v/>
      </c>
      <c r="CA186" s="111" t="str">
        <f t="shared" si="202"/>
        <v/>
      </c>
      <c r="CB186" s="142" t="str">
        <f t="shared" si="203"/>
        <v/>
      </c>
      <c r="CC186" s="184" t="str">
        <f t="shared" si="204"/>
        <v/>
      </c>
      <c r="CD186" s="115" t="str">
        <f t="shared" si="205"/>
        <v/>
      </c>
      <c r="CE186" s="115" t="str">
        <f t="shared" si="206"/>
        <v/>
      </c>
      <c r="CF186" s="125" t="str">
        <f t="shared" si="207"/>
        <v/>
      </c>
      <c r="CG186" s="125" t="str">
        <f t="shared" si="208"/>
        <v/>
      </c>
      <c r="CH186" s="149" t="str">
        <f t="shared" si="209"/>
        <v/>
      </c>
      <c r="CI186" s="142" t="str">
        <f t="shared" si="210"/>
        <v/>
      </c>
      <c r="CJ186" s="119"/>
      <c r="CK186" s="109"/>
      <c r="CL186" s="166" t="str">
        <f t="shared" si="211"/>
        <v/>
      </c>
      <c r="CM186" s="166" t="str">
        <f t="shared" si="212"/>
        <v/>
      </c>
      <c r="CN186" s="163" t="str">
        <f t="shared" si="213"/>
        <v/>
      </c>
      <c r="CO186" s="164" t="str">
        <f t="shared" si="214"/>
        <v/>
      </c>
      <c r="CP186" s="109"/>
      <c r="CQ186" s="163" t="str">
        <f t="shared" si="215"/>
        <v/>
      </c>
      <c r="CR186" s="163" t="str">
        <f t="shared" si="216"/>
        <v/>
      </c>
      <c r="CS186" s="109"/>
      <c r="CT186" s="112" t="str">
        <f t="shared" si="248"/>
        <v/>
      </c>
      <c r="CU186" s="145" t="str">
        <f t="shared" si="249"/>
        <v/>
      </c>
      <c r="CV186" s="111" t="str">
        <f t="shared" si="250"/>
        <v/>
      </c>
      <c r="CW186" s="111" t="str">
        <f t="shared" si="251"/>
        <v/>
      </c>
      <c r="CX186" s="109" t="str">
        <f t="shared" si="217"/>
        <v/>
      </c>
      <c r="CY186" s="126" t="str">
        <f t="shared" si="218"/>
        <v/>
      </c>
      <c r="CZ186" s="126" t="str">
        <f t="shared" si="219"/>
        <v/>
      </c>
      <c r="DA186" s="126" t="str">
        <f t="shared" si="220"/>
        <v/>
      </c>
      <c r="DB186" s="145" t="str">
        <f t="shared" si="221"/>
        <v/>
      </c>
      <c r="DC186" s="143" t="str">
        <f t="shared" si="222"/>
        <v/>
      </c>
      <c r="DD186" s="121"/>
      <c r="DE186" s="113" t="str">
        <f t="shared" si="223"/>
        <v/>
      </c>
      <c r="DF186" s="113" t="str">
        <f t="shared" si="224"/>
        <v/>
      </c>
      <c r="DG186" s="111" t="e">
        <f t="shared" si="252"/>
        <v>#N/A</v>
      </c>
      <c r="DH186" s="108" t="str">
        <f t="shared" si="225"/>
        <v/>
      </c>
      <c r="DI186" s="108" t="str">
        <f t="shared" si="253"/>
        <v/>
      </c>
      <c r="DJ186" s="108" t="str">
        <f t="shared" si="254"/>
        <v/>
      </c>
      <c r="DK186" s="108" t="str">
        <f t="shared" si="257"/>
        <v/>
      </c>
      <c r="DL186" s="108" t="str">
        <f t="shared" si="255"/>
        <v/>
      </c>
      <c r="DM186" s="108" t="str">
        <f t="shared" si="256"/>
        <v/>
      </c>
      <c r="DN186" s="103"/>
      <c r="DO186" s="170" t="str">
        <f t="shared" si="226"/>
        <v/>
      </c>
      <c r="DP186" s="170" t="str">
        <f t="shared" si="227"/>
        <v/>
      </c>
      <c r="DQ186" s="170" t="str">
        <f t="shared" si="228"/>
        <v/>
      </c>
      <c r="DR186" s="55" t="str">
        <f t="shared" si="229"/>
        <v/>
      </c>
      <c r="DS186" s="55" t="str">
        <f t="shared" si="230"/>
        <v/>
      </c>
      <c r="DT186" s="173" t="str">
        <f t="shared" si="231"/>
        <v/>
      </c>
      <c r="DU186" s="55" t="str">
        <f t="shared" si="232"/>
        <v/>
      </c>
      <c r="DV186" s="21" t="str">
        <f t="shared" si="233"/>
        <v/>
      </c>
      <c r="DW186" s="11" t="str">
        <f t="shared" si="258"/>
        <v/>
      </c>
      <c r="DX186" s="12" t="str">
        <f t="shared" si="234"/>
        <v/>
      </c>
      <c r="DY186" s="15"/>
      <c r="DZ186" s="50"/>
      <c r="EA186" s="50"/>
      <c r="EB186" s="50"/>
      <c r="EC186" s="50"/>
    </row>
    <row r="187" spans="1:133" ht="20.100000000000001" customHeight="1" x14ac:dyDescent="0.25">
      <c r="A187" s="47">
        <f t="shared" si="235"/>
        <v>186</v>
      </c>
      <c r="B187" s="176"/>
      <c r="C187" s="194"/>
      <c r="D187" s="176"/>
      <c r="E187" s="194"/>
      <c r="F187" s="192"/>
      <c r="G187" s="193"/>
      <c r="H187" s="176"/>
      <c r="I187" s="176"/>
      <c r="J187" s="180"/>
      <c r="K187" s="180"/>
      <c r="L187" s="180"/>
      <c r="M187" s="40"/>
      <c r="N187" s="10" t="str">
        <f t="shared" si="177"/>
        <v/>
      </c>
      <c r="O187" s="13"/>
      <c r="P187" s="26" t="str">
        <f t="shared" si="263"/>
        <v/>
      </c>
      <c r="Q187" s="26" t="str">
        <f t="shared" si="263"/>
        <v/>
      </c>
      <c r="R187" s="26" t="str">
        <f t="shared" si="263"/>
        <v/>
      </c>
      <c r="S187" s="26" t="str">
        <f t="shared" si="263"/>
        <v/>
      </c>
      <c r="T187" s="26" t="str">
        <f t="shared" si="263"/>
        <v/>
      </c>
      <c r="U187" s="157" t="str">
        <f t="shared" si="263"/>
        <v/>
      </c>
      <c r="V187" s="26" t="str">
        <f t="shared" si="263"/>
        <v/>
      </c>
      <c r="W187" s="26" t="str">
        <f t="shared" si="263"/>
        <v/>
      </c>
      <c r="X187" s="26" t="str">
        <f t="shared" si="263"/>
        <v/>
      </c>
      <c r="Y187" s="24" t="str">
        <f t="shared" si="263"/>
        <v/>
      </c>
      <c r="Z187" s="18" t="str">
        <f t="shared" si="264"/>
        <v/>
      </c>
      <c r="AA187" s="24" t="str">
        <f t="shared" si="264"/>
        <v/>
      </c>
      <c r="AB187" s="24" t="str">
        <f t="shared" si="264"/>
        <v/>
      </c>
      <c r="AC187" s="26" t="str">
        <f t="shared" si="264"/>
        <v/>
      </c>
      <c r="AD187" s="33" t="str">
        <f t="shared" si="264"/>
        <v/>
      </c>
      <c r="AE187" s="24" t="str">
        <f t="shared" si="264"/>
        <v/>
      </c>
      <c r="AF187" s="26" t="str">
        <f t="shared" si="264"/>
        <v/>
      </c>
      <c r="AG187" s="24" t="str">
        <f t="shared" si="264"/>
        <v/>
      </c>
      <c r="AH187" s="26" t="str">
        <f t="shared" si="264"/>
        <v/>
      </c>
      <c r="AI187" s="26" t="str">
        <f t="shared" si="264"/>
        <v/>
      </c>
      <c r="AJ187" s="26" t="str">
        <f t="shared" si="264"/>
        <v/>
      </c>
      <c r="AK187" s="26" t="str">
        <f t="shared" si="264"/>
        <v/>
      </c>
      <c r="AL187" s="26" t="str">
        <f t="shared" si="264"/>
        <v/>
      </c>
      <c r="AM187" s="18" t="str">
        <f t="shared" si="264"/>
        <v/>
      </c>
      <c r="AN187" s="9"/>
      <c r="AO187" s="152" t="str">
        <f t="shared" si="236"/>
        <v/>
      </c>
      <c r="AP187" s="150" t="str">
        <f t="shared" si="179"/>
        <v/>
      </c>
      <c r="AQ187" s="151" t="str">
        <f t="shared" si="180"/>
        <v/>
      </c>
      <c r="AR187" s="107" t="str">
        <f t="shared" si="181"/>
        <v/>
      </c>
      <c r="AS187" s="128" t="str">
        <f t="shared" si="182"/>
        <v/>
      </c>
      <c r="AT187" s="114" t="str">
        <f t="shared" si="237"/>
        <v/>
      </c>
      <c r="AU187" s="114" t="str">
        <f t="shared" si="238"/>
        <v/>
      </c>
      <c r="AV187" s="114" t="str">
        <f t="shared" si="239"/>
        <v/>
      </c>
      <c r="AW187" s="114" t="str">
        <f t="shared" si="240"/>
        <v/>
      </c>
      <c r="AX187" s="117" t="str">
        <f t="shared" si="241"/>
        <v/>
      </c>
      <c r="AY187" s="117" t="str">
        <f t="shared" si="242"/>
        <v/>
      </c>
      <c r="AZ187" s="111" t="str">
        <f t="shared" si="243"/>
        <v/>
      </c>
      <c r="BA187" s="133" t="str">
        <f t="shared" si="244"/>
        <v/>
      </c>
      <c r="BB187" s="126" t="str">
        <f t="shared" si="183"/>
        <v/>
      </c>
      <c r="BC187" s="126" t="str">
        <f t="shared" si="184"/>
        <v/>
      </c>
      <c r="BD187" s="127" t="str">
        <f t="shared" si="185"/>
        <v/>
      </c>
      <c r="BE187" s="115" t="str">
        <f t="shared" si="186"/>
        <v/>
      </c>
      <c r="BF187" s="148" t="str">
        <f t="shared" si="187"/>
        <v/>
      </c>
      <c r="BG187" s="126" t="str">
        <f t="shared" si="188"/>
        <v/>
      </c>
      <c r="BH187" s="126" t="str">
        <f t="shared" si="189"/>
        <v/>
      </c>
      <c r="BI187" s="126" t="str">
        <f t="shared" si="190"/>
        <v/>
      </c>
      <c r="BJ187" s="126" t="str">
        <f t="shared" si="191"/>
        <v/>
      </c>
      <c r="BK187" s="111" t="str">
        <f t="shared" si="192"/>
        <v/>
      </c>
      <c r="BL187" s="118" t="str">
        <f t="shared" si="245"/>
        <v/>
      </c>
      <c r="BM187" s="115" t="str">
        <f t="shared" si="193"/>
        <v/>
      </c>
      <c r="BN187" s="110" t="str">
        <f t="shared" si="194"/>
        <v/>
      </c>
      <c r="BO187" s="110" t="str">
        <f t="shared" si="195"/>
        <v/>
      </c>
      <c r="BP187" s="111" t="str">
        <f t="shared" si="246"/>
        <v/>
      </c>
      <c r="BQ187" s="110" t="str">
        <f t="shared" si="247"/>
        <v/>
      </c>
      <c r="BR187" s="153"/>
      <c r="BS187" s="115" t="str">
        <f t="shared" si="196"/>
        <v/>
      </c>
      <c r="BT187" s="132" t="str">
        <f t="shared" si="259"/>
        <v/>
      </c>
      <c r="BU187" s="146" t="str">
        <f t="shared" si="197"/>
        <v/>
      </c>
      <c r="BV187" s="115" t="str">
        <f t="shared" si="198"/>
        <v/>
      </c>
      <c r="BW187" s="118" t="str">
        <f t="shared" si="199"/>
        <v/>
      </c>
      <c r="BX187" s="119"/>
      <c r="BY187" s="111" t="str">
        <f t="shared" si="200"/>
        <v/>
      </c>
      <c r="BZ187" s="111" t="str">
        <f t="shared" si="201"/>
        <v/>
      </c>
      <c r="CA187" s="111" t="str">
        <f t="shared" si="202"/>
        <v/>
      </c>
      <c r="CB187" s="142" t="str">
        <f t="shared" si="203"/>
        <v/>
      </c>
      <c r="CC187" s="184" t="str">
        <f t="shared" si="204"/>
        <v/>
      </c>
      <c r="CD187" s="115" t="str">
        <f t="shared" si="205"/>
        <v/>
      </c>
      <c r="CE187" s="115" t="str">
        <f t="shared" si="206"/>
        <v/>
      </c>
      <c r="CF187" s="125" t="str">
        <f t="shared" si="207"/>
        <v/>
      </c>
      <c r="CG187" s="125" t="str">
        <f t="shared" si="208"/>
        <v/>
      </c>
      <c r="CH187" s="149" t="str">
        <f t="shared" si="209"/>
        <v/>
      </c>
      <c r="CI187" s="142" t="str">
        <f t="shared" si="210"/>
        <v/>
      </c>
      <c r="CJ187" s="119"/>
      <c r="CK187" s="109"/>
      <c r="CL187" s="166" t="str">
        <f t="shared" si="211"/>
        <v/>
      </c>
      <c r="CM187" s="166" t="str">
        <f t="shared" si="212"/>
        <v/>
      </c>
      <c r="CN187" s="163" t="str">
        <f t="shared" si="213"/>
        <v/>
      </c>
      <c r="CO187" s="164" t="str">
        <f t="shared" si="214"/>
        <v/>
      </c>
      <c r="CP187" s="109"/>
      <c r="CQ187" s="163" t="str">
        <f t="shared" si="215"/>
        <v/>
      </c>
      <c r="CR187" s="163" t="str">
        <f t="shared" si="216"/>
        <v/>
      </c>
      <c r="CS187" s="109"/>
      <c r="CT187" s="112" t="str">
        <f t="shared" si="248"/>
        <v/>
      </c>
      <c r="CU187" s="145" t="str">
        <f t="shared" si="249"/>
        <v/>
      </c>
      <c r="CV187" s="111" t="str">
        <f t="shared" si="250"/>
        <v/>
      </c>
      <c r="CW187" s="111" t="str">
        <f t="shared" si="251"/>
        <v/>
      </c>
      <c r="CX187" s="109" t="str">
        <f t="shared" si="217"/>
        <v/>
      </c>
      <c r="CY187" s="126" t="str">
        <f t="shared" si="218"/>
        <v/>
      </c>
      <c r="CZ187" s="126" t="str">
        <f t="shared" si="219"/>
        <v/>
      </c>
      <c r="DA187" s="126" t="str">
        <f t="shared" si="220"/>
        <v/>
      </c>
      <c r="DB187" s="145" t="str">
        <f t="shared" si="221"/>
        <v/>
      </c>
      <c r="DC187" s="143" t="str">
        <f t="shared" si="222"/>
        <v/>
      </c>
      <c r="DD187" s="121"/>
      <c r="DE187" s="113" t="str">
        <f t="shared" si="223"/>
        <v/>
      </c>
      <c r="DF187" s="113" t="str">
        <f t="shared" si="224"/>
        <v/>
      </c>
      <c r="DG187" s="111" t="e">
        <f t="shared" si="252"/>
        <v>#N/A</v>
      </c>
      <c r="DH187" s="108" t="str">
        <f t="shared" si="225"/>
        <v/>
      </c>
      <c r="DI187" s="108" t="str">
        <f t="shared" si="253"/>
        <v/>
      </c>
      <c r="DJ187" s="108" t="str">
        <f t="shared" si="254"/>
        <v/>
      </c>
      <c r="DK187" s="108" t="str">
        <f t="shared" si="257"/>
        <v/>
      </c>
      <c r="DL187" s="108" t="str">
        <f t="shared" si="255"/>
        <v/>
      </c>
      <c r="DM187" s="108" t="str">
        <f t="shared" si="256"/>
        <v/>
      </c>
      <c r="DN187" s="103"/>
      <c r="DO187" s="170" t="str">
        <f t="shared" si="226"/>
        <v/>
      </c>
      <c r="DP187" s="170" t="str">
        <f t="shared" si="227"/>
        <v/>
      </c>
      <c r="DQ187" s="170" t="str">
        <f t="shared" si="228"/>
        <v/>
      </c>
      <c r="DR187" s="55" t="str">
        <f t="shared" si="229"/>
        <v/>
      </c>
      <c r="DS187" s="55" t="str">
        <f t="shared" si="230"/>
        <v/>
      </c>
      <c r="DT187" s="173" t="str">
        <f t="shared" si="231"/>
        <v/>
      </c>
      <c r="DU187" s="55" t="str">
        <f t="shared" si="232"/>
        <v/>
      </c>
      <c r="DV187" s="21" t="str">
        <f t="shared" si="233"/>
        <v/>
      </c>
      <c r="DW187" s="11" t="str">
        <f t="shared" si="258"/>
        <v/>
      </c>
      <c r="DX187" s="12" t="str">
        <f t="shared" si="234"/>
        <v/>
      </c>
      <c r="DY187" s="15"/>
      <c r="DZ187" s="50"/>
      <c r="EA187" s="50"/>
      <c r="EB187" s="50"/>
      <c r="EC187" s="50"/>
    </row>
    <row r="188" spans="1:133" ht="20.100000000000001" customHeight="1" x14ac:dyDescent="0.25">
      <c r="A188" s="47">
        <f t="shared" si="235"/>
        <v>187</v>
      </c>
      <c r="B188" s="176"/>
      <c r="C188" s="194"/>
      <c r="D188" s="176"/>
      <c r="E188" s="194"/>
      <c r="F188" s="192"/>
      <c r="G188" s="193"/>
      <c r="H188" s="176"/>
      <c r="I188" s="176"/>
      <c r="J188" s="180"/>
      <c r="K188" s="180"/>
      <c r="L188" s="180"/>
      <c r="M188" s="40"/>
      <c r="N188" s="10" t="str">
        <f t="shared" si="177"/>
        <v/>
      </c>
      <c r="O188" s="13"/>
      <c r="P188" s="26" t="str">
        <f t="shared" si="263"/>
        <v/>
      </c>
      <c r="Q188" s="26" t="str">
        <f t="shared" si="263"/>
        <v/>
      </c>
      <c r="R188" s="26" t="str">
        <f t="shared" si="263"/>
        <v/>
      </c>
      <c r="S188" s="26" t="str">
        <f t="shared" si="263"/>
        <v/>
      </c>
      <c r="T188" s="26" t="str">
        <f t="shared" si="263"/>
        <v/>
      </c>
      <c r="U188" s="157" t="str">
        <f t="shared" si="263"/>
        <v/>
      </c>
      <c r="V188" s="26" t="str">
        <f t="shared" si="263"/>
        <v/>
      </c>
      <c r="W188" s="26" t="str">
        <f t="shared" si="263"/>
        <v/>
      </c>
      <c r="X188" s="26" t="str">
        <f t="shared" si="263"/>
        <v/>
      </c>
      <c r="Y188" s="24" t="str">
        <f t="shared" si="263"/>
        <v/>
      </c>
      <c r="Z188" s="18" t="str">
        <f t="shared" si="264"/>
        <v/>
      </c>
      <c r="AA188" s="24" t="str">
        <f t="shared" si="264"/>
        <v/>
      </c>
      <c r="AB188" s="24" t="str">
        <f t="shared" si="264"/>
        <v/>
      </c>
      <c r="AC188" s="26" t="str">
        <f t="shared" si="264"/>
        <v/>
      </c>
      <c r="AD188" s="33" t="str">
        <f t="shared" si="264"/>
        <v/>
      </c>
      <c r="AE188" s="24" t="str">
        <f t="shared" si="264"/>
        <v/>
      </c>
      <c r="AF188" s="26" t="str">
        <f t="shared" si="264"/>
        <v/>
      </c>
      <c r="AG188" s="24" t="str">
        <f t="shared" si="264"/>
        <v/>
      </c>
      <c r="AH188" s="26" t="str">
        <f t="shared" si="264"/>
        <v/>
      </c>
      <c r="AI188" s="26" t="str">
        <f t="shared" si="264"/>
        <v/>
      </c>
      <c r="AJ188" s="26" t="str">
        <f t="shared" si="264"/>
        <v/>
      </c>
      <c r="AK188" s="26" t="str">
        <f t="shared" si="264"/>
        <v/>
      </c>
      <c r="AL188" s="26" t="str">
        <f t="shared" si="264"/>
        <v/>
      </c>
      <c r="AM188" s="18" t="str">
        <f t="shared" si="264"/>
        <v/>
      </c>
      <c r="AN188" s="9"/>
      <c r="AO188" s="152" t="str">
        <f t="shared" si="236"/>
        <v/>
      </c>
      <c r="AP188" s="150" t="str">
        <f t="shared" si="179"/>
        <v/>
      </c>
      <c r="AQ188" s="151" t="str">
        <f t="shared" si="180"/>
        <v/>
      </c>
      <c r="AR188" s="107" t="str">
        <f t="shared" si="181"/>
        <v/>
      </c>
      <c r="AS188" s="128" t="str">
        <f t="shared" si="182"/>
        <v/>
      </c>
      <c r="AT188" s="114" t="str">
        <f t="shared" si="237"/>
        <v/>
      </c>
      <c r="AU188" s="114" t="str">
        <f t="shared" si="238"/>
        <v/>
      </c>
      <c r="AV188" s="114" t="str">
        <f t="shared" si="239"/>
        <v/>
      </c>
      <c r="AW188" s="114" t="str">
        <f t="shared" si="240"/>
        <v/>
      </c>
      <c r="AX188" s="117" t="str">
        <f t="shared" si="241"/>
        <v/>
      </c>
      <c r="AY188" s="117" t="str">
        <f t="shared" si="242"/>
        <v/>
      </c>
      <c r="AZ188" s="111" t="str">
        <f t="shared" si="243"/>
        <v/>
      </c>
      <c r="BA188" s="133" t="str">
        <f t="shared" si="244"/>
        <v/>
      </c>
      <c r="BB188" s="126" t="str">
        <f t="shared" si="183"/>
        <v/>
      </c>
      <c r="BC188" s="126" t="str">
        <f t="shared" si="184"/>
        <v/>
      </c>
      <c r="BD188" s="127" t="str">
        <f t="shared" si="185"/>
        <v/>
      </c>
      <c r="BE188" s="115" t="str">
        <f t="shared" si="186"/>
        <v/>
      </c>
      <c r="BF188" s="148" t="str">
        <f t="shared" si="187"/>
        <v/>
      </c>
      <c r="BG188" s="126" t="str">
        <f t="shared" si="188"/>
        <v/>
      </c>
      <c r="BH188" s="126" t="str">
        <f t="shared" si="189"/>
        <v/>
      </c>
      <c r="BI188" s="126" t="str">
        <f t="shared" si="190"/>
        <v/>
      </c>
      <c r="BJ188" s="126" t="str">
        <f t="shared" si="191"/>
        <v/>
      </c>
      <c r="BK188" s="111" t="str">
        <f t="shared" si="192"/>
        <v/>
      </c>
      <c r="BL188" s="118" t="str">
        <f t="shared" si="245"/>
        <v/>
      </c>
      <c r="BM188" s="115" t="str">
        <f t="shared" si="193"/>
        <v/>
      </c>
      <c r="BN188" s="110" t="str">
        <f t="shared" si="194"/>
        <v/>
      </c>
      <c r="BO188" s="110" t="str">
        <f t="shared" si="195"/>
        <v/>
      </c>
      <c r="BP188" s="111" t="str">
        <f t="shared" si="246"/>
        <v/>
      </c>
      <c r="BQ188" s="110" t="str">
        <f t="shared" si="247"/>
        <v/>
      </c>
      <c r="BR188" s="153"/>
      <c r="BS188" s="115" t="str">
        <f t="shared" si="196"/>
        <v/>
      </c>
      <c r="BT188" s="132" t="str">
        <f t="shared" si="259"/>
        <v/>
      </c>
      <c r="BU188" s="146" t="str">
        <f t="shared" si="197"/>
        <v/>
      </c>
      <c r="BV188" s="115" t="str">
        <f t="shared" si="198"/>
        <v/>
      </c>
      <c r="BW188" s="118" t="str">
        <f t="shared" si="199"/>
        <v/>
      </c>
      <c r="BX188" s="119"/>
      <c r="BY188" s="111" t="str">
        <f t="shared" si="200"/>
        <v/>
      </c>
      <c r="BZ188" s="111" t="str">
        <f t="shared" si="201"/>
        <v/>
      </c>
      <c r="CA188" s="111" t="str">
        <f t="shared" si="202"/>
        <v/>
      </c>
      <c r="CB188" s="142" t="str">
        <f t="shared" si="203"/>
        <v/>
      </c>
      <c r="CC188" s="184" t="str">
        <f t="shared" si="204"/>
        <v/>
      </c>
      <c r="CD188" s="115" t="str">
        <f t="shared" si="205"/>
        <v/>
      </c>
      <c r="CE188" s="115" t="str">
        <f t="shared" si="206"/>
        <v/>
      </c>
      <c r="CF188" s="125" t="str">
        <f t="shared" si="207"/>
        <v/>
      </c>
      <c r="CG188" s="125" t="str">
        <f t="shared" si="208"/>
        <v/>
      </c>
      <c r="CH188" s="149" t="str">
        <f t="shared" si="209"/>
        <v/>
      </c>
      <c r="CI188" s="142" t="str">
        <f t="shared" si="210"/>
        <v/>
      </c>
      <c r="CJ188" s="119"/>
      <c r="CK188" s="109"/>
      <c r="CL188" s="166" t="str">
        <f t="shared" si="211"/>
        <v/>
      </c>
      <c r="CM188" s="166" t="str">
        <f t="shared" si="212"/>
        <v/>
      </c>
      <c r="CN188" s="163" t="str">
        <f t="shared" si="213"/>
        <v/>
      </c>
      <c r="CO188" s="164" t="str">
        <f t="shared" si="214"/>
        <v/>
      </c>
      <c r="CP188" s="109"/>
      <c r="CQ188" s="163" t="str">
        <f t="shared" si="215"/>
        <v/>
      </c>
      <c r="CR188" s="163" t="str">
        <f t="shared" si="216"/>
        <v/>
      </c>
      <c r="CS188" s="109"/>
      <c r="CT188" s="112" t="str">
        <f t="shared" si="248"/>
        <v/>
      </c>
      <c r="CU188" s="145" t="str">
        <f t="shared" si="249"/>
        <v/>
      </c>
      <c r="CV188" s="111" t="str">
        <f t="shared" si="250"/>
        <v/>
      </c>
      <c r="CW188" s="111" t="str">
        <f t="shared" si="251"/>
        <v/>
      </c>
      <c r="CX188" s="109" t="str">
        <f t="shared" si="217"/>
        <v/>
      </c>
      <c r="CY188" s="126" t="str">
        <f t="shared" si="218"/>
        <v/>
      </c>
      <c r="CZ188" s="126" t="str">
        <f t="shared" si="219"/>
        <v/>
      </c>
      <c r="DA188" s="126" t="str">
        <f t="shared" si="220"/>
        <v/>
      </c>
      <c r="DB188" s="145" t="str">
        <f t="shared" si="221"/>
        <v/>
      </c>
      <c r="DC188" s="143" t="str">
        <f t="shared" si="222"/>
        <v/>
      </c>
      <c r="DD188" s="121"/>
      <c r="DE188" s="113" t="str">
        <f t="shared" si="223"/>
        <v/>
      </c>
      <c r="DF188" s="113" t="str">
        <f t="shared" si="224"/>
        <v/>
      </c>
      <c r="DG188" s="111" t="e">
        <f t="shared" si="252"/>
        <v>#N/A</v>
      </c>
      <c r="DH188" s="108" t="str">
        <f t="shared" si="225"/>
        <v/>
      </c>
      <c r="DI188" s="108" t="str">
        <f t="shared" si="253"/>
        <v/>
      </c>
      <c r="DJ188" s="108" t="str">
        <f t="shared" si="254"/>
        <v/>
      </c>
      <c r="DK188" s="108" t="str">
        <f t="shared" si="257"/>
        <v/>
      </c>
      <c r="DL188" s="108" t="str">
        <f t="shared" si="255"/>
        <v/>
      </c>
      <c r="DM188" s="108" t="str">
        <f t="shared" si="256"/>
        <v/>
      </c>
      <c r="DN188" s="103"/>
      <c r="DO188" s="170" t="str">
        <f t="shared" si="226"/>
        <v/>
      </c>
      <c r="DP188" s="170" t="str">
        <f t="shared" si="227"/>
        <v/>
      </c>
      <c r="DQ188" s="170" t="str">
        <f t="shared" si="228"/>
        <v/>
      </c>
      <c r="DR188" s="55" t="str">
        <f t="shared" si="229"/>
        <v/>
      </c>
      <c r="DS188" s="55" t="str">
        <f t="shared" si="230"/>
        <v/>
      </c>
      <c r="DT188" s="173" t="str">
        <f t="shared" si="231"/>
        <v/>
      </c>
      <c r="DU188" s="55" t="str">
        <f t="shared" si="232"/>
        <v/>
      </c>
      <c r="DV188" s="21" t="str">
        <f t="shared" si="233"/>
        <v/>
      </c>
      <c r="DW188" s="11" t="str">
        <f t="shared" si="258"/>
        <v/>
      </c>
      <c r="DX188" s="12" t="str">
        <f t="shared" si="234"/>
        <v/>
      </c>
      <c r="DY188" s="15"/>
      <c r="DZ188" s="50"/>
      <c r="EA188" s="50"/>
      <c r="EB188" s="50"/>
      <c r="EC188" s="50"/>
    </row>
    <row r="189" spans="1:133" ht="20.100000000000001" customHeight="1" x14ac:dyDescent="0.25">
      <c r="A189" s="47">
        <f t="shared" si="235"/>
        <v>188</v>
      </c>
      <c r="B189" s="176"/>
      <c r="C189" s="194"/>
      <c r="D189" s="176"/>
      <c r="E189" s="194"/>
      <c r="F189" s="192"/>
      <c r="G189" s="193"/>
      <c r="H189" s="176"/>
      <c r="I189" s="176"/>
      <c r="J189" s="180"/>
      <c r="K189" s="180"/>
      <c r="L189" s="180"/>
      <c r="M189" s="40"/>
      <c r="N189" s="10" t="str">
        <f t="shared" si="177"/>
        <v/>
      </c>
      <c r="O189" s="13"/>
      <c r="P189" s="26" t="str">
        <f t="shared" si="263"/>
        <v/>
      </c>
      <c r="Q189" s="26" t="str">
        <f t="shared" si="263"/>
        <v/>
      </c>
      <c r="R189" s="26" t="str">
        <f t="shared" si="263"/>
        <v/>
      </c>
      <c r="S189" s="26" t="str">
        <f t="shared" si="263"/>
        <v/>
      </c>
      <c r="T189" s="26" t="str">
        <f t="shared" si="263"/>
        <v/>
      </c>
      <c r="U189" s="157" t="str">
        <f t="shared" si="263"/>
        <v/>
      </c>
      <c r="V189" s="26" t="str">
        <f t="shared" si="263"/>
        <v/>
      </c>
      <c r="W189" s="26" t="str">
        <f t="shared" si="263"/>
        <v/>
      </c>
      <c r="X189" s="26" t="str">
        <f t="shared" si="263"/>
        <v/>
      </c>
      <c r="Y189" s="24" t="str">
        <f t="shared" si="263"/>
        <v/>
      </c>
      <c r="Z189" s="18" t="str">
        <f t="shared" si="264"/>
        <v/>
      </c>
      <c r="AA189" s="24" t="str">
        <f t="shared" si="264"/>
        <v/>
      </c>
      <c r="AB189" s="24" t="str">
        <f t="shared" si="264"/>
        <v/>
      </c>
      <c r="AC189" s="26" t="str">
        <f t="shared" si="264"/>
        <v/>
      </c>
      <c r="AD189" s="33" t="str">
        <f t="shared" si="264"/>
        <v/>
      </c>
      <c r="AE189" s="24" t="str">
        <f t="shared" si="264"/>
        <v/>
      </c>
      <c r="AF189" s="26" t="str">
        <f t="shared" si="264"/>
        <v/>
      </c>
      <c r="AG189" s="24" t="str">
        <f t="shared" si="264"/>
        <v/>
      </c>
      <c r="AH189" s="26" t="str">
        <f t="shared" si="264"/>
        <v/>
      </c>
      <c r="AI189" s="26" t="str">
        <f t="shared" si="264"/>
        <v/>
      </c>
      <c r="AJ189" s="26" t="str">
        <f t="shared" si="264"/>
        <v/>
      </c>
      <c r="AK189" s="26" t="str">
        <f t="shared" si="264"/>
        <v/>
      </c>
      <c r="AL189" s="26" t="str">
        <f t="shared" si="264"/>
        <v/>
      </c>
      <c r="AM189" s="18" t="str">
        <f t="shared" si="264"/>
        <v/>
      </c>
      <c r="AN189" s="9"/>
      <c r="AO189" s="152" t="str">
        <f t="shared" si="236"/>
        <v/>
      </c>
      <c r="AP189" s="150" t="str">
        <f t="shared" si="179"/>
        <v/>
      </c>
      <c r="AQ189" s="151" t="str">
        <f t="shared" si="180"/>
        <v/>
      </c>
      <c r="AR189" s="107" t="str">
        <f t="shared" si="181"/>
        <v/>
      </c>
      <c r="AS189" s="128" t="str">
        <f t="shared" si="182"/>
        <v/>
      </c>
      <c r="AT189" s="114" t="str">
        <f t="shared" si="237"/>
        <v/>
      </c>
      <c r="AU189" s="114" t="str">
        <f t="shared" si="238"/>
        <v/>
      </c>
      <c r="AV189" s="114" t="str">
        <f t="shared" si="239"/>
        <v/>
      </c>
      <c r="AW189" s="114" t="str">
        <f t="shared" si="240"/>
        <v/>
      </c>
      <c r="AX189" s="117" t="str">
        <f t="shared" si="241"/>
        <v/>
      </c>
      <c r="AY189" s="117" t="str">
        <f t="shared" si="242"/>
        <v/>
      </c>
      <c r="AZ189" s="111" t="str">
        <f t="shared" si="243"/>
        <v/>
      </c>
      <c r="BA189" s="133" t="str">
        <f t="shared" si="244"/>
        <v/>
      </c>
      <c r="BB189" s="126" t="str">
        <f t="shared" si="183"/>
        <v/>
      </c>
      <c r="BC189" s="126" t="str">
        <f t="shared" si="184"/>
        <v/>
      </c>
      <c r="BD189" s="127" t="str">
        <f t="shared" si="185"/>
        <v/>
      </c>
      <c r="BE189" s="115" t="str">
        <f t="shared" si="186"/>
        <v/>
      </c>
      <c r="BF189" s="148" t="str">
        <f t="shared" si="187"/>
        <v/>
      </c>
      <c r="BG189" s="126" t="str">
        <f t="shared" si="188"/>
        <v/>
      </c>
      <c r="BH189" s="126" t="str">
        <f t="shared" si="189"/>
        <v/>
      </c>
      <c r="BI189" s="126" t="str">
        <f t="shared" si="190"/>
        <v/>
      </c>
      <c r="BJ189" s="126" t="str">
        <f t="shared" si="191"/>
        <v/>
      </c>
      <c r="BK189" s="111" t="str">
        <f t="shared" si="192"/>
        <v/>
      </c>
      <c r="BL189" s="118" t="str">
        <f t="shared" si="245"/>
        <v/>
      </c>
      <c r="BM189" s="115" t="str">
        <f t="shared" si="193"/>
        <v/>
      </c>
      <c r="BN189" s="110" t="str">
        <f t="shared" si="194"/>
        <v/>
      </c>
      <c r="BO189" s="110" t="str">
        <f t="shared" si="195"/>
        <v/>
      </c>
      <c r="BP189" s="111" t="str">
        <f t="shared" si="246"/>
        <v/>
      </c>
      <c r="BQ189" s="110" t="str">
        <f t="shared" si="247"/>
        <v/>
      </c>
      <c r="BR189" s="153"/>
      <c r="BS189" s="115" t="str">
        <f t="shared" si="196"/>
        <v/>
      </c>
      <c r="BT189" s="132" t="str">
        <f t="shared" si="259"/>
        <v/>
      </c>
      <c r="BU189" s="146" t="str">
        <f t="shared" si="197"/>
        <v/>
      </c>
      <c r="BV189" s="115" t="str">
        <f t="shared" si="198"/>
        <v/>
      </c>
      <c r="BW189" s="118" t="str">
        <f t="shared" si="199"/>
        <v/>
      </c>
      <c r="BX189" s="119"/>
      <c r="BY189" s="111" t="str">
        <f t="shared" si="200"/>
        <v/>
      </c>
      <c r="BZ189" s="111" t="str">
        <f t="shared" si="201"/>
        <v/>
      </c>
      <c r="CA189" s="111" t="str">
        <f t="shared" si="202"/>
        <v/>
      </c>
      <c r="CB189" s="142" t="str">
        <f t="shared" si="203"/>
        <v/>
      </c>
      <c r="CC189" s="184" t="str">
        <f t="shared" si="204"/>
        <v/>
      </c>
      <c r="CD189" s="115" t="str">
        <f t="shared" si="205"/>
        <v/>
      </c>
      <c r="CE189" s="115" t="str">
        <f t="shared" si="206"/>
        <v/>
      </c>
      <c r="CF189" s="125" t="str">
        <f t="shared" si="207"/>
        <v/>
      </c>
      <c r="CG189" s="125" t="str">
        <f t="shared" si="208"/>
        <v/>
      </c>
      <c r="CH189" s="149" t="str">
        <f t="shared" si="209"/>
        <v/>
      </c>
      <c r="CI189" s="142" t="str">
        <f t="shared" si="210"/>
        <v/>
      </c>
      <c r="CJ189" s="119"/>
      <c r="CK189" s="109"/>
      <c r="CL189" s="166" t="str">
        <f t="shared" si="211"/>
        <v/>
      </c>
      <c r="CM189" s="166" t="str">
        <f t="shared" si="212"/>
        <v/>
      </c>
      <c r="CN189" s="163" t="str">
        <f t="shared" si="213"/>
        <v/>
      </c>
      <c r="CO189" s="164" t="str">
        <f t="shared" si="214"/>
        <v/>
      </c>
      <c r="CP189" s="109"/>
      <c r="CQ189" s="163" t="str">
        <f t="shared" si="215"/>
        <v/>
      </c>
      <c r="CR189" s="163" t="str">
        <f t="shared" si="216"/>
        <v/>
      </c>
      <c r="CS189" s="109"/>
      <c r="CT189" s="112" t="str">
        <f t="shared" si="248"/>
        <v/>
      </c>
      <c r="CU189" s="145" t="str">
        <f t="shared" si="249"/>
        <v/>
      </c>
      <c r="CV189" s="111" t="str">
        <f t="shared" si="250"/>
        <v/>
      </c>
      <c r="CW189" s="111" t="str">
        <f t="shared" si="251"/>
        <v/>
      </c>
      <c r="CX189" s="109" t="str">
        <f t="shared" si="217"/>
        <v/>
      </c>
      <c r="CY189" s="126" t="str">
        <f t="shared" si="218"/>
        <v/>
      </c>
      <c r="CZ189" s="126" t="str">
        <f t="shared" si="219"/>
        <v/>
      </c>
      <c r="DA189" s="126" t="str">
        <f t="shared" si="220"/>
        <v/>
      </c>
      <c r="DB189" s="145" t="str">
        <f t="shared" si="221"/>
        <v/>
      </c>
      <c r="DC189" s="143" t="str">
        <f t="shared" si="222"/>
        <v/>
      </c>
      <c r="DD189" s="121"/>
      <c r="DE189" s="113" t="str">
        <f t="shared" si="223"/>
        <v/>
      </c>
      <c r="DF189" s="113" t="str">
        <f t="shared" si="224"/>
        <v/>
      </c>
      <c r="DG189" s="111" t="e">
        <f t="shared" si="252"/>
        <v>#N/A</v>
      </c>
      <c r="DH189" s="108" t="str">
        <f t="shared" si="225"/>
        <v/>
      </c>
      <c r="DI189" s="108" t="str">
        <f t="shared" si="253"/>
        <v/>
      </c>
      <c r="DJ189" s="108" t="str">
        <f t="shared" si="254"/>
        <v/>
      </c>
      <c r="DK189" s="108" t="str">
        <f t="shared" si="257"/>
        <v/>
      </c>
      <c r="DL189" s="108" t="str">
        <f t="shared" si="255"/>
        <v/>
      </c>
      <c r="DM189" s="108" t="str">
        <f t="shared" si="256"/>
        <v/>
      </c>
      <c r="DN189" s="103"/>
      <c r="DO189" s="170" t="str">
        <f t="shared" si="226"/>
        <v/>
      </c>
      <c r="DP189" s="170" t="str">
        <f t="shared" si="227"/>
        <v/>
      </c>
      <c r="DQ189" s="170" t="str">
        <f t="shared" si="228"/>
        <v/>
      </c>
      <c r="DR189" s="55" t="str">
        <f t="shared" si="229"/>
        <v/>
      </c>
      <c r="DS189" s="55" t="str">
        <f t="shared" si="230"/>
        <v/>
      </c>
      <c r="DT189" s="173" t="str">
        <f t="shared" si="231"/>
        <v/>
      </c>
      <c r="DU189" s="55" t="str">
        <f t="shared" si="232"/>
        <v/>
      </c>
      <c r="DV189" s="21" t="str">
        <f t="shared" si="233"/>
        <v/>
      </c>
      <c r="DW189" s="11" t="str">
        <f t="shared" si="258"/>
        <v/>
      </c>
      <c r="DX189" s="12" t="str">
        <f t="shared" si="234"/>
        <v/>
      </c>
      <c r="DY189" s="15"/>
      <c r="DZ189" s="50"/>
      <c r="EA189" s="50"/>
      <c r="EB189" s="50"/>
      <c r="EC189" s="50"/>
    </row>
    <row r="190" spans="1:133" ht="20.100000000000001" customHeight="1" x14ac:dyDescent="0.25">
      <c r="A190" s="47">
        <f t="shared" si="235"/>
        <v>189</v>
      </c>
      <c r="B190" s="176"/>
      <c r="C190" s="194"/>
      <c r="D190" s="176"/>
      <c r="E190" s="194"/>
      <c r="F190" s="192"/>
      <c r="G190" s="193"/>
      <c r="H190" s="176"/>
      <c r="I190" s="176"/>
      <c r="J190" s="180"/>
      <c r="K190" s="180"/>
      <c r="L190" s="180"/>
      <c r="M190" s="40"/>
      <c r="N190" s="10" t="str">
        <f t="shared" si="177"/>
        <v/>
      </c>
      <c r="O190" s="13"/>
      <c r="P190" s="26" t="str">
        <f t="shared" si="263"/>
        <v/>
      </c>
      <c r="Q190" s="26" t="str">
        <f t="shared" si="263"/>
        <v/>
      </c>
      <c r="R190" s="26" t="str">
        <f t="shared" si="263"/>
        <v/>
      </c>
      <c r="S190" s="26" t="str">
        <f t="shared" si="263"/>
        <v/>
      </c>
      <c r="T190" s="26" t="str">
        <f t="shared" si="263"/>
        <v/>
      </c>
      <c r="U190" s="157" t="str">
        <f t="shared" si="263"/>
        <v/>
      </c>
      <c r="V190" s="26" t="str">
        <f t="shared" si="263"/>
        <v/>
      </c>
      <c r="W190" s="26" t="str">
        <f t="shared" si="263"/>
        <v/>
      </c>
      <c r="X190" s="26" t="str">
        <f t="shared" si="263"/>
        <v/>
      </c>
      <c r="Y190" s="24" t="str">
        <f t="shared" si="263"/>
        <v/>
      </c>
      <c r="Z190" s="18" t="str">
        <f t="shared" si="264"/>
        <v/>
      </c>
      <c r="AA190" s="24" t="str">
        <f t="shared" si="264"/>
        <v/>
      </c>
      <c r="AB190" s="24" t="str">
        <f t="shared" si="264"/>
        <v/>
      </c>
      <c r="AC190" s="26" t="str">
        <f t="shared" si="264"/>
        <v/>
      </c>
      <c r="AD190" s="33" t="str">
        <f t="shared" si="264"/>
        <v/>
      </c>
      <c r="AE190" s="24" t="str">
        <f t="shared" si="264"/>
        <v/>
      </c>
      <c r="AF190" s="26" t="str">
        <f t="shared" si="264"/>
        <v/>
      </c>
      <c r="AG190" s="24" t="str">
        <f t="shared" si="264"/>
        <v/>
      </c>
      <c r="AH190" s="26" t="str">
        <f t="shared" si="264"/>
        <v/>
      </c>
      <c r="AI190" s="26" t="str">
        <f t="shared" si="264"/>
        <v/>
      </c>
      <c r="AJ190" s="26" t="str">
        <f t="shared" si="264"/>
        <v/>
      </c>
      <c r="AK190" s="26" t="str">
        <f t="shared" si="264"/>
        <v/>
      </c>
      <c r="AL190" s="26" t="str">
        <f t="shared" si="264"/>
        <v/>
      </c>
      <c r="AM190" s="18" t="str">
        <f t="shared" si="264"/>
        <v/>
      </c>
      <c r="AN190" s="9"/>
      <c r="AO190" s="152" t="str">
        <f t="shared" si="236"/>
        <v/>
      </c>
      <c r="AP190" s="150" t="str">
        <f t="shared" si="179"/>
        <v/>
      </c>
      <c r="AQ190" s="151" t="str">
        <f t="shared" si="180"/>
        <v/>
      </c>
      <c r="AR190" s="107" t="str">
        <f t="shared" si="181"/>
        <v/>
      </c>
      <c r="AS190" s="128" t="str">
        <f t="shared" si="182"/>
        <v/>
      </c>
      <c r="AT190" s="114" t="str">
        <f t="shared" si="237"/>
        <v/>
      </c>
      <c r="AU190" s="114" t="str">
        <f t="shared" si="238"/>
        <v/>
      </c>
      <c r="AV190" s="114" t="str">
        <f t="shared" si="239"/>
        <v/>
      </c>
      <c r="AW190" s="114" t="str">
        <f t="shared" si="240"/>
        <v/>
      </c>
      <c r="AX190" s="117" t="str">
        <f t="shared" si="241"/>
        <v/>
      </c>
      <c r="AY190" s="117" t="str">
        <f t="shared" si="242"/>
        <v/>
      </c>
      <c r="AZ190" s="111" t="str">
        <f t="shared" si="243"/>
        <v/>
      </c>
      <c r="BA190" s="133" t="str">
        <f t="shared" si="244"/>
        <v/>
      </c>
      <c r="BB190" s="126" t="str">
        <f t="shared" si="183"/>
        <v/>
      </c>
      <c r="BC190" s="126" t="str">
        <f t="shared" si="184"/>
        <v/>
      </c>
      <c r="BD190" s="127" t="str">
        <f t="shared" si="185"/>
        <v/>
      </c>
      <c r="BE190" s="115" t="str">
        <f t="shared" si="186"/>
        <v/>
      </c>
      <c r="BF190" s="148" t="str">
        <f t="shared" si="187"/>
        <v/>
      </c>
      <c r="BG190" s="126" t="str">
        <f t="shared" si="188"/>
        <v/>
      </c>
      <c r="BH190" s="126" t="str">
        <f t="shared" si="189"/>
        <v/>
      </c>
      <c r="BI190" s="126" t="str">
        <f t="shared" si="190"/>
        <v/>
      </c>
      <c r="BJ190" s="126" t="str">
        <f t="shared" si="191"/>
        <v/>
      </c>
      <c r="BK190" s="111" t="str">
        <f t="shared" si="192"/>
        <v/>
      </c>
      <c r="BL190" s="118" t="str">
        <f t="shared" si="245"/>
        <v/>
      </c>
      <c r="BM190" s="115" t="str">
        <f t="shared" si="193"/>
        <v/>
      </c>
      <c r="BN190" s="110" t="str">
        <f t="shared" si="194"/>
        <v/>
      </c>
      <c r="BO190" s="110" t="str">
        <f t="shared" si="195"/>
        <v/>
      </c>
      <c r="BP190" s="111" t="str">
        <f t="shared" si="246"/>
        <v/>
      </c>
      <c r="BQ190" s="110" t="str">
        <f t="shared" si="247"/>
        <v/>
      </c>
      <c r="BR190" s="153"/>
      <c r="BS190" s="115" t="str">
        <f t="shared" si="196"/>
        <v/>
      </c>
      <c r="BT190" s="132" t="str">
        <f t="shared" si="259"/>
        <v/>
      </c>
      <c r="BU190" s="146" t="str">
        <f t="shared" si="197"/>
        <v/>
      </c>
      <c r="BV190" s="115" t="str">
        <f t="shared" si="198"/>
        <v/>
      </c>
      <c r="BW190" s="118" t="str">
        <f t="shared" si="199"/>
        <v/>
      </c>
      <c r="BX190" s="119"/>
      <c r="BY190" s="111" t="str">
        <f t="shared" si="200"/>
        <v/>
      </c>
      <c r="BZ190" s="111" t="str">
        <f t="shared" si="201"/>
        <v/>
      </c>
      <c r="CA190" s="111" t="str">
        <f t="shared" si="202"/>
        <v/>
      </c>
      <c r="CB190" s="142" t="str">
        <f t="shared" si="203"/>
        <v/>
      </c>
      <c r="CC190" s="184" t="str">
        <f t="shared" si="204"/>
        <v/>
      </c>
      <c r="CD190" s="115" t="str">
        <f t="shared" si="205"/>
        <v/>
      </c>
      <c r="CE190" s="115" t="str">
        <f t="shared" si="206"/>
        <v/>
      </c>
      <c r="CF190" s="125" t="str">
        <f t="shared" si="207"/>
        <v/>
      </c>
      <c r="CG190" s="125" t="str">
        <f t="shared" si="208"/>
        <v/>
      </c>
      <c r="CH190" s="149" t="str">
        <f t="shared" si="209"/>
        <v/>
      </c>
      <c r="CI190" s="142" t="str">
        <f t="shared" si="210"/>
        <v/>
      </c>
      <c r="CJ190" s="119"/>
      <c r="CK190" s="109"/>
      <c r="CL190" s="166" t="str">
        <f t="shared" si="211"/>
        <v/>
      </c>
      <c r="CM190" s="166" t="str">
        <f t="shared" si="212"/>
        <v/>
      </c>
      <c r="CN190" s="163" t="str">
        <f t="shared" si="213"/>
        <v/>
      </c>
      <c r="CO190" s="164" t="str">
        <f t="shared" si="214"/>
        <v/>
      </c>
      <c r="CP190" s="109"/>
      <c r="CQ190" s="163" t="str">
        <f t="shared" si="215"/>
        <v/>
      </c>
      <c r="CR190" s="163" t="str">
        <f t="shared" si="216"/>
        <v/>
      </c>
      <c r="CS190" s="109"/>
      <c r="CT190" s="112" t="str">
        <f t="shared" si="248"/>
        <v/>
      </c>
      <c r="CU190" s="145" t="str">
        <f t="shared" si="249"/>
        <v/>
      </c>
      <c r="CV190" s="111" t="str">
        <f t="shared" si="250"/>
        <v/>
      </c>
      <c r="CW190" s="111" t="str">
        <f t="shared" si="251"/>
        <v/>
      </c>
      <c r="CX190" s="109" t="str">
        <f t="shared" si="217"/>
        <v/>
      </c>
      <c r="CY190" s="126" t="str">
        <f t="shared" si="218"/>
        <v/>
      </c>
      <c r="CZ190" s="126" t="str">
        <f t="shared" si="219"/>
        <v/>
      </c>
      <c r="DA190" s="126" t="str">
        <f t="shared" si="220"/>
        <v/>
      </c>
      <c r="DB190" s="145" t="str">
        <f t="shared" si="221"/>
        <v/>
      </c>
      <c r="DC190" s="143" t="str">
        <f t="shared" si="222"/>
        <v/>
      </c>
      <c r="DD190" s="121"/>
      <c r="DE190" s="113" t="str">
        <f t="shared" si="223"/>
        <v/>
      </c>
      <c r="DF190" s="113" t="str">
        <f t="shared" si="224"/>
        <v/>
      </c>
      <c r="DG190" s="111" t="e">
        <f t="shared" si="252"/>
        <v>#N/A</v>
      </c>
      <c r="DH190" s="108" t="str">
        <f t="shared" si="225"/>
        <v/>
      </c>
      <c r="DI190" s="108" t="str">
        <f t="shared" si="253"/>
        <v/>
      </c>
      <c r="DJ190" s="108" t="str">
        <f t="shared" si="254"/>
        <v/>
      </c>
      <c r="DK190" s="108" t="str">
        <f t="shared" si="257"/>
        <v/>
      </c>
      <c r="DL190" s="108" t="str">
        <f t="shared" si="255"/>
        <v/>
      </c>
      <c r="DM190" s="108" t="str">
        <f t="shared" si="256"/>
        <v/>
      </c>
      <c r="DN190" s="103"/>
      <c r="DO190" s="170" t="str">
        <f t="shared" si="226"/>
        <v/>
      </c>
      <c r="DP190" s="170" t="str">
        <f t="shared" si="227"/>
        <v/>
      </c>
      <c r="DQ190" s="170" t="str">
        <f t="shared" si="228"/>
        <v/>
      </c>
      <c r="DR190" s="55" t="str">
        <f t="shared" si="229"/>
        <v/>
      </c>
      <c r="DS190" s="55" t="str">
        <f t="shared" si="230"/>
        <v/>
      </c>
      <c r="DT190" s="173" t="str">
        <f t="shared" si="231"/>
        <v/>
      </c>
      <c r="DU190" s="55" t="str">
        <f t="shared" si="232"/>
        <v/>
      </c>
      <c r="DV190" s="21" t="str">
        <f t="shared" si="233"/>
        <v/>
      </c>
      <c r="DW190" s="11" t="str">
        <f t="shared" si="258"/>
        <v/>
      </c>
      <c r="DX190" s="12" t="str">
        <f t="shared" si="234"/>
        <v/>
      </c>
      <c r="DY190" s="15"/>
      <c r="DZ190" s="50"/>
      <c r="EA190" s="50"/>
      <c r="EB190" s="50"/>
      <c r="EC190" s="50"/>
    </row>
    <row r="191" spans="1:133" ht="20.100000000000001" customHeight="1" x14ac:dyDescent="0.25">
      <c r="A191" s="47">
        <f t="shared" si="235"/>
        <v>190</v>
      </c>
      <c r="B191" s="176"/>
      <c r="C191" s="194"/>
      <c r="D191" s="176"/>
      <c r="E191" s="194"/>
      <c r="F191" s="192"/>
      <c r="G191" s="193"/>
      <c r="H191" s="176"/>
      <c r="I191" s="176"/>
      <c r="J191" s="180"/>
      <c r="K191" s="180"/>
      <c r="L191" s="180"/>
      <c r="M191" s="40"/>
      <c r="N191" s="10" t="str">
        <f t="shared" si="177"/>
        <v/>
      </c>
      <c r="O191" s="13"/>
      <c r="P191" s="26" t="str">
        <f t="shared" si="263"/>
        <v/>
      </c>
      <c r="Q191" s="26" t="str">
        <f t="shared" si="263"/>
        <v/>
      </c>
      <c r="R191" s="26" t="str">
        <f t="shared" si="263"/>
        <v/>
      </c>
      <c r="S191" s="26" t="str">
        <f t="shared" si="263"/>
        <v/>
      </c>
      <c r="T191" s="26" t="str">
        <f t="shared" si="263"/>
        <v/>
      </c>
      <c r="U191" s="157" t="str">
        <f t="shared" si="263"/>
        <v/>
      </c>
      <c r="V191" s="26" t="str">
        <f t="shared" si="263"/>
        <v/>
      </c>
      <c r="W191" s="26" t="str">
        <f t="shared" si="263"/>
        <v/>
      </c>
      <c r="X191" s="26" t="str">
        <f t="shared" si="263"/>
        <v/>
      </c>
      <c r="Y191" s="24" t="str">
        <f t="shared" si="263"/>
        <v/>
      </c>
      <c r="Z191" s="18" t="str">
        <f t="shared" si="264"/>
        <v/>
      </c>
      <c r="AA191" s="24" t="str">
        <f t="shared" si="264"/>
        <v/>
      </c>
      <c r="AB191" s="24" t="str">
        <f t="shared" si="264"/>
        <v/>
      </c>
      <c r="AC191" s="26" t="str">
        <f t="shared" si="264"/>
        <v/>
      </c>
      <c r="AD191" s="33" t="str">
        <f t="shared" si="264"/>
        <v/>
      </c>
      <c r="AE191" s="24" t="str">
        <f t="shared" si="264"/>
        <v/>
      </c>
      <c r="AF191" s="26" t="str">
        <f t="shared" si="264"/>
        <v/>
      </c>
      <c r="AG191" s="24" t="str">
        <f t="shared" si="264"/>
        <v/>
      </c>
      <c r="AH191" s="26" t="str">
        <f t="shared" si="264"/>
        <v/>
      </c>
      <c r="AI191" s="26" t="str">
        <f t="shared" si="264"/>
        <v/>
      </c>
      <c r="AJ191" s="26" t="str">
        <f t="shared" si="264"/>
        <v/>
      </c>
      <c r="AK191" s="26" t="str">
        <f t="shared" si="264"/>
        <v/>
      </c>
      <c r="AL191" s="26" t="str">
        <f t="shared" si="264"/>
        <v/>
      </c>
      <c r="AM191" s="18" t="str">
        <f t="shared" si="264"/>
        <v/>
      </c>
      <c r="AN191" s="9"/>
      <c r="AO191" s="152" t="str">
        <f t="shared" si="236"/>
        <v/>
      </c>
      <c r="AP191" s="150" t="str">
        <f t="shared" si="179"/>
        <v/>
      </c>
      <c r="AQ191" s="151" t="str">
        <f t="shared" si="180"/>
        <v/>
      </c>
      <c r="AR191" s="107" t="str">
        <f t="shared" si="181"/>
        <v/>
      </c>
      <c r="AS191" s="128" t="str">
        <f t="shared" si="182"/>
        <v/>
      </c>
      <c r="AT191" s="114" t="str">
        <f t="shared" si="237"/>
        <v/>
      </c>
      <c r="AU191" s="114" t="str">
        <f t="shared" si="238"/>
        <v/>
      </c>
      <c r="AV191" s="114" t="str">
        <f t="shared" si="239"/>
        <v/>
      </c>
      <c r="AW191" s="114" t="str">
        <f t="shared" si="240"/>
        <v/>
      </c>
      <c r="AX191" s="117" t="str">
        <f t="shared" si="241"/>
        <v/>
      </c>
      <c r="AY191" s="117" t="str">
        <f t="shared" si="242"/>
        <v/>
      </c>
      <c r="AZ191" s="111" t="str">
        <f t="shared" si="243"/>
        <v/>
      </c>
      <c r="BA191" s="133" t="str">
        <f t="shared" si="244"/>
        <v/>
      </c>
      <c r="BB191" s="126" t="str">
        <f t="shared" si="183"/>
        <v/>
      </c>
      <c r="BC191" s="126" t="str">
        <f t="shared" si="184"/>
        <v/>
      </c>
      <c r="BD191" s="127" t="str">
        <f t="shared" si="185"/>
        <v/>
      </c>
      <c r="BE191" s="115" t="str">
        <f t="shared" si="186"/>
        <v/>
      </c>
      <c r="BF191" s="148" t="str">
        <f t="shared" si="187"/>
        <v/>
      </c>
      <c r="BG191" s="126" t="str">
        <f t="shared" si="188"/>
        <v/>
      </c>
      <c r="BH191" s="126" t="str">
        <f t="shared" si="189"/>
        <v/>
      </c>
      <c r="BI191" s="126" t="str">
        <f t="shared" si="190"/>
        <v/>
      </c>
      <c r="BJ191" s="126" t="str">
        <f t="shared" si="191"/>
        <v/>
      </c>
      <c r="BK191" s="111" t="str">
        <f t="shared" si="192"/>
        <v/>
      </c>
      <c r="BL191" s="118" t="str">
        <f t="shared" si="245"/>
        <v/>
      </c>
      <c r="BM191" s="115" t="str">
        <f t="shared" si="193"/>
        <v/>
      </c>
      <c r="BN191" s="110" t="str">
        <f t="shared" si="194"/>
        <v/>
      </c>
      <c r="BO191" s="110" t="str">
        <f t="shared" si="195"/>
        <v/>
      </c>
      <c r="BP191" s="111" t="str">
        <f t="shared" si="246"/>
        <v/>
      </c>
      <c r="BQ191" s="110" t="str">
        <f t="shared" si="247"/>
        <v/>
      </c>
      <c r="BR191" s="153"/>
      <c r="BS191" s="115" t="str">
        <f t="shared" si="196"/>
        <v/>
      </c>
      <c r="BT191" s="132" t="str">
        <f t="shared" si="259"/>
        <v/>
      </c>
      <c r="BU191" s="146" t="str">
        <f t="shared" si="197"/>
        <v/>
      </c>
      <c r="BV191" s="115" t="str">
        <f t="shared" si="198"/>
        <v/>
      </c>
      <c r="BW191" s="118" t="str">
        <f t="shared" si="199"/>
        <v/>
      </c>
      <c r="BX191" s="119"/>
      <c r="BY191" s="111" t="str">
        <f t="shared" si="200"/>
        <v/>
      </c>
      <c r="BZ191" s="111" t="str">
        <f t="shared" si="201"/>
        <v/>
      </c>
      <c r="CA191" s="111" t="str">
        <f t="shared" si="202"/>
        <v/>
      </c>
      <c r="CB191" s="142" t="str">
        <f t="shared" si="203"/>
        <v/>
      </c>
      <c r="CC191" s="184" t="str">
        <f t="shared" si="204"/>
        <v/>
      </c>
      <c r="CD191" s="115" t="str">
        <f t="shared" si="205"/>
        <v/>
      </c>
      <c r="CE191" s="115" t="str">
        <f t="shared" si="206"/>
        <v/>
      </c>
      <c r="CF191" s="125" t="str">
        <f t="shared" si="207"/>
        <v/>
      </c>
      <c r="CG191" s="125" t="str">
        <f t="shared" si="208"/>
        <v/>
      </c>
      <c r="CH191" s="149" t="str">
        <f t="shared" si="209"/>
        <v/>
      </c>
      <c r="CI191" s="142" t="str">
        <f t="shared" si="210"/>
        <v/>
      </c>
      <c r="CJ191" s="119"/>
      <c r="CK191" s="109"/>
      <c r="CL191" s="166" t="str">
        <f t="shared" si="211"/>
        <v/>
      </c>
      <c r="CM191" s="166" t="str">
        <f t="shared" si="212"/>
        <v/>
      </c>
      <c r="CN191" s="163" t="str">
        <f t="shared" si="213"/>
        <v/>
      </c>
      <c r="CO191" s="164" t="str">
        <f t="shared" si="214"/>
        <v/>
      </c>
      <c r="CP191" s="109"/>
      <c r="CQ191" s="163" t="str">
        <f t="shared" si="215"/>
        <v/>
      </c>
      <c r="CR191" s="163" t="str">
        <f t="shared" si="216"/>
        <v/>
      </c>
      <c r="CS191" s="109"/>
      <c r="CT191" s="112" t="str">
        <f t="shared" si="248"/>
        <v/>
      </c>
      <c r="CU191" s="145" t="str">
        <f t="shared" si="249"/>
        <v/>
      </c>
      <c r="CV191" s="111" t="str">
        <f t="shared" si="250"/>
        <v/>
      </c>
      <c r="CW191" s="111" t="str">
        <f t="shared" si="251"/>
        <v/>
      </c>
      <c r="CX191" s="109" t="str">
        <f t="shared" si="217"/>
        <v/>
      </c>
      <c r="CY191" s="126" t="str">
        <f t="shared" si="218"/>
        <v/>
      </c>
      <c r="CZ191" s="126" t="str">
        <f t="shared" si="219"/>
        <v/>
      </c>
      <c r="DA191" s="126" t="str">
        <f t="shared" si="220"/>
        <v/>
      </c>
      <c r="DB191" s="145" t="str">
        <f t="shared" si="221"/>
        <v/>
      </c>
      <c r="DC191" s="143" t="str">
        <f t="shared" si="222"/>
        <v/>
      </c>
      <c r="DD191" s="121"/>
      <c r="DE191" s="113" t="str">
        <f t="shared" si="223"/>
        <v/>
      </c>
      <c r="DF191" s="113" t="str">
        <f t="shared" si="224"/>
        <v/>
      </c>
      <c r="DG191" s="111" t="e">
        <f t="shared" si="252"/>
        <v>#N/A</v>
      </c>
      <c r="DH191" s="108" t="str">
        <f t="shared" si="225"/>
        <v/>
      </c>
      <c r="DI191" s="108" t="str">
        <f t="shared" si="253"/>
        <v/>
      </c>
      <c r="DJ191" s="108" t="str">
        <f t="shared" si="254"/>
        <v/>
      </c>
      <c r="DK191" s="108" t="str">
        <f t="shared" si="257"/>
        <v/>
      </c>
      <c r="DL191" s="108" t="str">
        <f t="shared" si="255"/>
        <v/>
      </c>
      <c r="DM191" s="108" t="str">
        <f t="shared" si="256"/>
        <v/>
      </c>
      <c r="DN191" s="103"/>
      <c r="DO191" s="170" t="str">
        <f t="shared" si="226"/>
        <v/>
      </c>
      <c r="DP191" s="170" t="str">
        <f t="shared" si="227"/>
        <v/>
      </c>
      <c r="DQ191" s="170" t="str">
        <f t="shared" si="228"/>
        <v/>
      </c>
      <c r="DR191" s="55" t="str">
        <f t="shared" si="229"/>
        <v/>
      </c>
      <c r="DS191" s="55" t="str">
        <f t="shared" si="230"/>
        <v/>
      </c>
      <c r="DT191" s="173" t="str">
        <f t="shared" si="231"/>
        <v/>
      </c>
      <c r="DU191" s="55" t="str">
        <f t="shared" si="232"/>
        <v/>
      </c>
      <c r="DV191" s="21" t="str">
        <f t="shared" si="233"/>
        <v/>
      </c>
      <c r="DW191" s="11" t="str">
        <f t="shared" si="258"/>
        <v/>
      </c>
      <c r="DX191" s="12" t="str">
        <f t="shared" si="234"/>
        <v/>
      </c>
      <c r="DY191" s="15"/>
      <c r="DZ191" s="50"/>
      <c r="EA191" s="50"/>
      <c r="EB191" s="50"/>
      <c r="EC191" s="50"/>
    </row>
    <row r="192" spans="1:133" ht="20.100000000000001" customHeight="1" x14ac:dyDescent="0.25">
      <c r="A192" s="47">
        <f t="shared" si="235"/>
        <v>191</v>
      </c>
      <c r="B192" s="176"/>
      <c r="C192" s="194"/>
      <c r="D192" s="176"/>
      <c r="E192" s="194"/>
      <c r="F192" s="192"/>
      <c r="G192" s="193"/>
      <c r="H192" s="176"/>
      <c r="I192" s="176"/>
      <c r="J192" s="180"/>
      <c r="K192" s="180"/>
      <c r="L192" s="180"/>
      <c r="M192" s="40"/>
      <c r="N192" s="10" t="str">
        <f t="shared" si="177"/>
        <v/>
      </c>
      <c r="O192" s="13"/>
      <c r="P192" s="26" t="str">
        <f t="shared" si="263"/>
        <v/>
      </c>
      <c r="Q192" s="26" t="str">
        <f t="shared" si="263"/>
        <v/>
      </c>
      <c r="R192" s="26" t="str">
        <f t="shared" si="263"/>
        <v/>
      </c>
      <c r="S192" s="26" t="str">
        <f t="shared" si="263"/>
        <v/>
      </c>
      <c r="T192" s="26" t="str">
        <f t="shared" si="263"/>
        <v/>
      </c>
      <c r="U192" s="157" t="str">
        <f t="shared" si="263"/>
        <v/>
      </c>
      <c r="V192" s="26" t="str">
        <f t="shared" si="263"/>
        <v/>
      </c>
      <c r="W192" s="26" t="str">
        <f t="shared" si="263"/>
        <v/>
      </c>
      <c r="X192" s="26" t="str">
        <f t="shared" si="263"/>
        <v/>
      </c>
      <c r="Y192" s="24" t="str">
        <f t="shared" si="263"/>
        <v/>
      </c>
      <c r="Z192" s="18" t="str">
        <f t="shared" si="264"/>
        <v/>
      </c>
      <c r="AA192" s="24" t="str">
        <f t="shared" si="264"/>
        <v/>
      </c>
      <c r="AB192" s="24" t="str">
        <f t="shared" si="264"/>
        <v/>
      </c>
      <c r="AC192" s="26" t="str">
        <f t="shared" si="264"/>
        <v/>
      </c>
      <c r="AD192" s="33" t="str">
        <f t="shared" si="264"/>
        <v/>
      </c>
      <c r="AE192" s="24" t="str">
        <f t="shared" si="264"/>
        <v/>
      </c>
      <c r="AF192" s="26" t="str">
        <f t="shared" si="264"/>
        <v/>
      </c>
      <c r="AG192" s="24" t="str">
        <f t="shared" si="264"/>
        <v/>
      </c>
      <c r="AH192" s="26" t="str">
        <f t="shared" si="264"/>
        <v/>
      </c>
      <c r="AI192" s="26" t="str">
        <f t="shared" si="264"/>
        <v/>
      </c>
      <c r="AJ192" s="26" t="str">
        <f t="shared" si="264"/>
        <v/>
      </c>
      <c r="AK192" s="26" t="str">
        <f t="shared" si="264"/>
        <v/>
      </c>
      <c r="AL192" s="26" t="str">
        <f t="shared" si="264"/>
        <v/>
      </c>
      <c r="AM192" s="18" t="str">
        <f t="shared" si="264"/>
        <v/>
      </c>
      <c r="AN192" s="9"/>
      <c r="AO192" s="152" t="str">
        <f t="shared" si="236"/>
        <v/>
      </c>
      <c r="AP192" s="150" t="str">
        <f t="shared" si="179"/>
        <v/>
      </c>
      <c r="AQ192" s="151" t="str">
        <f t="shared" si="180"/>
        <v/>
      </c>
      <c r="AR192" s="107" t="str">
        <f t="shared" si="181"/>
        <v/>
      </c>
      <c r="AS192" s="128" t="str">
        <f t="shared" si="182"/>
        <v/>
      </c>
      <c r="AT192" s="114" t="str">
        <f t="shared" si="237"/>
        <v/>
      </c>
      <c r="AU192" s="114" t="str">
        <f t="shared" si="238"/>
        <v/>
      </c>
      <c r="AV192" s="114" t="str">
        <f t="shared" si="239"/>
        <v/>
      </c>
      <c r="AW192" s="114" t="str">
        <f t="shared" si="240"/>
        <v/>
      </c>
      <c r="AX192" s="117" t="str">
        <f t="shared" si="241"/>
        <v/>
      </c>
      <c r="AY192" s="117" t="str">
        <f t="shared" si="242"/>
        <v/>
      </c>
      <c r="AZ192" s="111" t="str">
        <f t="shared" si="243"/>
        <v/>
      </c>
      <c r="BA192" s="133" t="str">
        <f t="shared" si="244"/>
        <v/>
      </c>
      <c r="BB192" s="126" t="str">
        <f t="shared" si="183"/>
        <v/>
      </c>
      <c r="BC192" s="126" t="str">
        <f t="shared" si="184"/>
        <v/>
      </c>
      <c r="BD192" s="127" t="str">
        <f t="shared" si="185"/>
        <v/>
      </c>
      <c r="BE192" s="115" t="str">
        <f t="shared" si="186"/>
        <v/>
      </c>
      <c r="BF192" s="148" t="str">
        <f t="shared" si="187"/>
        <v/>
      </c>
      <c r="BG192" s="126" t="str">
        <f t="shared" si="188"/>
        <v/>
      </c>
      <c r="BH192" s="126" t="str">
        <f t="shared" si="189"/>
        <v/>
      </c>
      <c r="BI192" s="126" t="str">
        <f t="shared" si="190"/>
        <v/>
      </c>
      <c r="BJ192" s="126" t="str">
        <f t="shared" si="191"/>
        <v/>
      </c>
      <c r="BK192" s="111" t="str">
        <f t="shared" si="192"/>
        <v/>
      </c>
      <c r="BL192" s="118" t="str">
        <f t="shared" si="245"/>
        <v/>
      </c>
      <c r="BM192" s="115" t="str">
        <f t="shared" si="193"/>
        <v/>
      </c>
      <c r="BN192" s="110" t="str">
        <f t="shared" si="194"/>
        <v/>
      </c>
      <c r="BO192" s="110" t="str">
        <f t="shared" si="195"/>
        <v/>
      </c>
      <c r="BP192" s="111" t="str">
        <f t="shared" si="246"/>
        <v/>
      </c>
      <c r="BQ192" s="110" t="str">
        <f t="shared" si="247"/>
        <v/>
      </c>
      <c r="BR192" s="153"/>
      <c r="BS192" s="115" t="str">
        <f t="shared" si="196"/>
        <v/>
      </c>
      <c r="BT192" s="132" t="str">
        <f t="shared" si="259"/>
        <v/>
      </c>
      <c r="BU192" s="146" t="str">
        <f t="shared" si="197"/>
        <v/>
      </c>
      <c r="BV192" s="115" t="str">
        <f t="shared" si="198"/>
        <v/>
      </c>
      <c r="BW192" s="118" t="str">
        <f t="shared" si="199"/>
        <v/>
      </c>
      <c r="BX192" s="119"/>
      <c r="BY192" s="111" t="str">
        <f t="shared" si="200"/>
        <v/>
      </c>
      <c r="BZ192" s="111" t="str">
        <f t="shared" si="201"/>
        <v/>
      </c>
      <c r="CA192" s="111" t="str">
        <f t="shared" si="202"/>
        <v/>
      </c>
      <c r="CB192" s="142" t="str">
        <f t="shared" si="203"/>
        <v/>
      </c>
      <c r="CC192" s="184" t="str">
        <f t="shared" si="204"/>
        <v/>
      </c>
      <c r="CD192" s="115" t="str">
        <f t="shared" si="205"/>
        <v/>
      </c>
      <c r="CE192" s="115" t="str">
        <f t="shared" si="206"/>
        <v/>
      </c>
      <c r="CF192" s="125" t="str">
        <f t="shared" si="207"/>
        <v/>
      </c>
      <c r="CG192" s="125" t="str">
        <f t="shared" si="208"/>
        <v/>
      </c>
      <c r="CH192" s="149" t="str">
        <f t="shared" si="209"/>
        <v/>
      </c>
      <c r="CI192" s="142" t="str">
        <f t="shared" si="210"/>
        <v/>
      </c>
      <c r="CJ192" s="119"/>
      <c r="CK192" s="109"/>
      <c r="CL192" s="166" t="str">
        <f t="shared" si="211"/>
        <v/>
      </c>
      <c r="CM192" s="166" t="str">
        <f t="shared" si="212"/>
        <v/>
      </c>
      <c r="CN192" s="163" t="str">
        <f t="shared" si="213"/>
        <v/>
      </c>
      <c r="CO192" s="164" t="str">
        <f t="shared" si="214"/>
        <v/>
      </c>
      <c r="CP192" s="109"/>
      <c r="CQ192" s="163" t="str">
        <f t="shared" si="215"/>
        <v/>
      </c>
      <c r="CR192" s="163" t="str">
        <f t="shared" si="216"/>
        <v/>
      </c>
      <c r="CS192" s="109"/>
      <c r="CT192" s="112" t="str">
        <f t="shared" si="248"/>
        <v/>
      </c>
      <c r="CU192" s="145" t="str">
        <f t="shared" si="249"/>
        <v/>
      </c>
      <c r="CV192" s="111" t="str">
        <f t="shared" si="250"/>
        <v/>
      </c>
      <c r="CW192" s="111" t="str">
        <f t="shared" si="251"/>
        <v/>
      </c>
      <c r="CX192" s="109" t="str">
        <f t="shared" si="217"/>
        <v/>
      </c>
      <c r="CY192" s="126" t="str">
        <f t="shared" si="218"/>
        <v/>
      </c>
      <c r="CZ192" s="126" t="str">
        <f t="shared" si="219"/>
        <v/>
      </c>
      <c r="DA192" s="126" t="str">
        <f t="shared" si="220"/>
        <v/>
      </c>
      <c r="DB192" s="145" t="str">
        <f t="shared" si="221"/>
        <v/>
      </c>
      <c r="DC192" s="143" t="str">
        <f t="shared" si="222"/>
        <v/>
      </c>
      <c r="DD192" s="121"/>
      <c r="DE192" s="113" t="str">
        <f t="shared" si="223"/>
        <v/>
      </c>
      <c r="DF192" s="113" t="str">
        <f t="shared" si="224"/>
        <v/>
      </c>
      <c r="DG192" s="111" t="e">
        <f t="shared" si="252"/>
        <v>#N/A</v>
      </c>
      <c r="DH192" s="108" t="str">
        <f t="shared" si="225"/>
        <v/>
      </c>
      <c r="DI192" s="108" t="str">
        <f t="shared" si="253"/>
        <v/>
      </c>
      <c r="DJ192" s="108" t="str">
        <f t="shared" si="254"/>
        <v/>
      </c>
      <c r="DK192" s="108" t="str">
        <f t="shared" si="257"/>
        <v/>
      </c>
      <c r="DL192" s="108" t="str">
        <f t="shared" si="255"/>
        <v/>
      </c>
      <c r="DM192" s="108" t="str">
        <f t="shared" si="256"/>
        <v/>
      </c>
      <c r="DN192" s="103"/>
      <c r="DO192" s="170" t="str">
        <f t="shared" si="226"/>
        <v/>
      </c>
      <c r="DP192" s="170" t="str">
        <f t="shared" si="227"/>
        <v/>
      </c>
      <c r="DQ192" s="170" t="str">
        <f t="shared" si="228"/>
        <v/>
      </c>
      <c r="DR192" s="55" t="str">
        <f t="shared" si="229"/>
        <v/>
      </c>
      <c r="DS192" s="55" t="str">
        <f t="shared" si="230"/>
        <v/>
      </c>
      <c r="DT192" s="173" t="str">
        <f t="shared" si="231"/>
        <v/>
      </c>
      <c r="DU192" s="55" t="str">
        <f t="shared" si="232"/>
        <v/>
      </c>
      <c r="DV192" s="21" t="str">
        <f t="shared" si="233"/>
        <v/>
      </c>
      <c r="DW192" s="11" t="str">
        <f t="shared" si="258"/>
        <v/>
      </c>
      <c r="DX192" s="12" t="str">
        <f t="shared" si="234"/>
        <v/>
      </c>
      <c r="DY192" s="15"/>
      <c r="DZ192" s="50"/>
      <c r="EA192" s="50"/>
      <c r="EB192" s="50"/>
      <c r="EC192" s="50"/>
    </row>
    <row r="193" spans="1:133" ht="20.100000000000001" customHeight="1" x14ac:dyDescent="0.25">
      <c r="A193" s="47">
        <f t="shared" si="235"/>
        <v>192</v>
      </c>
      <c r="B193" s="176"/>
      <c r="C193" s="194"/>
      <c r="D193" s="176"/>
      <c r="E193" s="194"/>
      <c r="F193" s="192"/>
      <c r="G193" s="193"/>
      <c r="H193" s="176"/>
      <c r="I193" s="176"/>
      <c r="J193" s="180"/>
      <c r="K193" s="180"/>
      <c r="L193" s="180"/>
      <c r="M193" s="40"/>
      <c r="N193" s="10" t="str">
        <f t="shared" si="177"/>
        <v/>
      </c>
      <c r="O193" s="13"/>
      <c r="P193" s="26" t="str">
        <f t="shared" si="263"/>
        <v/>
      </c>
      <c r="Q193" s="26" t="str">
        <f t="shared" si="263"/>
        <v/>
      </c>
      <c r="R193" s="26" t="str">
        <f t="shared" si="263"/>
        <v/>
      </c>
      <c r="S193" s="26" t="str">
        <f t="shared" si="263"/>
        <v/>
      </c>
      <c r="T193" s="26" t="str">
        <f t="shared" si="263"/>
        <v/>
      </c>
      <c r="U193" s="157" t="str">
        <f t="shared" si="263"/>
        <v/>
      </c>
      <c r="V193" s="26" t="str">
        <f t="shared" si="263"/>
        <v/>
      </c>
      <c r="W193" s="26" t="str">
        <f t="shared" si="263"/>
        <v/>
      </c>
      <c r="X193" s="26" t="str">
        <f t="shared" si="263"/>
        <v/>
      </c>
      <c r="Y193" s="24" t="str">
        <f t="shared" si="263"/>
        <v/>
      </c>
      <c r="Z193" s="18" t="str">
        <f t="shared" si="264"/>
        <v/>
      </c>
      <c r="AA193" s="24" t="str">
        <f t="shared" si="264"/>
        <v/>
      </c>
      <c r="AB193" s="24" t="str">
        <f t="shared" si="264"/>
        <v/>
      </c>
      <c r="AC193" s="26" t="str">
        <f t="shared" si="264"/>
        <v/>
      </c>
      <c r="AD193" s="33" t="str">
        <f t="shared" si="264"/>
        <v/>
      </c>
      <c r="AE193" s="24" t="str">
        <f t="shared" si="264"/>
        <v/>
      </c>
      <c r="AF193" s="26" t="str">
        <f t="shared" si="264"/>
        <v/>
      </c>
      <c r="AG193" s="24" t="str">
        <f t="shared" si="264"/>
        <v/>
      </c>
      <c r="AH193" s="26" t="str">
        <f t="shared" si="264"/>
        <v/>
      </c>
      <c r="AI193" s="26" t="str">
        <f t="shared" si="264"/>
        <v/>
      </c>
      <c r="AJ193" s="26" t="str">
        <f t="shared" si="264"/>
        <v/>
      </c>
      <c r="AK193" s="26" t="str">
        <f t="shared" si="264"/>
        <v/>
      </c>
      <c r="AL193" s="26" t="str">
        <f t="shared" si="264"/>
        <v/>
      </c>
      <c r="AM193" s="18" t="str">
        <f t="shared" si="264"/>
        <v/>
      </c>
      <c r="AN193" s="9"/>
      <c r="AO193" s="152" t="str">
        <f t="shared" si="236"/>
        <v/>
      </c>
      <c r="AP193" s="150" t="str">
        <f t="shared" si="179"/>
        <v/>
      </c>
      <c r="AQ193" s="151" t="str">
        <f t="shared" si="180"/>
        <v/>
      </c>
      <c r="AR193" s="107" t="str">
        <f t="shared" si="181"/>
        <v/>
      </c>
      <c r="AS193" s="128" t="str">
        <f t="shared" si="182"/>
        <v/>
      </c>
      <c r="AT193" s="114" t="str">
        <f t="shared" si="237"/>
        <v/>
      </c>
      <c r="AU193" s="114" t="str">
        <f t="shared" si="238"/>
        <v/>
      </c>
      <c r="AV193" s="114" t="str">
        <f t="shared" si="239"/>
        <v/>
      </c>
      <c r="AW193" s="114" t="str">
        <f t="shared" si="240"/>
        <v/>
      </c>
      <c r="AX193" s="117" t="str">
        <f t="shared" si="241"/>
        <v/>
      </c>
      <c r="AY193" s="117" t="str">
        <f t="shared" si="242"/>
        <v/>
      </c>
      <c r="AZ193" s="111" t="str">
        <f t="shared" si="243"/>
        <v/>
      </c>
      <c r="BA193" s="133" t="str">
        <f t="shared" si="244"/>
        <v/>
      </c>
      <c r="BB193" s="126" t="str">
        <f t="shared" si="183"/>
        <v/>
      </c>
      <c r="BC193" s="126" t="str">
        <f t="shared" si="184"/>
        <v/>
      </c>
      <c r="BD193" s="127" t="str">
        <f t="shared" si="185"/>
        <v/>
      </c>
      <c r="BE193" s="115" t="str">
        <f t="shared" si="186"/>
        <v/>
      </c>
      <c r="BF193" s="148" t="str">
        <f t="shared" si="187"/>
        <v/>
      </c>
      <c r="BG193" s="126" t="str">
        <f t="shared" si="188"/>
        <v/>
      </c>
      <c r="BH193" s="126" t="str">
        <f t="shared" si="189"/>
        <v/>
      </c>
      <c r="BI193" s="126" t="str">
        <f t="shared" si="190"/>
        <v/>
      </c>
      <c r="BJ193" s="126" t="str">
        <f t="shared" si="191"/>
        <v/>
      </c>
      <c r="BK193" s="111" t="str">
        <f t="shared" si="192"/>
        <v/>
      </c>
      <c r="BL193" s="118" t="str">
        <f t="shared" si="245"/>
        <v/>
      </c>
      <c r="BM193" s="115" t="str">
        <f t="shared" si="193"/>
        <v/>
      </c>
      <c r="BN193" s="110" t="str">
        <f t="shared" si="194"/>
        <v/>
      </c>
      <c r="BO193" s="110" t="str">
        <f t="shared" si="195"/>
        <v/>
      </c>
      <c r="BP193" s="111" t="str">
        <f t="shared" si="246"/>
        <v/>
      </c>
      <c r="BQ193" s="110" t="str">
        <f t="shared" si="247"/>
        <v/>
      </c>
      <c r="BR193" s="153"/>
      <c r="BS193" s="115" t="str">
        <f t="shared" si="196"/>
        <v/>
      </c>
      <c r="BT193" s="132" t="str">
        <f t="shared" si="259"/>
        <v/>
      </c>
      <c r="BU193" s="146" t="str">
        <f t="shared" si="197"/>
        <v/>
      </c>
      <c r="BV193" s="115" t="str">
        <f t="shared" si="198"/>
        <v/>
      </c>
      <c r="BW193" s="118" t="str">
        <f t="shared" si="199"/>
        <v/>
      </c>
      <c r="BX193" s="119"/>
      <c r="BY193" s="111" t="str">
        <f t="shared" si="200"/>
        <v/>
      </c>
      <c r="BZ193" s="111" t="str">
        <f t="shared" si="201"/>
        <v/>
      </c>
      <c r="CA193" s="111" t="str">
        <f t="shared" si="202"/>
        <v/>
      </c>
      <c r="CB193" s="142" t="str">
        <f t="shared" si="203"/>
        <v/>
      </c>
      <c r="CC193" s="184" t="str">
        <f t="shared" si="204"/>
        <v/>
      </c>
      <c r="CD193" s="115" t="str">
        <f t="shared" si="205"/>
        <v/>
      </c>
      <c r="CE193" s="115" t="str">
        <f t="shared" si="206"/>
        <v/>
      </c>
      <c r="CF193" s="125" t="str">
        <f t="shared" si="207"/>
        <v/>
      </c>
      <c r="CG193" s="125" t="str">
        <f t="shared" si="208"/>
        <v/>
      </c>
      <c r="CH193" s="149" t="str">
        <f t="shared" si="209"/>
        <v/>
      </c>
      <c r="CI193" s="142" t="str">
        <f t="shared" si="210"/>
        <v/>
      </c>
      <c r="CJ193" s="119"/>
      <c r="CK193" s="109"/>
      <c r="CL193" s="166" t="str">
        <f t="shared" si="211"/>
        <v/>
      </c>
      <c r="CM193" s="166" t="str">
        <f t="shared" si="212"/>
        <v/>
      </c>
      <c r="CN193" s="163" t="str">
        <f t="shared" si="213"/>
        <v/>
      </c>
      <c r="CO193" s="164" t="str">
        <f t="shared" si="214"/>
        <v/>
      </c>
      <c r="CP193" s="109"/>
      <c r="CQ193" s="163" t="str">
        <f t="shared" si="215"/>
        <v/>
      </c>
      <c r="CR193" s="163" t="str">
        <f t="shared" si="216"/>
        <v/>
      </c>
      <c r="CS193" s="109"/>
      <c r="CT193" s="112" t="str">
        <f t="shared" si="248"/>
        <v/>
      </c>
      <c r="CU193" s="145" t="str">
        <f t="shared" si="249"/>
        <v/>
      </c>
      <c r="CV193" s="111" t="str">
        <f t="shared" si="250"/>
        <v/>
      </c>
      <c r="CW193" s="111" t="str">
        <f t="shared" si="251"/>
        <v/>
      </c>
      <c r="CX193" s="109" t="str">
        <f t="shared" si="217"/>
        <v/>
      </c>
      <c r="CY193" s="126" t="str">
        <f t="shared" si="218"/>
        <v/>
      </c>
      <c r="CZ193" s="126" t="str">
        <f t="shared" si="219"/>
        <v/>
      </c>
      <c r="DA193" s="126" t="str">
        <f t="shared" si="220"/>
        <v/>
      </c>
      <c r="DB193" s="145" t="str">
        <f t="shared" si="221"/>
        <v/>
      </c>
      <c r="DC193" s="143" t="str">
        <f t="shared" si="222"/>
        <v/>
      </c>
      <c r="DD193" s="121"/>
      <c r="DE193" s="113" t="str">
        <f t="shared" si="223"/>
        <v/>
      </c>
      <c r="DF193" s="113" t="str">
        <f t="shared" si="224"/>
        <v/>
      </c>
      <c r="DG193" s="111" t="e">
        <f t="shared" si="252"/>
        <v>#N/A</v>
      </c>
      <c r="DH193" s="108" t="str">
        <f t="shared" si="225"/>
        <v/>
      </c>
      <c r="DI193" s="108" t="str">
        <f t="shared" si="253"/>
        <v/>
      </c>
      <c r="DJ193" s="108" t="str">
        <f t="shared" si="254"/>
        <v/>
      </c>
      <c r="DK193" s="108" t="str">
        <f t="shared" si="257"/>
        <v/>
      </c>
      <c r="DL193" s="108" t="str">
        <f t="shared" si="255"/>
        <v/>
      </c>
      <c r="DM193" s="108" t="str">
        <f t="shared" si="256"/>
        <v/>
      </c>
      <c r="DN193" s="103"/>
      <c r="DO193" s="170" t="str">
        <f t="shared" si="226"/>
        <v/>
      </c>
      <c r="DP193" s="170" t="str">
        <f t="shared" si="227"/>
        <v/>
      </c>
      <c r="DQ193" s="170" t="str">
        <f t="shared" si="228"/>
        <v/>
      </c>
      <c r="DR193" s="55" t="str">
        <f t="shared" si="229"/>
        <v/>
      </c>
      <c r="DS193" s="55" t="str">
        <f t="shared" si="230"/>
        <v/>
      </c>
      <c r="DT193" s="173" t="str">
        <f t="shared" si="231"/>
        <v/>
      </c>
      <c r="DU193" s="55" t="str">
        <f t="shared" si="232"/>
        <v/>
      </c>
      <c r="DV193" s="21" t="str">
        <f t="shared" si="233"/>
        <v/>
      </c>
      <c r="DW193" s="11" t="str">
        <f t="shared" si="258"/>
        <v/>
      </c>
      <c r="DX193" s="12" t="str">
        <f t="shared" si="234"/>
        <v/>
      </c>
      <c r="DY193" s="15"/>
      <c r="DZ193" s="50"/>
      <c r="EA193" s="50"/>
      <c r="EB193" s="50"/>
      <c r="EC193" s="50"/>
    </row>
    <row r="194" spans="1:133" ht="20.100000000000001" customHeight="1" x14ac:dyDescent="0.25">
      <c r="A194" s="47">
        <f t="shared" si="235"/>
        <v>193</v>
      </c>
      <c r="B194" s="176"/>
      <c r="C194" s="194"/>
      <c r="D194" s="176"/>
      <c r="E194" s="194"/>
      <c r="F194" s="192"/>
      <c r="G194" s="193"/>
      <c r="H194" s="176"/>
      <c r="I194" s="176"/>
      <c r="J194" s="180"/>
      <c r="K194" s="180"/>
      <c r="L194" s="180"/>
      <c r="M194" s="40"/>
      <c r="N194" s="10" t="str">
        <f t="shared" ref="N194:N257" si="265">IF(OR(AND(ISNUMBER(Sensor_Time),ISNUMBER(Sensor_Glucose)),AND(ISNUMBER(Meter_Time),ISNUMBER(Meter_Glucose))),1,"")</f>
        <v/>
      </c>
      <c r="O194" s="13"/>
      <c r="P194" s="26" t="str">
        <f t="shared" si="263"/>
        <v/>
      </c>
      <c r="Q194" s="26" t="str">
        <f t="shared" si="263"/>
        <v/>
      </c>
      <c r="R194" s="26" t="str">
        <f t="shared" si="263"/>
        <v/>
      </c>
      <c r="S194" s="26" t="str">
        <f t="shared" si="263"/>
        <v/>
      </c>
      <c r="T194" s="26" t="str">
        <f t="shared" si="263"/>
        <v/>
      </c>
      <c r="U194" s="157" t="str">
        <f t="shared" si="263"/>
        <v/>
      </c>
      <c r="V194" s="26" t="str">
        <f t="shared" si="263"/>
        <v/>
      </c>
      <c r="W194" s="26" t="str">
        <f t="shared" si="263"/>
        <v/>
      </c>
      <c r="X194" s="26" t="str">
        <f t="shared" si="263"/>
        <v/>
      </c>
      <c r="Y194" s="24" t="str">
        <f t="shared" si="263"/>
        <v/>
      </c>
      <c r="Z194" s="18" t="str">
        <f t="shared" si="264"/>
        <v/>
      </c>
      <c r="AA194" s="24" t="str">
        <f t="shared" si="264"/>
        <v/>
      </c>
      <c r="AB194" s="24" t="str">
        <f t="shared" si="264"/>
        <v/>
      </c>
      <c r="AC194" s="26" t="str">
        <f t="shared" si="264"/>
        <v/>
      </c>
      <c r="AD194" s="33" t="str">
        <f t="shared" si="264"/>
        <v/>
      </c>
      <c r="AE194" s="24" t="str">
        <f t="shared" si="264"/>
        <v/>
      </c>
      <c r="AF194" s="26" t="str">
        <f t="shared" si="264"/>
        <v/>
      </c>
      <c r="AG194" s="24" t="str">
        <f t="shared" si="264"/>
        <v/>
      </c>
      <c r="AH194" s="26" t="str">
        <f t="shared" si="264"/>
        <v/>
      </c>
      <c r="AI194" s="26" t="str">
        <f t="shared" si="264"/>
        <v/>
      </c>
      <c r="AJ194" s="26" t="str">
        <f t="shared" si="264"/>
        <v/>
      </c>
      <c r="AK194" s="26" t="str">
        <f t="shared" si="264"/>
        <v/>
      </c>
      <c r="AL194" s="26" t="str">
        <f t="shared" si="264"/>
        <v/>
      </c>
      <c r="AM194" s="18" t="str">
        <f t="shared" si="264"/>
        <v/>
      </c>
      <c r="AN194" s="9"/>
      <c r="AO194" s="152" t="str">
        <f t="shared" si="236"/>
        <v/>
      </c>
      <c r="AP194" s="150" t="str">
        <f t="shared" ref="AP194:AP257" si="266">IF(ISNUMBER(Sensor_Glucose),1*Sensor_Glucose,"")</f>
        <v/>
      </c>
      <c r="AQ194" s="151" t="str">
        <f t="shared" ref="AQ194:AQ257" si="267">IF(ISNUMBER(Sensor_Glucose),OnePtCF*Sensor_Glucose,"")</f>
        <v/>
      </c>
      <c r="AR194" s="107" t="str">
        <f t="shared" ref="AR194:AR257" si="268">IF(Sensor_Glucose="","",IF(OnePointOpt,1*Post_Cal_Sensor_Glucose,1*Pre_Cal_Sensor_Glucose))</f>
        <v/>
      </c>
      <c r="AS194" s="128" t="str">
        <f t="shared" ref="AS194:AS257" si="269">IF(ISNUMBER(Meter_Glucose),1*Meter_Glucose,IF(ISNUMBER(Sensor_Glucose),1*SG_to_Use,""))</f>
        <v/>
      </c>
      <c r="AT194" s="114" t="str">
        <f t="shared" si="237"/>
        <v/>
      </c>
      <c r="AU194" s="114" t="str">
        <f t="shared" si="238"/>
        <v/>
      </c>
      <c r="AV194" s="114" t="str">
        <f t="shared" si="239"/>
        <v/>
      </c>
      <c r="AW194" s="114" t="str">
        <f t="shared" si="240"/>
        <v/>
      </c>
      <c r="AX194" s="117" t="str">
        <f t="shared" si="241"/>
        <v/>
      </c>
      <c r="AY194" s="117" t="str">
        <f t="shared" si="242"/>
        <v/>
      </c>
      <c r="AZ194" s="111" t="str">
        <f t="shared" si="243"/>
        <v/>
      </c>
      <c r="BA194" s="133" t="str">
        <f t="shared" si="244"/>
        <v/>
      </c>
      <c r="BB194" s="126" t="str">
        <f t="shared" ref="BB194:BB257" si="270">IF(ISNUMBER(SG_or_BG_entered),1*Target_High,"")</f>
        <v/>
      </c>
      <c r="BC194" s="126" t="str">
        <f t="shared" ref="BC194:BC257" si="271">IF(ISNUMBER(SG_or_BG_entered),(Target_High+Target_Low)/2,"")</f>
        <v/>
      </c>
      <c r="BD194" s="127" t="str">
        <f t="shared" ref="BD194:BD257" si="272">IF(ISNUMBER(SG_or_BG_entered),1000*Kp_U_Kg_hr_per_mg_dL,"")</f>
        <v/>
      </c>
      <c r="BE194" s="115" t="str">
        <f t="shared" ref="BE194:BE257" si="273">IF(SG_or_BG_entered="","",K_P*(Glucose_To_Use-Target))</f>
        <v/>
      </c>
      <c r="BF194" s="148" t="str">
        <f t="shared" ref="BF194:BF257" si="274">IF(SG_or_BG_entered="","",K_P/T_I)</f>
        <v/>
      </c>
      <c r="BG194" s="126" t="str">
        <f t="shared" ref="BG194:BG257" si="275">IF(ISNUMBER(SG_or_BG_entered),1*Target_Low,"")</f>
        <v/>
      </c>
      <c r="BH194" s="126" t="str">
        <f t="shared" ref="BH194:BH257" si="276">IF(ISNUMBER(SG_or_BG_entered),1*Target_High,"")</f>
        <v/>
      </c>
      <c r="BI194" s="126" t="str">
        <f t="shared" ref="BI194:BI257" si="277">IF(SG_or_BG_entered="","",K_P*(Target-WP_Low))</f>
        <v/>
      </c>
      <c r="BJ194" s="126" t="str">
        <f t="shared" ref="BJ194:BJ257" si="278">IF(SG_or_BG_entered="","",1000*Ins_Max_Target)</f>
        <v/>
      </c>
      <c r="BK194" s="111" t="str">
        <f t="shared" ref="BK194:BK257" si="279">IF(SG_or_BG_entered="","",
  IF(Glucose_To_Use&gt;=WP_High,1*IWP_High,
  IF(Glucose_To_Use&gt;=WP_Low,1*IWP_Low+(Glucose_To_Use-WP_Low)/(WP_High-WP_Low)*(IWP_High-IWP_Low),
  1*IWP_Low)))</f>
        <v/>
      </c>
      <c r="BL194" s="118" t="str">
        <f t="shared" si="245"/>
        <v/>
      </c>
      <c r="BM194" s="115" t="str">
        <f t="shared" ref="BM194:BM257" si="280">IF(SG_or_BG_entered="","",K_P*T_D*dGdt)</f>
        <v/>
      </c>
      <c r="BN194" s="110" t="str">
        <f t="shared" ref="BN194:BN257" si="281">IF(SG_or_BG_entered="","",(P_con+I_con+D_con)/1000)</f>
        <v/>
      </c>
      <c r="BO194" s="110" t="str">
        <f t="shared" ref="BO194:BO257" si="282">IF(SG_or_BG_entered="","",ROUND(MIN(1*Ins_Rate_Max,IF(1*Unconstrained_PID&lt;1*Min_Change_Absolute/2,0,1*Unconstrained_PID)),2))</f>
        <v/>
      </c>
      <c r="BP194" s="111" t="str">
        <f t="shared" si="246"/>
        <v/>
      </c>
      <c r="BQ194" s="110" t="str">
        <f t="shared" si="247"/>
        <v/>
      </c>
      <c r="BR194" s="153"/>
      <c r="BS194" s="115" t="str">
        <f t="shared" ref="BS194:BS257" si="283">IF(SG_or_BG_entered="","",K_P*(der_adj_glc-INDEX(G_Rescue_Target,n))/1000)</f>
        <v/>
      </c>
      <c r="BT194" s="132" t="str">
        <f t="shared" si="259"/>
        <v/>
      </c>
      <c r="BU194" s="146" t="str">
        <f t="shared" ref="BU194:BU257" si="284">IF(SG_or_BG_entered="","",
     IF(ISNUMBER(N_consecutive_boluses),1+N_consecutive_boluses,1))</f>
        <v/>
      </c>
      <c r="BV194" s="115" t="str">
        <f t="shared" ref="BV194:BV257" si="285">IF(SG_or_BG_entered="","",IF(OR(PID_Glc&gt;-Min_Change_Absolute/2,der_adj_glc&gt;der_adj_glc_2_rescue),0,-PID_Glc*(K_glc_inc*K_Glc/25/10*60)*BodyWeight))</f>
        <v/>
      </c>
      <c r="BW194" s="118" t="str">
        <f t="shared" ref="BW194:BW257" si="286">IF(OR(D25_Inf_Rate="",D25_Inf_Rate=0),"",D25_Inf_Rate*Inf_2_Bolus/60)</f>
        <v/>
      </c>
      <c r="BX194" s="119"/>
      <c r="BY194" s="111" t="str">
        <f t="shared" ref="BY194:BY257" si="28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94" s="111" t="str">
        <f t="shared" ref="BZ194:BZ257" si="28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94" s="111" t="str">
        <f t="shared" ref="CA194:CA257" si="28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94" s="142" t="str">
        <f t="shared" ref="CB194:CB257" si="290">IF(SG_or_BG_entered="","",
  IF(ISNUMBER(Glucose_Override),1*Override_D25_Bolus,
  IF(ISNUMBER(Glc_Bolus),1*Glc_Bolus,"")))</f>
        <v/>
      </c>
      <c r="CC194" s="184" t="str">
        <f t="shared" ref="CC194:CC257" si="291">IF(SG_or_BG_entered="","",
IF(Insulin_Override,1*Override_Insulin_Rate,IF(Glucose_Override,-Override_D25_Bolus/BodyWeight/(K_Glc/25/10*60)/(Inf_2_Bolus/60),"")))</f>
        <v/>
      </c>
      <c r="CD194" s="115" t="str">
        <f t="shared" ref="CD194:CD257" si="292">IF(Override_PID="","",MAX(0,Override_PID*1000-P_con-D_con))</f>
        <v/>
      </c>
      <c r="CE194" s="115" t="str">
        <f t="shared" ref="CE194:CE257" si="293">IF(SG_or_BG_entered="","",
  IF(Override_I="",1*I_con,1*Override_I))</f>
        <v/>
      </c>
      <c r="CF194" s="125" t="str">
        <f t="shared" ref="CF194:CF257" si="294">IF(SG_or_BG_entered="","",IF(I_con&gt;=IWP_High,TRUE,FALSE))</f>
        <v/>
      </c>
      <c r="CG194" s="125" t="str">
        <f t="shared" ref="CG194:CG257" si="295">IF(SG_or_BG_entered="","",IF(PID&gt;=Ins_Rate_Max,TRUE,FALSE))</f>
        <v/>
      </c>
      <c r="CH194" s="149" t="str">
        <f t="shared" ref="CH194:CH257" si="296">IF(SG_or_BG_entered="","",
IF(ISNUMBER(Override_PID),1*Override_Insulin_Rate,1*PID_Rate))</f>
        <v/>
      </c>
      <c r="CI194" s="142" t="str">
        <f t="shared" ref="CI194:CI257" si="297">IF(SG_or_BG_entered="","",
IF(Override_Error=TRUE,#N/A,ROUND(PID_U_per_kg_per_h_to_Use/Ins_Inf_Con*BodyWeight,2)))</f>
        <v/>
      </c>
      <c r="CJ194" s="119"/>
      <c r="CK194" s="109"/>
      <c r="CL194" s="166" t="str">
        <f t="shared" ref="CL194:CL257" si="298">IF(SG_or_BG_entered="","",
IF(ROW(A194)=2,0,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94" s="166" t="str">
        <f t="shared" ref="CM194:CM257" si="299">IF(SG_or_BG_entered="","",
IF(ROW(A194)=2,0,IF(PID_U_per_kg_per_h_to_Use&lt;&gt;0,0,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94" s="163" t="str">
        <f t="shared" ref="CN194:CN257" si="300">IF(SG_or_BG_entered="","",
IF(ROW(A194)=2,FALSE,
       IF(AND(INDEX(Glucose_To_Use,n)&gt;60,INDEX(Glucose_To_Use,n-1)&gt;60),TRUE,FALSE)
))</f>
        <v/>
      </c>
      <c r="CO194" s="164" t="str">
        <f t="shared" ref="CO194:CO257" si="301">IF(SG_or_BG_entered="","",
  IF(Observation_Mode_Status=1,TRUE,FALSE)
)</f>
        <v/>
      </c>
      <c r="CP194" s="109"/>
      <c r="CQ194" s="163" t="str">
        <f t="shared" ref="CQ194:CQ257" si="302">IF(SG_or_BG_entered="","",
IF(INDEX(Acetaminophen_Mode_Initialized,n)=1,0,
IF(AND(ROW(A194)=2,ISBLANK(INDEX(Acetaminophen_Mode_Initialized,n))),"",
IF(NOT(ISNUMBER(INDEX(Time_Since_Acetaminophen_Mode_Initialized,n-1))),"",
INDEX(unconstrained_meter_DT,n)/60+INDEX(Time_Since_Acetaminophen_Mode_Initialized,n-1)
))))</f>
        <v/>
      </c>
      <c r="CR194" s="163" t="str">
        <f t="shared" ref="CR194:CR257" si="30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94" s="109"/>
      <c r="CT194" s="112" t="str">
        <f t="shared" si="248"/>
        <v/>
      </c>
      <c r="CU194" s="145" t="str">
        <f t="shared" si="249"/>
        <v/>
      </c>
      <c r="CV194" s="111" t="str">
        <f t="shared" si="250"/>
        <v/>
      </c>
      <c r="CW194" s="111" t="str">
        <f t="shared" si="251"/>
        <v/>
      </c>
      <c r="CX194" s="109" t="str">
        <f t="shared" ref="CX194:CX257" si="304">IF(SG_or_BG_entered="","",IF(ISNUMBER(Glc_Bolus_To_Use),TRUE,FALSE))</f>
        <v/>
      </c>
      <c r="CY194" s="126" t="str">
        <f t="shared" ref="CY194:CY257" si="305">IF(ISNUMBER(SG_or_BG_entered), dT_SG1*60,"")</f>
        <v/>
      </c>
      <c r="CZ194" s="126" t="str">
        <f t="shared" ref="CZ194:CZ257" si="306">IF(ISNUMBER(SG_or_BG_entered), dT_SG2*60,"")</f>
        <v/>
      </c>
      <c r="DA194" s="126" t="str">
        <f t="shared" ref="DA194:DA257" si="307">IF(ISNUMBER(SG_or_BG_entered), dT_in_Observation_Mode_hr*60,"")</f>
        <v/>
      </c>
      <c r="DB194" s="145" t="str">
        <f t="shared" ref="DB194:DB257" si="30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94" s="143" t="str">
        <f t="shared" ref="DC194:DC257" si="309">IF(ISNUMBER(Time_accepted),Time_accepted+TIME(0,dT_minutes,0),"")</f>
        <v/>
      </c>
      <c r="DD194" s="121"/>
      <c r="DE194" s="113" t="str">
        <f t="shared" ref="DE194:DE257" si="310">IF(AND(NOT(ISNUMBER(C194)),NOT(ISNUMBER(E194))),"",IF(AND(ISNUMBER(C194),NOT(ISNUMBER(E194))),CH194,IF(ISNUMBER(DE194),DE194,"")))</f>
        <v/>
      </c>
      <c r="DF194" s="113" t="str">
        <f t="shared" ref="DF194:DF257" si="311">IF(ISNUMBER(Meter_Glucose),PID_Rate,"")</f>
        <v/>
      </c>
      <c r="DG194" s="111" t="e">
        <f t="shared" si="252"/>
        <v>#N/A</v>
      </c>
      <c r="DH194" s="108" t="str">
        <f t="shared" ref="DH194:DH257" si="31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94" s="108" t="str">
        <f t="shared" si="253"/>
        <v/>
      </c>
      <c r="DJ194" s="108" t="str">
        <f t="shared" si="254"/>
        <v/>
      </c>
      <c r="DK194" s="108" t="str">
        <f t="shared" si="257"/>
        <v/>
      </c>
      <c r="DL194" s="108" t="str">
        <f t="shared" si="255"/>
        <v/>
      </c>
      <c r="DM194" s="108" t="str">
        <f t="shared" si="256"/>
        <v/>
      </c>
      <c r="DN194" s="103"/>
      <c r="DO194" s="170" t="str">
        <f t="shared" ref="DO194:DO257" si="313">IF(SG_or_BG_entered="","",
      IF(AND(INDEX(Time_glc_below_high_target,n)&gt;P_dT_for_OM,INDEX(Time_ins_off,n)&gt;P_dT_for_OM,INDEX(Two_Values_Since_Hypo,n)),1,0)
      )</f>
        <v/>
      </c>
      <c r="DP194" s="170" t="str">
        <f t="shared" ref="DP194:DP257" si="314">IF(SG_or_BG_entered="","",
IF(Acetaminophen_Mode_Recommend=TRUE,1,
0
))</f>
        <v/>
      </c>
      <c r="DQ194" s="170" t="str">
        <f t="shared" ref="DQ194:DQ257" si="315">IF(SG_or_BG_entered="","",
IF(AND(ISNUMBER(Meter_Only_Mode_Initialized),Meter_Only_Mode_Initialized=0),0,
IF(AND(ISNUMBER(Meter_Only_Mode_Initialized),Meter_Only_Mode_Initialized=1),1,
IF(INDEX(Meter_Only_Mode_ON,n-1)=1,1,
0
))))</f>
        <v/>
      </c>
      <c r="DR194" s="55" t="str">
        <f t="shared" ref="DR194:DR257" si="316">IF(SG_or_BG_entered="","",
IF(I_to_use_mU_kg_hr/1000&gt;Ins_Max_Target,I_to_use_mU_kg_hr/1000,""))</f>
        <v/>
      </c>
      <c r="DS194" s="55" t="str">
        <f t="shared" ref="DS194:DS257" si="317">IF(SG_or_BG_entered="","",
  IF(1*PID_U_per_kg_per_h_to_Use&gt;1*Ins_Rate_Max,1*PID_U_per_kg_per_h_to_Use,""))</f>
        <v/>
      </c>
      <c r="DT194" s="173" t="str">
        <f t="shared" ref="DT194:DT257" si="318">IF(OR(SG_or_BG_entered="", AND(Blood_Check_Needed=TRUE,NOT(ISNUMBER(Meter_Glucose)))),"",
        PID_mL_per_hr_to_Use)</f>
        <v/>
      </c>
      <c r="DU194" s="55" t="str">
        <f t="shared" ref="DU194:DU257" si="319">IF(OR(SG_or_BG_entered="", AND(Blood_Check_Needed=TRUE,NOT(ISNUMBER(Meter_Glucose)))),"",
        PID_U_per_kg_per_h_to_Use)</f>
        <v/>
      </c>
      <c r="DV194" s="21" t="str">
        <f t="shared" ref="DV194:DV257" si="320">IF(OR(SG_or_BG_entered="",AND(Blood_Check_Needed=TRUE,NOT(ISNUMBER(Meter_Glucose)))),"",
  IF(OR(Glc_Bolus="",Glc_Bolus=0),"",
Glc_Bolus_To_Use
))</f>
        <v/>
      </c>
      <c r="DW194" s="11" t="str">
        <f t="shared" si="258"/>
        <v/>
      </c>
      <c r="DX194" s="12" t="str">
        <f t="shared" ref="DX194:DX257" si="321">Tnext_24hr</f>
        <v/>
      </c>
      <c r="DY194" s="15"/>
      <c r="DZ194" s="50"/>
      <c r="EA194" s="50"/>
      <c r="EB194" s="50"/>
      <c r="EC194" s="50"/>
    </row>
    <row r="195" spans="1:133" ht="20.100000000000001" customHeight="1" x14ac:dyDescent="0.25">
      <c r="A195" s="47">
        <f t="shared" ref="A195:A258" si="322">A194+1</f>
        <v>194</v>
      </c>
      <c r="B195" s="176"/>
      <c r="C195" s="194"/>
      <c r="D195" s="176"/>
      <c r="E195" s="194"/>
      <c r="F195" s="192"/>
      <c r="G195" s="193"/>
      <c r="H195" s="176"/>
      <c r="I195" s="176"/>
      <c r="J195" s="180"/>
      <c r="K195" s="180"/>
      <c r="L195" s="180"/>
      <c r="M195" s="40"/>
      <c r="N195" s="10" t="str">
        <f t="shared" si="265"/>
        <v/>
      </c>
      <c r="O195" s="13"/>
      <c r="P195" s="26" t="str">
        <f t="shared" si="263"/>
        <v/>
      </c>
      <c r="Q195" s="26" t="str">
        <f t="shared" si="263"/>
        <v/>
      </c>
      <c r="R195" s="26" t="str">
        <f t="shared" si="263"/>
        <v/>
      </c>
      <c r="S195" s="26" t="str">
        <f t="shared" si="263"/>
        <v/>
      </c>
      <c r="T195" s="26" t="str">
        <f t="shared" si="263"/>
        <v/>
      </c>
      <c r="U195" s="157" t="str">
        <f t="shared" si="263"/>
        <v/>
      </c>
      <c r="V195" s="26" t="str">
        <f t="shared" si="263"/>
        <v/>
      </c>
      <c r="W195" s="26" t="str">
        <f t="shared" si="263"/>
        <v/>
      </c>
      <c r="X195" s="26" t="str">
        <f t="shared" si="263"/>
        <v/>
      </c>
      <c r="Y195" s="24" t="str">
        <f t="shared" si="263"/>
        <v/>
      </c>
      <c r="Z195" s="18" t="str">
        <f t="shared" si="264"/>
        <v/>
      </c>
      <c r="AA195" s="24" t="str">
        <f t="shared" si="264"/>
        <v/>
      </c>
      <c r="AB195" s="24" t="str">
        <f t="shared" si="264"/>
        <v/>
      </c>
      <c r="AC195" s="26" t="str">
        <f t="shared" si="264"/>
        <v/>
      </c>
      <c r="AD195" s="33" t="str">
        <f t="shared" si="264"/>
        <v/>
      </c>
      <c r="AE195" s="24" t="str">
        <f t="shared" si="264"/>
        <v/>
      </c>
      <c r="AF195" s="26" t="str">
        <f t="shared" si="264"/>
        <v/>
      </c>
      <c r="AG195" s="24" t="str">
        <f t="shared" si="264"/>
        <v/>
      </c>
      <c r="AH195" s="26" t="str">
        <f t="shared" si="264"/>
        <v/>
      </c>
      <c r="AI195" s="26" t="str">
        <f t="shared" si="264"/>
        <v/>
      </c>
      <c r="AJ195" s="26" t="str">
        <f t="shared" si="264"/>
        <v/>
      </c>
      <c r="AK195" s="26" t="str">
        <f t="shared" si="264"/>
        <v/>
      </c>
      <c r="AL195" s="26" t="str">
        <f t="shared" si="264"/>
        <v/>
      </c>
      <c r="AM195" s="18" t="str">
        <f t="shared" si="264"/>
        <v/>
      </c>
      <c r="AN195" s="9"/>
      <c r="AO195" s="152" t="str">
        <f t="shared" ref="AO195:AO258" si="32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AO194))))</f>
        <v/>
      </c>
      <c r="AP195" s="150" t="str">
        <f t="shared" si="266"/>
        <v/>
      </c>
      <c r="AQ195" s="151" t="str">
        <f t="shared" si="267"/>
        <v/>
      </c>
      <c r="AR195" s="107" t="str">
        <f t="shared" si="268"/>
        <v/>
      </c>
      <c r="AS195" s="128" t="str">
        <f t="shared" si="269"/>
        <v/>
      </c>
      <c r="AT195" s="114" t="str">
        <f t="shared" ref="AT195:AT258" si="324">IF(SG_or_BG_entered="","",
  IF(INDEX(Sensor_Time,n)&gt;INDEX(Sensor_Time,n-1),ROUND((INDEX(Sensor_Time,n)-INDEX(Sensor_Time,n-1))*24*60,0),#N/A))</f>
        <v/>
      </c>
      <c r="AU195" s="114" t="str">
        <f t="shared" ref="AU195:AU258" si="325">IF(ISNUMBER(unconstrained_sensor_DT),IF(unconstrained_sensor_DT&lt;Min_Der_Interval,Min_Der_Interval,1*unconstrained_sensor_DT),"")</f>
        <v/>
      </c>
      <c r="AV195" s="114" t="str">
        <f t="shared" ref="AV195:AV258" si="326">IF(AND(ISNUMBER(INDEX(Meter_Time,n)),ISNUMBER(INDEX(Meter_Time,n-1))), (INDEX(Meter_Time,n)-INDEX(Meter_Time,n-1))*24*60,"")</f>
        <v/>
      </c>
      <c r="AW195" s="114" t="str">
        <f t="shared" ref="AW195:AW258" si="327">IF(unconstrained_meter_DT="","",IF(1*unconstrained_meter_DT&lt;1*Min_Der_Interval,1*Min_Der_Interval,1*unconstrained_meter_DT))</f>
        <v/>
      </c>
      <c r="AX195" s="117" t="str">
        <f t="shared" ref="AX195:AX258" si="32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95" s="117" t="str">
        <f t="shared" ref="AY195:AY258" si="32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95" s="111" t="str">
        <f t="shared" ref="AZ195:AZ258" si="330">IF(SG_or_BG_entered="","",
IF(ISNUMBER(INDEX(Glc_Bolus_To_Use,n-1)),0,
IF(ISNUMBER(dBGdt),1*dBGdt,
IF(ISNUMBER(dSGdt),1*dSGdt,
""))))</f>
        <v/>
      </c>
      <c r="BA195" s="133" t="str">
        <f t="shared" ref="BA195:BA258" si="331">IF(SG_or_BG_entered="","",Glucose_To_Use+T_D*dGdt)</f>
        <v/>
      </c>
      <c r="BB195" s="126" t="str">
        <f t="shared" si="270"/>
        <v/>
      </c>
      <c r="BC195" s="126" t="str">
        <f t="shared" si="271"/>
        <v/>
      </c>
      <c r="BD195" s="127" t="str">
        <f t="shared" si="272"/>
        <v/>
      </c>
      <c r="BE195" s="115" t="str">
        <f t="shared" si="273"/>
        <v/>
      </c>
      <c r="BF195" s="148" t="str">
        <f t="shared" si="274"/>
        <v/>
      </c>
      <c r="BG195" s="126" t="str">
        <f t="shared" si="275"/>
        <v/>
      </c>
      <c r="BH195" s="126" t="str">
        <f t="shared" si="276"/>
        <v/>
      </c>
      <c r="BI195" s="126" t="str">
        <f t="shared" si="277"/>
        <v/>
      </c>
      <c r="BJ195" s="126" t="str">
        <f t="shared" si="278"/>
        <v/>
      </c>
      <c r="BK195" s="111" t="str">
        <f t="shared" si="279"/>
        <v/>
      </c>
      <c r="BL195" s="118" t="str">
        <f t="shared" ref="BL195:BL258" si="33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95" s="115" t="str">
        <f t="shared" si="280"/>
        <v/>
      </c>
      <c r="BN195" s="110" t="str">
        <f t="shared" si="281"/>
        <v/>
      </c>
      <c r="BO195" s="110" t="str">
        <f t="shared" si="282"/>
        <v/>
      </c>
      <c r="BP195" s="111" t="str">
        <f t="shared" ref="BP195:BP258" si="33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95" s="110" t="str">
        <f t="shared" ref="BQ195:BQ258" si="334">IF(SG_or_BG_entered="","",
  IF(Rec_PID_Rate=TRUE,1*PID,INDEX(PID_U_per_kg_per_h_to_Use,n-1)))</f>
        <v/>
      </c>
      <c r="BR195" s="153"/>
      <c r="BS195" s="115" t="str">
        <f t="shared" si="283"/>
        <v/>
      </c>
      <c r="BT195" s="132" t="str">
        <f t="shared" si="259"/>
        <v/>
      </c>
      <c r="BU195" s="146" t="str">
        <f t="shared" si="284"/>
        <v/>
      </c>
      <c r="BV195" s="115" t="str">
        <f t="shared" si="285"/>
        <v/>
      </c>
      <c r="BW195" s="118" t="str">
        <f t="shared" si="286"/>
        <v/>
      </c>
      <c r="BX195" s="119"/>
      <c r="BY195" s="111" t="str">
        <f t="shared" si="287"/>
        <v/>
      </c>
      <c r="BZ195" s="111" t="str">
        <f t="shared" si="288"/>
        <v/>
      </c>
      <c r="CA195" s="111" t="str">
        <f t="shared" si="289"/>
        <v/>
      </c>
      <c r="CB195" s="142" t="str">
        <f t="shared" si="290"/>
        <v/>
      </c>
      <c r="CC195" s="184" t="str">
        <f t="shared" si="291"/>
        <v/>
      </c>
      <c r="CD195" s="115" t="str">
        <f t="shared" si="292"/>
        <v/>
      </c>
      <c r="CE195" s="115" t="str">
        <f t="shared" si="293"/>
        <v/>
      </c>
      <c r="CF195" s="125" t="str">
        <f t="shared" si="294"/>
        <v/>
      </c>
      <c r="CG195" s="125" t="str">
        <f t="shared" si="295"/>
        <v/>
      </c>
      <c r="CH195" s="149" t="str">
        <f t="shared" si="296"/>
        <v/>
      </c>
      <c r="CI195" s="142" t="str">
        <f t="shared" si="297"/>
        <v/>
      </c>
      <c r="CJ195" s="119"/>
      <c r="CK195" s="109"/>
      <c r="CL195" s="166" t="str">
        <f t="shared" si="298"/>
        <v/>
      </c>
      <c r="CM195" s="166" t="str">
        <f t="shared" si="299"/>
        <v/>
      </c>
      <c r="CN195" s="163" t="str">
        <f t="shared" si="300"/>
        <v/>
      </c>
      <c r="CO195" s="164" t="str">
        <f t="shared" si="301"/>
        <v/>
      </c>
      <c r="CP195" s="109"/>
      <c r="CQ195" s="163" t="str">
        <f t="shared" si="302"/>
        <v/>
      </c>
      <c r="CR195" s="163" t="str">
        <f t="shared" si="303"/>
        <v/>
      </c>
      <c r="CS195" s="109"/>
      <c r="CT195" s="112" t="str">
        <f t="shared" ref="CT195:CT258" si="335">IF(SG_or_BG_entered="","",
  IF(AND(ISNUMBER(Meter_Glucose),ISNUMBER(Sensor_Glucose)),
  IF(ABS(Meter_Glucose-Sensor_Glucose)/Meter_Glucose&gt;=Min_Diff_4_Cal,TRUE,FALSE),
  ""))</f>
        <v/>
      </c>
      <c r="CU195" s="145" t="str">
        <f t="shared" ref="CU195:CU258" si="336">IF(SG_or_BG_entered="","",
  (INDEX(Sensor_Time,n)-INDEX(Sensor_Time,n-1))*24*60+IF(ISNUMBER(INDEX(Meter_Glucose,n-1)),0,Previous))</f>
        <v/>
      </c>
      <c r="CV195" s="111" t="str">
        <f t="shared" ref="CV195:CV258" si="33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95" s="111" t="str">
        <f t="shared" ref="CW195:CW258" si="338">IF(ISNUMBER(SG_or_BG_entered),IF(AND(ISNUMBER(Meter_Glucose),time_since_calibration&gt;5),TRUE,FALSE),"")</f>
        <v/>
      </c>
      <c r="CX195" s="109" t="str">
        <f t="shared" si="304"/>
        <v/>
      </c>
      <c r="CY195" s="126" t="str">
        <f t="shared" si="305"/>
        <v/>
      </c>
      <c r="CZ195" s="126" t="str">
        <f t="shared" si="306"/>
        <v/>
      </c>
      <c r="DA195" s="126" t="str">
        <f t="shared" si="307"/>
        <v/>
      </c>
      <c r="DB195" s="145" t="str">
        <f t="shared" si="308"/>
        <v/>
      </c>
      <c r="DC195" s="143" t="str">
        <f t="shared" si="309"/>
        <v/>
      </c>
      <c r="DD195" s="121"/>
      <c r="DE195" s="113" t="str">
        <f t="shared" si="310"/>
        <v/>
      </c>
      <c r="DF195" s="113" t="str">
        <f t="shared" si="311"/>
        <v/>
      </c>
      <c r="DG195" s="111" t="e">
        <f t="shared" ref="DG195:DG258" si="339">IF(SG_or_BG_entered="",#N/A,IF(OR(INDEX(cal_4_SG_perror,n),INDEX(Cal_4_time_limit,n)),TRUE,#N/A))</f>
        <v>#N/A</v>
      </c>
      <c r="DH195" s="108" t="str">
        <f t="shared" si="312"/>
        <v/>
      </c>
      <c r="DI195" s="108" t="str">
        <f t="shared" ref="DI195:DI258" si="34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95" s="108" t="str">
        <f t="shared" ref="DJ195:DJ258" si="341">IF(SG_or_BG_entered="","",
   IF(AND(ISNUMBER(SG_Insulin_Rate),NOT(SG_Insulin_Rate=INDEX(PID_U_per_kg_per_h_to_Use,n-1))),TRUE,FALSE))</f>
        <v/>
      </c>
      <c r="DK195" s="108" t="str">
        <f t="shared" si="257"/>
        <v/>
      </c>
      <c r="DL195" s="108" t="str">
        <f t="shared" ref="DL195:DL258" si="34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95" s="108" t="str">
        <f t="shared" ref="DM195:DM258" si="34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95" s="103"/>
      <c r="DO195" s="170" t="str">
        <f t="shared" si="313"/>
        <v/>
      </c>
      <c r="DP195" s="170" t="str">
        <f t="shared" si="314"/>
        <v/>
      </c>
      <c r="DQ195" s="170" t="str">
        <f t="shared" si="315"/>
        <v/>
      </c>
      <c r="DR195" s="55" t="str">
        <f t="shared" si="316"/>
        <v/>
      </c>
      <c r="DS195" s="55" t="str">
        <f t="shared" si="317"/>
        <v/>
      </c>
      <c r="DT195" s="173" t="str">
        <f t="shared" si="318"/>
        <v/>
      </c>
      <c r="DU195" s="55" t="str">
        <f t="shared" si="319"/>
        <v/>
      </c>
      <c r="DV195" s="21" t="str">
        <f t="shared" si="320"/>
        <v/>
      </c>
      <c r="DW195" s="11" t="str">
        <f t="shared" si="258"/>
        <v/>
      </c>
      <c r="DX195" s="12" t="str">
        <f t="shared" si="321"/>
        <v/>
      </c>
      <c r="DY195" s="15"/>
      <c r="DZ195" s="50"/>
      <c r="EA195" s="50"/>
      <c r="EB195" s="50"/>
      <c r="EC195" s="50"/>
    </row>
    <row r="196" spans="1:133" ht="20.100000000000001" customHeight="1" x14ac:dyDescent="0.25">
      <c r="A196" s="47">
        <f t="shared" si="322"/>
        <v>195</v>
      </c>
      <c r="B196" s="176"/>
      <c r="C196" s="194"/>
      <c r="D196" s="176"/>
      <c r="E196" s="194"/>
      <c r="F196" s="192"/>
      <c r="G196" s="193"/>
      <c r="H196" s="176"/>
      <c r="I196" s="176"/>
      <c r="J196" s="180"/>
      <c r="K196" s="180"/>
      <c r="L196" s="180"/>
      <c r="M196" s="40"/>
      <c r="N196" s="10" t="str">
        <f t="shared" si="265"/>
        <v/>
      </c>
      <c r="O196" s="13"/>
      <c r="P196" s="26" t="str">
        <f t="shared" si="263"/>
        <v/>
      </c>
      <c r="Q196" s="26" t="str">
        <f t="shared" si="263"/>
        <v/>
      </c>
      <c r="R196" s="26" t="str">
        <f t="shared" si="263"/>
        <v/>
      </c>
      <c r="S196" s="26" t="str">
        <f t="shared" si="263"/>
        <v/>
      </c>
      <c r="T196" s="26" t="str">
        <f t="shared" si="263"/>
        <v/>
      </c>
      <c r="U196" s="157" t="str">
        <f t="shared" si="263"/>
        <v/>
      </c>
      <c r="V196" s="26" t="str">
        <f t="shared" si="263"/>
        <v/>
      </c>
      <c r="W196" s="26" t="str">
        <f t="shared" si="263"/>
        <v/>
      </c>
      <c r="X196" s="26" t="str">
        <f t="shared" si="263"/>
        <v/>
      </c>
      <c r="Y196" s="24" t="str">
        <f t="shared" si="263"/>
        <v/>
      </c>
      <c r="Z196" s="18" t="str">
        <f t="shared" si="264"/>
        <v/>
      </c>
      <c r="AA196" s="24" t="str">
        <f t="shared" si="264"/>
        <v/>
      </c>
      <c r="AB196" s="24" t="str">
        <f t="shared" si="264"/>
        <v/>
      </c>
      <c r="AC196" s="26" t="str">
        <f t="shared" si="264"/>
        <v/>
      </c>
      <c r="AD196" s="33" t="str">
        <f t="shared" si="264"/>
        <v/>
      </c>
      <c r="AE196" s="24" t="str">
        <f t="shared" si="264"/>
        <v/>
      </c>
      <c r="AF196" s="26" t="str">
        <f t="shared" si="264"/>
        <v/>
      </c>
      <c r="AG196" s="24" t="str">
        <f t="shared" si="264"/>
        <v/>
      </c>
      <c r="AH196" s="26" t="str">
        <f t="shared" si="264"/>
        <v/>
      </c>
      <c r="AI196" s="26" t="str">
        <f t="shared" si="264"/>
        <v/>
      </c>
      <c r="AJ196" s="26" t="str">
        <f t="shared" si="264"/>
        <v/>
      </c>
      <c r="AK196" s="26" t="str">
        <f t="shared" si="264"/>
        <v/>
      </c>
      <c r="AL196" s="26" t="str">
        <f t="shared" si="264"/>
        <v/>
      </c>
      <c r="AM196" s="18" t="str">
        <f t="shared" si="264"/>
        <v/>
      </c>
      <c r="AN196" s="9"/>
      <c r="AO196" s="152" t="str">
        <f t="shared" si="323"/>
        <v/>
      </c>
      <c r="AP196" s="150" t="str">
        <f t="shared" si="266"/>
        <v/>
      </c>
      <c r="AQ196" s="151" t="str">
        <f t="shared" si="267"/>
        <v/>
      </c>
      <c r="AR196" s="107" t="str">
        <f t="shared" si="268"/>
        <v/>
      </c>
      <c r="AS196" s="128" t="str">
        <f t="shared" si="269"/>
        <v/>
      </c>
      <c r="AT196" s="114" t="str">
        <f t="shared" si="324"/>
        <v/>
      </c>
      <c r="AU196" s="114" t="str">
        <f t="shared" si="325"/>
        <v/>
      </c>
      <c r="AV196" s="114" t="str">
        <f t="shared" si="326"/>
        <v/>
      </c>
      <c r="AW196" s="114" t="str">
        <f t="shared" si="327"/>
        <v/>
      </c>
      <c r="AX196" s="117" t="str">
        <f t="shared" si="328"/>
        <v/>
      </c>
      <c r="AY196" s="117" t="str">
        <f t="shared" si="329"/>
        <v/>
      </c>
      <c r="AZ196" s="111" t="str">
        <f t="shared" si="330"/>
        <v/>
      </c>
      <c r="BA196" s="133" t="str">
        <f t="shared" si="331"/>
        <v/>
      </c>
      <c r="BB196" s="126" t="str">
        <f t="shared" si="270"/>
        <v/>
      </c>
      <c r="BC196" s="126" t="str">
        <f t="shared" si="271"/>
        <v/>
      </c>
      <c r="BD196" s="127" t="str">
        <f t="shared" si="272"/>
        <v/>
      </c>
      <c r="BE196" s="115" t="str">
        <f t="shared" si="273"/>
        <v/>
      </c>
      <c r="BF196" s="148" t="str">
        <f t="shared" si="274"/>
        <v/>
      </c>
      <c r="BG196" s="126" t="str">
        <f t="shared" si="275"/>
        <v/>
      </c>
      <c r="BH196" s="126" t="str">
        <f t="shared" si="276"/>
        <v/>
      </c>
      <c r="BI196" s="126" t="str">
        <f t="shared" si="277"/>
        <v/>
      </c>
      <c r="BJ196" s="126" t="str">
        <f t="shared" si="278"/>
        <v/>
      </c>
      <c r="BK196" s="111" t="str">
        <f t="shared" si="279"/>
        <v/>
      </c>
      <c r="BL196" s="118" t="str">
        <f t="shared" si="332"/>
        <v/>
      </c>
      <c r="BM196" s="115" t="str">
        <f t="shared" si="280"/>
        <v/>
      </c>
      <c r="BN196" s="110" t="str">
        <f t="shared" si="281"/>
        <v/>
      </c>
      <c r="BO196" s="110" t="str">
        <f t="shared" si="282"/>
        <v/>
      </c>
      <c r="BP196" s="111" t="str">
        <f t="shared" si="333"/>
        <v/>
      </c>
      <c r="BQ196" s="110" t="str">
        <f t="shared" si="334"/>
        <v/>
      </c>
      <c r="BR196" s="153"/>
      <c r="BS196" s="115" t="str">
        <f t="shared" si="283"/>
        <v/>
      </c>
      <c r="BT196" s="132" t="str">
        <f t="shared" si="259"/>
        <v/>
      </c>
      <c r="BU196" s="146" t="str">
        <f t="shared" si="284"/>
        <v/>
      </c>
      <c r="BV196" s="115" t="str">
        <f t="shared" si="285"/>
        <v/>
      </c>
      <c r="BW196" s="118" t="str">
        <f t="shared" si="286"/>
        <v/>
      </c>
      <c r="BX196" s="119"/>
      <c r="BY196" s="111" t="str">
        <f t="shared" si="287"/>
        <v/>
      </c>
      <c r="BZ196" s="111" t="str">
        <f t="shared" si="288"/>
        <v/>
      </c>
      <c r="CA196" s="111" t="str">
        <f t="shared" si="289"/>
        <v/>
      </c>
      <c r="CB196" s="142" t="str">
        <f t="shared" si="290"/>
        <v/>
      </c>
      <c r="CC196" s="184" t="str">
        <f t="shared" si="291"/>
        <v/>
      </c>
      <c r="CD196" s="115" t="str">
        <f t="shared" si="292"/>
        <v/>
      </c>
      <c r="CE196" s="115" t="str">
        <f t="shared" si="293"/>
        <v/>
      </c>
      <c r="CF196" s="125" t="str">
        <f t="shared" si="294"/>
        <v/>
      </c>
      <c r="CG196" s="125" t="str">
        <f t="shared" si="295"/>
        <v/>
      </c>
      <c r="CH196" s="149" t="str">
        <f t="shared" si="296"/>
        <v/>
      </c>
      <c r="CI196" s="142" t="str">
        <f t="shared" si="297"/>
        <v/>
      </c>
      <c r="CJ196" s="119"/>
      <c r="CK196" s="109"/>
      <c r="CL196" s="166" t="str">
        <f t="shared" si="298"/>
        <v/>
      </c>
      <c r="CM196" s="166" t="str">
        <f t="shared" si="299"/>
        <v/>
      </c>
      <c r="CN196" s="163" t="str">
        <f t="shared" si="300"/>
        <v/>
      </c>
      <c r="CO196" s="164" t="str">
        <f t="shared" si="301"/>
        <v/>
      </c>
      <c r="CP196" s="109"/>
      <c r="CQ196" s="163" t="str">
        <f t="shared" si="302"/>
        <v/>
      </c>
      <c r="CR196" s="163" t="str">
        <f t="shared" si="303"/>
        <v/>
      </c>
      <c r="CS196" s="109"/>
      <c r="CT196" s="112" t="str">
        <f t="shared" si="335"/>
        <v/>
      </c>
      <c r="CU196" s="145" t="str">
        <f t="shared" si="336"/>
        <v/>
      </c>
      <c r="CV196" s="111" t="str">
        <f t="shared" si="337"/>
        <v/>
      </c>
      <c r="CW196" s="111" t="str">
        <f t="shared" si="338"/>
        <v/>
      </c>
      <c r="CX196" s="109" t="str">
        <f t="shared" si="304"/>
        <v/>
      </c>
      <c r="CY196" s="126" t="str">
        <f t="shared" si="305"/>
        <v/>
      </c>
      <c r="CZ196" s="126" t="str">
        <f t="shared" si="306"/>
        <v/>
      </c>
      <c r="DA196" s="126" t="str">
        <f t="shared" si="307"/>
        <v/>
      </c>
      <c r="DB196" s="145" t="str">
        <f t="shared" si="308"/>
        <v/>
      </c>
      <c r="DC196" s="143" t="str">
        <f t="shared" si="309"/>
        <v/>
      </c>
      <c r="DD196" s="121"/>
      <c r="DE196" s="113" t="str">
        <f t="shared" si="310"/>
        <v/>
      </c>
      <c r="DF196" s="113" t="str">
        <f t="shared" si="311"/>
        <v/>
      </c>
      <c r="DG196" s="111" t="e">
        <f t="shared" si="339"/>
        <v>#N/A</v>
      </c>
      <c r="DH196" s="108" t="str">
        <f t="shared" si="312"/>
        <v/>
      </c>
      <c r="DI196" s="108" t="str">
        <f t="shared" si="340"/>
        <v/>
      </c>
      <c r="DJ196" s="108" t="str">
        <f t="shared" si="341"/>
        <v/>
      </c>
      <c r="DK196" s="108" t="str">
        <f t="shared" ref="DK196:DK259" si="34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96" s="108" t="str">
        <f t="shared" si="342"/>
        <v/>
      </c>
      <c r="DM196" s="108" t="str">
        <f t="shared" si="343"/>
        <v/>
      </c>
      <c r="DN196" s="103"/>
      <c r="DO196" s="170" t="str">
        <f t="shared" si="313"/>
        <v/>
      </c>
      <c r="DP196" s="170" t="str">
        <f t="shared" si="314"/>
        <v/>
      </c>
      <c r="DQ196" s="170" t="str">
        <f t="shared" si="315"/>
        <v/>
      </c>
      <c r="DR196" s="55" t="str">
        <f t="shared" si="316"/>
        <v/>
      </c>
      <c r="DS196" s="55" t="str">
        <f t="shared" si="317"/>
        <v/>
      </c>
      <c r="DT196" s="173" t="str">
        <f t="shared" si="318"/>
        <v/>
      </c>
      <c r="DU196" s="55" t="str">
        <f t="shared" si="319"/>
        <v/>
      </c>
      <c r="DV196" s="21" t="str">
        <f t="shared" si="320"/>
        <v/>
      </c>
      <c r="DW196" s="11" t="str">
        <f t="shared" ref="DW196:DW259" si="34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96" s="12" t="str">
        <f t="shared" si="321"/>
        <v/>
      </c>
      <c r="DY196" s="15"/>
      <c r="DZ196" s="50"/>
      <c r="EA196" s="50"/>
      <c r="EB196" s="50"/>
      <c r="EC196" s="50"/>
    </row>
    <row r="197" spans="1:133" ht="20.100000000000001" customHeight="1" x14ac:dyDescent="0.25">
      <c r="A197" s="47">
        <f t="shared" si="322"/>
        <v>196</v>
      </c>
      <c r="B197" s="176"/>
      <c r="C197" s="194"/>
      <c r="D197" s="176"/>
      <c r="E197" s="194"/>
      <c r="F197" s="192"/>
      <c r="G197" s="193"/>
      <c r="H197" s="176"/>
      <c r="I197" s="176"/>
      <c r="J197" s="180"/>
      <c r="K197" s="180"/>
      <c r="L197" s="180"/>
      <c r="M197" s="40"/>
      <c r="N197" s="10" t="str">
        <f t="shared" si="265"/>
        <v/>
      </c>
      <c r="O197" s="13"/>
      <c r="P197" s="26" t="str">
        <f t="shared" si="263"/>
        <v/>
      </c>
      <c r="Q197" s="26" t="str">
        <f t="shared" si="263"/>
        <v/>
      </c>
      <c r="R197" s="26" t="str">
        <f t="shared" si="263"/>
        <v/>
      </c>
      <c r="S197" s="26" t="str">
        <f t="shared" si="263"/>
        <v/>
      </c>
      <c r="T197" s="26" t="str">
        <f t="shared" si="263"/>
        <v/>
      </c>
      <c r="U197" s="157" t="str">
        <f t="shared" si="263"/>
        <v/>
      </c>
      <c r="V197" s="26" t="str">
        <f t="shared" si="263"/>
        <v/>
      </c>
      <c r="W197" s="26" t="str">
        <f t="shared" si="263"/>
        <v/>
      </c>
      <c r="X197" s="26" t="str">
        <f t="shared" si="263"/>
        <v/>
      </c>
      <c r="Y197" s="24" t="str">
        <f t="shared" si="263"/>
        <v/>
      </c>
      <c r="Z197" s="18" t="str">
        <f t="shared" si="264"/>
        <v/>
      </c>
      <c r="AA197" s="24" t="str">
        <f t="shared" si="264"/>
        <v/>
      </c>
      <c r="AB197" s="24" t="str">
        <f t="shared" si="264"/>
        <v/>
      </c>
      <c r="AC197" s="26" t="str">
        <f t="shared" si="264"/>
        <v/>
      </c>
      <c r="AD197" s="33" t="str">
        <f t="shared" si="264"/>
        <v/>
      </c>
      <c r="AE197" s="24" t="str">
        <f t="shared" si="264"/>
        <v/>
      </c>
      <c r="AF197" s="26" t="str">
        <f t="shared" si="264"/>
        <v/>
      </c>
      <c r="AG197" s="24" t="str">
        <f t="shared" si="264"/>
        <v/>
      </c>
      <c r="AH197" s="26" t="str">
        <f t="shared" si="264"/>
        <v/>
      </c>
      <c r="AI197" s="26" t="str">
        <f t="shared" si="264"/>
        <v/>
      </c>
      <c r="AJ197" s="26" t="str">
        <f t="shared" si="264"/>
        <v/>
      </c>
      <c r="AK197" s="26" t="str">
        <f t="shared" si="264"/>
        <v/>
      </c>
      <c r="AL197" s="26" t="str">
        <f t="shared" si="264"/>
        <v/>
      </c>
      <c r="AM197" s="18" t="str">
        <f t="shared" si="264"/>
        <v/>
      </c>
      <c r="AN197" s="9"/>
      <c r="AO197" s="152" t="str">
        <f t="shared" si="323"/>
        <v/>
      </c>
      <c r="AP197" s="150" t="str">
        <f t="shared" si="266"/>
        <v/>
      </c>
      <c r="AQ197" s="151" t="str">
        <f t="shared" si="267"/>
        <v/>
      </c>
      <c r="AR197" s="107" t="str">
        <f t="shared" si="268"/>
        <v/>
      </c>
      <c r="AS197" s="128" t="str">
        <f t="shared" si="269"/>
        <v/>
      </c>
      <c r="AT197" s="114" t="str">
        <f t="shared" si="324"/>
        <v/>
      </c>
      <c r="AU197" s="114" t="str">
        <f t="shared" si="325"/>
        <v/>
      </c>
      <c r="AV197" s="114" t="str">
        <f t="shared" si="326"/>
        <v/>
      </c>
      <c r="AW197" s="114" t="str">
        <f t="shared" si="327"/>
        <v/>
      </c>
      <c r="AX197" s="117" t="str">
        <f t="shared" si="328"/>
        <v/>
      </c>
      <c r="AY197" s="117" t="str">
        <f t="shared" si="329"/>
        <v/>
      </c>
      <c r="AZ197" s="111" t="str">
        <f t="shared" si="330"/>
        <v/>
      </c>
      <c r="BA197" s="133" t="str">
        <f t="shared" si="331"/>
        <v/>
      </c>
      <c r="BB197" s="126" t="str">
        <f t="shared" si="270"/>
        <v/>
      </c>
      <c r="BC197" s="126" t="str">
        <f t="shared" si="271"/>
        <v/>
      </c>
      <c r="BD197" s="127" t="str">
        <f t="shared" si="272"/>
        <v/>
      </c>
      <c r="BE197" s="115" t="str">
        <f t="shared" si="273"/>
        <v/>
      </c>
      <c r="BF197" s="148" t="str">
        <f t="shared" si="274"/>
        <v/>
      </c>
      <c r="BG197" s="126" t="str">
        <f t="shared" si="275"/>
        <v/>
      </c>
      <c r="BH197" s="126" t="str">
        <f t="shared" si="276"/>
        <v/>
      </c>
      <c r="BI197" s="126" t="str">
        <f t="shared" si="277"/>
        <v/>
      </c>
      <c r="BJ197" s="126" t="str">
        <f t="shared" si="278"/>
        <v/>
      </c>
      <c r="BK197" s="111" t="str">
        <f t="shared" si="279"/>
        <v/>
      </c>
      <c r="BL197" s="118" t="str">
        <f t="shared" si="332"/>
        <v/>
      </c>
      <c r="BM197" s="115" t="str">
        <f t="shared" si="280"/>
        <v/>
      </c>
      <c r="BN197" s="110" t="str">
        <f t="shared" si="281"/>
        <v/>
      </c>
      <c r="BO197" s="110" t="str">
        <f t="shared" si="282"/>
        <v/>
      </c>
      <c r="BP197" s="111" t="str">
        <f t="shared" si="333"/>
        <v/>
      </c>
      <c r="BQ197" s="110" t="str">
        <f t="shared" si="334"/>
        <v/>
      </c>
      <c r="BR197" s="153"/>
      <c r="BS197" s="115" t="str">
        <f t="shared" si="283"/>
        <v/>
      </c>
      <c r="BT197" s="132" t="str">
        <f t="shared" ref="BT197:BT260" si="346">IF(AND(ISNUMBER(INDEX(D25_bolus,n-1)),ISNUMBER(INDEX(D25_bolus,n-2)),ISNUMBER(INDEX(D25_bolus,n-3))),3,
IF(AND(ISNUMBER(INDEX(D25_bolus,n-1)),ISNUMBER(INDEX(D25_bolus,n-2))),2,
IF(AND(ISNUMBER(INDEX(D25_bolus,n-1))),1,
"")))</f>
        <v/>
      </c>
      <c r="BU197" s="146" t="str">
        <f t="shared" si="284"/>
        <v/>
      </c>
      <c r="BV197" s="115" t="str">
        <f t="shared" si="285"/>
        <v/>
      </c>
      <c r="BW197" s="118" t="str">
        <f t="shared" si="286"/>
        <v/>
      </c>
      <c r="BX197" s="119"/>
      <c r="BY197" s="111" t="str">
        <f t="shared" si="287"/>
        <v/>
      </c>
      <c r="BZ197" s="111" t="str">
        <f t="shared" si="288"/>
        <v/>
      </c>
      <c r="CA197" s="111" t="str">
        <f t="shared" si="289"/>
        <v/>
      </c>
      <c r="CB197" s="142" t="str">
        <f t="shared" si="290"/>
        <v/>
      </c>
      <c r="CC197" s="184" t="str">
        <f t="shared" si="291"/>
        <v/>
      </c>
      <c r="CD197" s="115" t="str">
        <f t="shared" si="292"/>
        <v/>
      </c>
      <c r="CE197" s="115" t="str">
        <f t="shared" si="293"/>
        <v/>
      </c>
      <c r="CF197" s="125" t="str">
        <f t="shared" si="294"/>
        <v/>
      </c>
      <c r="CG197" s="125" t="str">
        <f t="shared" si="295"/>
        <v/>
      </c>
      <c r="CH197" s="149" t="str">
        <f t="shared" si="296"/>
        <v/>
      </c>
      <c r="CI197" s="142" t="str">
        <f t="shared" si="297"/>
        <v/>
      </c>
      <c r="CJ197" s="119"/>
      <c r="CK197" s="109"/>
      <c r="CL197" s="166" t="str">
        <f t="shared" si="298"/>
        <v/>
      </c>
      <c r="CM197" s="166" t="str">
        <f t="shared" si="299"/>
        <v/>
      </c>
      <c r="CN197" s="163" t="str">
        <f t="shared" si="300"/>
        <v/>
      </c>
      <c r="CO197" s="164" t="str">
        <f t="shared" si="301"/>
        <v/>
      </c>
      <c r="CP197" s="109"/>
      <c r="CQ197" s="163" t="str">
        <f t="shared" si="302"/>
        <v/>
      </c>
      <c r="CR197" s="163" t="str">
        <f t="shared" si="303"/>
        <v/>
      </c>
      <c r="CS197" s="109"/>
      <c r="CT197" s="112" t="str">
        <f t="shared" si="335"/>
        <v/>
      </c>
      <c r="CU197" s="145" t="str">
        <f t="shared" si="336"/>
        <v/>
      </c>
      <c r="CV197" s="111" t="str">
        <f t="shared" si="337"/>
        <v/>
      </c>
      <c r="CW197" s="111" t="str">
        <f t="shared" si="338"/>
        <v/>
      </c>
      <c r="CX197" s="109" t="str">
        <f t="shared" si="304"/>
        <v/>
      </c>
      <c r="CY197" s="126" t="str">
        <f t="shared" si="305"/>
        <v/>
      </c>
      <c r="CZ197" s="126" t="str">
        <f t="shared" si="306"/>
        <v/>
      </c>
      <c r="DA197" s="126" t="str">
        <f t="shared" si="307"/>
        <v/>
      </c>
      <c r="DB197" s="145" t="str">
        <f t="shared" si="308"/>
        <v/>
      </c>
      <c r="DC197" s="143" t="str">
        <f t="shared" si="309"/>
        <v/>
      </c>
      <c r="DD197" s="121"/>
      <c r="DE197" s="113" t="str">
        <f t="shared" si="310"/>
        <v/>
      </c>
      <c r="DF197" s="113" t="str">
        <f t="shared" si="311"/>
        <v/>
      </c>
      <c r="DG197" s="111" t="e">
        <f t="shared" si="339"/>
        <v>#N/A</v>
      </c>
      <c r="DH197" s="108" t="str">
        <f t="shared" si="312"/>
        <v/>
      </c>
      <c r="DI197" s="108" t="str">
        <f t="shared" si="340"/>
        <v/>
      </c>
      <c r="DJ197" s="108" t="str">
        <f t="shared" si="341"/>
        <v/>
      </c>
      <c r="DK197" s="108" t="str">
        <f t="shared" si="344"/>
        <v/>
      </c>
      <c r="DL197" s="108" t="str">
        <f t="shared" si="342"/>
        <v/>
      </c>
      <c r="DM197" s="108" t="str">
        <f t="shared" si="343"/>
        <v/>
      </c>
      <c r="DN197" s="103"/>
      <c r="DO197" s="170" t="str">
        <f t="shared" si="313"/>
        <v/>
      </c>
      <c r="DP197" s="170" t="str">
        <f t="shared" si="314"/>
        <v/>
      </c>
      <c r="DQ197" s="170" t="str">
        <f t="shared" si="315"/>
        <v/>
      </c>
      <c r="DR197" s="55" t="str">
        <f t="shared" si="316"/>
        <v/>
      </c>
      <c r="DS197" s="55" t="str">
        <f t="shared" si="317"/>
        <v/>
      </c>
      <c r="DT197" s="173" t="str">
        <f t="shared" si="318"/>
        <v/>
      </c>
      <c r="DU197" s="55" t="str">
        <f t="shared" si="319"/>
        <v/>
      </c>
      <c r="DV197" s="21" t="str">
        <f t="shared" si="320"/>
        <v/>
      </c>
      <c r="DW197" s="11" t="str">
        <f t="shared" si="345"/>
        <v/>
      </c>
      <c r="DX197" s="12" t="str">
        <f t="shared" si="321"/>
        <v/>
      </c>
      <c r="DY197" s="15"/>
      <c r="DZ197" s="50"/>
      <c r="EA197" s="50"/>
      <c r="EB197" s="50"/>
      <c r="EC197" s="50"/>
    </row>
    <row r="198" spans="1:133" ht="20.100000000000001" customHeight="1" x14ac:dyDescent="0.25">
      <c r="A198" s="47">
        <f t="shared" si="322"/>
        <v>197</v>
      </c>
      <c r="B198" s="176"/>
      <c r="C198" s="194"/>
      <c r="D198" s="176"/>
      <c r="E198" s="194"/>
      <c r="F198" s="192"/>
      <c r="G198" s="193"/>
      <c r="H198" s="176"/>
      <c r="I198" s="176"/>
      <c r="J198" s="180"/>
      <c r="K198" s="180"/>
      <c r="L198" s="180"/>
      <c r="M198" s="40"/>
      <c r="N198" s="10" t="str">
        <f t="shared" si="265"/>
        <v/>
      </c>
      <c r="O198" s="13"/>
      <c r="P198" s="26" t="str">
        <f t="shared" si="263"/>
        <v/>
      </c>
      <c r="Q198" s="26" t="str">
        <f t="shared" si="263"/>
        <v/>
      </c>
      <c r="R198" s="26" t="str">
        <f t="shared" si="263"/>
        <v/>
      </c>
      <c r="S198" s="26" t="str">
        <f t="shared" si="263"/>
        <v/>
      </c>
      <c r="T198" s="26" t="str">
        <f t="shared" si="263"/>
        <v/>
      </c>
      <c r="U198" s="157" t="str">
        <f t="shared" si="263"/>
        <v/>
      </c>
      <c r="V198" s="26" t="str">
        <f t="shared" si="263"/>
        <v/>
      </c>
      <c r="W198" s="26" t="str">
        <f t="shared" si="263"/>
        <v/>
      </c>
      <c r="X198" s="26" t="str">
        <f t="shared" si="263"/>
        <v/>
      </c>
      <c r="Y198" s="24" t="str">
        <f t="shared" si="263"/>
        <v/>
      </c>
      <c r="Z198" s="18" t="str">
        <f t="shared" si="264"/>
        <v/>
      </c>
      <c r="AA198" s="24" t="str">
        <f t="shared" si="264"/>
        <v/>
      </c>
      <c r="AB198" s="24" t="str">
        <f t="shared" si="264"/>
        <v/>
      </c>
      <c r="AC198" s="26" t="str">
        <f t="shared" si="264"/>
        <v/>
      </c>
      <c r="AD198" s="33" t="str">
        <f t="shared" si="264"/>
        <v/>
      </c>
      <c r="AE198" s="24" t="str">
        <f t="shared" si="264"/>
        <v/>
      </c>
      <c r="AF198" s="26" t="str">
        <f t="shared" si="264"/>
        <v/>
      </c>
      <c r="AG198" s="24" t="str">
        <f t="shared" si="264"/>
        <v/>
      </c>
      <c r="AH198" s="26" t="str">
        <f t="shared" si="264"/>
        <v/>
      </c>
      <c r="AI198" s="26" t="str">
        <f t="shared" si="264"/>
        <v/>
      </c>
      <c r="AJ198" s="26" t="str">
        <f t="shared" si="264"/>
        <v/>
      </c>
      <c r="AK198" s="26" t="str">
        <f t="shared" si="264"/>
        <v/>
      </c>
      <c r="AL198" s="26" t="str">
        <f t="shared" si="264"/>
        <v/>
      </c>
      <c r="AM198" s="18" t="str">
        <f t="shared" si="264"/>
        <v/>
      </c>
      <c r="AN198" s="9"/>
      <c r="AO198" s="152" t="str">
        <f t="shared" si="323"/>
        <v/>
      </c>
      <c r="AP198" s="150" t="str">
        <f t="shared" si="266"/>
        <v/>
      </c>
      <c r="AQ198" s="151" t="str">
        <f t="shared" si="267"/>
        <v/>
      </c>
      <c r="AR198" s="107" t="str">
        <f t="shared" si="268"/>
        <v/>
      </c>
      <c r="AS198" s="128" t="str">
        <f t="shared" si="269"/>
        <v/>
      </c>
      <c r="AT198" s="114" t="str">
        <f t="shared" si="324"/>
        <v/>
      </c>
      <c r="AU198" s="114" t="str">
        <f t="shared" si="325"/>
        <v/>
      </c>
      <c r="AV198" s="114" t="str">
        <f t="shared" si="326"/>
        <v/>
      </c>
      <c r="AW198" s="114" t="str">
        <f t="shared" si="327"/>
        <v/>
      </c>
      <c r="AX198" s="117" t="str">
        <f t="shared" si="328"/>
        <v/>
      </c>
      <c r="AY198" s="117" t="str">
        <f t="shared" si="329"/>
        <v/>
      </c>
      <c r="AZ198" s="111" t="str">
        <f t="shared" si="330"/>
        <v/>
      </c>
      <c r="BA198" s="133" t="str">
        <f t="shared" si="331"/>
        <v/>
      </c>
      <c r="BB198" s="126" t="str">
        <f t="shared" si="270"/>
        <v/>
      </c>
      <c r="BC198" s="126" t="str">
        <f t="shared" si="271"/>
        <v/>
      </c>
      <c r="BD198" s="127" t="str">
        <f t="shared" si="272"/>
        <v/>
      </c>
      <c r="BE198" s="115" t="str">
        <f t="shared" si="273"/>
        <v/>
      </c>
      <c r="BF198" s="148" t="str">
        <f t="shared" si="274"/>
        <v/>
      </c>
      <c r="BG198" s="126" t="str">
        <f t="shared" si="275"/>
        <v/>
      </c>
      <c r="BH198" s="126" t="str">
        <f t="shared" si="276"/>
        <v/>
      </c>
      <c r="BI198" s="126" t="str">
        <f t="shared" si="277"/>
        <v/>
      </c>
      <c r="BJ198" s="126" t="str">
        <f t="shared" si="278"/>
        <v/>
      </c>
      <c r="BK198" s="111" t="str">
        <f t="shared" si="279"/>
        <v/>
      </c>
      <c r="BL198" s="118" t="str">
        <f t="shared" si="332"/>
        <v/>
      </c>
      <c r="BM198" s="115" t="str">
        <f t="shared" si="280"/>
        <v/>
      </c>
      <c r="BN198" s="110" t="str">
        <f t="shared" si="281"/>
        <v/>
      </c>
      <c r="BO198" s="110" t="str">
        <f t="shared" si="282"/>
        <v/>
      </c>
      <c r="BP198" s="111" t="str">
        <f t="shared" si="333"/>
        <v/>
      </c>
      <c r="BQ198" s="110" t="str">
        <f t="shared" si="334"/>
        <v/>
      </c>
      <c r="BR198" s="153"/>
      <c r="BS198" s="115" t="str">
        <f t="shared" si="283"/>
        <v/>
      </c>
      <c r="BT198" s="132" t="str">
        <f t="shared" si="346"/>
        <v/>
      </c>
      <c r="BU198" s="146" t="str">
        <f t="shared" si="284"/>
        <v/>
      </c>
      <c r="BV198" s="115" t="str">
        <f t="shared" si="285"/>
        <v/>
      </c>
      <c r="BW198" s="118" t="str">
        <f t="shared" si="286"/>
        <v/>
      </c>
      <c r="BX198" s="119"/>
      <c r="BY198" s="111" t="str">
        <f t="shared" si="287"/>
        <v/>
      </c>
      <c r="BZ198" s="111" t="str">
        <f t="shared" si="288"/>
        <v/>
      </c>
      <c r="CA198" s="111" t="str">
        <f t="shared" si="289"/>
        <v/>
      </c>
      <c r="CB198" s="142" t="str">
        <f t="shared" si="290"/>
        <v/>
      </c>
      <c r="CC198" s="184" t="str">
        <f t="shared" si="291"/>
        <v/>
      </c>
      <c r="CD198" s="115" t="str">
        <f t="shared" si="292"/>
        <v/>
      </c>
      <c r="CE198" s="115" t="str">
        <f t="shared" si="293"/>
        <v/>
      </c>
      <c r="CF198" s="125" t="str">
        <f t="shared" si="294"/>
        <v/>
      </c>
      <c r="CG198" s="125" t="str">
        <f t="shared" si="295"/>
        <v/>
      </c>
      <c r="CH198" s="149" t="str">
        <f t="shared" si="296"/>
        <v/>
      </c>
      <c r="CI198" s="142" t="str">
        <f t="shared" si="297"/>
        <v/>
      </c>
      <c r="CJ198" s="119"/>
      <c r="CK198" s="109"/>
      <c r="CL198" s="166" t="str">
        <f t="shared" si="298"/>
        <v/>
      </c>
      <c r="CM198" s="166" t="str">
        <f t="shared" si="299"/>
        <v/>
      </c>
      <c r="CN198" s="163" t="str">
        <f t="shared" si="300"/>
        <v/>
      </c>
      <c r="CO198" s="164" t="str">
        <f t="shared" si="301"/>
        <v/>
      </c>
      <c r="CP198" s="109"/>
      <c r="CQ198" s="163" t="str">
        <f t="shared" si="302"/>
        <v/>
      </c>
      <c r="CR198" s="163" t="str">
        <f t="shared" si="303"/>
        <v/>
      </c>
      <c r="CS198" s="109"/>
      <c r="CT198" s="112" t="str">
        <f t="shared" si="335"/>
        <v/>
      </c>
      <c r="CU198" s="145" t="str">
        <f t="shared" si="336"/>
        <v/>
      </c>
      <c r="CV198" s="111" t="str">
        <f t="shared" si="337"/>
        <v/>
      </c>
      <c r="CW198" s="111" t="str">
        <f t="shared" si="338"/>
        <v/>
      </c>
      <c r="CX198" s="109" t="str">
        <f t="shared" si="304"/>
        <v/>
      </c>
      <c r="CY198" s="126" t="str">
        <f t="shared" si="305"/>
        <v/>
      </c>
      <c r="CZ198" s="126" t="str">
        <f t="shared" si="306"/>
        <v/>
      </c>
      <c r="DA198" s="126" t="str">
        <f t="shared" si="307"/>
        <v/>
      </c>
      <c r="DB198" s="145" t="str">
        <f t="shared" si="308"/>
        <v/>
      </c>
      <c r="DC198" s="143" t="str">
        <f t="shared" si="309"/>
        <v/>
      </c>
      <c r="DD198" s="121"/>
      <c r="DE198" s="113" t="str">
        <f t="shared" si="310"/>
        <v/>
      </c>
      <c r="DF198" s="113" t="str">
        <f t="shared" si="311"/>
        <v/>
      </c>
      <c r="DG198" s="111" t="e">
        <f t="shared" si="339"/>
        <v>#N/A</v>
      </c>
      <c r="DH198" s="108" t="str">
        <f t="shared" si="312"/>
        <v/>
      </c>
      <c r="DI198" s="108" t="str">
        <f t="shared" si="340"/>
        <v/>
      </c>
      <c r="DJ198" s="108" t="str">
        <f t="shared" si="341"/>
        <v/>
      </c>
      <c r="DK198" s="108" t="str">
        <f t="shared" si="344"/>
        <v/>
      </c>
      <c r="DL198" s="108" t="str">
        <f t="shared" si="342"/>
        <v/>
      </c>
      <c r="DM198" s="108" t="str">
        <f t="shared" si="343"/>
        <v/>
      </c>
      <c r="DN198" s="103"/>
      <c r="DO198" s="170" t="str">
        <f t="shared" si="313"/>
        <v/>
      </c>
      <c r="DP198" s="170" t="str">
        <f t="shared" si="314"/>
        <v/>
      </c>
      <c r="DQ198" s="170" t="str">
        <f t="shared" si="315"/>
        <v/>
      </c>
      <c r="DR198" s="55" t="str">
        <f t="shared" si="316"/>
        <v/>
      </c>
      <c r="DS198" s="55" t="str">
        <f t="shared" si="317"/>
        <v/>
      </c>
      <c r="DT198" s="173" t="str">
        <f t="shared" si="318"/>
        <v/>
      </c>
      <c r="DU198" s="55" t="str">
        <f t="shared" si="319"/>
        <v/>
      </c>
      <c r="DV198" s="21" t="str">
        <f t="shared" si="320"/>
        <v/>
      </c>
      <c r="DW198" s="11" t="str">
        <f t="shared" si="345"/>
        <v/>
      </c>
      <c r="DX198" s="12" t="str">
        <f t="shared" si="321"/>
        <v/>
      </c>
      <c r="DY198" s="15"/>
      <c r="DZ198" s="50"/>
      <c r="EA198" s="50"/>
      <c r="EB198" s="50"/>
      <c r="EC198" s="50"/>
    </row>
    <row r="199" spans="1:133" ht="20.100000000000001" customHeight="1" x14ac:dyDescent="0.25">
      <c r="A199" s="47">
        <f t="shared" si="322"/>
        <v>198</v>
      </c>
      <c r="B199" s="176"/>
      <c r="C199" s="194"/>
      <c r="D199" s="176"/>
      <c r="E199" s="194"/>
      <c r="F199" s="192"/>
      <c r="G199" s="193"/>
      <c r="H199" s="176"/>
      <c r="I199" s="176"/>
      <c r="J199" s="180"/>
      <c r="K199" s="180"/>
      <c r="L199" s="180"/>
      <c r="M199" s="40"/>
      <c r="N199" s="10" t="str">
        <f t="shared" si="265"/>
        <v/>
      </c>
      <c r="O199" s="13"/>
      <c r="P199" s="26" t="str">
        <f t="shared" si="263"/>
        <v/>
      </c>
      <c r="Q199" s="26" t="str">
        <f t="shared" si="263"/>
        <v/>
      </c>
      <c r="R199" s="26" t="str">
        <f t="shared" si="263"/>
        <v/>
      </c>
      <c r="S199" s="26" t="str">
        <f t="shared" si="263"/>
        <v/>
      </c>
      <c r="T199" s="26" t="str">
        <f t="shared" si="263"/>
        <v/>
      </c>
      <c r="U199" s="157" t="str">
        <f t="shared" si="263"/>
        <v/>
      </c>
      <c r="V199" s="26" t="str">
        <f t="shared" si="263"/>
        <v/>
      </c>
      <c r="W199" s="26" t="str">
        <f t="shared" si="263"/>
        <v/>
      </c>
      <c r="X199" s="26" t="str">
        <f t="shared" si="263"/>
        <v/>
      </c>
      <c r="Y199" s="24" t="str">
        <f t="shared" si="263"/>
        <v/>
      </c>
      <c r="Z199" s="18" t="str">
        <f t="shared" si="264"/>
        <v/>
      </c>
      <c r="AA199" s="24" t="str">
        <f t="shared" si="264"/>
        <v/>
      </c>
      <c r="AB199" s="24" t="str">
        <f t="shared" si="264"/>
        <v/>
      </c>
      <c r="AC199" s="26" t="str">
        <f t="shared" si="264"/>
        <v/>
      </c>
      <c r="AD199" s="33" t="str">
        <f t="shared" si="264"/>
        <v/>
      </c>
      <c r="AE199" s="24" t="str">
        <f t="shared" si="264"/>
        <v/>
      </c>
      <c r="AF199" s="26" t="str">
        <f t="shared" si="264"/>
        <v/>
      </c>
      <c r="AG199" s="24" t="str">
        <f t="shared" si="264"/>
        <v/>
      </c>
      <c r="AH199" s="26" t="str">
        <f t="shared" si="264"/>
        <v/>
      </c>
      <c r="AI199" s="26" t="str">
        <f t="shared" si="264"/>
        <v/>
      </c>
      <c r="AJ199" s="26" t="str">
        <f t="shared" si="264"/>
        <v/>
      </c>
      <c r="AK199" s="26" t="str">
        <f t="shared" si="264"/>
        <v/>
      </c>
      <c r="AL199" s="26" t="str">
        <f t="shared" si="264"/>
        <v/>
      </c>
      <c r="AM199" s="18" t="str">
        <f t="shared" si="264"/>
        <v/>
      </c>
      <c r="AN199" s="9"/>
      <c r="AO199" s="152" t="str">
        <f t="shared" si="323"/>
        <v/>
      </c>
      <c r="AP199" s="150" t="str">
        <f t="shared" si="266"/>
        <v/>
      </c>
      <c r="AQ199" s="151" t="str">
        <f t="shared" si="267"/>
        <v/>
      </c>
      <c r="AR199" s="107" t="str">
        <f t="shared" si="268"/>
        <v/>
      </c>
      <c r="AS199" s="128" t="str">
        <f t="shared" si="269"/>
        <v/>
      </c>
      <c r="AT199" s="114" t="str">
        <f t="shared" si="324"/>
        <v/>
      </c>
      <c r="AU199" s="114" t="str">
        <f t="shared" si="325"/>
        <v/>
      </c>
      <c r="AV199" s="114" t="str">
        <f t="shared" si="326"/>
        <v/>
      </c>
      <c r="AW199" s="114" t="str">
        <f t="shared" si="327"/>
        <v/>
      </c>
      <c r="AX199" s="117" t="str">
        <f t="shared" si="328"/>
        <v/>
      </c>
      <c r="AY199" s="117" t="str">
        <f t="shared" si="329"/>
        <v/>
      </c>
      <c r="AZ199" s="111" t="str">
        <f t="shared" si="330"/>
        <v/>
      </c>
      <c r="BA199" s="133" t="str">
        <f t="shared" si="331"/>
        <v/>
      </c>
      <c r="BB199" s="126" t="str">
        <f t="shared" si="270"/>
        <v/>
      </c>
      <c r="BC199" s="126" t="str">
        <f t="shared" si="271"/>
        <v/>
      </c>
      <c r="BD199" s="127" t="str">
        <f t="shared" si="272"/>
        <v/>
      </c>
      <c r="BE199" s="115" t="str">
        <f t="shared" si="273"/>
        <v/>
      </c>
      <c r="BF199" s="148" t="str">
        <f t="shared" si="274"/>
        <v/>
      </c>
      <c r="BG199" s="126" t="str">
        <f t="shared" si="275"/>
        <v/>
      </c>
      <c r="BH199" s="126" t="str">
        <f t="shared" si="276"/>
        <v/>
      </c>
      <c r="BI199" s="126" t="str">
        <f t="shared" si="277"/>
        <v/>
      </c>
      <c r="BJ199" s="126" t="str">
        <f t="shared" si="278"/>
        <v/>
      </c>
      <c r="BK199" s="111" t="str">
        <f t="shared" si="279"/>
        <v/>
      </c>
      <c r="BL199" s="118" t="str">
        <f t="shared" si="332"/>
        <v/>
      </c>
      <c r="BM199" s="115" t="str">
        <f t="shared" si="280"/>
        <v/>
      </c>
      <c r="BN199" s="110" t="str">
        <f t="shared" si="281"/>
        <v/>
      </c>
      <c r="BO199" s="110" t="str">
        <f t="shared" si="282"/>
        <v/>
      </c>
      <c r="BP199" s="111" t="str">
        <f t="shared" si="333"/>
        <v/>
      </c>
      <c r="BQ199" s="110" t="str">
        <f t="shared" si="334"/>
        <v/>
      </c>
      <c r="BR199" s="153"/>
      <c r="BS199" s="115" t="str">
        <f t="shared" si="283"/>
        <v/>
      </c>
      <c r="BT199" s="132" t="str">
        <f t="shared" si="346"/>
        <v/>
      </c>
      <c r="BU199" s="146" t="str">
        <f t="shared" si="284"/>
        <v/>
      </c>
      <c r="BV199" s="115" t="str">
        <f t="shared" si="285"/>
        <v/>
      </c>
      <c r="BW199" s="118" t="str">
        <f t="shared" si="286"/>
        <v/>
      </c>
      <c r="BX199" s="119"/>
      <c r="BY199" s="111" t="str">
        <f t="shared" si="287"/>
        <v/>
      </c>
      <c r="BZ199" s="111" t="str">
        <f t="shared" si="288"/>
        <v/>
      </c>
      <c r="CA199" s="111" t="str">
        <f t="shared" si="289"/>
        <v/>
      </c>
      <c r="CB199" s="142" t="str">
        <f t="shared" si="290"/>
        <v/>
      </c>
      <c r="CC199" s="184" t="str">
        <f t="shared" si="291"/>
        <v/>
      </c>
      <c r="CD199" s="115" t="str">
        <f t="shared" si="292"/>
        <v/>
      </c>
      <c r="CE199" s="115" t="str">
        <f t="shared" si="293"/>
        <v/>
      </c>
      <c r="CF199" s="125" t="str">
        <f t="shared" si="294"/>
        <v/>
      </c>
      <c r="CG199" s="125" t="str">
        <f t="shared" si="295"/>
        <v/>
      </c>
      <c r="CH199" s="149" t="str">
        <f t="shared" si="296"/>
        <v/>
      </c>
      <c r="CI199" s="142" t="str">
        <f t="shared" si="297"/>
        <v/>
      </c>
      <c r="CJ199" s="119"/>
      <c r="CK199" s="109"/>
      <c r="CL199" s="166" t="str">
        <f t="shared" si="298"/>
        <v/>
      </c>
      <c r="CM199" s="166" t="str">
        <f t="shared" si="299"/>
        <v/>
      </c>
      <c r="CN199" s="163" t="str">
        <f t="shared" si="300"/>
        <v/>
      </c>
      <c r="CO199" s="164" t="str">
        <f t="shared" si="301"/>
        <v/>
      </c>
      <c r="CP199" s="109"/>
      <c r="CQ199" s="163" t="str">
        <f t="shared" si="302"/>
        <v/>
      </c>
      <c r="CR199" s="163" t="str">
        <f t="shared" si="303"/>
        <v/>
      </c>
      <c r="CS199" s="109"/>
      <c r="CT199" s="112" t="str">
        <f t="shared" si="335"/>
        <v/>
      </c>
      <c r="CU199" s="145" t="str">
        <f t="shared" si="336"/>
        <v/>
      </c>
      <c r="CV199" s="111" t="str">
        <f t="shared" si="337"/>
        <v/>
      </c>
      <c r="CW199" s="111" t="str">
        <f t="shared" si="338"/>
        <v/>
      </c>
      <c r="CX199" s="109" t="str">
        <f t="shared" si="304"/>
        <v/>
      </c>
      <c r="CY199" s="126" t="str">
        <f t="shared" si="305"/>
        <v/>
      </c>
      <c r="CZ199" s="126" t="str">
        <f t="shared" si="306"/>
        <v/>
      </c>
      <c r="DA199" s="126" t="str">
        <f t="shared" si="307"/>
        <v/>
      </c>
      <c r="DB199" s="145" t="str">
        <f t="shared" si="308"/>
        <v/>
      </c>
      <c r="DC199" s="143" t="str">
        <f t="shared" si="309"/>
        <v/>
      </c>
      <c r="DD199" s="121"/>
      <c r="DE199" s="113" t="str">
        <f t="shared" si="310"/>
        <v/>
      </c>
      <c r="DF199" s="113" t="str">
        <f t="shared" si="311"/>
        <v/>
      </c>
      <c r="DG199" s="111" t="e">
        <f t="shared" si="339"/>
        <v>#N/A</v>
      </c>
      <c r="DH199" s="108" t="str">
        <f t="shared" si="312"/>
        <v/>
      </c>
      <c r="DI199" s="108" t="str">
        <f t="shared" si="340"/>
        <v/>
      </c>
      <c r="DJ199" s="108" t="str">
        <f t="shared" si="341"/>
        <v/>
      </c>
      <c r="DK199" s="108" t="str">
        <f t="shared" si="344"/>
        <v/>
      </c>
      <c r="DL199" s="108" t="str">
        <f t="shared" si="342"/>
        <v/>
      </c>
      <c r="DM199" s="108" t="str">
        <f t="shared" si="343"/>
        <v/>
      </c>
      <c r="DN199" s="103"/>
      <c r="DO199" s="170" t="str">
        <f t="shared" si="313"/>
        <v/>
      </c>
      <c r="DP199" s="170" t="str">
        <f t="shared" si="314"/>
        <v/>
      </c>
      <c r="DQ199" s="170" t="str">
        <f t="shared" si="315"/>
        <v/>
      </c>
      <c r="DR199" s="55" t="str">
        <f t="shared" si="316"/>
        <v/>
      </c>
      <c r="DS199" s="55" t="str">
        <f t="shared" si="317"/>
        <v/>
      </c>
      <c r="DT199" s="173" t="str">
        <f t="shared" si="318"/>
        <v/>
      </c>
      <c r="DU199" s="55" t="str">
        <f t="shared" si="319"/>
        <v/>
      </c>
      <c r="DV199" s="21" t="str">
        <f t="shared" si="320"/>
        <v/>
      </c>
      <c r="DW199" s="11" t="str">
        <f t="shared" si="345"/>
        <v/>
      </c>
      <c r="DX199" s="12" t="str">
        <f t="shared" si="321"/>
        <v/>
      </c>
      <c r="DY199" s="15"/>
      <c r="DZ199" s="50"/>
      <c r="EA199" s="50"/>
      <c r="EB199" s="50"/>
      <c r="EC199" s="50"/>
    </row>
    <row r="200" spans="1:133" ht="20.100000000000001" customHeight="1" x14ac:dyDescent="0.25">
      <c r="A200" s="47">
        <f t="shared" si="322"/>
        <v>199</v>
      </c>
      <c r="B200" s="176"/>
      <c r="C200" s="194"/>
      <c r="D200" s="176"/>
      <c r="E200" s="194"/>
      <c r="F200" s="192"/>
      <c r="G200" s="193"/>
      <c r="H200" s="176"/>
      <c r="I200" s="176"/>
      <c r="J200" s="180"/>
      <c r="K200" s="180"/>
      <c r="L200" s="180"/>
      <c r="M200" s="40"/>
      <c r="N200" s="10" t="str">
        <f t="shared" si="265"/>
        <v/>
      </c>
      <c r="O200" s="13"/>
      <c r="P200" s="26" t="str">
        <f t="shared" si="263"/>
        <v/>
      </c>
      <c r="Q200" s="26" t="str">
        <f t="shared" si="263"/>
        <v/>
      </c>
      <c r="R200" s="26" t="str">
        <f t="shared" si="263"/>
        <v/>
      </c>
      <c r="S200" s="26" t="str">
        <f t="shared" si="263"/>
        <v/>
      </c>
      <c r="T200" s="26" t="str">
        <f t="shared" si="263"/>
        <v/>
      </c>
      <c r="U200" s="157" t="str">
        <f t="shared" si="263"/>
        <v/>
      </c>
      <c r="V200" s="26" t="str">
        <f t="shared" si="263"/>
        <v/>
      </c>
      <c r="W200" s="26" t="str">
        <f t="shared" si="263"/>
        <v/>
      </c>
      <c r="X200" s="26" t="str">
        <f t="shared" si="263"/>
        <v/>
      </c>
      <c r="Y200" s="24" t="str">
        <f t="shared" si="263"/>
        <v/>
      </c>
      <c r="Z200" s="18" t="str">
        <f t="shared" si="264"/>
        <v/>
      </c>
      <c r="AA200" s="24" t="str">
        <f t="shared" si="264"/>
        <v/>
      </c>
      <c r="AB200" s="24" t="str">
        <f t="shared" si="264"/>
        <v/>
      </c>
      <c r="AC200" s="26" t="str">
        <f t="shared" si="264"/>
        <v/>
      </c>
      <c r="AD200" s="33" t="str">
        <f t="shared" si="264"/>
        <v/>
      </c>
      <c r="AE200" s="24" t="str">
        <f t="shared" si="264"/>
        <v/>
      </c>
      <c r="AF200" s="26" t="str">
        <f t="shared" si="264"/>
        <v/>
      </c>
      <c r="AG200" s="24" t="str">
        <f t="shared" si="264"/>
        <v/>
      </c>
      <c r="AH200" s="26" t="str">
        <f t="shared" si="264"/>
        <v/>
      </c>
      <c r="AI200" s="26" t="str">
        <f t="shared" si="264"/>
        <v/>
      </c>
      <c r="AJ200" s="26" t="str">
        <f t="shared" si="264"/>
        <v/>
      </c>
      <c r="AK200" s="26" t="str">
        <f t="shared" si="264"/>
        <v/>
      </c>
      <c r="AL200" s="26" t="str">
        <f t="shared" si="264"/>
        <v/>
      </c>
      <c r="AM200" s="18" t="str">
        <f t="shared" si="264"/>
        <v/>
      </c>
      <c r="AN200" s="9"/>
      <c r="AO200" s="152" t="str">
        <f t="shared" si="323"/>
        <v/>
      </c>
      <c r="AP200" s="150" t="str">
        <f t="shared" si="266"/>
        <v/>
      </c>
      <c r="AQ200" s="151" t="str">
        <f t="shared" si="267"/>
        <v/>
      </c>
      <c r="AR200" s="107" t="str">
        <f t="shared" si="268"/>
        <v/>
      </c>
      <c r="AS200" s="128" t="str">
        <f t="shared" si="269"/>
        <v/>
      </c>
      <c r="AT200" s="114" t="str">
        <f t="shared" si="324"/>
        <v/>
      </c>
      <c r="AU200" s="114" t="str">
        <f t="shared" si="325"/>
        <v/>
      </c>
      <c r="AV200" s="114" t="str">
        <f t="shared" si="326"/>
        <v/>
      </c>
      <c r="AW200" s="114" t="str">
        <f t="shared" si="327"/>
        <v/>
      </c>
      <c r="AX200" s="117" t="str">
        <f t="shared" si="328"/>
        <v/>
      </c>
      <c r="AY200" s="117" t="str">
        <f t="shared" si="329"/>
        <v/>
      </c>
      <c r="AZ200" s="111" t="str">
        <f t="shared" si="330"/>
        <v/>
      </c>
      <c r="BA200" s="133" t="str">
        <f t="shared" si="331"/>
        <v/>
      </c>
      <c r="BB200" s="126" t="str">
        <f t="shared" si="270"/>
        <v/>
      </c>
      <c r="BC200" s="126" t="str">
        <f t="shared" si="271"/>
        <v/>
      </c>
      <c r="BD200" s="127" t="str">
        <f t="shared" si="272"/>
        <v/>
      </c>
      <c r="BE200" s="115" t="str">
        <f t="shared" si="273"/>
        <v/>
      </c>
      <c r="BF200" s="148" t="str">
        <f t="shared" si="274"/>
        <v/>
      </c>
      <c r="BG200" s="126" t="str">
        <f t="shared" si="275"/>
        <v/>
      </c>
      <c r="BH200" s="126" t="str">
        <f t="shared" si="276"/>
        <v/>
      </c>
      <c r="BI200" s="126" t="str">
        <f t="shared" si="277"/>
        <v/>
      </c>
      <c r="BJ200" s="126" t="str">
        <f t="shared" si="278"/>
        <v/>
      </c>
      <c r="BK200" s="111" t="str">
        <f t="shared" si="279"/>
        <v/>
      </c>
      <c r="BL200" s="118" t="str">
        <f t="shared" si="332"/>
        <v/>
      </c>
      <c r="BM200" s="115" t="str">
        <f t="shared" si="280"/>
        <v/>
      </c>
      <c r="BN200" s="110" t="str">
        <f t="shared" si="281"/>
        <v/>
      </c>
      <c r="BO200" s="110" t="str">
        <f t="shared" si="282"/>
        <v/>
      </c>
      <c r="BP200" s="111" t="str">
        <f t="shared" si="333"/>
        <v/>
      </c>
      <c r="BQ200" s="110" t="str">
        <f t="shared" si="334"/>
        <v/>
      </c>
      <c r="BR200" s="153"/>
      <c r="BS200" s="115" t="str">
        <f t="shared" si="283"/>
        <v/>
      </c>
      <c r="BT200" s="132" t="str">
        <f t="shared" si="346"/>
        <v/>
      </c>
      <c r="BU200" s="146" t="str">
        <f t="shared" si="284"/>
        <v/>
      </c>
      <c r="BV200" s="115" t="str">
        <f t="shared" si="285"/>
        <v/>
      </c>
      <c r="BW200" s="118" t="str">
        <f t="shared" si="286"/>
        <v/>
      </c>
      <c r="BX200" s="119"/>
      <c r="BY200" s="111" t="str">
        <f t="shared" si="287"/>
        <v/>
      </c>
      <c r="BZ200" s="111" t="str">
        <f t="shared" si="288"/>
        <v/>
      </c>
      <c r="CA200" s="111" t="str">
        <f t="shared" si="289"/>
        <v/>
      </c>
      <c r="CB200" s="142" t="str">
        <f t="shared" si="290"/>
        <v/>
      </c>
      <c r="CC200" s="184" t="str">
        <f t="shared" si="291"/>
        <v/>
      </c>
      <c r="CD200" s="115" t="str">
        <f t="shared" si="292"/>
        <v/>
      </c>
      <c r="CE200" s="115" t="str">
        <f t="shared" si="293"/>
        <v/>
      </c>
      <c r="CF200" s="125" t="str">
        <f t="shared" si="294"/>
        <v/>
      </c>
      <c r="CG200" s="125" t="str">
        <f t="shared" si="295"/>
        <v/>
      </c>
      <c r="CH200" s="149" t="str">
        <f t="shared" si="296"/>
        <v/>
      </c>
      <c r="CI200" s="142" t="str">
        <f t="shared" si="297"/>
        <v/>
      </c>
      <c r="CJ200" s="119"/>
      <c r="CK200" s="109"/>
      <c r="CL200" s="166" t="str">
        <f t="shared" si="298"/>
        <v/>
      </c>
      <c r="CM200" s="166" t="str">
        <f t="shared" si="299"/>
        <v/>
      </c>
      <c r="CN200" s="163" t="str">
        <f t="shared" si="300"/>
        <v/>
      </c>
      <c r="CO200" s="164" t="str">
        <f t="shared" si="301"/>
        <v/>
      </c>
      <c r="CP200" s="109"/>
      <c r="CQ200" s="163" t="str">
        <f t="shared" si="302"/>
        <v/>
      </c>
      <c r="CR200" s="163" t="str">
        <f t="shared" si="303"/>
        <v/>
      </c>
      <c r="CS200" s="109"/>
      <c r="CT200" s="112" t="str">
        <f t="shared" si="335"/>
        <v/>
      </c>
      <c r="CU200" s="145" t="str">
        <f t="shared" si="336"/>
        <v/>
      </c>
      <c r="CV200" s="111" t="str">
        <f t="shared" si="337"/>
        <v/>
      </c>
      <c r="CW200" s="111" t="str">
        <f t="shared" si="338"/>
        <v/>
      </c>
      <c r="CX200" s="109" t="str">
        <f t="shared" si="304"/>
        <v/>
      </c>
      <c r="CY200" s="126" t="str">
        <f t="shared" si="305"/>
        <v/>
      </c>
      <c r="CZ200" s="126" t="str">
        <f t="shared" si="306"/>
        <v/>
      </c>
      <c r="DA200" s="126" t="str">
        <f t="shared" si="307"/>
        <v/>
      </c>
      <c r="DB200" s="145" t="str">
        <f t="shared" si="308"/>
        <v/>
      </c>
      <c r="DC200" s="143" t="str">
        <f t="shared" si="309"/>
        <v/>
      </c>
      <c r="DD200" s="121"/>
      <c r="DE200" s="113" t="str">
        <f t="shared" si="310"/>
        <v/>
      </c>
      <c r="DF200" s="113" t="str">
        <f t="shared" si="311"/>
        <v/>
      </c>
      <c r="DG200" s="111" t="e">
        <f t="shared" si="339"/>
        <v>#N/A</v>
      </c>
      <c r="DH200" s="108" t="str">
        <f t="shared" si="312"/>
        <v/>
      </c>
      <c r="DI200" s="108" t="str">
        <f t="shared" si="340"/>
        <v/>
      </c>
      <c r="DJ200" s="108" t="str">
        <f t="shared" si="341"/>
        <v/>
      </c>
      <c r="DK200" s="108" t="str">
        <f t="shared" si="344"/>
        <v/>
      </c>
      <c r="DL200" s="108" t="str">
        <f t="shared" si="342"/>
        <v/>
      </c>
      <c r="DM200" s="108" t="str">
        <f t="shared" si="343"/>
        <v/>
      </c>
      <c r="DN200" s="103"/>
      <c r="DO200" s="170" t="str">
        <f t="shared" si="313"/>
        <v/>
      </c>
      <c r="DP200" s="170" t="str">
        <f t="shared" si="314"/>
        <v/>
      </c>
      <c r="DQ200" s="170" t="str">
        <f t="shared" si="315"/>
        <v/>
      </c>
      <c r="DR200" s="55" t="str">
        <f t="shared" si="316"/>
        <v/>
      </c>
      <c r="DS200" s="55" t="str">
        <f t="shared" si="317"/>
        <v/>
      </c>
      <c r="DT200" s="173" t="str">
        <f t="shared" si="318"/>
        <v/>
      </c>
      <c r="DU200" s="55" t="str">
        <f t="shared" si="319"/>
        <v/>
      </c>
      <c r="DV200" s="21" t="str">
        <f t="shared" si="320"/>
        <v/>
      </c>
      <c r="DW200" s="11" t="str">
        <f t="shared" si="345"/>
        <v/>
      </c>
      <c r="DX200" s="12" t="str">
        <f t="shared" si="321"/>
        <v/>
      </c>
      <c r="DY200" s="15"/>
      <c r="DZ200" s="50"/>
      <c r="EA200" s="50"/>
      <c r="EB200" s="50"/>
      <c r="EC200" s="50"/>
    </row>
    <row r="201" spans="1:133" ht="20.100000000000001" customHeight="1" x14ac:dyDescent="0.25">
      <c r="A201" s="47">
        <f t="shared" si="322"/>
        <v>200</v>
      </c>
      <c r="B201" s="176"/>
      <c r="C201" s="194"/>
      <c r="D201" s="176"/>
      <c r="E201" s="194"/>
      <c r="F201" s="192"/>
      <c r="G201" s="193"/>
      <c r="H201" s="176"/>
      <c r="I201" s="176"/>
      <c r="J201" s="180"/>
      <c r="K201" s="180"/>
      <c r="L201" s="180"/>
      <c r="M201" s="40"/>
      <c r="N201" s="10" t="str">
        <f t="shared" si="265"/>
        <v/>
      </c>
      <c r="O201" s="13"/>
      <c r="P201" s="26" t="str">
        <f t="shared" si="263"/>
        <v/>
      </c>
      <c r="Q201" s="26" t="str">
        <f t="shared" si="263"/>
        <v/>
      </c>
      <c r="R201" s="26" t="str">
        <f t="shared" si="263"/>
        <v/>
      </c>
      <c r="S201" s="26" t="str">
        <f t="shared" si="263"/>
        <v/>
      </c>
      <c r="T201" s="26" t="str">
        <f t="shared" si="263"/>
        <v/>
      </c>
      <c r="U201" s="157" t="str">
        <f t="shared" si="263"/>
        <v/>
      </c>
      <c r="V201" s="26" t="str">
        <f t="shared" si="263"/>
        <v/>
      </c>
      <c r="W201" s="26" t="str">
        <f t="shared" si="263"/>
        <v/>
      </c>
      <c r="X201" s="26" t="str">
        <f t="shared" si="263"/>
        <v/>
      </c>
      <c r="Y201" s="24" t="str">
        <f t="shared" si="263"/>
        <v/>
      </c>
      <c r="Z201" s="18" t="str">
        <f t="shared" si="264"/>
        <v/>
      </c>
      <c r="AA201" s="24" t="str">
        <f t="shared" si="264"/>
        <v/>
      </c>
      <c r="AB201" s="24" t="str">
        <f t="shared" si="264"/>
        <v/>
      </c>
      <c r="AC201" s="26" t="str">
        <f t="shared" si="264"/>
        <v/>
      </c>
      <c r="AD201" s="33" t="str">
        <f t="shared" si="264"/>
        <v/>
      </c>
      <c r="AE201" s="24" t="str">
        <f t="shared" si="264"/>
        <v/>
      </c>
      <c r="AF201" s="26" t="str">
        <f t="shared" si="264"/>
        <v/>
      </c>
      <c r="AG201" s="24" t="str">
        <f t="shared" si="264"/>
        <v/>
      </c>
      <c r="AH201" s="26" t="str">
        <f t="shared" si="264"/>
        <v/>
      </c>
      <c r="AI201" s="26" t="str">
        <f t="shared" si="264"/>
        <v/>
      </c>
      <c r="AJ201" s="26" t="str">
        <f t="shared" si="264"/>
        <v/>
      </c>
      <c r="AK201" s="26" t="str">
        <f t="shared" si="264"/>
        <v/>
      </c>
      <c r="AL201" s="26" t="str">
        <f t="shared" si="264"/>
        <v/>
      </c>
      <c r="AM201" s="18" t="str">
        <f t="shared" si="264"/>
        <v/>
      </c>
      <c r="AN201" s="9"/>
      <c r="AO201" s="152" t="str">
        <f t="shared" si="323"/>
        <v/>
      </c>
      <c r="AP201" s="150" t="str">
        <f t="shared" si="266"/>
        <v/>
      </c>
      <c r="AQ201" s="151" t="str">
        <f t="shared" si="267"/>
        <v/>
      </c>
      <c r="AR201" s="107" t="str">
        <f t="shared" si="268"/>
        <v/>
      </c>
      <c r="AS201" s="128" t="str">
        <f t="shared" si="269"/>
        <v/>
      </c>
      <c r="AT201" s="114" t="str">
        <f t="shared" si="324"/>
        <v/>
      </c>
      <c r="AU201" s="114" t="str">
        <f t="shared" si="325"/>
        <v/>
      </c>
      <c r="AV201" s="114" t="str">
        <f t="shared" si="326"/>
        <v/>
      </c>
      <c r="AW201" s="114" t="str">
        <f t="shared" si="327"/>
        <v/>
      </c>
      <c r="AX201" s="117" t="str">
        <f t="shared" si="328"/>
        <v/>
      </c>
      <c r="AY201" s="117" t="str">
        <f t="shared" si="329"/>
        <v/>
      </c>
      <c r="AZ201" s="111" t="str">
        <f t="shared" si="330"/>
        <v/>
      </c>
      <c r="BA201" s="133" t="str">
        <f t="shared" si="331"/>
        <v/>
      </c>
      <c r="BB201" s="126" t="str">
        <f t="shared" si="270"/>
        <v/>
      </c>
      <c r="BC201" s="126" t="str">
        <f t="shared" si="271"/>
        <v/>
      </c>
      <c r="BD201" s="127" t="str">
        <f t="shared" si="272"/>
        <v/>
      </c>
      <c r="BE201" s="115" t="str">
        <f t="shared" si="273"/>
        <v/>
      </c>
      <c r="BF201" s="148" t="str">
        <f t="shared" si="274"/>
        <v/>
      </c>
      <c r="BG201" s="126" t="str">
        <f t="shared" si="275"/>
        <v/>
      </c>
      <c r="BH201" s="126" t="str">
        <f t="shared" si="276"/>
        <v/>
      </c>
      <c r="BI201" s="126" t="str">
        <f t="shared" si="277"/>
        <v/>
      </c>
      <c r="BJ201" s="126" t="str">
        <f t="shared" si="278"/>
        <v/>
      </c>
      <c r="BK201" s="111" t="str">
        <f t="shared" si="279"/>
        <v/>
      </c>
      <c r="BL201" s="118" t="str">
        <f t="shared" si="332"/>
        <v/>
      </c>
      <c r="BM201" s="115" t="str">
        <f t="shared" si="280"/>
        <v/>
      </c>
      <c r="BN201" s="110" t="str">
        <f t="shared" si="281"/>
        <v/>
      </c>
      <c r="BO201" s="110" t="str">
        <f t="shared" si="282"/>
        <v/>
      </c>
      <c r="BP201" s="111" t="str">
        <f t="shared" si="333"/>
        <v/>
      </c>
      <c r="BQ201" s="110" t="str">
        <f t="shared" si="334"/>
        <v/>
      </c>
      <c r="BR201" s="153"/>
      <c r="BS201" s="115" t="str">
        <f t="shared" si="283"/>
        <v/>
      </c>
      <c r="BT201" s="132" t="str">
        <f t="shared" si="346"/>
        <v/>
      </c>
      <c r="BU201" s="146" t="str">
        <f t="shared" si="284"/>
        <v/>
      </c>
      <c r="BV201" s="115" t="str">
        <f t="shared" si="285"/>
        <v/>
      </c>
      <c r="BW201" s="118" t="str">
        <f t="shared" si="286"/>
        <v/>
      </c>
      <c r="BX201" s="119"/>
      <c r="BY201" s="111" t="str">
        <f t="shared" si="287"/>
        <v/>
      </c>
      <c r="BZ201" s="111" t="str">
        <f t="shared" si="288"/>
        <v/>
      </c>
      <c r="CA201" s="111" t="str">
        <f t="shared" si="289"/>
        <v/>
      </c>
      <c r="CB201" s="142" t="str">
        <f t="shared" si="290"/>
        <v/>
      </c>
      <c r="CC201" s="184" t="str">
        <f t="shared" si="291"/>
        <v/>
      </c>
      <c r="CD201" s="115" t="str">
        <f t="shared" si="292"/>
        <v/>
      </c>
      <c r="CE201" s="115" t="str">
        <f t="shared" si="293"/>
        <v/>
      </c>
      <c r="CF201" s="125" t="str">
        <f t="shared" si="294"/>
        <v/>
      </c>
      <c r="CG201" s="125" t="str">
        <f t="shared" si="295"/>
        <v/>
      </c>
      <c r="CH201" s="149" t="str">
        <f t="shared" si="296"/>
        <v/>
      </c>
      <c r="CI201" s="142" t="str">
        <f t="shared" si="297"/>
        <v/>
      </c>
      <c r="CJ201" s="119"/>
      <c r="CK201" s="109"/>
      <c r="CL201" s="166" t="str">
        <f t="shared" si="298"/>
        <v/>
      </c>
      <c r="CM201" s="166" t="str">
        <f t="shared" si="299"/>
        <v/>
      </c>
      <c r="CN201" s="163" t="str">
        <f t="shared" si="300"/>
        <v/>
      </c>
      <c r="CO201" s="164" t="str">
        <f t="shared" si="301"/>
        <v/>
      </c>
      <c r="CP201" s="109"/>
      <c r="CQ201" s="163" t="str">
        <f t="shared" si="302"/>
        <v/>
      </c>
      <c r="CR201" s="163" t="str">
        <f t="shared" si="303"/>
        <v/>
      </c>
      <c r="CS201" s="109"/>
      <c r="CT201" s="112" t="str">
        <f t="shared" si="335"/>
        <v/>
      </c>
      <c r="CU201" s="145" t="str">
        <f t="shared" si="336"/>
        <v/>
      </c>
      <c r="CV201" s="111" t="str">
        <f t="shared" si="337"/>
        <v/>
      </c>
      <c r="CW201" s="111" t="str">
        <f t="shared" si="338"/>
        <v/>
      </c>
      <c r="CX201" s="109" t="str">
        <f t="shared" si="304"/>
        <v/>
      </c>
      <c r="CY201" s="126" t="str">
        <f t="shared" si="305"/>
        <v/>
      </c>
      <c r="CZ201" s="126" t="str">
        <f t="shared" si="306"/>
        <v/>
      </c>
      <c r="DA201" s="126" t="str">
        <f t="shared" si="307"/>
        <v/>
      </c>
      <c r="DB201" s="145" t="str">
        <f t="shared" si="308"/>
        <v/>
      </c>
      <c r="DC201" s="143" t="str">
        <f t="shared" si="309"/>
        <v/>
      </c>
      <c r="DD201" s="121"/>
      <c r="DE201" s="113" t="str">
        <f t="shared" si="310"/>
        <v/>
      </c>
      <c r="DF201" s="113" t="str">
        <f t="shared" si="311"/>
        <v/>
      </c>
      <c r="DG201" s="111" t="e">
        <f t="shared" si="339"/>
        <v>#N/A</v>
      </c>
      <c r="DH201" s="108" t="str">
        <f t="shared" si="312"/>
        <v/>
      </c>
      <c r="DI201" s="108" t="str">
        <f t="shared" si="340"/>
        <v/>
      </c>
      <c r="DJ201" s="108" t="str">
        <f t="shared" si="341"/>
        <v/>
      </c>
      <c r="DK201" s="108" t="str">
        <f t="shared" si="344"/>
        <v/>
      </c>
      <c r="DL201" s="108" t="str">
        <f t="shared" si="342"/>
        <v/>
      </c>
      <c r="DM201" s="108" t="str">
        <f t="shared" si="343"/>
        <v/>
      </c>
      <c r="DN201" s="103"/>
      <c r="DO201" s="170" t="str">
        <f t="shared" si="313"/>
        <v/>
      </c>
      <c r="DP201" s="170" t="str">
        <f t="shared" si="314"/>
        <v/>
      </c>
      <c r="DQ201" s="170" t="str">
        <f t="shared" si="315"/>
        <v/>
      </c>
      <c r="DR201" s="55" t="str">
        <f t="shared" si="316"/>
        <v/>
      </c>
      <c r="DS201" s="55" t="str">
        <f t="shared" si="317"/>
        <v/>
      </c>
      <c r="DT201" s="173" t="str">
        <f t="shared" si="318"/>
        <v/>
      </c>
      <c r="DU201" s="55" t="str">
        <f t="shared" si="319"/>
        <v/>
      </c>
      <c r="DV201" s="21" t="str">
        <f t="shared" si="320"/>
        <v/>
      </c>
      <c r="DW201" s="11" t="str">
        <f t="shared" si="345"/>
        <v/>
      </c>
      <c r="DX201" s="12" t="str">
        <f t="shared" si="321"/>
        <v/>
      </c>
      <c r="DY201" s="15"/>
      <c r="DZ201" s="50"/>
      <c r="EA201" s="50"/>
      <c r="EB201" s="50"/>
      <c r="EC201" s="50"/>
    </row>
    <row r="202" spans="1:133" ht="20.100000000000001" customHeight="1" x14ac:dyDescent="0.25">
      <c r="A202" s="47">
        <f t="shared" si="322"/>
        <v>201</v>
      </c>
      <c r="B202" s="176"/>
      <c r="C202" s="194"/>
      <c r="D202" s="176"/>
      <c r="E202" s="194"/>
      <c r="F202" s="192"/>
      <c r="G202" s="193"/>
      <c r="H202" s="176"/>
      <c r="I202" s="176"/>
      <c r="J202" s="180"/>
      <c r="K202" s="180"/>
      <c r="L202" s="180"/>
      <c r="M202" s="40"/>
      <c r="N202" s="10" t="str">
        <f t="shared" si="265"/>
        <v/>
      </c>
      <c r="O202" s="13"/>
      <c r="P202" s="26" t="str">
        <f t="shared" si="263"/>
        <v/>
      </c>
      <c r="Q202" s="26" t="str">
        <f t="shared" si="263"/>
        <v/>
      </c>
      <c r="R202" s="26" t="str">
        <f t="shared" si="263"/>
        <v/>
      </c>
      <c r="S202" s="26" t="str">
        <f t="shared" si="263"/>
        <v/>
      </c>
      <c r="T202" s="26" t="str">
        <f t="shared" si="263"/>
        <v/>
      </c>
      <c r="U202" s="157" t="str">
        <f t="shared" si="263"/>
        <v/>
      </c>
      <c r="V202" s="26" t="str">
        <f t="shared" si="263"/>
        <v/>
      </c>
      <c r="W202" s="26" t="str">
        <f t="shared" si="263"/>
        <v/>
      </c>
      <c r="X202" s="26" t="str">
        <f t="shared" si="263"/>
        <v/>
      </c>
      <c r="Y202" s="24" t="str">
        <f t="shared" si="263"/>
        <v/>
      </c>
      <c r="Z202" s="18" t="str">
        <f t="shared" si="264"/>
        <v/>
      </c>
      <c r="AA202" s="24" t="str">
        <f t="shared" si="264"/>
        <v/>
      </c>
      <c r="AB202" s="24" t="str">
        <f t="shared" si="264"/>
        <v/>
      </c>
      <c r="AC202" s="26" t="str">
        <f t="shared" si="264"/>
        <v/>
      </c>
      <c r="AD202" s="33" t="str">
        <f t="shared" si="264"/>
        <v/>
      </c>
      <c r="AE202" s="24" t="str">
        <f t="shared" si="264"/>
        <v/>
      </c>
      <c r="AF202" s="26" t="str">
        <f t="shared" si="264"/>
        <v/>
      </c>
      <c r="AG202" s="24" t="str">
        <f t="shared" si="264"/>
        <v/>
      </c>
      <c r="AH202" s="26" t="str">
        <f t="shared" si="264"/>
        <v/>
      </c>
      <c r="AI202" s="26" t="str">
        <f t="shared" si="264"/>
        <v/>
      </c>
      <c r="AJ202" s="26" t="str">
        <f t="shared" si="264"/>
        <v/>
      </c>
      <c r="AK202" s="26" t="str">
        <f t="shared" si="264"/>
        <v/>
      </c>
      <c r="AL202" s="26" t="str">
        <f t="shared" si="264"/>
        <v/>
      </c>
      <c r="AM202" s="18" t="str">
        <f t="shared" si="264"/>
        <v/>
      </c>
      <c r="AN202" s="9"/>
      <c r="AO202" s="152" t="str">
        <f t="shared" si="323"/>
        <v/>
      </c>
      <c r="AP202" s="150" t="str">
        <f t="shared" si="266"/>
        <v/>
      </c>
      <c r="AQ202" s="151" t="str">
        <f t="shared" si="267"/>
        <v/>
      </c>
      <c r="AR202" s="107" t="str">
        <f t="shared" si="268"/>
        <v/>
      </c>
      <c r="AS202" s="128" t="str">
        <f t="shared" si="269"/>
        <v/>
      </c>
      <c r="AT202" s="114" t="str">
        <f t="shared" si="324"/>
        <v/>
      </c>
      <c r="AU202" s="114" t="str">
        <f t="shared" si="325"/>
        <v/>
      </c>
      <c r="AV202" s="114" t="str">
        <f t="shared" si="326"/>
        <v/>
      </c>
      <c r="AW202" s="114" t="str">
        <f t="shared" si="327"/>
        <v/>
      </c>
      <c r="AX202" s="117" t="str">
        <f t="shared" si="328"/>
        <v/>
      </c>
      <c r="AY202" s="117" t="str">
        <f t="shared" si="329"/>
        <v/>
      </c>
      <c r="AZ202" s="111" t="str">
        <f t="shared" si="330"/>
        <v/>
      </c>
      <c r="BA202" s="133" t="str">
        <f t="shared" si="331"/>
        <v/>
      </c>
      <c r="BB202" s="126" t="str">
        <f t="shared" si="270"/>
        <v/>
      </c>
      <c r="BC202" s="126" t="str">
        <f t="shared" si="271"/>
        <v/>
      </c>
      <c r="BD202" s="127" t="str">
        <f t="shared" si="272"/>
        <v/>
      </c>
      <c r="BE202" s="115" t="str">
        <f t="shared" si="273"/>
        <v/>
      </c>
      <c r="BF202" s="148" t="str">
        <f t="shared" si="274"/>
        <v/>
      </c>
      <c r="BG202" s="126" t="str">
        <f t="shared" si="275"/>
        <v/>
      </c>
      <c r="BH202" s="126" t="str">
        <f t="shared" si="276"/>
        <v/>
      </c>
      <c r="BI202" s="126" t="str">
        <f t="shared" si="277"/>
        <v/>
      </c>
      <c r="BJ202" s="126" t="str">
        <f t="shared" si="278"/>
        <v/>
      </c>
      <c r="BK202" s="111" t="str">
        <f t="shared" si="279"/>
        <v/>
      </c>
      <c r="BL202" s="118" t="str">
        <f t="shared" si="332"/>
        <v/>
      </c>
      <c r="BM202" s="115" t="str">
        <f t="shared" si="280"/>
        <v/>
      </c>
      <c r="BN202" s="110" t="str">
        <f t="shared" si="281"/>
        <v/>
      </c>
      <c r="BO202" s="110" t="str">
        <f t="shared" si="282"/>
        <v/>
      </c>
      <c r="BP202" s="111" t="str">
        <f t="shared" si="333"/>
        <v/>
      </c>
      <c r="BQ202" s="110" t="str">
        <f t="shared" si="334"/>
        <v/>
      </c>
      <c r="BR202" s="153"/>
      <c r="BS202" s="115" t="str">
        <f t="shared" si="283"/>
        <v/>
      </c>
      <c r="BT202" s="132" t="str">
        <f t="shared" si="346"/>
        <v/>
      </c>
      <c r="BU202" s="146" t="str">
        <f t="shared" si="284"/>
        <v/>
      </c>
      <c r="BV202" s="115" t="str">
        <f t="shared" si="285"/>
        <v/>
      </c>
      <c r="BW202" s="118" t="str">
        <f t="shared" si="286"/>
        <v/>
      </c>
      <c r="BX202" s="119"/>
      <c r="BY202" s="111" t="str">
        <f t="shared" si="287"/>
        <v/>
      </c>
      <c r="BZ202" s="111" t="str">
        <f t="shared" si="288"/>
        <v/>
      </c>
      <c r="CA202" s="111" t="str">
        <f t="shared" si="289"/>
        <v/>
      </c>
      <c r="CB202" s="142" t="str">
        <f t="shared" si="290"/>
        <v/>
      </c>
      <c r="CC202" s="184" t="str">
        <f t="shared" si="291"/>
        <v/>
      </c>
      <c r="CD202" s="115" t="str">
        <f t="shared" si="292"/>
        <v/>
      </c>
      <c r="CE202" s="115" t="str">
        <f t="shared" si="293"/>
        <v/>
      </c>
      <c r="CF202" s="125" t="str">
        <f t="shared" si="294"/>
        <v/>
      </c>
      <c r="CG202" s="125" t="str">
        <f t="shared" si="295"/>
        <v/>
      </c>
      <c r="CH202" s="149" t="str">
        <f t="shared" si="296"/>
        <v/>
      </c>
      <c r="CI202" s="142" t="str">
        <f t="shared" si="297"/>
        <v/>
      </c>
      <c r="CJ202" s="119"/>
      <c r="CK202" s="109"/>
      <c r="CL202" s="166" t="str">
        <f t="shared" si="298"/>
        <v/>
      </c>
      <c r="CM202" s="166" t="str">
        <f t="shared" si="299"/>
        <v/>
      </c>
      <c r="CN202" s="163" t="str">
        <f t="shared" si="300"/>
        <v/>
      </c>
      <c r="CO202" s="164" t="str">
        <f t="shared" si="301"/>
        <v/>
      </c>
      <c r="CP202" s="109"/>
      <c r="CQ202" s="163" t="str">
        <f t="shared" si="302"/>
        <v/>
      </c>
      <c r="CR202" s="163" t="str">
        <f t="shared" si="303"/>
        <v/>
      </c>
      <c r="CS202" s="109"/>
      <c r="CT202" s="112" t="str">
        <f t="shared" si="335"/>
        <v/>
      </c>
      <c r="CU202" s="145" t="str">
        <f t="shared" si="336"/>
        <v/>
      </c>
      <c r="CV202" s="111" t="str">
        <f t="shared" si="337"/>
        <v/>
      </c>
      <c r="CW202" s="111" t="str">
        <f t="shared" si="338"/>
        <v/>
      </c>
      <c r="CX202" s="109" t="str">
        <f t="shared" si="304"/>
        <v/>
      </c>
      <c r="CY202" s="126" t="str">
        <f t="shared" si="305"/>
        <v/>
      </c>
      <c r="CZ202" s="126" t="str">
        <f t="shared" si="306"/>
        <v/>
      </c>
      <c r="DA202" s="126" t="str">
        <f t="shared" si="307"/>
        <v/>
      </c>
      <c r="DB202" s="145" t="str">
        <f t="shared" si="308"/>
        <v/>
      </c>
      <c r="DC202" s="143" t="str">
        <f t="shared" si="309"/>
        <v/>
      </c>
      <c r="DD202" s="121"/>
      <c r="DE202" s="113" t="str">
        <f t="shared" si="310"/>
        <v/>
      </c>
      <c r="DF202" s="113" t="str">
        <f t="shared" si="311"/>
        <v/>
      </c>
      <c r="DG202" s="111" t="e">
        <f t="shared" si="339"/>
        <v>#N/A</v>
      </c>
      <c r="DH202" s="108" t="str">
        <f t="shared" si="312"/>
        <v/>
      </c>
      <c r="DI202" s="108" t="str">
        <f t="shared" si="340"/>
        <v/>
      </c>
      <c r="DJ202" s="108" t="str">
        <f t="shared" si="341"/>
        <v/>
      </c>
      <c r="DK202" s="108" t="str">
        <f t="shared" si="344"/>
        <v/>
      </c>
      <c r="DL202" s="108" t="str">
        <f t="shared" si="342"/>
        <v/>
      </c>
      <c r="DM202" s="108" t="str">
        <f t="shared" si="343"/>
        <v/>
      </c>
      <c r="DN202" s="103"/>
      <c r="DO202" s="170" t="str">
        <f t="shared" si="313"/>
        <v/>
      </c>
      <c r="DP202" s="170" t="str">
        <f t="shared" si="314"/>
        <v/>
      </c>
      <c r="DQ202" s="170" t="str">
        <f t="shared" si="315"/>
        <v/>
      </c>
      <c r="DR202" s="55" t="str">
        <f t="shared" si="316"/>
        <v/>
      </c>
      <c r="DS202" s="55" t="str">
        <f t="shared" si="317"/>
        <v/>
      </c>
      <c r="DT202" s="173" t="str">
        <f t="shared" si="318"/>
        <v/>
      </c>
      <c r="DU202" s="55" t="str">
        <f t="shared" si="319"/>
        <v/>
      </c>
      <c r="DV202" s="21" t="str">
        <f t="shared" si="320"/>
        <v/>
      </c>
      <c r="DW202" s="11" t="str">
        <f t="shared" si="345"/>
        <v/>
      </c>
      <c r="DX202" s="12" t="str">
        <f t="shared" si="321"/>
        <v/>
      </c>
      <c r="DY202" s="15"/>
      <c r="DZ202" s="50"/>
      <c r="EA202" s="50"/>
      <c r="EB202" s="50"/>
      <c r="EC202" s="50"/>
    </row>
    <row r="203" spans="1:133" ht="20.100000000000001" customHeight="1" x14ac:dyDescent="0.25">
      <c r="A203" s="47">
        <f t="shared" si="322"/>
        <v>202</v>
      </c>
      <c r="B203" s="176"/>
      <c r="C203" s="194"/>
      <c r="D203" s="176"/>
      <c r="E203" s="194"/>
      <c r="F203" s="192"/>
      <c r="G203" s="193"/>
      <c r="H203" s="176"/>
      <c r="I203" s="176"/>
      <c r="J203" s="180"/>
      <c r="K203" s="180"/>
      <c r="L203" s="180"/>
      <c r="M203" s="40"/>
      <c r="N203" s="10" t="str">
        <f t="shared" si="265"/>
        <v/>
      </c>
      <c r="O203" s="13"/>
      <c r="P203" s="26" t="str">
        <f t="shared" si="263"/>
        <v/>
      </c>
      <c r="Q203" s="26" t="str">
        <f t="shared" si="263"/>
        <v/>
      </c>
      <c r="R203" s="26" t="str">
        <f t="shared" si="263"/>
        <v/>
      </c>
      <c r="S203" s="26" t="str">
        <f t="shared" si="263"/>
        <v/>
      </c>
      <c r="T203" s="26" t="str">
        <f t="shared" si="263"/>
        <v/>
      </c>
      <c r="U203" s="157" t="str">
        <f t="shared" si="263"/>
        <v/>
      </c>
      <c r="V203" s="26" t="str">
        <f t="shared" si="263"/>
        <v/>
      </c>
      <c r="W203" s="26" t="str">
        <f t="shared" si="263"/>
        <v/>
      </c>
      <c r="X203" s="26" t="str">
        <f t="shared" si="263"/>
        <v/>
      </c>
      <c r="Y203" s="24" t="str">
        <f t="shared" si="263"/>
        <v/>
      </c>
      <c r="Z203" s="18" t="str">
        <f t="shared" si="264"/>
        <v/>
      </c>
      <c r="AA203" s="24" t="str">
        <f t="shared" si="264"/>
        <v/>
      </c>
      <c r="AB203" s="24" t="str">
        <f t="shared" si="264"/>
        <v/>
      </c>
      <c r="AC203" s="26" t="str">
        <f t="shared" si="264"/>
        <v/>
      </c>
      <c r="AD203" s="33" t="str">
        <f t="shared" si="264"/>
        <v/>
      </c>
      <c r="AE203" s="24" t="str">
        <f t="shared" si="264"/>
        <v/>
      </c>
      <c r="AF203" s="26" t="str">
        <f t="shared" si="264"/>
        <v/>
      </c>
      <c r="AG203" s="24" t="str">
        <f t="shared" si="264"/>
        <v/>
      </c>
      <c r="AH203" s="26" t="str">
        <f t="shared" si="264"/>
        <v/>
      </c>
      <c r="AI203" s="26" t="str">
        <f t="shared" si="264"/>
        <v/>
      </c>
      <c r="AJ203" s="26" t="str">
        <f t="shared" si="264"/>
        <v/>
      </c>
      <c r="AK203" s="26" t="str">
        <f t="shared" ref="Z203:AM266" si="347">IF(SG_or_BG_entered="","",Previous)</f>
        <v/>
      </c>
      <c r="AL203" s="26" t="str">
        <f t="shared" si="347"/>
        <v/>
      </c>
      <c r="AM203" s="18" t="str">
        <f t="shared" si="347"/>
        <v/>
      </c>
      <c r="AN203" s="9"/>
      <c r="AO203" s="152" t="str">
        <f t="shared" si="323"/>
        <v/>
      </c>
      <c r="AP203" s="150" t="str">
        <f t="shared" si="266"/>
        <v/>
      </c>
      <c r="AQ203" s="151" t="str">
        <f t="shared" si="267"/>
        <v/>
      </c>
      <c r="AR203" s="107" t="str">
        <f t="shared" si="268"/>
        <v/>
      </c>
      <c r="AS203" s="128" t="str">
        <f t="shared" si="269"/>
        <v/>
      </c>
      <c r="AT203" s="114" t="str">
        <f t="shared" si="324"/>
        <v/>
      </c>
      <c r="AU203" s="114" t="str">
        <f t="shared" si="325"/>
        <v/>
      </c>
      <c r="AV203" s="114" t="str">
        <f t="shared" si="326"/>
        <v/>
      </c>
      <c r="AW203" s="114" t="str">
        <f t="shared" si="327"/>
        <v/>
      </c>
      <c r="AX203" s="117" t="str">
        <f t="shared" si="328"/>
        <v/>
      </c>
      <c r="AY203" s="117" t="str">
        <f t="shared" si="329"/>
        <v/>
      </c>
      <c r="AZ203" s="111" t="str">
        <f t="shared" si="330"/>
        <v/>
      </c>
      <c r="BA203" s="133" t="str">
        <f t="shared" si="331"/>
        <v/>
      </c>
      <c r="BB203" s="126" t="str">
        <f t="shared" si="270"/>
        <v/>
      </c>
      <c r="BC203" s="126" t="str">
        <f t="shared" si="271"/>
        <v/>
      </c>
      <c r="BD203" s="127" t="str">
        <f t="shared" si="272"/>
        <v/>
      </c>
      <c r="BE203" s="115" t="str">
        <f t="shared" si="273"/>
        <v/>
      </c>
      <c r="BF203" s="148" t="str">
        <f t="shared" si="274"/>
        <v/>
      </c>
      <c r="BG203" s="126" t="str">
        <f t="shared" si="275"/>
        <v/>
      </c>
      <c r="BH203" s="126" t="str">
        <f t="shared" si="276"/>
        <v/>
      </c>
      <c r="BI203" s="126" t="str">
        <f t="shared" si="277"/>
        <v/>
      </c>
      <c r="BJ203" s="126" t="str">
        <f t="shared" si="278"/>
        <v/>
      </c>
      <c r="BK203" s="111" t="str">
        <f t="shared" si="279"/>
        <v/>
      </c>
      <c r="BL203" s="118" t="str">
        <f t="shared" si="332"/>
        <v/>
      </c>
      <c r="BM203" s="115" t="str">
        <f t="shared" si="280"/>
        <v/>
      </c>
      <c r="BN203" s="110" t="str">
        <f t="shared" si="281"/>
        <v/>
      </c>
      <c r="BO203" s="110" t="str">
        <f t="shared" si="282"/>
        <v/>
      </c>
      <c r="BP203" s="111" t="str">
        <f t="shared" si="333"/>
        <v/>
      </c>
      <c r="BQ203" s="110" t="str">
        <f t="shared" si="334"/>
        <v/>
      </c>
      <c r="BR203" s="153"/>
      <c r="BS203" s="115" t="str">
        <f t="shared" si="283"/>
        <v/>
      </c>
      <c r="BT203" s="132" t="str">
        <f t="shared" si="346"/>
        <v/>
      </c>
      <c r="BU203" s="146" t="str">
        <f t="shared" si="284"/>
        <v/>
      </c>
      <c r="BV203" s="115" t="str">
        <f t="shared" si="285"/>
        <v/>
      </c>
      <c r="BW203" s="118" t="str">
        <f t="shared" si="286"/>
        <v/>
      </c>
      <c r="BX203" s="119"/>
      <c r="BY203" s="111" t="str">
        <f t="shared" si="287"/>
        <v/>
      </c>
      <c r="BZ203" s="111" t="str">
        <f t="shared" si="288"/>
        <v/>
      </c>
      <c r="CA203" s="111" t="str">
        <f t="shared" si="289"/>
        <v/>
      </c>
      <c r="CB203" s="142" t="str">
        <f t="shared" si="290"/>
        <v/>
      </c>
      <c r="CC203" s="184" t="str">
        <f t="shared" si="291"/>
        <v/>
      </c>
      <c r="CD203" s="115" t="str">
        <f t="shared" si="292"/>
        <v/>
      </c>
      <c r="CE203" s="115" t="str">
        <f t="shared" si="293"/>
        <v/>
      </c>
      <c r="CF203" s="125" t="str">
        <f t="shared" si="294"/>
        <v/>
      </c>
      <c r="CG203" s="125" t="str">
        <f t="shared" si="295"/>
        <v/>
      </c>
      <c r="CH203" s="149" t="str">
        <f t="shared" si="296"/>
        <v/>
      </c>
      <c r="CI203" s="142" t="str">
        <f t="shared" si="297"/>
        <v/>
      </c>
      <c r="CJ203" s="119"/>
      <c r="CK203" s="109"/>
      <c r="CL203" s="166" t="str">
        <f t="shared" si="298"/>
        <v/>
      </c>
      <c r="CM203" s="166" t="str">
        <f t="shared" si="299"/>
        <v/>
      </c>
      <c r="CN203" s="163" t="str">
        <f t="shared" si="300"/>
        <v/>
      </c>
      <c r="CO203" s="164" t="str">
        <f t="shared" si="301"/>
        <v/>
      </c>
      <c r="CP203" s="109"/>
      <c r="CQ203" s="163" t="str">
        <f t="shared" si="302"/>
        <v/>
      </c>
      <c r="CR203" s="163" t="str">
        <f t="shared" si="303"/>
        <v/>
      </c>
      <c r="CS203" s="109"/>
      <c r="CT203" s="112" t="str">
        <f t="shared" si="335"/>
        <v/>
      </c>
      <c r="CU203" s="145" t="str">
        <f t="shared" si="336"/>
        <v/>
      </c>
      <c r="CV203" s="111" t="str">
        <f t="shared" si="337"/>
        <v/>
      </c>
      <c r="CW203" s="111" t="str">
        <f t="shared" si="338"/>
        <v/>
      </c>
      <c r="CX203" s="109" t="str">
        <f t="shared" si="304"/>
        <v/>
      </c>
      <c r="CY203" s="126" t="str">
        <f t="shared" si="305"/>
        <v/>
      </c>
      <c r="CZ203" s="126" t="str">
        <f t="shared" si="306"/>
        <v/>
      </c>
      <c r="DA203" s="126" t="str">
        <f t="shared" si="307"/>
        <v/>
      </c>
      <c r="DB203" s="145" t="str">
        <f t="shared" si="308"/>
        <v/>
      </c>
      <c r="DC203" s="143" t="str">
        <f t="shared" si="309"/>
        <v/>
      </c>
      <c r="DD203" s="121"/>
      <c r="DE203" s="113" t="str">
        <f t="shared" si="310"/>
        <v/>
      </c>
      <c r="DF203" s="113" t="str">
        <f t="shared" si="311"/>
        <v/>
      </c>
      <c r="DG203" s="111" t="e">
        <f t="shared" si="339"/>
        <v>#N/A</v>
      </c>
      <c r="DH203" s="108" t="str">
        <f t="shared" si="312"/>
        <v/>
      </c>
      <c r="DI203" s="108" t="str">
        <f t="shared" si="340"/>
        <v/>
      </c>
      <c r="DJ203" s="108" t="str">
        <f t="shared" si="341"/>
        <v/>
      </c>
      <c r="DK203" s="108" t="str">
        <f t="shared" si="344"/>
        <v/>
      </c>
      <c r="DL203" s="108" t="str">
        <f t="shared" si="342"/>
        <v/>
      </c>
      <c r="DM203" s="108" t="str">
        <f t="shared" si="343"/>
        <v/>
      </c>
      <c r="DN203" s="103"/>
      <c r="DO203" s="170" t="str">
        <f t="shared" si="313"/>
        <v/>
      </c>
      <c r="DP203" s="170" t="str">
        <f t="shared" si="314"/>
        <v/>
      </c>
      <c r="DQ203" s="170" t="str">
        <f t="shared" si="315"/>
        <v/>
      </c>
      <c r="DR203" s="55" t="str">
        <f t="shared" si="316"/>
        <v/>
      </c>
      <c r="DS203" s="55" t="str">
        <f t="shared" si="317"/>
        <v/>
      </c>
      <c r="DT203" s="173" t="str">
        <f t="shared" si="318"/>
        <v/>
      </c>
      <c r="DU203" s="55" t="str">
        <f t="shared" si="319"/>
        <v/>
      </c>
      <c r="DV203" s="21" t="str">
        <f t="shared" si="320"/>
        <v/>
      </c>
      <c r="DW203" s="11" t="str">
        <f t="shared" si="345"/>
        <v/>
      </c>
      <c r="DX203" s="12" t="str">
        <f t="shared" si="321"/>
        <v/>
      </c>
      <c r="DY203" s="15"/>
      <c r="DZ203" s="50"/>
      <c r="EA203" s="50"/>
      <c r="EB203" s="50"/>
      <c r="EC203" s="50"/>
    </row>
    <row r="204" spans="1:133" ht="20.100000000000001" customHeight="1" x14ac:dyDescent="0.25">
      <c r="A204" s="47">
        <f t="shared" si="322"/>
        <v>203</v>
      </c>
      <c r="B204" s="176"/>
      <c r="C204" s="194"/>
      <c r="D204" s="176"/>
      <c r="E204" s="194"/>
      <c r="F204" s="192"/>
      <c r="G204" s="193"/>
      <c r="H204" s="176"/>
      <c r="I204" s="176"/>
      <c r="J204" s="180"/>
      <c r="K204" s="180"/>
      <c r="L204" s="180"/>
      <c r="M204" s="40"/>
      <c r="N204" s="10" t="str">
        <f t="shared" si="265"/>
        <v/>
      </c>
      <c r="O204" s="13"/>
      <c r="P204" s="26" t="str">
        <f t="shared" si="263"/>
        <v/>
      </c>
      <c r="Q204" s="26" t="str">
        <f t="shared" si="263"/>
        <v/>
      </c>
      <c r="R204" s="26" t="str">
        <f t="shared" si="263"/>
        <v/>
      </c>
      <c r="S204" s="26" t="str">
        <f t="shared" si="263"/>
        <v/>
      </c>
      <c r="T204" s="26" t="str">
        <f t="shared" si="263"/>
        <v/>
      </c>
      <c r="U204" s="157" t="str">
        <f t="shared" si="263"/>
        <v/>
      </c>
      <c r="V204" s="26" t="str">
        <f t="shared" si="263"/>
        <v/>
      </c>
      <c r="W204" s="26" t="str">
        <f t="shared" si="263"/>
        <v/>
      </c>
      <c r="X204" s="26" t="str">
        <f t="shared" si="263"/>
        <v/>
      </c>
      <c r="Y204" s="24" t="str">
        <f t="shared" si="263"/>
        <v/>
      </c>
      <c r="Z204" s="18" t="str">
        <f t="shared" si="347"/>
        <v/>
      </c>
      <c r="AA204" s="24" t="str">
        <f t="shared" si="347"/>
        <v/>
      </c>
      <c r="AB204" s="24" t="str">
        <f t="shared" si="347"/>
        <v/>
      </c>
      <c r="AC204" s="26" t="str">
        <f t="shared" si="347"/>
        <v/>
      </c>
      <c r="AD204" s="33" t="str">
        <f t="shared" si="347"/>
        <v/>
      </c>
      <c r="AE204" s="24" t="str">
        <f t="shared" si="347"/>
        <v/>
      </c>
      <c r="AF204" s="26" t="str">
        <f t="shared" si="347"/>
        <v/>
      </c>
      <c r="AG204" s="24" t="str">
        <f t="shared" si="347"/>
        <v/>
      </c>
      <c r="AH204" s="26" t="str">
        <f t="shared" si="347"/>
        <v/>
      </c>
      <c r="AI204" s="26" t="str">
        <f t="shared" si="347"/>
        <v/>
      </c>
      <c r="AJ204" s="26" t="str">
        <f t="shared" si="347"/>
        <v/>
      </c>
      <c r="AK204" s="26" t="str">
        <f t="shared" si="347"/>
        <v/>
      </c>
      <c r="AL204" s="26" t="str">
        <f t="shared" si="347"/>
        <v/>
      </c>
      <c r="AM204" s="18" t="str">
        <f t="shared" si="347"/>
        <v/>
      </c>
      <c r="AN204" s="9"/>
      <c r="AO204" s="152" t="str">
        <f t="shared" si="323"/>
        <v/>
      </c>
      <c r="AP204" s="150" t="str">
        <f t="shared" si="266"/>
        <v/>
      </c>
      <c r="AQ204" s="151" t="str">
        <f t="shared" si="267"/>
        <v/>
      </c>
      <c r="AR204" s="107" t="str">
        <f t="shared" si="268"/>
        <v/>
      </c>
      <c r="AS204" s="128" t="str">
        <f t="shared" si="269"/>
        <v/>
      </c>
      <c r="AT204" s="114" t="str">
        <f t="shared" si="324"/>
        <v/>
      </c>
      <c r="AU204" s="114" t="str">
        <f t="shared" si="325"/>
        <v/>
      </c>
      <c r="AV204" s="114" t="str">
        <f t="shared" si="326"/>
        <v/>
      </c>
      <c r="AW204" s="114" t="str">
        <f t="shared" si="327"/>
        <v/>
      </c>
      <c r="AX204" s="117" t="str">
        <f t="shared" si="328"/>
        <v/>
      </c>
      <c r="AY204" s="117" t="str">
        <f t="shared" si="329"/>
        <v/>
      </c>
      <c r="AZ204" s="111" t="str">
        <f t="shared" si="330"/>
        <v/>
      </c>
      <c r="BA204" s="133" t="str">
        <f t="shared" si="331"/>
        <v/>
      </c>
      <c r="BB204" s="126" t="str">
        <f t="shared" si="270"/>
        <v/>
      </c>
      <c r="BC204" s="126" t="str">
        <f t="shared" si="271"/>
        <v/>
      </c>
      <c r="BD204" s="127" t="str">
        <f t="shared" si="272"/>
        <v/>
      </c>
      <c r="BE204" s="115" t="str">
        <f t="shared" si="273"/>
        <v/>
      </c>
      <c r="BF204" s="148" t="str">
        <f t="shared" si="274"/>
        <v/>
      </c>
      <c r="BG204" s="126" t="str">
        <f t="shared" si="275"/>
        <v/>
      </c>
      <c r="BH204" s="126" t="str">
        <f t="shared" si="276"/>
        <v/>
      </c>
      <c r="BI204" s="126" t="str">
        <f t="shared" si="277"/>
        <v/>
      </c>
      <c r="BJ204" s="126" t="str">
        <f t="shared" si="278"/>
        <v/>
      </c>
      <c r="BK204" s="111" t="str">
        <f t="shared" si="279"/>
        <v/>
      </c>
      <c r="BL204" s="118" t="str">
        <f t="shared" si="332"/>
        <v/>
      </c>
      <c r="BM204" s="115" t="str">
        <f t="shared" si="280"/>
        <v/>
      </c>
      <c r="BN204" s="110" t="str">
        <f t="shared" si="281"/>
        <v/>
      </c>
      <c r="BO204" s="110" t="str">
        <f t="shared" si="282"/>
        <v/>
      </c>
      <c r="BP204" s="111" t="str">
        <f t="shared" si="333"/>
        <v/>
      </c>
      <c r="BQ204" s="110" t="str">
        <f t="shared" si="334"/>
        <v/>
      </c>
      <c r="BR204" s="153"/>
      <c r="BS204" s="115" t="str">
        <f t="shared" si="283"/>
        <v/>
      </c>
      <c r="BT204" s="132" t="str">
        <f t="shared" si="346"/>
        <v/>
      </c>
      <c r="BU204" s="146" t="str">
        <f t="shared" si="284"/>
        <v/>
      </c>
      <c r="BV204" s="115" t="str">
        <f t="shared" si="285"/>
        <v/>
      </c>
      <c r="BW204" s="118" t="str">
        <f t="shared" si="286"/>
        <v/>
      </c>
      <c r="BX204" s="119"/>
      <c r="BY204" s="111" t="str">
        <f t="shared" si="287"/>
        <v/>
      </c>
      <c r="BZ204" s="111" t="str">
        <f t="shared" si="288"/>
        <v/>
      </c>
      <c r="CA204" s="111" t="str">
        <f t="shared" si="289"/>
        <v/>
      </c>
      <c r="CB204" s="142" t="str">
        <f t="shared" si="290"/>
        <v/>
      </c>
      <c r="CC204" s="184" t="str">
        <f t="shared" si="291"/>
        <v/>
      </c>
      <c r="CD204" s="115" t="str">
        <f t="shared" si="292"/>
        <v/>
      </c>
      <c r="CE204" s="115" t="str">
        <f t="shared" si="293"/>
        <v/>
      </c>
      <c r="CF204" s="125" t="str">
        <f t="shared" si="294"/>
        <v/>
      </c>
      <c r="CG204" s="125" t="str">
        <f t="shared" si="295"/>
        <v/>
      </c>
      <c r="CH204" s="149" t="str">
        <f t="shared" si="296"/>
        <v/>
      </c>
      <c r="CI204" s="142" t="str">
        <f t="shared" si="297"/>
        <v/>
      </c>
      <c r="CJ204" s="119"/>
      <c r="CK204" s="109"/>
      <c r="CL204" s="166" t="str">
        <f t="shared" si="298"/>
        <v/>
      </c>
      <c r="CM204" s="166" t="str">
        <f t="shared" si="299"/>
        <v/>
      </c>
      <c r="CN204" s="163" t="str">
        <f t="shared" si="300"/>
        <v/>
      </c>
      <c r="CO204" s="164" t="str">
        <f t="shared" si="301"/>
        <v/>
      </c>
      <c r="CP204" s="109"/>
      <c r="CQ204" s="163" t="str">
        <f t="shared" si="302"/>
        <v/>
      </c>
      <c r="CR204" s="163" t="str">
        <f t="shared" si="303"/>
        <v/>
      </c>
      <c r="CS204" s="109"/>
      <c r="CT204" s="112" t="str">
        <f t="shared" si="335"/>
        <v/>
      </c>
      <c r="CU204" s="145" t="str">
        <f t="shared" si="336"/>
        <v/>
      </c>
      <c r="CV204" s="111" t="str">
        <f t="shared" si="337"/>
        <v/>
      </c>
      <c r="CW204" s="111" t="str">
        <f t="shared" si="338"/>
        <v/>
      </c>
      <c r="CX204" s="109" t="str">
        <f t="shared" si="304"/>
        <v/>
      </c>
      <c r="CY204" s="126" t="str">
        <f t="shared" si="305"/>
        <v/>
      </c>
      <c r="CZ204" s="126" t="str">
        <f t="shared" si="306"/>
        <v/>
      </c>
      <c r="DA204" s="126" t="str">
        <f t="shared" si="307"/>
        <v/>
      </c>
      <c r="DB204" s="145" t="str">
        <f t="shared" si="308"/>
        <v/>
      </c>
      <c r="DC204" s="143" t="str">
        <f t="shared" si="309"/>
        <v/>
      </c>
      <c r="DD204" s="121"/>
      <c r="DE204" s="113" t="str">
        <f t="shared" si="310"/>
        <v/>
      </c>
      <c r="DF204" s="113" t="str">
        <f t="shared" si="311"/>
        <v/>
      </c>
      <c r="DG204" s="111" t="e">
        <f t="shared" si="339"/>
        <v>#N/A</v>
      </c>
      <c r="DH204" s="108" t="str">
        <f t="shared" si="312"/>
        <v/>
      </c>
      <c r="DI204" s="108" t="str">
        <f t="shared" si="340"/>
        <v/>
      </c>
      <c r="DJ204" s="108" t="str">
        <f t="shared" si="341"/>
        <v/>
      </c>
      <c r="DK204" s="108" t="str">
        <f t="shared" si="344"/>
        <v/>
      </c>
      <c r="DL204" s="108" t="str">
        <f t="shared" si="342"/>
        <v/>
      </c>
      <c r="DM204" s="108" t="str">
        <f t="shared" si="343"/>
        <v/>
      </c>
      <c r="DN204" s="103"/>
      <c r="DO204" s="170" t="str">
        <f t="shared" si="313"/>
        <v/>
      </c>
      <c r="DP204" s="170" t="str">
        <f t="shared" si="314"/>
        <v/>
      </c>
      <c r="DQ204" s="170" t="str">
        <f t="shared" si="315"/>
        <v/>
      </c>
      <c r="DR204" s="55" t="str">
        <f t="shared" si="316"/>
        <v/>
      </c>
      <c r="DS204" s="55" t="str">
        <f t="shared" si="317"/>
        <v/>
      </c>
      <c r="DT204" s="173" t="str">
        <f t="shared" si="318"/>
        <v/>
      </c>
      <c r="DU204" s="55" t="str">
        <f t="shared" si="319"/>
        <v/>
      </c>
      <c r="DV204" s="21" t="str">
        <f t="shared" si="320"/>
        <v/>
      </c>
      <c r="DW204" s="11" t="str">
        <f t="shared" si="345"/>
        <v/>
      </c>
      <c r="DX204" s="12" t="str">
        <f t="shared" si="321"/>
        <v/>
      </c>
      <c r="DY204" s="15"/>
      <c r="DZ204" s="50"/>
      <c r="EA204" s="50"/>
      <c r="EB204" s="50"/>
      <c r="EC204" s="50"/>
    </row>
    <row r="205" spans="1:133" ht="20.100000000000001" customHeight="1" x14ac:dyDescent="0.25">
      <c r="A205" s="47">
        <f t="shared" si="322"/>
        <v>204</v>
      </c>
      <c r="B205" s="176"/>
      <c r="C205" s="194"/>
      <c r="D205" s="176"/>
      <c r="E205" s="194"/>
      <c r="F205" s="192"/>
      <c r="G205" s="193"/>
      <c r="H205" s="176"/>
      <c r="I205" s="176"/>
      <c r="J205" s="180"/>
      <c r="K205" s="180"/>
      <c r="L205" s="180"/>
      <c r="M205" s="40"/>
      <c r="N205" s="10" t="str">
        <f t="shared" si="265"/>
        <v/>
      </c>
      <c r="O205" s="13"/>
      <c r="P205" s="26" t="str">
        <f t="shared" si="263"/>
        <v/>
      </c>
      <c r="Q205" s="26" t="str">
        <f t="shared" si="263"/>
        <v/>
      </c>
      <c r="R205" s="26" t="str">
        <f t="shared" si="263"/>
        <v/>
      </c>
      <c r="S205" s="26" t="str">
        <f t="shared" si="263"/>
        <v/>
      </c>
      <c r="T205" s="26" t="str">
        <f t="shared" si="263"/>
        <v/>
      </c>
      <c r="U205" s="157" t="str">
        <f t="shared" si="263"/>
        <v/>
      </c>
      <c r="V205" s="26" t="str">
        <f t="shared" si="263"/>
        <v/>
      </c>
      <c r="W205" s="26" t="str">
        <f t="shared" si="263"/>
        <v/>
      </c>
      <c r="X205" s="26" t="str">
        <f t="shared" si="263"/>
        <v/>
      </c>
      <c r="Y205" s="24" t="str">
        <f t="shared" si="263"/>
        <v/>
      </c>
      <c r="Z205" s="18" t="str">
        <f t="shared" si="347"/>
        <v/>
      </c>
      <c r="AA205" s="24" t="str">
        <f t="shared" si="347"/>
        <v/>
      </c>
      <c r="AB205" s="24" t="str">
        <f t="shared" si="347"/>
        <v/>
      </c>
      <c r="AC205" s="26" t="str">
        <f t="shared" si="347"/>
        <v/>
      </c>
      <c r="AD205" s="33" t="str">
        <f t="shared" si="347"/>
        <v/>
      </c>
      <c r="AE205" s="24" t="str">
        <f t="shared" si="347"/>
        <v/>
      </c>
      <c r="AF205" s="26" t="str">
        <f t="shared" si="347"/>
        <v/>
      </c>
      <c r="AG205" s="24" t="str">
        <f t="shared" si="347"/>
        <v/>
      </c>
      <c r="AH205" s="26" t="str">
        <f t="shared" si="347"/>
        <v/>
      </c>
      <c r="AI205" s="26" t="str">
        <f t="shared" si="347"/>
        <v/>
      </c>
      <c r="AJ205" s="26" t="str">
        <f t="shared" si="347"/>
        <v/>
      </c>
      <c r="AK205" s="26" t="str">
        <f t="shared" si="347"/>
        <v/>
      </c>
      <c r="AL205" s="26" t="str">
        <f t="shared" si="347"/>
        <v/>
      </c>
      <c r="AM205" s="18" t="str">
        <f t="shared" si="347"/>
        <v/>
      </c>
      <c r="AN205" s="9"/>
      <c r="AO205" s="152" t="str">
        <f t="shared" si="323"/>
        <v/>
      </c>
      <c r="AP205" s="150" t="str">
        <f t="shared" si="266"/>
        <v/>
      </c>
      <c r="AQ205" s="151" t="str">
        <f t="shared" si="267"/>
        <v/>
      </c>
      <c r="AR205" s="107" t="str">
        <f t="shared" si="268"/>
        <v/>
      </c>
      <c r="AS205" s="128" t="str">
        <f t="shared" si="269"/>
        <v/>
      </c>
      <c r="AT205" s="114" t="str">
        <f t="shared" si="324"/>
        <v/>
      </c>
      <c r="AU205" s="114" t="str">
        <f t="shared" si="325"/>
        <v/>
      </c>
      <c r="AV205" s="114" t="str">
        <f t="shared" si="326"/>
        <v/>
      </c>
      <c r="AW205" s="114" t="str">
        <f t="shared" si="327"/>
        <v/>
      </c>
      <c r="AX205" s="117" t="str">
        <f t="shared" si="328"/>
        <v/>
      </c>
      <c r="AY205" s="117" t="str">
        <f t="shared" si="329"/>
        <v/>
      </c>
      <c r="AZ205" s="111" t="str">
        <f t="shared" si="330"/>
        <v/>
      </c>
      <c r="BA205" s="133" t="str">
        <f t="shared" si="331"/>
        <v/>
      </c>
      <c r="BB205" s="126" t="str">
        <f t="shared" si="270"/>
        <v/>
      </c>
      <c r="BC205" s="126" t="str">
        <f t="shared" si="271"/>
        <v/>
      </c>
      <c r="BD205" s="127" t="str">
        <f t="shared" si="272"/>
        <v/>
      </c>
      <c r="BE205" s="115" t="str">
        <f t="shared" si="273"/>
        <v/>
      </c>
      <c r="BF205" s="148" t="str">
        <f t="shared" si="274"/>
        <v/>
      </c>
      <c r="BG205" s="126" t="str">
        <f t="shared" si="275"/>
        <v/>
      </c>
      <c r="BH205" s="126" t="str">
        <f t="shared" si="276"/>
        <v/>
      </c>
      <c r="BI205" s="126" t="str">
        <f t="shared" si="277"/>
        <v/>
      </c>
      <c r="BJ205" s="126" t="str">
        <f t="shared" si="278"/>
        <v/>
      </c>
      <c r="BK205" s="111" t="str">
        <f t="shared" si="279"/>
        <v/>
      </c>
      <c r="BL205" s="118" t="str">
        <f t="shared" si="332"/>
        <v/>
      </c>
      <c r="BM205" s="115" t="str">
        <f t="shared" si="280"/>
        <v/>
      </c>
      <c r="BN205" s="110" t="str">
        <f t="shared" si="281"/>
        <v/>
      </c>
      <c r="BO205" s="110" t="str">
        <f t="shared" si="282"/>
        <v/>
      </c>
      <c r="BP205" s="111" t="str">
        <f t="shared" si="333"/>
        <v/>
      </c>
      <c r="BQ205" s="110" t="str">
        <f t="shared" si="334"/>
        <v/>
      </c>
      <c r="BR205" s="153"/>
      <c r="BS205" s="115" t="str">
        <f t="shared" si="283"/>
        <v/>
      </c>
      <c r="BT205" s="132" t="str">
        <f t="shared" si="346"/>
        <v/>
      </c>
      <c r="BU205" s="146" t="str">
        <f t="shared" si="284"/>
        <v/>
      </c>
      <c r="BV205" s="115" t="str">
        <f t="shared" si="285"/>
        <v/>
      </c>
      <c r="BW205" s="118" t="str">
        <f t="shared" si="286"/>
        <v/>
      </c>
      <c r="BX205" s="119"/>
      <c r="BY205" s="111" t="str">
        <f t="shared" si="287"/>
        <v/>
      </c>
      <c r="BZ205" s="111" t="str">
        <f t="shared" si="288"/>
        <v/>
      </c>
      <c r="CA205" s="111" t="str">
        <f t="shared" si="289"/>
        <v/>
      </c>
      <c r="CB205" s="142" t="str">
        <f t="shared" si="290"/>
        <v/>
      </c>
      <c r="CC205" s="184" t="str">
        <f t="shared" si="291"/>
        <v/>
      </c>
      <c r="CD205" s="115" t="str">
        <f t="shared" si="292"/>
        <v/>
      </c>
      <c r="CE205" s="115" t="str">
        <f t="shared" si="293"/>
        <v/>
      </c>
      <c r="CF205" s="125" t="str">
        <f t="shared" si="294"/>
        <v/>
      </c>
      <c r="CG205" s="125" t="str">
        <f t="shared" si="295"/>
        <v/>
      </c>
      <c r="CH205" s="149" t="str">
        <f t="shared" si="296"/>
        <v/>
      </c>
      <c r="CI205" s="142" t="str">
        <f t="shared" si="297"/>
        <v/>
      </c>
      <c r="CJ205" s="119"/>
      <c r="CK205" s="109"/>
      <c r="CL205" s="166" t="str">
        <f t="shared" si="298"/>
        <v/>
      </c>
      <c r="CM205" s="166" t="str">
        <f t="shared" si="299"/>
        <v/>
      </c>
      <c r="CN205" s="163" t="str">
        <f t="shared" si="300"/>
        <v/>
      </c>
      <c r="CO205" s="164" t="str">
        <f t="shared" si="301"/>
        <v/>
      </c>
      <c r="CP205" s="109"/>
      <c r="CQ205" s="163" t="str">
        <f t="shared" si="302"/>
        <v/>
      </c>
      <c r="CR205" s="163" t="str">
        <f t="shared" si="303"/>
        <v/>
      </c>
      <c r="CS205" s="109"/>
      <c r="CT205" s="112" t="str">
        <f t="shared" si="335"/>
        <v/>
      </c>
      <c r="CU205" s="145" t="str">
        <f t="shared" si="336"/>
        <v/>
      </c>
      <c r="CV205" s="111" t="str">
        <f t="shared" si="337"/>
        <v/>
      </c>
      <c r="CW205" s="111" t="str">
        <f t="shared" si="338"/>
        <v/>
      </c>
      <c r="CX205" s="109" t="str">
        <f t="shared" si="304"/>
        <v/>
      </c>
      <c r="CY205" s="126" t="str">
        <f t="shared" si="305"/>
        <v/>
      </c>
      <c r="CZ205" s="126" t="str">
        <f t="shared" si="306"/>
        <v/>
      </c>
      <c r="DA205" s="126" t="str">
        <f t="shared" si="307"/>
        <v/>
      </c>
      <c r="DB205" s="145" t="str">
        <f t="shared" si="308"/>
        <v/>
      </c>
      <c r="DC205" s="143" t="str">
        <f t="shared" si="309"/>
        <v/>
      </c>
      <c r="DD205" s="121"/>
      <c r="DE205" s="113" t="str">
        <f t="shared" si="310"/>
        <v/>
      </c>
      <c r="DF205" s="113" t="str">
        <f t="shared" si="311"/>
        <v/>
      </c>
      <c r="DG205" s="111" t="e">
        <f t="shared" si="339"/>
        <v>#N/A</v>
      </c>
      <c r="DH205" s="108" t="str">
        <f t="shared" si="312"/>
        <v/>
      </c>
      <c r="DI205" s="108" t="str">
        <f t="shared" si="340"/>
        <v/>
      </c>
      <c r="DJ205" s="108" t="str">
        <f t="shared" si="341"/>
        <v/>
      </c>
      <c r="DK205" s="108" t="str">
        <f t="shared" si="344"/>
        <v/>
      </c>
      <c r="DL205" s="108" t="str">
        <f t="shared" si="342"/>
        <v/>
      </c>
      <c r="DM205" s="108" t="str">
        <f t="shared" si="343"/>
        <v/>
      </c>
      <c r="DN205" s="103"/>
      <c r="DO205" s="170" t="str">
        <f t="shared" si="313"/>
        <v/>
      </c>
      <c r="DP205" s="170" t="str">
        <f t="shared" si="314"/>
        <v/>
      </c>
      <c r="DQ205" s="170" t="str">
        <f t="shared" si="315"/>
        <v/>
      </c>
      <c r="DR205" s="55" t="str">
        <f t="shared" si="316"/>
        <v/>
      </c>
      <c r="DS205" s="55" t="str">
        <f t="shared" si="317"/>
        <v/>
      </c>
      <c r="DT205" s="173" t="str">
        <f t="shared" si="318"/>
        <v/>
      </c>
      <c r="DU205" s="55" t="str">
        <f t="shared" si="319"/>
        <v/>
      </c>
      <c r="DV205" s="21" t="str">
        <f t="shared" si="320"/>
        <v/>
      </c>
      <c r="DW205" s="11" t="str">
        <f t="shared" si="345"/>
        <v/>
      </c>
      <c r="DX205" s="12" t="str">
        <f t="shared" si="321"/>
        <v/>
      </c>
      <c r="DY205" s="15"/>
      <c r="DZ205" s="50"/>
      <c r="EA205" s="50"/>
      <c r="EB205" s="50"/>
      <c r="EC205" s="50"/>
    </row>
    <row r="206" spans="1:133" ht="20.100000000000001" customHeight="1" x14ac:dyDescent="0.25">
      <c r="A206" s="47">
        <f t="shared" si="322"/>
        <v>205</v>
      </c>
      <c r="B206" s="176"/>
      <c r="C206" s="194"/>
      <c r="D206" s="176"/>
      <c r="E206" s="194"/>
      <c r="F206" s="192"/>
      <c r="G206" s="193"/>
      <c r="H206" s="176"/>
      <c r="I206" s="176"/>
      <c r="J206" s="180"/>
      <c r="K206" s="180"/>
      <c r="L206" s="180"/>
      <c r="M206" s="40"/>
      <c r="N206" s="10" t="str">
        <f t="shared" si="265"/>
        <v/>
      </c>
      <c r="O206" s="13"/>
      <c r="P206" s="26" t="str">
        <f t="shared" si="263"/>
        <v/>
      </c>
      <c r="Q206" s="26" t="str">
        <f t="shared" si="263"/>
        <v/>
      </c>
      <c r="R206" s="26" t="str">
        <f t="shared" si="263"/>
        <v/>
      </c>
      <c r="S206" s="26" t="str">
        <f t="shared" si="263"/>
        <v/>
      </c>
      <c r="T206" s="26" t="str">
        <f t="shared" ref="P206:AE269" si="348">IF(SG_or_BG_entered="","",Previous)</f>
        <v/>
      </c>
      <c r="U206" s="157" t="str">
        <f t="shared" si="348"/>
        <v/>
      </c>
      <c r="V206" s="26" t="str">
        <f t="shared" si="348"/>
        <v/>
      </c>
      <c r="W206" s="26" t="str">
        <f t="shared" si="348"/>
        <v/>
      </c>
      <c r="X206" s="26" t="str">
        <f t="shared" si="348"/>
        <v/>
      </c>
      <c r="Y206" s="24" t="str">
        <f t="shared" si="348"/>
        <v/>
      </c>
      <c r="Z206" s="18" t="str">
        <f t="shared" si="347"/>
        <v/>
      </c>
      <c r="AA206" s="24" t="str">
        <f t="shared" si="347"/>
        <v/>
      </c>
      <c r="AB206" s="24" t="str">
        <f t="shared" si="347"/>
        <v/>
      </c>
      <c r="AC206" s="26" t="str">
        <f t="shared" si="347"/>
        <v/>
      </c>
      <c r="AD206" s="33" t="str">
        <f t="shared" si="347"/>
        <v/>
      </c>
      <c r="AE206" s="24" t="str">
        <f t="shared" si="347"/>
        <v/>
      </c>
      <c r="AF206" s="26" t="str">
        <f t="shared" si="347"/>
        <v/>
      </c>
      <c r="AG206" s="24" t="str">
        <f t="shared" si="347"/>
        <v/>
      </c>
      <c r="AH206" s="26" t="str">
        <f t="shared" si="347"/>
        <v/>
      </c>
      <c r="AI206" s="26" t="str">
        <f t="shared" si="347"/>
        <v/>
      </c>
      <c r="AJ206" s="26" t="str">
        <f t="shared" si="347"/>
        <v/>
      </c>
      <c r="AK206" s="26" t="str">
        <f t="shared" si="347"/>
        <v/>
      </c>
      <c r="AL206" s="26" t="str">
        <f t="shared" si="347"/>
        <v/>
      </c>
      <c r="AM206" s="18" t="str">
        <f t="shared" si="347"/>
        <v/>
      </c>
      <c r="AN206" s="9"/>
      <c r="AO206" s="152" t="str">
        <f t="shared" si="323"/>
        <v/>
      </c>
      <c r="AP206" s="150" t="str">
        <f t="shared" si="266"/>
        <v/>
      </c>
      <c r="AQ206" s="151" t="str">
        <f t="shared" si="267"/>
        <v/>
      </c>
      <c r="AR206" s="107" t="str">
        <f t="shared" si="268"/>
        <v/>
      </c>
      <c r="AS206" s="128" t="str">
        <f t="shared" si="269"/>
        <v/>
      </c>
      <c r="AT206" s="114" t="str">
        <f t="shared" si="324"/>
        <v/>
      </c>
      <c r="AU206" s="114" t="str">
        <f t="shared" si="325"/>
        <v/>
      </c>
      <c r="AV206" s="114" t="str">
        <f t="shared" si="326"/>
        <v/>
      </c>
      <c r="AW206" s="114" t="str">
        <f t="shared" si="327"/>
        <v/>
      </c>
      <c r="AX206" s="117" t="str">
        <f t="shared" si="328"/>
        <v/>
      </c>
      <c r="AY206" s="117" t="str">
        <f t="shared" si="329"/>
        <v/>
      </c>
      <c r="AZ206" s="111" t="str">
        <f t="shared" si="330"/>
        <v/>
      </c>
      <c r="BA206" s="133" t="str">
        <f t="shared" si="331"/>
        <v/>
      </c>
      <c r="BB206" s="126" t="str">
        <f t="shared" si="270"/>
        <v/>
      </c>
      <c r="BC206" s="126" t="str">
        <f t="shared" si="271"/>
        <v/>
      </c>
      <c r="BD206" s="127" t="str">
        <f t="shared" si="272"/>
        <v/>
      </c>
      <c r="BE206" s="115" t="str">
        <f t="shared" si="273"/>
        <v/>
      </c>
      <c r="BF206" s="148" t="str">
        <f t="shared" si="274"/>
        <v/>
      </c>
      <c r="BG206" s="126" t="str">
        <f t="shared" si="275"/>
        <v/>
      </c>
      <c r="BH206" s="126" t="str">
        <f t="shared" si="276"/>
        <v/>
      </c>
      <c r="BI206" s="126" t="str">
        <f t="shared" si="277"/>
        <v/>
      </c>
      <c r="BJ206" s="126" t="str">
        <f t="shared" si="278"/>
        <v/>
      </c>
      <c r="BK206" s="111" t="str">
        <f t="shared" si="279"/>
        <v/>
      </c>
      <c r="BL206" s="118" t="str">
        <f t="shared" si="332"/>
        <v/>
      </c>
      <c r="BM206" s="115" t="str">
        <f t="shared" si="280"/>
        <v/>
      </c>
      <c r="BN206" s="110" t="str">
        <f t="shared" si="281"/>
        <v/>
      </c>
      <c r="BO206" s="110" t="str">
        <f t="shared" si="282"/>
        <v/>
      </c>
      <c r="BP206" s="111" t="str">
        <f t="shared" si="333"/>
        <v/>
      </c>
      <c r="BQ206" s="110" t="str">
        <f t="shared" si="334"/>
        <v/>
      </c>
      <c r="BR206" s="153"/>
      <c r="BS206" s="115" t="str">
        <f t="shared" si="283"/>
        <v/>
      </c>
      <c r="BT206" s="132" t="str">
        <f t="shared" si="346"/>
        <v/>
      </c>
      <c r="BU206" s="146" t="str">
        <f t="shared" si="284"/>
        <v/>
      </c>
      <c r="BV206" s="115" t="str">
        <f t="shared" si="285"/>
        <v/>
      </c>
      <c r="BW206" s="118" t="str">
        <f t="shared" si="286"/>
        <v/>
      </c>
      <c r="BX206" s="119"/>
      <c r="BY206" s="111" t="str">
        <f t="shared" si="287"/>
        <v/>
      </c>
      <c r="BZ206" s="111" t="str">
        <f t="shared" si="288"/>
        <v/>
      </c>
      <c r="CA206" s="111" t="str">
        <f t="shared" si="289"/>
        <v/>
      </c>
      <c r="CB206" s="142" t="str">
        <f t="shared" si="290"/>
        <v/>
      </c>
      <c r="CC206" s="184" t="str">
        <f t="shared" si="291"/>
        <v/>
      </c>
      <c r="CD206" s="115" t="str">
        <f t="shared" si="292"/>
        <v/>
      </c>
      <c r="CE206" s="115" t="str">
        <f t="shared" si="293"/>
        <v/>
      </c>
      <c r="CF206" s="125" t="str">
        <f t="shared" si="294"/>
        <v/>
      </c>
      <c r="CG206" s="125" t="str">
        <f t="shared" si="295"/>
        <v/>
      </c>
      <c r="CH206" s="149" t="str">
        <f t="shared" si="296"/>
        <v/>
      </c>
      <c r="CI206" s="142" t="str">
        <f t="shared" si="297"/>
        <v/>
      </c>
      <c r="CJ206" s="119"/>
      <c r="CK206" s="109"/>
      <c r="CL206" s="166" t="str">
        <f t="shared" si="298"/>
        <v/>
      </c>
      <c r="CM206" s="166" t="str">
        <f t="shared" si="299"/>
        <v/>
      </c>
      <c r="CN206" s="163" t="str">
        <f t="shared" si="300"/>
        <v/>
      </c>
      <c r="CO206" s="164" t="str">
        <f t="shared" si="301"/>
        <v/>
      </c>
      <c r="CP206" s="109"/>
      <c r="CQ206" s="163" t="str">
        <f t="shared" si="302"/>
        <v/>
      </c>
      <c r="CR206" s="163" t="str">
        <f t="shared" si="303"/>
        <v/>
      </c>
      <c r="CS206" s="109"/>
      <c r="CT206" s="112" t="str">
        <f t="shared" si="335"/>
        <v/>
      </c>
      <c r="CU206" s="145" t="str">
        <f t="shared" si="336"/>
        <v/>
      </c>
      <c r="CV206" s="111" t="str">
        <f t="shared" si="337"/>
        <v/>
      </c>
      <c r="CW206" s="111" t="str">
        <f t="shared" si="338"/>
        <v/>
      </c>
      <c r="CX206" s="109" t="str">
        <f t="shared" si="304"/>
        <v/>
      </c>
      <c r="CY206" s="126" t="str">
        <f t="shared" si="305"/>
        <v/>
      </c>
      <c r="CZ206" s="126" t="str">
        <f t="shared" si="306"/>
        <v/>
      </c>
      <c r="DA206" s="126" t="str">
        <f t="shared" si="307"/>
        <v/>
      </c>
      <c r="DB206" s="145" t="str">
        <f t="shared" si="308"/>
        <v/>
      </c>
      <c r="DC206" s="143" t="str">
        <f t="shared" si="309"/>
        <v/>
      </c>
      <c r="DD206" s="121"/>
      <c r="DE206" s="113" t="str">
        <f t="shared" si="310"/>
        <v/>
      </c>
      <c r="DF206" s="113" t="str">
        <f t="shared" si="311"/>
        <v/>
      </c>
      <c r="DG206" s="111" t="e">
        <f t="shared" si="339"/>
        <v>#N/A</v>
      </c>
      <c r="DH206" s="108" t="str">
        <f t="shared" si="312"/>
        <v/>
      </c>
      <c r="DI206" s="108" t="str">
        <f t="shared" si="340"/>
        <v/>
      </c>
      <c r="DJ206" s="108" t="str">
        <f t="shared" si="341"/>
        <v/>
      </c>
      <c r="DK206" s="108" t="str">
        <f t="shared" si="344"/>
        <v/>
      </c>
      <c r="DL206" s="108" t="str">
        <f t="shared" si="342"/>
        <v/>
      </c>
      <c r="DM206" s="108" t="str">
        <f t="shared" si="343"/>
        <v/>
      </c>
      <c r="DN206" s="103"/>
      <c r="DO206" s="170" t="str">
        <f t="shared" si="313"/>
        <v/>
      </c>
      <c r="DP206" s="170" t="str">
        <f t="shared" si="314"/>
        <v/>
      </c>
      <c r="DQ206" s="170" t="str">
        <f t="shared" si="315"/>
        <v/>
      </c>
      <c r="DR206" s="55" t="str">
        <f t="shared" si="316"/>
        <v/>
      </c>
      <c r="DS206" s="55" t="str">
        <f t="shared" si="317"/>
        <v/>
      </c>
      <c r="DT206" s="173" t="str">
        <f t="shared" si="318"/>
        <v/>
      </c>
      <c r="DU206" s="55" t="str">
        <f t="shared" si="319"/>
        <v/>
      </c>
      <c r="DV206" s="21" t="str">
        <f t="shared" si="320"/>
        <v/>
      </c>
      <c r="DW206" s="11" t="str">
        <f t="shared" si="345"/>
        <v/>
      </c>
      <c r="DX206" s="12" t="str">
        <f t="shared" si="321"/>
        <v/>
      </c>
      <c r="DY206" s="15"/>
      <c r="DZ206" s="50"/>
      <c r="EA206" s="50"/>
      <c r="EB206" s="50"/>
      <c r="EC206" s="50"/>
    </row>
    <row r="207" spans="1:133" ht="20.100000000000001" customHeight="1" x14ac:dyDescent="0.25">
      <c r="A207" s="47">
        <f t="shared" si="322"/>
        <v>206</v>
      </c>
      <c r="B207" s="176"/>
      <c r="C207" s="194"/>
      <c r="D207" s="176"/>
      <c r="E207" s="194"/>
      <c r="F207" s="192"/>
      <c r="G207" s="193"/>
      <c r="H207" s="176"/>
      <c r="I207" s="176"/>
      <c r="J207" s="180"/>
      <c r="K207" s="180"/>
      <c r="L207" s="180"/>
      <c r="M207" s="40"/>
      <c r="N207" s="10" t="str">
        <f t="shared" si="265"/>
        <v/>
      </c>
      <c r="O207" s="13"/>
      <c r="P207" s="26" t="str">
        <f t="shared" si="348"/>
        <v/>
      </c>
      <c r="Q207" s="26" t="str">
        <f t="shared" si="348"/>
        <v/>
      </c>
      <c r="R207" s="26" t="str">
        <f t="shared" si="348"/>
        <v/>
      </c>
      <c r="S207" s="26" t="str">
        <f t="shared" si="348"/>
        <v/>
      </c>
      <c r="T207" s="26" t="str">
        <f t="shared" si="348"/>
        <v/>
      </c>
      <c r="U207" s="157" t="str">
        <f t="shared" si="348"/>
        <v/>
      </c>
      <c r="V207" s="26" t="str">
        <f t="shared" si="348"/>
        <v/>
      </c>
      <c r="W207" s="26" t="str">
        <f t="shared" si="348"/>
        <v/>
      </c>
      <c r="X207" s="26" t="str">
        <f t="shared" si="348"/>
        <v/>
      </c>
      <c r="Y207" s="24" t="str">
        <f t="shared" si="348"/>
        <v/>
      </c>
      <c r="Z207" s="18" t="str">
        <f t="shared" si="347"/>
        <v/>
      </c>
      <c r="AA207" s="24" t="str">
        <f t="shared" si="347"/>
        <v/>
      </c>
      <c r="AB207" s="24" t="str">
        <f t="shared" si="347"/>
        <v/>
      </c>
      <c r="AC207" s="26" t="str">
        <f t="shared" si="347"/>
        <v/>
      </c>
      <c r="AD207" s="33" t="str">
        <f t="shared" si="347"/>
        <v/>
      </c>
      <c r="AE207" s="24" t="str">
        <f t="shared" si="347"/>
        <v/>
      </c>
      <c r="AF207" s="26" t="str">
        <f t="shared" si="347"/>
        <v/>
      </c>
      <c r="AG207" s="24" t="str">
        <f t="shared" si="347"/>
        <v/>
      </c>
      <c r="AH207" s="26" t="str">
        <f t="shared" si="347"/>
        <v/>
      </c>
      <c r="AI207" s="26" t="str">
        <f t="shared" si="347"/>
        <v/>
      </c>
      <c r="AJ207" s="26" t="str">
        <f t="shared" si="347"/>
        <v/>
      </c>
      <c r="AK207" s="26" t="str">
        <f t="shared" si="347"/>
        <v/>
      </c>
      <c r="AL207" s="26" t="str">
        <f t="shared" si="347"/>
        <v/>
      </c>
      <c r="AM207" s="18" t="str">
        <f t="shared" si="347"/>
        <v/>
      </c>
      <c r="AN207" s="9"/>
      <c r="AO207" s="152" t="str">
        <f t="shared" si="323"/>
        <v/>
      </c>
      <c r="AP207" s="150" t="str">
        <f t="shared" si="266"/>
        <v/>
      </c>
      <c r="AQ207" s="151" t="str">
        <f t="shared" si="267"/>
        <v/>
      </c>
      <c r="AR207" s="107" t="str">
        <f t="shared" si="268"/>
        <v/>
      </c>
      <c r="AS207" s="128" t="str">
        <f t="shared" si="269"/>
        <v/>
      </c>
      <c r="AT207" s="114" t="str">
        <f t="shared" si="324"/>
        <v/>
      </c>
      <c r="AU207" s="114" t="str">
        <f t="shared" si="325"/>
        <v/>
      </c>
      <c r="AV207" s="114" t="str">
        <f t="shared" si="326"/>
        <v/>
      </c>
      <c r="AW207" s="114" t="str">
        <f t="shared" si="327"/>
        <v/>
      </c>
      <c r="AX207" s="117" t="str">
        <f t="shared" si="328"/>
        <v/>
      </c>
      <c r="AY207" s="117" t="str">
        <f t="shared" si="329"/>
        <v/>
      </c>
      <c r="AZ207" s="111" t="str">
        <f t="shared" si="330"/>
        <v/>
      </c>
      <c r="BA207" s="133" t="str">
        <f t="shared" si="331"/>
        <v/>
      </c>
      <c r="BB207" s="126" t="str">
        <f t="shared" si="270"/>
        <v/>
      </c>
      <c r="BC207" s="126" t="str">
        <f t="shared" si="271"/>
        <v/>
      </c>
      <c r="BD207" s="127" t="str">
        <f t="shared" si="272"/>
        <v/>
      </c>
      <c r="BE207" s="115" t="str">
        <f t="shared" si="273"/>
        <v/>
      </c>
      <c r="BF207" s="148" t="str">
        <f t="shared" si="274"/>
        <v/>
      </c>
      <c r="BG207" s="126" t="str">
        <f t="shared" si="275"/>
        <v/>
      </c>
      <c r="BH207" s="126" t="str">
        <f t="shared" si="276"/>
        <v/>
      </c>
      <c r="BI207" s="126" t="str">
        <f t="shared" si="277"/>
        <v/>
      </c>
      <c r="BJ207" s="126" t="str">
        <f t="shared" si="278"/>
        <v/>
      </c>
      <c r="BK207" s="111" t="str">
        <f t="shared" si="279"/>
        <v/>
      </c>
      <c r="BL207" s="118" t="str">
        <f t="shared" si="332"/>
        <v/>
      </c>
      <c r="BM207" s="115" t="str">
        <f t="shared" si="280"/>
        <v/>
      </c>
      <c r="BN207" s="110" t="str">
        <f t="shared" si="281"/>
        <v/>
      </c>
      <c r="BO207" s="110" t="str">
        <f t="shared" si="282"/>
        <v/>
      </c>
      <c r="BP207" s="111" t="str">
        <f t="shared" si="333"/>
        <v/>
      </c>
      <c r="BQ207" s="110" t="str">
        <f t="shared" si="334"/>
        <v/>
      </c>
      <c r="BR207" s="153"/>
      <c r="BS207" s="115" t="str">
        <f t="shared" si="283"/>
        <v/>
      </c>
      <c r="BT207" s="132" t="str">
        <f t="shared" si="346"/>
        <v/>
      </c>
      <c r="BU207" s="146" t="str">
        <f t="shared" si="284"/>
        <v/>
      </c>
      <c r="BV207" s="115" t="str">
        <f t="shared" si="285"/>
        <v/>
      </c>
      <c r="BW207" s="118" t="str">
        <f t="shared" si="286"/>
        <v/>
      </c>
      <c r="BX207" s="119"/>
      <c r="BY207" s="111" t="str">
        <f t="shared" si="287"/>
        <v/>
      </c>
      <c r="BZ207" s="111" t="str">
        <f t="shared" si="288"/>
        <v/>
      </c>
      <c r="CA207" s="111" t="str">
        <f t="shared" si="289"/>
        <v/>
      </c>
      <c r="CB207" s="142" t="str">
        <f t="shared" si="290"/>
        <v/>
      </c>
      <c r="CC207" s="184" t="str">
        <f t="shared" si="291"/>
        <v/>
      </c>
      <c r="CD207" s="115" t="str">
        <f t="shared" si="292"/>
        <v/>
      </c>
      <c r="CE207" s="115" t="str">
        <f t="shared" si="293"/>
        <v/>
      </c>
      <c r="CF207" s="125" t="str">
        <f t="shared" si="294"/>
        <v/>
      </c>
      <c r="CG207" s="125" t="str">
        <f t="shared" si="295"/>
        <v/>
      </c>
      <c r="CH207" s="149" t="str">
        <f t="shared" si="296"/>
        <v/>
      </c>
      <c r="CI207" s="142" t="str">
        <f t="shared" si="297"/>
        <v/>
      </c>
      <c r="CJ207" s="119"/>
      <c r="CK207" s="109"/>
      <c r="CL207" s="166" t="str">
        <f t="shared" si="298"/>
        <v/>
      </c>
      <c r="CM207" s="166" t="str">
        <f t="shared" si="299"/>
        <v/>
      </c>
      <c r="CN207" s="163" t="str">
        <f t="shared" si="300"/>
        <v/>
      </c>
      <c r="CO207" s="164" t="str">
        <f t="shared" si="301"/>
        <v/>
      </c>
      <c r="CP207" s="109"/>
      <c r="CQ207" s="163" t="str">
        <f t="shared" si="302"/>
        <v/>
      </c>
      <c r="CR207" s="163" t="str">
        <f t="shared" si="303"/>
        <v/>
      </c>
      <c r="CS207" s="109"/>
      <c r="CT207" s="112" t="str">
        <f t="shared" si="335"/>
        <v/>
      </c>
      <c r="CU207" s="145" t="str">
        <f t="shared" si="336"/>
        <v/>
      </c>
      <c r="CV207" s="111" t="str">
        <f t="shared" si="337"/>
        <v/>
      </c>
      <c r="CW207" s="111" t="str">
        <f t="shared" si="338"/>
        <v/>
      </c>
      <c r="CX207" s="109" t="str">
        <f t="shared" si="304"/>
        <v/>
      </c>
      <c r="CY207" s="126" t="str">
        <f t="shared" si="305"/>
        <v/>
      </c>
      <c r="CZ207" s="126" t="str">
        <f t="shared" si="306"/>
        <v/>
      </c>
      <c r="DA207" s="126" t="str">
        <f t="shared" si="307"/>
        <v/>
      </c>
      <c r="DB207" s="145" t="str">
        <f t="shared" si="308"/>
        <v/>
      </c>
      <c r="DC207" s="143" t="str">
        <f t="shared" si="309"/>
        <v/>
      </c>
      <c r="DD207" s="121"/>
      <c r="DE207" s="113" t="str">
        <f t="shared" si="310"/>
        <v/>
      </c>
      <c r="DF207" s="113" t="str">
        <f t="shared" si="311"/>
        <v/>
      </c>
      <c r="DG207" s="111" t="e">
        <f t="shared" si="339"/>
        <v>#N/A</v>
      </c>
      <c r="DH207" s="108" t="str">
        <f t="shared" si="312"/>
        <v/>
      </c>
      <c r="DI207" s="108" t="str">
        <f t="shared" si="340"/>
        <v/>
      </c>
      <c r="DJ207" s="108" t="str">
        <f t="shared" si="341"/>
        <v/>
      </c>
      <c r="DK207" s="108" t="str">
        <f t="shared" si="344"/>
        <v/>
      </c>
      <c r="DL207" s="108" t="str">
        <f t="shared" si="342"/>
        <v/>
      </c>
      <c r="DM207" s="108" t="str">
        <f t="shared" si="343"/>
        <v/>
      </c>
      <c r="DN207" s="103"/>
      <c r="DO207" s="170" t="str">
        <f t="shared" si="313"/>
        <v/>
      </c>
      <c r="DP207" s="170" t="str">
        <f t="shared" si="314"/>
        <v/>
      </c>
      <c r="DQ207" s="170" t="str">
        <f t="shared" si="315"/>
        <v/>
      </c>
      <c r="DR207" s="55" t="str">
        <f t="shared" si="316"/>
        <v/>
      </c>
      <c r="DS207" s="55" t="str">
        <f t="shared" si="317"/>
        <v/>
      </c>
      <c r="DT207" s="173" t="str">
        <f t="shared" si="318"/>
        <v/>
      </c>
      <c r="DU207" s="55" t="str">
        <f t="shared" si="319"/>
        <v/>
      </c>
      <c r="DV207" s="21" t="str">
        <f t="shared" si="320"/>
        <v/>
      </c>
      <c r="DW207" s="11" t="str">
        <f t="shared" si="345"/>
        <v/>
      </c>
      <c r="DX207" s="12" t="str">
        <f t="shared" si="321"/>
        <v/>
      </c>
      <c r="DY207" s="15"/>
      <c r="DZ207" s="50"/>
      <c r="EA207" s="50"/>
      <c r="EB207" s="50"/>
      <c r="EC207" s="50"/>
    </row>
    <row r="208" spans="1:133" ht="20.100000000000001" customHeight="1" x14ac:dyDescent="0.25">
      <c r="A208" s="47">
        <f t="shared" si="322"/>
        <v>207</v>
      </c>
      <c r="B208" s="176"/>
      <c r="C208" s="194"/>
      <c r="D208" s="176"/>
      <c r="E208" s="194"/>
      <c r="F208" s="192"/>
      <c r="G208" s="193"/>
      <c r="H208" s="176"/>
      <c r="I208" s="176"/>
      <c r="J208" s="180"/>
      <c r="K208" s="180"/>
      <c r="L208" s="180"/>
      <c r="M208" s="40"/>
      <c r="N208" s="10" t="str">
        <f t="shared" si="265"/>
        <v/>
      </c>
      <c r="O208" s="13"/>
      <c r="P208" s="26" t="str">
        <f t="shared" si="348"/>
        <v/>
      </c>
      <c r="Q208" s="26" t="str">
        <f t="shared" si="348"/>
        <v/>
      </c>
      <c r="R208" s="26" t="str">
        <f t="shared" si="348"/>
        <v/>
      </c>
      <c r="S208" s="26" t="str">
        <f t="shared" si="348"/>
        <v/>
      </c>
      <c r="T208" s="26" t="str">
        <f t="shared" si="348"/>
        <v/>
      </c>
      <c r="U208" s="157" t="str">
        <f t="shared" si="348"/>
        <v/>
      </c>
      <c r="V208" s="26" t="str">
        <f t="shared" si="348"/>
        <v/>
      </c>
      <c r="W208" s="26" t="str">
        <f t="shared" si="348"/>
        <v/>
      </c>
      <c r="X208" s="26" t="str">
        <f t="shared" si="348"/>
        <v/>
      </c>
      <c r="Y208" s="24" t="str">
        <f t="shared" si="348"/>
        <v/>
      </c>
      <c r="Z208" s="18" t="str">
        <f t="shared" si="347"/>
        <v/>
      </c>
      <c r="AA208" s="24" t="str">
        <f t="shared" si="347"/>
        <v/>
      </c>
      <c r="AB208" s="24" t="str">
        <f t="shared" si="347"/>
        <v/>
      </c>
      <c r="AC208" s="26" t="str">
        <f t="shared" si="347"/>
        <v/>
      </c>
      <c r="AD208" s="33" t="str">
        <f t="shared" si="347"/>
        <v/>
      </c>
      <c r="AE208" s="24" t="str">
        <f t="shared" si="347"/>
        <v/>
      </c>
      <c r="AF208" s="26" t="str">
        <f t="shared" si="347"/>
        <v/>
      </c>
      <c r="AG208" s="24" t="str">
        <f t="shared" si="347"/>
        <v/>
      </c>
      <c r="AH208" s="26" t="str">
        <f t="shared" si="347"/>
        <v/>
      </c>
      <c r="AI208" s="26" t="str">
        <f t="shared" si="347"/>
        <v/>
      </c>
      <c r="AJ208" s="26" t="str">
        <f t="shared" si="347"/>
        <v/>
      </c>
      <c r="AK208" s="26" t="str">
        <f t="shared" si="347"/>
        <v/>
      </c>
      <c r="AL208" s="26" t="str">
        <f t="shared" si="347"/>
        <v/>
      </c>
      <c r="AM208" s="18" t="str">
        <f t="shared" si="347"/>
        <v/>
      </c>
      <c r="AN208" s="9"/>
      <c r="AO208" s="152" t="str">
        <f t="shared" si="323"/>
        <v/>
      </c>
      <c r="AP208" s="150" t="str">
        <f t="shared" si="266"/>
        <v/>
      </c>
      <c r="AQ208" s="151" t="str">
        <f t="shared" si="267"/>
        <v/>
      </c>
      <c r="AR208" s="107" t="str">
        <f t="shared" si="268"/>
        <v/>
      </c>
      <c r="AS208" s="128" t="str">
        <f t="shared" si="269"/>
        <v/>
      </c>
      <c r="AT208" s="114" t="str">
        <f t="shared" si="324"/>
        <v/>
      </c>
      <c r="AU208" s="114" t="str">
        <f t="shared" si="325"/>
        <v/>
      </c>
      <c r="AV208" s="114" t="str">
        <f t="shared" si="326"/>
        <v/>
      </c>
      <c r="AW208" s="114" t="str">
        <f t="shared" si="327"/>
        <v/>
      </c>
      <c r="AX208" s="117" t="str">
        <f t="shared" si="328"/>
        <v/>
      </c>
      <c r="AY208" s="117" t="str">
        <f t="shared" si="329"/>
        <v/>
      </c>
      <c r="AZ208" s="111" t="str">
        <f t="shared" si="330"/>
        <v/>
      </c>
      <c r="BA208" s="133" t="str">
        <f t="shared" si="331"/>
        <v/>
      </c>
      <c r="BB208" s="126" t="str">
        <f t="shared" si="270"/>
        <v/>
      </c>
      <c r="BC208" s="126" t="str">
        <f t="shared" si="271"/>
        <v/>
      </c>
      <c r="BD208" s="127" t="str">
        <f t="shared" si="272"/>
        <v/>
      </c>
      <c r="BE208" s="115" t="str">
        <f t="shared" si="273"/>
        <v/>
      </c>
      <c r="BF208" s="148" t="str">
        <f t="shared" si="274"/>
        <v/>
      </c>
      <c r="BG208" s="126" t="str">
        <f t="shared" si="275"/>
        <v/>
      </c>
      <c r="BH208" s="126" t="str">
        <f t="shared" si="276"/>
        <v/>
      </c>
      <c r="BI208" s="126" t="str">
        <f t="shared" si="277"/>
        <v/>
      </c>
      <c r="BJ208" s="126" t="str">
        <f t="shared" si="278"/>
        <v/>
      </c>
      <c r="BK208" s="111" t="str">
        <f t="shared" si="279"/>
        <v/>
      </c>
      <c r="BL208" s="118" t="str">
        <f t="shared" si="332"/>
        <v/>
      </c>
      <c r="BM208" s="115" t="str">
        <f t="shared" si="280"/>
        <v/>
      </c>
      <c r="BN208" s="110" t="str">
        <f t="shared" si="281"/>
        <v/>
      </c>
      <c r="BO208" s="110" t="str">
        <f t="shared" si="282"/>
        <v/>
      </c>
      <c r="BP208" s="111" t="str">
        <f t="shared" si="333"/>
        <v/>
      </c>
      <c r="BQ208" s="110" t="str">
        <f t="shared" si="334"/>
        <v/>
      </c>
      <c r="BR208" s="153"/>
      <c r="BS208" s="115" t="str">
        <f t="shared" si="283"/>
        <v/>
      </c>
      <c r="BT208" s="132" t="str">
        <f t="shared" si="346"/>
        <v/>
      </c>
      <c r="BU208" s="146" t="str">
        <f t="shared" si="284"/>
        <v/>
      </c>
      <c r="BV208" s="115" t="str">
        <f t="shared" si="285"/>
        <v/>
      </c>
      <c r="BW208" s="118" t="str">
        <f t="shared" si="286"/>
        <v/>
      </c>
      <c r="BX208" s="119"/>
      <c r="BY208" s="111" t="str">
        <f t="shared" si="287"/>
        <v/>
      </c>
      <c r="BZ208" s="111" t="str">
        <f t="shared" si="288"/>
        <v/>
      </c>
      <c r="CA208" s="111" t="str">
        <f t="shared" si="289"/>
        <v/>
      </c>
      <c r="CB208" s="142" t="str">
        <f t="shared" si="290"/>
        <v/>
      </c>
      <c r="CC208" s="184" t="str">
        <f t="shared" si="291"/>
        <v/>
      </c>
      <c r="CD208" s="115" t="str">
        <f t="shared" si="292"/>
        <v/>
      </c>
      <c r="CE208" s="115" t="str">
        <f t="shared" si="293"/>
        <v/>
      </c>
      <c r="CF208" s="125" t="str">
        <f t="shared" si="294"/>
        <v/>
      </c>
      <c r="CG208" s="125" t="str">
        <f t="shared" si="295"/>
        <v/>
      </c>
      <c r="CH208" s="149" t="str">
        <f t="shared" si="296"/>
        <v/>
      </c>
      <c r="CI208" s="142" t="str">
        <f t="shared" si="297"/>
        <v/>
      </c>
      <c r="CJ208" s="119"/>
      <c r="CK208" s="109"/>
      <c r="CL208" s="166" t="str">
        <f t="shared" si="298"/>
        <v/>
      </c>
      <c r="CM208" s="166" t="str">
        <f t="shared" si="299"/>
        <v/>
      </c>
      <c r="CN208" s="163" t="str">
        <f t="shared" si="300"/>
        <v/>
      </c>
      <c r="CO208" s="164" t="str">
        <f t="shared" si="301"/>
        <v/>
      </c>
      <c r="CP208" s="109"/>
      <c r="CQ208" s="163" t="str">
        <f t="shared" si="302"/>
        <v/>
      </c>
      <c r="CR208" s="163" t="str">
        <f t="shared" si="303"/>
        <v/>
      </c>
      <c r="CS208" s="109"/>
      <c r="CT208" s="112" t="str">
        <f t="shared" si="335"/>
        <v/>
      </c>
      <c r="CU208" s="145" t="str">
        <f t="shared" si="336"/>
        <v/>
      </c>
      <c r="CV208" s="111" t="str">
        <f t="shared" si="337"/>
        <v/>
      </c>
      <c r="CW208" s="111" t="str">
        <f t="shared" si="338"/>
        <v/>
      </c>
      <c r="CX208" s="109" t="str">
        <f t="shared" si="304"/>
        <v/>
      </c>
      <c r="CY208" s="126" t="str">
        <f t="shared" si="305"/>
        <v/>
      </c>
      <c r="CZ208" s="126" t="str">
        <f t="shared" si="306"/>
        <v/>
      </c>
      <c r="DA208" s="126" t="str">
        <f t="shared" si="307"/>
        <v/>
      </c>
      <c r="DB208" s="145" t="str">
        <f t="shared" si="308"/>
        <v/>
      </c>
      <c r="DC208" s="143" t="str">
        <f t="shared" si="309"/>
        <v/>
      </c>
      <c r="DD208" s="121"/>
      <c r="DE208" s="113" t="str">
        <f t="shared" si="310"/>
        <v/>
      </c>
      <c r="DF208" s="113" t="str">
        <f t="shared" si="311"/>
        <v/>
      </c>
      <c r="DG208" s="111" t="e">
        <f t="shared" si="339"/>
        <v>#N/A</v>
      </c>
      <c r="DH208" s="108" t="str">
        <f t="shared" si="312"/>
        <v/>
      </c>
      <c r="DI208" s="108" t="str">
        <f t="shared" si="340"/>
        <v/>
      </c>
      <c r="DJ208" s="108" t="str">
        <f t="shared" si="341"/>
        <v/>
      </c>
      <c r="DK208" s="108" t="str">
        <f t="shared" si="344"/>
        <v/>
      </c>
      <c r="DL208" s="108" t="str">
        <f t="shared" si="342"/>
        <v/>
      </c>
      <c r="DM208" s="108" t="str">
        <f t="shared" si="343"/>
        <v/>
      </c>
      <c r="DN208" s="103"/>
      <c r="DO208" s="170" t="str">
        <f t="shared" si="313"/>
        <v/>
      </c>
      <c r="DP208" s="170" t="str">
        <f t="shared" si="314"/>
        <v/>
      </c>
      <c r="DQ208" s="170" t="str">
        <f t="shared" si="315"/>
        <v/>
      </c>
      <c r="DR208" s="55" t="str">
        <f t="shared" si="316"/>
        <v/>
      </c>
      <c r="DS208" s="55" t="str">
        <f t="shared" si="317"/>
        <v/>
      </c>
      <c r="DT208" s="173" t="str">
        <f t="shared" si="318"/>
        <v/>
      </c>
      <c r="DU208" s="55" t="str">
        <f t="shared" si="319"/>
        <v/>
      </c>
      <c r="DV208" s="21" t="str">
        <f t="shared" si="320"/>
        <v/>
      </c>
      <c r="DW208" s="11" t="str">
        <f t="shared" si="345"/>
        <v/>
      </c>
      <c r="DX208" s="12" t="str">
        <f t="shared" si="321"/>
        <v/>
      </c>
      <c r="DY208" s="15"/>
      <c r="DZ208" s="50"/>
      <c r="EA208" s="50"/>
      <c r="EB208" s="50"/>
      <c r="EC208" s="50"/>
    </row>
    <row r="209" spans="1:133" ht="20.100000000000001" customHeight="1" x14ac:dyDescent="0.25">
      <c r="A209" s="47">
        <f t="shared" si="322"/>
        <v>208</v>
      </c>
      <c r="B209" s="176"/>
      <c r="C209" s="194"/>
      <c r="D209" s="176"/>
      <c r="E209" s="194"/>
      <c r="F209" s="192"/>
      <c r="G209" s="193"/>
      <c r="H209" s="176"/>
      <c r="I209" s="176"/>
      <c r="J209" s="180"/>
      <c r="K209" s="180"/>
      <c r="L209" s="180"/>
      <c r="M209" s="40"/>
      <c r="N209" s="10" t="str">
        <f t="shared" si="265"/>
        <v/>
      </c>
      <c r="O209" s="13"/>
      <c r="P209" s="26" t="str">
        <f t="shared" si="348"/>
        <v/>
      </c>
      <c r="Q209" s="26" t="str">
        <f t="shared" si="348"/>
        <v/>
      </c>
      <c r="R209" s="26" t="str">
        <f t="shared" si="348"/>
        <v/>
      </c>
      <c r="S209" s="26" t="str">
        <f t="shared" si="348"/>
        <v/>
      </c>
      <c r="T209" s="26" t="str">
        <f t="shared" si="348"/>
        <v/>
      </c>
      <c r="U209" s="157" t="str">
        <f t="shared" si="348"/>
        <v/>
      </c>
      <c r="V209" s="26" t="str">
        <f t="shared" si="348"/>
        <v/>
      </c>
      <c r="W209" s="26" t="str">
        <f t="shared" si="348"/>
        <v/>
      </c>
      <c r="X209" s="26" t="str">
        <f t="shared" si="348"/>
        <v/>
      </c>
      <c r="Y209" s="24" t="str">
        <f t="shared" si="348"/>
        <v/>
      </c>
      <c r="Z209" s="18" t="str">
        <f t="shared" si="347"/>
        <v/>
      </c>
      <c r="AA209" s="24" t="str">
        <f t="shared" si="347"/>
        <v/>
      </c>
      <c r="AB209" s="24" t="str">
        <f t="shared" si="347"/>
        <v/>
      </c>
      <c r="AC209" s="26" t="str">
        <f t="shared" si="347"/>
        <v/>
      </c>
      <c r="AD209" s="33" t="str">
        <f t="shared" si="347"/>
        <v/>
      </c>
      <c r="AE209" s="24" t="str">
        <f t="shared" si="347"/>
        <v/>
      </c>
      <c r="AF209" s="26" t="str">
        <f t="shared" si="347"/>
        <v/>
      </c>
      <c r="AG209" s="24" t="str">
        <f t="shared" si="347"/>
        <v/>
      </c>
      <c r="AH209" s="26" t="str">
        <f t="shared" si="347"/>
        <v/>
      </c>
      <c r="AI209" s="26" t="str">
        <f t="shared" si="347"/>
        <v/>
      </c>
      <c r="AJ209" s="26" t="str">
        <f t="shared" si="347"/>
        <v/>
      </c>
      <c r="AK209" s="26" t="str">
        <f t="shared" si="347"/>
        <v/>
      </c>
      <c r="AL209" s="26" t="str">
        <f t="shared" si="347"/>
        <v/>
      </c>
      <c r="AM209" s="18" t="str">
        <f t="shared" si="347"/>
        <v/>
      </c>
      <c r="AN209" s="9"/>
      <c r="AO209" s="152" t="str">
        <f t="shared" si="323"/>
        <v/>
      </c>
      <c r="AP209" s="150" t="str">
        <f t="shared" si="266"/>
        <v/>
      </c>
      <c r="AQ209" s="151" t="str">
        <f t="shared" si="267"/>
        <v/>
      </c>
      <c r="AR209" s="107" t="str">
        <f t="shared" si="268"/>
        <v/>
      </c>
      <c r="AS209" s="128" t="str">
        <f t="shared" si="269"/>
        <v/>
      </c>
      <c r="AT209" s="114" t="str">
        <f t="shared" si="324"/>
        <v/>
      </c>
      <c r="AU209" s="114" t="str">
        <f t="shared" si="325"/>
        <v/>
      </c>
      <c r="AV209" s="114" t="str">
        <f t="shared" si="326"/>
        <v/>
      </c>
      <c r="AW209" s="114" t="str">
        <f t="shared" si="327"/>
        <v/>
      </c>
      <c r="AX209" s="117" t="str">
        <f t="shared" si="328"/>
        <v/>
      </c>
      <c r="AY209" s="117" t="str">
        <f t="shared" si="329"/>
        <v/>
      </c>
      <c r="AZ209" s="111" t="str">
        <f t="shared" si="330"/>
        <v/>
      </c>
      <c r="BA209" s="133" t="str">
        <f t="shared" si="331"/>
        <v/>
      </c>
      <c r="BB209" s="126" t="str">
        <f t="shared" si="270"/>
        <v/>
      </c>
      <c r="BC209" s="126" t="str">
        <f t="shared" si="271"/>
        <v/>
      </c>
      <c r="BD209" s="127" t="str">
        <f t="shared" si="272"/>
        <v/>
      </c>
      <c r="BE209" s="115" t="str">
        <f t="shared" si="273"/>
        <v/>
      </c>
      <c r="BF209" s="148" t="str">
        <f t="shared" si="274"/>
        <v/>
      </c>
      <c r="BG209" s="126" t="str">
        <f t="shared" si="275"/>
        <v/>
      </c>
      <c r="BH209" s="126" t="str">
        <f t="shared" si="276"/>
        <v/>
      </c>
      <c r="BI209" s="126" t="str">
        <f t="shared" si="277"/>
        <v/>
      </c>
      <c r="BJ209" s="126" t="str">
        <f t="shared" si="278"/>
        <v/>
      </c>
      <c r="BK209" s="111" t="str">
        <f t="shared" si="279"/>
        <v/>
      </c>
      <c r="BL209" s="118" t="str">
        <f t="shared" si="332"/>
        <v/>
      </c>
      <c r="BM209" s="115" t="str">
        <f t="shared" si="280"/>
        <v/>
      </c>
      <c r="BN209" s="110" t="str">
        <f t="shared" si="281"/>
        <v/>
      </c>
      <c r="BO209" s="110" t="str">
        <f t="shared" si="282"/>
        <v/>
      </c>
      <c r="BP209" s="111" t="str">
        <f t="shared" si="333"/>
        <v/>
      </c>
      <c r="BQ209" s="110" t="str">
        <f t="shared" si="334"/>
        <v/>
      </c>
      <c r="BR209" s="153"/>
      <c r="BS209" s="115" t="str">
        <f t="shared" si="283"/>
        <v/>
      </c>
      <c r="BT209" s="132" t="str">
        <f t="shared" si="346"/>
        <v/>
      </c>
      <c r="BU209" s="146" t="str">
        <f t="shared" si="284"/>
        <v/>
      </c>
      <c r="BV209" s="115" t="str">
        <f t="shared" si="285"/>
        <v/>
      </c>
      <c r="BW209" s="118" t="str">
        <f t="shared" si="286"/>
        <v/>
      </c>
      <c r="BX209" s="119"/>
      <c r="BY209" s="111" t="str">
        <f t="shared" si="287"/>
        <v/>
      </c>
      <c r="BZ209" s="111" t="str">
        <f t="shared" si="288"/>
        <v/>
      </c>
      <c r="CA209" s="111" t="str">
        <f t="shared" si="289"/>
        <v/>
      </c>
      <c r="CB209" s="142" t="str">
        <f t="shared" si="290"/>
        <v/>
      </c>
      <c r="CC209" s="184" t="str">
        <f t="shared" si="291"/>
        <v/>
      </c>
      <c r="CD209" s="115" t="str">
        <f t="shared" si="292"/>
        <v/>
      </c>
      <c r="CE209" s="115" t="str">
        <f t="shared" si="293"/>
        <v/>
      </c>
      <c r="CF209" s="125" t="str">
        <f t="shared" si="294"/>
        <v/>
      </c>
      <c r="CG209" s="125" t="str">
        <f t="shared" si="295"/>
        <v/>
      </c>
      <c r="CH209" s="149" t="str">
        <f t="shared" si="296"/>
        <v/>
      </c>
      <c r="CI209" s="142" t="str">
        <f t="shared" si="297"/>
        <v/>
      </c>
      <c r="CJ209" s="119"/>
      <c r="CK209" s="109"/>
      <c r="CL209" s="166" t="str">
        <f t="shared" si="298"/>
        <v/>
      </c>
      <c r="CM209" s="166" t="str">
        <f t="shared" si="299"/>
        <v/>
      </c>
      <c r="CN209" s="163" t="str">
        <f t="shared" si="300"/>
        <v/>
      </c>
      <c r="CO209" s="164" t="str">
        <f t="shared" si="301"/>
        <v/>
      </c>
      <c r="CP209" s="109"/>
      <c r="CQ209" s="163" t="str">
        <f t="shared" si="302"/>
        <v/>
      </c>
      <c r="CR209" s="163" t="str">
        <f t="shared" si="303"/>
        <v/>
      </c>
      <c r="CS209" s="109"/>
      <c r="CT209" s="112" t="str">
        <f t="shared" si="335"/>
        <v/>
      </c>
      <c r="CU209" s="145" t="str">
        <f t="shared" si="336"/>
        <v/>
      </c>
      <c r="CV209" s="111" t="str">
        <f t="shared" si="337"/>
        <v/>
      </c>
      <c r="CW209" s="111" t="str">
        <f t="shared" si="338"/>
        <v/>
      </c>
      <c r="CX209" s="109" t="str">
        <f t="shared" si="304"/>
        <v/>
      </c>
      <c r="CY209" s="126" t="str">
        <f t="shared" si="305"/>
        <v/>
      </c>
      <c r="CZ209" s="126" t="str">
        <f t="shared" si="306"/>
        <v/>
      </c>
      <c r="DA209" s="126" t="str">
        <f t="shared" si="307"/>
        <v/>
      </c>
      <c r="DB209" s="145" t="str">
        <f t="shared" si="308"/>
        <v/>
      </c>
      <c r="DC209" s="143" t="str">
        <f t="shared" si="309"/>
        <v/>
      </c>
      <c r="DD209" s="121"/>
      <c r="DE209" s="113" t="str">
        <f t="shared" si="310"/>
        <v/>
      </c>
      <c r="DF209" s="113" t="str">
        <f t="shared" si="311"/>
        <v/>
      </c>
      <c r="DG209" s="111" t="e">
        <f t="shared" si="339"/>
        <v>#N/A</v>
      </c>
      <c r="DH209" s="108" t="str">
        <f t="shared" si="312"/>
        <v/>
      </c>
      <c r="DI209" s="108" t="str">
        <f t="shared" si="340"/>
        <v/>
      </c>
      <c r="DJ209" s="108" t="str">
        <f t="shared" si="341"/>
        <v/>
      </c>
      <c r="DK209" s="108" t="str">
        <f t="shared" si="344"/>
        <v/>
      </c>
      <c r="DL209" s="108" t="str">
        <f t="shared" si="342"/>
        <v/>
      </c>
      <c r="DM209" s="108" t="str">
        <f t="shared" si="343"/>
        <v/>
      </c>
      <c r="DN209" s="103"/>
      <c r="DO209" s="170" t="str">
        <f t="shared" si="313"/>
        <v/>
      </c>
      <c r="DP209" s="170" t="str">
        <f t="shared" si="314"/>
        <v/>
      </c>
      <c r="DQ209" s="170" t="str">
        <f t="shared" si="315"/>
        <v/>
      </c>
      <c r="DR209" s="55" t="str">
        <f t="shared" si="316"/>
        <v/>
      </c>
      <c r="DS209" s="55" t="str">
        <f t="shared" si="317"/>
        <v/>
      </c>
      <c r="DT209" s="173" t="str">
        <f t="shared" si="318"/>
        <v/>
      </c>
      <c r="DU209" s="55" t="str">
        <f t="shared" si="319"/>
        <v/>
      </c>
      <c r="DV209" s="21" t="str">
        <f t="shared" si="320"/>
        <v/>
      </c>
      <c r="DW209" s="11" t="str">
        <f t="shared" si="345"/>
        <v/>
      </c>
      <c r="DX209" s="12" t="str">
        <f t="shared" si="321"/>
        <v/>
      </c>
      <c r="DY209" s="15"/>
      <c r="DZ209" s="50"/>
      <c r="EA209" s="50"/>
      <c r="EB209" s="50"/>
      <c r="EC209" s="50"/>
    </row>
    <row r="210" spans="1:133" ht="20.100000000000001" customHeight="1" x14ac:dyDescent="0.25">
      <c r="A210" s="47">
        <f t="shared" si="322"/>
        <v>209</v>
      </c>
      <c r="B210" s="176"/>
      <c r="C210" s="194"/>
      <c r="D210" s="176"/>
      <c r="E210" s="194"/>
      <c r="F210" s="192"/>
      <c r="G210" s="193"/>
      <c r="H210" s="176"/>
      <c r="I210" s="176"/>
      <c r="J210" s="180"/>
      <c r="K210" s="180"/>
      <c r="L210" s="180"/>
      <c r="M210" s="40"/>
      <c r="N210" s="10" t="str">
        <f t="shared" si="265"/>
        <v/>
      </c>
      <c r="O210" s="13"/>
      <c r="P210" s="26" t="str">
        <f t="shared" si="348"/>
        <v/>
      </c>
      <c r="Q210" s="26" t="str">
        <f t="shared" si="348"/>
        <v/>
      </c>
      <c r="R210" s="26" t="str">
        <f t="shared" si="348"/>
        <v/>
      </c>
      <c r="S210" s="26" t="str">
        <f t="shared" si="348"/>
        <v/>
      </c>
      <c r="T210" s="26" t="str">
        <f t="shared" si="348"/>
        <v/>
      </c>
      <c r="U210" s="157" t="str">
        <f t="shared" si="348"/>
        <v/>
      </c>
      <c r="V210" s="26" t="str">
        <f t="shared" si="348"/>
        <v/>
      </c>
      <c r="W210" s="26" t="str">
        <f t="shared" si="348"/>
        <v/>
      </c>
      <c r="X210" s="26" t="str">
        <f t="shared" si="348"/>
        <v/>
      </c>
      <c r="Y210" s="24" t="str">
        <f t="shared" si="348"/>
        <v/>
      </c>
      <c r="Z210" s="18" t="str">
        <f t="shared" si="347"/>
        <v/>
      </c>
      <c r="AA210" s="24" t="str">
        <f t="shared" si="347"/>
        <v/>
      </c>
      <c r="AB210" s="24" t="str">
        <f t="shared" si="347"/>
        <v/>
      </c>
      <c r="AC210" s="26" t="str">
        <f t="shared" si="347"/>
        <v/>
      </c>
      <c r="AD210" s="33" t="str">
        <f t="shared" si="347"/>
        <v/>
      </c>
      <c r="AE210" s="24" t="str">
        <f t="shared" si="347"/>
        <v/>
      </c>
      <c r="AF210" s="26" t="str">
        <f t="shared" si="347"/>
        <v/>
      </c>
      <c r="AG210" s="24" t="str">
        <f t="shared" si="347"/>
        <v/>
      </c>
      <c r="AH210" s="26" t="str">
        <f t="shared" si="347"/>
        <v/>
      </c>
      <c r="AI210" s="26" t="str">
        <f t="shared" si="347"/>
        <v/>
      </c>
      <c r="AJ210" s="26" t="str">
        <f t="shared" si="347"/>
        <v/>
      </c>
      <c r="AK210" s="26" t="str">
        <f t="shared" si="347"/>
        <v/>
      </c>
      <c r="AL210" s="26" t="str">
        <f t="shared" si="347"/>
        <v/>
      </c>
      <c r="AM210" s="18" t="str">
        <f t="shared" si="347"/>
        <v/>
      </c>
      <c r="AN210" s="9"/>
      <c r="AO210" s="152" t="str">
        <f t="shared" si="323"/>
        <v/>
      </c>
      <c r="AP210" s="150" t="str">
        <f t="shared" si="266"/>
        <v/>
      </c>
      <c r="AQ210" s="151" t="str">
        <f t="shared" si="267"/>
        <v/>
      </c>
      <c r="AR210" s="107" t="str">
        <f t="shared" si="268"/>
        <v/>
      </c>
      <c r="AS210" s="128" t="str">
        <f t="shared" si="269"/>
        <v/>
      </c>
      <c r="AT210" s="114" t="str">
        <f t="shared" si="324"/>
        <v/>
      </c>
      <c r="AU210" s="114" t="str">
        <f t="shared" si="325"/>
        <v/>
      </c>
      <c r="AV210" s="114" t="str">
        <f t="shared" si="326"/>
        <v/>
      </c>
      <c r="AW210" s="114" t="str">
        <f t="shared" si="327"/>
        <v/>
      </c>
      <c r="AX210" s="117" t="str">
        <f t="shared" si="328"/>
        <v/>
      </c>
      <c r="AY210" s="117" t="str">
        <f t="shared" si="329"/>
        <v/>
      </c>
      <c r="AZ210" s="111" t="str">
        <f t="shared" si="330"/>
        <v/>
      </c>
      <c r="BA210" s="133" t="str">
        <f t="shared" si="331"/>
        <v/>
      </c>
      <c r="BB210" s="126" t="str">
        <f t="shared" si="270"/>
        <v/>
      </c>
      <c r="BC210" s="126" t="str">
        <f t="shared" si="271"/>
        <v/>
      </c>
      <c r="BD210" s="127" t="str">
        <f t="shared" si="272"/>
        <v/>
      </c>
      <c r="BE210" s="115" t="str">
        <f t="shared" si="273"/>
        <v/>
      </c>
      <c r="BF210" s="148" t="str">
        <f t="shared" si="274"/>
        <v/>
      </c>
      <c r="BG210" s="126" t="str">
        <f t="shared" si="275"/>
        <v/>
      </c>
      <c r="BH210" s="126" t="str">
        <f t="shared" si="276"/>
        <v/>
      </c>
      <c r="BI210" s="126" t="str">
        <f t="shared" si="277"/>
        <v/>
      </c>
      <c r="BJ210" s="126" t="str">
        <f t="shared" si="278"/>
        <v/>
      </c>
      <c r="BK210" s="111" t="str">
        <f t="shared" si="279"/>
        <v/>
      </c>
      <c r="BL210" s="118" t="str">
        <f t="shared" si="332"/>
        <v/>
      </c>
      <c r="BM210" s="115" t="str">
        <f t="shared" si="280"/>
        <v/>
      </c>
      <c r="BN210" s="110" t="str">
        <f t="shared" si="281"/>
        <v/>
      </c>
      <c r="BO210" s="110" t="str">
        <f t="shared" si="282"/>
        <v/>
      </c>
      <c r="BP210" s="111" t="str">
        <f t="shared" si="333"/>
        <v/>
      </c>
      <c r="BQ210" s="110" t="str">
        <f t="shared" si="334"/>
        <v/>
      </c>
      <c r="BR210" s="153"/>
      <c r="BS210" s="115" t="str">
        <f t="shared" si="283"/>
        <v/>
      </c>
      <c r="BT210" s="132" t="str">
        <f t="shared" si="346"/>
        <v/>
      </c>
      <c r="BU210" s="146" t="str">
        <f t="shared" si="284"/>
        <v/>
      </c>
      <c r="BV210" s="115" t="str">
        <f t="shared" si="285"/>
        <v/>
      </c>
      <c r="BW210" s="118" t="str">
        <f t="shared" si="286"/>
        <v/>
      </c>
      <c r="BX210" s="119"/>
      <c r="BY210" s="111" t="str">
        <f t="shared" si="287"/>
        <v/>
      </c>
      <c r="BZ210" s="111" t="str">
        <f t="shared" si="288"/>
        <v/>
      </c>
      <c r="CA210" s="111" t="str">
        <f t="shared" si="289"/>
        <v/>
      </c>
      <c r="CB210" s="142" t="str">
        <f t="shared" si="290"/>
        <v/>
      </c>
      <c r="CC210" s="184" t="str">
        <f t="shared" si="291"/>
        <v/>
      </c>
      <c r="CD210" s="115" t="str">
        <f t="shared" si="292"/>
        <v/>
      </c>
      <c r="CE210" s="115" t="str">
        <f t="shared" si="293"/>
        <v/>
      </c>
      <c r="CF210" s="125" t="str">
        <f t="shared" si="294"/>
        <v/>
      </c>
      <c r="CG210" s="125" t="str">
        <f t="shared" si="295"/>
        <v/>
      </c>
      <c r="CH210" s="149" t="str">
        <f t="shared" si="296"/>
        <v/>
      </c>
      <c r="CI210" s="142" t="str">
        <f t="shared" si="297"/>
        <v/>
      </c>
      <c r="CJ210" s="119"/>
      <c r="CK210" s="109"/>
      <c r="CL210" s="166" t="str">
        <f t="shared" si="298"/>
        <v/>
      </c>
      <c r="CM210" s="166" t="str">
        <f t="shared" si="299"/>
        <v/>
      </c>
      <c r="CN210" s="163" t="str">
        <f t="shared" si="300"/>
        <v/>
      </c>
      <c r="CO210" s="164" t="str">
        <f t="shared" si="301"/>
        <v/>
      </c>
      <c r="CP210" s="109"/>
      <c r="CQ210" s="163" t="str">
        <f t="shared" si="302"/>
        <v/>
      </c>
      <c r="CR210" s="163" t="str">
        <f t="shared" si="303"/>
        <v/>
      </c>
      <c r="CS210" s="109"/>
      <c r="CT210" s="112" t="str">
        <f t="shared" si="335"/>
        <v/>
      </c>
      <c r="CU210" s="145" t="str">
        <f t="shared" si="336"/>
        <v/>
      </c>
      <c r="CV210" s="111" t="str">
        <f t="shared" si="337"/>
        <v/>
      </c>
      <c r="CW210" s="111" t="str">
        <f t="shared" si="338"/>
        <v/>
      </c>
      <c r="CX210" s="109" t="str">
        <f t="shared" si="304"/>
        <v/>
      </c>
      <c r="CY210" s="126" t="str">
        <f t="shared" si="305"/>
        <v/>
      </c>
      <c r="CZ210" s="126" t="str">
        <f t="shared" si="306"/>
        <v/>
      </c>
      <c r="DA210" s="126" t="str">
        <f t="shared" si="307"/>
        <v/>
      </c>
      <c r="DB210" s="145" t="str">
        <f t="shared" si="308"/>
        <v/>
      </c>
      <c r="DC210" s="143" t="str">
        <f t="shared" si="309"/>
        <v/>
      </c>
      <c r="DD210" s="121"/>
      <c r="DE210" s="113" t="str">
        <f t="shared" si="310"/>
        <v/>
      </c>
      <c r="DF210" s="113" t="str">
        <f t="shared" si="311"/>
        <v/>
      </c>
      <c r="DG210" s="111" t="e">
        <f t="shared" si="339"/>
        <v>#N/A</v>
      </c>
      <c r="DH210" s="108" t="str">
        <f t="shared" si="312"/>
        <v/>
      </c>
      <c r="DI210" s="108" t="str">
        <f t="shared" si="340"/>
        <v/>
      </c>
      <c r="DJ210" s="108" t="str">
        <f t="shared" si="341"/>
        <v/>
      </c>
      <c r="DK210" s="108" t="str">
        <f t="shared" si="344"/>
        <v/>
      </c>
      <c r="DL210" s="108" t="str">
        <f t="shared" si="342"/>
        <v/>
      </c>
      <c r="DM210" s="108" t="str">
        <f t="shared" si="343"/>
        <v/>
      </c>
      <c r="DN210" s="103"/>
      <c r="DO210" s="170" t="str">
        <f t="shared" si="313"/>
        <v/>
      </c>
      <c r="DP210" s="170" t="str">
        <f t="shared" si="314"/>
        <v/>
      </c>
      <c r="DQ210" s="170" t="str">
        <f t="shared" si="315"/>
        <v/>
      </c>
      <c r="DR210" s="55" t="str">
        <f t="shared" si="316"/>
        <v/>
      </c>
      <c r="DS210" s="55" t="str">
        <f t="shared" si="317"/>
        <v/>
      </c>
      <c r="DT210" s="173" t="str">
        <f t="shared" si="318"/>
        <v/>
      </c>
      <c r="DU210" s="55" t="str">
        <f t="shared" si="319"/>
        <v/>
      </c>
      <c r="DV210" s="21" t="str">
        <f t="shared" si="320"/>
        <v/>
      </c>
      <c r="DW210" s="11" t="str">
        <f t="shared" si="345"/>
        <v/>
      </c>
      <c r="DX210" s="12" t="str">
        <f t="shared" si="321"/>
        <v/>
      </c>
      <c r="DY210" s="15"/>
      <c r="DZ210" s="50"/>
      <c r="EA210" s="50"/>
      <c r="EB210" s="50"/>
      <c r="EC210" s="50"/>
    </row>
    <row r="211" spans="1:133" ht="20.100000000000001" customHeight="1" x14ac:dyDescent="0.25">
      <c r="A211" s="47">
        <f t="shared" si="322"/>
        <v>210</v>
      </c>
      <c r="B211" s="176"/>
      <c r="C211" s="194"/>
      <c r="D211" s="176"/>
      <c r="E211" s="194"/>
      <c r="F211" s="192"/>
      <c r="G211" s="193"/>
      <c r="H211" s="176"/>
      <c r="I211" s="176"/>
      <c r="J211" s="180"/>
      <c r="K211" s="180"/>
      <c r="L211" s="180"/>
      <c r="M211" s="40"/>
      <c r="N211" s="10" t="str">
        <f t="shared" si="265"/>
        <v/>
      </c>
      <c r="O211" s="13"/>
      <c r="P211" s="26" t="str">
        <f t="shared" si="348"/>
        <v/>
      </c>
      <c r="Q211" s="26" t="str">
        <f t="shared" si="348"/>
        <v/>
      </c>
      <c r="R211" s="26" t="str">
        <f t="shared" si="348"/>
        <v/>
      </c>
      <c r="S211" s="26" t="str">
        <f t="shared" si="348"/>
        <v/>
      </c>
      <c r="T211" s="26" t="str">
        <f t="shared" si="348"/>
        <v/>
      </c>
      <c r="U211" s="157" t="str">
        <f t="shared" si="348"/>
        <v/>
      </c>
      <c r="V211" s="26" t="str">
        <f t="shared" si="348"/>
        <v/>
      </c>
      <c r="W211" s="26" t="str">
        <f t="shared" si="348"/>
        <v/>
      </c>
      <c r="X211" s="26" t="str">
        <f t="shared" si="348"/>
        <v/>
      </c>
      <c r="Y211" s="24" t="str">
        <f t="shared" si="348"/>
        <v/>
      </c>
      <c r="Z211" s="18" t="str">
        <f t="shared" si="347"/>
        <v/>
      </c>
      <c r="AA211" s="24" t="str">
        <f t="shared" si="347"/>
        <v/>
      </c>
      <c r="AB211" s="24" t="str">
        <f t="shared" si="347"/>
        <v/>
      </c>
      <c r="AC211" s="26" t="str">
        <f t="shared" si="347"/>
        <v/>
      </c>
      <c r="AD211" s="33" t="str">
        <f t="shared" si="347"/>
        <v/>
      </c>
      <c r="AE211" s="24" t="str">
        <f t="shared" si="347"/>
        <v/>
      </c>
      <c r="AF211" s="26" t="str">
        <f t="shared" si="347"/>
        <v/>
      </c>
      <c r="AG211" s="24" t="str">
        <f t="shared" si="347"/>
        <v/>
      </c>
      <c r="AH211" s="26" t="str">
        <f t="shared" si="347"/>
        <v/>
      </c>
      <c r="AI211" s="26" t="str">
        <f t="shared" si="347"/>
        <v/>
      </c>
      <c r="AJ211" s="26" t="str">
        <f t="shared" si="347"/>
        <v/>
      </c>
      <c r="AK211" s="26" t="str">
        <f t="shared" si="347"/>
        <v/>
      </c>
      <c r="AL211" s="26" t="str">
        <f t="shared" si="347"/>
        <v/>
      </c>
      <c r="AM211" s="18" t="str">
        <f t="shared" si="347"/>
        <v/>
      </c>
      <c r="AN211" s="9"/>
      <c r="AO211" s="152" t="str">
        <f t="shared" si="323"/>
        <v/>
      </c>
      <c r="AP211" s="150" t="str">
        <f t="shared" si="266"/>
        <v/>
      </c>
      <c r="AQ211" s="151" t="str">
        <f t="shared" si="267"/>
        <v/>
      </c>
      <c r="AR211" s="107" t="str">
        <f t="shared" si="268"/>
        <v/>
      </c>
      <c r="AS211" s="128" t="str">
        <f t="shared" si="269"/>
        <v/>
      </c>
      <c r="AT211" s="114" t="str">
        <f t="shared" si="324"/>
        <v/>
      </c>
      <c r="AU211" s="114" t="str">
        <f t="shared" si="325"/>
        <v/>
      </c>
      <c r="AV211" s="114" t="str">
        <f t="shared" si="326"/>
        <v/>
      </c>
      <c r="AW211" s="114" t="str">
        <f t="shared" si="327"/>
        <v/>
      </c>
      <c r="AX211" s="117" t="str">
        <f t="shared" si="328"/>
        <v/>
      </c>
      <c r="AY211" s="117" t="str">
        <f t="shared" si="329"/>
        <v/>
      </c>
      <c r="AZ211" s="111" t="str">
        <f t="shared" si="330"/>
        <v/>
      </c>
      <c r="BA211" s="133" t="str">
        <f t="shared" si="331"/>
        <v/>
      </c>
      <c r="BB211" s="126" t="str">
        <f t="shared" si="270"/>
        <v/>
      </c>
      <c r="BC211" s="126" t="str">
        <f t="shared" si="271"/>
        <v/>
      </c>
      <c r="BD211" s="127" t="str">
        <f t="shared" si="272"/>
        <v/>
      </c>
      <c r="BE211" s="115" t="str">
        <f t="shared" si="273"/>
        <v/>
      </c>
      <c r="BF211" s="148" t="str">
        <f t="shared" si="274"/>
        <v/>
      </c>
      <c r="BG211" s="126" t="str">
        <f t="shared" si="275"/>
        <v/>
      </c>
      <c r="BH211" s="126" t="str">
        <f t="shared" si="276"/>
        <v/>
      </c>
      <c r="BI211" s="126" t="str">
        <f t="shared" si="277"/>
        <v/>
      </c>
      <c r="BJ211" s="126" t="str">
        <f t="shared" si="278"/>
        <v/>
      </c>
      <c r="BK211" s="111" t="str">
        <f t="shared" si="279"/>
        <v/>
      </c>
      <c r="BL211" s="118" t="str">
        <f t="shared" si="332"/>
        <v/>
      </c>
      <c r="BM211" s="115" t="str">
        <f t="shared" si="280"/>
        <v/>
      </c>
      <c r="BN211" s="110" t="str">
        <f t="shared" si="281"/>
        <v/>
      </c>
      <c r="BO211" s="110" t="str">
        <f t="shared" si="282"/>
        <v/>
      </c>
      <c r="BP211" s="111" t="str">
        <f t="shared" si="333"/>
        <v/>
      </c>
      <c r="BQ211" s="110" t="str">
        <f t="shared" si="334"/>
        <v/>
      </c>
      <c r="BR211" s="153"/>
      <c r="BS211" s="115" t="str">
        <f t="shared" si="283"/>
        <v/>
      </c>
      <c r="BT211" s="132" t="str">
        <f t="shared" si="346"/>
        <v/>
      </c>
      <c r="BU211" s="146" t="str">
        <f t="shared" si="284"/>
        <v/>
      </c>
      <c r="BV211" s="115" t="str">
        <f t="shared" si="285"/>
        <v/>
      </c>
      <c r="BW211" s="118" t="str">
        <f t="shared" si="286"/>
        <v/>
      </c>
      <c r="BX211" s="119"/>
      <c r="BY211" s="111" t="str">
        <f t="shared" si="287"/>
        <v/>
      </c>
      <c r="BZ211" s="111" t="str">
        <f t="shared" si="288"/>
        <v/>
      </c>
      <c r="CA211" s="111" t="str">
        <f t="shared" si="289"/>
        <v/>
      </c>
      <c r="CB211" s="142" t="str">
        <f t="shared" si="290"/>
        <v/>
      </c>
      <c r="CC211" s="184" t="str">
        <f t="shared" si="291"/>
        <v/>
      </c>
      <c r="CD211" s="115" t="str">
        <f t="shared" si="292"/>
        <v/>
      </c>
      <c r="CE211" s="115" t="str">
        <f t="shared" si="293"/>
        <v/>
      </c>
      <c r="CF211" s="125" t="str">
        <f t="shared" si="294"/>
        <v/>
      </c>
      <c r="CG211" s="125" t="str">
        <f t="shared" si="295"/>
        <v/>
      </c>
      <c r="CH211" s="149" t="str">
        <f t="shared" si="296"/>
        <v/>
      </c>
      <c r="CI211" s="142" t="str">
        <f t="shared" si="297"/>
        <v/>
      </c>
      <c r="CJ211" s="119"/>
      <c r="CK211" s="109"/>
      <c r="CL211" s="166" t="str">
        <f t="shared" si="298"/>
        <v/>
      </c>
      <c r="CM211" s="166" t="str">
        <f t="shared" si="299"/>
        <v/>
      </c>
      <c r="CN211" s="163" t="str">
        <f t="shared" si="300"/>
        <v/>
      </c>
      <c r="CO211" s="164" t="str">
        <f t="shared" si="301"/>
        <v/>
      </c>
      <c r="CP211" s="109"/>
      <c r="CQ211" s="163" t="str">
        <f t="shared" si="302"/>
        <v/>
      </c>
      <c r="CR211" s="163" t="str">
        <f t="shared" si="303"/>
        <v/>
      </c>
      <c r="CS211" s="109"/>
      <c r="CT211" s="112" t="str">
        <f t="shared" si="335"/>
        <v/>
      </c>
      <c r="CU211" s="145" t="str">
        <f t="shared" si="336"/>
        <v/>
      </c>
      <c r="CV211" s="111" t="str">
        <f t="shared" si="337"/>
        <v/>
      </c>
      <c r="CW211" s="111" t="str">
        <f t="shared" si="338"/>
        <v/>
      </c>
      <c r="CX211" s="109" t="str">
        <f t="shared" si="304"/>
        <v/>
      </c>
      <c r="CY211" s="126" t="str">
        <f t="shared" si="305"/>
        <v/>
      </c>
      <c r="CZ211" s="126" t="str">
        <f t="shared" si="306"/>
        <v/>
      </c>
      <c r="DA211" s="126" t="str">
        <f t="shared" si="307"/>
        <v/>
      </c>
      <c r="DB211" s="145" t="str">
        <f t="shared" si="308"/>
        <v/>
      </c>
      <c r="DC211" s="143" t="str">
        <f t="shared" si="309"/>
        <v/>
      </c>
      <c r="DD211" s="121"/>
      <c r="DE211" s="113" t="str">
        <f t="shared" si="310"/>
        <v/>
      </c>
      <c r="DF211" s="113" t="str">
        <f t="shared" si="311"/>
        <v/>
      </c>
      <c r="DG211" s="111" t="e">
        <f t="shared" si="339"/>
        <v>#N/A</v>
      </c>
      <c r="DH211" s="108" t="str">
        <f t="shared" si="312"/>
        <v/>
      </c>
      <c r="DI211" s="108" t="str">
        <f t="shared" si="340"/>
        <v/>
      </c>
      <c r="DJ211" s="108" t="str">
        <f t="shared" si="341"/>
        <v/>
      </c>
      <c r="DK211" s="108" t="str">
        <f t="shared" si="344"/>
        <v/>
      </c>
      <c r="DL211" s="108" t="str">
        <f t="shared" si="342"/>
        <v/>
      </c>
      <c r="DM211" s="108" t="str">
        <f t="shared" si="343"/>
        <v/>
      </c>
      <c r="DN211" s="103"/>
      <c r="DO211" s="170" t="str">
        <f t="shared" si="313"/>
        <v/>
      </c>
      <c r="DP211" s="170" t="str">
        <f t="shared" si="314"/>
        <v/>
      </c>
      <c r="DQ211" s="170" t="str">
        <f t="shared" si="315"/>
        <v/>
      </c>
      <c r="DR211" s="55" t="str">
        <f t="shared" si="316"/>
        <v/>
      </c>
      <c r="DS211" s="55" t="str">
        <f t="shared" si="317"/>
        <v/>
      </c>
      <c r="DT211" s="173" t="str">
        <f t="shared" si="318"/>
        <v/>
      </c>
      <c r="DU211" s="55" t="str">
        <f t="shared" si="319"/>
        <v/>
      </c>
      <c r="DV211" s="21" t="str">
        <f t="shared" si="320"/>
        <v/>
      </c>
      <c r="DW211" s="11" t="str">
        <f t="shared" si="345"/>
        <v/>
      </c>
      <c r="DX211" s="12" t="str">
        <f t="shared" si="321"/>
        <v/>
      </c>
      <c r="DY211" s="15"/>
      <c r="DZ211" s="50"/>
      <c r="EA211" s="50"/>
      <c r="EB211" s="50"/>
      <c r="EC211" s="50"/>
    </row>
    <row r="212" spans="1:133" ht="20.100000000000001" customHeight="1" x14ac:dyDescent="0.25">
      <c r="A212" s="47">
        <f t="shared" si="322"/>
        <v>211</v>
      </c>
      <c r="B212" s="176"/>
      <c r="C212" s="194"/>
      <c r="D212" s="176"/>
      <c r="E212" s="194"/>
      <c r="F212" s="192"/>
      <c r="G212" s="193"/>
      <c r="H212" s="176"/>
      <c r="I212" s="176"/>
      <c r="J212" s="180"/>
      <c r="K212" s="180"/>
      <c r="L212" s="180"/>
      <c r="M212" s="40"/>
      <c r="N212" s="10" t="str">
        <f t="shared" si="265"/>
        <v/>
      </c>
      <c r="O212" s="13"/>
      <c r="P212" s="26" t="str">
        <f t="shared" si="348"/>
        <v/>
      </c>
      <c r="Q212" s="26" t="str">
        <f t="shared" si="348"/>
        <v/>
      </c>
      <c r="R212" s="26" t="str">
        <f t="shared" si="348"/>
        <v/>
      </c>
      <c r="S212" s="26" t="str">
        <f t="shared" si="348"/>
        <v/>
      </c>
      <c r="T212" s="26" t="str">
        <f t="shared" si="348"/>
        <v/>
      </c>
      <c r="U212" s="157" t="str">
        <f t="shared" si="348"/>
        <v/>
      </c>
      <c r="V212" s="26" t="str">
        <f t="shared" si="348"/>
        <v/>
      </c>
      <c r="W212" s="26" t="str">
        <f t="shared" si="348"/>
        <v/>
      </c>
      <c r="X212" s="26" t="str">
        <f t="shared" si="348"/>
        <v/>
      </c>
      <c r="Y212" s="24" t="str">
        <f t="shared" si="348"/>
        <v/>
      </c>
      <c r="Z212" s="18" t="str">
        <f t="shared" si="347"/>
        <v/>
      </c>
      <c r="AA212" s="24" t="str">
        <f t="shared" si="347"/>
        <v/>
      </c>
      <c r="AB212" s="24" t="str">
        <f t="shared" si="347"/>
        <v/>
      </c>
      <c r="AC212" s="26" t="str">
        <f t="shared" si="347"/>
        <v/>
      </c>
      <c r="AD212" s="33" t="str">
        <f t="shared" si="347"/>
        <v/>
      </c>
      <c r="AE212" s="24" t="str">
        <f t="shared" si="347"/>
        <v/>
      </c>
      <c r="AF212" s="26" t="str">
        <f t="shared" si="347"/>
        <v/>
      </c>
      <c r="AG212" s="24" t="str">
        <f t="shared" si="347"/>
        <v/>
      </c>
      <c r="AH212" s="26" t="str">
        <f t="shared" si="347"/>
        <v/>
      </c>
      <c r="AI212" s="26" t="str">
        <f t="shared" si="347"/>
        <v/>
      </c>
      <c r="AJ212" s="26" t="str">
        <f t="shared" si="347"/>
        <v/>
      </c>
      <c r="AK212" s="26" t="str">
        <f t="shared" si="347"/>
        <v/>
      </c>
      <c r="AL212" s="26" t="str">
        <f t="shared" si="347"/>
        <v/>
      </c>
      <c r="AM212" s="18" t="str">
        <f t="shared" si="347"/>
        <v/>
      </c>
      <c r="AN212" s="9"/>
      <c r="AO212" s="152" t="str">
        <f t="shared" si="323"/>
        <v/>
      </c>
      <c r="AP212" s="150" t="str">
        <f t="shared" si="266"/>
        <v/>
      </c>
      <c r="AQ212" s="151" t="str">
        <f t="shared" si="267"/>
        <v/>
      </c>
      <c r="AR212" s="107" t="str">
        <f t="shared" si="268"/>
        <v/>
      </c>
      <c r="AS212" s="128" t="str">
        <f t="shared" si="269"/>
        <v/>
      </c>
      <c r="AT212" s="114" t="str">
        <f t="shared" si="324"/>
        <v/>
      </c>
      <c r="AU212" s="114" t="str">
        <f t="shared" si="325"/>
        <v/>
      </c>
      <c r="AV212" s="114" t="str">
        <f t="shared" si="326"/>
        <v/>
      </c>
      <c r="AW212" s="114" t="str">
        <f t="shared" si="327"/>
        <v/>
      </c>
      <c r="AX212" s="117" t="str">
        <f t="shared" si="328"/>
        <v/>
      </c>
      <c r="AY212" s="117" t="str">
        <f t="shared" si="329"/>
        <v/>
      </c>
      <c r="AZ212" s="111" t="str">
        <f t="shared" si="330"/>
        <v/>
      </c>
      <c r="BA212" s="133" t="str">
        <f t="shared" si="331"/>
        <v/>
      </c>
      <c r="BB212" s="126" t="str">
        <f t="shared" si="270"/>
        <v/>
      </c>
      <c r="BC212" s="126" t="str">
        <f t="shared" si="271"/>
        <v/>
      </c>
      <c r="BD212" s="127" t="str">
        <f t="shared" si="272"/>
        <v/>
      </c>
      <c r="BE212" s="115" t="str">
        <f t="shared" si="273"/>
        <v/>
      </c>
      <c r="BF212" s="148" t="str">
        <f t="shared" si="274"/>
        <v/>
      </c>
      <c r="BG212" s="126" t="str">
        <f t="shared" si="275"/>
        <v/>
      </c>
      <c r="BH212" s="126" t="str">
        <f t="shared" si="276"/>
        <v/>
      </c>
      <c r="BI212" s="126" t="str">
        <f t="shared" si="277"/>
        <v/>
      </c>
      <c r="BJ212" s="126" t="str">
        <f t="shared" si="278"/>
        <v/>
      </c>
      <c r="BK212" s="111" t="str">
        <f t="shared" si="279"/>
        <v/>
      </c>
      <c r="BL212" s="118" t="str">
        <f t="shared" si="332"/>
        <v/>
      </c>
      <c r="BM212" s="115" t="str">
        <f t="shared" si="280"/>
        <v/>
      </c>
      <c r="BN212" s="110" t="str">
        <f t="shared" si="281"/>
        <v/>
      </c>
      <c r="BO212" s="110" t="str">
        <f t="shared" si="282"/>
        <v/>
      </c>
      <c r="BP212" s="111" t="str">
        <f t="shared" si="333"/>
        <v/>
      </c>
      <c r="BQ212" s="110" t="str">
        <f t="shared" si="334"/>
        <v/>
      </c>
      <c r="BR212" s="153"/>
      <c r="BS212" s="115" t="str">
        <f t="shared" si="283"/>
        <v/>
      </c>
      <c r="BT212" s="132" t="str">
        <f t="shared" si="346"/>
        <v/>
      </c>
      <c r="BU212" s="146" t="str">
        <f t="shared" si="284"/>
        <v/>
      </c>
      <c r="BV212" s="115" t="str">
        <f t="shared" si="285"/>
        <v/>
      </c>
      <c r="BW212" s="118" t="str">
        <f t="shared" si="286"/>
        <v/>
      </c>
      <c r="BX212" s="119"/>
      <c r="BY212" s="111" t="str">
        <f t="shared" si="287"/>
        <v/>
      </c>
      <c r="BZ212" s="111" t="str">
        <f t="shared" si="288"/>
        <v/>
      </c>
      <c r="CA212" s="111" t="str">
        <f t="shared" si="289"/>
        <v/>
      </c>
      <c r="CB212" s="142" t="str">
        <f t="shared" si="290"/>
        <v/>
      </c>
      <c r="CC212" s="184" t="str">
        <f t="shared" si="291"/>
        <v/>
      </c>
      <c r="CD212" s="115" t="str">
        <f t="shared" si="292"/>
        <v/>
      </c>
      <c r="CE212" s="115" t="str">
        <f t="shared" si="293"/>
        <v/>
      </c>
      <c r="CF212" s="125" t="str">
        <f t="shared" si="294"/>
        <v/>
      </c>
      <c r="CG212" s="125" t="str">
        <f t="shared" si="295"/>
        <v/>
      </c>
      <c r="CH212" s="149" t="str">
        <f t="shared" si="296"/>
        <v/>
      </c>
      <c r="CI212" s="142" t="str">
        <f t="shared" si="297"/>
        <v/>
      </c>
      <c r="CJ212" s="119"/>
      <c r="CK212" s="109"/>
      <c r="CL212" s="166" t="str">
        <f t="shared" si="298"/>
        <v/>
      </c>
      <c r="CM212" s="166" t="str">
        <f t="shared" si="299"/>
        <v/>
      </c>
      <c r="CN212" s="163" t="str">
        <f t="shared" si="300"/>
        <v/>
      </c>
      <c r="CO212" s="164" t="str">
        <f t="shared" si="301"/>
        <v/>
      </c>
      <c r="CP212" s="109"/>
      <c r="CQ212" s="163" t="str">
        <f t="shared" si="302"/>
        <v/>
      </c>
      <c r="CR212" s="163" t="str">
        <f t="shared" si="303"/>
        <v/>
      </c>
      <c r="CS212" s="109"/>
      <c r="CT212" s="112" t="str">
        <f t="shared" si="335"/>
        <v/>
      </c>
      <c r="CU212" s="145" t="str">
        <f t="shared" si="336"/>
        <v/>
      </c>
      <c r="CV212" s="111" t="str">
        <f t="shared" si="337"/>
        <v/>
      </c>
      <c r="CW212" s="111" t="str">
        <f t="shared" si="338"/>
        <v/>
      </c>
      <c r="CX212" s="109" t="str">
        <f t="shared" si="304"/>
        <v/>
      </c>
      <c r="CY212" s="126" t="str">
        <f t="shared" si="305"/>
        <v/>
      </c>
      <c r="CZ212" s="126" t="str">
        <f t="shared" si="306"/>
        <v/>
      </c>
      <c r="DA212" s="126" t="str">
        <f t="shared" si="307"/>
        <v/>
      </c>
      <c r="DB212" s="145" t="str">
        <f t="shared" si="308"/>
        <v/>
      </c>
      <c r="DC212" s="143" t="str">
        <f t="shared" si="309"/>
        <v/>
      </c>
      <c r="DD212" s="121"/>
      <c r="DE212" s="113" t="str">
        <f t="shared" si="310"/>
        <v/>
      </c>
      <c r="DF212" s="113" t="str">
        <f t="shared" si="311"/>
        <v/>
      </c>
      <c r="DG212" s="111" t="e">
        <f t="shared" si="339"/>
        <v>#N/A</v>
      </c>
      <c r="DH212" s="108" t="str">
        <f t="shared" si="312"/>
        <v/>
      </c>
      <c r="DI212" s="108" t="str">
        <f t="shared" si="340"/>
        <v/>
      </c>
      <c r="DJ212" s="108" t="str">
        <f t="shared" si="341"/>
        <v/>
      </c>
      <c r="DK212" s="108" t="str">
        <f t="shared" si="344"/>
        <v/>
      </c>
      <c r="DL212" s="108" t="str">
        <f t="shared" si="342"/>
        <v/>
      </c>
      <c r="DM212" s="108" t="str">
        <f t="shared" si="343"/>
        <v/>
      </c>
      <c r="DN212" s="103"/>
      <c r="DO212" s="170" t="str">
        <f t="shared" si="313"/>
        <v/>
      </c>
      <c r="DP212" s="170" t="str">
        <f t="shared" si="314"/>
        <v/>
      </c>
      <c r="DQ212" s="170" t="str">
        <f t="shared" si="315"/>
        <v/>
      </c>
      <c r="DR212" s="55" t="str">
        <f t="shared" si="316"/>
        <v/>
      </c>
      <c r="DS212" s="55" t="str">
        <f t="shared" si="317"/>
        <v/>
      </c>
      <c r="DT212" s="173" t="str">
        <f t="shared" si="318"/>
        <v/>
      </c>
      <c r="DU212" s="55" t="str">
        <f t="shared" si="319"/>
        <v/>
      </c>
      <c r="DV212" s="21" t="str">
        <f t="shared" si="320"/>
        <v/>
      </c>
      <c r="DW212" s="11" t="str">
        <f t="shared" si="345"/>
        <v/>
      </c>
      <c r="DX212" s="12" t="str">
        <f t="shared" si="321"/>
        <v/>
      </c>
      <c r="DY212" s="15"/>
      <c r="DZ212" s="50"/>
      <c r="EA212" s="50"/>
      <c r="EB212" s="50"/>
      <c r="EC212" s="50"/>
    </row>
    <row r="213" spans="1:133" ht="20.100000000000001" customHeight="1" x14ac:dyDescent="0.25">
      <c r="A213" s="47">
        <f t="shared" si="322"/>
        <v>212</v>
      </c>
      <c r="B213" s="176"/>
      <c r="C213" s="194"/>
      <c r="D213" s="176"/>
      <c r="E213" s="194"/>
      <c r="F213" s="192"/>
      <c r="G213" s="193"/>
      <c r="H213" s="176"/>
      <c r="I213" s="176"/>
      <c r="J213" s="180"/>
      <c r="K213" s="180"/>
      <c r="L213" s="180"/>
      <c r="M213" s="40"/>
      <c r="N213" s="10" t="str">
        <f t="shared" si="265"/>
        <v/>
      </c>
      <c r="O213" s="13"/>
      <c r="P213" s="26" t="str">
        <f t="shared" si="348"/>
        <v/>
      </c>
      <c r="Q213" s="26" t="str">
        <f t="shared" si="348"/>
        <v/>
      </c>
      <c r="R213" s="26" t="str">
        <f t="shared" si="348"/>
        <v/>
      </c>
      <c r="S213" s="26" t="str">
        <f t="shared" si="348"/>
        <v/>
      </c>
      <c r="T213" s="26" t="str">
        <f t="shared" si="348"/>
        <v/>
      </c>
      <c r="U213" s="157" t="str">
        <f t="shared" si="348"/>
        <v/>
      </c>
      <c r="V213" s="26" t="str">
        <f t="shared" si="348"/>
        <v/>
      </c>
      <c r="W213" s="26" t="str">
        <f t="shared" si="348"/>
        <v/>
      </c>
      <c r="X213" s="26" t="str">
        <f t="shared" si="348"/>
        <v/>
      </c>
      <c r="Y213" s="24" t="str">
        <f t="shared" si="348"/>
        <v/>
      </c>
      <c r="Z213" s="18" t="str">
        <f t="shared" si="347"/>
        <v/>
      </c>
      <c r="AA213" s="24" t="str">
        <f t="shared" si="347"/>
        <v/>
      </c>
      <c r="AB213" s="24" t="str">
        <f t="shared" si="347"/>
        <v/>
      </c>
      <c r="AC213" s="26" t="str">
        <f t="shared" si="347"/>
        <v/>
      </c>
      <c r="AD213" s="33" t="str">
        <f t="shared" si="347"/>
        <v/>
      </c>
      <c r="AE213" s="24" t="str">
        <f t="shared" si="347"/>
        <v/>
      </c>
      <c r="AF213" s="26" t="str">
        <f t="shared" si="347"/>
        <v/>
      </c>
      <c r="AG213" s="24" t="str">
        <f t="shared" si="347"/>
        <v/>
      </c>
      <c r="AH213" s="26" t="str">
        <f t="shared" si="347"/>
        <v/>
      </c>
      <c r="AI213" s="26" t="str">
        <f t="shared" si="347"/>
        <v/>
      </c>
      <c r="AJ213" s="26" t="str">
        <f t="shared" si="347"/>
        <v/>
      </c>
      <c r="AK213" s="26" t="str">
        <f t="shared" si="347"/>
        <v/>
      </c>
      <c r="AL213" s="26" t="str">
        <f t="shared" si="347"/>
        <v/>
      </c>
      <c r="AM213" s="18" t="str">
        <f t="shared" si="347"/>
        <v/>
      </c>
      <c r="AN213" s="9"/>
      <c r="AO213" s="152" t="str">
        <f t="shared" si="323"/>
        <v/>
      </c>
      <c r="AP213" s="150" t="str">
        <f t="shared" si="266"/>
        <v/>
      </c>
      <c r="AQ213" s="151" t="str">
        <f t="shared" si="267"/>
        <v/>
      </c>
      <c r="AR213" s="107" t="str">
        <f t="shared" si="268"/>
        <v/>
      </c>
      <c r="AS213" s="128" t="str">
        <f t="shared" si="269"/>
        <v/>
      </c>
      <c r="AT213" s="114" t="str">
        <f t="shared" si="324"/>
        <v/>
      </c>
      <c r="AU213" s="114" t="str">
        <f t="shared" si="325"/>
        <v/>
      </c>
      <c r="AV213" s="114" t="str">
        <f t="shared" si="326"/>
        <v/>
      </c>
      <c r="AW213" s="114" t="str">
        <f t="shared" si="327"/>
        <v/>
      </c>
      <c r="AX213" s="117" t="str">
        <f t="shared" si="328"/>
        <v/>
      </c>
      <c r="AY213" s="117" t="str">
        <f t="shared" si="329"/>
        <v/>
      </c>
      <c r="AZ213" s="111" t="str">
        <f t="shared" si="330"/>
        <v/>
      </c>
      <c r="BA213" s="133" t="str">
        <f t="shared" si="331"/>
        <v/>
      </c>
      <c r="BB213" s="126" t="str">
        <f t="shared" si="270"/>
        <v/>
      </c>
      <c r="BC213" s="126" t="str">
        <f t="shared" si="271"/>
        <v/>
      </c>
      <c r="BD213" s="127" t="str">
        <f t="shared" si="272"/>
        <v/>
      </c>
      <c r="BE213" s="115" t="str">
        <f t="shared" si="273"/>
        <v/>
      </c>
      <c r="BF213" s="148" t="str">
        <f t="shared" si="274"/>
        <v/>
      </c>
      <c r="BG213" s="126" t="str">
        <f t="shared" si="275"/>
        <v/>
      </c>
      <c r="BH213" s="126" t="str">
        <f t="shared" si="276"/>
        <v/>
      </c>
      <c r="BI213" s="126" t="str">
        <f t="shared" si="277"/>
        <v/>
      </c>
      <c r="BJ213" s="126" t="str">
        <f t="shared" si="278"/>
        <v/>
      </c>
      <c r="BK213" s="111" t="str">
        <f t="shared" si="279"/>
        <v/>
      </c>
      <c r="BL213" s="118" t="str">
        <f t="shared" si="332"/>
        <v/>
      </c>
      <c r="BM213" s="115" t="str">
        <f t="shared" si="280"/>
        <v/>
      </c>
      <c r="BN213" s="110" t="str">
        <f t="shared" si="281"/>
        <v/>
      </c>
      <c r="BO213" s="110" t="str">
        <f t="shared" si="282"/>
        <v/>
      </c>
      <c r="BP213" s="111" t="str">
        <f t="shared" si="333"/>
        <v/>
      </c>
      <c r="BQ213" s="110" t="str">
        <f t="shared" si="334"/>
        <v/>
      </c>
      <c r="BR213" s="153"/>
      <c r="BS213" s="115" t="str">
        <f t="shared" si="283"/>
        <v/>
      </c>
      <c r="BT213" s="132" t="str">
        <f t="shared" si="346"/>
        <v/>
      </c>
      <c r="BU213" s="146" t="str">
        <f t="shared" si="284"/>
        <v/>
      </c>
      <c r="BV213" s="115" t="str">
        <f t="shared" si="285"/>
        <v/>
      </c>
      <c r="BW213" s="118" t="str">
        <f t="shared" si="286"/>
        <v/>
      </c>
      <c r="BX213" s="119"/>
      <c r="BY213" s="111" t="str">
        <f t="shared" si="287"/>
        <v/>
      </c>
      <c r="BZ213" s="111" t="str">
        <f t="shared" si="288"/>
        <v/>
      </c>
      <c r="CA213" s="111" t="str">
        <f t="shared" si="289"/>
        <v/>
      </c>
      <c r="CB213" s="142" t="str">
        <f t="shared" si="290"/>
        <v/>
      </c>
      <c r="CC213" s="184" t="str">
        <f t="shared" si="291"/>
        <v/>
      </c>
      <c r="CD213" s="115" t="str">
        <f t="shared" si="292"/>
        <v/>
      </c>
      <c r="CE213" s="115" t="str">
        <f t="shared" si="293"/>
        <v/>
      </c>
      <c r="CF213" s="125" t="str">
        <f t="shared" si="294"/>
        <v/>
      </c>
      <c r="CG213" s="125" t="str">
        <f t="shared" si="295"/>
        <v/>
      </c>
      <c r="CH213" s="149" t="str">
        <f t="shared" si="296"/>
        <v/>
      </c>
      <c r="CI213" s="142" t="str">
        <f t="shared" si="297"/>
        <v/>
      </c>
      <c r="CJ213" s="119"/>
      <c r="CK213" s="109"/>
      <c r="CL213" s="166" t="str">
        <f t="shared" si="298"/>
        <v/>
      </c>
      <c r="CM213" s="166" t="str">
        <f t="shared" si="299"/>
        <v/>
      </c>
      <c r="CN213" s="163" t="str">
        <f t="shared" si="300"/>
        <v/>
      </c>
      <c r="CO213" s="164" t="str">
        <f t="shared" si="301"/>
        <v/>
      </c>
      <c r="CP213" s="109"/>
      <c r="CQ213" s="163" t="str">
        <f t="shared" si="302"/>
        <v/>
      </c>
      <c r="CR213" s="163" t="str">
        <f t="shared" si="303"/>
        <v/>
      </c>
      <c r="CS213" s="109"/>
      <c r="CT213" s="112" t="str">
        <f t="shared" si="335"/>
        <v/>
      </c>
      <c r="CU213" s="145" t="str">
        <f t="shared" si="336"/>
        <v/>
      </c>
      <c r="CV213" s="111" t="str">
        <f t="shared" si="337"/>
        <v/>
      </c>
      <c r="CW213" s="111" t="str">
        <f t="shared" si="338"/>
        <v/>
      </c>
      <c r="CX213" s="109" t="str">
        <f t="shared" si="304"/>
        <v/>
      </c>
      <c r="CY213" s="126" t="str">
        <f t="shared" si="305"/>
        <v/>
      </c>
      <c r="CZ213" s="126" t="str">
        <f t="shared" si="306"/>
        <v/>
      </c>
      <c r="DA213" s="126" t="str">
        <f t="shared" si="307"/>
        <v/>
      </c>
      <c r="DB213" s="145" t="str">
        <f t="shared" si="308"/>
        <v/>
      </c>
      <c r="DC213" s="143" t="str">
        <f t="shared" si="309"/>
        <v/>
      </c>
      <c r="DD213" s="121"/>
      <c r="DE213" s="113" t="str">
        <f t="shared" si="310"/>
        <v/>
      </c>
      <c r="DF213" s="113" t="str">
        <f t="shared" si="311"/>
        <v/>
      </c>
      <c r="DG213" s="111" t="e">
        <f t="shared" si="339"/>
        <v>#N/A</v>
      </c>
      <c r="DH213" s="108" t="str">
        <f t="shared" si="312"/>
        <v/>
      </c>
      <c r="DI213" s="108" t="str">
        <f t="shared" si="340"/>
        <v/>
      </c>
      <c r="DJ213" s="108" t="str">
        <f t="shared" si="341"/>
        <v/>
      </c>
      <c r="DK213" s="108" t="str">
        <f t="shared" si="344"/>
        <v/>
      </c>
      <c r="DL213" s="108" t="str">
        <f t="shared" si="342"/>
        <v/>
      </c>
      <c r="DM213" s="108" t="str">
        <f t="shared" si="343"/>
        <v/>
      </c>
      <c r="DN213" s="103"/>
      <c r="DO213" s="170" t="str">
        <f t="shared" si="313"/>
        <v/>
      </c>
      <c r="DP213" s="170" t="str">
        <f t="shared" si="314"/>
        <v/>
      </c>
      <c r="DQ213" s="170" t="str">
        <f t="shared" si="315"/>
        <v/>
      </c>
      <c r="DR213" s="55" t="str">
        <f t="shared" si="316"/>
        <v/>
      </c>
      <c r="DS213" s="55" t="str">
        <f t="shared" si="317"/>
        <v/>
      </c>
      <c r="DT213" s="173" t="str">
        <f t="shared" si="318"/>
        <v/>
      </c>
      <c r="DU213" s="55" t="str">
        <f t="shared" si="319"/>
        <v/>
      </c>
      <c r="DV213" s="21" t="str">
        <f t="shared" si="320"/>
        <v/>
      </c>
      <c r="DW213" s="11" t="str">
        <f t="shared" si="345"/>
        <v/>
      </c>
      <c r="DX213" s="12" t="str">
        <f t="shared" si="321"/>
        <v/>
      </c>
      <c r="DY213" s="15"/>
      <c r="DZ213" s="50"/>
      <c r="EA213" s="50"/>
      <c r="EB213" s="50"/>
      <c r="EC213" s="50"/>
    </row>
    <row r="214" spans="1:133" ht="20.100000000000001" customHeight="1" x14ac:dyDescent="0.25">
      <c r="A214" s="47">
        <f t="shared" si="322"/>
        <v>213</v>
      </c>
      <c r="B214" s="176"/>
      <c r="C214" s="194"/>
      <c r="D214" s="176"/>
      <c r="E214" s="194"/>
      <c r="F214" s="192"/>
      <c r="G214" s="193"/>
      <c r="H214" s="176"/>
      <c r="I214" s="176"/>
      <c r="J214" s="180"/>
      <c r="K214" s="180"/>
      <c r="L214" s="180"/>
      <c r="M214" s="40"/>
      <c r="N214" s="10" t="str">
        <f t="shared" si="265"/>
        <v/>
      </c>
      <c r="O214" s="13"/>
      <c r="P214" s="26" t="str">
        <f t="shared" si="348"/>
        <v/>
      </c>
      <c r="Q214" s="26" t="str">
        <f t="shared" si="348"/>
        <v/>
      </c>
      <c r="R214" s="26" t="str">
        <f t="shared" si="348"/>
        <v/>
      </c>
      <c r="S214" s="26" t="str">
        <f t="shared" si="348"/>
        <v/>
      </c>
      <c r="T214" s="26" t="str">
        <f t="shared" si="348"/>
        <v/>
      </c>
      <c r="U214" s="157" t="str">
        <f t="shared" si="348"/>
        <v/>
      </c>
      <c r="V214" s="26" t="str">
        <f t="shared" si="348"/>
        <v/>
      </c>
      <c r="W214" s="26" t="str">
        <f t="shared" si="348"/>
        <v/>
      </c>
      <c r="X214" s="26" t="str">
        <f t="shared" si="348"/>
        <v/>
      </c>
      <c r="Y214" s="24" t="str">
        <f t="shared" si="348"/>
        <v/>
      </c>
      <c r="Z214" s="18" t="str">
        <f t="shared" si="347"/>
        <v/>
      </c>
      <c r="AA214" s="24" t="str">
        <f t="shared" si="347"/>
        <v/>
      </c>
      <c r="AB214" s="24" t="str">
        <f t="shared" si="347"/>
        <v/>
      </c>
      <c r="AC214" s="26" t="str">
        <f t="shared" si="347"/>
        <v/>
      </c>
      <c r="AD214" s="33" t="str">
        <f t="shared" si="347"/>
        <v/>
      </c>
      <c r="AE214" s="24" t="str">
        <f t="shared" si="347"/>
        <v/>
      </c>
      <c r="AF214" s="26" t="str">
        <f t="shared" si="347"/>
        <v/>
      </c>
      <c r="AG214" s="24" t="str">
        <f t="shared" si="347"/>
        <v/>
      </c>
      <c r="AH214" s="26" t="str">
        <f t="shared" si="347"/>
        <v/>
      </c>
      <c r="AI214" s="26" t="str">
        <f t="shared" si="347"/>
        <v/>
      </c>
      <c r="AJ214" s="26" t="str">
        <f t="shared" si="347"/>
        <v/>
      </c>
      <c r="AK214" s="26" t="str">
        <f t="shared" si="347"/>
        <v/>
      </c>
      <c r="AL214" s="26" t="str">
        <f t="shared" si="347"/>
        <v/>
      </c>
      <c r="AM214" s="18" t="str">
        <f t="shared" si="347"/>
        <v/>
      </c>
      <c r="AN214" s="9"/>
      <c r="AO214" s="152" t="str">
        <f t="shared" si="323"/>
        <v/>
      </c>
      <c r="AP214" s="150" t="str">
        <f t="shared" si="266"/>
        <v/>
      </c>
      <c r="AQ214" s="151" t="str">
        <f t="shared" si="267"/>
        <v/>
      </c>
      <c r="AR214" s="107" t="str">
        <f t="shared" si="268"/>
        <v/>
      </c>
      <c r="AS214" s="128" t="str">
        <f t="shared" si="269"/>
        <v/>
      </c>
      <c r="AT214" s="114" t="str">
        <f t="shared" si="324"/>
        <v/>
      </c>
      <c r="AU214" s="114" t="str">
        <f t="shared" si="325"/>
        <v/>
      </c>
      <c r="AV214" s="114" t="str">
        <f t="shared" si="326"/>
        <v/>
      </c>
      <c r="AW214" s="114" t="str">
        <f t="shared" si="327"/>
        <v/>
      </c>
      <c r="AX214" s="117" t="str">
        <f t="shared" si="328"/>
        <v/>
      </c>
      <c r="AY214" s="117" t="str">
        <f t="shared" si="329"/>
        <v/>
      </c>
      <c r="AZ214" s="111" t="str">
        <f t="shared" si="330"/>
        <v/>
      </c>
      <c r="BA214" s="133" t="str">
        <f t="shared" si="331"/>
        <v/>
      </c>
      <c r="BB214" s="126" t="str">
        <f t="shared" si="270"/>
        <v/>
      </c>
      <c r="BC214" s="126" t="str">
        <f t="shared" si="271"/>
        <v/>
      </c>
      <c r="BD214" s="127" t="str">
        <f t="shared" si="272"/>
        <v/>
      </c>
      <c r="BE214" s="115" t="str">
        <f t="shared" si="273"/>
        <v/>
      </c>
      <c r="BF214" s="148" t="str">
        <f t="shared" si="274"/>
        <v/>
      </c>
      <c r="BG214" s="126" t="str">
        <f t="shared" si="275"/>
        <v/>
      </c>
      <c r="BH214" s="126" t="str">
        <f t="shared" si="276"/>
        <v/>
      </c>
      <c r="BI214" s="126" t="str">
        <f t="shared" si="277"/>
        <v/>
      </c>
      <c r="BJ214" s="126" t="str">
        <f t="shared" si="278"/>
        <v/>
      </c>
      <c r="BK214" s="111" t="str">
        <f t="shared" si="279"/>
        <v/>
      </c>
      <c r="BL214" s="118" t="str">
        <f t="shared" si="332"/>
        <v/>
      </c>
      <c r="BM214" s="115" t="str">
        <f t="shared" si="280"/>
        <v/>
      </c>
      <c r="BN214" s="110" t="str">
        <f t="shared" si="281"/>
        <v/>
      </c>
      <c r="BO214" s="110" t="str">
        <f t="shared" si="282"/>
        <v/>
      </c>
      <c r="BP214" s="111" t="str">
        <f t="shared" si="333"/>
        <v/>
      </c>
      <c r="BQ214" s="110" t="str">
        <f t="shared" si="334"/>
        <v/>
      </c>
      <c r="BR214" s="153"/>
      <c r="BS214" s="115" t="str">
        <f t="shared" si="283"/>
        <v/>
      </c>
      <c r="BT214" s="132" t="str">
        <f t="shared" si="346"/>
        <v/>
      </c>
      <c r="BU214" s="146" t="str">
        <f t="shared" si="284"/>
        <v/>
      </c>
      <c r="BV214" s="115" t="str">
        <f t="shared" si="285"/>
        <v/>
      </c>
      <c r="BW214" s="118" t="str">
        <f t="shared" si="286"/>
        <v/>
      </c>
      <c r="BX214" s="119"/>
      <c r="BY214" s="111" t="str">
        <f t="shared" si="287"/>
        <v/>
      </c>
      <c r="BZ214" s="111" t="str">
        <f t="shared" si="288"/>
        <v/>
      </c>
      <c r="CA214" s="111" t="str">
        <f t="shared" si="289"/>
        <v/>
      </c>
      <c r="CB214" s="142" t="str">
        <f t="shared" si="290"/>
        <v/>
      </c>
      <c r="CC214" s="184" t="str">
        <f t="shared" si="291"/>
        <v/>
      </c>
      <c r="CD214" s="115" t="str">
        <f t="shared" si="292"/>
        <v/>
      </c>
      <c r="CE214" s="115" t="str">
        <f t="shared" si="293"/>
        <v/>
      </c>
      <c r="CF214" s="125" t="str">
        <f t="shared" si="294"/>
        <v/>
      </c>
      <c r="CG214" s="125" t="str">
        <f t="shared" si="295"/>
        <v/>
      </c>
      <c r="CH214" s="149" t="str">
        <f t="shared" si="296"/>
        <v/>
      </c>
      <c r="CI214" s="142" t="str">
        <f t="shared" si="297"/>
        <v/>
      </c>
      <c r="CJ214" s="119"/>
      <c r="CK214" s="109"/>
      <c r="CL214" s="166" t="str">
        <f t="shared" si="298"/>
        <v/>
      </c>
      <c r="CM214" s="166" t="str">
        <f t="shared" si="299"/>
        <v/>
      </c>
      <c r="CN214" s="163" t="str">
        <f t="shared" si="300"/>
        <v/>
      </c>
      <c r="CO214" s="164" t="str">
        <f t="shared" si="301"/>
        <v/>
      </c>
      <c r="CP214" s="109"/>
      <c r="CQ214" s="163" t="str">
        <f t="shared" si="302"/>
        <v/>
      </c>
      <c r="CR214" s="163" t="str">
        <f t="shared" si="303"/>
        <v/>
      </c>
      <c r="CS214" s="109"/>
      <c r="CT214" s="112" t="str">
        <f t="shared" si="335"/>
        <v/>
      </c>
      <c r="CU214" s="145" t="str">
        <f t="shared" si="336"/>
        <v/>
      </c>
      <c r="CV214" s="111" t="str">
        <f t="shared" si="337"/>
        <v/>
      </c>
      <c r="CW214" s="111" t="str">
        <f t="shared" si="338"/>
        <v/>
      </c>
      <c r="CX214" s="109" t="str">
        <f t="shared" si="304"/>
        <v/>
      </c>
      <c r="CY214" s="126" t="str">
        <f t="shared" si="305"/>
        <v/>
      </c>
      <c r="CZ214" s="126" t="str">
        <f t="shared" si="306"/>
        <v/>
      </c>
      <c r="DA214" s="126" t="str">
        <f t="shared" si="307"/>
        <v/>
      </c>
      <c r="DB214" s="145" t="str">
        <f t="shared" si="308"/>
        <v/>
      </c>
      <c r="DC214" s="143" t="str">
        <f t="shared" si="309"/>
        <v/>
      </c>
      <c r="DD214" s="121"/>
      <c r="DE214" s="113" t="str">
        <f t="shared" si="310"/>
        <v/>
      </c>
      <c r="DF214" s="113" t="str">
        <f t="shared" si="311"/>
        <v/>
      </c>
      <c r="DG214" s="111" t="e">
        <f t="shared" si="339"/>
        <v>#N/A</v>
      </c>
      <c r="DH214" s="108" t="str">
        <f t="shared" si="312"/>
        <v/>
      </c>
      <c r="DI214" s="108" t="str">
        <f t="shared" si="340"/>
        <v/>
      </c>
      <c r="DJ214" s="108" t="str">
        <f t="shared" si="341"/>
        <v/>
      </c>
      <c r="DK214" s="108" t="str">
        <f t="shared" si="344"/>
        <v/>
      </c>
      <c r="DL214" s="108" t="str">
        <f t="shared" si="342"/>
        <v/>
      </c>
      <c r="DM214" s="108" t="str">
        <f t="shared" si="343"/>
        <v/>
      </c>
      <c r="DN214" s="103"/>
      <c r="DO214" s="170" t="str">
        <f t="shared" si="313"/>
        <v/>
      </c>
      <c r="DP214" s="170" t="str">
        <f t="shared" si="314"/>
        <v/>
      </c>
      <c r="DQ214" s="170" t="str">
        <f t="shared" si="315"/>
        <v/>
      </c>
      <c r="DR214" s="55" t="str">
        <f t="shared" si="316"/>
        <v/>
      </c>
      <c r="DS214" s="55" t="str">
        <f t="shared" si="317"/>
        <v/>
      </c>
      <c r="DT214" s="173" t="str">
        <f t="shared" si="318"/>
        <v/>
      </c>
      <c r="DU214" s="55" t="str">
        <f t="shared" si="319"/>
        <v/>
      </c>
      <c r="DV214" s="21" t="str">
        <f t="shared" si="320"/>
        <v/>
      </c>
      <c r="DW214" s="11" t="str">
        <f t="shared" si="345"/>
        <v/>
      </c>
      <c r="DX214" s="12" t="str">
        <f t="shared" si="321"/>
        <v/>
      </c>
      <c r="DY214" s="15"/>
      <c r="DZ214" s="50"/>
      <c r="EA214" s="50"/>
      <c r="EB214" s="50"/>
      <c r="EC214" s="50"/>
    </row>
    <row r="215" spans="1:133" ht="20.100000000000001" customHeight="1" x14ac:dyDescent="0.25">
      <c r="A215" s="47">
        <f t="shared" si="322"/>
        <v>214</v>
      </c>
      <c r="B215" s="176"/>
      <c r="C215" s="194"/>
      <c r="D215" s="176"/>
      <c r="E215" s="194"/>
      <c r="F215" s="192"/>
      <c r="G215" s="193"/>
      <c r="H215" s="176"/>
      <c r="I215" s="176"/>
      <c r="J215" s="180"/>
      <c r="K215" s="180"/>
      <c r="L215" s="180"/>
      <c r="M215" s="40"/>
      <c r="N215" s="10" t="str">
        <f t="shared" si="265"/>
        <v/>
      </c>
      <c r="O215" s="13"/>
      <c r="P215" s="26" t="str">
        <f t="shared" si="348"/>
        <v/>
      </c>
      <c r="Q215" s="26" t="str">
        <f t="shared" si="348"/>
        <v/>
      </c>
      <c r="R215" s="26" t="str">
        <f t="shared" si="348"/>
        <v/>
      </c>
      <c r="S215" s="26" t="str">
        <f t="shared" si="348"/>
        <v/>
      </c>
      <c r="T215" s="26" t="str">
        <f t="shared" si="348"/>
        <v/>
      </c>
      <c r="U215" s="157" t="str">
        <f t="shared" si="348"/>
        <v/>
      </c>
      <c r="V215" s="26" t="str">
        <f t="shared" si="348"/>
        <v/>
      </c>
      <c r="W215" s="26" t="str">
        <f t="shared" si="348"/>
        <v/>
      </c>
      <c r="X215" s="26" t="str">
        <f t="shared" si="348"/>
        <v/>
      </c>
      <c r="Y215" s="24" t="str">
        <f t="shared" si="348"/>
        <v/>
      </c>
      <c r="Z215" s="18" t="str">
        <f t="shared" si="347"/>
        <v/>
      </c>
      <c r="AA215" s="24" t="str">
        <f t="shared" si="347"/>
        <v/>
      </c>
      <c r="AB215" s="24" t="str">
        <f t="shared" si="347"/>
        <v/>
      </c>
      <c r="AC215" s="26" t="str">
        <f t="shared" si="347"/>
        <v/>
      </c>
      <c r="AD215" s="33" t="str">
        <f t="shared" si="347"/>
        <v/>
      </c>
      <c r="AE215" s="24" t="str">
        <f t="shared" si="347"/>
        <v/>
      </c>
      <c r="AF215" s="26" t="str">
        <f t="shared" si="347"/>
        <v/>
      </c>
      <c r="AG215" s="24" t="str">
        <f t="shared" si="347"/>
        <v/>
      </c>
      <c r="AH215" s="26" t="str">
        <f t="shared" si="347"/>
        <v/>
      </c>
      <c r="AI215" s="26" t="str">
        <f t="shared" si="347"/>
        <v/>
      </c>
      <c r="AJ215" s="26" t="str">
        <f t="shared" si="347"/>
        <v/>
      </c>
      <c r="AK215" s="26" t="str">
        <f t="shared" si="347"/>
        <v/>
      </c>
      <c r="AL215" s="26" t="str">
        <f t="shared" si="347"/>
        <v/>
      </c>
      <c r="AM215" s="18" t="str">
        <f t="shared" si="347"/>
        <v/>
      </c>
      <c r="AN215" s="9"/>
      <c r="AO215" s="152" t="str">
        <f t="shared" si="323"/>
        <v/>
      </c>
      <c r="AP215" s="150" t="str">
        <f t="shared" si="266"/>
        <v/>
      </c>
      <c r="AQ215" s="151" t="str">
        <f t="shared" si="267"/>
        <v/>
      </c>
      <c r="AR215" s="107" t="str">
        <f t="shared" si="268"/>
        <v/>
      </c>
      <c r="AS215" s="128" t="str">
        <f t="shared" si="269"/>
        <v/>
      </c>
      <c r="AT215" s="114" t="str">
        <f t="shared" si="324"/>
        <v/>
      </c>
      <c r="AU215" s="114" t="str">
        <f t="shared" si="325"/>
        <v/>
      </c>
      <c r="AV215" s="114" t="str">
        <f t="shared" si="326"/>
        <v/>
      </c>
      <c r="AW215" s="114" t="str">
        <f t="shared" si="327"/>
        <v/>
      </c>
      <c r="AX215" s="117" t="str">
        <f t="shared" si="328"/>
        <v/>
      </c>
      <c r="AY215" s="117" t="str">
        <f t="shared" si="329"/>
        <v/>
      </c>
      <c r="AZ215" s="111" t="str">
        <f t="shared" si="330"/>
        <v/>
      </c>
      <c r="BA215" s="133" t="str">
        <f t="shared" si="331"/>
        <v/>
      </c>
      <c r="BB215" s="126" t="str">
        <f t="shared" si="270"/>
        <v/>
      </c>
      <c r="BC215" s="126" t="str">
        <f t="shared" si="271"/>
        <v/>
      </c>
      <c r="BD215" s="127" t="str">
        <f t="shared" si="272"/>
        <v/>
      </c>
      <c r="BE215" s="115" t="str">
        <f t="shared" si="273"/>
        <v/>
      </c>
      <c r="BF215" s="148" t="str">
        <f t="shared" si="274"/>
        <v/>
      </c>
      <c r="BG215" s="126" t="str">
        <f t="shared" si="275"/>
        <v/>
      </c>
      <c r="BH215" s="126" t="str">
        <f t="shared" si="276"/>
        <v/>
      </c>
      <c r="BI215" s="126" t="str">
        <f t="shared" si="277"/>
        <v/>
      </c>
      <c r="BJ215" s="126" t="str">
        <f t="shared" si="278"/>
        <v/>
      </c>
      <c r="BK215" s="111" t="str">
        <f t="shared" si="279"/>
        <v/>
      </c>
      <c r="BL215" s="118" t="str">
        <f t="shared" si="332"/>
        <v/>
      </c>
      <c r="BM215" s="115" t="str">
        <f t="shared" si="280"/>
        <v/>
      </c>
      <c r="BN215" s="110" t="str">
        <f t="shared" si="281"/>
        <v/>
      </c>
      <c r="BO215" s="110" t="str">
        <f t="shared" si="282"/>
        <v/>
      </c>
      <c r="BP215" s="111" t="str">
        <f t="shared" si="333"/>
        <v/>
      </c>
      <c r="BQ215" s="110" t="str">
        <f t="shared" si="334"/>
        <v/>
      </c>
      <c r="BR215" s="153"/>
      <c r="BS215" s="115" t="str">
        <f t="shared" si="283"/>
        <v/>
      </c>
      <c r="BT215" s="132" t="str">
        <f t="shared" si="346"/>
        <v/>
      </c>
      <c r="BU215" s="146" t="str">
        <f t="shared" si="284"/>
        <v/>
      </c>
      <c r="BV215" s="115" t="str">
        <f t="shared" si="285"/>
        <v/>
      </c>
      <c r="BW215" s="118" t="str">
        <f t="shared" si="286"/>
        <v/>
      </c>
      <c r="BX215" s="119"/>
      <c r="BY215" s="111" t="str">
        <f t="shared" si="287"/>
        <v/>
      </c>
      <c r="BZ215" s="111" t="str">
        <f t="shared" si="288"/>
        <v/>
      </c>
      <c r="CA215" s="111" t="str">
        <f t="shared" si="289"/>
        <v/>
      </c>
      <c r="CB215" s="142" t="str">
        <f t="shared" si="290"/>
        <v/>
      </c>
      <c r="CC215" s="184" t="str">
        <f t="shared" si="291"/>
        <v/>
      </c>
      <c r="CD215" s="115" t="str">
        <f t="shared" si="292"/>
        <v/>
      </c>
      <c r="CE215" s="115" t="str">
        <f t="shared" si="293"/>
        <v/>
      </c>
      <c r="CF215" s="125" t="str">
        <f t="shared" si="294"/>
        <v/>
      </c>
      <c r="CG215" s="125" t="str">
        <f t="shared" si="295"/>
        <v/>
      </c>
      <c r="CH215" s="149" t="str">
        <f t="shared" si="296"/>
        <v/>
      </c>
      <c r="CI215" s="142" t="str">
        <f t="shared" si="297"/>
        <v/>
      </c>
      <c r="CJ215" s="119"/>
      <c r="CK215" s="109"/>
      <c r="CL215" s="166" t="str">
        <f t="shared" si="298"/>
        <v/>
      </c>
      <c r="CM215" s="166" t="str">
        <f t="shared" si="299"/>
        <v/>
      </c>
      <c r="CN215" s="163" t="str">
        <f t="shared" si="300"/>
        <v/>
      </c>
      <c r="CO215" s="164" t="str">
        <f t="shared" si="301"/>
        <v/>
      </c>
      <c r="CP215" s="109"/>
      <c r="CQ215" s="163" t="str">
        <f t="shared" si="302"/>
        <v/>
      </c>
      <c r="CR215" s="163" t="str">
        <f t="shared" si="303"/>
        <v/>
      </c>
      <c r="CS215" s="109"/>
      <c r="CT215" s="112" t="str">
        <f t="shared" si="335"/>
        <v/>
      </c>
      <c r="CU215" s="145" t="str">
        <f t="shared" si="336"/>
        <v/>
      </c>
      <c r="CV215" s="111" t="str">
        <f t="shared" si="337"/>
        <v/>
      </c>
      <c r="CW215" s="111" t="str">
        <f t="shared" si="338"/>
        <v/>
      </c>
      <c r="CX215" s="109" t="str">
        <f t="shared" si="304"/>
        <v/>
      </c>
      <c r="CY215" s="126" t="str">
        <f t="shared" si="305"/>
        <v/>
      </c>
      <c r="CZ215" s="126" t="str">
        <f t="shared" si="306"/>
        <v/>
      </c>
      <c r="DA215" s="126" t="str">
        <f t="shared" si="307"/>
        <v/>
      </c>
      <c r="DB215" s="145" t="str">
        <f t="shared" si="308"/>
        <v/>
      </c>
      <c r="DC215" s="143" t="str">
        <f t="shared" si="309"/>
        <v/>
      </c>
      <c r="DD215" s="121"/>
      <c r="DE215" s="113" t="str">
        <f t="shared" si="310"/>
        <v/>
      </c>
      <c r="DF215" s="113" t="str">
        <f t="shared" si="311"/>
        <v/>
      </c>
      <c r="DG215" s="111" t="e">
        <f t="shared" si="339"/>
        <v>#N/A</v>
      </c>
      <c r="DH215" s="108" t="str">
        <f t="shared" si="312"/>
        <v/>
      </c>
      <c r="DI215" s="108" t="str">
        <f t="shared" si="340"/>
        <v/>
      </c>
      <c r="DJ215" s="108" t="str">
        <f t="shared" si="341"/>
        <v/>
      </c>
      <c r="DK215" s="108" t="str">
        <f t="shared" si="344"/>
        <v/>
      </c>
      <c r="DL215" s="108" t="str">
        <f t="shared" si="342"/>
        <v/>
      </c>
      <c r="DM215" s="108" t="str">
        <f t="shared" si="343"/>
        <v/>
      </c>
      <c r="DN215" s="103"/>
      <c r="DO215" s="170" t="str">
        <f t="shared" si="313"/>
        <v/>
      </c>
      <c r="DP215" s="170" t="str">
        <f t="shared" si="314"/>
        <v/>
      </c>
      <c r="DQ215" s="170" t="str">
        <f t="shared" si="315"/>
        <v/>
      </c>
      <c r="DR215" s="55" t="str">
        <f t="shared" si="316"/>
        <v/>
      </c>
      <c r="DS215" s="55" t="str">
        <f t="shared" si="317"/>
        <v/>
      </c>
      <c r="DT215" s="173" t="str">
        <f t="shared" si="318"/>
        <v/>
      </c>
      <c r="DU215" s="55" t="str">
        <f t="shared" si="319"/>
        <v/>
      </c>
      <c r="DV215" s="21" t="str">
        <f t="shared" si="320"/>
        <v/>
      </c>
      <c r="DW215" s="11" t="str">
        <f t="shared" si="345"/>
        <v/>
      </c>
      <c r="DX215" s="12" t="str">
        <f t="shared" si="321"/>
        <v/>
      </c>
      <c r="DY215" s="15"/>
      <c r="DZ215" s="50"/>
      <c r="EA215" s="50"/>
      <c r="EB215" s="50"/>
      <c r="EC215" s="50"/>
    </row>
    <row r="216" spans="1:133" ht="20.100000000000001" customHeight="1" x14ac:dyDescent="0.25">
      <c r="A216" s="47">
        <f t="shared" si="322"/>
        <v>215</v>
      </c>
      <c r="B216" s="176"/>
      <c r="C216" s="194"/>
      <c r="D216" s="176"/>
      <c r="E216" s="194"/>
      <c r="F216" s="192"/>
      <c r="G216" s="193"/>
      <c r="H216" s="176"/>
      <c r="I216" s="176"/>
      <c r="J216" s="180"/>
      <c r="K216" s="180"/>
      <c r="L216" s="180"/>
      <c r="M216" s="40"/>
      <c r="N216" s="10" t="str">
        <f t="shared" si="265"/>
        <v/>
      </c>
      <c r="O216" s="13"/>
      <c r="P216" s="26" t="str">
        <f t="shared" si="348"/>
        <v/>
      </c>
      <c r="Q216" s="26" t="str">
        <f t="shared" si="348"/>
        <v/>
      </c>
      <c r="R216" s="26" t="str">
        <f t="shared" si="348"/>
        <v/>
      </c>
      <c r="S216" s="26" t="str">
        <f t="shared" si="348"/>
        <v/>
      </c>
      <c r="T216" s="26" t="str">
        <f t="shared" si="348"/>
        <v/>
      </c>
      <c r="U216" s="157" t="str">
        <f t="shared" si="348"/>
        <v/>
      </c>
      <c r="V216" s="26" t="str">
        <f t="shared" si="348"/>
        <v/>
      </c>
      <c r="W216" s="26" t="str">
        <f t="shared" si="348"/>
        <v/>
      </c>
      <c r="X216" s="26" t="str">
        <f t="shared" si="348"/>
        <v/>
      </c>
      <c r="Y216" s="24" t="str">
        <f t="shared" si="348"/>
        <v/>
      </c>
      <c r="Z216" s="18" t="str">
        <f t="shared" si="347"/>
        <v/>
      </c>
      <c r="AA216" s="24" t="str">
        <f t="shared" si="347"/>
        <v/>
      </c>
      <c r="AB216" s="24" t="str">
        <f t="shared" si="347"/>
        <v/>
      </c>
      <c r="AC216" s="26" t="str">
        <f t="shared" si="347"/>
        <v/>
      </c>
      <c r="AD216" s="33" t="str">
        <f t="shared" si="347"/>
        <v/>
      </c>
      <c r="AE216" s="24" t="str">
        <f t="shared" si="347"/>
        <v/>
      </c>
      <c r="AF216" s="26" t="str">
        <f t="shared" si="347"/>
        <v/>
      </c>
      <c r="AG216" s="24" t="str">
        <f t="shared" si="347"/>
        <v/>
      </c>
      <c r="AH216" s="26" t="str">
        <f t="shared" si="347"/>
        <v/>
      </c>
      <c r="AI216" s="26" t="str">
        <f t="shared" si="347"/>
        <v/>
      </c>
      <c r="AJ216" s="26" t="str">
        <f t="shared" si="347"/>
        <v/>
      </c>
      <c r="AK216" s="26" t="str">
        <f t="shared" si="347"/>
        <v/>
      </c>
      <c r="AL216" s="26" t="str">
        <f t="shared" si="347"/>
        <v/>
      </c>
      <c r="AM216" s="18" t="str">
        <f t="shared" si="347"/>
        <v/>
      </c>
      <c r="AN216" s="9"/>
      <c r="AO216" s="152" t="str">
        <f t="shared" si="323"/>
        <v/>
      </c>
      <c r="AP216" s="150" t="str">
        <f t="shared" si="266"/>
        <v/>
      </c>
      <c r="AQ216" s="151" t="str">
        <f t="shared" si="267"/>
        <v/>
      </c>
      <c r="AR216" s="107" t="str">
        <f t="shared" si="268"/>
        <v/>
      </c>
      <c r="AS216" s="128" t="str">
        <f t="shared" si="269"/>
        <v/>
      </c>
      <c r="AT216" s="114" t="str">
        <f t="shared" si="324"/>
        <v/>
      </c>
      <c r="AU216" s="114" t="str">
        <f t="shared" si="325"/>
        <v/>
      </c>
      <c r="AV216" s="114" t="str">
        <f t="shared" si="326"/>
        <v/>
      </c>
      <c r="AW216" s="114" t="str">
        <f t="shared" si="327"/>
        <v/>
      </c>
      <c r="AX216" s="117" t="str">
        <f t="shared" si="328"/>
        <v/>
      </c>
      <c r="AY216" s="117" t="str">
        <f t="shared" si="329"/>
        <v/>
      </c>
      <c r="AZ216" s="111" t="str">
        <f t="shared" si="330"/>
        <v/>
      </c>
      <c r="BA216" s="133" t="str">
        <f t="shared" si="331"/>
        <v/>
      </c>
      <c r="BB216" s="126" t="str">
        <f t="shared" si="270"/>
        <v/>
      </c>
      <c r="BC216" s="126" t="str">
        <f t="shared" si="271"/>
        <v/>
      </c>
      <c r="BD216" s="127" t="str">
        <f t="shared" si="272"/>
        <v/>
      </c>
      <c r="BE216" s="115" t="str">
        <f t="shared" si="273"/>
        <v/>
      </c>
      <c r="BF216" s="148" t="str">
        <f t="shared" si="274"/>
        <v/>
      </c>
      <c r="BG216" s="126" t="str">
        <f t="shared" si="275"/>
        <v/>
      </c>
      <c r="BH216" s="126" t="str">
        <f t="shared" si="276"/>
        <v/>
      </c>
      <c r="BI216" s="126" t="str">
        <f t="shared" si="277"/>
        <v/>
      </c>
      <c r="BJ216" s="126" t="str">
        <f t="shared" si="278"/>
        <v/>
      </c>
      <c r="BK216" s="111" t="str">
        <f t="shared" si="279"/>
        <v/>
      </c>
      <c r="BL216" s="118" t="str">
        <f t="shared" si="332"/>
        <v/>
      </c>
      <c r="BM216" s="115" t="str">
        <f t="shared" si="280"/>
        <v/>
      </c>
      <c r="BN216" s="110" t="str">
        <f t="shared" si="281"/>
        <v/>
      </c>
      <c r="BO216" s="110" t="str">
        <f t="shared" si="282"/>
        <v/>
      </c>
      <c r="BP216" s="111" t="str">
        <f t="shared" si="333"/>
        <v/>
      </c>
      <c r="BQ216" s="110" t="str">
        <f t="shared" si="334"/>
        <v/>
      </c>
      <c r="BR216" s="153"/>
      <c r="BS216" s="115" t="str">
        <f t="shared" si="283"/>
        <v/>
      </c>
      <c r="BT216" s="132" t="str">
        <f t="shared" si="346"/>
        <v/>
      </c>
      <c r="BU216" s="146" t="str">
        <f t="shared" si="284"/>
        <v/>
      </c>
      <c r="BV216" s="115" t="str">
        <f t="shared" si="285"/>
        <v/>
      </c>
      <c r="BW216" s="118" t="str">
        <f t="shared" si="286"/>
        <v/>
      </c>
      <c r="BX216" s="119"/>
      <c r="BY216" s="111" t="str">
        <f t="shared" si="287"/>
        <v/>
      </c>
      <c r="BZ216" s="111" t="str">
        <f t="shared" si="288"/>
        <v/>
      </c>
      <c r="CA216" s="111" t="str">
        <f t="shared" si="289"/>
        <v/>
      </c>
      <c r="CB216" s="142" t="str">
        <f t="shared" si="290"/>
        <v/>
      </c>
      <c r="CC216" s="184" t="str">
        <f t="shared" si="291"/>
        <v/>
      </c>
      <c r="CD216" s="115" t="str">
        <f t="shared" si="292"/>
        <v/>
      </c>
      <c r="CE216" s="115" t="str">
        <f t="shared" si="293"/>
        <v/>
      </c>
      <c r="CF216" s="125" t="str">
        <f t="shared" si="294"/>
        <v/>
      </c>
      <c r="CG216" s="125" t="str">
        <f t="shared" si="295"/>
        <v/>
      </c>
      <c r="CH216" s="149" t="str">
        <f t="shared" si="296"/>
        <v/>
      </c>
      <c r="CI216" s="142" t="str">
        <f t="shared" si="297"/>
        <v/>
      </c>
      <c r="CJ216" s="119"/>
      <c r="CK216" s="109"/>
      <c r="CL216" s="166" t="str">
        <f t="shared" si="298"/>
        <v/>
      </c>
      <c r="CM216" s="166" t="str">
        <f t="shared" si="299"/>
        <v/>
      </c>
      <c r="CN216" s="163" t="str">
        <f t="shared" si="300"/>
        <v/>
      </c>
      <c r="CO216" s="164" t="str">
        <f t="shared" si="301"/>
        <v/>
      </c>
      <c r="CP216" s="109"/>
      <c r="CQ216" s="163" t="str">
        <f t="shared" si="302"/>
        <v/>
      </c>
      <c r="CR216" s="163" t="str">
        <f t="shared" si="303"/>
        <v/>
      </c>
      <c r="CS216" s="109"/>
      <c r="CT216" s="112" t="str">
        <f t="shared" si="335"/>
        <v/>
      </c>
      <c r="CU216" s="145" t="str">
        <f t="shared" si="336"/>
        <v/>
      </c>
      <c r="CV216" s="111" t="str">
        <f t="shared" si="337"/>
        <v/>
      </c>
      <c r="CW216" s="111" t="str">
        <f t="shared" si="338"/>
        <v/>
      </c>
      <c r="CX216" s="109" t="str">
        <f t="shared" si="304"/>
        <v/>
      </c>
      <c r="CY216" s="126" t="str">
        <f t="shared" si="305"/>
        <v/>
      </c>
      <c r="CZ216" s="126" t="str">
        <f t="shared" si="306"/>
        <v/>
      </c>
      <c r="DA216" s="126" t="str">
        <f t="shared" si="307"/>
        <v/>
      </c>
      <c r="DB216" s="145" t="str">
        <f t="shared" si="308"/>
        <v/>
      </c>
      <c r="DC216" s="143" t="str">
        <f t="shared" si="309"/>
        <v/>
      </c>
      <c r="DD216" s="121"/>
      <c r="DE216" s="113" t="str">
        <f t="shared" si="310"/>
        <v/>
      </c>
      <c r="DF216" s="113" t="str">
        <f t="shared" si="311"/>
        <v/>
      </c>
      <c r="DG216" s="111" t="e">
        <f t="shared" si="339"/>
        <v>#N/A</v>
      </c>
      <c r="DH216" s="108" t="str">
        <f t="shared" si="312"/>
        <v/>
      </c>
      <c r="DI216" s="108" t="str">
        <f t="shared" si="340"/>
        <v/>
      </c>
      <c r="DJ216" s="108" t="str">
        <f t="shared" si="341"/>
        <v/>
      </c>
      <c r="DK216" s="108" t="str">
        <f t="shared" si="344"/>
        <v/>
      </c>
      <c r="DL216" s="108" t="str">
        <f t="shared" si="342"/>
        <v/>
      </c>
      <c r="DM216" s="108" t="str">
        <f t="shared" si="343"/>
        <v/>
      </c>
      <c r="DN216" s="103"/>
      <c r="DO216" s="170" t="str">
        <f t="shared" si="313"/>
        <v/>
      </c>
      <c r="DP216" s="170" t="str">
        <f t="shared" si="314"/>
        <v/>
      </c>
      <c r="DQ216" s="170" t="str">
        <f t="shared" si="315"/>
        <v/>
      </c>
      <c r="DR216" s="55" t="str">
        <f t="shared" si="316"/>
        <v/>
      </c>
      <c r="DS216" s="55" t="str">
        <f t="shared" si="317"/>
        <v/>
      </c>
      <c r="DT216" s="173" t="str">
        <f t="shared" si="318"/>
        <v/>
      </c>
      <c r="DU216" s="55" t="str">
        <f t="shared" si="319"/>
        <v/>
      </c>
      <c r="DV216" s="21" t="str">
        <f t="shared" si="320"/>
        <v/>
      </c>
      <c r="DW216" s="11" t="str">
        <f t="shared" si="345"/>
        <v/>
      </c>
      <c r="DX216" s="12" t="str">
        <f t="shared" si="321"/>
        <v/>
      </c>
      <c r="DY216" s="15"/>
      <c r="DZ216" s="50"/>
      <c r="EA216" s="50"/>
      <c r="EB216" s="50"/>
      <c r="EC216" s="50"/>
    </row>
    <row r="217" spans="1:133" ht="20.100000000000001" customHeight="1" x14ac:dyDescent="0.25">
      <c r="A217" s="47">
        <f t="shared" si="322"/>
        <v>216</v>
      </c>
      <c r="B217" s="176"/>
      <c r="C217" s="194"/>
      <c r="D217" s="176"/>
      <c r="E217" s="194"/>
      <c r="F217" s="192"/>
      <c r="G217" s="193"/>
      <c r="H217" s="176"/>
      <c r="I217" s="176"/>
      <c r="J217" s="180"/>
      <c r="K217" s="180"/>
      <c r="L217" s="180"/>
      <c r="M217" s="40"/>
      <c r="N217" s="10" t="str">
        <f t="shared" si="265"/>
        <v/>
      </c>
      <c r="O217" s="13"/>
      <c r="P217" s="26" t="str">
        <f t="shared" si="348"/>
        <v/>
      </c>
      <c r="Q217" s="26" t="str">
        <f t="shared" si="348"/>
        <v/>
      </c>
      <c r="R217" s="26" t="str">
        <f t="shared" si="348"/>
        <v/>
      </c>
      <c r="S217" s="26" t="str">
        <f t="shared" si="348"/>
        <v/>
      </c>
      <c r="T217" s="26" t="str">
        <f t="shared" si="348"/>
        <v/>
      </c>
      <c r="U217" s="157" t="str">
        <f t="shared" si="348"/>
        <v/>
      </c>
      <c r="V217" s="26" t="str">
        <f t="shared" si="348"/>
        <v/>
      </c>
      <c r="W217" s="26" t="str">
        <f t="shared" si="348"/>
        <v/>
      </c>
      <c r="X217" s="26" t="str">
        <f t="shared" si="348"/>
        <v/>
      </c>
      <c r="Y217" s="24" t="str">
        <f t="shared" si="348"/>
        <v/>
      </c>
      <c r="Z217" s="18" t="str">
        <f t="shared" si="347"/>
        <v/>
      </c>
      <c r="AA217" s="24" t="str">
        <f t="shared" si="347"/>
        <v/>
      </c>
      <c r="AB217" s="24" t="str">
        <f t="shared" si="347"/>
        <v/>
      </c>
      <c r="AC217" s="26" t="str">
        <f t="shared" si="347"/>
        <v/>
      </c>
      <c r="AD217" s="33" t="str">
        <f t="shared" si="347"/>
        <v/>
      </c>
      <c r="AE217" s="24" t="str">
        <f t="shared" si="347"/>
        <v/>
      </c>
      <c r="AF217" s="26" t="str">
        <f t="shared" si="347"/>
        <v/>
      </c>
      <c r="AG217" s="24" t="str">
        <f t="shared" si="347"/>
        <v/>
      </c>
      <c r="AH217" s="26" t="str">
        <f t="shared" si="347"/>
        <v/>
      </c>
      <c r="AI217" s="26" t="str">
        <f t="shared" si="347"/>
        <v/>
      </c>
      <c r="AJ217" s="26" t="str">
        <f t="shared" si="347"/>
        <v/>
      </c>
      <c r="AK217" s="26" t="str">
        <f t="shared" si="347"/>
        <v/>
      </c>
      <c r="AL217" s="26" t="str">
        <f t="shared" si="347"/>
        <v/>
      </c>
      <c r="AM217" s="18" t="str">
        <f t="shared" si="347"/>
        <v/>
      </c>
      <c r="AN217" s="9"/>
      <c r="AO217" s="152" t="str">
        <f t="shared" si="323"/>
        <v/>
      </c>
      <c r="AP217" s="150" t="str">
        <f t="shared" si="266"/>
        <v/>
      </c>
      <c r="AQ217" s="151" t="str">
        <f t="shared" si="267"/>
        <v/>
      </c>
      <c r="AR217" s="107" t="str">
        <f t="shared" si="268"/>
        <v/>
      </c>
      <c r="AS217" s="128" t="str">
        <f t="shared" si="269"/>
        <v/>
      </c>
      <c r="AT217" s="114" t="str">
        <f t="shared" si="324"/>
        <v/>
      </c>
      <c r="AU217" s="114" t="str">
        <f t="shared" si="325"/>
        <v/>
      </c>
      <c r="AV217" s="114" t="str">
        <f t="shared" si="326"/>
        <v/>
      </c>
      <c r="AW217" s="114" t="str">
        <f t="shared" si="327"/>
        <v/>
      </c>
      <c r="AX217" s="117" t="str">
        <f t="shared" si="328"/>
        <v/>
      </c>
      <c r="AY217" s="117" t="str">
        <f t="shared" si="329"/>
        <v/>
      </c>
      <c r="AZ217" s="111" t="str">
        <f t="shared" si="330"/>
        <v/>
      </c>
      <c r="BA217" s="133" t="str">
        <f t="shared" si="331"/>
        <v/>
      </c>
      <c r="BB217" s="126" t="str">
        <f t="shared" si="270"/>
        <v/>
      </c>
      <c r="BC217" s="126" t="str">
        <f t="shared" si="271"/>
        <v/>
      </c>
      <c r="BD217" s="127" t="str">
        <f t="shared" si="272"/>
        <v/>
      </c>
      <c r="BE217" s="115" t="str">
        <f t="shared" si="273"/>
        <v/>
      </c>
      <c r="BF217" s="148" t="str">
        <f t="shared" si="274"/>
        <v/>
      </c>
      <c r="BG217" s="126" t="str">
        <f t="shared" si="275"/>
        <v/>
      </c>
      <c r="BH217" s="126" t="str">
        <f t="shared" si="276"/>
        <v/>
      </c>
      <c r="BI217" s="126" t="str">
        <f t="shared" si="277"/>
        <v/>
      </c>
      <c r="BJ217" s="126" t="str">
        <f t="shared" si="278"/>
        <v/>
      </c>
      <c r="BK217" s="111" t="str">
        <f t="shared" si="279"/>
        <v/>
      </c>
      <c r="BL217" s="118" t="str">
        <f t="shared" si="332"/>
        <v/>
      </c>
      <c r="BM217" s="115" t="str">
        <f t="shared" si="280"/>
        <v/>
      </c>
      <c r="BN217" s="110" t="str">
        <f t="shared" si="281"/>
        <v/>
      </c>
      <c r="BO217" s="110" t="str">
        <f t="shared" si="282"/>
        <v/>
      </c>
      <c r="BP217" s="111" t="str">
        <f t="shared" si="333"/>
        <v/>
      </c>
      <c r="BQ217" s="110" t="str">
        <f t="shared" si="334"/>
        <v/>
      </c>
      <c r="BR217" s="153"/>
      <c r="BS217" s="115" t="str">
        <f t="shared" si="283"/>
        <v/>
      </c>
      <c r="BT217" s="132" t="str">
        <f t="shared" si="346"/>
        <v/>
      </c>
      <c r="BU217" s="146" t="str">
        <f t="shared" si="284"/>
        <v/>
      </c>
      <c r="BV217" s="115" t="str">
        <f t="shared" si="285"/>
        <v/>
      </c>
      <c r="BW217" s="118" t="str">
        <f t="shared" si="286"/>
        <v/>
      </c>
      <c r="BX217" s="119"/>
      <c r="BY217" s="111" t="str">
        <f t="shared" si="287"/>
        <v/>
      </c>
      <c r="BZ217" s="111" t="str">
        <f t="shared" si="288"/>
        <v/>
      </c>
      <c r="CA217" s="111" t="str">
        <f t="shared" si="289"/>
        <v/>
      </c>
      <c r="CB217" s="142" t="str">
        <f t="shared" si="290"/>
        <v/>
      </c>
      <c r="CC217" s="184" t="str">
        <f t="shared" si="291"/>
        <v/>
      </c>
      <c r="CD217" s="115" t="str">
        <f t="shared" si="292"/>
        <v/>
      </c>
      <c r="CE217" s="115" t="str">
        <f t="shared" si="293"/>
        <v/>
      </c>
      <c r="CF217" s="125" t="str">
        <f t="shared" si="294"/>
        <v/>
      </c>
      <c r="CG217" s="125" t="str">
        <f t="shared" si="295"/>
        <v/>
      </c>
      <c r="CH217" s="149" t="str">
        <f t="shared" si="296"/>
        <v/>
      </c>
      <c r="CI217" s="142" t="str">
        <f t="shared" si="297"/>
        <v/>
      </c>
      <c r="CJ217" s="119"/>
      <c r="CK217" s="109"/>
      <c r="CL217" s="166" t="str">
        <f t="shared" si="298"/>
        <v/>
      </c>
      <c r="CM217" s="166" t="str">
        <f t="shared" si="299"/>
        <v/>
      </c>
      <c r="CN217" s="163" t="str">
        <f t="shared" si="300"/>
        <v/>
      </c>
      <c r="CO217" s="164" t="str">
        <f t="shared" si="301"/>
        <v/>
      </c>
      <c r="CP217" s="109"/>
      <c r="CQ217" s="163" t="str">
        <f t="shared" si="302"/>
        <v/>
      </c>
      <c r="CR217" s="163" t="str">
        <f t="shared" si="303"/>
        <v/>
      </c>
      <c r="CS217" s="109"/>
      <c r="CT217" s="112" t="str">
        <f t="shared" si="335"/>
        <v/>
      </c>
      <c r="CU217" s="145" t="str">
        <f t="shared" si="336"/>
        <v/>
      </c>
      <c r="CV217" s="111" t="str">
        <f t="shared" si="337"/>
        <v/>
      </c>
      <c r="CW217" s="111" t="str">
        <f t="shared" si="338"/>
        <v/>
      </c>
      <c r="CX217" s="109" t="str">
        <f t="shared" si="304"/>
        <v/>
      </c>
      <c r="CY217" s="126" t="str">
        <f t="shared" si="305"/>
        <v/>
      </c>
      <c r="CZ217" s="126" t="str">
        <f t="shared" si="306"/>
        <v/>
      </c>
      <c r="DA217" s="126" t="str">
        <f t="shared" si="307"/>
        <v/>
      </c>
      <c r="DB217" s="145" t="str">
        <f t="shared" si="308"/>
        <v/>
      </c>
      <c r="DC217" s="143" t="str">
        <f t="shared" si="309"/>
        <v/>
      </c>
      <c r="DD217" s="121"/>
      <c r="DE217" s="113" t="str">
        <f t="shared" si="310"/>
        <v/>
      </c>
      <c r="DF217" s="113" t="str">
        <f t="shared" si="311"/>
        <v/>
      </c>
      <c r="DG217" s="111" t="e">
        <f t="shared" si="339"/>
        <v>#N/A</v>
      </c>
      <c r="DH217" s="108" t="str">
        <f t="shared" si="312"/>
        <v/>
      </c>
      <c r="DI217" s="108" t="str">
        <f t="shared" si="340"/>
        <v/>
      </c>
      <c r="DJ217" s="108" t="str">
        <f t="shared" si="341"/>
        <v/>
      </c>
      <c r="DK217" s="108" t="str">
        <f t="shared" si="344"/>
        <v/>
      </c>
      <c r="DL217" s="108" t="str">
        <f t="shared" si="342"/>
        <v/>
      </c>
      <c r="DM217" s="108" t="str">
        <f t="shared" si="343"/>
        <v/>
      </c>
      <c r="DN217" s="103"/>
      <c r="DO217" s="170" t="str">
        <f t="shared" si="313"/>
        <v/>
      </c>
      <c r="DP217" s="170" t="str">
        <f t="shared" si="314"/>
        <v/>
      </c>
      <c r="DQ217" s="170" t="str">
        <f t="shared" si="315"/>
        <v/>
      </c>
      <c r="DR217" s="55" t="str">
        <f t="shared" si="316"/>
        <v/>
      </c>
      <c r="DS217" s="55" t="str">
        <f t="shared" si="317"/>
        <v/>
      </c>
      <c r="DT217" s="173" t="str">
        <f t="shared" si="318"/>
        <v/>
      </c>
      <c r="DU217" s="55" t="str">
        <f t="shared" si="319"/>
        <v/>
      </c>
      <c r="DV217" s="21" t="str">
        <f t="shared" si="320"/>
        <v/>
      </c>
      <c r="DW217" s="11" t="str">
        <f t="shared" si="345"/>
        <v/>
      </c>
      <c r="DX217" s="12" t="str">
        <f t="shared" si="321"/>
        <v/>
      </c>
      <c r="DY217" s="15"/>
      <c r="DZ217" s="50"/>
      <c r="EA217" s="50"/>
      <c r="EB217" s="50"/>
      <c r="EC217" s="50"/>
    </row>
    <row r="218" spans="1:133" ht="20.100000000000001" customHeight="1" x14ac:dyDescent="0.25">
      <c r="A218" s="47">
        <f t="shared" si="322"/>
        <v>217</v>
      </c>
      <c r="B218" s="176"/>
      <c r="C218" s="194"/>
      <c r="D218" s="176"/>
      <c r="E218" s="194"/>
      <c r="F218" s="192"/>
      <c r="G218" s="193"/>
      <c r="H218" s="176"/>
      <c r="I218" s="176"/>
      <c r="J218" s="180"/>
      <c r="K218" s="180"/>
      <c r="L218" s="180"/>
      <c r="M218" s="40"/>
      <c r="N218" s="10" t="str">
        <f t="shared" si="265"/>
        <v/>
      </c>
      <c r="O218" s="13"/>
      <c r="P218" s="26" t="str">
        <f t="shared" si="348"/>
        <v/>
      </c>
      <c r="Q218" s="26" t="str">
        <f t="shared" si="348"/>
        <v/>
      </c>
      <c r="R218" s="26" t="str">
        <f t="shared" si="348"/>
        <v/>
      </c>
      <c r="S218" s="26" t="str">
        <f t="shared" si="348"/>
        <v/>
      </c>
      <c r="T218" s="26" t="str">
        <f t="shared" si="348"/>
        <v/>
      </c>
      <c r="U218" s="157" t="str">
        <f t="shared" si="348"/>
        <v/>
      </c>
      <c r="V218" s="26" t="str">
        <f t="shared" si="348"/>
        <v/>
      </c>
      <c r="W218" s="26" t="str">
        <f t="shared" si="348"/>
        <v/>
      </c>
      <c r="X218" s="26" t="str">
        <f t="shared" si="348"/>
        <v/>
      </c>
      <c r="Y218" s="24" t="str">
        <f t="shared" si="348"/>
        <v/>
      </c>
      <c r="Z218" s="18" t="str">
        <f t="shared" si="347"/>
        <v/>
      </c>
      <c r="AA218" s="24" t="str">
        <f t="shared" si="347"/>
        <v/>
      </c>
      <c r="AB218" s="24" t="str">
        <f t="shared" si="347"/>
        <v/>
      </c>
      <c r="AC218" s="26" t="str">
        <f t="shared" si="347"/>
        <v/>
      </c>
      <c r="AD218" s="33" t="str">
        <f t="shared" si="347"/>
        <v/>
      </c>
      <c r="AE218" s="24" t="str">
        <f t="shared" si="347"/>
        <v/>
      </c>
      <c r="AF218" s="26" t="str">
        <f t="shared" si="347"/>
        <v/>
      </c>
      <c r="AG218" s="24" t="str">
        <f t="shared" si="347"/>
        <v/>
      </c>
      <c r="AH218" s="26" t="str">
        <f t="shared" si="347"/>
        <v/>
      </c>
      <c r="AI218" s="26" t="str">
        <f t="shared" si="347"/>
        <v/>
      </c>
      <c r="AJ218" s="26" t="str">
        <f t="shared" si="347"/>
        <v/>
      </c>
      <c r="AK218" s="26" t="str">
        <f t="shared" si="347"/>
        <v/>
      </c>
      <c r="AL218" s="26" t="str">
        <f t="shared" si="347"/>
        <v/>
      </c>
      <c r="AM218" s="18" t="str">
        <f t="shared" si="347"/>
        <v/>
      </c>
      <c r="AN218" s="9"/>
      <c r="AO218" s="152" t="str">
        <f t="shared" si="323"/>
        <v/>
      </c>
      <c r="AP218" s="150" t="str">
        <f t="shared" si="266"/>
        <v/>
      </c>
      <c r="AQ218" s="151" t="str">
        <f t="shared" si="267"/>
        <v/>
      </c>
      <c r="AR218" s="107" t="str">
        <f t="shared" si="268"/>
        <v/>
      </c>
      <c r="AS218" s="128" t="str">
        <f t="shared" si="269"/>
        <v/>
      </c>
      <c r="AT218" s="114" t="str">
        <f t="shared" si="324"/>
        <v/>
      </c>
      <c r="AU218" s="114" t="str">
        <f t="shared" si="325"/>
        <v/>
      </c>
      <c r="AV218" s="114" t="str">
        <f t="shared" si="326"/>
        <v/>
      </c>
      <c r="AW218" s="114" t="str">
        <f t="shared" si="327"/>
        <v/>
      </c>
      <c r="AX218" s="117" t="str">
        <f t="shared" si="328"/>
        <v/>
      </c>
      <c r="AY218" s="117" t="str">
        <f t="shared" si="329"/>
        <v/>
      </c>
      <c r="AZ218" s="111" t="str">
        <f t="shared" si="330"/>
        <v/>
      </c>
      <c r="BA218" s="133" t="str">
        <f t="shared" si="331"/>
        <v/>
      </c>
      <c r="BB218" s="126" t="str">
        <f t="shared" si="270"/>
        <v/>
      </c>
      <c r="BC218" s="126" t="str">
        <f t="shared" si="271"/>
        <v/>
      </c>
      <c r="BD218" s="127" t="str">
        <f t="shared" si="272"/>
        <v/>
      </c>
      <c r="BE218" s="115" t="str">
        <f t="shared" si="273"/>
        <v/>
      </c>
      <c r="BF218" s="148" t="str">
        <f t="shared" si="274"/>
        <v/>
      </c>
      <c r="BG218" s="126" t="str">
        <f t="shared" si="275"/>
        <v/>
      </c>
      <c r="BH218" s="126" t="str">
        <f t="shared" si="276"/>
        <v/>
      </c>
      <c r="BI218" s="126" t="str">
        <f t="shared" si="277"/>
        <v/>
      </c>
      <c r="BJ218" s="126" t="str">
        <f t="shared" si="278"/>
        <v/>
      </c>
      <c r="BK218" s="111" t="str">
        <f t="shared" si="279"/>
        <v/>
      </c>
      <c r="BL218" s="118" t="str">
        <f t="shared" si="332"/>
        <v/>
      </c>
      <c r="BM218" s="115" t="str">
        <f t="shared" si="280"/>
        <v/>
      </c>
      <c r="BN218" s="110" t="str">
        <f t="shared" si="281"/>
        <v/>
      </c>
      <c r="BO218" s="110" t="str">
        <f t="shared" si="282"/>
        <v/>
      </c>
      <c r="BP218" s="111" t="str">
        <f t="shared" si="333"/>
        <v/>
      </c>
      <c r="BQ218" s="110" t="str">
        <f t="shared" si="334"/>
        <v/>
      </c>
      <c r="BR218" s="153"/>
      <c r="BS218" s="115" t="str">
        <f t="shared" si="283"/>
        <v/>
      </c>
      <c r="BT218" s="132" t="str">
        <f t="shared" si="346"/>
        <v/>
      </c>
      <c r="BU218" s="146" t="str">
        <f t="shared" si="284"/>
        <v/>
      </c>
      <c r="BV218" s="115" t="str">
        <f t="shared" si="285"/>
        <v/>
      </c>
      <c r="BW218" s="118" t="str">
        <f t="shared" si="286"/>
        <v/>
      </c>
      <c r="BX218" s="119"/>
      <c r="BY218" s="111" t="str">
        <f t="shared" si="287"/>
        <v/>
      </c>
      <c r="BZ218" s="111" t="str">
        <f t="shared" si="288"/>
        <v/>
      </c>
      <c r="CA218" s="111" t="str">
        <f t="shared" si="289"/>
        <v/>
      </c>
      <c r="CB218" s="142" t="str">
        <f t="shared" si="290"/>
        <v/>
      </c>
      <c r="CC218" s="184" t="str">
        <f t="shared" si="291"/>
        <v/>
      </c>
      <c r="CD218" s="115" t="str">
        <f t="shared" si="292"/>
        <v/>
      </c>
      <c r="CE218" s="115" t="str">
        <f t="shared" si="293"/>
        <v/>
      </c>
      <c r="CF218" s="125" t="str">
        <f t="shared" si="294"/>
        <v/>
      </c>
      <c r="CG218" s="125" t="str">
        <f t="shared" si="295"/>
        <v/>
      </c>
      <c r="CH218" s="149" t="str">
        <f t="shared" si="296"/>
        <v/>
      </c>
      <c r="CI218" s="142" t="str">
        <f t="shared" si="297"/>
        <v/>
      </c>
      <c r="CJ218" s="119"/>
      <c r="CK218" s="109"/>
      <c r="CL218" s="166" t="str">
        <f t="shared" si="298"/>
        <v/>
      </c>
      <c r="CM218" s="166" t="str">
        <f t="shared" si="299"/>
        <v/>
      </c>
      <c r="CN218" s="163" t="str">
        <f t="shared" si="300"/>
        <v/>
      </c>
      <c r="CO218" s="164" t="str">
        <f t="shared" si="301"/>
        <v/>
      </c>
      <c r="CP218" s="109"/>
      <c r="CQ218" s="163" t="str">
        <f t="shared" si="302"/>
        <v/>
      </c>
      <c r="CR218" s="163" t="str">
        <f t="shared" si="303"/>
        <v/>
      </c>
      <c r="CS218" s="109"/>
      <c r="CT218" s="112" t="str">
        <f t="shared" si="335"/>
        <v/>
      </c>
      <c r="CU218" s="145" t="str">
        <f t="shared" si="336"/>
        <v/>
      </c>
      <c r="CV218" s="111" t="str">
        <f t="shared" si="337"/>
        <v/>
      </c>
      <c r="CW218" s="111" t="str">
        <f t="shared" si="338"/>
        <v/>
      </c>
      <c r="CX218" s="109" t="str">
        <f t="shared" si="304"/>
        <v/>
      </c>
      <c r="CY218" s="126" t="str">
        <f t="shared" si="305"/>
        <v/>
      </c>
      <c r="CZ218" s="126" t="str">
        <f t="shared" si="306"/>
        <v/>
      </c>
      <c r="DA218" s="126" t="str">
        <f t="shared" si="307"/>
        <v/>
      </c>
      <c r="DB218" s="145" t="str">
        <f t="shared" si="308"/>
        <v/>
      </c>
      <c r="DC218" s="143" t="str">
        <f t="shared" si="309"/>
        <v/>
      </c>
      <c r="DD218" s="121"/>
      <c r="DE218" s="113" t="str">
        <f t="shared" si="310"/>
        <v/>
      </c>
      <c r="DF218" s="113" t="str">
        <f t="shared" si="311"/>
        <v/>
      </c>
      <c r="DG218" s="111" t="e">
        <f t="shared" si="339"/>
        <v>#N/A</v>
      </c>
      <c r="DH218" s="108" t="str">
        <f t="shared" si="312"/>
        <v/>
      </c>
      <c r="DI218" s="108" t="str">
        <f t="shared" si="340"/>
        <v/>
      </c>
      <c r="DJ218" s="108" t="str">
        <f t="shared" si="341"/>
        <v/>
      </c>
      <c r="DK218" s="108" t="str">
        <f t="shared" si="344"/>
        <v/>
      </c>
      <c r="DL218" s="108" t="str">
        <f t="shared" si="342"/>
        <v/>
      </c>
      <c r="DM218" s="108" t="str">
        <f t="shared" si="343"/>
        <v/>
      </c>
      <c r="DN218" s="103"/>
      <c r="DO218" s="170" t="str">
        <f t="shared" si="313"/>
        <v/>
      </c>
      <c r="DP218" s="170" t="str">
        <f t="shared" si="314"/>
        <v/>
      </c>
      <c r="DQ218" s="170" t="str">
        <f t="shared" si="315"/>
        <v/>
      </c>
      <c r="DR218" s="55" t="str">
        <f t="shared" si="316"/>
        <v/>
      </c>
      <c r="DS218" s="55" t="str">
        <f t="shared" si="317"/>
        <v/>
      </c>
      <c r="DT218" s="173" t="str">
        <f t="shared" si="318"/>
        <v/>
      </c>
      <c r="DU218" s="55" t="str">
        <f t="shared" si="319"/>
        <v/>
      </c>
      <c r="DV218" s="21" t="str">
        <f t="shared" si="320"/>
        <v/>
      </c>
      <c r="DW218" s="11" t="str">
        <f t="shared" si="345"/>
        <v/>
      </c>
      <c r="DX218" s="12" t="str">
        <f t="shared" si="321"/>
        <v/>
      </c>
      <c r="DY218" s="15"/>
      <c r="DZ218" s="50"/>
      <c r="EA218" s="50"/>
      <c r="EB218" s="50"/>
      <c r="EC218" s="50"/>
    </row>
    <row r="219" spans="1:133" ht="20.100000000000001" customHeight="1" x14ac:dyDescent="0.25">
      <c r="A219" s="47">
        <f t="shared" si="322"/>
        <v>218</v>
      </c>
      <c r="B219" s="176"/>
      <c r="C219" s="194"/>
      <c r="D219" s="176"/>
      <c r="E219" s="194"/>
      <c r="F219" s="192"/>
      <c r="G219" s="193"/>
      <c r="H219" s="176"/>
      <c r="I219" s="176"/>
      <c r="J219" s="180"/>
      <c r="K219" s="180"/>
      <c r="L219" s="180"/>
      <c r="M219" s="40"/>
      <c r="N219" s="10" t="str">
        <f t="shared" si="265"/>
        <v/>
      </c>
      <c r="O219" s="13"/>
      <c r="P219" s="26" t="str">
        <f t="shared" si="348"/>
        <v/>
      </c>
      <c r="Q219" s="26" t="str">
        <f t="shared" si="348"/>
        <v/>
      </c>
      <c r="R219" s="26" t="str">
        <f t="shared" si="348"/>
        <v/>
      </c>
      <c r="S219" s="26" t="str">
        <f t="shared" si="348"/>
        <v/>
      </c>
      <c r="T219" s="26" t="str">
        <f t="shared" si="348"/>
        <v/>
      </c>
      <c r="U219" s="157" t="str">
        <f t="shared" si="348"/>
        <v/>
      </c>
      <c r="V219" s="26" t="str">
        <f t="shared" si="348"/>
        <v/>
      </c>
      <c r="W219" s="26" t="str">
        <f t="shared" si="348"/>
        <v/>
      </c>
      <c r="X219" s="26" t="str">
        <f t="shared" si="348"/>
        <v/>
      </c>
      <c r="Y219" s="24" t="str">
        <f t="shared" si="348"/>
        <v/>
      </c>
      <c r="Z219" s="18" t="str">
        <f t="shared" si="347"/>
        <v/>
      </c>
      <c r="AA219" s="24" t="str">
        <f t="shared" si="347"/>
        <v/>
      </c>
      <c r="AB219" s="24" t="str">
        <f t="shared" si="347"/>
        <v/>
      </c>
      <c r="AC219" s="26" t="str">
        <f t="shared" si="347"/>
        <v/>
      </c>
      <c r="AD219" s="33" t="str">
        <f t="shared" si="347"/>
        <v/>
      </c>
      <c r="AE219" s="24" t="str">
        <f t="shared" si="347"/>
        <v/>
      </c>
      <c r="AF219" s="26" t="str">
        <f t="shared" si="347"/>
        <v/>
      </c>
      <c r="AG219" s="24" t="str">
        <f t="shared" si="347"/>
        <v/>
      </c>
      <c r="AH219" s="26" t="str">
        <f t="shared" si="347"/>
        <v/>
      </c>
      <c r="AI219" s="26" t="str">
        <f t="shared" si="347"/>
        <v/>
      </c>
      <c r="AJ219" s="26" t="str">
        <f t="shared" si="347"/>
        <v/>
      </c>
      <c r="AK219" s="26" t="str">
        <f t="shared" si="347"/>
        <v/>
      </c>
      <c r="AL219" s="26" t="str">
        <f t="shared" si="347"/>
        <v/>
      </c>
      <c r="AM219" s="18" t="str">
        <f t="shared" si="347"/>
        <v/>
      </c>
      <c r="AN219" s="9"/>
      <c r="AO219" s="152" t="str">
        <f t="shared" si="323"/>
        <v/>
      </c>
      <c r="AP219" s="150" t="str">
        <f t="shared" si="266"/>
        <v/>
      </c>
      <c r="AQ219" s="151" t="str">
        <f t="shared" si="267"/>
        <v/>
      </c>
      <c r="AR219" s="107" t="str">
        <f t="shared" si="268"/>
        <v/>
      </c>
      <c r="AS219" s="128" t="str">
        <f t="shared" si="269"/>
        <v/>
      </c>
      <c r="AT219" s="114" t="str">
        <f t="shared" si="324"/>
        <v/>
      </c>
      <c r="AU219" s="114" t="str">
        <f t="shared" si="325"/>
        <v/>
      </c>
      <c r="AV219" s="114" t="str">
        <f t="shared" si="326"/>
        <v/>
      </c>
      <c r="AW219" s="114" t="str">
        <f t="shared" si="327"/>
        <v/>
      </c>
      <c r="AX219" s="117" t="str">
        <f t="shared" si="328"/>
        <v/>
      </c>
      <c r="AY219" s="117" t="str">
        <f t="shared" si="329"/>
        <v/>
      </c>
      <c r="AZ219" s="111" t="str">
        <f t="shared" si="330"/>
        <v/>
      </c>
      <c r="BA219" s="133" t="str">
        <f t="shared" si="331"/>
        <v/>
      </c>
      <c r="BB219" s="126" t="str">
        <f t="shared" si="270"/>
        <v/>
      </c>
      <c r="BC219" s="126" t="str">
        <f t="shared" si="271"/>
        <v/>
      </c>
      <c r="BD219" s="127" t="str">
        <f t="shared" si="272"/>
        <v/>
      </c>
      <c r="BE219" s="115" t="str">
        <f t="shared" si="273"/>
        <v/>
      </c>
      <c r="BF219" s="148" t="str">
        <f t="shared" si="274"/>
        <v/>
      </c>
      <c r="BG219" s="126" t="str">
        <f t="shared" si="275"/>
        <v/>
      </c>
      <c r="BH219" s="126" t="str">
        <f t="shared" si="276"/>
        <v/>
      </c>
      <c r="BI219" s="126" t="str">
        <f t="shared" si="277"/>
        <v/>
      </c>
      <c r="BJ219" s="126" t="str">
        <f t="shared" si="278"/>
        <v/>
      </c>
      <c r="BK219" s="111" t="str">
        <f t="shared" si="279"/>
        <v/>
      </c>
      <c r="BL219" s="118" t="str">
        <f t="shared" si="332"/>
        <v/>
      </c>
      <c r="BM219" s="115" t="str">
        <f t="shared" si="280"/>
        <v/>
      </c>
      <c r="BN219" s="110" t="str">
        <f t="shared" si="281"/>
        <v/>
      </c>
      <c r="BO219" s="110" t="str">
        <f t="shared" si="282"/>
        <v/>
      </c>
      <c r="BP219" s="111" t="str">
        <f t="shared" si="333"/>
        <v/>
      </c>
      <c r="BQ219" s="110" t="str">
        <f t="shared" si="334"/>
        <v/>
      </c>
      <c r="BR219" s="153"/>
      <c r="BS219" s="115" t="str">
        <f t="shared" si="283"/>
        <v/>
      </c>
      <c r="BT219" s="132" t="str">
        <f t="shared" si="346"/>
        <v/>
      </c>
      <c r="BU219" s="146" t="str">
        <f t="shared" si="284"/>
        <v/>
      </c>
      <c r="BV219" s="115" t="str">
        <f t="shared" si="285"/>
        <v/>
      </c>
      <c r="BW219" s="118" t="str">
        <f t="shared" si="286"/>
        <v/>
      </c>
      <c r="BX219" s="119"/>
      <c r="BY219" s="111" t="str">
        <f t="shared" si="287"/>
        <v/>
      </c>
      <c r="BZ219" s="111" t="str">
        <f t="shared" si="288"/>
        <v/>
      </c>
      <c r="CA219" s="111" t="str">
        <f t="shared" si="289"/>
        <v/>
      </c>
      <c r="CB219" s="142" t="str">
        <f t="shared" si="290"/>
        <v/>
      </c>
      <c r="CC219" s="184" t="str">
        <f t="shared" si="291"/>
        <v/>
      </c>
      <c r="CD219" s="115" t="str">
        <f t="shared" si="292"/>
        <v/>
      </c>
      <c r="CE219" s="115" t="str">
        <f t="shared" si="293"/>
        <v/>
      </c>
      <c r="CF219" s="125" t="str">
        <f t="shared" si="294"/>
        <v/>
      </c>
      <c r="CG219" s="125" t="str">
        <f t="shared" si="295"/>
        <v/>
      </c>
      <c r="CH219" s="149" t="str">
        <f t="shared" si="296"/>
        <v/>
      </c>
      <c r="CI219" s="142" t="str">
        <f t="shared" si="297"/>
        <v/>
      </c>
      <c r="CJ219" s="119"/>
      <c r="CK219" s="109"/>
      <c r="CL219" s="166" t="str">
        <f t="shared" si="298"/>
        <v/>
      </c>
      <c r="CM219" s="166" t="str">
        <f t="shared" si="299"/>
        <v/>
      </c>
      <c r="CN219" s="163" t="str">
        <f t="shared" si="300"/>
        <v/>
      </c>
      <c r="CO219" s="164" t="str">
        <f t="shared" si="301"/>
        <v/>
      </c>
      <c r="CP219" s="109"/>
      <c r="CQ219" s="163" t="str">
        <f t="shared" si="302"/>
        <v/>
      </c>
      <c r="CR219" s="163" t="str">
        <f t="shared" si="303"/>
        <v/>
      </c>
      <c r="CS219" s="109"/>
      <c r="CT219" s="112" t="str">
        <f t="shared" si="335"/>
        <v/>
      </c>
      <c r="CU219" s="145" t="str">
        <f t="shared" si="336"/>
        <v/>
      </c>
      <c r="CV219" s="111" t="str">
        <f t="shared" si="337"/>
        <v/>
      </c>
      <c r="CW219" s="111" t="str">
        <f t="shared" si="338"/>
        <v/>
      </c>
      <c r="CX219" s="109" t="str">
        <f t="shared" si="304"/>
        <v/>
      </c>
      <c r="CY219" s="126" t="str">
        <f t="shared" si="305"/>
        <v/>
      </c>
      <c r="CZ219" s="126" t="str">
        <f t="shared" si="306"/>
        <v/>
      </c>
      <c r="DA219" s="126" t="str">
        <f t="shared" si="307"/>
        <v/>
      </c>
      <c r="DB219" s="145" t="str">
        <f t="shared" si="308"/>
        <v/>
      </c>
      <c r="DC219" s="143" t="str">
        <f t="shared" si="309"/>
        <v/>
      </c>
      <c r="DD219" s="121"/>
      <c r="DE219" s="113" t="str">
        <f t="shared" si="310"/>
        <v/>
      </c>
      <c r="DF219" s="113" t="str">
        <f t="shared" si="311"/>
        <v/>
      </c>
      <c r="DG219" s="111" t="e">
        <f t="shared" si="339"/>
        <v>#N/A</v>
      </c>
      <c r="DH219" s="108" t="str">
        <f t="shared" si="312"/>
        <v/>
      </c>
      <c r="DI219" s="108" t="str">
        <f t="shared" si="340"/>
        <v/>
      </c>
      <c r="DJ219" s="108" t="str">
        <f t="shared" si="341"/>
        <v/>
      </c>
      <c r="DK219" s="108" t="str">
        <f t="shared" si="344"/>
        <v/>
      </c>
      <c r="DL219" s="108" t="str">
        <f t="shared" si="342"/>
        <v/>
      </c>
      <c r="DM219" s="108" t="str">
        <f t="shared" si="343"/>
        <v/>
      </c>
      <c r="DN219" s="103"/>
      <c r="DO219" s="170" t="str">
        <f t="shared" si="313"/>
        <v/>
      </c>
      <c r="DP219" s="170" t="str">
        <f t="shared" si="314"/>
        <v/>
      </c>
      <c r="DQ219" s="170" t="str">
        <f t="shared" si="315"/>
        <v/>
      </c>
      <c r="DR219" s="55" t="str">
        <f t="shared" si="316"/>
        <v/>
      </c>
      <c r="DS219" s="55" t="str">
        <f t="shared" si="317"/>
        <v/>
      </c>
      <c r="DT219" s="173" t="str">
        <f t="shared" si="318"/>
        <v/>
      </c>
      <c r="DU219" s="55" t="str">
        <f t="shared" si="319"/>
        <v/>
      </c>
      <c r="DV219" s="21" t="str">
        <f t="shared" si="320"/>
        <v/>
      </c>
      <c r="DW219" s="11" t="str">
        <f t="shared" si="345"/>
        <v/>
      </c>
      <c r="DX219" s="12" t="str">
        <f t="shared" si="321"/>
        <v/>
      </c>
      <c r="DY219" s="15"/>
      <c r="DZ219" s="50"/>
      <c r="EA219" s="50"/>
      <c r="EB219" s="50"/>
      <c r="EC219" s="50"/>
    </row>
    <row r="220" spans="1:133" ht="20.100000000000001" customHeight="1" x14ac:dyDescent="0.25">
      <c r="A220" s="47">
        <f t="shared" si="322"/>
        <v>219</v>
      </c>
      <c r="B220" s="176"/>
      <c r="C220" s="194"/>
      <c r="D220" s="176"/>
      <c r="E220" s="194"/>
      <c r="F220" s="192"/>
      <c r="G220" s="193"/>
      <c r="H220" s="176"/>
      <c r="I220" s="176"/>
      <c r="J220" s="180"/>
      <c r="K220" s="180"/>
      <c r="L220" s="180"/>
      <c r="M220" s="40"/>
      <c r="N220" s="10" t="str">
        <f t="shared" si="265"/>
        <v/>
      </c>
      <c r="O220" s="13"/>
      <c r="P220" s="26" t="str">
        <f t="shared" si="348"/>
        <v/>
      </c>
      <c r="Q220" s="26" t="str">
        <f t="shared" si="348"/>
        <v/>
      </c>
      <c r="R220" s="26" t="str">
        <f t="shared" si="348"/>
        <v/>
      </c>
      <c r="S220" s="26" t="str">
        <f t="shared" si="348"/>
        <v/>
      </c>
      <c r="T220" s="26" t="str">
        <f t="shared" si="348"/>
        <v/>
      </c>
      <c r="U220" s="157" t="str">
        <f t="shared" si="348"/>
        <v/>
      </c>
      <c r="V220" s="26" t="str">
        <f t="shared" si="348"/>
        <v/>
      </c>
      <c r="W220" s="26" t="str">
        <f t="shared" si="348"/>
        <v/>
      </c>
      <c r="X220" s="26" t="str">
        <f t="shared" si="348"/>
        <v/>
      </c>
      <c r="Y220" s="24" t="str">
        <f t="shared" si="348"/>
        <v/>
      </c>
      <c r="Z220" s="18" t="str">
        <f t="shared" si="347"/>
        <v/>
      </c>
      <c r="AA220" s="24" t="str">
        <f t="shared" si="347"/>
        <v/>
      </c>
      <c r="AB220" s="24" t="str">
        <f t="shared" si="347"/>
        <v/>
      </c>
      <c r="AC220" s="26" t="str">
        <f t="shared" si="347"/>
        <v/>
      </c>
      <c r="AD220" s="33" t="str">
        <f t="shared" si="347"/>
        <v/>
      </c>
      <c r="AE220" s="24" t="str">
        <f t="shared" si="347"/>
        <v/>
      </c>
      <c r="AF220" s="26" t="str">
        <f t="shared" si="347"/>
        <v/>
      </c>
      <c r="AG220" s="24" t="str">
        <f t="shared" si="347"/>
        <v/>
      </c>
      <c r="AH220" s="26" t="str">
        <f t="shared" si="347"/>
        <v/>
      </c>
      <c r="AI220" s="26" t="str">
        <f t="shared" si="347"/>
        <v/>
      </c>
      <c r="AJ220" s="26" t="str">
        <f t="shared" si="347"/>
        <v/>
      </c>
      <c r="AK220" s="26" t="str">
        <f t="shared" si="347"/>
        <v/>
      </c>
      <c r="AL220" s="26" t="str">
        <f t="shared" si="347"/>
        <v/>
      </c>
      <c r="AM220" s="18" t="str">
        <f t="shared" si="347"/>
        <v/>
      </c>
      <c r="AN220" s="9"/>
      <c r="AO220" s="152" t="str">
        <f t="shared" si="323"/>
        <v/>
      </c>
      <c r="AP220" s="150" t="str">
        <f t="shared" si="266"/>
        <v/>
      </c>
      <c r="AQ220" s="151" t="str">
        <f t="shared" si="267"/>
        <v/>
      </c>
      <c r="AR220" s="107" t="str">
        <f t="shared" si="268"/>
        <v/>
      </c>
      <c r="AS220" s="128" t="str">
        <f t="shared" si="269"/>
        <v/>
      </c>
      <c r="AT220" s="114" t="str">
        <f t="shared" si="324"/>
        <v/>
      </c>
      <c r="AU220" s="114" t="str">
        <f t="shared" si="325"/>
        <v/>
      </c>
      <c r="AV220" s="114" t="str">
        <f t="shared" si="326"/>
        <v/>
      </c>
      <c r="AW220" s="114" t="str">
        <f t="shared" si="327"/>
        <v/>
      </c>
      <c r="AX220" s="117" t="str">
        <f t="shared" si="328"/>
        <v/>
      </c>
      <c r="AY220" s="117" t="str">
        <f t="shared" si="329"/>
        <v/>
      </c>
      <c r="AZ220" s="111" t="str">
        <f t="shared" si="330"/>
        <v/>
      </c>
      <c r="BA220" s="133" t="str">
        <f t="shared" si="331"/>
        <v/>
      </c>
      <c r="BB220" s="126" t="str">
        <f t="shared" si="270"/>
        <v/>
      </c>
      <c r="BC220" s="126" t="str">
        <f t="shared" si="271"/>
        <v/>
      </c>
      <c r="BD220" s="127" t="str">
        <f t="shared" si="272"/>
        <v/>
      </c>
      <c r="BE220" s="115" t="str">
        <f t="shared" si="273"/>
        <v/>
      </c>
      <c r="BF220" s="148" t="str">
        <f t="shared" si="274"/>
        <v/>
      </c>
      <c r="BG220" s="126" t="str">
        <f t="shared" si="275"/>
        <v/>
      </c>
      <c r="BH220" s="126" t="str">
        <f t="shared" si="276"/>
        <v/>
      </c>
      <c r="BI220" s="126" t="str">
        <f t="shared" si="277"/>
        <v/>
      </c>
      <c r="BJ220" s="126" t="str">
        <f t="shared" si="278"/>
        <v/>
      </c>
      <c r="BK220" s="111" t="str">
        <f t="shared" si="279"/>
        <v/>
      </c>
      <c r="BL220" s="118" t="str">
        <f t="shared" si="332"/>
        <v/>
      </c>
      <c r="BM220" s="115" t="str">
        <f t="shared" si="280"/>
        <v/>
      </c>
      <c r="BN220" s="110" t="str">
        <f t="shared" si="281"/>
        <v/>
      </c>
      <c r="BO220" s="110" t="str">
        <f t="shared" si="282"/>
        <v/>
      </c>
      <c r="BP220" s="111" t="str">
        <f t="shared" si="333"/>
        <v/>
      </c>
      <c r="BQ220" s="110" t="str">
        <f t="shared" si="334"/>
        <v/>
      </c>
      <c r="BR220" s="153"/>
      <c r="BS220" s="115" t="str">
        <f t="shared" si="283"/>
        <v/>
      </c>
      <c r="BT220" s="132" t="str">
        <f t="shared" si="346"/>
        <v/>
      </c>
      <c r="BU220" s="146" t="str">
        <f t="shared" si="284"/>
        <v/>
      </c>
      <c r="BV220" s="115" t="str">
        <f t="shared" si="285"/>
        <v/>
      </c>
      <c r="BW220" s="118" t="str">
        <f t="shared" si="286"/>
        <v/>
      </c>
      <c r="BX220" s="119"/>
      <c r="BY220" s="111" t="str">
        <f t="shared" si="287"/>
        <v/>
      </c>
      <c r="BZ220" s="111" t="str">
        <f t="shared" si="288"/>
        <v/>
      </c>
      <c r="CA220" s="111" t="str">
        <f t="shared" si="289"/>
        <v/>
      </c>
      <c r="CB220" s="142" t="str">
        <f t="shared" si="290"/>
        <v/>
      </c>
      <c r="CC220" s="184" t="str">
        <f t="shared" si="291"/>
        <v/>
      </c>
      <c r="CD220" s="115" t="str">
        <f t="shared" si="292"/>
        <v/>
      </c>
      <c r="CE220" s="115" t="str">
        <f t="shared" si="293"/>
        <v/>
      </c>
      <c r="CF220" s="125" t="str">
        <f t="shared" si="294"/>
        <v/>
      </c>
      <c r="CG220" s="125" t="str">
        <f t="shared" si="295"/>
        <v/>
      </c>
      <c r="CH220" s="149" t="str">
        <f t="shared" si="296"/>
        <v/>
      </c>
      <c r="CI220" s="142" t="str">
        <f t="shared" si="297"/>
        <v/>
      </c>
      <c r="CJ220" s="119"/>
      <c r="CK220" s="109"/>
      <c r="CL220" s="166" t="str">
        <f t="shared" si="298"/>
        <v/>
      </c>
      <c r="CM220" s="166" t="str">
        <f t="shared" si="299"/>
        <v/>
      </c>
      <c r="CN220" s="163" t="str">
        <f t="shared" si="300"/>
        <v/>
      </c>
      <c r="CO220" s="164" t="str">
        <f t="shared" si="301"/>
        <v/>
      </c>
      <c r="CP220" s="109"/>
      <c r="CQ220" s="163" t="str">
        <f t="shared" si="302"/>
        <v/>
      </c>
      <c r="CR220" s="163" t="str">
        <f t="shared" si="303"/>
        <v/>
      </c>
      <c r="CS220" s="109"/>
      <c r="CT220" s="112" t="str">
        <f t="shared" si="335"/>
        <v/>
      </c>
      <c r="CU220" s="145" t="str">
        <f t="shared" si="336"/>
        <v/>
      </c>
      <c r="CV220" s="111" t="str">
        <f t="shared" si="337"/>
        <v/>
      </c>
      <c r="CW220" s="111" t="str">
        <f t="shared" si="338"/>
        <v/>
      </c>
      <c r="CX220" s="109" t="str">
        <f t="shared" si="304"/>
        <v/>
      </c>
      <c r="CY220" s="126" t="str">
        <f t="shared" si="305"/>
        <v/>
      </c>
      <c r="CZ220" s="126" t="str">
        <f t="shared" si="306"/>
        <v/>
      </c>
      <c r="DA220" s="126" t="str">
        <f t="shared" si="307"/>
        <v/>
      </c>
      <c r="DB220" s="145" t="str">
        <f t="shared" si="308"/>
        <v/>
      </c>
      <c r="DC220" s="143" t="str">
        <f t="shared" si="309"/>
        <v/>
      </c>
      <c r="DD220" s="121"/>
      <c r="DE220" s="113" t="str">
        <f t="shared" si="310"/>
        <v/>
      </c>
      <c r="DF220" s="113" t="str">
        <f t="shared" si="311"/>
        <v/>
      </c>
      <c r="DG220" s="111" t="e">
        <f t="shared" si="339"/>
        <v>#N/A</v>
      </c>
      <c r="DH220" s="108" t="str">
        <f t="shared" si="312"/>
        <v/>
      </c>
      <c r="DI220" s="108" t="str">
        <f t="shared" si="340"/>
        <v/>
      </c>
      <c r="DJ220" s="108" t="str">
        <f t="shared" si="341"/>
        <v/>
      </c>
      <c r="DK220" s="108" t="str">
        <f t="shared" si="344"/>
        <v/>
      </c>
      <c r="DL220" s="108" t="str">
        <f t="shared" si="342"/>
        <v/>
      </c>
      <c r="DM220" s="108" t="str">
        <f t="shared" si="343"/>
        <v/>
      </c>
      <c r="DN220" s="103"/>
      <c r="DO220" s="170" t="str">
        <f t="shared" si="313"/>
        <v/>
      </c>
      <c r="DP220" s="170" t="str">
        <f t="shared" si="314"/>
        <v/>
      </c>
      <c r="DQ220" s="170" t="str">
        <f t="shared" si="315"/>
        <v/>
      </c>
      <c r="DR220" s="55" t="str">
        <f t="shared" si="316"/>
        <v/>
      </c>
      <c r="DS220" s="55" t="str">
        <f t="shared" si="317"/>
        <v/>
      </c>
      <c r="DT220" s="173" t="str">
        <f t="shared" si="318"/>
        <v/>
      </c>
      <c r="DU220" s="55" t="str">
        <f t="shared" si="319"/>
        <v/>
      </c>
      <c r="DV220" s="21" t="str">
        <f t="shared" si="320"/>
        <v/>
      </c>
      <c r="DW220" s="11" t="str">
        <f t="shared" si="345"/>
        <v/>
      </c>
      <c r="DX220" s="12" t="str">
        <f t="shared" si="321"/>
        <v/>
      </c>
      <c r="DY220" s="15"/>
      <c r="DZ220" s="50"/>
      <c r="EA220" s="50"/>
      <c r="EB220" s="50"/>
      <c r="EC220" s="50"/>
    </row>
    <row r="221" spans="1:133" ht="20.100000000000001" customHeight="1" x14ac:dyDescent="0.25">
      <c r="A221" s="47">
        <f t="shared" si="322"/>
        <v>220</v>
      </c>
      <c r="B221" s="176"/>
      <c r="C221" s="194"/>
      <c r="D221" s="176"/>
      <c r="E221" s="194"/>
      <c r="F221" s="192"/>
      <c r="G221" s="193"/>
      <c r="H221" s="176"/>
      <c r="I221" s="176"/>
      <c r="J221" s="180"/>
      <c r="K221" s="180"/>
      <c r="L221" s="180"/>
      <c r="M221" s="40"/>
      <c r="N221" s="10" t="str">
        <f t="shared" si="265"/>
        <v/>
      </c>
      <c r="O221" s="13"/>
      <c r="P221" s="26" t="str">
        <f t="shared" si="348"/>
        <v/>
      </c>
      <c r="Q221" s="26" t="str">
        <f t="shared" si="348"/>
        <v/>
      </c>
      <c r="R221" s="26" t="str">
        <f t="shared" si="348"/>
        <v/>
      </c>
      <c r="S221" s="26" t="str">
        <f t="shared" si="348"/>
        <v/>
      </c>
      <c r="T221" s="26" t="str">
        <f t="shared" si="348"/>
        <v/>
      </c>
      <c r="U221" s="157" t="str">
        <f t="shared" si="348"/>
        <v/>
      </c>
      <c r="V221" s="26" t="str">
        <f t="shared" si="348"/>
        <v/>
      </c>
      <c r="W221" s="26" t="str">
        <f t="shared" si="348"/>
        <v/>
      </c>
      <c r="X221" s="26" t="str">
        <f t="shared" si="348"/>
        <v/>
      </c>
      <c r="Y221" s="24" t="str">
        <f t="shared" si="348"/>
        <v/>
      </c>
      <c r="Z221" s="18" t="str">
        <f t="shared" si="347"/>
        <v/>
      </c>
      <c r="AA221" s="24" t="str">
        <f t="shared" si="347"/>
        <v/>
      </c>
      <c r="AB221" s="24" t="str">
        <f t="shared" si="347"/>
        <v/>
      </c>
      <c r="AC221" s="26" t="str">
        <f t="shared" si="347"/>
        <v/>
      </c>
      <c r="AD221" s="33" t="str">
        <f t="shared" si="347"/>
        <v/>
      </c>
      <c r="AE221" s="24" t="str">
        <f t="shared" si="347"/>
        <v/>
      </c>
      <c r="AF221" s="26" t="str">
        <f t="shared" si="347"/>
        <v/>
      </c>
      <c r="AG221" s="24" t="str">
        <f t="shared" si="347"/>
        <v/>
      </c>
      <c r="AH221" s="26" t="str">
        <f t="shared" si="347"/>
        <v/>
      </c>
      <c r="AI221" s="26" t="str">
        <f t="shared" si="347"/>
        <v/>
      </c>
      <c r="AJ221" s="26" t="str">
        <f t="shared" si="347"/>
        <v/>
      </c>
      <c r="AK221" s="26" t="str">
        <f t="shared" si="347"/>
        <v/>
      </c>
      <c r="AL221" s="26" t="str">
        <f t="shared" si="347"/>
        <v/>
      </c>
      <c r="AM221" s="18" t="str">
        <f t="shared" si="347"/>
        <v/>
      </c>
      <c r="AN221" s="9"/>
      <c r="AO221" s="152" t="str">
        <f t="shared" si="323"/>
        <v/>
      </c>
      <c r="AP221" s="150" t="str">
        <f t="shared" si="266"/>
        <v/>
      </c>
      <c r="AQ221" s="151" t="str">
        <f t="shared" si="267"/>
        <v/>
      </c>
      <c r="AR221" s="107" t="str">
        <f t="shared" si="268"/>
        <v/>
      </c>
      <c r="AS221" s="128" t="str">
        <f t="shared" si="269"/>
        <v/>
      </c>
      <c r="AT221" s="114" t="str">
        <f t="shared" si="324"/>
        <v/>
      </c>
      <c r="AU221" s="114" t="str">
        <f t="shared" si="325"/>
        <v/>
      </c>
      <c r="AV221" s="114" t="str">
        <f t="shared" si="326"/>
        <v/>
      </c>
      <c r="AW221" s="114" t="str">
        <f t="shared" si="327"/>
        <v/>
      </c>
      <c r="AX221" s="117" t="str">
        <f t="shared" si="328"/>
        <v/>
      </c>
      <c r="AY221" s="117" t="str">
        <f t="shared" si="329"/>
        <v/>
      </c>
      <c r="AZ221" s="111" t="str">
        <f t="shared" si="330"/>
        <v/>
      </c>
      <c r="BA221" s="133" t="str">
        <f t="shared" si="331"/>
        <v/>
      </c>
      <c r="BB221" s="126" t="str">
        <f t="shared" si="270"/>
        <v/>
      </c>
      <c r="BC221" s="126" t="str">
        <f t="shared" si="271"/>
        <v/>
      </c>
      <c r="BD221" s="127" t="str">
        <f t="shared" si="272"/>
        <v/>
      </c>
      <c r="BE221" s="115" t="str">
        <f t="shared" si="273"/>
        <v/>
      </c>
      <c r="BF221" s="148" t="str">
        <f t="shared" si="274"/>
        <v/>
      </c>
      <c r="BG221" s="126" t="str">
        <f t="shared" si="275"/>
        <v/>
      </c>
      <c r="BH221" s="126" t="str">
        <f t="shared" si="276"/>
        <v/>
      </c>
      <c r="BI221" s="126" t="str">
        <f t="shared" si="277"/>
        <v/>
      </c>
      <c r="BJ221" s="126" t="str">
        <f t="shared" si="278"/>
        <v/>
      </c>
      <c r="BK221" s="111" t="str">
        <f t="shared" si="279"/>
        <v/>
      </c>
      <c r="BL221" s="118" t="str">
        <f t="shared" si="332"/>
        <v/>
      </c>
      <c r="BM221" s="115" t="str">
        <f t="shared" si="280"/>
        <v/>
      </c>
      <c r="BN221" s="110" t="str">
        <f t="shared" si="281"/>
        <v/>
      </c>
      <c r="BO221" s="110" t="str">
        <f t="shared" si="282"/>
        <v/>
      </c>
      <c r="BP221" s="111" t="str">
        <f t="shared" si="333"/>
        <v/>
      </c>
      <c r="BQ221" s="110" t="str">
        <f t="shared" si="334"/>
        <v/>
      </c>
      <c r="BR221" s="153"/>
      <c r="BS221" s="115" t="str">
        <f t="shared" si="283"/>
        <v/>
      </c>
      <c r="BT221" s="132" t="str">
        <f t="shared" si="346"/>
        <v/>
      </c>
      <c r="BU221" s="146" t="str">
        <f t="shared" si="284"/>
        <v/>
      </c>
      <c r="BV221" s="115" t="str">
        <f t="shared" si="285"/>
        <v/>
      </c>
      <c r="BW221" s="118" t="str">
        <f t="shared" si="286"/>
        <v/>
      </c>
      <c r="BX221" s="119"/>
      <c r="BY221" s="111" t="str">
        <f t="shared" si="287"/>
        <v/>
      </c>
      <c r="BZ221" s="111" t="str">
        <f t="shared" si="288"/>
        <v/>
      </c>
      <c r="CA221" s="111" t="str">
        <f t="shared" si="289"/>
        <v/>
      </c>
      <c r="CB221" s="142" t="str">
        <f t="shared" si="290"/>
        <v/>
      </c>
      <c r="CC221" s="184" t="str">
        <f t="shared" si="291"/>
        <v/>
      </c>
      <c r="CD221" s="115" t="str">
        <f t="shared" si="292"/>
        <v/>
      </c>
      <c r="CE221" s="115" t="str">
        <f t="shared" si="293"/>
        <v/>
      </c>
      <c r="CF221" s="125" t="str">
        <f t="shared" si="294"/>
        <v/>
      </c>
      <c r="CG221" s="125" t="str">
        <f t="shared" si="295"/>
        <v/>
      </c>
      <c r="CH221" s="149" t="str">
        <f t="shared" si="296"/>
        <v/>
      </c>
      <c r="CI221" s="142" t="str">
        <f t="shared" si="297"/>
        <v/>
      </c>
      <c r="CJ221" s="119"/>
      <c r="CK221" s="109"/>
      <c r="CL221" s="166" t="str">
        <f t="shared" si="298"/>
        <v/>
      </c>
      <c r="CM221" s="166" t="str">
        <f t="shared" si="299"/>
        <v/>
      </c>
      <c r="CN221" s="163" t="str">
        <f t="shared" si="300"/>
        <v/>
      </c>
      <c r="CO221" s="164" t="str">
        <f t="shared" si="301"/>
        <v/>
      </c>
      <c r="CP221" s="109"/>
      <c r="CQ221" s="163" t="str">
        <f t="shared" si="302"/>
        <v/>
      </c>
      <c r="CR221" s="163" t="str">
        <f t="shared" si="303"/>
        <v/>
      </c>
      <c r="CS221" s="109"/>
      <c r="CT221" s="112" t="str">
        <f t="shared" si="335"/>
        <v/>
      </c>
      <c r="CU221" s="145" t="str">
        <f t="shared" si="336"/>
        <v/>
      </c>
      <c r="CV221" s="111" t="str">
        <f t="shared" si="337"/>
        <v/>
      </c>
      <c r="CW221" s="111" t="str">
        <f t="shared" si="338"/>
        <v/>
      </c>
      <c r="CX221" s="109" t="str">
        <f t="shared" si="304"/>
        <v/>
      </c>
      <c r="CY221" s="126" t="str">
        <f t="shared" si="305"/>
        <v/>
      </c>
      <c r="CZ221" s="126" t="str">
        <f t="shared" si="306"/>
        <v/>
      </c>
      <c r="DA221" s="126" t="str">
        <f t="shared" si="307"/>
        <v/>
      </c>
      <c r="DB221" s="145" t="str">
        <f t="shared" si="308"/>
        <v/>
      </c>
      <c r="DC221" s="143" t="str">
        <f t="shared" si="309"/>
        <v/>
      </c>
      <c r="DD221" s="121"/>
      <c r="DE221" s="113" t="str">
        <f t="shared" si="310"/>
        <v/>
      </c>
      <c r="DF221" s="113" t="str">
        <f t="shared" si="311"/>
        <v/>
      </c>
      <c r="DG221" s="111" t="e">
        <f t="shared" si="339"/>
        <v>#N/A</v>
      </c>
      <c r="DH221" s="108" t="str">
        <f t="shared" si="312"/>
        <v/>
      </c>
      <c r="DI221" s="108" t="str">
        <f t="shared" si="340"/>
        <v/>
      </c>
      <c r="DJ221" s="108" t="str">
        <f t="shared" si="341"/>
        <v/>
      </c>
      <c r="DK221" s="108" t="str">
        <f t="shared" si="344"/>
        <v/>
      </c>
      <c r="DL221" s="108" t="str">
        <f t="shared" si="342"/>
        <v/>
      </c>
      <c r="DM221" s="108" t="str">
        <f t="shared" si="343"/>
        <v/>
      </c>
      <c r="DN221" s="103"/>
      <c r="DO221" s="170" t="str">
        <f t="shared" si="313"/>
        <v/>
      </c>
      <c r="DP221" s="170" t="str">
        <f t="shared" si="314"/>
        <v/>
      </c>
      <c r="DQ221" s="170" t="str">
        <f t="shared" si="315"/>
        <v/>
      </c>
      <c r="DR221" s="55" t="str">
        <f t="shared" si="316"/>
        <v/>
      </c>
      <c r="DS221" s="55" t="str">
        <f t="shared" si="317"/>
        <v/>
      </c>
      <c r="DT221" s="173" t="str">
        <f t="shared" si="318"/>
        <v/>
      </c>
      <c r="DU221" s="55" t="str">
        <f t="shared" si="319"/>
        <v/>
      </c>
      <c r="DV221" s="21" t="str">
        <f t="shared" si="320"/>
        <v/>
      </c>
      <c r="DW221" s="11" t="str">
        <f t="shared" si="345"/>
        <v/>
      </c>
      <c r="DX221" s="12" t="str">
        <f t="shared" si="321"/>
        <v/>
      </c>
      <c r="DY221" s="15"/>
      <c r="DZ221" s="50"/>
      <c r="EA221" s="50"/>
      <c r="EB221" s="50"/>
      <c r="EC221" s="50"/>
    </row>
    <row r="222" spans="1:133" ht="20.100000000000001" customHeight="1" x14ac:dyDescent="0.25">
      <c r="A222" s="47">
        <f t="shared" si="322"/>
        <v>221</v>
      </c>
      <c r="B222" s="176"/>
      <c r="C222" s="194"/>
      <c r="D222" s="176"/>
      <c r="E222" s="194"/>
      <c r="F222" s="192"/>
      <c r="G222" s="193"/>
      <c r="H222" s="176"/>
      <c r="I222" s="176"/>
      <c r="J222" s="180"/>
      <c r="K222" s="180"/>
      <c r="L222" s="180"/>
      <c r="M222" s="40"/>
      <c r="N222" s="10" t="str">
        <f t="shared" si="265"/>
        <v/>
      </c>
      <c r="O222" s="13"/>
      <c r="P222" s="26" t="str">
        <f t="shared" si="348"/>
        <v/>
      </c>
      <c r="Q222" s="26" t="str">
        <f t="shared" si="348"/>
        <v/>
      </c>
      <c r="R222" s="26" t="str">
        <f t="shared" si="348"/>
        <v/>
      </c>
      <c r="S222" s="26" t="str">
        <f t="shared" si="348"/>
        <v/>
      </c>
      <c r="T222" s="26" t="str">
        <f t="shared" si="348"/>
        <v/>
      </c>
      <c r="U222" s="157" t="str">
        <f t="shared" si="348"/>
        <v/>
      </c>
      <c r="V222" s="26" t="str">
        <f t="shared" si="348"/>
        <v/>
      </c>
      <c r="W222" s="26" t="str">
        <f t="shared" si="348"/>
        <v/>
      </c>
      <c r="X222" s="26" t="str">
        <f t="shared" si="348"/>
        <v/>
      </c>
      <c r="Y222" s="24" t="str">
        <f t="shared" si="348"/>
        <v/>
      </c>
      <c r="Z222" s="18" t="str">
        <f t="shared" si="348"/>
        <v/>
      </c>
      <c r="AA222" s="24" t="str">
        <f t="shared" si="348"/>
        <v/>
      </c>
      <c r="AB222" s="24" t="str">
        <f t="shared" si="348"/>
        <v/>
      </c>
      <c r="AC222" s="26" t="str">
        <f t="shared" si="348"/>
        <v/>
      </c>
      <c r="AD222" s="33" t="str">
        <f t="shared" si="348"/>
        <v/>
      </c>
      <c r="AE222" s="24" t="str">
        <f t="shared" si="348"/>
        <v/>
      </c>
      <c r="AF222" s="26" t="str">
        <f t="shared" ref="Z222:AM285" si="349">IF(SG_or_BG_entered="","",Previous)</f>
        <v/>
      </c>
      <c r="AG222" s="24" t="str">
        <f t="shared" si="349"/>
        <v/>
      </c>
      <c r="AH222" s="26" t="str">
        <f t="shared" si="349"/>
        <v/>
      </c>
      <c r="AI222" s="26" t="str">
        <f t="shared" si="349"/>
        <v/>
      </c>
      <c r="AJ222" s="26" t="str">
        <f t="shared" si="349"/>
        <v/>
      </c>
      <c r="AK222" s="26" t="str">
        <f t="shared" si="349"/>
        <v/>
      </c>
      <c r="AL222" s="26" t="str">
        <f t="shared" si="349"/>
        <v/>
      </c>
      <c r="AM222" s="18" t="str">
        <f t="shared" si="349"/>
        <v/>
      </c>
      <c r="AN222" s="9"/>
      <c r="AO222" s="152" t="str">
        <f t="shared" si="323"/>
        <v/>
      </c>
      <c r="AP222" s="150" t="str">
        <f t="shared" si="266"/>
        <v/>
      </c>
      <c r="AQ222" s="151" t="str">
        <f t="shared" si="267"/>
        <v/>
      </c>
      <c r="AR222" s="107" t="str">
        <f t="shared" si="268"/>
        <v/>
      </c>
      <c r="AS222" s="128" t="str">
        <f t="shared" si="269"/>
        <v/>
      </c>
      <c r="AT222" s="114" t="str">
        <f t="shared" si="324"/>
        <v/>
      </c>
      <c r="AU222" s="114" t="str">
        <f t="shared" si="325"/>
        <v/>
      </c>
      <c r="AV222" s="114" t="str">
        <f t="shared" si="326"/>
        <v/>
      </c>
      <c r="AW222" s="114" t="str">
        <f t="shared" si="327"/>
        <v/>
      </c>
      <c r="AX222" s="117" t="str">
        <f t="shared" si="328"/>
        <v/>
      </c>
      <c r="AY222" s="117" t="str">
        <f t="shared" si="329"/>
        <v/>
      </c>
      <c r="AZ222" s="111" t="str">
        <f t="shared" si="330"/>
        <v/>
      </c>
      <c r="BA222" s="133" t="str">
        <f t="shared" si="331"/>
        <v/>
      </c>
      <c r="BB222" s="126" t="str">
        <f t="shared" si="270"/>
        <v/>
      </c>
      <c r="BC222" s="126" t="str">
        <f t="shared" si="271"/>
        <v/>
      </c>
      <c r="BD222" s="127" t="str">
        <f t="shared" si="272"/>
        <v/>
      </c>
      <c r="BE222" s="115" t="str">
        <f t="shared" si="273"/>
        <v/>
      </c>
      <c r="BF222" s="148" t="str">
        <f t="shared" si="274"/>
        <v/>
      </c>
      <c r="BG222" s="126" t="str">
        <f t="shared" si="275"/>
        <v/>
      </c>
      <c r="BH222" s="126" t="str">
        <f t="shared" si="276"/>
        <v/>
      </c>
      <c r="BI222" s="126" t="str">
        <f t="shared" si="277"/>
        <v/>
      </c>
      <c r="BJ222" s="126" t="str">
        <f t="shared" si="278"/>
        <v/>
      </c>
      <c r="BK222" s="111" t="str">
        <f t="shared" si="279"/>
        <v/>
      </c>
      <c r="BL222" s="118" t="str">
        <f t="shared" si="332"/>
        <v/>
      </c>
      <c r="BM222" s="115" t="str">
        <f t="shared" si="280"/>
        <v/>
      </c>
      <c r="BN222" s="110" t="str">
        <f t="shared" si="281"/>
        <v/>
      </c>
      <c r="BO222" s="110" t="str">
        <f t="shared" si="282"/>
        <v/>
      </c>
      <c r="BP222" s="111" t="str">
        <f t="shared" si="333"/>
        <v/>
      </c>
      <c r="BQ222" s="110" t="str">
        <f t="shared" si="334"/>
        <v/>
      </c>
      <c r="BR222" s="153"/>
      <c r="BS222" s="115" t="str">
        <f t="shared" si="283"/>
        <v/>
      </c>
      <c r="BT222" s="132" t="str">
        <f t="shared" si="346"/>
        <v/>
      </c>
      <c r="BU222" s="146" t="str">
        <f t="shared" si="284"/>
        <v/>
      </c>
      <c r="BV222" s="115" t="str">
        <f t="shared" si="285"/>
        <v/>
      </c>
      <c r="BW222" s="118" t="str">
        <f t="shared" si="286"/>
        <v/>
      </c>
      <c r="BX222" s="119"/>
      <c r="BY222" s="111" t="str">
        <f t="shared" si="287"/>
        <v/>
      </c>
      <c r="BZ222" s="111" t="str">
        <f t="shared" si="288"/>
        <v/>
      </c>
      <c r="CA222" s="111" t="str">
        <f t="shared" si="289"/>
        <v/>
      </c>
      <c r="CB222" s="142" t="str">
        <f t="shared" si="290"/>
        <v/>
      </c>
      <c r="CC222" s="184" t="str">
        <f t="shared" si="291"/>
        <v/>
      </c>
      <c r="CD222" s="115" t="str">
        <f t="shared" si="292"/>
        <v/>
      </c>
      <c r="CE222" s="115" t="str">
        <f t="shared" si="293"/>
        <v/>
      </c>
      <c r="CF222" s="125" t="str">
        <f t="shared" si="294"/>
        <v/>
      </c>
      <c r="CG222" s="125" t="str">
        <f t="shared" si="295"/>
        <v/>
      </c>
      <c r="CH222" s="149" t="str">
        <f t="shared" si="296"/>
        <v/>
      </c>
      <c r="CI222" s="142" t="str">
        <f t="shared" si="297"/>
        <v/>
      </c>
      <c r="CJ222" s="119"/>
      <c r="CK222" s="109"/>
      <c r="CL222" s="166" t="str">
        <f t="shared" si="298"/>
        <v/>
      </c>
      <c r="CM222" s="166" t="str">
        <f t="shared" si="299"/>
        <v/>
      </c>
      <c r="CN222" s="163" t="str">
        <f t="shared" si="300"/>
        <v/>
      </c>
      <c r="CO222" s="164" t="str">
        <f t="shared" si="301"/>
        <v/>
      </c>
      <c r="CP222" s="109"/>
      <c r="CQ222" s="163" t="str">
        <f t="shared" si="302"/>
        <v/>
      </c>
      <c r="CR222" s="163" t="str">
        <f t="shared" si="303"/>
        <v/>
      </c>
      <c r="CS222" s="109"/>
      <c r="CT222" s="112" t="str">
        <f t="shared" si="335"/>
        <v/>
      </c>
      <c r="CU222" s="145" t="str">
        <f t="shared" si="336"/>
        <v/>
      </c>
      <c r="CV222" s="111" t="str">
        <f t="shared" si="337"/>
        <v/>
      </c>
      <c r="CW222" s="111" t="str">
        <f t="shared" si="338"/>
        <v/>
      </c>
      <c r="CX222" s="109" t="str">
        <f t="shared" si="304"/>
        <v/>
      </c>
      <c r="CY222" s="126" t="str">
        <f t="shared" si="305"/>
        <v/>
      </c>
      <c r="CZ222" s="126" t="str">
        <f t="shared" si="306"/>
        <v/>
      </c>
      <c r="DA222" s="126" t="str">
        <f t="shared" si="307"/>
        <v/>
      </c>
      <c r="DB222" s="145" t="str">
        <f t="shared" si="308"/>
        <v/>
      </c>
      <c r="DC222" s="143" t="str">
        <f t="shared" si="309"/>
        <v/>
      </c>
      <c r="DD222" s="121"/>
      <c r="DE222" s="113" t="str">
        <f t="shared" si="310"/>
        <v/>
      </c>
      <c r="DF222" s="113" t="str">
        <f t="shared" si="311"/>
        <v/>
      </c>
      <c r="DG222" s="111" t="e">
        <f t="shared" si="339"/>
        <v>#N/A</v>
      </c>
      <c r="DH222" s="108" t="str">
        <f t="shared" si="312"/>
        <v/>
      </c>
      <c r="DI222" s="108" t="str">
        <f t="shared" si="340"/>
        <v/>
      </c>
      <c r="DJ222" s="108" t="str">
        <f t="shared" si="341"/>
        <v/>
      </c>
      <c r="DK222" s="108" t="str">
        <f t="shared" si="344"/>
        <v/>
      </c>
      <c r="DL222" s="108" t="str">
        <f t="shared" si="342"/>
        <v/>
      </c>
      <c r="DM222" s="108" t="str">
        <f t="shared" si="343"/>
        <v/>
      </c>
      <c r="DN222" s="103"/>
      <c r="DO222" s="170" t="str">
        <f t="shared" si="313"/>
        <v/>
      </c>
      <c r="DP222" s="170" t="str">
        <f t="shared" si="314"/>
        <v/>
      </c>
      <c r="DQ222" s="170" t="str">
        <f t="shared" si="315"/>
        <v/>
      </c>
      <c r="DR222" s="55" t="str">
        <f t="shared" si="316"/>
        <v/>
      </c>
      <c r="DS222" s="55" t="str">
        <f t="shared" si="317"/>
        <v/>
      </c>
      <c r="DT222" s="173" t="str">
        <f t="shared" si="318"/>
        <v/>
      </c>
      <c r="DU222" s="55" t="str">
        <f t="shared" si="319"/>
        <v/>
      </c>
      <c r="DV222" s="21" t="str">
        <f t="shared" si="320"/>
        <v/>
      </c>
      <c r="DW222" s="11" t="str">
        <f t="shared" si="345"/>
        <v/>
      </c>
      <c r="DX222" s="12" t="str">
        <f t="shared" si="321"/>
        <v/>
      </c>
      <c r="DY222" s="15"/>
      <c r="DZ222" s="50"/>
      <c r="EA222" s="50"/>
      <c r="EB222" s="50"/>
      <c r="EC222" s="50"/>
    </row>
    <row r="223" spans="1:133" ht="20.100000000000001" customHeight="1" x14ac:dyDescent="0.25">
      <c r="A223" s="47">
        <f t="shared" si="322"/>
        <v>222</v>
      </c>
      <c r="B223" s="176"/>
      <c r="C223" s="194"/>
      <c r="D223" s="176"/>
      <c r="E223" s="194"/>
      <c r="F223" s="192"/>
      <c r="G223" s="193"/>
      <c r="H223" s="176"/>
      <c r="I223" s="176"/>
      <c r="J223" s="180"/>
      <c r="K223" s="180"/>
      <c r="L223" s="180"/>
      <c r="M223" s="40"/>
      <c r="N223" s="10" t="str">
        <f t="shared" si="265"/>
        <v/>
      </c>
      <c r="O223" s="13"/>
      <c r="P223" s="26" t="str">
        <f t="shared" si="348"/>
        <v/>
      </c>
      <c r="Q223" s="26" t="str">
        <f t="shared" si="348"/>
        <v/>
      </c>
      <c r="R223" s="26" t="str">
        <f t="shared" si="348"/>
        <v/>
      </c>
      <c r="S223" s="26" t="str">
        <f t="shared" si="348"/>
        <v/>
      </c>
      <c r="T223" s="26" t="str">
        <f t="shared" si="348"/>
        <v/>
      </c>
      <c r="U223" s="157" t="str">
        <f t="shared" si="348"/>
        <v/>
      </c>
      <c r="V223" s="26" t="str">
        <f t="shared" si="348"/>
        <v/>
      </c>
      <c r="W223" s="26" t="str">
        <f t="shared" si="348"/>
        <v/>
      </c>
      <c r="X223" s="26" t="str">
        <f t="shared" si="348"/>
        <v/>
      </c>
      <c r="Y223" s="24" t="str">
        <f t="shared" si="348"/>
        <v/>
      </c>
      <c r="Z223" s="18" t="str">
        <f t="shared" si="349"/>
        <v/>
      </c>
      <c r="AA223" s="24" t="str">
        <f t="shared" si="349"/>
        <v/>
      </c>
      <c r="AB223" s="24" t="str">
        <f t="shared" si="349"/>
        <v/>
      </c>
      <c r="AC223" s="26" t="str">
        <f t="shared" si="349"/>
        <v/>
      </c>
      <c r="AD223" s="33" t="str">
        <f t="shared" si="349"/>
        <v/>
      </c>
      <c r="AE223" s="24" t="str">
        <f t="shared" si="349"/>
        <v/>
      </c>
      <c r="AF223" s="26" t="str">
        <f t="shared" si="349"/>
        <v/>
      </c>
      <c r="AG223" s="24" t="str">
        <f t="shared" si="349"/>
        <v/>
      </c>
      <c r="AH223" s="26" t="str">
        <f t="shared" si="349"/>
        <v/>
      </c>
      <c r="AI223" s="26" t="str">
        <f t="shared" si="349"/>
        <v/>
      </c>
      <c r="AJ223" s="26" t="str">
        <f t="shared" si="349"/>
        <v/>
      </c>
      <c r="AK223" s="26" t="str">
        <f t="shared" si="349"/>
        <v/>
      </c>
      <c r="AL223" s="26" t="str">
        <f t="shared" si="349"/>
        <v/>
      </c>
      <c r="AM223" s="18" t="str">
        <f t="shared" si="349"/>
        <v/>
      </c>
      <c r="AN223" s="9"/>
      <c r="AO223" s="152" t="str">
        <f t="shared" si="323"/>
        <v/>
      </c>
      <c r="AP223" s="150" t="str">
        <f t="shared" si="266"/>
        <v/>
      </c>
      <c r="AQ223" s="151" t="str">
        <f t="shared" si="267"/>
        <v/>
      </c>
      <c r="AR223" s="107" t="str">
        <f t="shared" si="268"/>
        <v/>
      </c>
      <c r="AS223" s="128" t="str">
        <f t="shared" si="269"/>
        <v/>
      </c>
      <c r="AT223" s="114" t="str">
        <f t="shared" si="324"/>
        <v/>
      </c>
      <c r="AU223" s="114" t="str">
        <f t="shared" si="325"/>
        <v/>
      </c>
      <c r="AV223" s="114" t="str">
        <f t="shared" si="326"/>
        <v/>
      </c>
      <c r="AW223" s="114" t="str">
        <f t="shared" si="327"/>
        <v/>
      </c>
      <c r="AX223" s="117" t="str">
        <f t="shared" si="328"/>
        <v/>
      </c>
      <c r="AY223" s="117" t="str">
        <f t="shared" si="329"/>
        <v/>
      </c>
      <c r="AZ223" s="111" t="str">
        <f t="shared" si="330"/>
        <v/>
      </c>
      <c r="BA223" s="133" t="str">
        <f t="shared" si="331"/>
        <v/>
      </c>
      <c r="BB223" s="126" t="str">
        <f t="shared" si="270"/>
        <v/>
      </c>
      <c r="BC223" s="126" t="str">
        <f t="shared" si="271"/>
        <v/>
      </c>
      <c r="BD223" s="127" t="str">
        <f t="shared" si="272"/>
        <v/>
      </c>
      <c r="BE223" s="115" t="str">
        <f t="shared" si="273"/>
        <v/>
      </c>
      <c r="BF223" s="148" t="str">
        <f t="shared" si="274"/>
        <v/>
      </c>
      <c r="BG223" s="126" t="str">
        <f t="shared" si="275"/>
        <v/>
      </c>
      <c r="BH223" s="126" t="str">
        <f t="shared" si="276"/>
        <v/>
      </c>
      <c r="BI223" s="126" t="str">
        <f t="shared" si="277"/>
        <v/>
      </c>
      <c r="BJ223" s="126" t="str">
        <f t="shared" si="278"/>
        <v/>
      </c>
      <c r="BK223" s="111" t="str">
        <f t="shared" si="279"/>
        <v/>
      </c>
      <c r="BL223" s="118" t="str">
        <f t="shared" si="332"/>
        <v/>
      </c>
      <c r="BM223" s="115" t="str">
        <f t="shared" si="280"/>
        <v/>
      </c>
      <c r="BN223" s="110" t="str">
        <f t="shared" si="281"/>
        <v/>
      </c>
      <c r="BO223" s="110" t="str">
        <f t="shared" si="282"/>
        <v/>
      </c>
      <c r="BP223" s="111" t="str">
        <f t="shared" si="333"/>
        <v/>
      </c>
      <c r="BQ223" s="110" t="str">
        <f t="shared" si="334"/>
        <v/>
      </c>
      <c r="BR223" s="153"/>
      <c r="BS223" s="115" t="str">
        <f t="shared" si="283"/>
        <v/>
      </c>
      <c r="BT223" s="132" t="str">
        <f t="shared" si="346"/>
        <v/>
      </c>
      <c r="BU223" s="146" t="str">
        <f t="shared" si="284"/>
        <v/>
      </c>
      <c r="BV223" s="115" t="str">
        <f t="shared" si="285"/>
        <v/>
      </c>
      <c r="BW223" s="118" t="str">
        <f t="shared" si="286"/>
        <v/>
      </c>
      <c r="BX223" s="119"/>
      <c r="BY223" s="111" t="str">
        <f t="shared" si="287"/>
        <v/>
      </c>
      <c r="BZ223" s="111" t="str">
        <f t="shared" si="288"/>
        <v/>
      </c>
      <c r="CA223" s="111" t="str">
        <f t="shared" si="289"/>
        <v/>
      </c>
      <c r="CB223" s="142" t="str">
        <f t="shared" si="290"/>
        <v/>
      </c>
      <c r="CC223" s="184" t="str">
        <f t="shared" si="291"/>
        <v/>
      </c>
      <c r="CD223" s="115" t="str">
        <f t="shared" si="292"/>
        <v/>
      </c>
      <c r="CE223" s="115" t="str">
        <f t="shared" si="293"/>
        <v/>
      </c>
      <c r="CF223" s="125" t="str">
        <f t="shared" si="294"/>
        <v/>
      </c>
      <c r="CG223" s="125" t="str">
        <f t="shared" si="295"/>
        <v/>
      </c>
      <c r="CH223" s="149" t="str">
        <f t="shared" si="296"/>
        <v/>
      </c>
      <c r="CI223" s="142" t="str">
        <f t="shared" si="297"/>
        <v/>
      </c>
      <c r="CJ223" s="119"/>
      <c r="CK223" s="109"/>
      <c r="CL223" s="166" t="str">
        <f t="shared" si="298"/>
        <v/>
      </c>
      <c r="CM223" s="166" t="str">
        <f t="shared" si="299"/>
        <v/>
      </c>
      <c r="CN223" s="163" t="str">
        <f t="shared" si="300"/>
        <v/>
      </c>
      <c r="CO223" s="164" t="str">
        <f t="shared" si="301"/>
        <v/>
      </c>
      <c r="CP223" s="109"/>
      <c r="CQ223" s="163" t="str">
        <f t="shared" si="302"/>
        <v/>
      </c>
      <c r="CR223" s="163" t="str">
        <f t="shared" si="303"/>
        <v/>
      </c>
      <c r="CS223" s="109"/>
      <c r="CT223" s="112" t="str">
        <f t="shared" si="335"/>
        <v/>
      </c>
      <c r="CU223" s="145" t="str">
        <f t="shared" si="336"/>
        <v/>
      </c>
      <c r="CV223" s="111" t="str">
        <f t="shared" si="337"/>
        <v/>
      </c>
      <c r="CW223" s="111" t="str">
        <f t="shared" si="338"/>
        <v/>
      </c>
      <c r="CX223" s="109" t="str">
        <f t="shared" si="304"/>
        <v/>
      </c>
      <c r="CY223" s="126" t="str">
        <f t="shared" si="305"/>
        <v/>
      </c>
      <c r="CZ223" s="126" t="str">
        <f t="shared" si="306"/>
        <v/>
      </c>
      <c r="DA223" s="126" t="str">
        <f t="shared" si="307"/>
        <v/>
      </c>
      <c r="DB223" s="145" t="str">
        <f t="shared" si="308"/>
        <v/>
      </c>
      <c r="DC223" s="143" t="str">
        <f t="shared" si="309"/>
        <v/>
      </c>
      <c r="DD223" s="121"/>
      <c r="DE223" s="113" t="str">
        <f t="shared" si="310"/>
        <v/>
      </c>
      <c r="DF223" s="113" t="str">
        <f t="shared" si="311"/>
        <v/>
      </c>
      <c r="DG223" s="111" t="e">
        <f t="shared" si="339"/>
        <v>#N/A</v>
      </c>
      <c r="DH223" s="108" t="str">
        <f t="shared" si="312"/>
        <v/>
      </c>
      <c r="DI223" s="108" t="str">
        <f t="shared" si="340"/>
        <v/>
      </c>
      <c r="DJ223" s="108" t="str">
        <f t="shared" si="341"/>
        <v/>
      </c>
      <c r="DK223" s="108" t="str">
        <f t="shared" si="344"/>
        <v/>
      </c>
      <c r="DL223" s="108" t="str">
        <f t="shared" si="342"/>
        <v/>
      </c>
      <c r="DM223" s="108" t="str">
        <f t="shared" si="343"/>
        <v/>
      </c>
      <c r="DN223" s="103"/>
      <c r="DO223" s="170" t="str">
        <f t="shared" si="313"/>
        <v/>
      </c>
      <c r="DP223" s="170" t="str">
        <f t="shared" si="314"/>
        <v/>
      </c>
      <c r="DQ223" s="170" t="str">
        <f t="shared" si="315"/>
        <v/>
      </c>
      <c r="DR223" s="55" t="str">
        <f t="shared" si="316"/>
        <v/>
      </c>
      <c r="DS223" s="55" t="str">
        <f t="shared" si="317"/>
        <v/>
      </c>
      <c r="DT223" s="173" t="str">
        <f t="shared" si="318"/>
        <v/>
      </c>
      <c r="DU223" s="55" t="str">
        <f t="shared" si="319"/>
        <v/>
      </c>
      <c r="DV223" s="21" t="str">
        <f t="shared" si="320"/>
        <v/>
      </c>
      <c r="DW223" s="11" t="str">
        <f t="shared" si="345"/>
        <v/>
      </c>
      <c r="DX223" s="12" t="str">
        <f t="shared" si="321"/>
        <v/>
      </c>
      <c r="DY223" s="15"/>
      <c r="DZ223" s="50"/>
      <c r="EA223" s="50"/>
      <c r="EB223" s="50"/>
      <c r="EC223" s="50"/>
    </row>
    <row r="224" spans="1:133" ht="20.100000000000001" customHeight="1" x14ac:dyDescent="0.25">
      <c r="A224" s="47">
        <f t="shared" si="322"/>
        <v>223</v>
      </c>
      <c r="B224" s="176"/>
      <c r="C224" s="194"/>
      <c r="D224" s="176"/>
      <c r="E224" s="194"/>
      <c r="F224" s="192"/>
      <c r="G224" s="193"/>
      <c r="H224" s="176"/>
      <c r="I224" s="176"/>
      <c r="J224" s="180"/>
      <c r="K224" s="180"/>
      <c r="L224" s="180"/>
      <c r="M224" s="40"/>
      <c r="N224" s="10" t="str">
        <f t="shared" si="265"/>
        <v/>
      </c>
      <c r="O224" s="13"/>
      <c r="P224" s="26" t="str">
        <f t="shared" si="348"/>
        <v/>
      </c>
      <c r="Q224" s="26" t="str">
        <f t="shared" si="348"/>
        <v/>
      </c>
      <c r="R224" s="26" t="str">
        <f t="shared" si="348"/>
        <v/>
      </c>
      <c r="S224" s="26" t="str">
        <f t="shared" si="348"/>
        <v/>
      </c>
      <c r="T224" s="26" t="str">
        <f t="shared" si="348"/>
        <v/>
      </c>
      <c r="U224" s="157" t="str">
        <f t="shared" si="348"/>
        <v/>
      </c>
      <c r="V224" s="26" t="str">
        <f t="shared" si="348"/>
        <v/>
      </c>
      <c r="W224" s="26" t="str">
        <f t="shared" si="348"/>
        <v/>
      </c>
      <c r="X224" s="26" t="str">
        <f t="shared" si="348"/>
        <v/>
      </c>
      <c r="Y224" s="24" t="str">
        <f t="shared" si="348"/>
        <v/>
      </c>
      <c r="Z224" s="18" t="str">
        <f t="shared" si="349"/>
        <v/>
      </c>
      <c r="AA224" s="24" t="str">
        <f t="shared" si="349"/>
        <v/>
      </c>
      <c r="AB224" s="24" t="str">
        <f t="shared" si="349"/>
        <v/>
      </c>
      <c r="AC224" s="26" t="str">
        <f t="shared" si="349"/>
        <v/>
      </c>
      <c r="AD224" s="33" t="str">
        <f t="shared" si="349"/>
        <v/>
      </c>
      <c r="AE224" s="24" t="str">
        <f t="shared" si="349"/>
        <v/>
      </c>
      <c r="AF224" s="26" t="str">
        <f t="shared" si="349"/>
        <v/>
      </c>
      <c r="AG224" s="24" t="str">
        <f t="shared" si="349"/>
        <v/>
      </c>
      <c r="AH224" s="26" t="str">
        <f t="shared" si="349"/>
        <v/>
      </c>
      <c r="AI224" s="26" t="str">
        <f t="shared" si="349"/>
        <v/>
      </c>
      <c r="AJ224" s="26" t="str">
        <f t="shared" si="349"/>
        <v/>
      </c>
      <c r="AK224" s="26" t="str">
        <f t="shared" si="349"/>
        <v/>
      </c>
      <c r="AL224" s="26" t="str">
        <f t="shared" si="349"/>
        <v/>
      </c>
      <c r="AM224" s="18" t="str">
        <f t="shared" si="349"/>
        <v/>
      </c>
      <c r="AN224" s="9"/>
      <c r="AO224" s="152" t="str">
        <f t="shared" si="323"/>
        <v/>
      </c>
      <c r="AP224" s="150" t="str">
        <f t="shared" si="266"/>
        <v/>
      </c>
      <c r="AQ224" s="151" t="str">
        <f t="shared" si="267"/>
        <v/>
      </c>
      <c r="AR224" s="107" t="str">
        <f t="shared" si="268"/>
        <v/>
      </c>
      <c r="AS224" s="128" t="str">
        <f t="shared" si="269"/>
        <v/>
      </c>
      <c r="AT224" s="114" t="str">
        <f t="shared" si="324"/>
        <v/>
      </c>
      <c r="AU224" s="114" t="str">
        <f t="shared" si="325"/>
        <v/>
      </c>
      <c r="AV224" s="114" t="str">
        <f t="shared" si="326"/>
        <v/>
      </c>
      <c r="AW224" s="114" t="str">
        <f t="shared" si="327"/>
        <v/>
      </c>
      <c r="AX224" s="117" t="str">
        <f t="shared" si="328"/>
        <v/>
      </c>
      <c r="AY224" s="117" t="str">
        <f t="shared" si="329"/>
        <v/>
      </c>
      <c r="AZ224" s="111" t="str">
        <f t="shared" si="330"/>
        <v/>
      </c>
      <c r="BA224" s="133" t="str">
        <f t="shared" si="331"/>
        <v/>
      </c>
      <c r="BB224" s="126" t="str">
        <f t="shared" si="270"/>
        <v/>
      </c>
      <c r="BC224" s="126" t="str">
        <f t="shared" si="271"/>
        <v/>
      </c>
      <c r="BD224" s="127" t="str">
        <f t="shared" si="272"/>
        <v/>
      </c>
      <c r="BE224" s="115" t="str">
        <f t="shared" si="273"/>
        <v/>
      </c>
      <c r="BF224" s="148" t="str">
        <f t="shared" si="274"/>
        <v/>
      </c>
      <c r="BG224" s="126" t="str">
        <f t="shared" si="275"/>
        <v/>
      </c>
      <c r="BH224" s="126" t="str">
        <f t="shared" si="276"/>
        <v/>
      </c>
      <c r="BI224" s="126" t="str">
        <f t="shared" si="277"/>
        <v/>
      </c>
      <c r="BJ224" s="126" t="str">
        <f t="shared" si="278"/>
        <v/>
      </c>
      <c r="BK224" s="111" t="str">
        <f t="shared" si="279"/>
        <v/>
      </c>
      <c r="BL224" s="118" t="str">
        <f t="shared" si="332"/>
        <v/>
      </c>
      <c r="BM224" s="115" t="str">
        <f t="shared" si="280"/>
        <v/>
      </c>
      <c r="BN224" s="110" t="str">
        <f t="shared" si="281"/>
        <v/>
      </c>
      <c r="BO224" s="110" t="str">
        <f t="shared" si="282"/>
        <v/>
      </c>
      <c r="BP224" s="111" t="str">
        <f t="shared" si="333"/>
        <v/>
      </c>
      <c r="BQ224" s="110" t="str">
        <f t="shared" si="334"/>
        <v/>
      </c>
      <c r="BR224" s="153"/>
      <c r="BS224" s="115" t="str">
        <f t="shared" si="283"/>
        <v/>
      </c>
      <c r="BT224" s="132" t="str">
        <f t="shared" si="346"/>
        <v/>
      </c>
      <c r="BU224" s="146" t="str">
        <f t="shared" si="284"/>
        <v/>
      </c>
      <c r="BV224" s="115" t="str">
        <f t="shared" si="285"/>
        <v/>
      </c>
      <c r="BW224" s="118" t="str">
        <f t="shared" si="286"/>
        <v/>
      </c>
      <c r="BX224" s="119"/>
      <c r="BY224" s="111" t="str">
        <f t="shared" si="287"/>
        <v/>
      </c>
      <c r="BZ224" s="111" t="str">
        <f t="shared" si="288"/>
        <v/>
      </c>
      <c r="CA224" s="111" t="str">
        <f t="shared" si="289"/>
        <v/>
      </c>
      <c r="CB224" s="142" t="str">
        <f t="shared" si="290"/>
        <v/>
      </c>
      <c r="CC224" s="184" t="str">
        <f t="shared" si="291"/>
        <v/>
      </c>
      <c r="CD224" s="115" t="str">
        <f t="shared" si="292"/>
        <v/>
      </c>
      <c r="CE224" s="115" t="str">
        <f t="shared" si="293"/>
        <v/>
      </c>
      <c r="CF224" s="125" t="str">
        <f t="shared" si="294"/>
        <v/>
      </c>
      <c r="CG224" s="125" t="str">
        <f t="shared" si="295"/>
        <v/>
      </c>
      <c r="CH224" s="149" t="str">
        <f t="shared" si="296"/>
        <v/>
      </c>
      <c r="CI224" s="142" t="str">
        <f t="shared" si="297"/>
        <v/>
      </c>
      <c r="CJ224" s="119"/>
      <c r="CK224" s="109"/>
      <c r="CL224" s="166" t="str">
        <f t="shared" si="298"/>
        <v/>
      </c>
      <c r="CM224" s="166" t="str">
        <f t="shared" si="299"/>
        <v/>
      </c>
      <c r="CN224" s="163" t="str">
        <f t="shared" si="300"/>
        <v/>
      </c>
      <c r="CO224" s="164" t="str">
        <f t="shared" si="301"/>
        <v/>
      </c>
      <c r="CP224" s="109"/>
      <c r="CQ224" s="163" t="str">
        <f t="shared" si="302"/>
        <v/>
      </c>
      <c r="CR224" s="163" t="str">
        <f t="shared" si="303"/>
        <v/>
      </c>
      <c r="CS224" s="109"/>
      <c r="CT224" s="112" t="str">
        <f t="shared" si="335"/>
        <v/>
      </c>
      <c r="CU224" s="145" t="str">
        <f t="shared" si="336"/>
        <v/>
      </c>
      <c r="CV224" s="111" t="str">
        <f t="shared" si="337"/>
        <v/>
      </c>
      <c r="CW224" s="111" t="str">
        <f t="shared" si="338"/>
        <v/>
      </c>
      <c r="CX224" s="109" t="str">
        <f t="shared" si="304"/>
        <v/>
      </c>
      <c r="CY224" s="126" t="str">
        <f t="shared" si="305"/>
        <v/>
      </c>
      <c r="CZ224" s="126" t="str">
        <f t="shared" si="306"/>
        <v/>
      </c>
      <c r="DA224" s="126" t="str">
        <f t="shared" si="307"/>
        <v/>
      </c>
      <c r="DB224" s="145" t="str">
        <f t="shared" si="308"/>
        <v/>
      </c>
      <c r="DC224" s="143" t="str">
        <f t="shared" si="309"/>
        <v/>
      </c>
      <c r="DD224" s="121"/>
      <c r="DE224" s="113" t="str">
        <f t="shared" si="310"/>
        <v/>
      </c>
      <c r="DF224" s="113" t="str">
        <f t="shared" si="311"/>
        <v/>
      </c>
      <c r="DG224" s="111" t="e">
        <f t="shared" si="339"/>
        <v>#N/A</v>
      </c>
      <c r="DH224" s="108" t="str">
        <f t="shared" si="312"/>
        <v/>
      </c>
      <c r="DI224" s="108" t="str">
        <f t="shared" si="340"/>
        <v/>
      </c>
      <c r="DJ224" s="108" t="str">
        <f t="shared" si="341"/>
        <v/>
      </c>
      <c r="DK224" s="108" t="str">
        <f t="shared" si="344"/>
        <v/>
      </c>
      <c r="DL224" s="108" t="str">
        <f t="shared" si="342"/>
        <v/>
      </c>
      <c r="DM224" s="108" t="str">
        <f t="shared" si="343"/>
        <v/>
      </c>
      <c r="DN224" s="103"/>
      <c r="DO224" s="170" t="str">
        <f t="shared" si="313"/>
        <v/>
      </c>
      <c r="DP224" s="170" t="str">
        <f t="shared" si="314"/>
        <v/>
      </c>
      <c r="DQ224" s="170" t="str">
        <f t="shared" si="315"/>
        <v/>
      </c>
      <c r="DR224" s="55" t="str">
        <f t="shared" si="316"/>
        <v/>
      </c>
      <c r="DS224" s="55" t="str">
        <f t="shared" si="317"/>
        <v/>
      </c>
      <c r="DT224" s="173" t="str">
        <f t="shared" si="318"/>
        <v/>
      </c>
      <c r="DU224" s="55" t="str">
        <f t="shared" si="319"/>
        <v/>
      </c>
      <c r="DV224" s="21" t="str">
        <f t="shared" si="320"/>
        <v/>
      </c>
      <c r="DW224" s="11" t="str">
        <f t="shared" si="345"/>
        <v/>
      </c>
      <c r="DX224" s="12" t="str">
        <f t="shared" si="321"/>
        <v/>
      </c>
      <c r="DY224" s="15"/>
      <c r="DZ224" s="50"/>
      <c r="EA224" s="50"/>
      <c r="EB224" s="50"/>
      <c r="EC224" s="50"/>
    </row>
    <row r="225" spans="1:133" ht="20.100000000000001" customHeight="1" x14ac:dyDescent="0.25">
      <c r="A225" s="47">
        <f t="shared" si="322"/>
        <v>224</v>
      </c>
      <c r="B225" s="176"/>
      <c r="C225" s="194"/>
      <c r="D225" s="176"/>
      <c r="E225" s="194"/>
      <c r="F225" s="192"/>
      <c r="G225" s="193"/>
      <c r="H225" s="176"/>
      <c r="I225" s="176"/>
      <c r="J225" s="180"/>
      <c r="K225" s="180"/>
      <c r="L225" s="180"/>
      <c r="M225" s="40"/>
      <c r="N225" s="10" t="str">
        <f t="shared" si="265"/>
        <v/>
      </c>
      <c r="O225" s="13"/>
      <c r="P225" s="26" t="str">
        <f t="shared" si="348"/>
        <v/>
      </c>
      <c r="Q225" s="26" t="str">
        <f t="shared" si="348"/>
        <v/>
      </c>
      <c r="R225" s="26" t="str">
        <f t="shared" si="348"/>
        <v/>
      </c>
      <c r="S225" s="26" t="str">
        <f t="shared" si="348"/>
        <v/>
      </c>
      <c r="T225" s="26" t="str">
        <f t="shared" si="348"/>
        <v/>
      </c>
      <c r="U225" s="157" t="str">
        <f t="shared" si="348"/>
        <v/>
      </c>
      <c r="V225" s="26" t="str">
        <f t="shared" si="348"/>
        <v/>
      </c>
      <c r="W225" s="26" t="str">
        <f t="shared" si="348"/>
        <v/>
      </c>
      <c r="X225" s="26" t="str">
        <f t="shared" si="348"/>
        <v/>
      </c>
      <c r="Y225" s="24" t="str">
        <f t="shared" si="348"/>
        <v/>
      </c>
      <c r="Z225" s="18" t="str">
        <f t="shared" si="349"/>
        <v/>
      </c>
      <c r="AA225" s="24" t="str">
        <f t="shared" si="349"/>
        <v/>
      </c>
      <c r="AB225" s="24" t="str">
        <f t="shared" si="349"/>
        <v/>
      </c>
      <c r="AC225" s="26" t="str">
        <f t="shared" si="349"/>
        <v/>
      </c>
      <c r="AD225" s="33" t="str">
        <f t="shared" si="349"/>
        <v/>
      </c>
      <c r="AE225" s="24" t="str">
        <f t="shared" si="349"/>
        <v/>
      </c>
      <c r="AF225" s="26" t="str">
        <f t="shared" si="349"/>
        <v/>
      </c>
      <c r="AG225" s="24" t="str">
        <f t="shared" si="349"/>
        <v/>
      </c>
      <c r="AH225" s="26" t="str">
        <f t="shared" si="349"/>
        <v/>
      </c>
      <c r="AI225" s="26" t="str">
        <f t="shared" si="349"/>
        <v/>
      </c>
      <c r="AJ225" s="26" t="str">
        <f t="shared" si="349"/>
        <v/>
      </c>
      <c r="AK225" s="26" t="str">
        <f t="shared" si="349"/>
        <v/>
      </c>
      <c r="AL225" s="26" t="str">
        <f t="shared" si="349"/>
        <v/>
      </c>
      <c r="AM225" s="18" t="str">
        <f t="shared" si="349"/>
        <v/>
      </c>
      <c r="AN225" s="9"/>
      <c r="AO225" s="152" t="str">
        <f t="shared" si="323"/>
        <v/>
      </c>
      <c r="AP225" s="150" t="str">
        <f t="shared" si="266"/>
        <v/>
      </c>
      <c r="AQ225" s="151" t="str">
        <f t="shared" si="267"/>
        <v/>
      </c>
      <c r="AR225" s="107" t="str">
        <f t="shared" si="268"/>
        <v/>
      </c>
      <c r="AS225" s="128" t="str">
        <f t="shared" si="269"/>
        <v/>
      </c>
      <c r="AT225" s="114" t="str">
        <f t="shared" si="324"/>
        <v/>
      </c>
      <c r="AU225" s="114" t="str">
        <f t="shared" si="325"/>
        <v/>
      </c>
      <c r="AV225" s="114" t="str">
        <f t="shared" si="326"/>
        <v/>
      </c>
      <c r="AW225" s="114" t="str">
        <f t="shared" si="327"/>
        <v/>
      </c>
      <c r="AX225" s="117" t="str">
        <f t="shared" si="328"/>
        <v/>
      </c>
      <c r="AY225" s="117" t="str">
        <f t="shared" si="329"/>
        <v/>
      </c>
      <c r="AZ225" s="111" t="str">
        <f t="shared" si="330"/>
        <v/>
      </c>
      <c r="BA225" s="133" t="str">
        <f t="shared" si="331"/>
        <v/>
      </c>
      <c r="BB225" s="126" t="str">
        <f t="shared" si="270"/>
        <v/>
      </c>
      <c r="BC225" s="126" t="str">
        <f t="shared" si="271"/>
        <v/>
      </c>
      <c r="BD225" s="127" t="str">
        <f t="shared" si="272"/>
        <v/>
      </c>
      <c r="BE225" s="115" t="str">
        <f t="shared" si="273"/>
        <v/>
      </c>
      <c r="BF225" s="148" t="str">
        <f t="shared" si="274"/>
        <v/>
      </c>
      <c r="BG225" s="126" t="str">
        <f t="shared" si="275"/>
        <v/>
      </c>
      <c r="BH225" s="126" t="str">
        <f t="shared" si="276"/>
        <v/>
      </c>
      <c r="BI225" s="126" t="str">
        <f t="shared" si="277"/>
        <v/>
      </c>
      <c r="BJ225" s="126" t="str">
        <f t="shared" si="278"/>
        <v/>
      </c>
      <c r="BK225" s="111" t="str">
        <f t="shared" si="279"/>
        <v/>
      </c>
      <c r="BL225" s="118" t="str">
        <f t="shared" si="332"/>
        <v/>
      </c>
      <c r="BM225" s="115" t="str">
        <f t="shared" si="280"/>
        <v/>
      </c>
      <c r="BN225" s="110" t="str">
        <f t="shared" si="281"/>
        <v/>
      </c>
      <c r="BO225" s="110" t="str">
        <f t="shared" si="282"/>
        <v/>
      </c>
      <c r="BP225" s="111" t="str">
        <f t="shared" si="333"/>
        <v/>
      </c>
      <c r="BQ225" s="110" t="str">
        <f t="shared" si="334"/>
        <v/>
      </c>
      <c r="BR225" s="153"/>
      <c r="BS225" s="115" t="str">
        <f t="shared" si="283"/>
        <v/>
      </c>
      <c r="BT225" s="132" t="str">
        <f t="shared" si="346"/>
        <v/>
      </c>
      <c r="BU225" s="146" t="str">
        <f t="shared" si="284"/>
        <v/>
      </c>
      <c r="BV225" s="115" t="str">
        <f t="shared" si="285"/>
        <v/>
      </c>
      <c r="BW225" s="118" t="str">
        <f t="shared" si="286"/>
        <v/>
      </c>
      <c r="BX225" s="119"/>
      <c r="BY225" s="111" t="str">
        <f t="shared" si="287"/>
        <v/>
      </c>
      <c r="BZ225" s="111" t="str">
        <f t="shared" si="288"/>
        <v/>
      </c>
      <c r="CA225" s="111" t="str">
        <f t="shared" si="289"/>
        <v/>
      </c>
      <c r="CB225" s="142" t="str">
        <f t="shared" si="290"/>
        <v/>
      </c>
      <c r="CC225" s="184" t="str">
        <f t="shared" si="291"/>
        <v/>
      </c>
      <c r="CD225" s="115" t="str">
        <f t="shared" si="292"/>
        <v/>
      </c>
      <c r="CE225" s="115" t="str">
        <f t="shared" si="293"/>
        <v/>
      </c>
      <c r="CF225" s="125" t="str">
        <f t="shared" si="294"/>
        <v/>
      </c>
      <c r="CG225" s="125" t="str">
        <f t="shared" si="295"/>
        <v/>
      </c>
      <c r="CH225" s="149" t="str">
        <f t="shared" si="296"/>
        <v/>
      </c>
      <c r="CI225" s="142" t="str">
        <f t="shared" si="297"/>
        <v/>
      </c>
      <c r="CJ225" s="119"/>
      <c r="CK225" s="109"/>
      <c r="CL225" s="166" t="str">
        <f t="shared" si="298"/>
        <v/>
      </c>
      <c r="CM225" s="166" t="str">
        <f t="shared" si="299"/>
        <v/>
      </c>
      <c r="CN225" s="163" t="str">
        <f t="shared" si="300"/>
        <v/>
      </c>
      <c r="CO225" s="164" t="str">
        <f t="shared" si="301"/>
        <v/>
      </c>
      <c r="CP225" s="109"/>
      <c r="CQ225" s="163" t="str">
        <f t="shared" si="302"/>
        <v/>
      </c>
      <c r="CR225" s="163" t="str">
        <f t="shared" si="303"/>
        <v/>
      </c>
      <c r="CS225" s="109"/>
      <c r="CT225" s="112" t="str">
        <f t="shared" si="335"/>
        <v/>
      </c>
      <c r="CU225" s="145" t="str">
        <f t="shared" si="336"/>
        <v/>
      </c>
      <c r="CV225" s="111" t="str">
        <f t="shared" si="337"/>
        <v/>
      </c>
      <c r="CW225" s="111" t="str">
        <f t="shared" si="338"/>
        <v/>
      </c>
      <c r="CX225" s="109" t="str">
        <f t="shared" si="304"/>
        <v/>
      </c>
      <c r="CY225" s="126" t="str">
        <f t="shared" si="305"/>
        <v/>
      </c>
      <c r="CZ225" s="126" t="str">
        <f t="shared" si="306"/>
        <v/>
      </c>
      <c r="DA225" s="126" t="str">
        <f t="shared" si="307"/>
        <v/>
      </c>
      <c r="DB225" s="145" t="str">
        <f t="shared" si="308"/>
        <v/>
      </c>
      <c r="DC225" s="143" t="str">
        <f t="shared" si="309"/>
        <v/>
      </c>
      <c r="DD225" s="121"/>
      <c r="DE225" s="113" t="str">
        <f t="shared" si="310"/>
        <v/>
      </c>
      <c r="DF225" s="113" t="str">
        <f t="shared" si="311"/>
        <v/>
      </c>
      <c r="DG225" s="111" t="e">
        <f t="shared" si="339"/>
        <v>#N/A</v>
      </c>
      <c r="DH225" s="108" t="str">
        <f t="shared" si="312"/>
        <v/>
      </c>
      <c r="DI225" s="108" t="str">
        <f t="shared" si="340"/>
        <v/>
      </c>
      <c r="DJ225" s="108" t="str">
        <f t="shared" si="341"/>
        <v/>
      </c>
      <c r="DK225" s="108" t="str">
        <f t="shared" si="344"/>
        <v/>
      </c>
      <c r="DL225" s="108" t="str">
        <f t="shared" si="342"/>
        <v/>
      </c>
      <c r="DM225" s="108" t="str">
        <f t="shared" si="343"/>
        <v/>
      </c>
      <c r="DN225" s="103"/>
      <c r="DO225" s="170" t="str">
        <f t="shared" si="313"/>
        <v/>
      </c>
      <c r="DP225" s="170" t="str">
        <f t="shared" si="314"/>
        <v/>
      </c>
      <c r="DQ225" s="170" t="str">
        <f t="shared" si="315"/>
        <v/>
      </c>
      <c r="DR225" s="55" t="str">
        <f t="shared" si="316"/>
        <v/>
      </c>
      <c r="DS225" s="55" t="str">
        <f t="shared" si="317"/>
        <v/>
      </c>
      <c r="DT225" s="173" t="str">
        <f t="shared" si="318"/>
        <v/>
      </c>
      <c r="DU225" s="55" t="str">
        <f t="shared" si="319"/>
        <v/>
      </c>
      <c r="DV225" s="21" t="str">
        <f t="shared" si="320"/>
        <v/>
      </c>
      <c r="DW225" s="11" t="str">
        <f t="shared" si="345"/>
        <v/>
      </c>
      <c r="DX225" s="12" t="str">
        <f t="shared" si="321"/>
        <v/>
      </c>
      <c r="DY225" s="15"/>
      <c r="DZ225" s="50"/>
      <c r="EA225" s="50"/>
      <c r="EB225" s="50"/>
      <c r="EC225" s="50"/>
    </row>
    <row r="226" spans="1:133" ht="20.100000000000001" customHeight="1" x14ac:dyDescent="0.25">
      <c r="A226" s="47">
        <f t="shared" si="322"/>
        <v>225</v>
      </c>
      <c r="B226" s="176"/>
      <c r="C226" s="194"/>
      <c r="D226" s="176"/>
      <c r="E226" s="194"/>
      <c r="F226" s="192"/>
      <c r="G226" s="193"/>
      <c r="H226" s="176"/>
      <c r="I226" s="176"/>
      <c r="J226" s="180"/>
      <c r="K226" s="180"/>
      <c r="L226" s="180"/>
      <c r="M226" s="40"/>
      <c r="N226" s="10" t="str">
        <f t="shared" si="265"/>
        <v/>
      </c>
      <c r="O226" s="13"/>
      <c r="P226" s="26" t="str">
        <f t="shared" si="348"/>
        <v/>
      </c>
      <c r="Q226" s="26" t="str">
        <f t="shared" si="348"/>
        <v/>
      </c>
      <c r="R226" s="26" t="str">
        <f t="shared" si="348"/>
        <v/>
      </c>
      <c r="S226" s="26" t="str">
        <f t="shared" si="348"/>
        <v/>
      </c>
      <c r="T226" s="26" t="str">
        <f t="shared" si="348"/>
        <v/>
      </c>
      <c r="U226" s="157" t="str">
        <f t="shared" si="348"/>
        <v/>
      </c>
      <c r="V226" s="26" t="str">
        <f t="shared" si="348"/>
        <v/>
      </c>
      <c r="W226" s="26" t="str">
        <f t="shared" si="348"/>
        <v/>
      </c>
      <c r="X226" s="26" t="str">
        <f t="shared" si="348"/>
        <v/>
      </c>
      <c r="Y226" s="24" t="str">
        <f t="shared" si="348"/>
        <v/>
      </c>
      <c r="Z226" s="18" t="str">
        <f t="shared" si="349"/>
        <v/>
      </c>
      <c r="AA226" s="24" t="str">
        <f t="shared" si="349"/>
        <v/>
      </c>
      <c r="AB226" s="24" t="str">
        <f t="shared" si="349"/>
        <v/>
      </c>
      <c r="AC226" s="26" t="str">
        <f t="shared" si="349"/>
        <v/>
      </c>
      <c r="AD226" s="33" t="str">
        <f t="shared" si="349"/>
        <v/>
      </c>
      <c r="AE226" s="24" t="str">
        <f t="shared" si="349"/>
        <v/>
      </c>
      <c r="AF226" s="26" t="str">
        <f t="shared" si="349"/>
        <v/>
      </c>
      <c r="AG226" s="24" t="str">
        <f t="shared" si="349"/>
        <v/>
      </c>
      <c r="AH226" s="26" t="str">
        <f t="shared" si="349"/>
        <v/>
      </c>
      <c r="AI226" s="26" t="str">
        <f t="shared" si="349"/>
        <v/>
      </c>
      <c r="AJ226" s="26" t="str">
        <f t="shared" si="349"/>
        <v/>
      </c>
      <c r="AK226" s="26" t="str">
        <f t="shared" si="349"/>
        <v/>
      </c>
      <c r="AL226" s="26" t="str">
        <f t="shared" si="349"/>
        <v/>
      </c>
      <c r="AM226" s="18" t="str">
        <f t="shared" si="349"/>
        <v/>
      </c>
      <c r="AN226" s="9"/>
      <c r="AO226" s="152" t="str">
        <f t="shared" si="323"/>
        <v/>
      </c>
      <c r="AP226" s="150" t="str">
        <f t="shared" si="266"/>
        <v/>
      </c>
      <c r="AQ226" s="151" t="str">
        <f t="shared" si="267"/>
        <v/>
      </c>
      <c r="AR226" s="107" t="str">
        <f t="shared" si="268"/>
        <v/>
      </c>
      <c r="AS226" s="128" t="str">
        <f t="shared" si="269"/>
        <v/>
      </c>
      <c r="AT226" s="114" t="str">
        <f t="shared" si="324"/>
        <v/>
      </c>
      <c r="AU226" s="114" t="str">
        <f t="shared" si="325"/>
        <v/>
      </c>
      <c r="AV226" s="114" t="str">
        <f t="shared" si="326"/>
        <v/>
      </c>
      <c r="AW226" s="114" t="str">
        <f t="shared" si="327"/>
        <v/>
      </c>
      <c r="AX226" s="117" t="str">
        <f t="shared" si="328"/>
        <v/>
      </c>
      <c r="AY226" s="117" t="str">
        <f t="shared" si="329"/>
        <v/>
      </c>
      <c r="AZ226" s="111" t="str">
        <f t="shared" si="330"/>
        <v/>
      </c>
      <c r="BA226" s="133" t="str">
        <f t="shared" si="331"/>
        <v/>
      </c>
      <c r="BB226" s="126" t="str">
        <f t="shared" si="270"/>
        <v/>
      </c>
      <c r="BC226" s="126" t="str">
        <f t="shared" si="271"/>
        <v/>
      </c>
      <c r="BD226" s="127" t="str">
        <f t="shared" si="272"/>
        <v/>
      </c>
      <c r="BE226" s="115" t="str">
        <f t="shared" si="273"/>
        <v/>
      </c>
      <c r="BF226" s="148" t="str">
        <f t="shared" si="274"/>
        <v/>
      </c>
      <c r="BG226" s="126" t="str">
        <f t="shared" si="275"/>
        <v/>
      </c>
      <c r="BH226" s="126" t="str">
        <f t="shared" si="276"/>
        <v/>
      </c>
      <c r="BI226" s="126" t="str">
        <f t="shared" si="277"/>
        <v/>
      </c>
      <c r="BJ226" s="126" t="str">
        <f t="shared" si="278"/>
        <v/>
      </c>
      <c r="BK226" s="111" t="str">
        <f t="shared" si="279"/>
        <v/>
      </c>
      <c r="BL226" s="118" t="str">
        <f t="shared" si="332"/>
        <v/>
      </c>
      <c r="BM226" s="115" t="str">
        <f t="shared" si="280"/>
        <v/>
      </c>
      <c r="BN226" s="110" t="str">
        <f t="shared" si="281"/>
        <v/>
      </c>
      <c r="BO226" s="110" t="str">
        <f t="shared" si="282"/>
        <v/>
      </c>
      <c r="BP226" s="111" t="str">
        <f t="shared" si="333"/>
        <v/>
      </c>
      <c r="BQ226" s="110" t="str">
        <f t="shared" si="334"/>
        <v/>
      </c>
      <c r="BR226" s="153"/>
      <c r="BS226" s="115" t="str">
        <f t="shared" si="283"/>
        <v/>
      </c>
      <c r="BT226" s="132" t="str">
        <f t="shared" si="346"/>
        <v/>
      </c>
      <c r="BU226" s="146" t="str">
        <f t="shared" si="284"/>
        <v/>
      </c>
      <c r="BV226" s="115" t="str">
        <f t="shared" si="285"/>
        <v/>
      </c>
      <c r="BW226" s="118" t="str">
        <f t="shared" si="286"/>
        <v/>
      </c>
      <c r="BX226" s="119"/>
      <c r="BY226" s="111" t="str">
        <f t="shared" si="287"/>
        <v/>
      </c>
      <c r="BZ226" s="111" t="str">
        <f t="shared" si="288"/>
        <v/>
      </c>
      <c r="CA226" s="111" t="str">
        <f t="shared" si="289"/>
        <v/>
      </c>
      <c r="CB226" s="142" t="str">
        <f t="shared" si="290"/>
        <v/>
      </c>
      <c r="CC226" s="184" t="str">
        <f t="shared" si="291"/>
        <v/>
      </c>
      <c r="CD226" s="115" t="str">
        <f t="shared" si="292"/>
        <v/>
      </c>
      <c r="CE226" s="115" t="str">
        <f t="shared" si="293"/>
        <v/>
      </c>
      <c r="CF226" s="125" t="str">
        <f t="shared" si="294"/>
        <v/>
      </c>
      <c r="CG226" s="125" t="str">
        <f t="shared" si="295"/>
        <v/>
      </c>
      <c r="CH226" s="149" t="str">
        <f t="shared" si="296"/>
        <v/>
      </c>
      <c r="CI226" s="142" t="str">
        <f t="shared" si="297"/>
        <v/>
      </c>
      <c r="CJ226" s="119"/>
      <c r="CK226" s="109"/>
      <c r="CL226" s="166" t="str">
        <f t="shared" si="298"/>
        <v/>
      </c>
      <c r="CM226" s="166" t="str">
        <f t="shared" si="299"/>
        <v/>
      </c>
      <c r="CN226" s="163" t="str">
        <f t="shared" si="300"/>
        <v/>
      </c>
      <c r="CO226" s="164" t="str">
        <f t="shared" si="301"/>
        <v/>
      </c>
      <c r="CP226" s="109"/>
      <c r="CQ226" s="163" t="str">
        <f t="shared" si="302"/>
        <v/>
      </c>
      <c r="CR226" s="163" t="str">
        <f t="shared" si="303"/>
        <v/>
      </c>
      <c r="CS226" s="109"/>
      <c r="CT226" s="112" t="str">
        <f t="shared" si="335"/>
        <v/>
      </c>
      <c r="CU226" s="145" t="str">
        <f t="shared" si="336"/>
        <v/>
      </c>
      <c r="CV226" s="111" t="str">
        <f t="shared" si="337"/>
        <v/>
      </c>
      <c r="CW226" s="111" t="str">
        <f t="shared" si="338"/>
        <v/>
      </c>
      <c r="CX226" s="109" t="str">
        <f t="shared" si="304"/>
        <v/>
      </c>
      <c r="CY226" s="126" t="str">
        <f t="shared" si="305"/>
        <v/>
      </c>
      <c r="CZ226" s="126" t="str">
        <f t="shared" si="306"/>
        <v/>
      </c>
      <c r="DA226" s="126" t="str">
        <f t="shared" si="307"/>
        <v/>
      </c>
      <c r="DB226" s="145" t="str">
        <f t="shared" si="308"/>
        <v/>
      </c>
      <c r="DC226" s="143" t="str">
        <f t="shared" si="309"/>
        <v/>
      </c>
      <c r="DD226" s="121"/>
      <c r="DE226" s="113" t="str">
        <f t="shared" si="310"/>
        <v/>
      </c>
      <c r="DF226" s="113" t="str">
        <f t="shared" si="311"/>
        <v/>
      </c>
      <c r="DG226" s="111" t="e">
        <f t="shared" si="339"/>
        <v>#N/A</v>
      </c>
      <c r="DH226" s="108" t="str">
        <f t="shared" si="312"/>
        <v/>
      </c>
      <c r="DI226" s="108" t="str">
        <f t="shared" si="340"/>
        <v/>
      </c>
      <c r="DJ226" s="108" t="str">
        <f t="shared" si="341"/>
        <v/>
      </c>
      <c r="DK226" s="108" t="str">
        <f t="shared" si="344"/>
        <v/>
      </c>
      <c r="DL226" s="108" t="str">
        <f t="shared" si="342"/>
        <v/>
      </c>
      <c r="DM226" s="108" t="str">
        <f t="shared" si="343"/>
        <v/>
      </c>
      <c r="DN226" s="103"/>
      <c r="DO226" s="170" t="str">
        <f t="shared" si="313"/>
        <v/>
      </c>
      <c r="DP226" s="170" t="str">
        <f t="shared" si="314"/>
        <v/>
      </c>
      <c r="DQ226" s="170" t="str">
        <f t="shared" si="315"/>
        <v/>
      </c>
      <c r="DR226" s="55" t="str">
        <f t="shared" si="316"/>
        <v/>
      </c>
      <c r="DS226" s="55" t="str">
        <f t="shared" si="317"/>
        <v/>
      </c>
      <c r="DT226" s="173" t="str">
        <f t="shared" si="318"/>
        <v/>
      </c>
      <c r="DU226" s="55" t="str">
        <f t="shared" si="319"/>
        <v/>
      </c>
      <c r="DV226" s="21" t="str">
        <f t="shared" si="320"/>
        <v/>
      </c>
      <c r="DW226" s="11" t="str">
        <f t="shared" si="345"/>
        <v/>
      </c>
      <c r="DX226" s="12" t="str">
        <f t="shared" si="321"/>
        <v/>
      </c>
      <c r="DY226" s="15"/>
      <c r="DZ226" s="50"/>
      <c r="EA226" s="50"/>
      <c r="EB226" s="50"/>
      <c r="EC226" s="50"/>
    </row>
    <row r="227" spans="1:133" ht="20.100000000000001" customHeight="1" x14ac:dyDescent="0.25">
      <c r="A227" s="47">
        <f t="shared" si="322"/>
        <v>226</v>
      </c>
      <c r="B227" s="176"/>
      <c r="C227" s="194"/>
      <c r="D227" s="176"/>
      <c r="E227" s="194"/>
      <c r="F227" s="192"/>
      <c r="G227" s="193"/>
      <c r="H227" s="176"/>
      <c r="I227" s="176"/>
      <c r="J227" s="180"/>
      <c r="K227" s="180"/>
      <c r="L227" s="180"/>
      <c r="M227" s="40"/>
      <c r="N227" s="10" t="str">
        <f t="shared" si="265"/>
        <v/>
      </c>
      <c r="O227" s="13"/>
      <c r="P227" s="26" t="str">
        <f t="shared" si="348"/>
        <v/>
      </c>
      <c r="Q227" s="26" t="str">
        <f t="shared" si="348"/>
        <v/>
      </c>
      <c r="R227" s="26" t="str">
        <f t="shared" si="348"/>
        <v/>
      </c>
      <c r="S227" s="26" t="str">
        <f t="shared" si="348"/>
        <v/>
      </c>
      <c r="T227" s="26" t="str">
        <f t="shared" si="348"/>
        <v/>
      </c>
      <c r="U227" s="157" t="str">
        <f t="shared" si="348"/>
        <v/>
      </c>
      <c r="V227" s="26" t="str">
        <f t="shared" si="348"/>
        <v/>
      </c>
      <c r="W227" s="26" t="str">
        <f t="shared" si="348"/>
        <v/>
      </c>
      <c r="X227" s="26" t="str">
        <f t="shared" si="348"/>
        <v/>
      </c>
      <c r="Y227" s="24" t="str">
        <f t="shared" si="348"/>
        <v/>
      </c>
      <c r="Z227" s="18" t="str">
        <f t="shared" si="349"/>
        <v/>
      </c>
      <c r="AA227" s="24" t="str">
        <f t="shared" si="349"/>
        <v/>
      </c>
      <c r="AB227" s="24" t="str">
        <f t="shared" si="349"/>
        <v/>
      </c>
      <c r="AC227" s="26" t="str">
        <f t="shared" si="349"/>
        <v/>
      </c>
      <c r="AD227" s="33" t="str">
        <f t="shared" si="349"/>
        <v/>
      </c>
      <c r="AE227" s="24" t="str">
        <f t="shared" si="349"/>
        <v/>
      </c>
      <c r="AF227" s="26" t="str">
        <f t="shared" si="349"/>
        <v/>
      </c>
      <c r="AG227" s="24" t="str">
        <f t="shared" si="349"/>
        <v/>
      </c>
      <c r="AH227" s="26" t="str">
        <f t="shared" si="349"/>
        <v/>
      </c>
      <c r="AI227" s="26" t="str">
        <f t="shared" si="349"/>
        <v/>
      </c>
      <c r="AJ227" s="26" t="str">
        <f t="shared" si="349"/>
        <v/>
      </c>
      <c r="AK227" s="26" t="str">
        <f t="shared" si="349"/>
        <v/>
      </c>
      <c r="AL227" s="26" t="str">
        <f t="shared" si="349"/>
        <v/>
      </c>
      <c r="AM227" s="18" t="str">
        <f t="shared" si="349"/>
        <v/>
      </c>
      <c r="AN227" s="9"/>
      <c r="AO227" s="152" t="str">
        <f t="shared" si="323"/>
        <v/>
      </c>
      <c r="AP227" s="150" t="str">
        <f t="shared" si="266"/>
        <v/>
      </c>
      <c r="AQ227" s="151" t="str">
        <f t="shared" si="267"/>
        <v/>
      </c>
      <c r="AR227" s="107" t="str">
        <f t="shared" si="268"/>
        <v/>
      </c>
      <c r="AS227" s="128" t="str">
        <f t="shared" si="269"/>
        <v/>
      </c>
      <c r="AT227" s="114" t="str">
        <f t="shared" si="324"/>
        <v/>
      </c>
      <c r="AU227" s="114" t="str">
        <f t="shared" si="325"/>
        <v/>
      </c>
      <c r="AV227" s="114" t="str">
        <f t="shared" si="326"/>
        <v/>
      </c>
      <c r="AW227" s="114" t="str">
        <f t="shared" si="327"/>
        <v/>
      </c>
      <c r="AX227" s="117" t="str">
        <f t="shared" si="328"/>
        <v/>
      </c>
      <c r="AY227" s="117" t="str">
        <f t="shared" si="329"/>
        <v/>
      </c>
      <c r="AZ227" s="111" t="str">
        <f t="shared" si="330"/>
        <v/>
      </c>
      <c r="BA227" s="133" t="str">
        <f t="shared" si="331"/>
        <v/>
      </c>
      <c r="BB227" s="126" t="str">
        <f t="shared" si="270"/>
        <v/>
      </c>
      <c r="BC227" s="126" t="str">
        <f t="shared" si="271"/>
        <v/>
      </c>
      <c r="BD227" s="127" t="str">
        <f t="shared" si="272"/>
        <v/>
      </c>
      <c r="BE227" s="115" t="str">
        <f t="shared" si="273"/>
        <v/>
      </c>
      <c r="BF227" s="148" t="str">
        <f t="shared" si="274"/>
        <v/>
      </c>
      <c r="BG227" s="126" t="str">
        <f t="shared" si="275"/>
        <v/>
      </c>
      <c r="BH227" s="126" t="str">
        <f t="shared" si="276"/>
        <v/>
      </c>
      <c r="BI227" s="126" t="str">
        <f t="shared" si="277"/>
        <v/>
      </c>
      <c r="BJ227" s="126" t="str">
        <f t="shared" si="278"/>
        <v/>
      </c>
      <c r="BK227" s="111" t="str">
        <f t="shared" si="279"/>
        <v/>
      </c>
      <c r="BL227" s="118" t="str">
        <f t="shared" si="332"/>
        <v/>
      </c>
      <c r="BM227" s="115" t="str">
        <f t="shared" si="280"/>
        <v/>
      </c>
      <c r="BN227" s="110" t="str">
        <f t="shared" si="281"/>
        <v/>
      </c>
      <c r="BO227" s="110" t="str">
        <f t="shared" si="282"/>
        <v/>
      </c>
      <c r="BP227" s="111" t="str">
        <f t="shared" si="333"/>
        <v/>
      </c>
      <c r="BQ227" s="110" t="str">
        <f t="shared" si="334"/>
        <v/>
      </c>
      <c r="BR227" s="153"/>
      <c r="BS227" s="115" t="str">
        <f t="shared" si="283"/>
        <v/>
      </c>
      <c r="BT227" s="132" t="str">
        <f t="shared" si="346"/>
        <v/>
      </c>
      <c r="BU227" s="146" t="str">
        <f t="shared" si="284"/>
        <v/>
      </c>
      <c r="BV227" s="115" t="str">
        <f t="shared" si="285"/>
        <v/>
      </c>
      <c r="BW227" s="118" t="str">
        <f t="shared" si="286"/>
        <v/>
      </c>
      <c r="BX227" s="119"/>
      <c r="BY227" s="111" t="str">
        <f t="shared" si="287"/>
        <v/>
      </c>
      <c r="BZ227" s="111" t="str">
        <f t="shared" si="288"/>
        <v/>
      </c>
      <c r="CA227" s="111" t="str">
        <f t="shared" si="289"/>
        <v/>
      </c>
      <c r="CB227" s="142" t="str">
        <f t="shared" si="290"/>
        <v/>
      </c>
      <c r="CC227" s="184" t="str">
        <f t="shared" si="291"/>
        <v/>
      </c>
      <c r="CD227" s="115" t="str">
        <f t="shared" si="292"/>
        <v/>
      </c>
      <c r="CE227" s="115" t="str">
        <f t="shared" si="293"/>
        <v/>
      </c>
      <c r="CF227" s="125" t="str">
        <f t="shared" si="294"/>
        <v/>
      </c>
      <c r="CG227" s="125" t="str">
        <f t="shared" si="295"/>
        <v/>
      </c>
      <c r="CH227" s="149" t="str">
        <f t="shared" si="296"/>
        <v/>
      </c>
      <c r="CI227" s="142" t="str">
        <f t="shared" si="297"/>
        <v/>
      </c>
      <c r="CJ227" s="119"/>
      <c r="CK227" s="109"/>
      <c r="CL227" s="166" t="str">
        <f t="shared" si="298"/>
        <v/>
      </c>
      <c r="CM227" s="166" t="str">
        <f t="shared" si="299"/>
        <v/>
      </c>
      <c r="CN227" s="163" t="str">
        <f t="shared" si="300"/>
        <v/>
      </c>
      <c r="CO227" s="164" t="str">
        <f t="shared" si="301"/>
        <v/>
      </c>
      <c r="CP227" s="109"/>
      <c r="CQ227" s="163" t="str">
        <f t="shared" si="302"/>
        <v/>
      </c>
      <c r="CR227" s="163" t="str">
        <f t="shared" si="303"/>
        <v/>
      </c>
      <c r="CS227" s="109"/>
      <c r="CT227" s="112" t="str">
        <f t="shared" si="335"/>
        <v/>
      </c>
      <c r="CU227" s="145" t="str">
        <f t="shared" si="336"/>
        <v/>
      </c>
      <c r="CV227" s="111" t="str">
        <f t="shared" si="337"/>
        <v/>
      </c>
      <c r="CW227" s="111" t="str">
        <f t="shared" si="338"/>
        <v/>
      </c>
      <c r="CX227" s="109" t="str">
        <f t="shared" si="304"/>
        <v/>
      </c>
      <c r="CY227" s="126" t="str">
        <f t="shared" si="305"/>
        <v/>
      </c>
      <c r="CZ227" s="126" t="str">
        <f t="shared" si="306"/>
        <v/>
      </c>
      <c r="DA227" s="126" t="str">
        <f t="shared" si="307"/>
        <v/>
      </c>
      <c r="DB227" s="145" t="str">
        <f t="shared" si="308"/>
        <v/>
      </c>
      <c r="DC227" s="143" t="str">
        <f t="shared" si="309"/>
        <v/>
      </c>
      <c r="DD227" s="121"/>
      <c r="DE227" s="113" t="str">
        <f t="shared" si="310"/>
        <v/>
      </c>
      <c r="DF227" s="113" t="str">
        <f t="shared" si="311"/>
        <v/>
      </c>
      <c r="DG227" s="111" t="e">
        <f t="shared" si="339"/>
        <v>#N/A</v>
      </c>
      <c r="DH227" s="108" t="str">
        <f t="shared" si="312"/>
        <v/>
      </c>
      <c r="DI227" s="108" t="str">
        <f t="shared" si="340"/>
        <v/>
      </c>
      <c r="DJ227" s="108" t="str">
        <f t="shared" si="341"/>
        <v/>
      </c>
      <c r="DK227" s="108" t="str">
        <f t="shared" si="344"/>
        <v/>
      </c>
      <c r="DL227" s="108" t="str">
        <f t="shared" si="342"/>
        <v/>
      </c>
      <c r="DM227" s="108" t="str">
        <f t="shared" si="343"/>
        <v/>
      </c>
      <c r="DN227" s="103"/>
      <c r="DO227" s="170" t="str">
        <f t="shared" si="313"/>
        <v/>
      </c>
      <c r="DP227" s="170" t="str">
        <f t="shared" si="314"/>
        <v/>
      </c>
      <c r="DQ227" s="170" t="str">
        <f t="shared" si="315"/>
        <v/>
      </c>
      <c r="DR227" s="55" t="str">
        <f t="shared" si="316"/>
        <v/>
      </c>
      <c r="DS227" s="55" t="str">
        <f t="shared" si="317"/>
        <v/>
      </c>
      <c r="DT227" s="173" t="str">
        <f t="shared" si="318"/>
        <v/>
      </c>
      <c r="DU227" s="55" t="str">
        <f t="shared" si="319"/>
        <v/>
      </c>
      <c r="DV227" s="21" t="str">
        <f t="shared" si="320"/>
        <v/>
      </c>
      <c r="DW227" s="11" t="str">
        <f t="shared" si="345"/>
        <v/>
      </c>
      <c r="DX227" s="12" t="str">
        <f t="shared" si="321"/>
        <v/>
      </c>
      <c r="DY227" s="15"/>
      <c r="DZ227" s="50"/>
      <c r="EA227" s="50"/>
      <c r="EB227" s="50"/>
      <c r="EC227" s="50"/>
    </row>
    <row r="228" spans="1:133" ht="20.100000000000001" customHeight="1" x14ac:dyDescent="0.25">
      <c r="A228" s="47">
        <f t="shared" si="322"/>
        <v>227</v>
      </c>
      <c r="B228" s="176"/>
      <c r="C228" s="194"/>
      <c r="D228" s="176"/>
      <c r="E228" s="194"/>
      <c r="F228" s="192"/>
      <c r="G228" s="193"/>
      <c r="H228" s="176"/>
      <c r="I228" s="176"/>
      <c r="J228" s="180"/>
      <c r="K228" s="180"/>
      <c r="L228" s="180"/>
      <c r="M228" s="40"/>
      <c r="N228" s="10" t="str">
        <f t="shared" si="265"/>
        <v/>
      </c>
      <c r="O228" s="13"/>
      <c r="P228" s="26" t="str">
        <f t="shared" si="348"/>
        <v/>
      </c>
      <c r="Q228" s="26" t="str">
        <f t="shared" si="348"/>
        <v/>
      </c>
      <c r="R228" s="26" t="str">
        <f t="shared" si="348"/>
        <v/>
      </c>
      <c r="S228" s="26" t="str">
        <f t="shared" si="348"/>
        <v/>
      </c>
      <c r="T228" s="26" t="str">
        <f t="shared" si="348"/>
        <v/>
      </c>
      <c r="U228" s="157" t="str">
        <f t="shared" si="348"/>
        <v/>
      </c>
      <c r="V228" s="26" t="str">
        <f t="shared" si="348"/>
        <v/>
      </c>
      <c r="W228" s="26" t="str">
        <f t="shared" si="348"/>
        <v/>
      </c>
      <c r="X228" s="26" t="str">
        <f t="shared" si="348"/>
        <v/>
      </c>
      <c r="Y228" s="24" t="str">
        <f t="shared" si="348"/>
        <v/>
      </c>
      <c r="Z228" s="18" t="str">
        <f t="shared" si="349"/>
        <v/>
      </c>
      <c r="AA228" s="24" t="str">
        <f t="shared" si="349"/>
        <v/>
      </c>
      <c r="AB228" s="24" t="str">
        <f t="shared" si="349"/>
        <v/>
      </c>
      <c r="AC228" s="26" t="str">
        <f t="shared" si="349"/>
        <v/>
      </c>
      <c r="AD228" s="33" t="str">
        <f t="shared" si="349"/>
        <v/>
      </c>
      <c r="AE228" s="24" t="str">
        <f t="shared" si="349"/>
        <v/>
      </c>
      <c r="AF228" s="26" t="str">
        <f t="shared" si="349"/>
        <v/>
      </c>
      <c r="AG228" s="24" t="str">
        <f t="shared" si="349"/>
        <v/>
      </c>
      <c r="AH228" s="26" t="str">
        <f t="shared" si="349"/>
        <v/>
      </c>
      <c r="AI228" s="26" t="str">
        <f t="shared" si="349"/>
        <v/>
      </c>
      <c r="AJ228" s="26" t="str">
        <f t="shared" si="349"/>
        <v/>
      </c>
      <c r="AK228" s="26" t="str">
        <f t="shared" si="349"/>
        <v/>
      </c>
      <c r="AL228" s="26" t="str">
        <f t="shared" si="349"/>
        <v/>
      </c>
      <c r="AM228" s="18" t="str">
        <f t="shared" si="349"/>
        <v/>
      </c>
      <c r="AN228" s="9"/>
      <c r="AO228" s="152" t="str">
        <f t="shared" si="323"/>
        <v/>
      </c>
      <c r="AP228" s="150" t="str">
        <f t="shared" si="266"/>
        <v/>
      </c>
      <c r="AQ228" s="151" t="str">
        <f t="shared" si="267"/>
        <v/>
      </c>
      <c r="AR228" s="107" t="str">
        <f t="shared" si="268"/>
        <v/>
      </c>
      <c r="AS228" s="128" t="str">
        <f t="shared" si="269"/>
        <v/>
      </c>
      <c r="AT228" s="114" t="str">
        <f t="shared" si="324"/>
        <v/>
      </c>
      <c r="AU228" s="114" t="str">
        <f t="shared" si="325"/>
        <v/>
      </c>
      <c r="AV228" s="114" t="str">
        <f t="shared" si="326"/>
        <v/>
      </c>
      <c r="AW228" s="114" t="str">
        <f t="shared" si="327"/>
        <v/>
      </c>
      <c r="AX228" s="117" t="str">
        <f t="shared" si="328"/>
        <v/>
      </c>
      <c r="AY228" s="117" t="str">
        <f t="shared" si="329"/>
        <v/>
      </c>
      <c r="AZ228" s="111" t="str">
        <f t="shared" si="330"/>
        <v/>
      </c>
      <c r="BA228" s="133" t="str">
        <f t="shared" si="331"/>
        <v/>
      </c>
      <c r="BB228" s="126" t="str">
        <f t="shared" si="270"/>
        <v/>
      </c>
      <c r="BC228" s="126" t="str">
        <f t="shared" si="271"/>
        <v/>
      </c>
      <c r="BD228" s="127" t="str">
        <f t="shared" si="272"/>
        <v/>
      </c>
      <c r="BE228" s="115" t="str">
        <f t="shared" si="273"/>
        <v/>
      </c>
      <c r="BF228" s="148" t="str">
        <f t="shared" si="274"/>
        <v/>
      </c>
      <c r="BG228" s="126" t="str">
        <f t="shared" si="275"/>
        <v/>
      </c>
      <c r="BH228" s="126" t="str">
        <f t="shared" si="276"/>
        <v/>
      </c>
      <c r="BI228" s="126" t="str">
        <f t="shared" si="277"/>
        <v/>
      </c>
      <c r="BJ228" s="126" t="str">
        <f t="shared" si="278"/>
        <v/>
      </c>
      <c r="BK228" s="111" t="str">
        <f t="shared" si="279"/>
        <v/>
      </c>
      <c r="BL228" s="118" t="str">
        <f t="shared" si="332"/>
        <v/>
      </c>
      <c r="BM228" s="115" t="str">
        <f t="shared" si="280"/>
        <v/>
      </c>
      <c r="BN228" s="110" t="str">
        <f t="shared" si="281"/>
        <v/>
      </c>
      <c r="BO228" s="110" t="str">
        <f t="shared" si="282"/>
        <v/>
      </c>
      <c r="BP228" s="111" t="str">
        <f t="shared" si="333"/>
        <v/>
      </c>
      <c r="BQ228" s="110" t="str">
        <f t="shared" si="334"/>
        <v/>
      </c>
      <c r="BR228" s="153"/>
      <c r="BS228" s="115" t="str">
        <f t="shared" si="283"/>
        <v/>
      </c>
      <c r="BT228" s="132" t="str">
        <f t="shared" si="346"/>
        <v/>
      </c>
      <c r="BU228" s="146" t="str">
        <f t="shared" si="284"/>
        <v/>
      </c>
      <c r="BV228" s="115" t="str">
        <f t="shared" si="285"/>
        <v/>
      </c>
      <c r="BW228" s="118" t="str">
        <f t="shared" si="286"/>
        <v/>
      </c>
      <c r="BX228" s="119"/>
      <c r="BY228" s="111" t="str">
        <f t="shared" si="287"/>
        <v/>
      </c>
      <c r="BZ228" s="111" t="str">
        <f t="shared" si="288"/>
        <v/>
      </c>
      <c r="CA228" s="111" t="str">
        <f t="shared" si="289"/>
        <v/>
      </c>
      <c r="CB228" s="142" t="str">
        <f t="shared" si="290"/>
        <v/>
      </c>
      <c r="CC228" s="184" t="str">
        <f t="shared" si="291"/>
        <v/>
      </c>
      <c r="CD228" s="115" t="str">
        <f t="shared" si="292"/>
        <v/>
      </c>
      <c r="CE228" s="115" t="str">
        <f t="shared" si="293"/>
        <v/>
      </c>
      <c r="CF228" s="125" t="str">
        <f t="shared" si="294"/>
        <v/>
      </c>
      <c r="CG228" s="125" t="str">
        <f t="shared" si="295"/>
        <v/>
      </c>
      <c r="CH228" s="149" t="str">
        <f t="shared" si="296"/>
        <v/>
      </c>
      <c r="CI228" s="142" t="str">
        <f t="shared" si="297"/>
        <v/>
      </c>
      <c r="CJ228" s="119"/>
      <c r="CK228" s="109"/>
      <c r="CL228" s="166" t="str">
        <f t="shared" si="298"/>
        <v/>
      </c>
      <c r="CM228" s="166" t="str">
        <f t="shared" si="299"/>
        <v/>
      </c>
      <c r="CN228" s="163" t="str">
        <f t="shared" si="300"/>
        <v/>
      </c>
      <c r="CO228" s="164" t="str">
        <f t="shared" si="301"/>
        <v/>
      </c>
      <c r="CP228" s="109"/>
      <c r="CQ228" s="163" t="str">
        <f t="shared" si="302"/>
        <v/>
      </c>
      <c r="CR228" s="163" t="str">
        <f t="shared" si="303"/>
        <v/>
      </c>
      <c r="CS228" s="109"/>
      <c r="CT228" s="112" t="str">
        <f t="shared" si="335"/>
        <v/>
      </c>
      <c r="CU228" s="145" t="str">
        <f t="shared" si="336"/>
        <v/>
      </c>
      <c r="CV228" s="111" t="str">
        <f t="shared" si="337"/>
        <v/>
      </c>
      <c r="CW228" s="111" t="str">
        <f t="shared" si="338"/>
        <v/>
      </c>
      <c r="CX228" s="109" t="str">
        <f t="shared" si="304"/>
        <v/>
      </c>
      <c r="CY228" s="126" t="str">
        <f t="shared" si="305"/>
        <v/>
      </c>
      <c r="CZ228" s="126" t="str">
        <f t="shared" si="306"/>
        <v/>
      </c>
      <c r="DA228" s="126" t="str">
        <f t="shared" si="307"/>
        <v/>
      </c>
      <c r="DB228" s="145" t="str">
        <f t="shared" si="308"/>
        <v/>
      </c>
      <c r="DC228" s="143" t="str">
        <f t="shared" si="309"/>
        <v/>
      </c>
      <c r="DD228" s="121"/>
      <c r="DE228" s="113" t="str">
        <f t="shared" si="310"/>
        <v/>
      </c>
      <c r="DF228" s="113" t="str">
        <f t="shared" si="311"/>
        <v/>
      </c>
      <c r="DG228" s="111" t="e">
        <f t="shared" si="339"/>
        <v>#N/A</v>
      </c>
      <c r="DH228" s="108" t="str">
        <f t="shared" si="312"/>
        <v/>
      </c>
      <c r="DI228" s="108" t="str">
        <f t="shared" si="340"/>
        <v/>
      </c>
      <c r="DJ228" s="108" t="str">
        <f t="shared" si="341"/>
        <v/>
      </c>
      <c r="DK228" s="108" t="str">
        <f t="shared" si="344"/>
        <v/>
      </c>
      <c r="DL228" s="108" t="str">
        <f t="shared" si="342"/>
        <v/>
      </c>
      <c r="DM228" s="108" t="str">
        <f t="shared" si="343"/>
        <v/>
      </c>
      <c r="DN228" s="103"/>
      <c r="DO228" s="170" t="str">
        <f t="shared" si="313"/>
        <v/>
      </c>
      <c r="DP228" s="170" t="str">
        <f t="shared" si="314"/>
        <v/>
      </c>
      <c r="DQ228" s="170" t="str">
        <f t="shared" si="315"/>
        <v/>
      </c>
      <c r="DR228" s="55" t="str">
        <f t="shared" si="316"/>
        <v/>
      </c>
      <c r="DS228" s="55" t="str">
        <f t="shared" si="317"/>
        <v/>
      </c>
      <c r="DT228" s="173" t="str">
        <f t="shared" si="318"/>
        <v/>
      </c>
      <c r="DU228" s="55" t="str">
        <f t="shared" si="319"/>
        <v/>
      </c>
      <c r="DV228" s="21" t="str">
        <f t="shared" si="320"/>
        <v/>
      </c>
      <c r="DW228" s="11" t="str">
        <f t="shared" si="345"/>
        <v/>
      </c>
      <c r="DX228" s="12" t="str">
        <f t="shared" si="321"/>
        <v/>
      </c>
      <c r="DY228" s="15"/>
      <c r="DZ228" s="50"/>
      <c r="EA228" s="50"/>
      <c r="EB228" s="50"/>
      <c r="EC228" s="50"/>
    </row>
    <row r="229" spans="1:133" ht="20.100000000000001" customHeight="1" x14ac:dyDescent="0.25">
      <c r="A229" s="47">
        <f t="shared" si="322"/>
        <v>228</v>
      </c>
      <c r="B229" s="176"/>
      <c r="C229" s="194"/>
      <c r="D229" s="176"/>
      <c r="E229" s="194"/>
      <c r="F229" s="192"/>
      <c r="G229" s="193"/>
      <c r="H229" s="176"/>
      <c r="I229" s="176"/>
      <c r="J229" s="180"/>
      <c r="K229" s="180"/>
      <c r="L229" s="180"/>
      <c r="M229" s="40"/>
      <c r="N229" s="10" t="str">
        <f t="shared" si="265"/>
        <v/>
      </c>
      <c r="O229" s="13"/>
      <c r="P229" s="26" t="str">
        <f t="shared" si="348"/>
        <v/>
      </c>
      <c r="Q229" s="26" t="str">
        <f t="shared" si="348"/>
        <v/>
      </c>
      <c r="R229" s="26" t="str">
        <f t="shared" si="348"/>
        <v/>
      </c>
      <c r="S229" s="26" t="str">
        <f t="shared" si="348"/>
        <v/>
      </c>
      <c r="T229" s="26" t="str">
        <f t="shared" si="348"/>
        <v/>
      </c>
      <c r="U229" s="157" t="str">
        <f t="shared" si="348"/>
        <v/>
      </c>
      <c r="V229" s="26" t="str">
        <f t="shared" si="348"/>
        <v/>
      </c>
      <c r="W229" s="26" t="str">
        <f t="shared" si="348"/>
        <v/>
      </c>
      <c r="X229" s="26" t="str">
        <f t="shared" si="348"/>
        <v/>
      </c>
      <c r="Y229" s="24" t="str">
        <f t="shared" si="348"/>
        <v/>
      </c>
      <c r="Z229" s="18" t="str">
        <f t="shared" si="349"/>
        <v/>
      </c>
      <c r="AA229" s="24" t="str">
        <f t="shared" si="349"/>
        <v/>
      </c>
      <c r="AB229" s="24" t="str">
        <f t="shared" si="349"/>
        <v/>
      </c>
      <c r="AC229" s="26" t="str">
        <f t="shared" si="349"/>
        <v/>
      </c>
      <c r="AD229" s="33" t="str">
        <f t="shared" si="349"/>
        <v/>
      </c>
      <c r="AE229" s="24" t="str">
        <f t="shared" si="349"/>
        <v/>
      </c>
      <c r="AF229" s="26" t="str">
        <f t="shared" si="349"/>
        <v/>
      </c>
      <c r="AG229" s="24" t="str">
        <f t="shared" si="349"/>
        <v/>
      </c>
      <c r="AH229" s="26" t="str">
        <f t="shared" si="349"/>
        <v/>
      </c>
      <c r="AI229" s="26" t="str">
        <f t="shared" si="349"/>
        <v/>
      </c>
      <c r="AJ229" s="26" t="str">
        <f t="shared" si="349"/>
        <v/>
      </c>
      <c r="AK229" s="26" t="str">
        <f t="shared" si="349"/>
        <v/>
      </c>
      <c r="AL229" s="26" t="str">
        <f t="shared" si="349"/>
        <v/>
      </c>
      <c r="AM229" s="18" t="str">
        <f t="shared" si="349"/>
        <v/>
      </c>
      <c r="AN229" s="9"/>
      <c r="AO229" s="152" t="str">
        <f t="shared" si="323"/>
        <v/>
      </c>
      <c r="AP229" s="150" t="str">
        <f t="shared" si="266"/>
        <v/>
      </c>
      <c r="AQ229" s="151" t="str">
        <f t="shared" si="267"/>
        <v/>
      </c>
      <c r="AR229" s="107" t="str">
        <f t="shared" si="268"/>
        <v/>
      </c>
      <c r="AS229" s="128" t="str">
        <f t="shared" si="269"/>
        <v/>
      </c>
      <c r="AT229" s="114" t="str">
        <f t="shared" si="324"/>
        <v/>
      </c>
      <c r="AU229" s="114" t="str">
        <f t="shared" si="325"/>
        <v/>
      </c>
      <c r="AV229" s="114" t="str">
        <f t="shared" si="326"/>
        <v/>
      </c>
      <c r="AW229" s="114" t="str">
        <f t="shared" si="327"/>
        <v/>
      </c>
      <c r="AX229" s="117" t="str">
        <f t="shared" si="328"/>
        <v/>
      </c>
      <c r="AY229" s="117" t="str">
        <f t="shared" si="329"/>
        <v/>
      </c>
      <c r="AZ229" s="111" t="str">
        <f t="shared" si="330"/>
        <v/>
      </c>
      <c r="BA229" s="133" t="str">
        <f t="shared" si="331"/>
        <v/>
      </c>
      <c r="BB229" s="126" t="str">
        <f t="shared" si="270"/>
        <v/>
      </c>
      <c r="BC229" s="126" t="str">
        <f t="shared" si="271"/>
        <v/>
      </c>
      <c r="BD229" s="127" t="str">
        <f t="shared" si="272"/>
        <v/>
      </c>
      <c r="BE229" s="115" t="str">
        <f t="shared" si="273"/>
        <v/>
      </c>
      <c r="BF229" s="148" t="str">
        <f t="shared" si="274"/>
        <v/>
      </c>
      <c r="BG229" s="126" t="str">
        <f t="shared" si="275"/>
        <v/>
      </c>
      <c r="BH229" s="126" t="str">
        <f t="shared" si="276"/>
        <v/>
      </c>
      <c r="BI229" s="126" t="str">
        <f t="shared" si="277"/>
        <v/>
      </c>
      <c r="BJ229" s="126" t="str">
        <f t="shared" si="278"/>
        <v/>
      </c>
      <c r="BK229" s="111" t="str">
        <f t="shared" si="279"/>
        <v/>
      </c>
      <c r="BL229" s="118" t="str">
        <f t="shared" si="332"/>
        <v/>
      </c>
      <c r="BM229" s="115" t="str">
        <f t="shared" si="280"/>
        <v/>
      </c>
      <c r="BN229" s="110" t="str">
        <f t="shared" si="281"/>
        <v/>
      </c>
      <c r="BO229" s="110" t="str">
        <f t="shared" si="282"/>
        <v/>
      </c>
      <c r="BP229" s="111" t="str">
        <f t="shared" si="333"/>
        <v/>
      </c>
      <c r="BQ229" s="110" t="str">
        <f t="shared" si="334"/>
        <v/>
      </c>
      <c r="BR229" s="153"/>
      <c r="BS229" s="115" t="str">
        <f t="shared" si="283"/>
        <v/>
      </c>
      <c r="BT229" s="132" t="str">
        <f t="shared" si="346"/>
        <v/>
      </c>
      <c r="BU229" s="146" t="str">
        <f t="shared" si="284"/>
        <v/>
      </c>
      <c r="BV229" s="115" t="str">
        <f t="shared" si="285"/>
        <v/>
      </c>
      <c r="BW229" s="118" t="str">
        <f t="shared" si="286"/>
        <v/>
      </c>
      <c r="BX229" s="119"/>
      <c r="BY229" s="111" t="str">
        <f t="shared" si="287"/>
        <v/>
      </c>
      <c r="BZ229" s="111" t="str">
        <f t="shared" si="288"/>
        <v/>
      </c>
      <c r="CA229" s="111" t="str">
        <f t="shared" si="289"/>
        <v/>
      </c>
      <c r="CB229" s="142" t="str">
        <f t="shared" si="290"/>
        <v/>
      </c>
      <c r="CC229" s="184" t="str">
        <f t="shared" si="291"/>
        <v/>
      </c>
      <c r="CD229" s="115" t="str">
        <f t="shared" si="292"/>
        <v/>
      </c>
      <c r="CE229" s="115" t="str">
        <f t="shared" si="293"/>
        <v/>
      </c>
      <c r="CF229" s="125" t="str">
        <f t="shared" si="294"/>
        <v/>
      </c>
      <c r="CG229" s="125" t="str">
        <f t="shared" si="295"/>
        <v/>
      </c>
      <c r="CH229" s="149" t="str">
        <f t="shared" si="296"/>
        <v/>
      </c>
      <c r="CI229" s="142" t="str">
        <f t="shared" si="297"/>
        <v/>
      </c>
      <c r="CJ229" s="119"/>
      <c r="CK229" s="109"/>
      <c r="CL229" s="166" t="str">
        <f t="shared" si="298"/>
        <v/>
      </c>
      <c r="CM229" s="166" t="str">
        <f t="shared" si="299"/>
        <v/>
      </c>
      <c r="CN229" s="163" t="str">
        <f t="shared" si="300"/>
        <v/>
      </c>
      <c r="CO229" s="164" t="str">
        <f t="shared" si="301"/>
        <v/>
      </c>
      <c r="CP229" s="109"/>
      <c r="CQ229" s="163" t="str">
        <f t="shared" si="302"/>
        <v/>
      </c>
      <c r="CR229" s="163" t="str">
        <f t="shared" si="303"/>
        <v/>
      </c>
      <c r="CS229" s="109"/>
      <c r="CT229" s="112" t="str">
        <f t="shared" si="335"/>
        <v/>
      </c>
      <c r="CU229" s="145" t="str">
        <f t="shared" si="336"/>
        <v/>
      </c>
      <c r="CV229" s="111" t="str">
        <f t="shared" si="337"/>
        <v/>
      </c>
      <c r="CW229" s="111" t="str">
        <f t="shared" si="338"/>
        <v/>
      </c>
      <c r="CX229" s="109" t="str">
        <f t="shared" si="304"/>
        <v/>
      </c>
      <c r="CY229" s="126" t="str">
        <f t="shared" si="305"/>
        <v/>
      </c>
      <c r="CZ229" s="126" t="str">
        <f t="shared" si="306"/>
        <v/>
      </c>
      <c r="DA229" s="126" t="str">
        <f t="shared" si="307"/>
        <v/>
      </c>
      <c r="DB229" s="145" t="str">
        <f t="shared" si="308"/>
        <v/>
      </c>
      <c r="DC229" s="143" t="str">
        <f t="shared" si="309"/>
        <v/>
      </c>
      <c r="DD229" s="121"/>
      <c r="DE229" s="113" t="str">
        <f t="shared" si="310"/>
        <v/>
      </c>
      <c r="DF229" s="113" t="str">
        <f t="shared" si="311"/>
        <v/>
      </c>
      <c r="DG229" s="111" t="e">
        <f t="shared" si="339"/>
        <v>#N/A</v>
      </c>
      <c r="DH229" s="108" t="str">
        <f t="shared" si="312"/>
        <v/>
      </c>
      <c r="DI229" s="108" t="str">
        <f t="shared" si="340"/>
        <v/>
      </c>
      <c r="DJ229" s="108" t="str">
        <f t="shared" si="341"/>
        <v/>
      </c>
      <c r="DK229" s="108" t="str">
        <f t="shared" si="344"/>
        <v/>
      </c>
      <c r="DL229" s="108" t="str">
        <f t="shared" si="342"/>
        <v/>
      </c>
      <c r="DM229" s="108" t="str">
        <f t="shared" si="343"/>
        <v/>
      </c>
      <c r="DN229" s="103"/>
      <c r="DO229" s="170" t="str">
        <f t="shared" si="313"/>
        <v/>
      </c>
      <c r="DP229" s="170" t="str">
        <f t="shared" si="314"/>
        <v/>
      </c>
      <c r="DQ229" s="170" t="str">
        <f t="shared" si="315"/>
        <v/>
      </c>
      <c r="DR229" s="55" t="str">
        <f t="shared" si="316"/>
        <v/>
      </c>
      <c r="DS229" s="55" t="str">
        <f t="shared" si="317"/>
        <v/>
      </c>
      <c r="DT229" s="173" t="str">
        <f t="shared" si="318"/>
        <v/>
      </c>
      <c r="DU229" s="55" t="str">
        <f t="shared" si="319"/>
        <v/>
      </c>
      <c r="DV229" s="21" t="str">
        <f t="shared" si="320"/>
        <v/>
      </c>
      <c r="DW229" s="11" t="str">
        <f t="shared" si="345"/>
        <v/>
      </c>
      <c r="DX229" s="12" t="str">
        <f t="shared" si="321"/>
        <v/>
      </c>
      <c r="DY229" s="15"/>
      <c r="DZ229" s="50"/>
      <c r="EA229" s="50"/>
      <c r="EB229" s="50"/>
      <c r="EC229" s="50"/>
    </row>
    <row r="230" spans="1:133" ht="20.100000000000001" customHeight="1" x14ac:dyDescent="0.25">
      <c r="A230" s="47">
        <f t="shared" si="322"/>
        <v>229</v>
      </c>
      <c r="B230" s="176"/>
      <c r="C230" s="194"/>
      <c r="D230" s="176"/>
      <c r="E230" s="194"/>
      <c r="F230" s="192"/>
      <c r="G230" s="193"/>
      <c r="H230" s="176"/>
      <c r="I230" s="176"/>
      <c r="J230" s="180"/>
      <c r="K230" s="180"/>
      <c r="L230" s="180"/>
      <c r="M230" s="40"/>
      <c r="N230" s="10" t="str">
        <f t="shared" si="265"/>
        <v/>
      </c>
      <c r="O230" s="13"/>
      <c r="P230" s="26" t="str">
        <f t="shared" si="348"/>
        <v/>
      </c>
      <c r="Q230" s="26" t="str">
        <f t="shared" si="348"/>
        <v/>
      </c>
      <c r="R230" s="26" t="str">
        <f t="shared" si="348"/>
        <v/>
      </c>
      <c r="S230" s="26" t="str">
        <f t="shared" si="348"/>
        <v/>
      </c>
      <c r="T230" s="26" t="str">
        <f t="shared" si="348"/>
        <v/>
      </c>
      <c r="U230" s="157" t="str">
        <f t="shared" si="348"/>
        <v/>
      </c>
      <c r="V230" s="26" t="str">
        <f t="shared" si="348"/>
        <v/>
      </c>
      <c r="W230" s="26" t="str">
        <f t="shared" si="348"/>
        <v/>
      </c>
      <c r="X230" s="26" t="str">
        <f t="shared" si="348"/>
        <v/>
      </c>
      <c r="Y230" s="24" t="str">
        <f t="shared" si="348"/>
        <v/>
      </c>
      <c r="Z230" s="18" t="str">
        <f t="shared" si="349"/>
        <v/>
      </c>
      <c r="AA230" s="24" t="str">
        <f t="shared" si="349"/>
        <v/>
      </c>
      <c r="AB230" s="24" t="str">
        <f t="shared" si="349"/>
        <v/>
      </c>
      <c r="AC230" s="26" t="str">
        <f t="shared" si="349"/>
        <v/>
      </c>
      <c r="AD230" s="33" t="str">
        <f t="shared" si="349"/>
        <v/>
      </c>
      <c r="AE230" s="24" t="str">
        <f t="shared" si="349"/>
        <v/>
      </c>
      <c r="AF230" s="26" t="str">
        <f t="shared" si="349"/>
        <v/>
      </c>
      <c r="AG230" s="24" t="str">
        <f t="shared" si="349"/>
        <v/>
      </c>
      <c r="AH230" s="26" t="str">
        <f t="shared" si="349"/>
        <v/>
      </c>
      <c r="AI230" s="26" t="str">
        <f t="shared" si="349"/>
        <v/>
      </c>
      <c r="AJ230" s="26" t="str">
        <f t="shared" si="349"/>
        <v/>
      </c>
      <c r="AK230" s="26" t="str">
        <f t="shared" si="349"/>
        <v/>
      </c>
      <c r="AL230" s="26" t="str">
        <f t="shared" si="349"/>
        <v/>
      </c>
      <c r="AM230" s="18" t="str">
        <f t="shared" si="349"/>
        <v/>
      </c>
      <c r="AN230" s="9"/>
      <c r="AO230" s="152" t="str">
        <f t="shared" si="323"/>
        <v/>
      </c>
      <c r="AP230" s="150" t="str">
        <f t="shared" si="266"/>
        <v/>
      </c>
      <c r="AQ230" s="151" t="str">
        <f t="shared" si="267"/>
        <v/>
      </c>
      <c r="AR230" s="107" t="str">
        <f t="shared" si="268"/>
        <v/>
      </c>
      <c r="AS230" s="128" t="str">
        <f t="shared" si="269"/>
        <v/>
      </c>
      <c r="AT230" s="114" t="str">
        <f t="shared" si="324"/>
        <v/>
      </c>
      <c r="AU230" s="114" t="str">
        <f t="shared" si="325"/>
        <v/>
      </c>
      <c r="AV230" s="114" t="str">
        <f t="shared" si="326"/>
        <v/>
      </c>
      <c r="AW230" s="114" t="str">
        <f t="shared" si="327"/>
        <v/>
      </c>
      <c r="AX230" s="117" t="str">
        <f t="shared" si="328"/>
        <v/>
      </c>
      <c r="AY230" s="117" t="str">
        <f t="shared" si="329"/>
        <v/>
      </c>
      <c r="AZ230" s="111" t="str">
        <f t="shared" si="330"/>
        <v/>
      </c>
      <c r="BA230" s="133" t="str">
        <f t="shared" si="331"/>
        <v/>
      </c>
      <c r="BB230" s="126" t="str">
        <f t="shared" si="270"/>
        <v/>
      </c>
      <c r="BC230" s="126" t="str">
        <f t="shared" si="271"/>
        <v/>
      </c>
      <c r="BD230" s="127" t="str">
        <f t="shared" si="272"/>
        <v/>
      </c>
      <c r="BE230" s="115" t="str">
        <f t="shared" si="273"/>
        <v/>
      </c>
      <c r="BF230" s="148" t="str">
        <f t="shared" si="274"/>
        <v/>
      </c>
      <c r="BG230" s="126" t="str">
        <f t="shared" si="275"/>
        <v/>
      </c>
      <c r="BH230" s="126" t="str">
        <f t="shared" si="276"/>
        <v/>
      </c>
      <c r="BI230" s="126" t="str">
        <f t="shared" si="277"/>
        <v/>
      </c>
      <c r="BJ230" s="126" t="str">
        <f t="shared" si="278"/>
        <v/>
      </c>
      <c r="BK230" s="111" t="str">
        <f t="shared" si="279"/>
        <v/>
      </c>
      <c r="BL230" s="118" t="str">
        <f t="shared" si="332"/>
        <v/>
      </c>
      <c r="BM230" s="115" t="str">
        <f t="shared" si="280"/>
        <v/>
      </c>
      <c r="BN230" s="110" t="str">
        <f t="shared" si="281"/>
        <v/>
      </c>
      <c r="BO230" s="110" t="str">
        <f t="shared" si="282"/>
        <v/>
      </c>
      <c r="BP230" s="111" t="str">
        <f t="shared" si="333"/>
        <v/>
      </c>
      <c r="BQ230" s="110" t="str">
        <f t="shared" si="334"/>
        <v/>
      </c>
      <c r="BR230" s="153"/>
      <c r="BS230" s="115" t="str">
        <f t="shared" si="283"/>
        <v/>
      </c>
      <c r="BT230" s="132" t="str">
        <f t="shared" si="346"/>
        <v/>
      </c>
      <c r="BU230" s="146" t="str">
        <f t="shared" si="284"/>
        <v/>
      </c>
      <c r="BV230" s="115" t="str">
        <f t="shared" si="285"/>
        <v/>
      </c>
      <c r="BW230" s="118" t="str">
        <f t="shared" si="286"/>
        <v/>
      </c>
      <c r="BX230" s="119"/>
      <c r="BY230" s="111" t="str">
        <f t="shared" si="287"/>
        <v/>
      </c>
      <c r="BZ230" s="111" t="str">
        <f t="shared" si="288"/>
        <v/>
      </c>
      <c r="CA230" s="111" t="str">
        <f t="shared" si="289"/>
        <v/>
      </c>
      <c r="CB230" s="142" t="str">
        <f t="shared" si="290"/>
        <v/>
      </c>
      <c r="CC230" s="184" t="str">
        <f t="shared" si="291"/>
        <v/>
      </c>
      <c r="CD230" s="115" t="str">
        <f t="shared" si="292"/>
        <v/>
      </c>
      <c r="CE230" s="115" t="str">
        <f t="shared" si="293"/>
        <v/>
      </c>
      <c r="CF230" s="125" t="str">
        <f t="shared" si="294"/>
        <v/>
      </c>
      <c r="CG230" s="125" t="str">
        <f t="shared" si="295"/>
        <v/>
      </c>
      <c r="CH230" s="149" t="str">
        <f t="shared" si="296"/>
        <v/>
      </c>
      <c r="CI230" s="142" t="str">
        <f t="shared" si="297"/>
        <v/>
      </c>
      <c r="CJ230" s="119"/>
      <c r="CK230" s="109"/>
      <c r="CL230" s="166" t="str">
        <f t="shared" si="298"/>
        <v/>
      </c>
      <c r="CM230" s="166" t="str">
        <f t="shared" si="299"/>
        <v/>
      </c>
      <c r="CN230" s="163" t="str">
        <f t="shared" si="300"/>
        <v/>
      </c>
      <c r="CO230" s="164" t="str">
        <f t="shared" si="301"/>
        <v/>
      </c>
      <c r="CP230" s="109"/>
      <c r="CQ230" s="163" t="str">
        <f t="shared" si="302"/>
        <v/>
      </c>
      <c r="CR230" s="163" t="str">
        <f t="shared" si="303"/>
        <v/>
      </c>
      <c r="CS230" s="109"/>
      <c r="CT230" s="112" t="str">
        <f t="shared" si="335"/>
        <v/>
      </c>
      <c r="CU230" s="145" t="str">
        <f t="shared" si="336"/>
        <v/>
      </c>
      <c r="CV230" s="111" t="str">
        <f t="shared" si="337"/>
        <v/>
      </c>
      <c r="CW230" s="111" t="str">
        <f t="shared" si="338"/>
        <v/>
      </c>
      <c r="CX230" s="109" t="str">
        <f t="shared" si="304"/>
        <v/>
      </c>
      <c r="CY230" s="126" t="str">
        <f t="shared" si="305"/>
        <v/>
      </c>
      <c r="CZ230" s="126" t="str">
        <f t="shared" si="306"/>
        <v/>
      </c>
      <c r="DA230" s="126" t="str">
        <f t="shared" si="307"/>
        <v/>
      </c>
      <c r="DB230" s="145" t="str">
        <f t="shared" si="308"/>
        <v/>
      </c>
      <c r="DC230" s="143" t="str">
        <f t="shared" si="309"/>
        <v/>
      </c>
      <c r="DD230" s="121"/>
      <c r="DE230" s="113" t="str">
        <f t="shared" si="310"/>
        <v/>
      </c>
      <c r="DF230" s="113" t="str">
        <f t="shared" si="311"/>
        <v/>
      </c>
      <c r="DG230" s="111" t="e">
        <f t="shared" si="339"/>
        <v>#N/A</v>
      </c>
      <c r="DH230" s="108" t="str">
        <f t="shared" si="312"/>
        <v/>
      </c>
      <c r="DI230" s="108" t="str">
        <f t="shared" si="340"/>
        <v/>
      </c>
      <c r="DJ230" s="108" t="str">
        <f t="shared" si="341"/>
        <v/>
      </c>
      <c r="DK230" s="108" t="str">
        <f t="shared" si="344"/>
        <v/>
      </c>
      <c r="DL230" s="108" t="str">
        <f t="shared" si="342"/>
        <v/>
      </c>
      <c r="DM230" s="108" t="str">
        <f t="shared" si="343"/>
        <v/>
      </c>
      <c r="DN230" s="103"/>
      <c r="DO230" s="170" t="str">
        <f t="shared" si="313"/>
        <v/>
      </c>
      <c r="DP230" s="170" t="str">
        <f t="shared" si="314"/>
        <v/>
      </c>
      <c r="DQ230" s="170" t="str">
        <f t="shared" si="315"/>
        <v/>
      </c>
      <c r="DR230" s="55" t="str">
        <f t="shared" si="316"/>
        <v/>
      </c>
      <c r="DS230" s="55" t="str">
        <f t="shared" si="317"/>
        <v/>
      </c>
      <c r="DT230" s="173" t="str">
        <f t="shared" si="318"/>
        <v/>
      </c>
      <c r="DU230" s="55" t="str">
        <f t="shared" si="319"/>
        <v/>
      </c>
      <c r="DV230" s="21" t="str">
        <f t="shared" si="320"/>
        <v/>
      </c>
      <c r="DW230" s="11" t="str">
        <f t="shared" si="345"/>
        <v/>
      </c>
      <c r="DX230" s="12" t="str">
        <f t="shared" si="321"/>
        <v/>
      </c>
      <c r="DY230" s="15"/>
      <c r="DZ230" s="50"/>
      <c r="EA230" s="50"/>
      <c r="EB230" s="50"/>
      <c r="EC230" s="50"/>
    </row>
    <row r="231" spans="1:133" ht="20.100000000000001" customHeight="1" x14ac:dyDescent="0.25">
      <c r="A231" s="47">
        <f t="shared" si="322"/>
        <v>230</v>
      </c>
      <c r="B231" s="176"/>
      <c r="C231" s="194"/>
      <c r="D231" s="176"/>
      <c r="E231" s="194"/>
      <c r="F231" s="192"/>
      <c r="G231" s="193"/>
      <c r="H231" s="176"/>
      <c r="I231" s="176"/>
      <c r="J231" s="180"/>
      <c r="K231" s="180"/>
      <c r="L231" s="180"/>
      <c r="M231" s="40"/>
      <c r="N231" s="10" t="str">
        <f t="shared" si="265"/>
        <v/>
      </c>
      <c r="O231" s="13"/>
      <c r="P231" s="26" t="str">
        <f t="shared" si="348"/>
        <v/>
      </c>
      <c r="Q231" s="26" t="str">
        <f t="shared" si="348"/>
        <v/>
      </c>
      <c r="R231" s="26" t="str">
        <f t="shared" si="348"/>
        <v/>
      </c>
      <c r="S231" s="26" t="str">
        <f t="shared" ref="P231:Y294" si="350">IF(SG_or_BG_entered="","",Previous)</f>
        <v/>
      </c>
      <c r="T231" s="26" t="str">
        <f t="shared" si="350"/>
        <v/>
      </c>
      <c r="U231" s="157" t="str">
        <f t="shared" si="350"/>
        <v/>
      </c>
      <c r="V231" s="26" t="str">
        <f t="shared" si="350"/>
        <v/>
      </c>
      <c r="W231" s="26" t="str">
        <f t="shared" si="350"/>
        <v/>
      </c>
      <c r="X231" s="26" t="str">
        <f t="shared" si="350"/>
        <v/>
      </c>
      <c r="Y231" s="24" t="str">
        <f t="shared" si="350"/>
        <v/>
      </c>
      <c r="Z231" s="18" t="str">
        <f t="shared" si="349"/>
        <v/>
      </c>
      <c r="AA231" s="24" t="str">
        <f t="shared" si="349"/>
        <v/>
      </c>
      <c r="AB231" s="24" t="str">
        <f t="shared" si="349"/>
        <v/>
      </c>
      <c r="AC231" s="26" t="str">
        <f t="shared" si="349"/>
        <v/>
      </c>
      <c r="AD231" s="33" t="str">
        <f t="shared" si="349"/>
        <v/>
      </c>
      <c r="AE231" s="24" t="str">
        <f t="shared" si="349"/>
        <v/>
      </c>
      <c r="AF231" s="26" t="str">
        <f t="shared" si="349"/>
        <v/>
      </c>
      <c r="AG231" s="24" t="str">
        <f t="shared" si="349"/>
        <v/>
      </c>
      <c r="AH231" s="26" t="str">
        <f t="shared" si="349"/>
        <v/>
      </c>
      <c r="AI231" s="26" t="str">
        <f t="shared" si="349"/>
        <v/>
      </c>
      <c r="AJ231" s="26" t="str">
        <f t="shared" si="349"/>
        <v/>
      </c>
      <c r="AK231" s="26" t="str">
        <f t="shared" si="349"/>
        <v/>
      </c>
      <c r="AL231" s="26" t="str">
        <f t="shared" si="349"/>
        <v/>
      </c>
      <c r="AM231" s="18" t="str">
        <f t="shared" si="349"/>
        <v/>
      </c>
      <c r="AN231" s="9"/>
      <c r="AO231" s="152" t="str">
        <f t="shared" si="323"/>
        <v/>
      </c>
      <c r="AP231" s="150" t="str">
        <f t="shared" si="266"/>
        <v/>
      </c>
      <c r="AQ231" s="151" t="str">
        <f t="shared" si="267"/>
        <v/>
      </c>
      <c r="AR231" s="107" t="str">
        <f t="shared" si="268"/>
        <v/>
      </c>
      <c r="AS231" s="128" t="str">
        <f t="shared" si="269"/>
        <v/>
      </c>
      <c r="AT231" s="114" t="str">
        <f t="shared" si="324"/>
        <v/>
      </c>
      <c r="AU231" s="114" t="str">
        <f t="shared" si="325"/>
        <v/>
      </c>
      <c r="AV231" s="114" t="str">
        <f t="shared" si="326"/>
        <v/>
      </c>
      <c r="AW231" s="114" t="str">
        <f t="shared" si="327"/>
        <v/>
      </c>
      <c r="AX231" s="117" t="str">
        <f t="shared" si="328"/>
        <v/>
      </c>
      <c r="AY231" s="117" t="str">
        <f t="shared" si="329"/>
        <v/>
      </c>
      <c r="AZ231" s="111" t="str">
        <f t="shared" si="330"/>
        <v/>
      </c>
      <c r="BA231" s="133" t="str">
        <f t="shared" si="331"/>
        <v/>
      </c>
      <c r="BB231" s="126" t="str">
        <f t="shared" si="270"/>
        <v/>
      </c>
      <c r="BC231" s="126" t="str">
        <f t="shared" si="271"/>
        <v/>
      </c>
      <c r="BD231" s="127" t="str">
        <f t="shared" si="272"/>
        <v/>
      </c>
      <c r="BE231" s="115" t="str">
        <f t="shared" si="273"/>
        <v/>
      </c>
      <c r="BF231" s="148" t="str">
        <f t="shared" si="274"/>
        <v/>
      </c>
      <c r="BG231" s="126" t="str">
        <f t="shared" si="275"/>
        <v/>
      </c>
      <c r="BH231" s="126" t="str">
        <f t="shared" si="276"/>
        <v/>
      </c>
      <c r="BI231" s="126" t="str">
        <f t="shared" si="277"/>
        <v/>
      </c>
      <c r="BJ231" s="126" t="str">
        <f t="shared" si="278"/>
        <v/>
      </c>
      <c r="BK231" s="111" t="str">
        <f t="shared" si="279"/>
        <v/>
      </c>
      <c r="BL231" s="118" t="str">
        <f t="shared" si="332"/>
        <v/>
      </c>
      <c r="BM231" s="115" t="str">
        <f t="shared" si="280"/>
        <v/>
      </c>
      <c r="BN231" s="110" t="str">
        <f t="shared" si="281"/>
        <v/>
      </c>
      <c r="BO231" s="110" t="str">
        <f t="shared" si="282"/>
        <v/>
      </c>
      <c r="BP231" s="111" t="str">
        <f t="shared" si="333"/>
        <v/>
      </c>
      <c r="BQ231" s="110" t="str">
        <f t="shared" si="334"/>
        <v/>
      </c>
      <c r="BR231" s="153"/>
      <c r="BS231" s="115" t="str">
        <f t="shared" si="283"/>
        <v/>
      </c>
      <c r="BT231" s="132" t="str">
        <f t="shared" si="346"/>
        <v/>
      </c>
      <c r="BU231" s="146" t="str">
        <f t="shared" si="284"/>
        <v/>
      </c>
      <c r="BV231" s="115" t="str">
        <f t="shared" si="285"/>
        <v/>
      </c>
      <c r="BW231" s="118" t="str">
        <f t="shared" si="286"/>
        <v/>
      </c>
      <c r="BX231" s="119"/>
      <c r="BY231" s="111" t="str">
        <f t="shared" si="287"/>
        <v/>
      </c>
      <c r="BZ231" s="111" t="str">
        <f t="shared" si="288"/>
        <v/>
      </c>
      <c r="CA231" s="111" t="str">
        <f t="shared" si="289"/>
        <v/>
      </c>
      <c r="CB231" s="142" t="str">
        <f t="shared" si="290"/>
        <v/>
      </c>
      <c r="CC231" s="184" t="str">
        <f t="shared" si="291"/>
        <v/>
      </c>
      <c r="CD231" s="115" t="str">
        <f t="shared" si="292"/>
        <v/>
      </c>
      <c r="CE231" s="115" t="str">
        <f t="shared" si="293"/>
        <v/>
      </c>
      <c r="CF231" s="125" t="str">
        <f t="shared" si="294"/>
        <v/>
      </c>
      <c r="CG231" s="125" t="str">
        <f t="shared" si="295"/>
        <v/>
      </c>
      <c r="CH231" s="149" t="str">
        <f t="shared" si="296"/>
        <v/>
      </c>
      <c r="CI231" s="142" t="str">
        <f t="shared" si="297"/>
        <v/>
      </c>
      <c r="CJ231" s="119"/>
      <c r="CK231" s="109"/>
      <c r="CL231" s="166" t="str">
        <f t="shared" si="298"/>
        <v/>
      </c>
      <c r="CM231" s="166" t="str">
        <f t="shared" si="299"/>
        <v/>
      </c>
      <c r="CN231" s="163" t="str">
        <f t="shared" si="300"/>
        <v/>
      </c>
      <c r="CO231" s="164" t="str">
        <f t="shared" si="301"/>
        <v/>
      </c>
      <c r="CP231" s="109"/>
      <c r="CQ231" s="163" t="str">
        <f t="shared" si="302"/>
        <v/>
      </c>
      <c r="CR231" s="163" t="str">
        <f t="shared" si="303"/>
        <v/>
      </c>
      <c r="CS231" s="109"/>
      <c r="CT231" s="112" t="str">
        <f t="shared" si="335"/>
        <v/>
      </c>
      <c r="CU231" s="145" t="str">
        <f t="shared" si="336"/>
        <v/>
      </c>
      <c r="CV231" s="111" t="str">
        <f t="shared" si="337"/>
        <v/>
      </c>
      <c r="CW231" s="111" t="str">
        <f t="shared" si="338"/>
        <v/>
      </c>
      <c r="CX231" s="109" t="str">
        <f t="shared" si="304"/>
        <v/>
      </c>
      <c r="CY231" s="126" t="str">
        <f t="shared" si="305"/>
        <v/>
      </c>
      <c r="CZ231" s="126" t="str">
        <f t="shared" si="306"/>
        <v/>
      </c>
      <c r="DA231" s="126" t="str">
        <f t="shared" si="307"/>
        <v/>
      </c>
      <c r="DB231" s="145" t="str">
        <f t="shared" si="308"/>
        <v/>
      </c>
      <c r="DC231" s="143" t="str">
        <f t="shared" si="309"/>
        <v/>
      </c>
      <c r="DD231" s="121"/>
      <c r="DE231" s="113" t="str">
        <f t="shared" si="310"/>
        <v/>
      </c>
      <c r="DF231" s="113" t="str">
        <f t="shared" si="311"/>
        <v/>
      </c>
      <c r="DG231" s="111" t="e">
        <f t="shared" si="339"/>
        <v>#N/A</v>
      </c>
      <c r="DH231" s="108" t="str">
        <f t="shared" si="312"/>
        <v/>
      </c>
      <c r="DI231" s="108" t="str">
        <f t="shared" si="340"/>
        <v/>
      </c>
      <c r="DJ231" s="108" t="str">
        <f t="shared" si="341"/>
        <v/>
      </c>
      <c r="DK231" s="108" t="str">
        <f t="shared" si="344"/>
        <v/>
      </c>
      <c r="DL231" s="108" t="str">
        <f t="shared" si="342"/>
        <v/>
      </c>
      <c r="DM231" s="108" t="str">
        <f t="shared" si="343"/>
        <v/>
      </c>
      <c r="DN231" s="103"/>
      <c r="DO231" s="170" t="str">
        <f t="shared" si="313"/>
        <v/>
      </c>
      <c r="DP231" s="170" t="str">
        <f t="shared" si="314"/>
        <v/>
      </c>
      <c r="DQ231" s="170" t="str">
        <f t="shared" si="315"/>
        <v/>
      </c>
      <c r="DR231" s="55" t="str">
        <f t="shared" si="316"/>
        <v/>
      </c>
      <c r="DS231" s="55" t="str">
        <f t="shared" si="317"/>
        <v/>
      </c>
      <c r="DT231" s="173" t="str">
        <f t="shared" si="318"/>
        <v/>
      </c>
      <c r="DU231" s="55" t="str">
        <f t="shared" si="319"/>
        <v/>
      </c>
      <c r="DV231" s="21" t="str">
        <f t="shared" si="320"/>
        <v/>
      </c>
      <c r="DW231" s="11" t="str">
        <f t="shared" si="345"/>
        <v/>
      </c>
      <c r="DX231" s="12" t="str">
        <f t="shared" si="321"/>
        <v/>
      </c>
      <c r="DY231" s="15"/>
      <c r="DZ231" s="50"/>
      <c r="EA231" s="50"/>
      <c r="EB231" s="50"/>
      <c r="EC231" s="50"/>
    </row>
    <row r="232" spans="1:133" ht="20.100000000000001" customHeight="1" x14ac:dyDescent="0.25">
      <c r="A232" s="47">
        <f t="shared" si="322"/>
        <v>231</v>
      </c>
      <c r="B232" s="176"/>
      <c r="C232" s="194"/>
      <c r="D232" s="176"/>
      <c r="E232" s="194"/>
      <c r="F232" s="192"/>
      <c r="G232" s="193"/>
      <c r="H232" s="176"/>
      <c r="I232" s="176"/>
      <c r="J232" s="180"/>
      <c r="K232" s="180"/>
      <c r="L232" s="180"/>
      <c r="M232" s="40"/>
      <c r="N232" s="10" t="str">
        <f t="shared" si="265"/>
        <v/>
      </c>
      <c r="O232" s="13"/>
      <c r="P232" s="26" t="str">
        <f t="shared" si="350"/>
        <v/>
      </c>
      <c r="Q232" s="26" t="str">
        <f t="shared" si="350"/>
        <v/>
      </c>
      <c r="R232" s="26" t="str">
        <f t="shared" si="350"/>
        <v/>
      </c>
      <c r="S232" s="26" t="str">
        <f t="shared" si="350"/>
        <v/>
      </c>
      <c r="T232" s="26" t="str">
        <f t="shared" si="350"/>
        <v/>
      </c>
      <c r="U232" s="157" t="str">
        <f t="shared" si="350"/>
        <v/>
      </c>
      <c r="V232" s="26" t="str">
        <f t="shared" si="350"/>
        <v/>
      </c>
      <c r="W232" s="26" t="str">
        <f t="shared" si="350"/>
        <v/>
      </c>
      <c r="X232" s="26" t="str">
        <f t="shared" si="350"/>
        <v/>
      </c>
      <c r="Y232" s="24" t="str">
        <f t="shared" si="350"/>
        <v/>
      </c>
      <c r="Z232" s="18" t="str">
        <f t="shared" si="349"/>
        <v/>
      </c>
      <c r="AA232" s="24" t="str">
        <f t="shared" si="349"/>
        <v/>
      </c>
      <c r="AB232" s="24" t="str">
        <f t="shared" si="349"/>
        <v/>
      </c>
      <c r="AC232" s="26" t="str">
        <f t="shared" si="349"/>
        <v/>
      </c>
      <c r="AD232" s="33" t="str">
        <f t="shared" si="349"/>
        <v/>
      </c>
      <c r="AE232" s="24" t="str">
        <f t="shared" si="349"/>
        <v/>
      </c>
      <c r="AF232" s="26" t="str">
        <f t="shared" si="349"/>
        <v/>
      </c>
      <c r="AG232" s="24" t="str">
        <f t="shared" si="349"/>
        <v/>
      </c>
      <c r="AH232" s="26" t="str">
        <f t="shared" si="349"/>
        <v/>
      </c>
      <c r="AI232" s="26" t="str">
        <f t="shared" si="349"/>
        <v/>
      </c>
      <c r="AJ232" s="26" t="str">
        <f t="shared" si="349"/>
        <v/>
      </c>
      <c r="AK232" s="26" t="str">
        <f t="shared" si="349"/>
        <v/>
      </c>
      <c r="AL232" s="26" t="str">
        <f t="shared" si="349"/>
        <v/>
      </c>
      <c r="AM232" s="18" t="str">
        <f t="shared" si="349"/>
        <v/>
      </c>
      <c r="AN232" s="9"/>
      <c r="AO232" s="152" t="str">
        <f t="shared" si="323"/>
        <v/>
      </c>
      <c r="AP232" s="150" t="str">
        <f t="shared" si="266"/>
        <v/>
      </c>
      <c r="AQ232" s="151" t="str">
        <f t="shared" si="267"/>
        <v/>
      </c>
      <c r="AR232" s="107" t="str">
        <f t="shared" si="268"/>
        <v/>
      </c>
      <c r="AS232" s="128" t="str">
        <f t="shared" si="269"/>
        <v/>
      </c>
      <c r="AT232" s="114" t="str">
        <f t="shared" si="324"/>
        <v/>
      </c>
      <c r="AU232" s="114" t="str">
        <f t="shared" si="325"/>
        <v/>
      </c>
      <c r="AV232" s="114" t="str">
        <f t="shared" si="326"/>
        <v/>
      </c>
      <c r="AW232" s="114" t="str">
        <f t="shared" si="327"/>
        <v/>
      </c>
      <c r="AX232" s="117" t="str">
        <f t="shared" si="328"/>
        <v/>
      </c>
      <c r="AY232" s="117" t="str">
        <f t="shared" si="329"/>
        <v/>
      </c>
      <c r="AZ232" s="111" t="str">
        <f t="shared" si="330"/>
        <v/>
      </c>
      <c r="BA232" s="133" t="str">
        <f t="shared" si="331"/>
        <v/>
      </c>
      <c r="BB232" s="126" t="str">
        <f t="shared" si="270"/>
        <v/>
      </c>
      <c r="BC232" s="126" t="str">
        <f t="shared" si="271"/>
        <v/>
      </c>
      <c r="BD232" s="127" t="str">
        <f t="shared" si="272"/>
        <v/>
      </c>
      <c r="BE232" s="115" t="str">
        <f t="shared" si="273"/>
        <v/>
      </c>
      <c r="BF232" s="148" t="str">
        <f t="shared" si="274"/>
        <v/>
      </c>
      <c r="BG232" s="126" t="str">
        <f t="shared" si="275"/>
        <v/>
      </c>
      <c r="BH232" s="126" t="str">
        <f t="shared" si="276"/>
        <v/>
      </c>
      <c r="BI232" s="126" t="str">
        <f t="shared" si="277"/>
        <v/>
      </c>
      <c r="BJ232" s="126" t="str">
        <f t="shared" si="278"/>
        <v/>
      </c>
      <c r="BK232" s="111" t="str">
        <f t="shared" si="279"/>
        <v/>
      </c>
      <c r="BL232" s="118" t="str">
        <f t="shared" si="332"/>
        <v/>
      </c>
      <c r="BM232" s="115" t="str">
        <f t="shared" si="280"/>
        <v/>
      </c>
      <c r="BN232" s="110" t="str">
        <f t="shared" si="281"/>
        <v/>
      </c>
      <c r="BO232" s="110" t="str">
        <f t="shared" si="282"/>
        <v/>
      </c>
      <c r="BP232" s="111" t="str">
        <f t="shared" si="333"/>
        <v/>
      </c>
      <c r="BQ232" s="110" t="str">
        <f t="shared" si="334"/>
        <v/>
      </c>
      <c r="BR232" s="153"/>
      <c r="BS232" s="115" t="str">
        <f t="shared" si="283"/>
        <v/>
      </c>
      <c r="BT232" s="132" t="str">
        <f t="shared" si="346"/>
        <v/>
      </c>
      <c r="BU232" s="146" t="str">
        <f t="shared" si="284"/>
        <v/>
      </c>
      <c r="BV232" s="115" t="str">
        <f t="shared" si="285"/>
        <v/>
      </c>
      <c r="BW232" s="118" t="str">
        <f t="shared" si="286"/>
        <v/>
      </c>
      <c r="BX232" s="119"/>
      <c r="BY232" s="111" t="str">
        <f t="shared" si="287"/>
        <v/>
      </c>
      <c r="BZ232" s="111" t="str">
        <f t="shared" si="288"/>
        <v/>
      </c>
      <c r="CA232" s="111" t="str">
        <f t="shared" si="289"/>
        <v/>
      </c>
      <c r="CB232" s="142" t="str">
        <f t="shared" si="290"/>
        <v/>
      </c>
      <c r="CC232" s="184" t="str">
        <f t="shared" si="291"/>
        <v/>
      </c>
      <c r="CD232" s="115" t="str">
        <f t="shared" si="292"/>
        <v/>
      </c>
      <c r="CE232" s="115" t="str">
        <f t="shared" si="293"/>
        <v/>
      </c>
      <c r="CF232" s="125" t="str">
        <f t="shared" si="294"/>
        <v/>
      </c>
      <c r="CG232" s="125" t="str">
        <f t="shared" si="295"/>
        <v/>
      </c>
      <c r="CH232" s="149" t="str">
        <f t="shared" si="296"/>
        <v/>
      </c>
      <c r="CI232" s="142" t="str">
        <f t="shared" si="297"/>
        <v/>
      </c>
      <c r="CJ232" s="119"/>
      <c r="CK232" s="109"/>
      <c r="CL232" s="166" t="str">
        <f t="shared" si="298"/>
        <v/>
      </c>
      <c r="CM232" s="166" t="str">
        <f t="shared" si="299"/>
        <v/>
      </c>
      <c r="CN232" s="163" t="str">
        <f t="shared" si="300"/>
        <v/>
      </c>
      <c r="CO232" s="164" t="str">
        <f t="shared" si="301"/>
        <v/>
      </c>
      <c r="CP232" s="109"/>
      <c r="CQ232" s="163" t="str">
        <f t="shared" si="302"/>
        <v/>
      </c>
      <c r="CR232" s="163" t="str">
        <f t="shared" si="303"/>
        <v/>
      </c>
      <c r="CS232" s="109"/>
      <c r="CT232" s="112" t="str">
        <f t="shared" si="335"/>
        <v/>
      </c>
      <c r="CU232" s="145" t="str">
        <f t="shared" si="336"/>
        <v/>
      </c>
      <c r="CV232" s="111" t="str">
        <f t="shared" si="337"/>
        <v/>
      </c>
      <c r="CW232" s="111" t="str">
        <f t="shared" si="338"/>
        <v/>
      </c>
      <c r="CX232" s="109" t="str">
        <f t="shared" si="304"/>
        <v/>
      </c>
      <c r="CY232" s="126" t="str">
        <f t="shared" si="305"/>
        <v/>
      </c>
      <c r="CZ232" s="126" t="str">
        <f t="shared" si="306"/>
        <v/>
      </c>
      <c r="DA232" s="126" t="str">
        <f t="shared" si="307"/>
        <v/>
      </c>
      <c r="DB232" s="145" t="str">
        <f t="shared" si="308"/>
        <v/>
      </c>
      <c r="DC232" s="143" t="str">
        <f t="shared" si="309"/>
        <v/>
      </c>
      <c r="DD232" s="121"/>
      <c r="DE232" s="113" t="str">
        <f t="shared" si="310"/>
        <v/>
      </c>
      <c r="DF232" s="113" t="str">
        <f t="shared" si="311"/>
        <v/>
      </c>
      <c r="DG232" s="111" t="e">
        <f t="shared" si="339"/>
        <v>#N/A</v>
      </c>
      <c r="DH232" s="108" t="str">
        <f t="shared" si="312"/>
        <v/>
      </c>
      <c r="DI232" s="108" t="str">
        <f t="shared" si="340"/>
        <v/>
      </c>
      <c r="DJ232" s="108" t="str">
        <f t="shared" si="341"/>
        <v/>
      </c>
      <c r="DK232" s="108" t="str">
        <f t="shared" si="344"/>
        <v/>
      </c>
      <c r="DL232" s="108" t="str">
        <f t="shared" si="342"/>
        <v/>
      </c>
      <c r="DM232" s="108" t="str">
        <f t="shared" si="343"/>
        <v/>
      </c>
      <c r="DN232" s="103"/>
      <c r="DO232" s="170" t="str">
        <f t="shared" si="313"/>
        <v/>
      </c>
      <c r="DP232" s="170" t="str">
        <f t="shared" si="314"/>
        <v/>
      </c>
      <c r="DQ232" s="170" t="str">
        <f t="shared" si="315"/>
        <v/>
      </c>
      <c r="DR232" s="55" t="str">
        <f t="shared" si="316"/>
        <v/>
      </c>
      <c r="DS232" s="55" t="str">
        <f t="shared" si="317"/>
        <v/>
      </c>
      <c r="DT232" s="173" t="str">
        <f t="shared" si="318"/>
        <v/>
      </c>
      <c r="DU232" s="55" t="str">
        <f t="shared" si="319"/>
        <v/>
      </c>
      <c r="DV232" s="21" t="str">
        <f t="shared" si="320"/>
        <v/>
      </c>
      <c r="DW232" s="11" t="str">
        <f t="shared" si="345"/>
        <v/>
      </c>
      <c r="DX232" s="12" t="str">
        <f t="shared" si="321"/>
        <v/>
      </c>
      <c r="DY232" s="15"/>
      <c r="DZ232" s="50"/>
      <c r="EA232" s="50"/>
      <c r="EB232" s="50"/>
      <c r="EC232" s="50"/>
    </row>
    <row r="233" spans="1:133" ht="20.100000000000001" customHeight="1" x14ac:dyDescent="0.25">
      <c r="A233" s="47">
        <f t="shared" si="322"/>
        <v>232</v>
      </c>
      <c r="B233" s="176"/>
      <c r="C233" s="194"/>
      <c r="D233" s="176"/>
      <c r="E233" s="194"/>
      <c r="F233" s="192"/>
      <c r="G233" s="193"/>
      <c r="H233" s="176"/>
      <c r="I233" s="176"/>
      <c r="J233" s="180"/>
      <c r="K233" s="180"/>
      <c r="L233" s="180"/>
      <c r="M233" s="40"/>
      <c r="N233" s="10" t="str">
        <f t="shared" si="265"/>
        <v/>
      </c>
      <c r="O233" s="13"/>
      <c r="P233" s="26" t="str">
        <f t="shared" si="350"/>
        <v/>
      </c>
      <c r="Q233" s="26" t="str">
        <f t="shared" si="350"/>
        <v/>
      </c>
      <c r="R233" s="26" t="str">
        <f t="shared" si="350"/>
        <v/>
      </c>
      <c r="S233" s="26" t="str">
        <f t="shared" si="350"/>
        <v/>
      </c>
      <c r="T233" s="26" t="str">
        <f t="shared" si="350"/>
        <v/>
      </c>
      <c r="U233" s="157" t="str">
        <f t="shared" si="350"/>
        <v/>
      </c>
      <c r="V233" s="26" t="str">
        <f t="shared" si="350"/>
        <v/>
      </c>
      <c r="W233" s="26" t="str">
        <f t="shared" si="350"/>
        <v/>
      </c>
      <c r="X233" s="26" t="str">
        <f t="shared" si="350"/>
        <v/>
      </c>
      <c r="Y233" s="24" t="str">
        <f t="shared" si="350"/>
        <v/>
      </c>
      <c r="Z233" s="18" t="str">
        <f t="shared" si="349"/>
        <v/>
      </c>
      <c r="AA233" s="24" t="str">
        <f t="shared" si="349"/>
        <v/>
      </c>
      <c r="AB233" s="24" t="str">
        <f t="shared" si="349"/>
        <v/>
      </c>
      <c r="AC233" s="26" t="str">
        <f t="shared" si="349"/>
        <v/>
      </c>
      <c r="AD233" s="33" t="str">
        <f t="shared" si="349"/>
        <v/>
      </c>
      <c r="AE233" s="24" t="str">
        <f t="shared" si="349"/>
        <v/>
      </c>
      <c r="AF233" s="26" t="str">
        <f t="shared" si="349"/>
        <v/>
      </c>
      <c r="AG233" s="24" t="str">
        <f t="shared" si="349"/>
        <v/>
      </c>
      <c r="AH233" s="26" t="str">
        <f t="shared" si="349"/>
        <v/>
      </c>
      <c r="AI233" s="26" t="str">
        <f t="shared" si="349"/>
        <v/>
      </c>
      <c r="AJ233" s="26" t="str">
        <f t="shared" si="349"/>
        <v/>
      </c>
      <c r="AK233" s="26" t="str">
        <f t="shared" si="349"/>
        <v/>
      </c>
      <c r="AL233" s="26" t="str">
        <f t="shared" si="349"/>
        <v/>
      </c>
      <c r="AM233" s="18" t="str">
        <f t="shared" si="349"/>
        <v/>
      </c>
      <c r="AN233" s="9"/>
      <c r="AO233" s="152" t="str">
        <f t="shared" si="323"/>
        <v/>
      </c>
      <c r="AP233" s="150" t="str">
        <f t="shared" si="266"/>
        <v/>
      </c>
      <c r="AQ233" s="151" t="str">
        <f t="shared" si="267"/>
        <v/>
      </c>
      <c r="AR233" s="107" t="str">
        <f t="shared" si="268"/>
        <v/>
      </c>
      <c r="AS233" s="128" t="str">
        <f t="shared" si="269"/>
        <v/>
      </c>
      <c r="AT233" s="114" t="str">
        <f t="shared" si="324"/>
        <v/>
      </c>
      <c r="AU233" s="114" t="str">
        <f t="shared" si="325"/>
        <v/>
      </c>
      <c r="AV233" s="114" t="str">
        <f t="shared" si="326"/>
        <v/>
      </c>
      <c r="AW233" s="114" t="str">
        <f t="shared" si="327"/>
        <v/>
      </c>
      <c r="AX233" s="117" t="str">
        <f t="shared" si="328"/>
        <v/>
      </c>
      <c r="AY233" s="117" t="str">
        <f t="shared" si="329"/>
        <v/>
      </c>
      <c r="AZ233" s="111" t="str">
        <f t="shared" si="330"/>
        <v/>
      </c>
      <c r="BA233" s="133" t="str">
        <f t="shared" si="331"/>
        <v/>
      </c>
      <c r="BB233" s="126" t="str">
        <f t="shared" si="270"/>
        <v/>
      </c>
      <c r="BC233" s="126" t="str">
        <f t="shared" si="271"/>
        <v/>
      </c>
      <c r="BD233" s="127" t="str">
        <f t="shared" si="272"/>
        <v/>
      </c>
      <c r="BE233" s="115" t="str">
        <f t="shared" si="273"/>
        <v/>
      </c>
      <c r="BF233" s="148" t="str">
        <f t="shared" si="274"/>
        <v/>
      </c>
      <c r="BG233" s="126" t="str">
        <f t="shared" si="275"/>
        <v/>
      </c>
      <c r="BH233" s="126" t="str">
        <f t="shared" si="276"/>
        <v/>
      </c>
      <c r="BI233" s="126" t="str">
        <f t="shared" si="277"/>
        <v/>
      </c>
      <c r="BJ233" s="126" t="str">
        <f t="shared" si="278"/>
        <v/>
      </c>
      <c r="BK233" s="111" t="str">
        <f t="shared" si="279"/>
        <v/>
      </c>
      <c r="BL233" s="118" t="str">
        <f t="shared" si="332"/>
        <v/>
      </c>
      <c r="BM233" s="115" t="str">
        <f t="shared" si="280"/>
        <v/>
      </c>
      <c r="BN233" s="110" t="str">
        <f t="shared" si="281"/>
        <v/>
      </c>
      <c r="BO233" s="110" t="str">
        <f t="shared" si="282"/>
        <v/>
      </c>
      <c r="BP233" s="111" t="str">
        <f t="shared" si="333"/>
        <v/>
      </c>
      <c r="BQ233" s="110" t="str">
        <f t="shared" si="334"/>
        <v/>
      </c>
      <c r="BR233" s="153"/>
      <c r="BS233" s="115" t="str">
        <f t="shared" si="283"/>
        <v/>
      </c>
      <c r="BT233" s="132" t="str">
        <f t="shared" si="346"/>
        <v/>
      </c>
      <c r="BU233" s="146" t="str">
        <f t="shared" si="284"/>
        <v/>
      </c>
      <c r="BV233" s="115" t="str">
        <f t="shared" si="285"/>
        <v/>
      </c>
      <c r="BW233" s="118" t="str">
        <f t="shared" si="286"/>
        <v/>
      </c>
      <c r="BX233" s="119"/>
      <c r="BY233" s="111" t="str">
        <f t="shared" si="287"/>
        <v/>
      </c>
      <c r="BZ233" s="111" t="str">
        <f t="shared" si="288"/>
        <v/>
      </c>
      <c r="CA233" s="111" t="str">
        <f t="shared" si="289"/>
        <v/>
      </c>
      <c r="CB233" s="142" t="str">
        <f t="shared" si="290"/>
        <v/>
      </c>
      <c r="CC233" s="184" t="str">
        <f t="shared" si="291"/>
        <v/>
      </c>
      <c r="CD233" s="115" t="str">
        <f t="shared" si="292"/>
        <v/>
      </c>
      <c r="CE233" s="115" t="str">
        <f t="shared" si="293"/>
        <v/>
      </c>
      <c r="CF233" s="125" t="str">
        <f t="shared" si="294"/>
        <v/>
      </c>
      <c r="CG233" s="125" t="str">
        <f t="shared" si="295"/>
        <v/>
      </c>
      <c r="CH233" s="149" t="str">
        <f t="shared" si="296"/>
        <v/>
      </c>
      <c r="CI233" s="142" t="str">
        <f t="shared" si="297"/>
        <v/>
      </c>
      <c r="CJ233" s="119"/>
      <c r="CK233" s="109"/>
      <c r="CL233" s="166" t="str">
        <f t="shared" si="298"/>
        <v/>
      </c>
      <c r="CM233" s="166" t="str">
        <f t="shared" si="299"/>
        <v/>
      </c>
      <c r="CN233" s="163" t="str">
        <f t="shared" si="300"/>
        <v/>
      </c>
      <c r="CO233" s="164" t="str">
        <f t="shared" si="301"/>
        <v/>
      </c>
      <c r="CP233" s="109"/>
      <c r="CQ233" s="163" t="str">
        <f t="shared" si="302"/>
        <v/>
      </c>
      <c r="CR233" s="163" t="str">
        <f t="shared" si="303"/>
        <v/>
      </c>
      <c r="CS233" s="109"/>
      <c r="CT233" s="112" t="str">
        <f t="shared" si="335"/>
        <v/>
      </c>
      <c r="CU233" s="145" t="str">
        <f t="shared" si="336"/>
        <v/>
      </c>
      <c r="CV233" s="111" t="str">
        <f t="shared" si="337"/>
        <v/>
      </c>
      <c r="CW233" s="111" t="str">
        <f t="shared" si="338"/>
        <v/>
      </c>
      <c r="CX233" s="109" t="str">
        <f t="shared" si="304"/>
        <v/>
      </c>
      <c r="CY233" s="126" t="str">
        <f t="shared" si="305"/>
        <v/>
      </c>
      <c r="CZ233" s="126" t="str">
        <f t="shared" si="306"/>
        <v/>
      </c>
      <c r="DA233" s="126" t="str">
        <f t="shared" si="307"/>
        <v/>
      </c>
      <c r="DB233" s="145" t="str">
        <f t="shared" si="308"/>
        <v/>
      </c>
      <c r="DC233" s="143" t="str">
        <f t="shared" si="309"/>
        <v/>
      </c>
      <c r="DD233" s="121"/>
      <c r="DE233" s="113" t="str">
        <f t="shared" si="310"/>
        <v/>
      </c>
      <c r="DF233" s="113" t="str">
        <f t="shared" si="311"/>
        <v/>
      </c>
      <c r="DG233" s="111" t="e">
        <f t="shared" si="339"/>
        <v>#N/A</v>
      </c>
      <c r="DH233" s="108" t="str">
        <f t="shared" si="312"/>
        <v/>
      </c>
      <c r="DI233" s="108" t="str">
        <f t="shared" si="340"/>
        <v/>
      </c>
      <c r="DJ233" s="108" t="str">
        <f t="shared" si="341"/>
        <v/>
      </c>
      <c r="DK233" s="108" t="str">
        <f t="shared" si="344"/>
        <v/>
      </c>
      <c r="DL233" s="108" t="str">
        <f t="shared" si="342"/>
        <v/>
      </c>
      <c r="DM233" s="108" t="str">
        <f t="shared" si="343"/>
        <v/>
      </c>
      <c r="DN233" s="103"/>
      <c r="DO233" s="170" t="str">
        <f t="shared" si="313"/>
        <v/>
      </c>
      <c r="DP233" s="170" t="str">
        <f t="shared" si="314"/>
        <v/>
      </c>
      <c r="DQ233" s="170" t="str">
        <f t="shared" si="315"/>
        <v/>
      </c>
      <c r="DR233" s="55" t="str">
        <f t="shared" si="316"/>
        <v/>
      </c>
      <c r="DS233" s="55" t="str">
        <f t="shared" si="317"/>
        <v/>
      </c>
      <c r="DT233" s="173" t="str">
        <f t="shared" si="318"/>
        <v/>
      </c>
      <c r="DU233" s="55" t="str">
        <f t="shared" si="319"/>
        <v/>
      </c>
      <c r="DV233" s="21" t="str">
        <f t="shared" si="320"/>
        <v/>
      </c>
      <c r="DW233" s="11" t="str">
        <f t="shared" si="345"/>
        <v/>
      </c>
      <c r="DX233" s="12" t="str">
        <f t="shared" si="321"/>
        <v/>
      </c>
      <c r="DY233" s="15"/>
      <c r="DZ233" s="50"/>
      <c r="EA233" s="50"/>
      <c r="EB233" s="50"/>
      <c r="EC233" s="50"/>
    </row>
    <row r="234" spans="1:133" ht="20.100000000000001" customHeight="1" x14ac:dyDescent="0.25">
      <c r="A234" s="47">
        <f t="shared" si="322"/>
        <v>233</v>
      </c>
      <c r="B234" s="176"/>
      <c r="C234" s="194"/>
      <c r="D234" s="176"/>
      <c r="E234" s="194"/>
      <c r="F234" s="192"/>
      <c r="G234" s="193"/>
      <c r="H234" s="176"/>
      <c r="I234" s="176"/>
      <c r="J234" s="180"/>
      <c r="K234" s="180"/>
      <c r="L234" s="180"/>
      <c r="M234" s="40"/>
      <c r="N234" s="10" t="str">
        <f t="shared" si="265"/>
        <v/>
      </c>
      <c r="O234" s="13"/>
      <c r="P234" s="26" t="str">
        <f t="shared" si="350"/>
        <v/>
      </c>
      <c r="Q234" s="26" t="str">
        <f t="shared" si="350"/>
        <v/>
      </c>
      <c r="R234" s="26" t="str">
        <f t="shared" si="350"/>
        <v/>
      </c>
      <c r="S234" s="26" t="str">
        <f t="shared" si="350"/>
        <v/>
      </c>
      <c r="T234" s="26" t="str">
        <f t="shared" si="350"/>
        <v/>
      </c>
      <c r="U234" s="157" t="str">
        <f t="shared" si="350"/>
        <v/>
      </c>
      <c r="V234" s="26" t="str">
        <f t="shared" si="350"/>
        <v/>
      </c>
      <c r="W234" s="26" t="str">
        <f t="shared" si="350"/>
        <v/>
      </c>
      <c r="X234" s="26" t="str">
        <f t="shared" si="350"/>
        <v/>
      </c>
      <c r="Y234" s="24" t="str">
        <f t="shared" si="350"/>
        <v/>
      </c>
      <c r="Z234" s="18" t="str">
        <f t="shared" si="349"/>
        <v/>
      </c>
      <c r="AA234" s="24" t="str">
        <f t="shared" si="349"/>
        <v/>
      </c>
      <c r="AB234" s="24" t="str">
        <f t="shared" si="349"/>
        <v/>
      </c>
      <c r="AC234" s="26" t="str">
        <f t="shared" si="349"/>
        <v/>
      </c>
      <c r="AD234" s="33" t="str">
        <f t="shared" si="349"/>
        <v/>
      </c>
      <c r="AE234" s="24" t="str">
        <f t="shared" si="349"/>
        <v/>
      </c>
      <c r="AF234" s="26" t="str">
        <f t="shared" si="349"/>
        <v/>
      </c>
      <c r="AG234" s="24" t="str">
        <f t="shared" si="349"/>
        <v/>
      </c>
      <c r="AH234" s="26" t="str">
        <f t="shared" si="349"/>
        <v/>
      </c>
      <c r="AI234" s="26" t="str">
        <f t="shared" si="349"/>
        <v/>
      </c>
      <c r="AJ234" s="26" t="str">
        <f t="shared" si="349"/>
        <v/>
      </c>
      <c r="AK234" s="26" t="str">
        <f t="shared" si="349"/>
        <v/>
      </c>
      <c r="AL234" s="26" t="str">
        <f t="shared" si="349"/>
        <v/>
      </c>
      <c r="AM234" s="18" t="str">
        <f t="shared" si="349"/>
        <v/>
      </c>
      <c r="AN234" s="9"/>
      <c r="AO234" s="152" t="str">
        <f t="shared" si="323"/>
        <v/>
      </c>
      <c r="AP234" s="150" t="str">
        <f t="shared" si="266"/>
        <v/>
      </c>
      <c r="AQ234" s="151" t="str">
        <f t="shared" si="267"/>
        <v/>
      </c>
      <c r="AR234" s="107" t="str">
        <f t="shared" si="268"/>
        <v/>
      </c>
      <c r="AS234" s="128" t="str">
        <f t="shared" si="269"/>
        <v/>
      </c>
      <c r="AT234" s="114" t="str">
        <f t="shared" si="324"/>
        <v/>
      </c>
      <c r="AU234" s="114" t="str">
        <f t="shared" si="325"/>
        <v/>
      </c>
      <c r="AV234" s="114" t="str">
        <f t="shared" si="326"/>
        <v/>
      </c>
      <c r="AW234" s="114" t="str">
        <f t="shared" si="327"/>
        <v/>
      </c>
      <c r="AX234" s="117" t="str">
        <f t="shared" si="328"/>
        <v/>
      </c>
      <c r="AY234" s="117" t="str">
        <f t="shared" si="329"/>
        <v/>
      </c>
      <c r="AZ234" s="111" t="str">
        <f t="shared" si="330"/>
        <v/>
      </c>
      <c r="BA234" s="133" t="str">
        <f t="shared" si="331"/>
        <v/>
      </c>
      <c r="BB234" s="126" t="str">
        <f t="shared" si="270"/>
        <v/>
      </c>
      <c r="BC234" s="126" t="str">
        <f t="shared" si="271"/>
        <v/>
      </c>
      <c r="BD234" s="127" t="str">
        <f t="shared" si="272"/>
        <v/>
      </c>
      <c r="BE234" s="115" t="str">
        <f t="shared" si="273"/>
        <v/>
      </c>
      <c r="BF234" s="148" t="str">
        <f t="shared" si="274"/>
        <v/>
      </c>
      <c r="BG234" s="126" t="str">
        <f t="shared" si="275"/>
        <v/>
      </c>
      <c r="BH234" s="126" t="str">
        <f t="shared" si="276"/>
        <v/>
      </c>
      <c r="BI234" s="126" t="str">
        <f t="shared" si="277"/>
        <v/>
      </c>
      <c r="BJ234" s="126" t="str">
        <f t="shared" si="278"/>
        <v/>
      </c>
      <c r="BK234" s="111" t="str">
        <f t="shared" si="279"/>
        <v/>
      </c>
      <c r="BL234" s="118" t="str">
        <f t="shared" si="332"/>
        <v/>
      </c>
      <c r="BM234" s="115" t="str">
        <f t="shared" si="280"/>
        <v/>
      </c>
      <c r="BN234" s="110" t="str">
        <f t="shared" si="281"/>
        <v/>
      </c>
      <c r="BO234" s="110" t="str">
        <f t="shared" si="282"/>
        <v/>
      </c>
      <c r="BP234" s="111" t="str">
        <f t="shared" si="333"/>
        <v/>
      </c>
      <c r="BQ234" s="110" t="str">
        <f t="shared" si="334"/>
        <v/>
      </c>
      <c r="BR234" s="153"/>
      <c r="BS234" s="115" t="str">
        <f t="shared" si="283"/>
        <v/>
      </c>
      <c r="BT234" s="132" t="str">
        <f t="shared" si="346"/>
        <v/>
      </c>
      <c r="BU234" s="146" t="str">
        <f t="shared" si="284"/>
        <v/>
      </c>
      <c r="BV234" s="115" t="str">
        <f t="shared" si="285"/>
        <v/>
      </c>
      <c r="BW234" s="118" t="str">
        <f t="shared" si="286"/>
        <v/>
      </c>
      <c r="BX234" s="119"/>
      <c r="BY234" s="111" t="str">
        <f t="shared" si="287"/>
        <v/>
      </c>
      <c r="BZ234" s="111" t="str">
        <f t="shared" si="288"/>
        <v/>
      </c>
      <c r="CA234" s="111" t="str">
        <f t="shared" si="289"/>
        <v/>
      </c>
      <c r="CB234" s="142" t="str">
        <f t="shared" si="290"/>
        <v/>
      </c>
      <c r="CC234" s="184" t="str">
        <f t="shared" si="291"/>
        <v/>
      </c>
      <c r="CD234" s="115" t="str">
        <f t="shared" si="292"/>
        <v/>
      </c>
      <c r="CE234" s="115" t="str">
        <f t="shared" si="293"/>
        <v/>
      </c>
      <c r="CF234" s="125" t="str">
        <f t="shared" si="294"/>
        <v/>
      </c>
      <c r="CG234" s="125" t="str">
        <f t="shared" si="295"/>
        <v/>
      </c>
      <c r="CH234" s="149" t="str">
        <f t="shared" si="296"/>
        <v/>
      </c>
      <c r="CI234" s="142" t="str">
        <f t="shared" si="297"/>
        <v/>
      </c>
      <c r="CJ234" s="119"/>
      <c r="CK234" s="109"/>
      <c r="CL234" s="166" t="str">
        <f t="shared" si="298"/>
        <v/>
      </c>
      <c r="CM234" s="166" t="str">
        <f t="shared" si="299"/>
        <v/>
      </c>
      <c r="CN234" s="163" t="str">
        <f t="shared" si="300"/>
        <v/>
      </c>
      <c r="CO234" s="164" t="str">
        <f t="shared" si="301"/>
        <v/>
      </c>
      <c r="CP234" s="109"/>
      <c r="CQ234" s="163" t="str">
        <f t="shared" si="302"/>
        <v/>
      </c>
      <c r="CR234" s="163" t="str">
        <f t="shared" si="303"/>
        <v/>
      </c>
      <c r="CS234" s="109"/>
      <c r="CT234" s="112" t="str">
        <f t="shared" si="335"/>
        <v/>
      </c>
      <c r="CU234" s="145" t="str">
        <f t="shared" si="336"/>
        <v/>
      </c>
      <c r="CV234" s="111" t="str">
        <f t="shared" si="337"/>
        <v/>
      </c>
      <c r="CW234" s="111" t="str">
        <f t="shared" si="338"/>
        <v/>
      </c>
      <c r="CX234" s="109" t="str">
        <f t="shared" si="304"/>
        <v/>
      </c>
      <c r="CY234" s="126" t="str">
        <f t="shared" si="305"/>
        <v/>
      </c>
      <c r="CZ234" s="126" t="str">
        <f t="shared" si="306"/>
        <v/>
      </c>
      <c r="DA234" s="126" t="str">
        <f t="shared" si="307"/>
        <v/>
      </c>
      <c r="DB234" s="145" t="str">
        <f t="shared" si="308"/>
        <v/>
      </c>
      <c r="DC234" s="143" t="str">
        <f t="shared" si="309"/>
        <v/>
      </c>
      <c r="DD234" s="121"/>
      <c r="DE234" s="113" t="str">
        <f t="shared" si="310"/>
        <v/>
      </c>
      <c r="DF234" s="113" t="str">
        <f t="shared" si="311"/>
        <v/>
      </c>
      <c r="DG234" s="111" t="e">
        <f t="shared" si="339"/>
        <v>#N/A</v>
      </c>
      <c r="DH234" s="108" t="str">
        <f t="shared" si="312"/>
        <v/>
      </c>
      <c r="DI234" s="108" t="str">
        <f t="shared" si="340"/>
        <v/>
      </c>
      <c r="DJ234" s="108" t="str">
        <f t="shared" si="341"/>
        <v/>
      </c>
      <c r="DK234" s="108" t="str">
        <f t="shared" si="344"/>
        <v/>
      </c>
      <c r="DL234" s="108" t="str">
        <f t="shared" si="342"/>
        <v/>
      </c>
      <c r="DM234" s="108" t="str">
        <f t="shared" si="343"/>
        <v/>
      </c>
      <c r="DN234" s="103"/>
      <c r="DO234" s="170" t="str">
        <f t="shared" si="313"/>
        <v/>
      </c>
      <c r="DP234" s="170" t="str">
        <f t="shared" si="314"/>
        <v/>
      </c>
      <c r="DQ234" s="170" t="str">
        <f t="shared" si="315"/>
        <v/>
      </c>
      <c r="DR234" s="55" t="str">
        <f t="shared" si="316"/>
        <v/>
      </c>
      <c r="DS234" s="55" t="str">
        <f t="shared" si="317"/>
        <v/>
      </c>
      <c r="DT234" s="173" t="str">
        <f t="shared" si="318"/>
        <v/>
      </c>
      <c r="DU234" s="55" t="str">
        <f t="shared" si="319"/>
        <v/>
      </c>
      <c r="DV234" s="21" t="str">
        <f t="shared" si="320"/>
        <v/>
      </c>
      <c r="DW234" s="11" t="str">
        <f t="shared" si="345"/>
        <v/>
      </c>
      <c r="DX234" s="12" t="str">
        <f t="shared" si="321"/>
        <v/>
      </c>
      <c r="DY234" s="15"/>
      <c r="DZ234" s="50"/>
      <c r="EA234" s="50"/>
      <c r="EB234" s="50"/>
      <c r="EC234" s="50"/>
    </row>
    <row r="235" spans="1:133" ht="20.100000000000001" customHeight="1" x14ac:dyDescent="0.25">
      <c r="A235" s="47">
        <f t="shared" si="322"/>
        <v>234</v>
      </c>
      <c r="B235" s="176"/>
      <c r="C235" s="194"/>
      <c r="D235" s="176"/>
      <c r="E235" s="194"/>
      <c r="F235" s="192"/>
      <c r="G235" s="193"/>
      <c r="H235" s="176"/>
      <c r="I235" s="176"/>
      <c r="J235" s="180"/>
      <c r="K235" s="180"/>
      <c r="L235" s="180"/>
      <c r="M235" s="40"/>
      <c r="N235" s="10" t="str">
        <f t="shared" si="265"/>
        <v/>
      </c>
      <c r="O235" s="13"/>
      <c r="P235" s="26" t="str">
        <f t="shared" si="350"/>
        <v/>
      </c>
      <c r="Q235" s="26" t="str">
        <f t="shared" si="350"/>
        <v/>
      </c>
      <c r="R235" s="26" t="str">
        <f t="shared" si="350"/>
        <v/>
      </c>
      <c r="S235" s="26" t="str">
        <f t="shared" si="350"/>
        <v/>
      </c>
      <c r="T235" s="26" t="str">
        <f t="shared" si="350"/>
        <v/>
      </c>
      <c r="U235" s="157" t="str">
        <f t="shared" si="350"/>
        <v/>
      </c>
      <c r="V235" s="26" t="str">
        <f t="shared" si="350"/>
        <v/>
      </c>
      <c r="W235" s="26" t="str">
        <f t="shared" si="350"/>
        <v/>
      </c>
      <c r="X235" s="26" t="str">
        <f t="shared" si="350"/>
        <v/>
      </c>
      <c r="Y235" s="24" t="str">
        <f t="shared" si="350"/>
        <v/>
      </c>
      <c r="Z235" s="18" t="str">
        <f t="shared" si="349"/>
        <v/>
      </c>
      <c r="AA235" s="24" t="str">
        <f t="shared" si="349"/>
        <v/>
      </c>
      <c r="AB235" s="24" t="str">
        <f t="shared" si="349"/>
        <v/>
      </c>
      <c r="AC235" s="26" t="str">
        <f t="shared" si="349"/>
        <v/>
      </c>
      <c r="AD235" s="33" t="str">
        <f t="shared" si="349"/>
        <v/>
      </c>
      <c r="AE235" s="24" t="str">
        <f t="shared" si="349"/>
        <v/>
      </c>
      <c r="AF235" s="26" t="str">
        <f t="shared" si="349"/>
        <v/>
      </c>
      <c r="AG235" s="24" t="str">
        <f t="shared" si="349"/>
        <v/>
      </c>
      <c r="AH235" s="26" t="str">
        <f t="shared" si="349"/>
        <v/>
      </c>
      <c r="AI235" s="26" t="str">
        <f t="shared" si="349"/>
        <v/>
      </c>
      <c r="AJ235" s="26" t="str">
        <f t="shared" si="349"/>
        <v/>
      </c>
      <c r="AK235" s="26" t="str">
        <f t="shared" si="349"/>
        <v/>
      </c>
      <c r="AL235" s="26" t="str">
        <f t="shared" si="349"/>
        <v/>
      </c>
      <c r="AM235" s="18" t="str">
        <f t="shared" si="349"/>
        <v/>
      </c>
      <c r="AN235" s="9"/>
      <c r="AO235" s="152" t="str">
        <f t="shared" si="323"/>
        <v/>
      </c>
      <c r="AP235" s="150" t="str">
        <f t="shared" si="266"/>
        <v/>
      </c>
      <c r="AQ235" s="151" t="str">
        <f t="shared" si="267"/>
        <v/>
      </c>
      <c r="AR235" s="107" t="str">
        <f t="shared" si="268"/>
        <v/>
      </c>
      <c r="AS235" s="128" t="str">
        <f t="shared" si="269"/>
        <v/>
      </c>
      <c r="AT235" s="114" t="str">
        <f t="shared" si="324"/>
        <v/>
      </c>
      <c r="AU235" s="114" t="str">
        <f t="shared" si="325"/>
        <v/>
      </c>
      <c r="AV235" s="114" t="str">
        <f t="shared" si="326"/>
        <v/>
      </c>
      <c r="AW235" s="114" t="str">
        <f t="shared" si="327"/>
        <v/>
      </c>
      <c r="AX235" s="117" t="str">
        <f t="shared" si="328"/>
        <v/>
      </c>
      <c r="AY235" s="117" t="str">
        <f t="shared" si="329"/>
        <v/>
      </c>
      <c r="AZ235" s="111" t="str">
        <f t="shared" si="330"/>
        <v/>
      </c>
      <c r="BA235" s="133" t="str">
        <f t="shared" si="331"/>
        <v/>
      </c>
      <c r="BB235" s="126" t="str">
        <f t="shared" si="270"/>
        <v/>
      </c>
      <c r="BC235" s="126" t="str">
        <f t="shared" si="271"/>
        <v/>
      </c>
      <c r="BD235" s="127" t="str">
        <f t="shared" si="272"/>
        <v/>
      </c>
      <c r="BE235" s="115" t="str">
        <f t="shared" si="273"/>
        <v/>
      </c>
      <c r="BF235" s="148" t="str">
        <f t="shared" si="274"/>
        <v/>
      </c>
      <c r="BG235" s="126" t="str">
        <f t="shared" si="275"/>
        <v/>
      </c>
      <c r="BH235" s="126" t="str">
        <f t="shared" si="276"/>
        <v/>
      </c>
      <c r="BI235" s="126" t="str">
        <f t="shared" si="277"/>
        <v/>
      </c>
      <c r="BJ235" s="126" t="str">
        <f t="shared" si="278"/>
        <v/>
      </c>
      <c r="BK235" s="111" t="str">
        <f t="shared" si="279"/>
        <v/>
      </c>
      <c r="BL235" s="118" t="str">
        <f t="shared" si="332"/>
        <v/>
      </c>
      <c r="BM235" s="115" t="str">
        <f t="shared" si="280"/>
        <v/>
      </c>
      <c r="BN235" s="110" t="str">
        <f t="shared" si="281"/>
        <v/>
      </c>
      <c r="BO235" s="110" t="str">
        <f t="shared" si="282"/>
        <v/>
      </c>
      <c r="BP235" s="111" t="str">
        <f t="shared" si="333"/>
        <v/>
      </c>
      <c r="BQ235" s="110" t="str">
        <f t="shared" si="334"/>
        <v/>
      </c>
      <c r="BR235" s="153"/>
      <c r="BS235" s="115" t="str">
        <f t="shared" si="283"/>
        <v/>
      </c>
      <c r="BT235" s="132" t="str">
        <f t="shared" si="346"/>
        <v/>
      </c>
      <c r="BU235" s="146" t="str">
        <f t="shared" si="284"/>
        <v/>
      </c>
      <c r="BV235" s="115" t="str">
        <f t="shared" si="285"/>
        <v/>
      </c>
      <c r="BW235" s="118" t="str">
        <f t="shared" si="286"/>
        <v/>
      </c>
      <c r="BX235" s="119"/>
      <c r="BY235" s="111" t="str">
        <f t="shared" si="287"/>
        <v/>
      </c>
      <c r="BZ235" s="111" t="str">
        <f t="shared" si="288"/>
        <v/>
      </c>
      <c r="CA235" s="111" t="str">
        <f t="shared" si="289"/>
        <v/>
      </c>
      <c r="CB235" s="142" t="str">
        <f t="shared" si="290"/>
        <v/>
      </c>
      <c r="CC235" s="184" t="str">
        <f t="shared" si="291"/>
        <v/>
      </c>
      <c r="CD235" s="115" t="str">
        <f t="shared" si="292"/>
        <v/>
      </c>
      <c r="CE235" s="115" t="str">
        <f t="shared" si="293"/>
        <v/>
      </c>
      <c r="CF235" s="125" t="str">
        <f t="shared" si="294"/>
        <v/>
      </c>
      <c r="CG235" s="125" t="str">
        <f t="shared" si="295"/>
        <v/>
      </c>
      <c r="CH235" s="149" t="str">
        <f t="shared" si="296"/>
        <v/>
      </c>
      <c r="CI235" s="142" t="str">
        <f t="shared" si="297"/>
        <v/>
      </c>
      <c r="CJ235" s="119"/>
      <c r="CK235" s="109"/>
      <c r="CL235" s="166" t="str">
        <f t="shared" si="298"/>
        <v/>
      </c>
      <c r="CM235" s="166" t="str">
        <f t="shared" si="299"/>
        <v/>
      </c>
      <c r="CN235" s="163" t="str">
        <f t="shared" si="300"/>
        <v/>
      </c>
      <c r="CO235" s="164" t="str">
        <f t="shared" si="301"/>
        <v/>
      </c>
      <c r="CP235" s="109"/>
      <c r="CQ235" s="163" t="str">
        <f t="shared" si="302"/>
        <v/>
      </c>
      <c r="CR235" s="163" t="str">
        <f t="shared" si="303"/>
        <v/>
      </c>
      <c r="CS235" s="109"/>
      <c r="CT235" s="112" t="str">
        <f t="shared" si="335"/>
        <v/>
      </c>
      <c r="CU235" s="145" t="str">
        <f t="shared" si="336"/>
        <v/>
      </c>
      <c r="CV235" s="111" t="str">
        <f t="shared" si="337"/>
        <v/>
      </c>
      <c r="CW235" s="111" t="str">
        <f t="shared" si="338"/>
        <v/>
      </c>
      <c r="CX235" s="109" t="str">
        <f t="shared" si="304"/>
        <v/>
      </c>
      <c r="CY235" s="126" t="str">
        <f t="shared" si="305"/>
        <v/>
      </c>
      <c r="CZ235" s="126" t="str">
        <f t="shared" si="306"/>
        <v/>
      </c>
      <c r="DA235" s="126" t="str">
        <f t="shared" si="307"/>
        <v/>
      </c>
      <c r="DB235" s="145" t="str">
        <f t="shared" si="308"/>
        <v/>
      </c>
      <c r="DC235" s="143" t="str">
        <f t="shared" si="309"/>
        <v/>
      </c>
      <c r="DD235" s="121"/>
      <c r="DE235" s="113" t="str">
        <f t="shared" si="310"/>
        <v/>
      </c>
      <c r="DF235" s="113" t="str">
        <f t="shared" si="311"/>
        <v/>
      </c>
      <c r="DG235" s="111" t="e">
        <f t="shared" si="339"/>
        <v>#N/A</v>
      </c>
      <c r="DH235" s="108" t="str">
        <f t="shared" si="312"/>
        <v/>
      </c>
      <c r="DI235" s="108" t="str">
        <f t="shared" si="340"/>
        <v/>
      </c>
      <c r="DJ235" s="108" t="str">
        <f t="shared" si="341"/>
        <v/>
      </c>
      <c r="DK235" s="108" t="str">
        <f t="shared" si="344"/>
        <v/>
      </c>
      <c r="DL235" s="108" t="str">
        <f t="shared" si="342"/>
        <v/>
      </c>
      <c r="DM235" s="108" t="str">
        <f t="shared" si="343"/>
        <v/>
      </c>
      <c r="DN235" s="103"/>
      <c r="DO235" s="170" t="str">
        <f t="shared" si="313"/>
        <v/>
      </c>
      <c r="DP235" s="170" t="str">
        <f t="shared" si="314"/>
        <v/>
      </c>
      <c r="DQ235" s="170" t="str">
        <f t="shared" si="315"/>
        <v/>
      </c>
      <c r="DR235" s="55" t="str">
        <f t="shared" si="316"/>
        <v/>
      </c>
      <c r="DS235" s="55" t="str">
        <f t="shared" si="317"/>
        <v/>
      </c>
      <c r="DT235" s="173" t="str">
        <f t="shared" si="318"/>
        <v/>
      </c>
      <c r="DU235" s="55" t="str">
        <f t="shared" si="319"/>
        <v/>
      </c>
      <c r="DV235" s="21" t="str">
        <f t="shared" si="320"/>
        <v/>
      </c>
      <c r="DW235" s="11" t="str">
        <f t="shared" si="345"/>
        <v/>
      </c>
      <c r="DX235" s="12" t="str">
        <f t="shared" si="321"/>
        <v/>
      </c>
      <c r="DY235" s="15"/>
      <c r="DZ235" s="50"/>
      <c r="EA235" s="50"/>
      <c r="EB235" s="50"/>
      <c r="EC235" s="50"/>
    </row>
    <row r="236" spans="1:133" ht="20.100000000000001" customHeight="1" x14ac:dyDescent="0.25">
      <c r="A236" s="47">
        <f t="shared" si="322"/>
        <v>235</v>
      </c>
      <c r="B236" s="176"/>
      <c r="C236" s="194"/>
      <c r="D236" s="176"/>
      <c r="E236" s="194"/>
      <c r="F236" s="192"/>
      <c r="G236" s="193"/>
      <c r="H236" s="176"/>
      <c r="I236" s="176"/>
      <c r="J236" s="180"/>
      <c r="K236" s="180"/>
      <c r="L236" s="180"/>
      <c r="M236" s="40"/>
      <c r="N236" s="10" t="str">
        <f t="shared" si="265"/>
        <v/>
      </c>
      <c r="O236" s="13"/>
      <c r="P236" s="26" t="str">
        <f t="shared" si="350"/>
        <v/>
      </c>
      <c r="Q236" s="26" t="str">
        <f t="shared" si="350"/>
        <v/>
      </c>
      <c r="R236" s="26" t="str">
        <f t="shared" si="350"/>
        <v/>
      </c>
      <c r="S236" s="26" t="str">
        <f t="shared" si="350"/>
        <v/>
      </c>
      <c r="T236" s="26" t="str">
        <f t="shared" si="350"/>
        <v/>
      </c>
      <c r="U236" s="157" t="str">
        <f t="shared" si="350"/>
        <v/>
      </c>
      <c r="V236" s="26" t="str">
        <f t="shared" si="350"/>
        <v/>
      </c>
      <c r="W236" s="26" t="str">
        <f t="shared" si="350"/>
        <v/>
      </c>
      <c r="X236" s="26" t="str">
        <f t="shared" si="350"/>
        <v/>
      </c>
      <c r="Y236" s="24" t="str">
        <f t="shared" si="350"/>
        <v/>
      </c>
      <c r="Z236" s="18" t="str">
        <f t="shared" si="349"/>
        <v/>
      </c>
      <c r="AA236" s="24" t="str">
        <f t="shared" si="349"/>
        <v/>
      </c>
      <c r="AB236" s="24" t="str">
        <f t="shared" si="349"/>
        <v/>
      </c>
      <c r="AC236" s="26" t="str">
        <f t="shared" si="349"/>
        <v/>
      </c>
      <c r="AD236" s="33" t="str">
        <f t="shared" si="349"/>
        <v/>
      </c>
      <c r="AE236" s="24" t="str">
        <f t="shared" si="349"/>
        <v/>
      </c>
      <c r="AF236" s="26" t="str">
        <f t="shared" si="349"/>
        <v/>
      </c>
      <c r="AG236" s="24" t="str">
        <f t="shared" si="349"/>
        <v/>
      </c>
      <c r="AH236" s="26" t="str">
        <f t="shared" si="349"/>
        <v/>
      </c>
      <c r="AI236" s="26" t="str">
        <f t="shared" si="349"/>
        <v/>
      </c>
      <c r="AJ236" s="26" t="str">
        <f t="shared" si="349"/>
        <v/>
      </c>
      <c r="AK236" s="26" t="str">
        <f t="shared" si="349"/>
        <v/>
      </c>
      <c r="AL236" s="26" t="str">
        <f t="shared" si="349"/>
        <v/>
      </c>
      <c r="AM236" s="18" t="str">
        <f t="shared" si="349"/>
        <v/>
      </c>
      <c r="AN236" s="9"/>
      <c r="AO236" s="152" t="str">
        <f t="shared" si="323"/>
        <v/>
      </c>
      <c r="AP236" s="150" t="str">
        <f t="shared" si="266"/>
        <v/>
      </c>
      <c r="AQ236" s="151" t="str">
        <f t="shared" si="267"/>
        <v/>
      </c>
      <c r="AR236" s="107" t="str">
        <f t="shared" si="268"/>
        <v/>
      </c>
      <c r="AS236" s="128" t="str">
        <f t="shared" si="269"/>
        <v/>
      </c>
      <c r="AT236" s="114" t="str">
        <f t="shared" si="324"/>
        <v/>
      </c>
      <c r="AU236" s="114" t="str">
        <f t="shared" si="325"/>
        <v/>
      </c>
      <c r="AV236" s="114" t="str">
        <f t="shared" si="326"/>
        <v/>
      </c>
      <c r="AW236" s="114" t="str">
        <f t="shared" si="327"/>
        <v/>
      </c>
      <c r="AX236" s="117" t="str">
        <f t="shared" si="328"/>
        <v/>
      </c>
      <c r="AY236" s="117" t="str">
        <f t="shared" si="329"/>
        <v/>
      </c>
      <c r="AZ236" s="111" t="str">
        <f t="shared" si="330"/>
        <v/>
      </c>
      <c r="BA236" s="133" t="str">
        <f t="shared" si="331"/>
        <v/>
      </c>
      <c r="BB236" s="126" t="str">
        <f t="shared" si="270"/>
        <v/>
      </c>
      <c r="BC236" s="126" t="str">
        <f t="shared" si="271"/>
        <v/>
      </c>
      <c r="BD236" s="127" t="str">
        <f t="shared" si="272"/>
        <v/>
      </c>
      <c r="BE236" s="115" t="str">
        <f t="shared" si="273"/>
        <v/>
      </c>
      <c r="BF236" s="148" t="str">
        <f t="shared" si="274"/>
        <v/>
      </c>
      <c r="BG236" s="126" t="str">
        <f t="shared" si="275"/>
        <v/>
      </c>
      <c r="BH236" s="126" t="str">
        <f t="shared" si="276"/>
        <v/>
      </c>
      <c r="BI236" s="126" t="str">
        <f t="shared" si="277"/>
        <v/>
      </c>
      <c r="BJ236" s="126" t="str">
        <f t="shared" si="278"/>
        <v/>
      </c>
      <c r="BK236" s="111" t="str">
        <f t="shared" si="279"/>
        <v/>
      </c>
      <c r="BL236" s="118" t="str">
        <f t="shared" si="332"/>
        <v/>
      </c>
      <c r="BM236" s="115" t="str">
        <f t="shared" si="280"/>
        <v/>
      </c>
      <c r="BN236" s="110" t="str">
        <f t="shared" si="281"/>
        <v/>
      </c>
      <c r="BO236" s="110" t="str">
        <f t="shared" si="282"/>
        <v/>
      </c>
      <c r="BP236" s="111" t="str">
        <f t="shared" si="333"/>
        <v/>
      </c>
      <c r="BQ236" s="110" t="str">
        <f t="shared" si="334"/>
        <v/>
      </c>
      <c r="BR236" s="153"/>
      <c r="BS236" s="115" t="str">
        <f t="shared" si="283"/>
        <v/>
      </c>
      <c r="BT236" s="132" t="str">
        <f t="shared" si="346"/>
        <v/>
      </c>
      <c r="BU236" s="146" t="str">
        <f t="shared" si="284"/>
        <v/>
      </c>
      <c r="BV236" s="115" t="str">
        <f t="shared" si="285"/>
        <v/>
      </c>
      <c r="BW236" s="118" t="str">
        <f t="shared" si="286"/>
        <v/>
      </c>
      <c r="BX236" s="119"/>
      <c r="BY236" s="111" t="str">
        <f t="shared" si="287"/>
        <v/>
      </c>
      <c r="BZ236" s="111" t="str">
        <f t="shared" si="288"/>
        <v/>
      </c>
      <c r="CA236" s="111" t="str">
        <f t="shared" si="289"/>
        <v/>
      </c>
      <c r="CB236" s="142" t="str">
        <f t="shared" si="290"/>
        <v/>
      </c>
      <c r="CC236" s="184" t="str">
        <f t="shared" si="291"/>
        <v/>
      </c>
      <c r="CD236" s="115" t="str">
        <f t="shared" si="292"/>
        <v/>
      </c>
      <c r="CE236" s="115" t="str">
        <f t="shared" si="293"/>
        <v/>
      </c>
      <c r="CF236" s="125" t="str">
        <f t="shared" si="294"/>
        <v/>
      </c>
      <c r="CG236" s="125" t="str">
        <f t="shared" si="295"/>
        <v/>
      </c>
      <c r="CH236" s="149" t="str">
        <f t="shared" si="296"/>
        <v/>
      </c>
      <c r="CI236" s="142" t="str">
        <f t="shared" si="297"/>
        <v/>
      </c>
      <c r="CJ236" s="119"/>
      <c r="CK236" s="109"/>
      <c r="CL236" s="166" t="str">
        <f t="shared" si="298"/>
        <v/>
      </c>
      <c r="CM236" s="166" t="str">
        <f t="shared" si="299"/>
        <v/>
      </c>
      <c r="CN236" s="163" t="str">
        <f t="shared" si="300"/>
        <v/>
      </c>
      <c r="CO236" s="164" t="str">
        <f t="shared" si="301"/>
        <v/>
      </c>
      <c r="CP236" s="109"/>
      <c r="CQ236" s="163" t="str">
        <f t="shared" si="302"/>
        <v/>
      </c>
      <c r="CR236" s="163" t="str">
        <f t="shared" si="303"/>
        <v/>
      </c>
      <c r="CS236" s="109"/>
      <c r="CT236" s="112" t="str">
        <f t="shared" si="335"/>
        <v/>
      </c>
      <c r="CU236" s="145" t="str">
        <f t="shared" si="336"/>
        <v/>
      </c>
      <c r="CV236" s="111" t="str">
        <f t="shared" si="337"/>
        <v/>
      </c>
      <c r="CW236" s="111" t="str">
        <f t="shared" si="338"/>
        <v/>
      </c>
      <c r="CX236" s="109" t="str">
        <f t="shared" si="304"/>
        <v/>
      </c>
      <c r="CY236" s="126" t="str">
        <f t="shared" si="305"/>
        <v/>
      </c>
      <c r="CZ236" s="126" t="str">
        <f t="shared" si="306"/>
        <v/>
      </c>
      <c r="DA236" s="126" t="str">
        <f t="shared" si="307"/>
        <v/>
      </c>
      <c r="DB236" s="145" t="str">
        <f t="shared" si="308"/>
        <v/>
      </c>
      <c r="DC236" s="143" t="str">
        <f t="shared" si="309"/>
        <v/>
      </c>
      <c r="DD236" s="121"/>
      <c r="DE236" s="113" t="str">
        <f t="shared" si="310"/>
        <v/>
      </c>
      <c r="DF236" s="113" t="str">
        <f t="shared" si="311"/>
        <v/>
      </c>
      <c r="DG236" s="111" t="e">
        <f t="shared" si="339"/>
        <v>#N/A</v>
      </c>
      <c r="DH236" s="108" t="str">
        <f t="shared" si="312"/>
        <v/>
      </c>
      <c r="DI236" s="108" t="str">
        <f t="shared" si="340"/>
        <v/>
      </c>
      <c r="DJ236" s="108" t="str">
        <f t="shared" si="341"/>
        <v/>
      </c>
      <c r="DK236" s="108" t="str">
        <f t="shared" si="344"/>
        <v/>
      </c>
      <c r="DL236" s="108" t="str">
        <f t="shared" si="342"/>
        <v/>
      </c>
      <c r="DM236" s="108" t="str">
        <f t="shared" si="343"/>
        <v/>
      </c>
      <c r="DN236" s="103"/>
      <c r="DO236" s="170" t="str">
        <f t="shared" si="313"/>
        <v/>
      </c>
      <c r="DP236" s="170" t="str">
        <f t="shared" si="314"/>
        <v/>
      </c>
      <c r="DQ236" s="170" t="str">
        <f t="shared" si="315"/>
        <v/>
      </c>
      <c r="DR236" s="55" t="str">
        <f t="shared" si="316"/>
        <v/>
      </c>
      <c r="DS236" s="55" t="str">
        <f t="shared" si="317"/>
        <v/>
      </c>
      <c r="DT236" s="173" t="str">
        <f t="shared" si="318"/>
        <v/>
      </c>
      <c r="DU236" s="55" t="str">
        <f t="shared" si="319"/>
        <v/>
      </c>
      <c r="DV236" s="21" t="str">
        <f t="shared" si="320"/>
        <v/>
      </c>
      <c r="DW236" s="11" t="str">
        <f t="shared" si="345"/>
        <v/>
      </c>
      <c r="DX236" s="12" t="str">
        <f t="shared" si="321"/>
        <v/>
      </c>
      <c r="DY236" s="15"/>
      <c r="DZ236" s="50"/>
      <c r="EA236" s="50"/>
      <c r="EB236" s="50"/>
      <c r="EC236" s="50"/>
    </row>
    <row r="237" spans="1:133" ht="20.100000000000001" customHeight="1" x14ac:dyDescent="0.25">
      <c r="A237" s="47">
        <f t="shared" si="322"/>
        <v>236</v>
      </c>
      <c r="B237" s="176"/>
      <c r="C237" s="194"/>
      <c r="D237" s="176"/>
      <c r="E237" s="194"/>
      <c r="F237" s="192"/>
      <c r="G237" s="193"/>
      <c r="H237" s="176"/>
      <c r="I237" s="176"/>
      <c r="J237" s="180"/>
      <c r="K237" s="180"/>
      <c r="L237" s="180"/>
      <c r="M237" s="40"/>
      <c r="N237" s="10" t="str">
        <f t="shared" si="265"/>
        <v/>
      </c>
      <c r="O237" s="13"/>
      <c r="P237" s="26" t="str">
        <f t="shared" si="350"/>
        <v/>
      </c>
      <c r="Q237" s="26" t="str">
        <f t="shared" si="350"/>
        <v/>
      </c>
      <c r="R237" s="26" t="str">
        <f t="shared" si="350"/>
        <v/>
      </c>
      <c r="S237" s="26" t="str">
        <f t="shared" si="350"/>
        <v/>
      </c>
      <c r="T237" s="26" t="str">
        <f t="shared" si="350"/>
        <v/>
      </c>
      <c r="U237" s="157" t="str">
        <f t="shared" si="350"/>
        <v/>
      </c>
      <c r="V237" s="26" t="str">
        <f t="shared" si="350"/>
        <v/>
      </c>
      <c r="W237" s="26" t="str">
        <f t="shared" si="350"/>
        <v/>
      </c>
      <c r="X237" s="26" t="str">
        <f t="shared" si="350"/>
        <v/>
      </c>
      <c r="Y237" s="24" t="str">
        <f t="shared" si="350"/>
        <v/>
      </c>
      <c r="Z237" s="18" t="str">
        <f t="shared" si="349"/>
        <v/>
      </c>
      <c r="AA237" s="24" t="str">
        <f t="shared" si="349"/>
        <v/>
      </c>
      <c r="AB237" s="24" t="str">
        <f t="shared" si="349"/>
        <v/>
      </c>
      <c r="AC237" s="26" t="str">
        <f t="shared" si="349"/>
        <v/>
      </c>
      <c r="AD237" s="33" t="str">
        <f t="shared" si="349"/>
        <v/>
      </c>
      <c r="AE237" s="24" t="str">
        <f t="shared" si="349"/>
        <v/>
      </c>
      <c r="AF237" s="26" t="str">
        <f t="shared" si="349"/>
        <v/>
      </c>
      <c r="AG237" s="24" t="str">
        <f t="shared" si="349"/>
        <v/>
      </c>
      <c r="AH237" s="26" t="str">
        <f t="shared" si="349"/>
        <v/>
      </c>
      <c r="AI237" s="26" t="str">
        <f t="shared" si="349"/>
        <v/>
      </c>
      <c r="AJ237" s="26" t="str">
        <f t="shared" si="349"/>
        <v/>
      </c>
      <c r="AK237" s="26" t="str">
        <f t="shared" si="349"/>
        <v/>
      </c>
      <c r="AL237" s="26" t="str">
        <f t="shared" si="349"/>
        <v/>
      </c>
      <c r="AM237" s="18" t="str">
        <f t="shared" si="349"/>
        <v/>
      </c>
      <c r="AN237" s="9"/>
      <c r="AO237" s="152" t="str">
        <f t="shared" si="323"/>
        <v/>
      </c>
      <c r="AP237" s="150" t="str">
        <f t="shared" si="266"/>
        <v/>
      </c>
      <c r="AQ237" s="151" t="str">
        <f t="shared" si="267"/>
        <v/>
      </c>
      <c r="AR237" s="107" t="str">
        <f t="shared" si="268"/>
        <v/>
      </c>
      <c r="AS237" s="128" t="str">
        <f t="shared" si="269"/>
        <v/>
      </c>
      <c r="AT237" s="114" t="str">
        <f t="shared" si="324"/>
        <v/>
      </c>
      <c r="AU237" s="114" t="str">
        <f t="shared" si="325"/>
        <v/>
      </c>
      <c r="AV237" s="114" t="str">
        <f t="shared" si="326"/>
        <v/>
      </c>
      <c r="AW237" s="114" t="str">
        <f t="shared" si="327"/>
        <v/>
      </c>
      <c r="AX237" s="117" t="str">
        <f t="shared" si="328"/>
        <v/>
      </c>
      <c r="AY237" s="117" t="str">
        <f t="shared" si="329"/>
        <v/>
      </c>
      <c r="AZ237" s="111" t="str">
        <f t="shared" si="330"/>
        <v/>
      </c>
      <c r="BA237" s="133" t="str">
        <f t="shared" si="331"/>
        <v/>
      </c>
      <c r="BB237" s="126" t="str">
        <f t="shared" si="270"/>
        <v/>
      </c>
      <c r="BC237" s="126" t="str">
        <f t="shared" si="271"/>
        <v/>
      </c>
      <c r="BD237" s="127" t="str">
        <f t="shared" si="272"/>
        <v/>
      </c>
      <c r="BE237" s="115" t="str">
        <f t="shared" si="273"/>
        <v/>
      </c>
      <c r="BF237" s="148" t="str">
        <f t="shared" si="274"/>
        <v/>
      </c>
      <c r="BG237" s="126" t="str">
        <f t="shared" si="275"/>
        <v/>
      </c>
      <c r="BH237" s="126" t="str">
        <f t="shared" si="276"/>
        <v/>
      </c>
      <c r="BI237" s="126" t="str">
        <f t="shared" si="277"/>
        <v/>
      </c>
      <c r="BJ237" s="126" t="str">
        <f t="shared" si="278"/>
        <v/>
      </c>
      <c r="BK237" s="111" t="str">
        <f t="shared" si="279"/>
        <v/>
      </c>
      <c r="BL237" s="118" t="str">
        <f t="shared" si="332"/>
        <v/>
      </c>
      <c r="BM237" s="115" t="str">
        <f t="shared" si="280"/>
        <v/>
      </c>
      <c r="BN237" s="110" t="str">
        <f t="shared" si="281"/>
        <v/>
      </c>
      <c r="BO237" s="110" t="str">
        <f t="shared" si="282"/>
        <v/>
      </c>
      <c r="BP237" s="111" t="str">
        <f t="shared" si="333"/>
        <v/>
      </c>
      <c r="BQ237" s="110" t="str">
        <f t="shared" si="334"/>
        <v/>
      </c>
      <c r="BR237" s="153"/>
      <c r="BS237" s="115" t="str">
        <f t="shared" si="283"/>
        <v/>
      </c>
      <c r="BT237" s="132" t="str">
        <f t="shared" si="346"/>
        <v/>
      </c>
      <c r="BU237" s="146" t="str">
        <f t="shared" si="284"/>
        <v/>
      </c>
      <c r="BV237" s="115" t="str">
        <f t="shared" si="285"/>
        <v/>
      </c>
      <c r="BW237" s="118" t="str">
        <f t="shared" si="286"/>
        <v/>
      </c>
      <c r="BX237" s="119"/>
      <c r="BY237" s="111" t="str">
        <f t="shared" si="287"/>
        <v/>
      </c>
      <c r="BZ237" s="111" t="str">
        <f t="shared" si="288"/>
        <v/>
      </c>
      <c r="CA237" s="111" t="str">
        <f t="shared" si="289"/>
        <v/>
      </c>
      <c r="CB237" s="142" t="str">
        <f t="shared" si="290"/>
        <v/>
      </c>
      <c r="CC237" s="184" t="str">
        <f t="shared" si="291"/>
        <v/>
      </c>
      <c r="CD237" s="115" t="str">
        <f t="shared" si="292"/>
        <v/>
      </c>
      <c r="CE237" s="115" t="str">
        <f t="shared" si="293"/>
        <v/>
      </c>
      <c r="CF237" s="125" t="str">
        <f t="shared" si="294"/>
        <v/>
      </c>
      <c r="CG237" s="125" t="str">
        <f t="shared" si="295"/>
        <v/>
      </c>
      <c r="CH237" s="149" t="str">
        <f t="shared" si="296"/>
        <v/>
      </c>
      <c r="CI237" s="142" t="str">
        <f t="shared" si="297"/>
        <v/>
      </c>
      <c r="CJ237" s="119"/>
      <c r="CK237" s="109"/>
      <c r="CL237" s="166" t="str">
        <f t="shared" si="298"/>
        <v/>
      </c>
      <c r="CM237" s="166" t="str">
        <f t="shared" si="299"/>
        <v/>
      </c>
      <c r="CN237" s="163" t="str">
        <f t="shared" si="300"/>
        <v/>
      </c>
      <c r="CO237" s="164" t="str">
        <f t="shared" si="301"/>
        <v/>
      </c>
      <c r="CP237" s="109"/>
      <c r="CQ237" s="163" t="str">
        <f t="shared" si="302"/>
        <v/>
      </c>
      <c r="CR237" s="163" t="str">
        <f t="shared" si="303"/>
        <v/>
      </c>
      <c r="CS237" s="109"/>
      <c r="CT237" s="112" t="str">
        <f t="shared" si="335"/>
        <v/>
      </c>
      <c r="CU237" s="145" t="str">
        <f t="shared" si="336"/>
        <v/>
      </c>
      <c r="CV237" s="111" t="str">
        <f t="shared" si="337"/>
        <v/>
      </c>
      <c r="CW237" s="111" t="str">
        <f t="shared" si="338"/>
        <v/>
      </c>
      <c r="CX237" s="109" t="str">
        <f t="shared" si="304"/>
        <v/>
      </c>
      <c r="CY237" s="126" t="str">
        <f t="shared" si="305"/>
        <v/>
      </c>
      <c r="CZ237" s="126" t="str">
        <f t="shared" si="306"/>
        <v/>
      </c>
      <c r="DA237" s="126" t="str">
        <f t="shared" si="307"/>
        <v/>
      </c>
      <c r="DB237" s="145" t="str">
        <f t="shared" si="308"/>
        <v/>
      </c>
      <c r="DC237" s="143" t="str">
        <f t="shared" si="309"/>
        <v/>
      </c>
      <c r="DD237" s="121"/>
      <c r="DE237" s="113" t="str">
        <f t="shared" si="310"/>
        <v/>
      </c>
      <c r="DF237" s="113" t="str">
        <f t="shared" si="311"/>
        <v/>
      </c>
      <c r="DG237" s="111" t="e">
        <f t="shared" si="339"/>
        <v>#N/A</v>
      </c>
      <c r="DH237" s="108" t="str">
        <f t="shared" si="312"/>
        <v/>
      </c>
      <c r="DI237" s="108" t="str">
        <f t="shared" si="340"/>
        <v/>
      </c>
      <c r="DJ237" s="108" t="str">
        <f t="shared" si="341"/>
        <v/>
      </c>
      <c r="DK237" s="108" t="str">
        <f t="shared" si="344"/>
        <v/>
      </c>
      <c r="DL237" s="108" t="str">
        <f t="shared" si="342"/>
        <v/>
      </c>
      <c r="DM237" s="108" t="str">
        <f t="shared" si="343"/>
        <v/>
      </c>
      <c r="DN237" s="103"/>
      <c r="DO237" s="170" t="str">
        <f t="shared" si="313"/>
        <v/>
      </c>
      <c r="DP237" s="170" t="str">
        <f t="shared" si="314"/>
        <v/>
      </c>
      <c r="DQ237" s="170" t="str">
        <f t="shared" si="315"/>
        <v/>
      </c>
      <c r="DR237" s="55" t="str">
        <f t="shared" si="316"/>
        <v/>
      </c>
      <c r="DS237" s="55" t="str">
        <f t="shared" si="317"/>
        <v/>
      </c>
      <c r="DT237" s="173" t="str">
        <f t="shared" si="318"/>
        <v/>
      </c>
      <c r="DU237" s="55" t="str">
        <f t="shared" si="319"/>
        <v/>
      </c>
      <c r="DV237" s="21" t="str">
        <f t="shared" si="320"/>
        <v/>
      </c>
      <c r="DW237" s="11" t="str">
        <f t="shared" si="345"/>
        <v/>
      </c>
      <c r="DX237" s="12" t="str">
        <f t="shared" si="321"/>
        <v/>
      </c>
      <c r="DY237" s="15"/>
      <c r="DZ237" s="50"/>
      <c r="EA237" s="50"/>
      <c r="EB237" s="50"/>
      <c r="EC237" s="50"/>
    </row>
    <row r="238" spans="1:133" ht="20.100000000000001" customHeight="1" x14ac:dyDescent="0.25">
      <c r="A238" s="47">
        <f t="shared" si="322"/>
        <v>237</v>
      </c>
      <c r="B238" s="176"/>
      <c r="C238" s="194"/>
      <c r="D238" s="176"/>
      <c r="E238" s="194"/>
      <c r="F238" s="192"/>
      <c r="G238" s="193"/>
      <c r="H238" s="176"/>
      <c r="I238" s="176"/>
      <c r="J238" s="180"/>
      <c r="K238" s="180"/>
      <c r="L238" s="180"/>
      <c r="M238" s="40"/>
      <c r="N238" s="10" t="str">
        <f t="shared" si="265"/>
        <v/>
      </c>
      <c r="O238" s="13"/>
      <c r="P238" s="26" t="str">
        <f t="shared" si="350"/>
        <v/>
      </c>
      <c r="Q238" s="26" t="str">
        <f t="shared" si="350"/>
        <v/>
      </c>
      <c r="R238" s="26" t="str">
        <f t="shared" si="350"/>
        <v/>
      </c>
      <c r="S238" s="26" t="str">
        <f t="shared" si="350"/>
        <v/>
      </c>
      <c r="T238" s="26" t="str">
        <f t="shared" si="350"/>
        <v/>
      </c>
      <c r="U238" s="157" t="str">
        <f t="shared" si="350"/>
        <v/>
      </c>
      <c r="V238" s="26" t="str">
        <f t="shared" si="350"/>
        <v/>
      </c>
      <c r="W238" s="26" t="str">
        <f t="shared" si="350"/>
        <v/>
      </c>
      <c r="X238" s="26" t="str">
        <f t="shared" si="350"/>
        <v/>
      </c>
      <c r="Y238" s="24" t="str">
        <f t="shared" si="350"/>
        <v/>
      </c>
      <c r="Z238" s="18" t="str">
        <f t="shared" si="349"/>
        <v/>
      </c>
      <c r="AA238" s="24" t="str">
        <f t="shared" si="349"/>
        <v/>
      </c>
      <c r="AB238" s="24" t="str">
        <f t="shared" si="349"/>
        <v/>
      </c>
      <c r="AC238" s="26" t="str">
        <f t="shared" si="349"/>
        <v/>
      </c>
      <c r="AD238" s="33" t="str">
        <f t="shared" si="349"/>
        <v/>
      </c>
      <c r="AE238" s="24" t="str">
        <f t="shared" si="349"/>
        <v/>
      </c>
      <c r="AF238" s="26" t="str">
        <f t="shared" si="349"/>
        <v/>
      </c>
      <c r="AG238" s="24" t="str">
        <f t="shared" si="349"/>
        <v/>
      </c>
      <c r="AH238" s="26" t="str">
        <f t="shared" si="349"/>
        <v/>
      </c>
      <c r="AI238" s="26" t="str">
        <f t="shared" si="349"/>
        <v/>
      </c>
      <c r="AJ238" s="26" t="str">
        <f t="shared" si="349"/>
        <v/>
      </c>
      <c r="AK238" s="26" t="str">
        <f t="shared" si="349"/>
        <v/>
      </c>
      <c r="AL238" s="26" t="str">
        <f t="shared" si="349"/>
        <v/>
      </c>
      <c r="AM238" s="18" t="str">
        <f t="shared" si="349"/>
        <v/>
      </c>
      <c r="AN238" s="9"/>
      <c r="AO238" s="152" t="str">
        <f t="shared" si="323"/>
        <v/>
      </c>
      <c r="AP238" s="150" t="str">
        <f t="shared" si="266"/>
        <v/>
      </c>
      <c r="AQ238" s="151" t="str">
        <f t="shared" si="267"/>
        <v/>
      </c>
      <c r="AR238" s="107" t="str">
        <f t="shared" si="268"/>
        <v/>
      </c>
      <c r="AS238" s="128" t="str">
        <f t="shared" si="269"/>
        <v/>
      </c>
      <c r="AT238" s="114" t="str">
        <f t="shared" si="324"/>
        <v/>
      </c>
      <c r="AU238" s="114" t="str">
        <f t="shared" si="325"/>
        <v/>
      </c>
      <c r="AV238" s="114" t="str">
        <f t="shared" si="326"/>
        <v/>
      </c>
      <c r="AW238" s="114" t="str">
        <f t="shared" si="327"/>
        <v/>
      </c>
      <c r="AX238" s="117" t="str">
        <f t="shared" si="328"/>
        <v/>
      </c>
      <c r="AY238" s="117" t="str">
        <f t="shared" si="329"/>
        <v/>
      </c>
      <c r="AZ238" s="111" t="str">
        <f t="shared" si="330"/>
        <v/>
      </c>
      <c r="BA238" s="133" t="str">
        <f t="shared" si="331"/>
        <v/>
      </c>
      <c r="BB238" s="126" t="str">
        <f t="shared" si="270"/>
        <v/>
      </c>
      <c r="BC238" s="126" t="str">
        <f t="shared" si="271"/>
        <v/>
      </c>
      <c r="BD238" s="127" t="str">
        <f t="shared" si="272"/>
        <v/>
      </c>
      <c r="BE238" s="115" t="str">
        <f t="shared" si="273"/>
        <v/>
      </c>
      <c r="BF238" s="148" t="str">
        <f t="shared" si="274"/>
        <v/>
      </c>
      <c r="BG238" s="126" t="str">
        <f t="shared" si="275"/>
        <v/>
      </c>
      <c r="BH238" s="126" t="str">
        <f t="shared" si="276"/>
        <v/>
      </c>
      <c r="BI238" s="126" t="str">
        <f t="shared" si="277"/>
        <v/>
      </c>
      <c r="BJ238" s="126" t="str">
        <f t="shared" si="278"/>
        <v/>
      </c>
      <c r="BK238" s="111" t="str">
        <f t="shared" si="279"/>
        <v/>
      </c>
      <c r="BL238" s="118" t="str">
        <f t="shared" si="332"/>
        <v/>
      </c>
      <c r="BM238" s="115" t="str">
        <f t="shared" si="280"/>
        <v/>
      </c>
      <c r="BN238" s="110" t="str">
        <f t="shared" si="281"/>
        <v/>
      </c>
      <c r="BO238" s="110" t="str">
        <f t="shared" si="282"/>
        <v/>
      </c>
      <c r="BP238" s="111" t="str">
        <f t="shared" si="333"/>
        <v/>
      </c>
      <c r="BQ238" s="110" t="str">
        <f t="shared" si="334"/>
        <v/>
      </c>
      <c r="BR238" s="153"/>
      <c r="BS238" s="115" t="str">
        <f t="shared" si="283"/>
        <v/>
      </c>
      <c r="BT238" s="132" t="str">
        <f t="shared" si="346"/>
        <v/>
      </c>
      <c r="BU238" s="146" t="str">
        <f t="shared" si="284"/>
        <v/>
      </c>
      <c r="BV238" s="115" t="str">
        <f t="shared" si="285"/>
        <v/>
      </c>
      <c r="BW238" s="118" t="str">
        <f t="shared" si="286"/>
        <v/>
      </c>
      <c r="BX238" s="119"/>
      <c r="BY238" s="111" t="str">
        <f t="shared" si="287"/>
        <v/>
      </c>
      <c r="BZ238" s="111" t="str">
        <f t="shared" si="288"/>
        <v/>
      </c>
      <c r="CA238" s="111" t="str">
        <f t="shared" si="289"/>
        <v/>
      </c>
      <c r="CB238" s="142" t="str">
        <f t="shared" si="290"/>
        <v/>
      </c>
      <c r="CC238" s="184" t="str">
        <f t="shared" si="291"/>
        <v/>
      </c>
      <c r="CD238" s="115" t="str">
        <f t="shared" si="292"/>
        <v/>
      </c>
      <c r="CE238" s="115" t="str">
        <f t="shared" si="293"/>
        <v/>
      </c>
      <c r="CF238" s="125" t="str">
        <f t="shared" si="294"/>
        <v/>
      </c>
      <c r="CG238" s="125" t="str">
        <f t="shared" si="295"/>
        <v/>
      </c>
      <c r="CH238" s="149" t="str">
        <f t="shared" si="296"/>
        <v/>
      </c>
      <c r="CI238" s="142" t="str">
        <f t="shared" si="297"/>
        <v/>
      </c>
      <c r="CJ238" s="119"/>
      <c r="CK238" s="109"/>
      <c r="CL238" s="166" t="str">
        <f t="shared" si="298"/>
        <v/>
      </c>
      <c r="CM238" s="166" t="str">
        <f t="shared" si="299"/>
        <v/>
      </c>
      <c r="CN238" s="163" t="str">
        <f t="shared" si="300"/>
        <v/>
      </c>
      <c r="CO238" s="164" t="str">
        <f t="shared" si="301"/>
        <v/>
      </c>
      <c r="CP238" s="109"/>
      <c r="CQ238" s="163" t="str">
        <f t="shared" si="302"/>
        <v/>
      </c>
      <c r="CR238" s="163" t="str">
        <f t="shared" si="303"/>
        <v/>
      </c>
      <c r="CS238" s="109"/>
      <c r="CT238" s="112" t="str">
        <f t="shared" si="335"/>
        <v/>
      </c>
      <c r="CU238" s="145" t="str">
        <f t="shared" si="336"/>
        <v/>
      </c>
      <c r="CV238" s="111" t="str">
        <f t="shared" si="337"/>
        <v/>
      </c>
      <c r="CW238" s="111" t="str">
        <f t="shared" si="338"/>
        <v/>
      </c>
      <c r="CX238" s="109" t="str">
        <f t="shared" si="304"/>
        <v/>
      </c>
      <c r="CY238" s="126" t="str">
        <f t="shared" si="305"/>
        <v/>
      </c>
      <c r="CZ238" s="126" t="str">
        <f t="shared" si="306"/>
        <v/>
      </c>
      <c r="DA238" s="126" t="str">
        <f t="shared" si="307"/>
        <v/>
      </c>
      <c r="DB238" s="145" t="str">
        <f t="shared" si="308"/>
        <v/>
      </c>
      <c r="DC238" s="143" t="str">
        <f t="shared" si="309"/>
        <v/>
      </c>
      <c r="DD238" s="121"/>
      <c r="DE238" s="113" t="str">
        <f t="shared" si="310"/>
        <v/>
      </c>
      <c r="DF238" s="113" t="str">
        <f t="shared" si="311"/>
        <v/>
      </c>
      <c r="DG238" s="111" t="e">
        <f t="shared" si="339"/>
        <v>#N/A</v>
      </c>
      <c r="DH238" s="108" t="str">
        <f t="shared" si="312"/>
        <v/>
      </c>
      <c r="DI238" s="108" t="str">
        <f t="shared" si="340"/>
        <v/>
      </c>
      <c r="DJ238" s="108" t="str">
        <f t="shared" si="341"/>
        <v/>
      </c>
      <c r="DK238" s="108" t="str">
        <f t="shared" si="344"/>
        <v/>
      </c>
      <c r="DL238" s="108" t="str">
        <f t="shared" si="342"/>
        <v/>
      </c>
      <c r="DM238" s="108" t="str">
        <f t="shared" si="343"/>
        <v/>
      </c>
      <c r="DN238" s="103"/>
      <c r="DO238" s="170" t="str">
        <f t="shared" si="313"/>
        <v/>
      </c>
      <c r="DP238" s="170" t="str">
        <f t="shared" si="314"/>
        <v/>
      </c>
      <c r="DQ238" s="170" t="str">
        <f t="shared" si="315"/>
        <v/>
      </c>
      <c r="DR238" s="55" t="str">
        <f t="shared" si="316"/>
        <v/>
      </c>
      <c r="DS238" s="55" t="str">
        <f t="shared" si="317"/>
        <v/>
      </c>
      <c r="DT238" s="173" t="str">
        <f t="shared" si="318"/>
        <v/>
      </c>
      <c r="DU238" s="55" t="str">
        <f t="shared" si="319"/>
        <v/>
      </c>
      <c r="DV238" s="21" t="str">
        <f t="shared" si="320"/>
        <v/>
      </c>
      <c r="DW238" s="11" t="str">
        <f t="shared" si="345"/>
        <v/>
      </c>
      <c r="DX238" s="12" t="str">
        <f t="shared" si="321"/>
        <v/>
      </c>
      <c r="DY238" s="15"/>
      <c r="DZ238" s="50"/>
      <c r="EA238" s="50"/>
      <c r="EB238" s="50"/>
      <c r="EC238" s="50"/>
    </row>
    <row r="239" spans="1:133" ht="20.100000000000001" customHeight="1" x14ac:dyDescent="0.25">
      <c r="A239" s="47">
        <f t="shared" si="322"/>
        <v>238</v>
      </c>
      <c r="B239" s="176"/>
      <c r="C239" s="194"/>
      <c r="D239" s="176"/>
      <c r="E239" s="194"/>
      <c r="F239" s="192"/>
      <c r="G239" s="193"/>
      <c r="H239" s="176"/>
      <c r="I239" s="176"/>
      <c r="J239" s="180"/>
      <c r="K239" s="180"/>
      <c r="L239" s="180"/>
      <c r="M239" s="40"/>
      <c r="N239" s="10" t="str">
        <f t="shared" si="265"/>
        <v/>
      </c>
      <c r="O239" s="13"/>
      <c r="P239" s="26" t="str">
        <f t="shared" si="350"/>
        <v/>
      </c>
      <c r="Q239" s="26" t="str">
        <f t="shared" si="350"/>
        <v/>
      </c>
      <c r="R239" s="26" t="str">
        <f t="shared" si="350"/>
        <v/>
      </c>
      <c r="S239" s="26" t="str">
        <f t="shared" si="350"/>
        <v/>
      </c>
      <c r="T239" s="26" t="str">
        <f t="shared" si="350"/>
        <v/>
      </c>
      <c r="U239" s="157" t="str">
        <f t="shared" si="350"/>
        <v/>
      </c>
      <c r="V239" s="26" t="str">
        <f t="shared" si="350"/>
        <v/>
      </c>
      <c r="W239" s="26" t="str">
        <f t="shared" si="350"/>
        <v/>
      </c>
      <c r="X239" s="26" t="str">
        <f t="shared" si="350"/>
        <v/>
      </c>
      <c r="Y239" s="24" t="str">
        <f t="shared" si="350"/>
        <v/>
      </c>
      <c r="Z239" s="18" t="str">
        <f t="shared" si="349"/>
        <v/>
      </c>
      <c r="AA239" s="24" t="str">
        <f t="shared" si="349"/>
        <v/>
      </c>
      <c r="AB239" s="24" t="str">
        <f t="shared" si="349"/>
        <v/>
      </c>
      <c r="AC239" s="26" t="str">
        <f t="shared" si="349"/>
        <v/>
      </c>
      <c r="AD239" s="33" t="str">
        <f t="shared" si="349"/>
        <v/>
      </c>
      <c r="AE239" s="24" t="str">
        <f t="shared" si="349"/>
        <v/>
      </c>
      <c r="AF239" s="26" t="str">
        <f t="shared" si="349"/>
        <v/>
      </c>
      <c r="AG239" s="24" t="str">
        <f t="shared" si="349"/>
        <v/>
      </c>
      <c r="AH239" s="26" t="str">
        <f t="shared" si="349"/>
        <v/>
      </c>
      <c r="AI239" s="26" t="str">
        <f t="shared" si="349"/>
        <v/>
      </c>
      <c r="AJ239" s="26" t="str">
        <f t="shared" si="349"/>
        <v/>
      </c>
      <c r="AK239" s="26" t="str">
        <f t="shared" si="349"/>
        <v/>
      </c>
      <c r="AL239" s="26" t="str">
        <f t="shared" si="349"/>
        <v/>
      </c>
      <c r="AM239" s="18" t="str">
        <f t="shared" si="349"/>
        <v/>
      </c>
      <c r="AN239" s="9"/>
      <c r="AO239" s="152" t="str">
        <f t="shared" si="323"/>
        <v/>
      </c>
      <c r="AP239" s="150" t="str">
        <f t="shared" si="266"/>
        <v/>
      </c>
      <c r="AQ239" s="151" t="str">
        <f t="shared" si="267"/>
        <v/>
      </c>
      <c r="AR239" s="107" t="str">
        <f t="shared" si="268"/>
        <v/>
      </c>
      <c r="AS239" s="128" t="str">
        <f t="shared" si="269"/>
        <v/>
      </c>
      <c r="AT239" s="114" t="str">
        <f t="shared" si="324"/>
        <v/>
      </c>
      <c r="AU239" s="114" t="str">
        <f t="shared" si="325"/>
        <v/>
      </c>
      <c r="AV239" s="114" t="str">
        <f t="shared" si="326"/>
        <v/>
      </c>
      <c r="AW239" s="114" t="str">
        <f t="shared" si="327"/>
        <v/>
      </c>
      <c r="AX239" s="117" t="str">
        <f t="shared" si="328"/>
        <v/>
      </c>
      <c r="AY239" s="117" t="str">
        <f t="shared" si="329"/>
        <v/>
      </c>
      <c r="AZ239" s="111" t="str">
        <f t="shared" si="330"/>
        <v/>
      </c>
      <c r="BA239" s="133" t="str">
        <f t="shared" si="331"/>
        <v/>
      </c>
      <c r="BB239" s="126" t="str">
        <f t="shared" si="270"/>
        <v/>
      </c>
      <c r="BC239" s="126" t="str">
        <f t="shared" si="271"/>
        <v/>
      </c>
      <c r="BD239" s="127" t="str">
        <f t="shared" si="272"/>
        <v/>
      </c>
      <c r="BE239" s="115" t="str">
        <f t="shared" si="273"/>
        <v/>
      </c>
      <c r="BF239" s="148" t="str">
        <f t="shared" si="274"/>
        <v/>
      </c>
      <c r="BG239" s="126" t="str">
        <f t="shared" si="275"/>
        <v/>
      </c>
      <c r="BH239" s="126" t="str">
        <f t="shared" si="276"/>
        <v/>
      </c>
      <c r="BI239" s="126" t="str">
        <f t="shared" si="277"/>
        <v/>
      </c>
      <c r="BJ239" s="126" t="str">
        <f t="shared" si="278"/>
        <v/>
      </c>
      <c r="BK239" s="111" t="str">
        <f t="shared" si="279"/>
        <v/>
      </c>
      <c r="BL239" s="118" t="str">
        <f t="shared" si="332"/>
        <v/>
      </c>
      <c r="BM239" s="115" t="str">
        <f t="shared" si="280"/>
        <v/>
      </c>
      <c r="BN239" s="110" t="str">
        <f t="shared" si="281"/>
        <v/>
      </c>
      <c r="BO239" s="110" t="str">
        <f t="shared" si="282"/>
        <v/>
      </c>
      <c r="BP239" s="111" t="str">
        <f t="shared" si="333"/>
        <v/>
      </c>
      <c r="BQ239" s="110" t="str">
        <f t="shared" si="334"/>
        <v/>
      </c>
      <c r="BR239" s="153"/>
      <c r="BS239" s="115" t="str">
        <f t="shared" si="283"/>
        <v/>
      </c>
      <c r="BT239" s="132" t="str">
        <f t="shared" si="346"/>
        <v/>
      </c>
      <c r="BU239" s="146" t="str">
        <f t="shared" si="284"/>
        <v/>
      </c>
      <c r="BV239" s="115" t="str">
        <f t="shared" si="285"/>
        <v/>
      </c>
      <c r="BW239" s="118" t="str">
        <f t="shared" si="286"/>
        <v/>
      </c>
      <c r="BX239" s="119"/>
      <c r="BY239" s="111" t="str">
        <f t="shared" si="287"/>
        <v/>
      </c>
      <c r="BZ239" s="111" t="str">
        <f t="shared" si="288"/>
        <v/>
      </c>
      <c r="CA239" s="111" t="str">
        <f t="shared" si="289"/>
        <v/>
      </c>
      <c r="CB239" s="142" t="str">
        <f t="shared" si="290"/>
        <v/>
      </c>
      <c r="CC239" s="184" t="str">
        <f t="shared" si="291"/>
        <v/>
      </c>
      <c r="CD239" s="115" t="str">
        <f t="shared" si="292"/>
        <v/>
      </c>
      <c r="CE239" s="115" t="str">
        <f t="shared" si="293"/>
        <v/>
      </c>
      <c r="CF239" s="125" t="str">
        <f t="shared" si="294"/>
        <v/>
      </c>
      <c r="CG239" s="125" t="str">
        <f t="shared" si="295"/>
        <v/>
      </c>
      <c r="CH239" s="149" t="str">
        <f t="shared" si="296"/>
        <v/>
      </c>
      <c r="CI239" s="142" t="str">
        <f t="shared" si="297"/>
        <v/>
      </c>
      <c r="CJ239" s="119"/>
      <c r="CK239" s="109"/>
      <c r="CL239" s="166" t="str">
        <f t="shared" si="298"/>
        <v/>
      </c>
      <c r="CM239" s="166" t="str">
        <f t="shared" si="299"/>
        <v/>
      </c>
      <c r="CN239" s="163" t="str">
        <f t="shared" si="300"/>
        <v/>
      </c>
      <c r="CO239" s="164" t="str">
        <f t="shared" si="301"/>
        <v/>
      </c>
      <c r="CP239" s="109"/>
      <c r="CQ239" s="163" t="str">
        <f t="shared" si="302"/>
        <v/>
      </c>
      <c r="CR239" s="163" t="str">
        <f t="shared" si="303"/>
        <v/>
      </c>
      <c r="CS239" s="109"/>
      <c r="CT239" s="112" t="str">
        <f t="shared" si="335"/>
        <v/>
      </c>
      <c r="CU239" s="145" t="str">
        <f t="shared" si="336"/>
        <v/>
      </c>
      <c r="CV239" s="111" t="str">
        <f t="shared" si="337"/>
        <v/>
      </c>
      <c r="CW239" s="111" t="str">
        <f t="shared" si="338"/>
        <v/>
      </c>
      <c r="CX239" s="109" t="str">
        <f t="shared" si="304"/>
        <v/>
      </c>
      <c r="CY239" s="126" t="str">
        <f t="shared" si="305"/>
        <v/>
      </c>
      <c r="CZ239" s="126" t="str">
        <f t="shared" si="306"/>
        <v/>
      </c>
      <c r="DA239" s="126" t="str">
        <f t="shared" si="307"/>
        <v/>
      </c>
      <c r="DB239" s="145" t="str">
        <f t="shared" si="308"/>
        <v/>
      </c>
      <c r="DC239" s="143" t="str">
        <f t="shared" si="309"/>
        <v/>
      </c>
      <c r="DD239" s="121"/>
      <c r="DE239" s="113" t="str">
        <f t="shared" si="310"/>
        <v/>
      </c>
      <c r="DF239" s="113" t="str">
        <f t="shared" si="311"/>
        <v/>
      </c>
      <c r="DG239" s="111" t="e">
        <f t="shared" si="339"/>
        <v>#N/A</v>
      </c>
      <c r="DH239" s="108" t="str">
        <f t="shared" si="312"/>
        <v/>
      </c>
      <c r="DI239" s="108" t="str">
        <f t="shared" si="340"/>
        <v/>
      </c>
      <c r="DJ239" s="108" t="str">
        <f t="shared" si="341"/>
        <v/>
      </c>
      <c r="DK239" s="108" t="str">
        <f t="shared" si="344"/>
        <v/>
      </c>
      <c r="DL239" s="108" t="str">
        <f t="shared" si="342"/>
        <v/>
      </c>
      <c r="DM239" s="108" t="str">
        <f t="shared" si="343"/>
        <v/>
      </c>
      <c r="DN239" s="103"/>
      <c r="DO239" s="170" t="str">
        <f t="shared" si="313"/>
        <v/>
      </c>
      <c r="DP239" s="170" t="str">
        <f t="shared" si="314"/>
        <v/>
      </c>
      <c r="DQ239" s="170" t="str">
        <f t="shared" si="315"/>
        <v/>
      </c>
      <c r="DR239" s="55" t="str">
        <f t="shared" si="316"/>
        <v/>
      </c>
      <c r="DS239" s="55" t="str">
        <f t="shared" si="317"/>
        <v/>
      </c>
      <c r="DT239" s="173" t="str">
        <f t="shared" si="318"/>
        <v/>
      </c>
      <c r="DU239" s="55" t="str">
        <f t="shared" si="319"/>
        <v/>
      </c>
      <c r="DV239" s="21" t="str">
        <f t="shared" si="320"/>
        <v/>
      </c>
      <c r="DW239" s="11" t="str">
        <f t="shared" si="345"/>
        <v/>
      </c>
      <c r="DX239" s="12" t="str">
        <f t="shared" si="321"/>
        <v/>
      </c>
      <c r="DY239" s="15"/>
      <c r="DZ239" s="50"/>
      <c r="EA239" s="50"/>
      <c r="EB239" s="50"/>
      <c r="EC239" s="50"/>
    </row>
    <row r="240" spans="1:133" ht="20.100000000000001" customHeight="1" x14ac:dyDescent="0.25">
      <c r="A240" s="47">
        <f t="shared" si="322"/>
        <v>239</v>
      </c>
      <c r="B240" s="176"/>
      <c r="C240" s="194"/>
      <c r="D240" s="176"/>
      <c r="E240" s="194"/>
      <c r="F240" s="192"/>
      <c r="G240" s="193"/>
      <c r="H240" s="176"/>
      <c r="I240" s="176"/>
      <c r="J240" s="180"/>
      <c r="K240" s="180"/>
      <c r="L240" s="180"/>
      <c r="M240" s="40"/>
      <c r="N240" s="10" t="str">
        <f t="shared" si="265"/>
        <v/>
      </c>
      <c r="O240" s="13"/>
      <c r="P240" s="26" t="str">
        <f t="shared" si="350"/>
        <v/>
      </c>
      <c r="Q240" s="26" t="str">
        <f t="shared" si="350"/>
        <v/>
      </c>
      <c r="R240" s="26" t="str">
        <f t="shared" si="350"/>
        <v/>
      </c>
      <c r="S240" s="26" t="str">
        <f t="shared" si="350"/>
        <v/>
      </c>
      <c r="T240" s="26" t="str">
        <f t="shared" si="350"/>
        <v/>
      </c>
      <c r="U240" s="157" t="str">
        <f t="shared" si="350"/>
        <v/>
      </c>
      <c r="V240" s="26" t="str">
        <f t="shared" si="350"/>
        <v/>
      </c>
      <c r="W240" s="26" t="str">
        <f t="shared" si="350"/>
        <v/>
      </c>
      <c r="X240" s="26" t="str">
        <f t="shared" si="350"/>
        <v/>
      </c>
      <c r="Y240" s="24" t="str">
        <f t="shared" si="350"/>
        <v/>
      </c>
      <c r="Z240" s="18" t="str">
        <f t="shared" si="349"/>
        <v/>
      </c>
      <c r="AA240" s="24" t="str">
        <f t="shared" si="349"/>
        <v/>
      </c>
      <c r="AB240" s="24" t="str">
        <f t="shared" si="349"/>
        <v/>
      </c>
      <c r="AC240" s="26" t="str">
        <f t="shared" si="349"/>
        <v/>
      </c>
      <c r="AD240" s="33" t="str">
        <f t="shared" si="349"/>
        <v/>
      </c>
      <c r="AE240" s="24" t="str">
        <f t="shared" si="349"/>
        <v/>
      </c>
      <c r="AF240" s="26" t="str">
        <f t="shared" si="349"/>
        <v/>
      </c>
      <c r="AG240" s="24" t="str">
        <f t="shared" si="349"/>
        <v/>
      </c>
      <c r="AH240" s="26" t="str">
        <f t="shared" si="349"/>
        <v/>
      </c>
      <c r="AI240" s="26" t="str">
        <f t="shared" ref="Z240:AM303" si="351">IF(SG_or_BG_entered="","",Previous)</f>
        <v/>
      </c>
      <c r="AJ240" s="26" t="str">
        <f t="shared" si="351"/>
        <v/>
      </c>
      <c r="AK240" s="26" t="str">
        <f t="shared" si="351"/>
        <v/>
      </c>
      <c r="AL240" s="26" t="str">
        <f t="shared" si="351"/>
        <v/>
      </c>
      <c r="AM240" s="18" t="str">
        <f t="shared" si="351"/>
        <v/>
      </c>
      <c r="AN240" s="9"/>
      <c r="AO240" s="152" t="str">
        <f t="shared" si="323"/>
        <v/>
      </c>
      <c r="AP240" s="150" t="str">
        <f t="shared" si="266"/>
        <v/>
      </c>
      <c r="AQ240" s="151" t="str">
        <f t="shared" si="267"/>
        <v/>
      </c>
      <c r="AR240" s="107" t="str">
        <f t="shared" si="268"/>
        <v/>
      </c>
      <c r="AS240" s="128" t="str">
        <f t="shared" si="269"/>
        <v/>
      </c>
      <c r="AT240" s="114" t="str">
        <f t="shared" si="324"/>
        <v/>
      </c>
      <c r="AU240" s="114" t="str">
        <f t="shared" si="325"/>
        <v/>
      </c>
      <c r="AV240" s="114" t="str">
        <f t="shared" si="326"/>
        <v/>
      </c>
      <c r="AW240" s="114" t="str">
        <f t="shared" si="327"/>
        <v/>
      </c>
      <c r="AX240" s="117" t="str">
        <f t="shared" si="328"/>
        <v/>
      </c>
      <c r="AY240" s="117" t="str">
        <f t="shared" si="329"/>
        <v/>
      </c>
      <c r="AZ240" s="111" t="str">
        <f t="shared" si="330"/>
        <v/>
      </c>
      <c r="BA240" s="133" t="str">
        <f t="shared" si="331"/>
        <v/>
      </c>
      <c r="BB240" s="126" t="str">
        <f t="shared" si="270"/>
        <v/>
      </c>
      <c r="BC240" s="126" t="str">
        <f t="shared" si="271"/>
        <v/>
      </c>
      <c r="BD240" s="127" t="str">
        <f t="shared" si="272"/>
        <v/>
      </c>
      <c r="BE240" s="115" t="str">
        <f t="shared" si="273"/>
        <v/>
      </c>
      <c r="BF240" s="148" t="str">
        <f t="shared" si="274"/>
        <v/>
      </c>
      <c r="BG240" s="126" t="str">
        <f t="shared" si="275"/>
        <v/>
      </c>
      <c r="BH240" s="126" t="str">
        <f t="shared" si="276"/>
        <v/>
      </c>
      <c r="BI240" s="126" t="str">
        <f t="shared" si="277"/>
        <v/>
      </c>
      <c r="BJ240" s="126" t="str">
        <f t="shared" si="278"/>
        <v/>
      </c>
      <c r="BK240" s="111" t="str">
        <f t="shared" si="279"/>
        <v/>
      </c>
      <c r="BL240" s="118" t="str">
        <f t="shared" si="332"/>
        <v/>
      </c>
      <c r="BM240" s="115" t="str">
        <f t="shared" si="280"/>
        <v/>
      </c>
      <c r="BN240" s="110" t="str">
        <f t="shared" si="281"/>
        <v/>
      </c>
      <c r="BO240" s="110" t="str">
        <f t="shared" si="282"/>
        <v/>
      </c>
      <c r="BP240" s="111" t="str">
        <f t="shared" si="333"/>
        <v/>
      </c>
      <c r="BQ240" s="110" t="str">
        <f t="shared" si="334"/>
        <v/>
      </c>
      <c r="BR240" s="153"/>
      <c r="BS240" s="115" t="str">
        <f t="shared" si="283"/>
        <v/>
      </c>
      <c r="BT240" s="132" t="str">
        <f t="shared" si="346"/>
        <v/>
      </c>
      <c r="BU240" s="146" t="str">
        <f t="shared" si="284"/>
        <v/>
      </c>
      <c r="BV240" s="115" t="str">
        <f t="shared" si="285"/>
        <v/>
      </c>
      <c r="BW240" s="118" t="str">
        <f t="shared" si="286"/>
        <v/>
      </c>
      <c r="BX240" s="119"/>
      <c r="BY240" s="111" t="str">
        <f t="shared" si="287"/>
        <v/>
      </c>
      <c r="BZ240" s="111" t="str">
        <f t="shared" si="288"/>
        <v/>
      </c>
      <c r="CA240" s="111" t="str">
        <f t="shared" si="289"/>
        <v/>
      </c>
      <c r="CB240" s="142" t="str">
        <f t="shared" si="290"/>
        <v/>
      </c>
      <c r="CC240" s="184" t="str">
        <f t="shared" si="291"/>
        <v/>
      </c>
      <c r="CD240" s="115" t="str">
        <f t="shared" si="292"/>
        <v/>
      </c>
      <c r="CE240" s="115" t="str">
        <f t="shared" si="293"/>
        <v/>
      </c>
      <c r="CF240" s="125" t="str">
        <f t="shared" si="294"/>
        <v/>
      </c>
      <c r="CG240" s="125" t="str">
        <f t="shared" si="295"/>
        <v/>
      </c>
      <c r="CH240" s="149" t="str">
        <f t="shared" si="296"/>
        <v/>
      </c>
      <c r="CI240" s="142" t="str">
        <f t="shared" si="297"/>
        <v/>
      </c>
      <c r="CJ240" s="119"/>
      <c r="CK240" s="109"/>
      <c r="CL240" s="166" t="str">
        <f t="shared" si="298"/>
        <v/>
      </c>
      <c r="CM240" s="166" t="str">
        <f t="shared" si="299"/>
        <v/>
      </c>
      <c r="CN240" s="163" t="str">
        <f t="shared" si="300"/>
        <v/>
      </c>
      <c r="CO240" s="164" t="str">
        <f t="shared" si="301"/>
        <v/>
      </c>
      <c r="CP240" s="109"/>
      <c r="CQ240" s="163" t="str">
        <f t="shared" si="302"/>
        <v/>
      </c>
      <c r="CR240" s="163" t="str">
        <f t="shared" si="303"/>
        <v/>
      </c>
      <c r="CS240" s="109"/>
      <c r="CT240" s="112" t="str">
        <f t="shared" si="335"/>
        <v/>
      </c>
      <c r="CU240" s="145" t="str">
        <f t="shared" si="336"/>
        <v/>
      </c>
      <c r="CV240" s="111" t="str">
        <f t="shared" si="337"/>
        <v/>
      </c>
      <c r="CW240" s="111" t="str">
        <f t="shared" si="338"/>
        <v/>
      </c>
      <c r="CX240" s="109" t="str">
        <f t="shared" si="304"/>
        <v/>
      </c>
      <c r="CY240" s="126" t="str">
        <f t="shared" si="305"/>
        <v/>
      </c>
      <c r="CZ240" s="126" t="str">
        <f t="shared" si="306"/>
        <v/>
      </c>
      <c r="DA240" s="126" t="str">
        <f t="shared" si="307"/>
        <v/>
      </c>
      <c r="DB240" s="145" t="str">
        <f t="shared" si="308"/>
        <v/>
      </c>
      <c r="DC240" s="143" t="str">
        <f t="shared" si="309"/>
        <v/>
      </c>
      <c r="DD240" s="121"/>
      <c r="DE240" s="113" t="str">
        <f t="shared" si="310"/>
        <v/>
      </c>
      <c r="DF240" s="113" t="str">
        <f t="shared" si="311"/>
        <v/>
      </c>
      <c r="DG240" s="111" t="e">
        <f t="shared" si="339"/>
        <v>#N/A</v>
      </c>
      <c r="DH240" s="108" t="str">
        <f t="shared" si="312"/>
        <v/>
      </c>
      <c r="DI240" s="108" t="str">
        <f t="shared" si="340"/>
        <v/>
      </c>
      <c r="DJ240" s="108" t="str">
        <f t="shared" si="341"/>
        <v/>
      </c>
      <c r="DK240" s="108" t="str">
        <f t="shared" si="344"/>
        <v/>
      </c>
      <c r="DL240" s="108" t="str">
        <f t="shared" si="342"/>
        <v/>
      </c>
      <c r="DM240" s="108" t="str">
        <f t="shared" si="343"/>
        <v/>
      </c>
      <c r="DN240" s="103"/>
      <c r="DO240" s="170" t="str">
        <f t="shared" si="313"/>
        <v/>
      </c>
      <c r="DP240" s="170" t="str">
        <f t="shared" si="314"/>
        <v/>
      </c>
      <c r="DQ240" s="170" t="str">
        <f t="shared" si="315"/>
        <v/>
      </c>
      <c r="DR240" s="55" t="str">
        <f t="shared" si="316"/>
        <v/>
      </c>
      <c r="DS240" s="55" t="str">
        <f t="shared" si="317"/>
        <v/>
      </c>
      <c r="DT240" s="173" t="str">
        <f t="shared" si="318"/>
        <v/>
      </c>
      <c r="DU240" s="55" t="str">
        <f t="shared" si="319"/>
        <v/>
      </c>
      <c r="DV240" s="21" t="str">
        <f t="shared" si="320"/>
        <v/>
      </c>
      <c r="DW240" s="11" t="str">
        <f t="shared" si="345"/>
        <v/>
      </c>
      <c r="DX240" s="12" t="str">
        <f t="shared" si="321"/>
        <v/>
      </c>
      <c r="DY240" s="15"/>
      <c r="DZ240" s="50"/>
      <c r="EA240" s="50"/>
      <c r="EB240" s="50"/>
      <c r="EC240" s="50"/>
    </row>
    <row r="241" spans="1:133" ht="20.100000000000001" customHeight="1" x14ac:dyDescent="0.25">
      <c r="A241" s="47">
        <f t="shared" si="322"/>
        <v>240</v>
      </c>
      <c r="B241" s="176"/>
      <c r="C241" s="194"/>
      <c r="D241" s="176"/>
      <c r="E241" s="194"/>
      <c r="F241" s="192"/>
      <c r="G241" s="193"/>
      <c r="H241" s="176"/>
      <c r="I241" s="176"/>
      <c r="J241" s="180"/>
      <c r="K241" s="180"/>
      <c r="L241" s="180"/>
      <c r="M241" s="40"/>
      <c r="N241" s="10" t="str">
        <f t="shared" si="265"/>
        <v/>
      </c>
      <c r="O241" s="13"/>
      <c r="P241" s="26" t="str">
        <f t="shared" si="350"/>
        <v/>
      </c>
      <c r="Q241" s="26" t="str">
        <f t="shared" si="350"/>
        <v/>
      </c>
      <c r="R241" s="26" t="str">
        <f t="shared" si="350"/>
        <v/>
      </c>
      <c r="S241" s="26" t="str">
        <f t="shared" si="350"/>
        <v/>
      </c>
      <c r="T241" s="26" t="str">
        <f t="shared" si="350"/>
        <v/>
      </c>
      <c r="U241" s="157" t="str">
        <f t="shared" si="350"/>
        <v/>
      </c>
      <c r="V241" s="26" t="str">
        <f t="shared" si="350"/>
        <v/>
      </c>
      <c r="W241" s="26" t="str">
        <f t="shared" si="350"/>
        <v/>
      </c>
      <c r="X241" s="26" t="str">
        <f t="shared" si="350"/>
        <v/>
      </c>
      <c r="Y241" s="24" t="str">
        <f t="shared" si="350"/>
        <v/>
      </c>
      <c r="Z241" s="18" t="str">
        <f t="shared" si="351"/>
        <v/>
      </c>
      <c r="AA241" s="24" t="str">
        <f t="shared" si="351"/>
        <v/>
      </c>
      <c r="AB241" s="24" t="str">
        <f t="shared" si="351"/>
        <v/>
      </c>
      <c r="AC241" s="26" t="str">
        <f t="shared" si="351"/>
        <v/>
      </c>
      <c r="AD241" s="33" t="str">
        <f t="shared" si="351"/>
        <v/>
      </c>
      <c r="AE241" s="24" t="str">
        <f t="shared" si="351"/>
        <v/>
      </c>
      <c r="AF241" s="26" t="str">
        <f t="shared" si="351"/>
        <v/>
      </c>
      <c r="AG241" s="24" t="str">
        <f t="shared" si="351"/>
        <v/>
      </c>
      <c r="AH241" s="26" t="str">
        <f t="shared" si="351"/>
        <v/>
      </c>
      <c r="AI241" s="26" t="str">
        <f t="shared" si="351"/>
        <v/>
      </c>
      <c r="AJ241" s="26" t="str">
        <f t="shared" si="351"/>
        <v/>
      </c>
      <c r="AK241" s="26" t="str">
        <f t="shared" si="351"/>
        <v/>
      </c>
      <c r="AL241" s="26" t="str">
        <f t="shared" si="351"/>
        <v/>
      </c>
      <c r="AM241" s="18" t="str">
        <f t="shared" si="351"/>
        <v/>
      </c>
      <c r="AN241" s="9"/>
      <c r="AO241" s="152" t="str">
        <f t="shared" si="323"/>
        <v/>
      </c>
      <c r="AP241" s="150" t="str">
        <f t="shared" si="266"/>
        <v/>
      </c>
      <c r="AQ241" s="151" t="str">
        <f t="shared" si="267"/>
        <v/>
      </c>
      <c r="AR241" s="107" t="str">
        <f t="shared" si="268"/>
        <v/>
      </c>
      <c r="AS241" s="128" t="str">
        <f t="shared" si="269"/>
        <v/>
      </c>
      <c r="AT241" s="114" t="str">
        <f t="shared" si="324"/>
        <v/>
      </c>
      <c r="AU241" s="114" t="str">
        <f t="shared" si="325"/>
        <v/>
      </c>
      <c r="AV241" s="114" t="str">
        <f t="shared" si="326"/>
        <v/>
      </c>
      <c r="AW241" s="114" t="str">
        <f t="shared" si="327"/>
        <v/>
      </c>
      <c r="AX241" s="117" t="str">
        <f t="shared" si="328"/>
        <v/>
      </c>
      <c r="AY241" s="117" t="str">
        <f t="shared" si="329"/>
        <v/>
      </c>
      <c r="AZ241" s="111" t="str">
        <f t="shared" si="330"/>
        <v/>
      </c>
      <c r="BA241" s="133" t="str">
        <f t="shared" si="331"/>
        <v/>
      </c>
      <c r="BB241" s="126" t="str">
        <f t="shared" si="270"/>
        <v/>
      </c>
      <c r="BC241" s="126" t="str">
        <f t="shared" si="271"/>
        <v/>
      </c>
      <c r="BD241" s="127" t="str">
        <f t="shared" si="272"/>
        <v/>
      </c>
      <c r="BE241" s="115" t="str">
        <f t="shared" si="273"/>
        <v/>
      </c>
      <c r="BF241" s="148" t="str">
        <f t="shared" si="274"/>
        <v/>
      </c>
      <c r="BG241" s="126" t="str">
        <f t="shared" si="275"/>
        <v/>
      </c>
      <c r="BH241" s="126" t="str">
        <f t="shared" si="276"/>
        <v/>
      </c>
      <c r="BI241" s="126" t="str">
        <f t="shared" si="277"/>
        <v/>
      </c>
      <c r="BJ241" s="126" t="str">
        <f t="shared" si="278"/>
        <v/>
      </c>
      <c r="BK241" s="111" t="str">
        <f t="shared" si="279"/>
        <v/>
      </c>
      <c r="BL241" s="118" t="str">
        <f t="shared" si="332"/>
        <v/>
      </c>
      <c r="BM241" s="115" t="str">
        <f t="shared" si="280"/>
        <v/>
      </c>
      <c r="BN241" s="110" t="str">
        <f t="shared" si="281"/>
        <v/>
      </c>
      <c r="BO241" s="110" t="str">
        <f t="shared" si="282"/>
        <v/>
      </c>
      <c r="BP241" s="111" t="str">
        <f t="shared" si="333"/>
        <v/>
      </c>
      <c r="BQ241" s="110" t="str">
        <f t="shared" si="334"/>
        <v/>
      </c>
      <c r="BR241" s="153"/>
      <c r="BS241" s="115" t="str">
        <f t="shared" si="283"/>
        <v/>
      </c>
      <c r="BT241" s="132" t="str">
        <f t="shared" si="346"/>
        <v/>
      </c>
      <c r="BU241" s="146" t="str">
        <f t="shared" si="284"/>
        <v/>
      </c>
      <c r="BV241" s="115" t="str">
        <f t="shared" si="285"/>
        <v/>
      </c>
      <c r="BW241" s="118" t="str">
        <f t="shared" si="286"/>
        <v/>
      </c>
      <c r="BX241" s="119"/>
      <c r="BY241" s="111" t="str">
        <f t="shared" si="287"/>
        <v/>
      </c>
      <c r="BZ241" s="111" t="str">
        <f t="shared" si="288"/>
        <v/>
      </c>
      <c r="CA241" s="111" t="str">
        <f t="shared" si="289"/>
        <v/>
      </c>
      <c r="CB241" s="142" t="str">
        <f t="shared" si="290"/>
        <v/>
      </c>
      <c r="CC241" s="184" t="str">
        <f t="shared" si="291"/>
        <v/>
      </c>
      <c r="CD241" s="115" t="str">
        <f t="shared" si="292"/>
        <v/>
      </c>
      <c r="CE241" s="115" t="str">
        <f t="shared" si="293"/>
        <v/>
      </c>
      <c r="CF241" s="125" t="str">
        <f t="shared" si="294"/>
        <v/>
      </c>
      <c r="CG241" s="125" t="str">
        <f t="shared" si="295"/>
        <v/>
      </c>
      <c r="CH241" s="149" t="str">
        <f t="shared" si="296"/>
        <v/>
      </c>
      <c r="CI241" s="142" t="str">
        <f t="shared" si="297"/>
        <v/>
      </c>
      <c r="CJ241" s="119"/>
      <c r="CK241" s="109"/>
      <c r="CL241" s="166" t="str">
        <f t="shared" si="298"/>
        <v/>
      </c>
      <c r="CM241" s="166" t="str">
        <f t="shared" si="299"/>
        <v/>
      </c>
      <c r="CN241" s="163" t="str">
        <f t="shared" si="300"/>
        <v/>
      </c>
      <c r="CO241" s="164" t="str">
        <f t="shared" si="301"/>
        <v/>
      </c>
      <c r="CP241" s="109"/>
      <c r="CQ241" s="163" t="str">
        <f t="shared" si="302"/>
        <v/>
      </c>
      <c r="CR241" s="163" t="str">
        <f t="shared" si="303"/>
        <v/>
      </c>
      <c r="CS241" s="109"/>
      <c r="CT241" s="112" t="str">
        <f t="shared" si="335"/>
        <v/>
      </c>
      <c r="CU241" s="145" t="str">
        <f t="shared" si="336"/>
        <v/>
      </c>
      <c r="CV241" s="111" t="str">
        <f t="shared" si="337"/>
        <v/>
      </c>
      <c r="CW241" s="111" t="str">
        <f t="shared" si="338"/>
        <v/>
      </c>
      <c r="CX241" s="109" t="str">
        <f t="shared" si="304"/>
        <v/>
      </c>
      <c r="CY241" s="126" t="str">
        <f t="shared" si="305"/>
        <v/>
      </c>
      <c r="CZ241" s="126" t="str">
        <f t="shared" si="306"/>
        <v/>
      </c>
      <c r="DA241" s="126" t="str">
        <f t="shared" si="307"/>
        <v/>
      </c>
      <c r="DB241" s="145" t="str">
        <f t="shared" si="308"/>
        <v/>
      </c>
      <c r="DC241" s="143" t="str">
        <f t="shared" si="309"/>
        <v/>
      </c>
      <c r="DD241" s="121"/>
      <c r="DE241" s="113" t="str">
        <f t="shared" si="310"/>
        <v/>
      </c>
      <c r="DF241" s="113" t="str">
        <f t="shared" si="311"/>
        <v/>
      </c>
      <c r="DG241" s="111" t="e">
        <f t="shared" si="339"/>
        <v>#N/A</v>
      </c>
      <c r="DH241" s="108" t="str">
        <f t="shared" si="312"/>
        <v/>
      </c>
      <c r="DI241" s="108" t="str">
        <f t="shared" si="340"/>
        <v/>
      </c>
      <c r="DJ241" s="108" t="str">
        <f t="shared" si="341"/>
        <v/>
      </c>
      <c r="DK241" s="108" t="str">
        <f t="shared" si="344"/>
        <v/>
      </c>
      <c r="DL241" s="108" t="str">
        <f t="shared" si="342"/>
        <v/>
      </c>
      <c r="DM241" s="108" t="str">
        <f t="shared" si="343"/>
        <v/>
      </c>
      <c r="DN241" s="103"/>
      <c r="DO241" s="170" t="str">
        <f t="shared" si="313"/>
        <v/>
      </c>
      <c r="DP241" s="170" t="str">
        <f t="shared" si="314"/>
        <v/>
      </c>
      <c r="DQ241" s="170" t="str">
        <f t="shared" si="315"/>
        <v/>
      </c>
      <c r="DR241" s="55" t="str">
        <f t="shared" si="316"/>
        <v/>
      </c>
      <c r="DS241" s="55" t="str">
        <f t="shared" si="317"/>
        <v/>
      </c>
      <c r="DT241" s="173" t="str">
        <f t="shared" si="318"/>
        <v/>
      </c>
      <c r="DU241" s="55" t="str">
        <f t="shared" si="319"/>
        <v/>
      </c>
      <c r="DV241" s="21" t="str">
        <f t="shared" si="320"/>
        <v/>
      </c>
      <c r="DW241" s="11" t="str">
        <f t="shared" si="345"/>
        <v/>
      </c>
      <c r="DX241" s="12" t="str">
        <f t="shared" si="321"/>
        <v/>
      </c>
      <c r="DY241" s="15"/>
      <c r="DZ241" s="50"/>
      <c r="EA241" s="50"/>
      <c r="EB241" s="50"/>
      <c r="EC241" s="50"/>
    </row>
    <row r="242" spans="1:133" ht="20.100000000000001" customHeight="1" x14ac:dyDescent="0.25">
      <c r="A242" s="47">
        <f t="shared" si="322"/>
        <v>241</v>
      </c>
      <c r="B242" s="176"/>
      <c r="C242" s="194"/>
      <c r="D242" s="176"/>
      <c r="E242" s="194"/>
      <c r="F242" s="192"/>
      <c r="G242" s="193"/>
      <c r="H242" s="176"/>
      <c r="I242" s="176"/>
      <c r="J242" s="180"/>
      <c r="K242" s="180"/>
      <c r="L242" s="180"/>
      <c r="M242" s="40"/>
      <c r="N242" s="10" t="str">
        <f t="shared" si="265"/>
        <v/>
      </c>
      <c r="O242" s="13"/>
      <c r="P242" s="26" t="str">
        <f t="shared" si="350"/>
        <v/>
      </c>
      <c r="Q242" s="26" t="str">
        <f t="shared" si="350"/>
        <v/>
      </c>
      <c r="R242" s="26" t="str">
        <f t="shared" si="350"/>
        <v/>
      </c>
      <c r="S242" s="26" t="str">
        <f t="shared" si="350"/>
        <v/>
      </c>
      <c r="T242" s="26" t="str">
        <f t="shared" si="350"/>
        <v/>
      </c>
      <c r="U242" s="157" t="str">
        <f t="shared" si="350"/>
        <v/>
      </c>
      <c r="V242" s="26" t="str">
        <f t="shared" si="350"/>
        <v/>
      </c>
      <c r="W242" s="26" t="str">
        <f t="shared" si="350"/>
        <v/>
      </c>
      <c r="X242" s="26" t="str">
        <f t="shared" si="350"/>
        <v/>
      </c>
      <c r="Y242" s="24" t="str">
        <f t="shared" si="350"/>
        <v/>
      </c>
      <c r="Z242" s="18" t="str">
        <f t="shared" si="351"/>
        <v/>
      </c>
      <c r="AA242" s="24" t="str">
        <f t="shared" si="351"/>
        <v/>
      </c>
      <c r="AB242" s="24" t="str">
        <f t="shared" si="351"/>
        <v/>
      </c>
      <c r="AC242" s="26" t="str">
        <f t="shared" si="351"/>
        <v/>
      </c>
      <c r="AD242" s="33" t="str">
        <f t="shared" si="351"/>
        <v/>
      </c>
      <c r="AE242" s="24" t="str">
        <f t="shared" si="351"/>
        <v/>
      </c>
      <c r="AF242" s="26" t="str">
        <f t="shared" si="351"/>
        <v/>
      </c>
      <c r="AG242" s="24" t="str">
        <f t="shared" si="351"/>
        <v/>
      </c>
      <c r="AH242" s="26" t="str">
        <f t="shared" si="351"/>
        <v/>
      </c>
      <c r="AI242" s="26" t="str">
        <f t="shared" si="351"/>
        <v/>
      </c>
      <c r="AJ242" s="26" t="str">
        <f t="shared" si="351"/>
        <v/>
      </c>
      <c r="AK242" s="26" t="str">
        <f t="shared" si="351"/>
        <v/>
      </c>
      <c r="AL242" s="26" t="str">
        <f t="shared" si="351"/>
        <v/>
      </c>
      <c r="AM242" s="18" t="str">
        <f t="shared" si="351"/>
        <v/>
      </c>
      <c r="AN242" s="9"/>
      <c r="AO242" s="152" t="str">
        <f t="shared" si="323"/>
        <v/>
      </c>
      <c r="AP242" s="150" t="str">
        <f t="shared" si="266"/>
        <v/>
      </c>
      <c r="AQ242" s="151" t="str">
        <f t="shared" si="267"/>
        <v/>
      </c>
      <c r="AR242" s="107" t="str">
        <f t="shared" si="268"/>
        <v/>
      </c>
      <c r="AS242" s="128" t="str">
        <f t="shared" si="269"/>
        <v/>
      </c>
      <c r="AT242" s="114" t="str">
        <f t="shared" si="324"/>
        <v/>
      </c>
      <c r="AU242" s="114" t="str">
        <f t="shared" si="325"/>
        <v/>
      </c>
      <c r="AV242" s="114" t="str">
        <f t="shared" si="326"/>
        <v/>
      </c>
      <c r="AW242" s="114" t="str">
        <f t="shared" si="327"/>
        <v/>
      </c>
      <c r="AX242" s="117" t="str">
        <f t="shared" si="328"/>
        <v/>
      </c>
      <c r="AY242" s="117" t="str">
        <f t="shared" si="329"/>
        <v/>
      </c>
      <c r="AZ242" s="111" t="str">
        <f t="shared" si="330"/>
        <v/>
      </c>
      <c r="BA242" s="133" t="str">
        <f t="shared" si="331"/>
        <v/>
      </c>
      <c r="BB242" s="126" t="str">
        <f t="shared" si="270"/>
        <v/>
      </c>
      <c r="BC242" s="126" t="str">
        <f t="shared" si="271"/>
        <v/>
      </c>
      <c r="BD242" s="127" t="str">
        <f t="shared" si="272"/>
        <v/>
      </c>
      <c r="BE242" s="115" t="str">
        <f t="shared" si="273"/>
        <v/>
      </c>
      <c r="BF242" s="148" t="str">
        <f t="shared" si="274"/>
        <v/>
      </c>
      <c r="BG242" s="126" t="str">
        <f t="shared" si="275"/>
        <v/>
      </c>
      <c r="BH242" s="126" t="str">
        <f t="shared" si="276"/>
        <v/>
      </c>
      <c r="BI242" s="126" t="str">
        <f t="shared" si="277"/>
        <v/>
      </c>
      <c r="BJ242" s="126" t="str">
        <f t="shared" si="278"/>
        <v/>
      </c>
      <c r="BK242" s="111" t="str">
        <f t="shared" si="279"/>
        <v/>
      </c>
      <c r="BL242" s="118" t="str">
        <f t="shared" si="332"/>
        <v/>
      </c>
      <c r="BM242" s="115" t="str">
        <f t="shared" si="280"/>
        <v/>
      </c>
      <c r="BN242" s="110" t="str">
        <f t="shared" si="281"/>
        <v/>
      </c>
      <c r="BO242" s="110" t="str">
        <f t="shared" si="282"/>
        <v/>
      </c>
      <c r="BP242" s="111" t="str">
        <f t="shared" si="333"/>
        <v/>
      </c>
      <c r="BQ242" s="110" t="str">
        <f t="shared" si="334"/>
        <v/>
      </c>
      <c r="BR242" s="153"/>
      <c r="BS242" s="115" t="str">
        <f t="shared" si="283"/>
        <v/>
      </c>
      <c r="BT242" s="132" t="str">
        <f t="shared" si="346"/>
        <v/>
      </c>
      <c r="BU242" s="146" t="str">
        <f t="shared" si="284"/>
        <v/>
      </c>
      <c r="BV242" s="115" t="str">
        <f t="shared" si="285"/>
        <v/>
      </c>
      <c r="BW242" s="118" t="str">
        <f t="shared" si="286"/>
        <v/>
      </c>
      <c r="BX242" s="119"/>
      <c r="BY242" s="111" t="str">
        <f t="shared" si="287"/>
        <v/>
      </c>
      <c r="BZ242" s="111" t="str">
        <f t="shared" si="288"/>
        <v/>
      </c>
      <c r="CA242" s="111" t="str">
        <f t="shared" si="289"/>
        <v/>
      </c>
      <c r="CB242" s="142" t="str">
        <f t="shared" si="290"/>
        <v/>
      </c>
      <c r="CC242" s="184" t="str">
        <f t="shared" si="291"/>
        <v/>
      </c>
      <c r="CD242" s="115" t="str">
        <f t="shared" si="292"/>
        <v/>
      </c>
      <c r="CE242" s="115" t="str">
        <f t="shared" si="293"/>
        <v/>
      </c>
      <c r="CF242" s="125" t="str">
        <f t="shared" si="294"/>
        <v/>
      </c>
      <c r="CG242" s="125" t="str">
        <f t="shared" si="295"/>
        <v/>
      </c>
      <c r="CH242" s="149" t="str">
        <f t="shared" si="296"/>
        <v/>
      </c>
      <c r="CI242" s="142" t="str">
        <f t="shared" si="297"/>
        <v/>
      </c>
      <c r="CJ242" s="119"/>
      <c r="CK242" s="109"/>
      <c r="CL242" s="166" t="str">
        <f t="shared" si="298"/>
        <v/>
      </c>
      <c r="CM242" s="166" t="str">
        <f t="shared" si="299"/>
        <v/>
      </c>
      <c r="CN242" s="163" t="str">
        <f t="shared" si="300"/>
        <v/>
      </c>
      <c r="CO242" s="164" t="str">
        <f t="shared" si="301"/>
        <v/>
      </c>
      <c r="CP242" s="109"/>
      <c r="CQ242" s="163" t="str">
        <f t="shared" si="302"/>
        <v/>
      </c>
      <c r="CR242" s="163" t="str">
        <f t="shared" si="303"/>
        <v/>
      </c>
      <c r="CS242" s="109"/>
      <c r="CT242" s="112" t="str">
        <f t="shared" si="335"/>
        <v/>
      </c>
      <c r="CU242" s="145" t="str">
        <f t="shared" si="336"/>
        <v/>
      </c>
      <c r="CV242" s="111" t="str">
        <f t="shared" si="337"/>
        <v/>
      </c>
      <c r="CW242" s="111" t="str">
        <f t="shared" si="338"/>
        <v/>
      </c>
      <c r="CX242" s="109" t="str">
        <f t="shared" si="304"/>
        <v/>
      </c>
      <c r="CY242" s="126" t="str">
        <f t="shared" si="305"/>
        <v/>
      </c>
      <c r="CZ242" s="126" t="str">
        <f t="shared" si="306"/>
        <v/>
      </c>
      <c r="DA242" s="126" t="str">
        <f t="shared" si="307"/>
        <v/>
      </c>
      <c r="DB242" s="145" t="str">
        <f t="shared" si="308"/>
        <v/>
      </c>
      <c r="DC242" s="143" t="str">
        <f t="shared" si="309"/>
        <v/>
      </c>
      <c r="DD242" s="121"/>
      <c r="DE242" s="113" t="str">
        <f t="shared" si="310"/>
        <v/>
      </c>
      <c r="DF242" s="113" t="str">
        <f t="shared" si="311"/>
        <v/>
      </c>
      <c r="DG242" s="111" t="e">
        <f t="shared" si="339"/>
        <v>#N/A</v>
      </c>
      <c r="DH242" s="108" t="str">
        <f t="shared" si="312"/>
        <v/>
      </c>
      <c r="DI242" s="108" t="str">
        <f t="shared" si="340"/>
        <v/>
      </c>
      <c r="DJ242" s="108" t="str">
        <f t="shared" si="341"/>
        <v/>
      </c>
      <c r="DK242" s="108" t="str">
        <f t="shared" si="344"/>
        <v/>
      </c>
      <c r="DL242" s="108" t="str">
        <f t="shared" si="342"/>
        <v/>
      </c>
      <c r="DM242" s="108" t="str">
        <f t="shared" si="343"/>
        <v/>
      </c>
      <c r="DN242" s="103"/>
      <c r="DO242" s="170" t="str">
        <f t="shared" si="313"/>
        <v/>
      </c>
      <c r="DP242" s="170" t="str">
        <f t="shared" si="314"/>
        <v/>
      </c>
      <c r="DQ242" s="170" t="str">
        <f t="shared" si="315"/>
        <v/>
      </c>
      <c r="DR242" s="55" t="str">
        <f t="shared" si="316"/>
        <v/>
      </c>
      <c r="DS242" s="55" t="str">
        <f t="shared" si="317"/>
        <v/>
      </c>
      <c r="DT242" s="173" t="str">
        <f t="shared" si="318"/>
        <v/>
      </c>
      <c r="DU242" s="55" t="str">
        <f t="shared" si="319"/>
        <v/>
      </c>
      <c r="DV242" s="21" t="str">
        <f t="shared" si="320"/>
        <v/>
      </c>
      <c r="DW242" s="11" t="str">
        <f t="shared" si="345"/>
        <v/>
      </c>
      <c r="DX242" s="12" t="str">
        <f t="shared" si="321"/>
        <v/>
      </c>
      <c r="DY242" s="15"/>
      <c r="DZ242" s="50"/>
      <c r="EA242" s="50"/>
      <c r="EB242" s="50"/>
      <c r="EC242" s="50"/>
    </row>
    <row r="243" spans="1:133" ht="20.100000000000001" customHeight="1" x14ac:dyDescent="0.25">
      <c r="A243" s="47">
        <f t="shared" si="322"/>
        <v>242</v>
      </c>
      <c r="B243" s="176"/>
      <c r="C243" s="194"/>
      <c r="D243" s="176"/>
      <c r="E243" s="194"/>
      <c r="F243" s="192"/>
      <c r="G243" s="193"/>
      <c r="H243" s="176"/>
      <c r="I243" s="176"/>
      <c r="J243" s="180"/>
      <c r="K243" s="180"/>
      <c r="L243" s="180"/>
      <c r="M243" s="40"/>
      <c r="N243" s="10" t="str">
        <f t="shared" si="265"/>
        <v/>
      </c>
      <c r="O243" s="13"/>
      <c r="P243" s="26" t="str">
        <f t="shared" si="350"/>
        <v/>
      </c>
      <c r="Q243" s="26" t="str">
        <f t="shared" si="350"/>
        <v/>
      </c>
      <c r="R243" s="26" t="str">
        <f t="shared" si="350"/>
        <v/>
      </c>
      <c r="S243" s="26" t="str">
        <f t="shared" si="350"/>
        <v/>
      </c>
      <c r="T243" s="26" t="str">
        <f t="shared" si="350"/>
        <v/>
      </c>
      <c r="U243" s="157" t="str">
        <f t="shared" si="350"/>
        <v/>
      </c>
      <c r="V243" s="26" t="str">
        <f t="shared" si="350"/>
        <v/>
      </c>
      <c r="W243" s="26" t="str">
        <f t="shared" si="350"/>
        <v/>
      </c>
      <c r="X243" s="26" t="str">
        <f t="shared" si="350"/>
        <v/>
      </c>
      <c r="Y243" s="24" t="str">
        <f t="shared" si="350"/>
        <v/>
      </c>
      <c r="Z243" s="18" t="str">
        <f t="shared" si="351"/>
        <v/>
      </c>
      <c r="AA243" s="24" t="str">
        <f t="shared" si="351"/>
        <v/>
      </c>
      <c r="AB243" s="24" t="str">
        <f t="shared" si="351"/>
        <v/>
      </c>
      <c r="AC243" s="26" t="str">
        <f t="shared" si="351"/>
        <v/>
      </c>
      <c r="AD243" s="33" t="str">
        <f t="shared" si="351"/>
        <v/>
      </c>
      <c r="AE243" s="24" t="str">
        <f t="shared" si="351"/>
        <v/>
      </c>
      <c r="AF243" s="26" t="str">
        <f t="shared" si="351"/>
        <v/>
      </c>
      <c r="AG243" s="24" t="str">
        <f t="shared" si="351"/>
        <v/>
      </c>
      <c r="AH243" s="26" t="str">
        <f t="shared" si="351"/>
        <v/>
      </c>
      <c r="AI243" s="26" t="str">
        <f t="shared" si="351"/>
        <v/>
      </c>
      <c r="AJ243" s="26" t="str">
        <f t="shared" si="351"/>
        <v/>
      </c>
      <c r="AK243" s="26" t="str">
        <f t="shared" si="351"/>
        <v/>
      </c>
      <c r="AL243" s="26" t="str">
        <f t="shared" si="351"/>
        <v/>
      </c>
      <c r="AM243" s="18" t="str">
        <f t="shared" si="351"/>
        <v/>
      </c>
      <c r="AN243" s="9"/>
      <c r="AO243" s="152" t="str">
        <f t="shared" si="323"/>
        <v/>
      </c>
      <c r="AP243" s="150" t="str">
        <f t="shared" si="266"/>
        <v/>
      </c>
      <c r="AQ243" s="151" t="str">
        <f t="shared" si="267"/>
        <v/>
      </c>
      <c r="AR243" s="107" t="str">
        <f t="shared" si="268"/>
        <v/>
      </c>
      <c r="AS243" s="128" t="str">
        <f t="shared" si="269"/>
        <v/>
      </c>
      <c r="AT243" s="114" t="str">
        <f t="shared" si="324"/>
        <v/>
      </c>
      <c r="AU243" s="114" t="str">
        <f t="shared" si="325"/>
        <v/>
      </c>
      <c r="AV243" s="114" t="str">
        <f t="shared" si="326"/>
        <v/>
      </c>
      <c r="AW243" s="114" t="str">
        <f t="shared" si="327"/>
        <v/>
      </c>
      <c r="AX243" s="117" t="str">
        <f t="shared" si="328"/>
        <v/>
      </c>
      <c r="AY243" s="117" t="str">
        <f t="shared" si="329"/>
        <v/>
      </c>
      <c r="AZ243" s="111" t="str">
        <f t="shared" si="330"/>
        <v/>
      </c>
      <c r="BA243" s="133" t="str">
        <f t="shared" si="331"/>
        <v/>
      </c>
      <c r="BB243" s="126" t="str">
        <f t="shared" si="270"/>
        <v/>
      </c>
      <c r="BC243" s="126" t="str">
        <f t="shared" si="271"/>
        <v/>
      </c>
      <c r="BD243" s="127" t="str">
        <f t="shared" si="272"/>
        <v/>
      </c>
      <c r="BE243" s="115" t="str">
        <f t="shared" si="273"/>
        <v/>
      </c>
      <c r="BF243" s="148" t="str">
        <f t="shared" si="274"/>
        <v/>
      </c>
      <c r="BG243" s="126" t="str">
        <f t="shared" si="275"/>
        <v/>
      </c>
      <c r="BH243" s="126" t="str">
        <f t="shared" si="276"/>
        <v/>
      </c>
      <c r="BI243" s="126" t="str">
        <f t="shared" si="277"/>
        <v/>
      </c>
      <c r="BJ243" s="126" t="str">
        <f t="shared" si="278"/>
        <v/>
      </c>
      <c r="BK243" s="111" t="str">
        <f t="shared" si="279"/>
        <v/>
      </c>
      <c r="BL243" s="118" t="str">
        <f t="shared" si="332"/>
        <v/>
      </c>
      <c r="BM243" s="115" t="str">
        <f t="shared" si="280"/>
        <v/>
      </c>
      <c r="BN243" s="110" t="str">
        <f t="shared" si="281"/>
        <v/>
      </c>
      <c r="BO243" s="110" t="str">
        <f t="shared" si="282"/>
        <v/>
      </c>
      <c r="BP243" s="111" t="str">
        <f t="shared" si="333"/>
        <v/>
      </c>
      <c r="BQ243" s="110" t="str">
        <f t="shared" si="334"/>
        <v/>
      </c>
      <c r="BR243" s="153"/>
      <c r="BS243" s="115" t="str">
        <f t="shared" si="283"/>
        <v/>
      </c>
      <c r="BT243" s="132" t="str">
        <f t="shared" si="346"/>
        <v/>
      </c>
      <c r="BU243" s="146" t="str">
        <f t="shared" si="284"/>
        <v/>
      </c>
      <c r="BV243" s="115" t="str">
        <f t="shared" si="285"/>
        <v/>
      </c>
      <c r="BW243" s="118" t="str">
        <f t="shared" si="286"/>
        <v/>
      </c>
      <c r="BX243" s="119"/>
      <c r="BY243" s="111" t="str">
        <f t="shared" si="287"/>
        <v/>
      </c>
      <c r="BZ243" s="111" t="str">
        <f t="shared" si="288"/>
        <v/>
      </c>
      <c r="CA243" s="111" t="str">
        <f t="shared" si="289"/>
        <v/>
      </c>
      <c r="CB243" s="142" t="str">
        <f t="shared" si="290"/>
        <v/>
      </c>
      <c r="CC243" s="184" t="str">
        <f t="shared" si="291"/>
        <v/>
      </c>
      <c r="CD243" s="115" t="str">
        <f t="shared" si="292"/>
        <v/>
      </c>
      <c r="CE243" s="115" t="str">
        <f t="shared" si="293"/>
        <v/>
      </c>
      <c r="CF243" s="125" t="str">
        <f t="shared" si="294"/>
        <v/>
      </c>
      <c r="CG243" s="125" t="str">
        <f t="shared" si="295"/>
        <v/>
      </c>
      <c r="CH243" s="149" t="str">
        <f t="shared" si="296"/>
        <v/>
      </c>
      <c r="CI243" s="142" t="str">
        <f t="shared" si="297"/>
        <v/>
      </c>
      <c r="CJ243" s="119"/>
      <c r="CK243" s="109"/>
      <c r="CL243" s="166" t="str">
        <f t="shared" si="298"/>
        <v/>
      </c>
      <c r="CM243" s="166" t="str">
        <f t="shared" si="299"/>
        <v/>
      </c>
      <c r="CN243" s="163" t="str">
        <f t="shared" si="300"/>
        <v/>
      </c>
      <c r="CO243" s="164" t="str">
        <f t="shared" si="301"/>
        <v/>
      </c>
      <c r="CP243" s="109"/>
      <c r="CQ243" s="163" t="str">
        <f t="shared" si="302"/>
        <v/>
      </c>
      <c r="CR243" s="163" t="str">
        <f t="shared" si="303"/>
        <v/>
      </c>
      <c r="CS243" s="109"/>
      <c r="CT243" s="112" t="str">
        <f t="shared" si="335"/>
        <v/>
      </c>
      <c r="CU243" s="145" t="str">
        <f t="shared" si="336"/>
        <v/>
      </c>
      <c r="CV243" s="111" t="str">
        <f t="shared" si="337"/>
        <v/>
      </c>
      <c r="CW243" s="111" t="str">
        <f t="shared" si="338"/>
        <v/>
      </c>
      <c r="CX243" s="109" t="str">
        <f t="shared" si="304"/>
        <v/>
      </c>
      <c r="CY243" s="126" t="str">
        <f t="shared" si="305"/>
        <v/>
      </c>
      <c r="CZ243" s="126" t="str">
        <f t="shared" si="306"/>
        <v/>
      </c>
      <c r="DA243" s="126" t="str">
        <f t="shared" si="307"/>
        <v/>
      </c>
      <c r="DB243" s="145" t="str">
        <f t="shared" si="308"/>
        <v/>
      </c>
      <c r="DC243" s="143" t="str">
        <f t="shared" si="309"/>
        <v/>
      </c>
      <c r="DD243" s="121"/>
      <c r="DE243" s="113" t="str">
        <f t="shared" si="310"/>
        <v/>
      </c>
      <c r="DF243" s="113" t="str">
        <f t="shared" si="311"/>
        <v/>
      </c>
      <c r="DG243" s="111" t="e">
        <f t="shared" si="339"/>
        <v>#N/A</v>
      </c>
      <c r="DH243" s="108" t="str">
        <f t="shared" si="312"/>
        <v/>
      </c>
      <c r="DI243" s="108" t="str">
        <f t="shared" si="340"/>
        <v/>
      </c>
      <c r="DJ243" s="108" t="str">
        <f t="shared" si="341"/>
        <v/>
      </c>
      <c r="DK243" s="108" t="str">
        <f t="shared" si="344"/>
        <v/>
      </c>
      <c r="DL243" s="108" t="str">
        <f t="shared" si="342"/>
        <v/>
      </c>
      <c r="DM243" s="108" t="str">
        <f t="shared" si="343"/>
        <v/>
      </c>
      <c r="DN243" s="103"/>
      <c r="DO243" s="170" t="str">
        <f t="shared" si="313"/>
        <v/>
      </c>
      <c r="DP243" s="170" t="str">
        <f t="shared" si="314"/>
        <v/>
      </c>
      <c r="DQ243" s="170" t="str">
        <f t="shared" si="315"/>
        <v/>
      </c>
      <c r="DR243" s="55" t="str">
        <f t="shared" si="316"/>
        <v/>
      </c>
      <c r="DS243" s="55" t="str">
        <f t="shared" si="317"/>
        <v/>
      </c>
      <c r="DT243" s="173" t="str">
        <f t="shared" si="318"/>
        <v/>
      </c>
      <c r="DU243" s="55" t="str">
        <f t="shared" si="319"/>
        <v/>
      </c>
      <c r="DV243" s="21" t="str">
        <f t="shared" si="320"/>
        <v/>
      </c>
      <c r="DW243" s="11" t="str">
        <f t="shared" si="345"/>
        <v/>
      </c>
      <c r="DX243" s="12" t="str">
        <f t="shared" si="321"/>
        <v/>
      </c>
      <c r="DY243" s="15"/>
      <c r="DZ243" s="50"/>
      <c r="EA243" s="50"/>
      <c r="EB243" s="50"/>
      <c r="EC243" s="50"/>
    </row>
    <row r="244" spans="1:133" ht="20.100000000000001" customHeight="1" x14ac:dyDescent="0.25">
      <c r="A244" s="47">
        <f t="shared" si="322"/>
        <v>243</v>
      </c>
      <c r="B244" s="176"/>
      <c r="C244" s="194"/>
      <c r="D244" s="176"/>
      <c r="E244" s="194"/>
      <c r="F244" s="192"/>
      <c r="G244" s="193"/>
      <c r="H244" s="176"/>
      <c r="I244" s="176"/>
      <c r="J244" s="180"/>
      <c r="K244" s="180"/>
      <c r="L244" s="180"/>
      <c r="M244" s="40"/>
      <c r="N244" s="10" t="str">
        <f t="shared" si="265"/>
        <v/>
      </c>
      <c r="O244" s="13"/>
      <c r="P244" s="26" t="str">
        <f t="shared" si="350"/>
        <v/>
      </c>
      <c r="Q244" s="26" t="str">
        <f t="shared" si="350"/>
        <v/>
      </c>
      <c r="R244" s="26" t="str">
        <f t="shared" si="350"/>
        <v/>
      </c>
      <c r="S244" s="26" t="str">
        <f t="shared" si="350"/>
        <v/>
      </c>
      <c r="T244" s="26" t="str">
        <f t="shared" si="350"/>
        <v/>
      </c>
      <c r="U244" s="157" t="str">
        <f t="shared" si="350"/>
        <v/>
      </c>
      <c r="V244" s="26" t="str">
        <f t="shared" si="350"/>
        <v/>
      </c>
      <c r="W244" s="26" t="str">
        <f t="shared" si="350"/>
        <v/>
      </c>
      <c r="X244" s="26" t="str">
        <f t="shared" si="350"/>
        <v/>
      </c>
      <c r="Y244" s="24" t="str">
        <f t="shared" si="350"/>
        <v/>
      </c>
      <c r="Z244" s="18" t="str">
        <f t="shared" si="351"/>
        <v/>
      </c>
      <c r="AA244" s="24" t="str">
        <f t="shared" si="351"/>
        <v/>
      </c>
      <c r="AB244" s="24" t="str">
        <f t="shared" si="351"/>
        <v/>
      </c>
      <c r="AC244" s="26" t="str">
        <f t="shared" si="351"/>
        <v/>
      </c>
      <c r="AD244" s="33" t="str">
        <f t="shared" si="351"/>
        <v/>
      </c>
      <c r="AE244" s="24" t="str">
        <f t="shared" si="351"/>
        <v/>
      </c>
      <c r="AF244" s="26" t="str">
        <f t="shared" si="351"/>
        <v/>
      </c>
      <c r="AG244" s="24" t="str">
        <f t="shared" si="351"/>
        <v/>
      </c>
      <c r="AH244" s="26" t="str">
        <f t="shared" si="351"/>
        <v/>
      </c>
      <c r="AI244" s="26" t="str">
        <f t="shared" si="351"/>
        <v/>
      </c>
      <c r="AJ244" s="26" t="str">
        <f t="shared" si="351"/>
        <v/>
      </c>
      <c r="AK244" s="26" t="str">
        <f t="shared" si="351"/>
        <v/>
      </c>
      <c r="AL244" s="26" t="str">
        <f t="shared" si="351"/>
        <v/>
      </c>
      <c r="AM244" s="18" t="str">
        <f t="shared" si="351"/>
        <v/>
      </c>
      <c r="AN244" s="9"/>
      <c r="AO244" s="152" t="str">
        <f t="shared" si="323"/>
        <v/>
      </c>
      <c r="AP244" s="150" t="str">
        <f t="shared" si="266"/>
        <v/>
      </c>
      <c r="AQ244" s="151" t="str">
        <f t="shared" si="267"/>
        <v/>
      </c>
      <c r="AR244" s="107" t="str">
        <f t="shared" si="268"/>
        <v/>
      </c>
      <c r="AS244" s="128" t="str">
        <f t="shared" si="269"/>
        <v/>
      </c>
      <c r="AT244" s="114" t="str">
        <f t="shared" si="324"/>
        <v/>
      </c>
      <c r="AU244" s="114" t="str">
        <f t="shared" si="325"/>
        <v/>
      </c>
      <c r="AV244" s="114" t="str">
        <f t="shared" si="326"/>
        <v/>
      </c>
      <c r="AW244" s="114" t="str">
        <f t="shared" si="327"/>
        <v/>
      </c>
      <c r="AX244" s="117" t="str">
        <f t="shared" si="328"/>
        <v/>
      </c>
      <c r="AY244" s="117" t="str">
        <f t="shared" si="329"/>
        <v/>
      </c>
      <c r="AZ244" s="111" t="str">
        <f t="shared" si="330"/>
        <v/>
      </c>
      <c r="BA244" s="133" t="str">
        <f t="shared" si="331"/>
        <v/>
      </c>
      <c r="BB244" s="126" t="str">
        <f t="shared" si="270"/>
        <v/>
      </c>
      <c r="BC244" s="126" t="str">
        <f t="shared" si="271"/>
        <v/>
      </c>
      <c r="BD244" s="127" t="str">
        <f t="shared" si="272"/>
        <v/>
      </c>
      <c r="BE244" s="115" t="str">
        <f t="shared" si="273"/>
        <v/>
      </c>
      <c r="BF244" s="148" t="str">
        <f t="shared" si="274"/>
        <v/>
      </c>
      <c r="BG244" s="126" t="str">
        <f t="shared" si="275"/>
        <v/>
      </c>
      <c r="BH244" s="126" t="str">
        <f t="shared" si="276"/>
        <v/>
      </c>
      <c r="BI244" s="126" t="str">
        <f t="shared" si="277"/>
        <v/>
      </c>
      <c r="BJ244" s="126" t="str">
        <f t="shared" si="278"/>
        <v/>
      </c>
      <c r="BK244" s="111" t="str">
        <f t="shared" si="279"/>
        <v/>
      </c>
      <c r="BL244" s="118" t="str">
        <f t="shared" si="332"/>
        <v/>
      </c>
      <c r="BM244" s="115" t="str">
        <f t="shared" si="280"/>
        <v/>
      </c>
      <c r="BN244" s="110" t="str">
        <f t="shared" si="281"/>
        <v/>
      </c>
      <c r="BO244" s="110" t="str">
        <f t="shared" si="282"/>
        <v/>
      </c>
      <c r="BP244" s="111" t="str">
        <f t="shared" si="333"/>
        <v/>
      </c>
      <c r="BQ244" s="110" t="str">
        <f t="shared" si="334"/>
        <v/>
      </c>
      <c r="BR244" s="153"/>
      <c r="BS244" s="115" t="str">
        <f t="shared" si="283"/>
        <v/>
      </c>
      <c r="BT244" s="132" t="str">
        <f t="shared" si="346"/>
        <v/>
      </c>
      <c r="BU244" s="146" t="str">
        <f t="shared" si="284"/>
        <v/>
      </c>
      <c r="BV244" s="115" t="str">
        <f t="shared" si="285"/>
        <v/>
      </c>
      <c r="BW244" s="118" t="str">
        <f t="shared" si="286"/>
        <v/>
      </c>
      <c r="BX244" s="119"/>
      <c r="BY244" s="111" t="str">
        <f t="shared" si="287"/>
        <v/>
      </c>
      <c r="BZ244" s="111" t="str">
        <f t="shared" si="288"/>
        <v/>
      </c>
      <c r="CA244" s="111" t="str">
        <f t="shared" si="289"/>
        <v/>
      </c>
      <c r="CB244" s="142" t="str">
        <f t="shared" si="290"/>
        <v/>
      </c>
      <c r="CC244" s="184" t="str">
        <f t="shared" si="291"/>
        <v/>
      </c>
      <c r="CD244" s="115" t="str">
        <f t="shared" si="292"/>
        <v/>
      </c>
      <c r="CE244" s="115" t="str">
        <f t="shared" si="293"/>
        <v/>
      </c>
      <c r="CF244" s="125" t="str">
        <f t="shared" si="294"/>
        <v/>
      </c>
      <c r="CG244" s="125" t="str">
        <f t="shared" si="295"/>
        <v/>
      </c>
      <c r="CH244" s="149" t="str">
        <f t="shared" si="296"/>
        <v/>
      </c>
      <c r="CI244" s="142" t="str">
        <f t="shared" si="297"/>
        <v/>
      </c>
      <c r="CJ244" s="119"/>
      <c r="CK244" s="109"/>
      <c r="CL244" s="166" t="str">
        <f t="shared" si="298"/>
        <v/>
      </c>
      <c r="CM244" s="166" t="str">
        <f t="shared" si="299"/>
        <v/>
      </c>
      <c r="CN244" s="163" t="str">
        <f t="shared" si="300"/>
        <v/>
      </c>
      <c r="CO244" s="164" t="str">
        <f t="shared" si="301"/>
        <v/>
      </c>
      <c r="CP244" s="109"/>
      <c r="CQ244" s="163" t="str">
        <f t="shared" si="302"/>
        <v/>
      </c>
      <c r="CR244" s="163" t="str">
        <f t="shared" si="303"/>
        <v/>
      </c>
      <c r="CS244" s="109"/>
      <c r="CT244" s="112" t="str">
        <f t="shared" si="335"/>
        <v/>
      </c>
      <c r="CU244" s="145" t="str">
        <f t="shared" si="336"/>
        <v/>
      </c>
      <c r="CV244" s="111" t="str">
        <f t="shared" si="337"/>
        <v/>
      </c>
      <c r="CW244" s="111" t="str">
        <f t="shared" si="338"/>
        <v/>
      </c>
      <c r="CX244" s="109" t="str">
        <f t="shared" si="304"/>
        <v/>
      </c>
      <c r="CY244" s="126" t="str">
        <f t="shared" si="305"/>
        <v/>
      </c>
      <c r="CZ244" s="126" t="str">
        <f t="shared" si="306"/>
        <v/>
      </c>
      <c r="DA244" s="126" t="str">
        <f t="shared" si="307"/>
        <v/>
      </c>
      <c r="DB244" s="145" t="str">
        <f t="shared" si="308"/>
        <v/>
      </c>
      <c r="DC244" s="143" t="str">
        <f t="shared" si="309"/>
        <v/>
      </c>
      <c r="DD244" s="121"/>
      <c r="DE244" s="113" t="str">
        <f t="shared" si="310"/>
        <v/>
      </c>
      <c r="DF244" s="113" t="str">
        <f t="shared" si="311"/>
        <v/>
      </c>
      <c r="DG244" s="111" t="e">
        <f t="shared" si="339"/>
        <v>#N/A</v>
      </c>
      <c r="DH244" s="108" t="str">
        <f t="shared" si="312"/>
        <v/>
      </c>
      <c r="DI244" s="108" t="str">
        <f t="shared" si="340"/>
        <v/>
      </c>
      <c r="DJ244" s="108" t="str">
        <f t="shared" si="341"/>
        <v/>
      </c>
      <c r="DK244" s="108" t="str">
        <f t="shared" si="344"/>
        <v/>
      </c>
      <c r="DL244" s="108" t="str">
        <f t="shared" si="342"/>
        <v/>
      </c>
      <c r="DM244" s="108" t="str">
        <f t="shared" si="343"/>
        <v/>
      </c>
      <c r="DN244" s="103"/>
      <c r="DO244" s="170" t="str">
        <f t="shared" si="313"/>
        <v/>
      </c>
      <c r="DP244" s="170" t="str">
        <f t="shared" si="314"/>
        <v/>
      </c>
      <c r="DQ244" s="170" t="str">
        <f t="shared" si="315"/>
        <v/>
      </c>
      <c r="DR244" s="55" t="str">
        <f t="shared" si="316"/>
        <v/>
      </c>
      <c r="DS244" s="55" t="str">
        <f t="shared" si="317"/>
        <v/>
      </c>
      <c r="DT244" s="173" t="str">
        <f t="shared" si="318"/>
        <v/>
      </c>
      <c r="DU244" s="55" t="str">
        <f t="shared" si="319"/>
        <v/>
      </c>
      <c r="DV244" s="21" t="str">
        <f t="shared" si="320"/>
        <v/>
      </c>
      <c r="DW244" s="11" t="str">
        <f t="shared" si="345"/>
        <v/>
      </c>
      <c r="DX244" s="12" t="str">
        <f t="shared" si="321"/>
        <v/>
      </c>
      <c r="DY244" s="15"/>
      <c r="DZ244" s="50"/>
      <c r="EA244" s="50"/>
      <c r="EB244" s="50"/>
      <c r="EC244" s="50"/>
    </row>
    <row r="245" spans="1:133" ht="20.100000000000001" customHeight="1" x14ac:dyDescent="0.25">
      <c r="A245" s="47">
        <f t="shared" si="322"/>
        <v>244</v>
      </c>
      <c r="B245" s="176"/>
      <c r="C245" s="194"/>
      <c r="D245" s="176"/>
      <c r="E245" s="194"/>
      <c r="F245" s="192"/>
      <c r="G245" s="193"/>
      <c r="H245" s="176"/>
      <c r="I245" s="176"/>
      <c r="J245" s="180"/>
      <c r="K245" s="180"/>
      <c r="L245" s="180"/>
      <c r="M245" s="40"/>
      <c r="N245" s="10" t="str">
        <f t="shared" si="265"/>
        <v/>
      </c>
      <c r="O245" s="13"/>
      <c r="P245" s="26" t="str">
        <f t="shared" si="350"/>
        <v/>
      </c>
      <c r="Q245" s="26" t="str">
        <f t="shared" si="350"/>
        <v/>
      </c>
      <c r="R245" s="26" t="str">
        <f t="shared" si="350"/>
        <v/>
      </c>
      <c r="S245" s="26" t="str">
        <f t="shared" si="350"/>
        <v/>
      </c>
      <c r="T245" s="26" t="str">
        <f t="shared" si="350"/>
        <v/>
      </c>
      <c r="U245" s="157" t="str">
        <f t="shared" si="350"/>
        <v/>
      </c>
      <c r="V245" s="26" t="str">
        <f t="shared" si="350"/>
        <v/>
      </c>
      <c r="W245" s="26" t="str">
        <f t="shared" si="350"/>
        <v/>
      </c>
      <c r="X245" s="26" t="str">
        <f t="shared" si="350"/>
        <v/>
      </c>
      <c r="Y245" s="24" t="str">
        <f t="shared" si="350"/>
        <v/>
      </c>
      <c r="Z245" s="18" t="str">
        <f t="shared" si="351"/>
        <v/>
      </c>
      <c r="AA245" s="24" t="str">
        <f t="shared" si="351"/>
        <v/>
      </c>
      <c r="AB245" s="24" t="str">
        <f t="shared" si="351"/>
        <v/>
      </c>
      <c r="AC245" s="26" t="str">
        <f t="shared" si="351"/>
        <v/>
      </c>
      <c r="AD245" s="33" t="str">
        <f t="shared" si="351"/>
        <v/>
      </c>
      <c r="AE245" s="24" t="str">
        <f t="shared" si="351"/>
        <v/>
      </c>
      <c r="AF245" s="26" t="str">
        <f t="shared" si="351"/>
        <v/>
      </c>
      <c r="AG245" s="24" t="str">
        <f t="shared" si="351"/>
        <v/>
      </c>
      <c r="AH245" s="26" t="str">
        <f t="shared" si="351"/>
        <v/>
      </c>
      <c r="AI245" s="26" t="str">
        <f t="shared" si="351"/>
        <v/>
      </c>
      <c r="AJ245" s="26" t="str">
        <f t="shared" si="351"/>
        <v/>
      </c>
      <c r="AK245" s="26" t="str">
        <f t="shared" si="351"/>
        <v/>
      </c>
      <c r="AL245" s="26" t="str">
        <f t="shared" si="351"/>
        <v/>
      </c>
      <c r="AM245" s="18" t="str">
        <f t="shared" si="351"/>
        <v/>
      </c>
      <c r="AN245" s="9"/>
      <c r="AO245" s="152" t="str">
        <f t="shared" si="323"/>
        <v/>
      </c>
      <c r="AP245" s="150" t="str">
        <f t="shared" si="266"/>
        <v/>
      </c>
      <c r="AQ245" s="151" t="str">
        <f t="shared" si="267"/>
        <v/>
      </c>
      <c r="AR245" s="107" t="str">
        <f t="shared" si="268"/>
        <v/>
      </c>
      <c r="AS245" s="128" t="str">
        <f t="shared" si="269"/>
        <v/>
      </c>
      <c r="AT245" s="114" t="str">
        <f t="shared" si="324"/>
        <v/>
      </c>
      <c r="AU245" s="114" t="str">
        <f t="shared" si="325"/>
        <v/>
      </c>
      <c r="AV245" s="114" t="str">
        <f t="shared" si="326"/>
        <v/>
      </c>
      <c r="AW245" s="114" t="str">
        <f t="shared" si="327"/>
        <v/>
      </c>
      <c r="AX245" s="117" t="str">
        <f t="shared" si="328"/>
        <v/>
      </c>
      <c r="AY245" s="117" t="str">
        <f t="shared" si="329"/>
        <v/>
      </c>
      <c r="AZ245" s="111" t="str">
        <f t="shared" si="330"/>
        <v/>
      </c>
      <c r="BA245" s="133" t="str">
        <f t="shared" si="331"/>
        <v/>
      </c>
      <c r="BB245" s="126" t="str">
        <f t="shared" si="270"/>
        <v/>
      </c>
      <c r="BC245" s="126" t="str">
        <f t="shared" si="271"/>
        <v/>
      </c>
      <c r="BD245" s="127" t="str">
        <f t="shared" si="272"/>
        <v/>
      </c>
      <c r="BE245" s="115" t="str">
        <f t="shared" si="273"/>
        <v/>
      </c>
      <c r="BF245" s="148" t="str">
        <f t="shared" si="274"/>
        <v/>
      </c>
      <c r="BG245" s="126" t="str">
        <f t="shared" si="275"/>
        <v/>
      </c>
      <c r="BH245" s="126" t="str">
        <f t="shared" si="276"/>
        <v/>
      </c>
      <c r="BI245" s="126" t="str">
        <f t="shared" si="277"/>
        <v/>
      </c>
      <c r="BJ245" s="126" t="str">
        <f t="shared" si="278"/>
        <v/>
      </c>
      <c r="BK245" s="111" t="str">
        <f t="shared" si="279"/>
        <v/>
      </c>
      <c r="BL245" s="118" t="str">
        <f t="shared" si="332"/>
        <v/>
      </c>
      <c r="BM245" s="115" t="str">
        <f t="shared" si="280"/>
        <v/>
      </c>
      <c r="BN245" s="110" t="str">
        <f t="shared" si="281"/>
        <v/>
      </c>
      <c r="BO245" s="110" t="str">
        <f t="shared" si="282"/>
        <v/>
      </c>
      <c r="BP245" s="111" t="str">
        <f t="shared" si="333"/>
        <v/>
      </c>
      <c r="BQ245" s="110" t="str">
        <f t="shared" si="334"/>
        <v/>
      </c>
      <c r="BR245" s="153"/>
      <c r="BS245" s="115" t="str">
        <f t="shared" si="283"/>
        <v/>
      </c>
      <c r="BT245" s="132" t="str">
        <f t="shared" si="346"/>
        <v/>
      </c>
      <c r="BU245" s="146" t="str">
        <f t="shared" si="284"/>
        <v/>
      </c>
      <c r="BV245" s="115" t="str">
        <f t="shared" si="285"/>
        <v/>
      </c>
      <c r="BW245" s="118" t="str">
        <f t="shared" si="286"/>
        <v/>
      </c>
      <c r="BX245" s="119"/>
      <c r="BY245" s="111" t="str">
        <f t="shared" si="287"/>
        <v/>
      </c>
      <c r="BZ245" s="111" t="str">
        <f t="shared" si="288"/>
        <v/>
      </c>
      <c r="CA245" s="111" t="str">
        <f t="shared" si="289"/>
        <v/>
      </c>
      <c r="CB245" s="142" t="str">
        <f t="shared" si="290"/>
        <v/>
      </c>
      <c r="CC245" s="184" t="str">
        <f t="shared" si="291"/>
        <v/>
      </c>
      <c r="CD245" s="115" t="str">
        <f t="shared" si="292"/>
        <v/>
      </c>
      <c r="CE245" s="115" t="str">
        <f t="shared" si="293"/>
        <v/>
      </c>
      <c r="CF245" s="125" t="str">
        <f t="shared" si="294"/>
        <v/>
      </c>
      <c r="CG245" s="125" t="str">
        <f t="shared" si="295"/>
        <v/>
      </c>
      <c r="CH245" s="149" t="str">
        <f t="shared" si="296"/>
        <v/>
      </c>
      <c r="CI245" s="142" t="str">
        <f t="shared" si="297"/>
        <v/>
      </c>
      <c r="CJ245" s="119"/>
      <c r="CK245" s="109"/>
      <c r="CL245" s="166" t="str">
        <f t="shared" si="298"/>
        <v/>
      </c>
      <c r="CM245" s="166" t="str">
        <f t="shared" si="299"/>
        <v/>
      </c>
      <c r="CN245" s="163" t="str">
        <f t="shared" si="300"/>
        <v/>
      </c>
      <c r="CO245" s="164" t="str">
        <f t="shared" si="301"/>
        <v/>
      </c>
      <c r="CP245" s="109"/>
      <c r="CQ245" s="163" t="str">
        <f t="shared" si="302"/>
        <v/>
      </c>
      <c r="CR245" s="163" t="str">
        <f t="shared" si="303"/>
        <v/>
      </c>
      <c r="CS245" s="109"/>
      <c r="CT245" s="112" t="str">
        <f t="shared" si="335"/>
        <v/>
      </c>
      <c r="CU245" s="145" t="str">
        <f t="shared" si="336"/>
        <v/>
      </c>
      <c r="CV245" s="111" t="str">
        <f t="shared" si="337"/>
        <v/>
      </c>
      <c r="CW245" s="111" t="str">
        <f t="shared" si="338"/>
        <v/>
      </c>
      <c r="CX245" s="109" t="str">
        <f t="shared" si="304"/>
        <v/>
      </c>
      <c r="CY245" s="126" t="str">
        <f t="shared" si="305"/>
        <v/>
      </c>
      <c r="CZ245" s="126" t="str">
        <f t="shared" si="306"/>
        <v/>
      </c>
      <c r="DA245" s="126" t="str">
        <f t="shared" si="307"/>
        <v/>
      </c>
      <c r="DB245" s="145" t="str">
        <f t="shared" si="308"/>
        <v/>
      </c>
      <c r="DC245" s="143" t="str">
        <f t="shared" si="309"/>
        <v/>
      </c>
      <c r="DD245" s="121"/>
      <c r="DE245" s="113" t="str">
        <f t="shared" si="310"/>
        <v/>
      </c>
      <c r="DF245" s="113" t="str">
        <f t="shared" si="311"/>
        <v/>
      </c>
      <c r="DG245" s="111" t="e">
        <f t="shared" si="339"/>
        <v>#N/A</v>
      </c>
      <c r="DH245" s="108" t="str">
        <f t="shared" si="312"/>
        <v/>
      </c>
      <c r="DI245" s="108" t="str">
        <f t="shared" si="340"/>
        <v/>
      </c>
      <c r="DJ245" s="108" t="str">
        <f t="shared" si="341"/>
        <v/>
      </c>
      <c r="DK245" s="108" t="str">
        <f t="shared" si="344"/>
        <v/>
      </c>
      <c r="DL245" s="108" t="str">
        <f t="shared" si="342"/>
        <v/>
      </c>
      <c r="DM245" s="108" t="str">
        <f t="shared" si="343"/>
        <v/>
      </c>
      <c r="DN245" s="103"/>
      <c r="DO245" s="170" t="str">
        <f t="shared" si="313"/>
        <v/>
      </c>
      <c r="DP245" s="170" t="str">
        <f t="shared" si="314"/>
        <v/>
      </c>
      <c r="DQ245" s="170" t="str">
        <f t="shared" si="315"/>
        <v/>
      </c>
      <c r="DR245" s="55" t="str">
        <f t="shared" si="316"/>
        <v/>
      </c>
      <c r="DS245" s="55" t="str">
        <f t="shared" si="317"/>
        <v/>
      </c>
      <c r="DT245" s="173" t="str">
        <f t="shared" si="318"/>
        <v/>
      </c>
      <c r="DU245" s="55" t="str">
        <f t="shared" si="319"/>
        <v/>
      </c>
      <c r="DV245" s="21" t="str">
        <f t="shared" si="320"/>
        <v/>
      </c>
      <c r="DW245" s="11" t="str">
        <f t="shared" si="345"/>
        <v/>
      </c>
      <c r="DX245" s="12" t="str">
        <f t="shared" si="321"/>
        <v/>
      </c>
      <c r="DY245" s="15"/>
      <c r="DZ245" s="50"/>
      <c r="EA245" s="50"/>
      <c r="EB245" s="50"/>
      <c r="EC245" s="50"/>
    </row>
    <row r="246" spans="1:133" ht="20.100000000000001" customHeight="1" x14ac:dyDescent="0.25">
      <c r="A246" s="47">
        <f t="shared" si="322"/>
        <v>245</v>
      </c>
      <c r="B246" s="176"/>
      <c r="C246" s="194"/>
      <c r="D246" s="176"/>
      <c r="E246" s="194"/>
      <c r="F246" s="192"/>
      <c r="G246" s="193"/>
      <c r="H246" s="176"/>
      <c r="I246" s="176"/>
      <c r="J246" s="180"/>
      <c r="K246" s="180"/>
      <c r="L246" s="180"/>
      <c r="M246" s="40"/>
      <c r="N246" s="10" t="str">
        <f t="shared" si="265"/>
        <v/>
      </c>
      <c r="O246" s="13"/>
      <c r="P246" s="26" t="str">
        <f t="shared" si="350"/>
        <v/>
      </c>
      <c r="Q246" s="26" t="str">
        <f t="shared" si="350"/>
        <v/>
      </c>
      <c r="R246" s="26" t="str">
        <f t="shared" si="350"/>
        <v/>
      </c>
      <c r="S246" s="26" t="str">
        <f t="shared" si="350"/>
        <v/>
      </c>
      <c r="T246" s="26" t="str">
        <f t="shared" si="350"/>
        <v/>
      </c>
      <c r="U246" s="157" t="str">
        <f t="shared" si="350"/>
        <v/>
      </c>
      <c r="V246" s="26" t="str">
        <f t="shared" si="350"/>
        <v/>
      </c>
      <c r="W246" s="26" t="str">
        <f t="shared" si="350"/>
        <v/>
      </c>
      <c r="X246" s="26" t="str">
        <f t="shared" si="350"/>
        <v/>
      </c>
      <c r="Y246" s="24" t="str">
        <f t="shared" si="350"/>
        <v/>
      </c>
      <c r="Z246" s="18" t="str">
        <f t="shared" si="351"/>
        <v/>
      </c>
      <c r="AA246" s="24" t="str">
        <f t="shared" si="351"/>
        <v/>
      </c>
      <c r="AB246" s="24" t="str">
        <f t="shared" si="351"/>
        <v/>
      </c>
      <c r="AC246" s="26" t="str">
        <f t="shared" si="351"/>
        <v/>
      </c>
      <c r="AD246" s="33" t="str">
        <f t="shared" si="351"/>
        <v/>
      </c>
      <c r="AE246" s="24" t="str">
        <f t="shared" si="351"/>
        <v/>
      </c>
      <c r="AF246" s="26" t="str">
        <f t="shared" si="351"/>
        <v/>
      </c>
      <c r="AG246" s="24" t="str">
        <f t="shared" si="351"/>
        <v/>
      </c>
      <c r="AH246" s="26" t="str">
        <f t="shared" si="351"/>
        <v/>
      </c>
      <c r="AI246" s="26" t="str">
        <f t="shared" si="351"/>
        <v/>
      </c>
      <c r="AJ246" s="26" t="str">
        <f t="shared" si="351"/>
        <v/>
      </c>
      <c r="AK246" s="26" t="str">
        <f t="shared" si="351"/>
        <v/>
      </c>
      <c r="AL246" s="26" t="str">
        <f t="shared" si="351"/>
        <v/>
      </c>
      <c r="AM246" s="18" t="str">
        <f t="shared" si="351"/>
        <v/>
      </c>
      <c r="AN246" s="9"/>
      <c r="AO246" s="152" t="str">
        <f t="shared" si="323"/>
        <v/>
      </c>
      <c r="AP246" s="150" t="str">
        <f t="shared" si="266"/>
        <v/>
      </c>
      <c r="AQ246" s="151" t="str">
        <f t="shared" si="267"/>
        <v/>
      </c>
      <c r="AR246" s="107" t="str">
        <f t="shared" si="268"/>
        <v/>
      </c>
      <c r="AS246" s="128" t="str">
        <f t="shared" si="269"/>
        <v/>
      </c>
      <c r="AT246" s="114" t="str">
        <f t="shared" si="324"/>
        <v/>
      </c>
      <c r="AU246" s="114" t="str">
        <f t="shared" si="325"/>
        <v/>
      </c>
      <c r="AV246" s="114" t="str">
        <f t="shared" si="326"/>
        <v/>
      </c>
      <c r="AW246" s="114" t="str">
        <f t="shared" si="327"/>
        <v/>
      </c>
      <c r="AX246" s="117" t="str">
        <f t="shared" si="328"/>
        <v/>
      </c>
      <c r="AY246" s="117" t="str">
        <f t="shared" si="329"/>
        <v/>
      </c>
      <c r="AZ246" s="111" t="str">
        <f t="shared" si="330"/>
        <v/>
      </c>
      <c r="BA246" s="133" t="str">
        <f t="shared" si="331"/>
        <v/>
      </c>
      <c r="BB246" s="126" t="str">
        <f t="shared" si="270"/>
        <v/>
      </c>
      <c r="BC246" s="126" t="str">
        <f t="shared" si="271"/>
        <v/>
      </c>
      <c r="BD246" s="127" t="str">
        <f t="shared" si="272"/>
        <v/>
      </c>
      <c r="BE246" s="115" t="str">
        <f t="shared" si="273"/>
        <v/>
      </c>
      <c r="BF246" s="148" t="str">
        <f t="shared" si="274"/>
        <v/>
      </c>
      <c r="BG246" s="126" t="str">
        <f t="shared" si="275"/>
        <v/>
      </c>
      <c r="BH246" s="126" t="str">
        <f t="shared" si="276"/>
        <v/>
      </c>
      <c r="BI246" s="126" t="str">
        <f t="shared" si="277"/>
        <v/>
      </c>
      <c r="BJ246" s="126" t="str">
        <f t="shared" si="278"/>
        <v/>
      </c>
      <c r="BK246" s="111" t="str">
        <f t="shared" si="279"/>
        <v/>
      </c>
      <c r="BL246" s="118" t="str">
        <f t="shared" si="332"/>
        <v/>
      </c>
      <c r="BM246" s="115" t="str">
        <f t="shared" si="280"/>
        <v/>
      </c>
      <c r="BN246" s="110" t="str">
        <f t="shared" si="281"/>
        <v/>
      </c>
      <c r="BO246" s="110" t="str">
        <f t="shared" si="282"/>
        <v/>
      </c>
      <c r="BP246" s="111" t="str">
        <f t="shared" si="333"/>
        <v/>
      </c>
      <c r="BQ246" s="110" t="str">
        <f t="shared" si="334"/>
        <v/>
      </c>
      <c r="BR246" s="153"/>
      <c r="BS246" s="115" t="str">
        <f t="shared" si="283"/>
        <v/>
      </c>
      <c r="BT246" s="132" t="str">
        <f t="shared" si="346"/>
        <v/>
      </c>
      <c r="BU246" s="146" t="str">
        <f t="shared" si="284"/>
        <v/>
      </c>
      <c r="BV246" s="115" t="str">
        <f t="shared" si="285"/>
        <v/>
      </c>
      <c r="BW246" s="118" t="str">
        <f t="shared" si="286"/>
        <v/>
      </c>
      <c r="BX246" s="119"/>
      <c r="BY246" s="111" t="str">
        <f t="shared" si="287"/>
        <v/>
      </c>
      <c r="BZ246" s="111" t="str">
        <f t="shared" si="288"/>
        <v/>
      </c>
      <c r="CA246" s="111" t="str">
        <f t="shared" si="289"/>
        <v/>
      </c>
      <c r="CB246" s="142" t="str">
        <f t="shared" si="290"/>
        <v/>
      </c>
      <c r="CC246" s="184" t="str">
        <f t="shared" si="291"/>
        <v/>
      </c>
      <c r="CD246" s="115" t="str">
        <f t="shared" si="292"/>
        <v/>
      </c>
      <c r="CE246" s="115" t="str">
        <f t="shared" si="293"/>
        <v/>
      </c>
      <c r="CF246" s="125" t="str">
        <f t="shared" si="294"/>
        <v/>
      </c>
      <c r="CG246" s="125" t="str">
        <f t="shared" si="295"/>
        <v/>
      </c>
      <c r="CH246" s="149" t="str">
        <f t="shared" si="296"/>
        <v/>
      </c>
      <c r="CI246" s="142" t="str">
        <f t="shared" si="297"/>
        <v/>
      </c>
      <c r="CJ246" s="119"/>
      <c r="CK246" s="109"/>
      <c r="CL246" s="166" t="str">
        <f t="shared" si="298"/>
        <v/>
      </c>
      <c r="CM246" s="166" t="str">
        <f t="shared" si="299"/>
        <v/>
      </c>
      <c r="CN246" s="163" t="str">
        <f t="shared" si="300"/>
        <v/>
      </c>
      <c r="CO246" s="164" t="str">
        <f t="shared" si="301"/>
        <v/>
      </c>
      <c r="CP246" s="109"/>
      <c r="CQ246" s="163" t="str">
        <f t="shared" si="302"/>
        <v/>
      </c>
      <c r="CR246" s="163" t="str">
        <f t="shared" si="303"/>
        <v/>
      </c>
      <c r="CS246" s="109"/>
      <c r="CT246" s="112" t="str">
        <f t="shared" si="335"/>
        <v/>
      </c>
      <c r="CU246" s="145" t="str">
        <f t="shared" si="336"/>
        <v/>
      </c>
      <c r="CV246" s="111" t="str">
        <f t="shared" si="337"/>
        <v/>
      </c>
      <c r="CW246" s="111" t="str">
        <f t="shared" si="338"/>
        <v/>
      </c>
      <c r="CX246" s="109" t="str">
        <f t="shared" si="304"/>
        <v/>
      </c>
      <c r="CY246" s="126" t="str">
        <f t="shared" si="305"/>
        <v/>
      </c>
      <c r="CZ246" s="126" t="str">
        <f t="shared" si="306"/>
        <v/>
      </c>
      <c r="DA246" s="126" t="str">
        <f t="shared" si="307"/>
        <v/>
      </c>
      <c r="DB246" s="145" t="str">
        <f t="shared" si="308"/>
        <v/>
      </c>
      <c r="DC246" s="143" t="str">
        <f t="shared" si="309"/>
        <v/>
      </c>
      <c r="DD246" s="121"/>
      <c r="DE246" s="113" t="str">
        <f t="shared" si="310"/>
        <v/>
      </c>
      <c r="DF246" s="113" t="str">
        <f t="shared" si="311"/>
        <v/>
      </c>
      <c r="DG246" s="111" t="e">
        <f t="shared" si="339"/>
        <v>#N/A</v>
      </c>
      <c r="DH246" s="108" t="str">
        <f t="shared" si="312"/>
        <v/>
      </c>
      <c r="DI246" s="108" t="str">
        <f t="shared" si="340"/>
        <v/>
      </c>
      <c r="DJ246" s="108" t="str">
        <f t="shared" si="341"/>
        <v/>
      </c>
      <c r="DK246" s="108" t="str">
        <f t="shared" si="344"/>
        <v/>
      </c>
      <c r="DL246" s="108" t="str">
        <f t="shared" si="342"/>
        <v/>
      </c>
      <c r="DM246" s="108" t="str">
        <f t="shared" si="343"/>
        <v/>
      </c>
      <c r="DN246" s="103"/>
      <c r="DO246" s="170" t="str">
        <f t="shared" si="313"/>
        <v/>
      </c>
      <c r="DP246" s="170" t="str">
        <f t="shared" si="314"/>
        <v/>
      </c>
      <c r="DQ246" s="170" t="str">
        <f t="shared" si="315"/>
        <v/>
      </c>
      <c r="DR246" s="55" t="str">
        <f t="shared" si="316"/>
        <v/>
      </c>
      <c r="DS246" s="55" t="str">
        <f t="shared" si="317"/>
        <v/>
      </c>
      <c r="DT246" s="173" t="str">
        <f t="shared" si="318"/>
        <v/>
      </c>
      <c r="DU246" s="55" t="str">
        <f t="shared" si="319"/>
        <v/>
      </c>
      <c r="DV246" s="21" t="str">
        <f t="shared" si="320"/>
        <v/>
      </c>
      <c r="DW246" s="11" t="str">
        <f t="shared" si="345"/>
        <v/>
      </c>
      <c r="DX246" s="12" t="str">
        <f t="shared" si="321"/>
        <v/>
      </c>
      <c r="DY246" s="15"/>
      <c r="DZ246" s="50"/>
      <c r="EA246" s="50"/>
      <c r="EB246" s="50"/>
      <c r="EC246" s="50"/>
    </row>
    <row r="247" spans="1:133" ht="20.100000000000001" customHeight="1" x14ac:dyDescent="0.25">
      <c r="A247" s="47">
        <f t="shared" si="322"/>
        <v>246</v>
      </c>
      <c r="B247" s="176"/>
      <c r="C247" s="194"/>
      <c r="D247" s="176"/>
      <c r="E247" s="194"/>
      <c r="F247" s="192"/>
      <c r="G247" s="193"/>
      <c r="H247" s="176"/>
      <c r="I247" s="176"/>
      <c r="J247" s="180"/>
      <c r="K247" s="180"/>
      <c r="L247" s="180"/>
      <c r="M247" s="40"/>
      <c r="N247" s="10" t="str">
        <f t="shared" si="265"/>
        <v/>
      </c>
      <c r="O247" s="13"/>
      <c r="P247" s="26" t="str">
        <f t="shared" si="350"/>
        <v/>
      </c>
      <c r="Q247" s="26" t="str">
        <f t="shared" si="350"/>
        <v/>
      </c>
      <c r="R247" s="26" t="str">
        <f t="shared" si="350"/>
        <v/>
      </c>
      <c r="S247" s="26" t="str">
        <f t="shared" si="350"/>
        <v/>
      </c>
      <c r="T247" s="26" t="str">
        <f t="shared" si="350"/>
        <v/>
      </c>
      <c r="U247" s="157" t="str">
        <f t="shared" si="350"/>
        <v/>
      </c>
      <c r="V247" s="26" t="str">
        <f t="shared" si="350"/>
        <v/>
      </c>
      <c r="W247" s="26" t="str">
        <f t="shared" si="350"/>
        <v/>
      </c>
      <c r="X247" s="26" t="str">
        <f t="shared" si="350"/>
        <v/>
      </c>
      <c r="Y247" s="24" t="str">
        <f t="shared" si="350"/>
        <v/>
      </c>
      <c r="Z247" s="18" t="str">
        <f t="shared" si="351"/>
        <v/>
      </c>
      <c r="AA247" s="24" t="str">
        <f t="shared" si="351"/>
        <v/>
      </c>
      <c r="AB247" s="24" t="str">
        <f t="shared" si="351"/>
        <v/>
      </c>
      <c r="AC247" s="26" t="str">
        <f t="shared" si="351"/>
        <v/>
      </c>
      <c r="AD247" s="33" t="str">
        <f t="shared" si="351"/>
        <v/>
      </c>
      <c r="AE247" s="24" t="str">
        <f t="shared" si="351"/>
        <v/>
      </c>
      <c r="AF247" s="26" t="str">
        <f t="shared" si="351"/>
        <v/>
      </c>
      <c r="AG247" s="24" t="str">
        <f t="shared" si="351"/>
        <v/>
      </c>
      <c r="AH247" s="26" t="str">
        <f t="shared" si="351"/>
        <v/>
      </c>
      <c r="AI247" s="26" t="str">
        <f t="shared" si="351"/>
        <v/>
      </c>
      <c r="AJ247" s="26" t="str">
        <f t="shared" si="351"/>
        <v/>
      </c>
      <c r="AK247" s="26" t="str">
        <f t="shared" si="351"/>
        <v/>
      </c>
      <c r="AL247" s="26" t="str">
        <f t="shared" si="351"/>
        <v/>
      </c>
      <c r="AM247" s="18" t="str">
        <f t="shared" si="351"/>
        <v/>
      </c>
      <c r="AN247" s="9"/>
      <c r="AO247" s="152" t="str">
        <f t="shared" si="323"/>
        <v/>
      </c>
      <c r="AP247" s="150" t="str">
        <f t="shared" si="266"/>
        <v/>
      </c>
      <c r="AQ247" s="151" t="str">
        <f t="shared" si="267"/>
        <v/>
      </c>
      <c r="AR247" s="107" t="str">
        <f t="shared" si="268"/>
        <v/>
      </c>
      <c r="AS247" s="128" t="str">
        <f t="shared" si="269"/>
        <v/>
      </c>
      <c r="AT247" s="114" t="str">
        <f t="shared" si="324"/>
        <v/>
      </c>
      <c r="AU247" s="114" t="str">
        <f t="shared" si="325"/>
        <v/>
      </c>
      <c r="AV247" s="114" t="str">
        <f t="shared" si="326"/>
        <v/>
      </c>
      <c r="AW247" s="114" t="str">
        <f t="shared" si="327"/>
        <v/>
      </c>
      <c r="AX247" s="117" t="str">
        <f t="shared" si="328"/>
        <v/>
      </c>
      <c r="AY247" s="117" t="str">
        <f t="shared" si="329"/>
        <v/>
      </c>
      <c r="AZ247" s="111" t="str">
        <f t="shared" si="330"/>
        <v/>
      </c>
      <c r="BA247" s="133" t="str">
        <f t="shared" si="331"/>
        <v/>
      </c>
      <c r="BB247" s="126" t="str">
        <f t="shared" si="270"/>
        <v/>
      </c>
      <c r="BC247" s="126" t="str">
        <f t="shared" si="271"/>
        <v/>
      </c>
      <c r="BD247" s="127" t="str">
        <f t="shared" si="272"/>
        <v/>
      </c>
      <c r="BE247" s="115" t="str">
        <f t="shared" si="273"/>
        <v/>
      </c>
      <c r="BF247" s="148" t="str">
        <f t="shared" si="274"/>
        <v/>
      </c>
      <c r="BG247" s="126" t="str">
        <f t="shared" si="275"/>
        <v/>
      </c>
      <c r="BH247" s="126" t="str">
        <f t="shared" si="276"/>
        <v/>
      </c>
      <c r="BI247" s="126" t="str">
        <f t="shared" si="277"/>
        <v/>
      </c>
      <c r="BJ247" s="126" t="str">
        <f t="shared" si="278"/>
        <v/>
      </c>
      <c r="BK247" s="111" t="str">
        <f t="shared" si="279"/>
        <v/>
      </c>
      <c r="BL247" s="118" t="str">
        <f t="shared" si="332"/>
        <v/>
      </c>
      <c r="BM247" s="115" t="str">
        <f t="shared" si="280"/>
        <v/>
      </c>
      <c r="BN247" s="110" t="str">
        <f t="shared" si="281"/>
        <v/>
      </c>
      <c r="BO247" s="110" t="str">
        <f t="shared" si="282"/>
        <v/>
      </c>
      <c r="BP247" s="111" t="str">
        <f t="shared" si="333"/>
        <v/>
      </c>
      <c r="BQ247" s="110" t="str">
        <f t="shared" si="334"/>
        <v/>
      </c>
      <c r="BR247" s="153"/>
      <c r="BS247" s="115" t="str">
        <f t="shared" si="283"/>
        <v/>
      </c>
      <c r="BT247" s="132" t="str">
        <f t="shared" si="346"/>
        <v/>
      </c>
      <c r="BU247" s="146" t="str">
        <f t="shared" si="284"/>
        <v/>
      </c>
      <c r="BV247" s="115" t="str">
        <f t="shared" si="285"/>
        <v/>
      </c>
      <c r="BW247" s="118" t="str">
        <f t="shared" si="286"/>
        <v/>
      </c>
      <c r="BX247" s="119"/>
      <c r="BY247" s="111" t="str">
        <f t="shared" si="287"/>
        <v/>
      </c>
      <c r="BZ247" s="111" t="str">
        <f t="shared" si="288"/>
        <v/>
      </c>
      <c r="CA247" s="111" t="str">
        <f t="shared" si="289"/>
        <v/>
      </c>
      <c r="CB247" s="142" t="str">
        <f t="shared" si="290"/>
        <v/>
      </c>
      <c r="CC247" s="184" t="str">
        <f t="shared" si="291"/>
        <v/>
      </c>
      <c r="CD247" s="115" t="str">
        <f t="shared" si="292"/>
        <v/>
      </c>
      <c r="CE247" s="115" t="str">
        <f t="shared" si="293"/>
        <v/>
      </c>
      <c r="CF247" s="125" t="str">
        <f t="shared" si="294"/>
        <v/>
      </c>
      <c r="CG247" s="125" t="str">
        <f t="shared" si="295"/>
        <v/>
      </c>
      <c r="CH247" s="149" t="str">
        <f t="shared" si="296"/>
        <v/>
      </c>
      <c r="CI247" s="142" t="str">
        <f t="shared" si="297"/>
        <v/>
      </c>
      <c r="CJ247" s="119"/>
      <c r="CK247" s="109"/>
      <c r="CL247" s="166" t="str">
        <f t="shared" si="298"/>
        <v/>
      </c>
      <c r="CM247" s="166" t="str">
        <f t="shared" si="299"/>
        <v/>
      </c>
      <c r="CN247" s="163" t="str">
        <f t="shared" si="300"/>
        <v/>
      </c>
      <c r="CO247" s="164" t="str">
        <f t="shared" si="301"/>
        <v/>
      </c>
      <c r="CP247" s="109"/>
      <c r="CQ247" s="163" t="str">
        <f t="shared" si="302"/>
        <v/>
      </c>
      <c r="CR247" s="163" t="str">
        <f t="shared" si="303"/>
        <v/>
      </c>
      <c r="CS247" s="109"/>
      <c r="CT247" s="112" t="str">
        <f t="shared" si="335"/>
        <v/>
      </c>
      <c r="CU247" s="145" t="str">
        <f t="shared" si="336"/>
        <v/>
      </c>
      <c r="CV247" s="111" t="str">
        <f t="shared" si="337"/>
        <v/>
      </c>
      <c r="CW247" s="111" t="str">
        <f t="shared" si="338"/>
        <v/>
      </c>
      <c r="CX247" s="109" t="str">
        <f t="shared" si="304"/>
        <v/>
      </c>
      <c r="CY247" s="126" t="str">
        <f t="shared" si="305"/>
        <v/>
      </c>
      <c r="CZ247" s="126" t="str">
        <f t="shared" si="306"/>
        <v/>
      </c>
      <c r="DA247" s="126" t="str">
        <f t="shared" si="307"/>
        <v/>
      </c>
      <c r="DB247" s="145" t="str">
        <f t="shared" si="308"/>
        <v/>
      </c>
      <c r="DC247" s="143" t="str">
        <f t="shared" si="309"/>
        <v/>
      </c>
      <c r="DD247" s="121"/>
      <c r="DE247" s="113" t="str">
        <f t="shared" si="310"/>
        <v/>
      </c>
      <c r="DF247" s="113" t="str">
        <f t="shared" si="311"/>
        <v/>
      </c>
      <c r="DG247" s="111" t="e">
        <f t="shared" si="339"/>
        <v>#N/A</v>
      </c>
      <c r="DH247" s="108" t="str">
        <f t="shared" si="312"/>
        <v/>
      </c>
      <c r="DI247" s="108" t="str">
        <f t="shared" si="340"/>
        <v/>
      </c>
      <c r="DJ247" s="108" t="str">
        <f t="shared" si="341"/>
        <v/>
      </c>
      <c r="DK247" s="108" t="str">
        <f t="shared" si="344"/>
        <v/>
      </c>
      <c r="DL247" s="108" t="str">
        <f t="shared" si="342"/>
        <v/>
      </c>
      <c r="DM247" s="108" t="str">
        <f t="shared" si="343"/>
        <v/>
      </c>
      <c r="DN247" s="103"/>
      <c r="DO247" s="170" t="str">
        <f t="shared" si="313"/>
        <v/>
      </c>
      <c r="DP247" s="170" t="str">
        <f t="shared" si="314"/>
        <v/>
      </c>
      <c r="DQ247" s="170" t="str">
        <f t="shared" si="315"/>
        <v/>
      </c>
      <c r="DR247" s="55" t="str">
        <f t="shared" si="316"/>
        <v/>
      </c>
      <c r="DS247" s="55" t="str">
        <f t="shared" si="317"/>
        <v/>
      </c>
      <c r="DT247" s="173" t="str">
        <f t="shared" si="318"/>
        <v/>
      </c>
      <c r="DU247" s="55" t="str">
        <f t="shared" si="319"/>
        <v/>
      </c>
      <c r="DV247" s="21" t="str">
        <f t="shared" si="320"/>
        <v/>
      </c>
      <c r="DW247" s="11" t="str">
        <f t="shared" si="345"/>
        <v/>
      </c>
      <c r="DX247" s="12" t="str">
        <f t="shared" si="321"/>
        <v/>
      </c>
      <c r="DY247" s="15"/>
      <c r="DZ247" s="50"/>
      <c r="EA247" s="50"/>
      <c r="EB247" s="50"/>
      <c r="EC247" s="50"/>
    </row>
    <row r="248" spans="1:133" ht="20.100000000000001" customHeight="1" x14ac:dyDescent="0.25">
      <c r="A248" s="47">
        <f t="shared" si="322"/>
        <v>247</v>
      </c>
      <c r="B248" s="176"/>
      <c r="C248" s="194"/>
      <c r="D248" s="176"/>
      <c r="E248" s="194"/>
      <c r="F248" s="192"/>
      <c r="G248" s="193"/>
      <c r="H248" s="176"/>
      <c r="I248" s="176"/>
      <c r="J248" s="180"/>
      <c r="K248" s="180"/>
      <c r="L248" s="180"/>
      <c r="M248" s="40"/>
      <c r="N248" s="10" t="str">
        <f t="shared" si="265"/>
        <v/>
      </c>
      <c r="O248" s="13"/>
      <c r="P248" s="26" t="str">
        <f t="shared" si="350"/>
        <v/>
      </c>
      <c r="Q248" s="26" t="str">
        <f t="shared" si="350"/>
        <v/>
      </c>
      <c r="R248" s="26" t="str">
        <f t="shared" si="350"/>
        <v/>
      </c>
      <c r="S248" s="26" t="str">
        <f t="shared" si="350"/>
        <v/>
      </c>
      <c r="T248" s="26" t="str">
        <f t="shared" si="350"/>
        <v/>
      </c>
      <c r="U248" s="157" t="str">
        <f t="shared" si="350"/>
        <v/>
      </c>
      <c r="V248" s="26" t="str">
        <f t="shared" si="350"/>
        <v/>
      </c>
      <c r="W248" s="26" t="str">
        <f t="shared" si="350"/>
        <v/>
      </c>
      <c r="X248" s="26" t="str">
        <f t="shared" si="350"/>
        <v/>
      </c>
      <c r="Y248" s="24" t="str">
        <f t="shared" si="350"/>
        <v/>
      </c>
      <c r="Z248" s="18" t="str">
        <f t="shared" si="351"/>
        <v/>
      </c>
      <c r="AA248" s="24" t="str">
        <f t="shared" si="351"/>
        <v/>
      </c>
      <c r="AB248" s="24" t="str">
        <f t="shared" si="351"/>
        <v/>
      </c>
      <c r="AC248" s="26" t="str">
        <f t="shared" si="351"/>
        <v/>
      </c>
      <c r="AD248" s="33" t="str">
        <f t="shared" si="351"/>
        <v/>
      </c>
      <c r="AE248" s="24" t="str">
        <f t="shared" si="351"/>
        <v/>
      </c>
      <c r="AF248" s="26" t="str">
        <f t="shared" si="351"/>
        <v/>
      </c>
      <c r="AG248" s="24" t="str">
        <f t="shared" si="351"/>
        <v/>
      </c>
      <c r="AH248" s="26" t="str">
        <f t="shared" si="351"/>
        <v/>
      </c>
      <c r="AI248" s="26" t="str">
        <f t="shared" si="351"/>
        <v/>
      </c>
      <c r="AJ248" s="26" t="str">
        <f t="shared" si="351"/>
        <v/>
      </c>
      <c r="AK248" s="26" t="str">
        <f t="shared" si="351"/>
        <v/>
      </c>
      <c r="AL248" s="26" t="str">
        <f t="shared" si="351"/>
        <v/>
      </c>
      <c r="AM248" s="18" t="str">
        <f t="shared" si="351"/>
        <v/>
      </c>
      <c r="AN248" s="9"/>
      <c r="AO248" s="152" t="str">
        <f t="shared" si="323"/>
        <v/>
      </c>
      <c r="AP248" s="150" t="str">
        <f t="shared" si="266"/>
        <v/>
      </c>
      <c r="AQ248" s="151" t="str">
        <f t="shared" si="267"/>
        <v/>
      </c>
      <c r="AR248" s="107" t="str">
        <f t="shared" si="268"/>
        <v/>
      </c>
      <c r="AS248" s="128" t="str">
        <f t="shared" si="269"/>
        <v/>
      </c>
      <c r="AT248" s="114" t="str">
        <f t="shared" si="324"/>
        <v/>
      </c>
      <c r="AU248" s="114" t="str">
        <f t="shared" si="325"/>
        <v/>
      </c>
      <c r="AV248" s="114" t="str">
        <f t="shared" si="326"/>
        <v/>
      </c>
      <c r="AW248" s="114" t="str">
        <f t="shared" si="327"/>
        <v/>
      </c>
      <c r="AX248" s="117" t="str">
        <f t="shared" si="328"/>
        <v/>
      </c>
      <c r="AY248" s="117" t="str">
        <f t="shared" si="329"/>
        <v/>
      </c>
      <c r="AZ248" s="111" t="str">
        <f t="shared" si="330"/>
        <v/>
      </c>
      <c r="BA248" s="133" t="str">
        <f t="shared" si="331"/>
        <v/>
      </c>
      <c r="BB248" s="126" t="str">
        <f t="shared" si="270"/>
        <v/>
      </c>
      <c r="BC248" s="126" t="str">
        <f t="shared" si="271"/>
        <v/>
      </c>
      <c r="BD248" s="127" t="str">
        <f t="shared" si="272"/>
        <v/>
      </c>
      <c r="BE248" s="115" t="str">
        <f t="shared" si="273"/>
        <v/>
      </c>
      <c r="BF248" s="148" t="str">
        <f t="shared" si="274"/>
        <v/>
      </c>
      <c r="BG248" s="126" t="str">
        <f t="shared" si="275"/>
        <v/>
      </c>
      <c r="BH248" s="126" t="str">
        <f t="shared" si="276"/>
        <v/>
      </c>
      <c r="BI248" s="126" t="str">
        <f t="shared" si="277"/>
        <v/>
      </c>
      <c r="BJ248" s="126" t="str">
        <f t="shared" si="278"/>
        <v/>
      </c>
      <c r="BK248" s="111" t="str">
        <f t="shared" si="279"/>
        <v/>
      </c>
      <c r="BL248" s="118" t="str">
        <f t="shared" si="332"/>
        <v/>
      </c>
      <c r="BM248" s="115" t="str">
        <f t="shared" si="280"/>
        <v/>
      </c>
      <c r="BN248" s="110" t="str">
        <f t="shared" si="281"/>
        <v/>
      </c>
      <c r="BO248" s="110" t="str">
        <f t="shared" si="282"/>
        <v/>
      </c>
      <c r="BP248" s="111" t="str">
        <f t="shared" si="333"/>
        <v/>
      </c>
      <c r="BQ248" s="110" t="str">
        <f t="shared" si="334"/>
        <v/>
      </c>
      <c r="BR248" s="153"/>
      <c r="BS248" s="115" t="str">
        <f t="shared" si="283"/>
        <v/>
      </c>
      <c r="BT248" s="132" t="str">
        <f t="shared" si="346"/>
        <v/>
      </c>
      <c r="BU248" s="146" t="str">
        <f t="shared" si="284"/>
        <v/>
      </c>
      <c r="BV248" s="115" t="str">
        <f t="shared" si="285"/>
        <v/>
      </c>
      <c r="BW248" s="118" t="str">
        <f t="shared" si="286"/>
        <v/>
      </c>
      <c r="BX248" s="119"/>
      <c r="BY248" s="111" t="str">
        <f t="shared" si="287"/>
        <v/>
      </c>
      <c r="BZ248" s="111" t="str">
        <f t="shared" si="288"/>
        <v/>
      </c>
      <c r="CA248" s="111" t="str">
        <f t="shared" si="289"/>
        <v/>
      </c>
      <c r="CB248" s="142" t="str">
        <f t="shared" si="290"/>
        <v/>
      </c>
      <c r="CC248" s="184" t="str">
        <f t="shared" si="291"/>
        <v/>
      </c>
      <c r="CD248" s="115" t="str">
        <f t="shared" si="292"/>
        <v/>
      </c>
      <c r="CE248" s="115" t="str">
        <f t="shared" si="293"/>
        <v/>
      </c>
      <c r="CF248" s="125" t="str">
        <f t="shared" si="294"/>
        <v/>
      </c>
      <c r="CG248" s="125" t="str">
        <f t="shared" si="295"/>
        <v/>
      </c>
      <c r="CH248" s="149" t="str">
        <f t="shared" si="296"/>
        <v/>
      </c>
      <c r="CI248" s="142" t="str">
        <f t="shared" si="297"/>
        <v/>
      </c>
      <c r="CJ248" s="119"/>
      <c r="CK248" s="109"/>
      <c r="CL248" s="166" t="str">
        <f t="shared" si="298"/>
        <v/>
      </c>
      <c r="CM248" s="166" t="str">
        <f t="shared" si="299"/>
        <v/>
      </c>
      <c r="CN248" s="163" t="str">
        <f t="shared" si="300"/>
        <v/>
      </c>
      <c r="CO248" s="164" t="str">
        <f t="shared" si="301"/>
        <v/>
      </c>
      <c r="CP248" s="109"/>
      <c r="CQ248" s="163" t="str">
        <f t="shared" si="302"/>
        <v/>
      </c>
      <c r="CR248" s="163" t="str">
        <f t="shared" si="303"/>
        <v/>
      </c>
      <c r="CS248" s="109"/>
      <c r="CT248" s="112" t="str">
        <f t="shared" si="335"/>
        <v/>
      </c>
      <c r="CU248" s="145" t="str">
        <f t="shared" si="336"/>
        <v/>
      </c>
      <c r="CV248" s="111" t="str">
        <f t="shared" si="337"/>
        <v/>
      </c>
      <c r="CW248" s="111" t="str">
        <f t="shared" si="338"/>
        <v/>
      </c>
      <c r="CX248" s="109" t="str">
        <f t="shared" si="304"/>
        <v/>
      </c>
      <c r="CY248" s="126" t="str">
        <f t="shared" si="305"/>
        <v/>
      </c>
      <c r="CZ248" s="126" t="str">
        <f t="shared" si="306"/>
        <v/>
      </c>
      <c r="DA248" s="126" t="str">
        <f t="shared" si="307"/>
        <v/>
      </c>
      <c r="DB248" s="145" t="str">
        <f t="shared" si="308"/>
        <v/>
      </c>
      <c r="DC248" s="143" t="str">
        <f t="shared" si="309"/>
        <v/>
      </c>
      <c r="DD248" s="121"/>
      <c r="DE248" s="113" t="str">
        <f t="shared" si="310"/>
        <v/>
      </c>
      <c r="DF248" s="113" t="str">
        <f t="shared" si="311"/>
        <v/>
      </c>
      <c r="DG248" s="111" t="e">
        <f t="shared" si="339"/>
        <v>#N/A</v>
      </c>
      <c r="DH248" s="108" t="str">
        <f t="shared" si="312"/>
        <v/>
      </c>
      <c r="DI248" s="108" t="str">
        <f t="shared" si="340"/>
        <v/>
      </c>
      <c r="DJ248" s="108" t="str">
        <f t="shared" si="341"/>
        <v/>
      </c>
      <c r="DK248" s="108" t="str">
        <f t="shared" si="344"/>
        <v/>
      </c>
      <c r="DL248" s="108" t="str">
        <f t="shared" si="342"/>
        <v/>
      </c>
      <c r="DM248" s="108" t="str">
        <f t="shared" si="343"/>
        <v/>
      </c>
      <c r="DN248" s="103"/>
      <c r="DO248" s="170" t="str">
        <f t="shared" si="313"/>
        <v/>
      </c>
      <c r="DP248" s="170" t="str">
        <f t="shared" si="314"/>
        <v/>
      </c>
      <c r="DQ248" s="170" t="str">
        <f t="shared" si="315"/>
        <v/>
      </c>
      <c r="DR248" s="55" t="str">
        <f t="shared" si="316"/>
        <v/>
      </c>
      <c r="DS248" s="55" t="str">
        <f t="shared" si="317"/>
        <v/>
      </c>
      <c r="DT248" s="173" t="str">
        <f t="shared" si="318"/>
        <v/>
      </c>
      <c r="DU248" s="55" t="str">
        <f t="shared" si="319"/>
        <v/>
      </c>
      <c r="DV248" s="21" t="str">
        <f t="shared" si="320"/>
        <v/>
      </c>
      <c r="DW248" s="11" t="str">
        <f t="shared" si="345"/>
        <v/>
      </c>
      <c r="DX248" s="12" t="str">
        <f t="shared" si="321"/>
        <v/>
      </c>
      <c r="DY248" s="15"/>
      <c r="DZ248" s="50"/>
      <c r="EA248" s="50"/>
      <c r="EB248" s="50"/>
      <c r="EC248" s="50"/>
    </row>
    <row r="249" spans="1:133" ht="20.100000000000001" customHeight="1" x14ac:dyDescent="0.25">
      <c r="A249" s="47">
        <f t="shared" si="322"/>
        <v>248</v>
      </c>
      <c r="B249" s="176"/>
      <c r="C249" s="194"/>
      <c r="D249" s="176"/>
      <c r="E249" s="194"/>
      <c r="F249" s="192"/>
      <c r="G249" s="193"/>
      <c r="H249" s="176"/>
      <c r="I249" s="176"/>
      <c r="J249" s="180"/>
      <c r="K249" s="180"/>
      <c r="L249" s="180"/>
      <c r="M249" s="40"/>
      <c r="N249" s="10" t="str">
        <f t="shared" si="265"/>
        <v/>
      </c>
      <c r="O249" s="13"/>
      <c r="P249" s="26" t="str">
        <f t="shared" si="350"/>
        <v/>
      </c>
      <c r="Q249" s="26" t="str">
        <f t="shared" si="350"/>
        <v/>
      </c>
      <c r="R249" s="26" t="str">
        <f t="shared" si="350"/>
        <v/>
      </c>
      <c r="S249" s="26" t="str">
        <f t="shared" si="350"/>
        <v/>
      </c>
      <c r="T249" s="26" t="str">
        <f t="shared" si="350"/>
        <v/>
      </c>
      <c r="U249" s="157" t="str">
        <f t="shared" si="350"/>
        <v/>
      </c>
      <c r="V249" s="26" t="str">
        <f t="shared" si="350"/>
        <v/>
      </c>
      <c r="W249" s="26" t="str">
        <f t="shared" si="350"/>
        <v/>
      </c>
      <c r="X249" s="26" t="str">
        <f t="shared" si="350"/>
        <v/>
      </c>
      <c r="Y249" s="24" t="str">
        <f t="shared" si="350"/>
        <v/>
      </c>
      <c r="Z249" s="18" t="str">
        <f t="shared" si="351"/>
        <v/>
      </c>
      <c r="AA249" s="24" t="str">
        <f t="shared" si="351"/>
        <v/>
      </c>
      <c r="AB249" s="24" t="str">
        <f t="shared" si="351"/>
        <v/>
      </c>
      <c r="AC249" s="26" t="str">
        <f t="shared" si="351"/>
        <v/>
      </c>
      <c r="AD249" s="33" t="str">
        <f t="shared" si="351"/>
        <v/>
      </c>
      <c r="AE249" s="24" t="str">
        <f t="shared" si="351"/>
        <v/>
      </c>
      <c r="AF249" s="26" t="str">
        <f t="shared" si="351"/>
        <v/>
      </c>
      <c r="AG249" s="24" t="str">
        <f t="shared" si="351"/>
        <v/>
      </c>
      <c r="AH249" s="26" t="str">
        <f t="shared" si="351"/>
        <v/>
      </c>
      <c r="AI249" s="26" t="str">
        <f t="shared" si="351"/>
        <v/>
      </c>
      <c r="AJ249" s="26" t="str">
        <f t="shared" si="351"/>
        <v/>
      </c>
      <c r="AK249" s="26" t="str">
        <f t="shared" si="351"/>
        <v/>
      </c>
      <c r="AL249" s="26" t="str">
        <f t="shared" si="351"/>
        <v/>
      </c>
      <c r="AM249" s="18" t="str">
        <f t="shared" si="351"/>
        <v/>
      </c>
      <c r="AN249" s="9"/>
      <c r="AO249" s="152" t="str">
        <f t="shared" si="323"/>
        <v/>
      </c>
      <c r="AP249" s="150" t="str">
        <f t="shared" si="266"/>
        <v/>
      </c>
      <c r="AQ249" s="151" t="str">
        <f t="shared" si="267"/>
        <v/>
      </c>
      <c r="AR249" s="107" t="str">
        <f t="shared" si="268"/>
        <v/>
      </c>
      <c r="AS249" s="128" t="str">
        <f t="shared" si="269"/>
        <v/>
      </c>
      <c r="AT249" s="114" t="str">
        <f t="shared" si="324"/>
        <v/>
      </c>
      <c r="AU249" s="114" t="str">
        <f t="shared" si="325"/>
        <v/>
      </c>
      <c r="AV249" s="114" t="str">
        <f t="shared" si="326"/>
        <v/>
      </c>
      <c r="AW249" s="114" t="str">
        <f t="shared" si="327"/>
        <v/>
      </c>
      <c r="AX249" s="117" t="str">
        <f t="shared" si="328"/>
        <v/>
      </c>
      <c r="AY249" s="117" t="str">
        <f t="shared" si="329"/>
        <v/>
      </c>
      <c r="AZ249" s="111" t="str">
        <f t="shared" si="330"/>
        <v/>
      </c>
      <c r="BA249" s="133" t="str">
        <f t="shared" si="331"/>
        <v/>
      </c>
      <c r="BB249" s="126" t="str">
        <f t="shared" si="270"/>
        <v/>
      </c>
      <c r="BC249" s="126" t="str">
        <f t="shared" si="271"/>
        <v/>
      </c>
      <c r="BD249" s="127" t="str">
        <f t="shared" si="272"/>
        <v/>
      </c>
      <c r="BE249" s="115" t="str">
        <f t="shared" si="273"/>
        <v/>
      </c>
      <c r="BF249" s="148" t="str">
        <f t="shared" si="274"/>
        <v/>
      </c>
      <c r="BG249" s="126" t="str">
        <f t="shared" si="275"/>
        <v/>
      </c>
      <c r="BH249" s="126" t="str">
        <f t="shared" si="276"/>
        <v/>
      </c>
      <c r="BI249" s="126" t="str">
        <f t="shared" si="277"/>
        <v/>
      </c>
      <c r="BJ249" s="126" t="str">
        <f t="shared" si="278"/>
        <v/>
      </c>
      <c r="BK249" s="111" t="str">
        <f t="shared" si="279"/>
        <v/>
      </c>
      <c r="BL249" s="118" t="str">
        <f t="shared" si="332"/>
        <v/>
      </c>
      <c r="BM249" s="115" t="str">
        <f t="shared" si="280"/>
        <v/>
      </c>
      <c r="BN249" s="110" t="str">
        <f t="shared" si="281"/>
        <v/>
      </c>
      <c r="BO249" s="110" t="str">
        <f t="shared" si="282"/>
        <v/>
      </c>
      <c r="BP249" s="111" t="str">
        <f t="shared" si="333"/>
        <v/>
      </c>
      <c r="BQ249" s="110" t="str">
        <f t="shared" si="334"/>
        <v/>
      </c>
      <c r="BR249" s="153"/>
      <c r="BS249" s="115" t="str">
        <f t="shared" si="283"/>
        <v/>
      </c>
      <c r="BT249" s="132" t="str">
        <f t="shared" si="346"/>
        <v/>
      </c>
      <c r="BU249" s="146" t="str">
        <f t="shared" si="284"/>
        <v/>
      </c>
      <c r="BV249" s="115" t="str">
        <f t="shared" si="285"/>
        <v/>
      </c>
      <c r="BW249" s="118" t="str">
        <f t="shared" si="286"/>
        <v/>
      </c>
      <c r="BX249" s="119"/>
      <c r="BY249" s="111" t="str">
        <f t="shared" si="287"/>
        <v/>
      </c>
      <c r="BZ249" s="111" t="str">
        <f t="shared" si="288"/>
        <v/>
      </c>
      <c r="CA249" s="111" t="str">
        <f t="shared" si="289"/>
        <v/>
      </c>
      <c r="CB249" s="142" t="str">
        <f t="shared" si="290"/>
        <v/>
      </c>
      <c r="CC249" s="184" t="str">
        <f t="shared" si="291"/>
        <v/>
      </c>
      <c r="CD249" s="115" t="str">
        <f t="shared" si="292"/>
        <v/>
      </c>
      <c r="CE249" s="115" t="str">
        <f t="shared" si="293"/>
        <v/>
      </c>
      <c r="CF249" s="125" t="str">
        <f t="shared" si="294"/>
        <v/>
      </c>
      <c r="CG249" s="125" t="str">
        <f t="shared" si="295"/>
        <v/>
      </c>
      <c r="CH249" s="149" t="str">
        <f t="shared" si="296"/>
        <v/>
      </c>
      <c r="CI249" s="142" t="str">
        <f t="shared" si="297"/>
        <v/>
      </c>
      <c r="CJ249" s="119"/>
      <c r="CK249" s="109"/>
      <c r="CL249" s="166" t="str">
        <f t="shared" si="298"/>
        <v/>
      </c>
      <c r="CM249" s="166" t="str">
        <f t="shared" si="299"/>
        <v/>
      </c>
      <c r="CN249" s="163" t="str">
        <f t="shared" si="300"/>
        <v/>
      </c>
      <c r="CO249" s="164" t="str">
        <f t="shared" si="301"/>
        <v/>
      </c>
      <c r="CP249" s="109"/>
      <c r="CQ249" s="163" t="str">
        <f t="shared" si="302"/>
        <v/>
      </c>
      <c r="CR249" s="163" t="str">
        <f t="shared" si="303"/>
        <v/>
      </c>
      <c r="CS249" s="109"/>
      <c r="CT249" s="112" t="str">
        <f t="shared" si="335"/>
        <v/>
      </c>
      <c r="CU249" s="145" t="str">
        <f t="shared" si="336"/>
        <v/>
      </c>
      <c r="CV249" s="111" t="str">
        <f t="shared" si="337"/>
        <v/>
      </c>
      <c r="CW249" s="111" t="str">
        <f t="shared" si="338"/>
        <v/>
      </c>
      <c r="CX249" s="109" t="str">
        <f t="shared" si="304"/>
        <v/>
      </c>
      <c r="CY249" s="126" t="str">
        <f t="shared" si="305"/>
        <v/>
      </c>
      <c r="CZ249" s="126" t="str">
        <f t="shared" si="306"/>
        <v/>
      </c>
      <c r="DA249" s="126" t="str">
        <f t="shared" si="307"/>
        <v/>
      </c>
      <c r="DB249" s="145" t="str">
        <f t="shared" si="308"/>
        <v/>
      </c>
      <c r="DC249" s="143" t="str">
        <f t="shared" si="309"/>
        <v/>
      </c>
      <c r="DD249" s="121"/>
      <c r="DE249" s="113" t="str">
        <f t="shared" si="310"/>
        <v/>
      </c>
      <c r="DF249" s="113" t="str">
        <f t="shared" si="311"/>
        <v/>
      </c>
      <c r="DG249" s="111" t="e">
        <f t="shared" si="339"/>
        <v>#N/A</v>
      </c>
      <c r="DH249" s="108" t="str">
        <f t="shared" si="312"/>
        <v/>
      </c>
      <c r="DI249" s="108" t="str">
        <f t="shared" si="340"/>
        <v/>
      </c>
      <c r="DJ249" s="108" t="str">
        <f t="shared" si="341"/>
        <v/>
      </c>
      <c r="DK249" s="108" t="str">
        <f t="shared" si="344"/>
        <v/>
      </c>
      <c r="DL249" s="108" t="str">
        <f t="shared" si="342"/>
        <v/>
      </c>
      <c r="DM249" s="108" t="str">
        <f t="shared" si="343"/>
        <v/>
      </c>
      <c r="DN249" s="103"/>
      <c r="DO249" s="170" t="str">
        <f t="shared" si="313"/>
        <v/>
      </c>
      <c r="DP249" s="170" t="str">
        <f t="shared" si="314"/>
        <v/>
      </c>
      <c r="DQ249" s="170" t="str">
        <f t="shared" si="315"/>
        <v/>
      </c>
      <c r="DR249" s="55" t="str">
        <f t="shared" si="316"/>
        <v/>
      </c>
      <c r="DS249" s="55" t="str">
        <f t="shared" si="317"/>
        <v/>
      </c>
      <c r="DT249" s="173" t="str">
        <f t="shared" si="318"/>
        <v/>
      </c>
      <c r="DU249" s="55" t="str">
        <f t="shared" si="319"/>
        <v/>
      </c>
      <c r="DV249" s="21" t="str">
        <f t="shared" si="320"/>
        <v/>
      </c>
      <c r="DW249" s="11" t="str">
        <f t="shared" si="345"/>
        <v/>
      </c>
      <c r="DX249" s="12" t="str">
        <f t="shared" si="321"/>
        <v/>
      </c>
      <c r="DY249" s="15"/>
      <c r="DZ249" s="50"/>
      <c r="EA249" s="50"/>
      <c r="EB249" s="50"/>
      <c r="EC249" s="50"/>
    </row>
    <row r="250" spans="1:133" ht="20.100000000000001" customHeight="1" x14ac:dyDescent="0.25">
      <c r="A250" s="47">
        <f t="shared" si="322"/>
        <v>249</v>
      </c>
      <c r="B250" s="176"/>
      <c r="C250" s="194"/>
      <c r="D250" s="176"/>
      <c r="E250" s="194"/>
      <c r="F250" s="192"/>
      <c r="G250" s="193"/>
      <c r="H250" s="176"/>
      <c r="I250" s="176"/>
      <c r="J250" s="180"/>
      <c r="K250" s="180"/>
      <c r="L250" s="180"/>
      <c r="M250" s="40"/>
      <c r="N250" s="10" t="str">
        <f t="shared" si="265"/>
        <v/>
      </c>
      <c r="O250" s="13"/>
      <c r="P250" s="26" t="str">
        <f t="shared" si="350"/>
        <v/>
      </c>
      <c r="Q250" s="26" t="str">
        <f t="shared" si="350"/>
        <v/>
      </c>
      <c r="R250" s="26" t="str">
        <f t="shared" si="350"/>
        <v/>
      </c>
      <c r="S250" s="26" t="str">
        <f t="shared" si="350"/>
        <v/>
      </c>
      <c r="T250" s="26" t="str">
        <f t="shared" si="350"/>
        <v/>
      </c>
      <c r="U250" s="157" t="str">
        <f t="shared" si="350"/>
        <v/>
      </c>
      <c r="V250" s="26" t="str">
        <f t="shared" si="350"/>
        <v/>
      </c>
      <c r="W250" s="26" t="str">
        <f t="shared" si="350"/>
        <v/>
      </c>
      <c r="X250" s="26" t="str">
        <f t="shared" si="350"/>
        <v/>
      </c>
      <c r="Y250" s="24" t="str">
        <f t="shared" si="350"/>
        <v/>
      </c>
      <c r="Z250" s="18" t="str">
        <f t="shared" si="351"/>
        <v/>
      </c>
      <c r="AA250" s="24" t="str">
        <f t="shared" si="351"/>
        <v/>
      </c>
      <c r="AB250" s="24" t="str">
        <f t="shared" si="351"/>
        <v/>
      </c>
      <c r="AC250" s="26" t="str">
        <f t="shared" si="351"/>
        <v/>
      </c>
      <c r="AD250" s="33" t="str">
        <f t="shared" si="351"/>
        <v/>
      </c>
      <c r="AE250" s="24" t="str">
        <f t="shared" si="351"/>
        <v/>
      </c>
      <c r="AF250" s="26" t="str">
        <f t="shared" si="351"/>
        <v/>
      </c>
      <c r="AG250" s="24" t="str">
        <f t="shared" si="351"/>
        <v/>
      </c>
      <c r="AH250" s="26" t="str">
        <f t="shared" si="351"/>
        <v/>
      </c>
      <c r="AI250" s="26" t="str">
        <f t="shared" si="351"/>
        <v/>
      </c>
      <c r="AJ250" s="26" t="str">
        <f t="shared" si="351"/>
        <v/>
      </c>
      <c r="AK250" s="26" t="str">
        <f t="shared" si="351"/>
        <v/>
      </c>
      <c r="AL250" s="26" t="str">
        <f t="shared" si="351"/>
        <v/>
      </c>
      <c r="AM250" s="18" t="str">
        <f t="shared" si="351"/>
        <v/>
      </c>
      <c r="AN250" s="9"/>
      <c r="AO250" s="152" t="str">
        <f t="shared" si="323"/>
        <v/>
      </c>
      <c r="AP250" s="150" t="str">
        <f t="shared" si="266"/>
        <v/>
      </c>
      <c r="AQ250" s="151" t="str">
        <f t="shared" si="267"/>
        <v/>
      </c>
      <c r="AR250" s="107" t="str">
        <f t="shared" si="268"/>
        <v/>
      </c>
      <c r="AS250" s="128" t="str">
        <f t="shared" si="269"/>
        <v/>
      </c>
      <c r="AT250" s="114" t="str">
        <f t="shared" si="324"/>
        <v/>
      </c>
      <c r="AU250" s="114" t="str">
        <f t="shared" si="325"/>
        <v/>
      </c>
      <c r="AV250" s="114" t="str">
        <f t="shared" si="326"/>
        <v/>
      </c>
      <c r="AW250" s="114" t="str">
        <f t="shared" si="327"/>
        <v/>
      </c>
      <c r="AX250" s="117" t="str">
        <f t="shared" si="328"/>
        <v/>
      </c>
      <c r="AY250" s="117" t="str">
        <f t="shared" si="329"/>
        <v/>
      </c>
      <c r="AZ250" s="111" t="str">
        <f t="shared" si="330"/>
        <v/>
      </c>
      <c r="BA250" s="133" t="str">
        <f t="shared" si="331"/>
        <v/>
      </c>
      <c r="BB250" s="126" t="str">
        <f t="shared" si="270"/>
        <v/>
      </c>
      <c r="BC250" s="126" t="str">
        <f t="shared" si="271"/>
        <v/>
      </c>
      <c r="BD250" s="127" t="str">
        <f t="shared" si="272"/>
        <v/>
      </c>
      <c r="BE250" s="115" t="str">
        <f t="shared" si="273"/>
        <v/>
      </c>
      <c r="BF250" s="148" t="str">
        <f t="shared" si="274"/>
        <v/>
      </c>
      <c r="BG250" s="126" t="str">
        <f t="shared" si="275"/>
        <v/>
      </c>
      <c r="BH250" s="126" t="str">
        <f t="shared" si="276"/>
        <v/>
      </c>
      <c r="BI250" s="126" t="str">
        <f t="shared" si="277"/>
        <v/>
      </c>
      <c r="BJ250" s="126" t="str">
        <f t="shared" si="278"/>
        <v/>
      </c>
      <c r="BK250" s="111" t="str">
        <f t="shared" si="279"/>
        <v/>
      </c>
      <c r="BL250" s="118" t="str">
        <f t="shared" si="332"/>
        <v/>
      </c>
      <c r="BM250" s="115" t="str">
        <f t="shared" si="280"/>
        <v/>
      </c>
      <c r="BN250" s="110" t="str">
        <f t="shared" si="281"/>
        <v/>
      </c>
      <c r="BO250" s="110" t="str">
        <f t="shared" si="282"/>
        <v/>
      </c>
      <c r="BP250" s="111" t="str">
        <f t="shared" si="333"/>
        <v/>
      </c>
      <c r="BQ250" s="110" t="str">
        <f t="shared" si="334"/>
        <v/>
      </c>
      <c r="BR250" s="153"/>
      <c r="BS250" s="115" t="str">
        <f t="shared" si="283"/>
        <v/>
      </c>
      <c r="BT250" s="132" t="str">
        <f t="shared" si="346"/>
        <v/>
      </c>
      <c r="BU250" s="146" t="str">
        <f t="shared" si="284"/>
        <v/>
      </c>
      <c r="BV250" s="115" t="str">
        <f t="shared" si="285"/>
        <v/>
      </c>
      <c r="BW250" s="118" t="str">
        <f t="shared" si="286"/>
        <v/>
      </c>
      <c r="BX250" s="119"/>
      <c r="BY250" s="111" t="str">
        <f t="shared" si="287"/>
        <v/>
      </c>
      <c r="BZ250" s="111" t="str">
        <f t="shared" si="288"/>
        <v/>
      </c>
      <c r="CA250" s="111" t="str">
        <f t="shared" si="289"/>
        <v/>
      </c>
      <c r="CB250" s="142" t="str">
        <f t="shared" si="290"/>
        <v/>
      </c>
      <c r="CC250" s="184" t="str">
        <f t="shared" si="291"/>
        <v/>
      </c>
      <c r="CD250" s="115" t="str">
        <f t="shared" si="292"/>
        <v/>
      </c>
      <c r="CE250" s="115" t="str">
        <f t="shared" si="293"/>
        <v/>
      </c>
      <c r="CF250" s="125" t="str">
        <f t="shared" si="294"/>
        <v/>
      </c>
      <c r="CG250" s="125" t="str">
        <f t="shared" si="295"/>
        <v/>
      </c>
      <c r="CH250" s="149" t="str">
        <f t="shared" si="296"/>
        <v/>
      </c>
      <c r="CI250" s="142" t="str">
        <f t="shared" si="297"/>
        <v/>
      </c>
      <c r="CJ250" s="119"/>
      <c r="CK250" s="109"/>
      <c r="CL250" s="166" t="str">
        <f t="shared" si="298"/>
        <v/>
      </c>
      <c r="CM250" s="166" t="str">
        <f t="shared" si="299"/>
        <v/>
      </c>
      <c r="CN250" s="163" t="str">
        <f t="shared" si="300"/>
        <v/>
      </c>
      <c r="CO250" s="164" t="str">
        <f t="shared" si="301"/>
        <v/>
      </c>
      <c r="CP250" s="109"/>
      <c r="CQ250" s="163" t="str">
        <f t="shared" si="302"/>
        <v/>
      </c>
      <c r="CR250" s="163" t="str">
        <f t="shared" si="303"/>
        <v/>
      </c>
      <c r="CS250" s="109"/>
      <c r="CT250" s="112" t="str">
        <f t="shared" si="335"/>
        <v/>
      </c>
      <c r="CU250" s="145" t="str">
        <f t="shared" si="336"/>
        <v/>
      </c>
      <c r="CV250" s="111" t="str">
        <f t="shared" si="337"/>
        <v/>
      </c>
      <c r="CW250" s="111" t="str">
        <f t="shared" si="338"/>
        <v/>
      </c>
      <c r="CX250" s="109" t="str">
        <f t="shared" si="304"/>
        <v/>
      </c>
      <c r="CY250" s="126" t="str">
        <f t="shared" si="305"/>
        <v/>
      </c>
      <c r="CZ250" s="126" t="str">
        <f t="shared" si="306"/>
        <v/>
      </c>
      <c r="DA250" s="126" t="str">
        <f t="shared" si="307"/>
        <v/>
      </c>
      <c r="DB250" s="145" t="str">
        <f t="shared" si="308"/>
        <v/>
      </c>
      <c r="DC250" s="143" t="str">
        <f t="shared" si="309"/>
        <v/>
      </c>
      <c r="DD250" s="121"/>
      <c r="DE250" s="113" t="str">
        <f t="shared" si="310"/>
        <v/>
      </c>
      <c r="DF250" s="113" t="str">
        <f t="shared" si="311"/>
        <v/>
      </c>
      <c r="DG250" s="111" t="e">
        <f t="shared" si="339"/>
        <v>#N/A</v>
      </c>
      <c r="DH250" s="108" t="str">
        <f t="shared" si="312"/>
        <v/>
      </c>
      <c r="DI250" s="108" t="str">
        <f t="shared" si="340"/>
        <v/>
      </c>
      <c r="DJ250" s="108" t="str">
        <f t="shared" si="341"/>
        <v/>
      </c>
      <c r="DK250" s="108" t="str">
        <f t="shared" si="344"/>
        <v/>
      </c>
      <c r="DL250" s="108" t="str">
        <f t="shared" si="342"/>
        <v/>
      </c>
      <c r="DM250" s="108" t="str">
        <f t="shared" si="343"/>
        <v/>
      </c>
      <c r="DN250" s="103"/>
      <c r="DO250" s="170" t="str">
        <f t="shared" si="313"/>
        <v/>
      </c>
      <c r="DP250" s="170" t="str">
        <f t="shared" si="314"/>
        <v/>
      </c>
      <c r="DQ250" s="170" t="str">
        <f t="shared" si="315"/>
        <v/>
      </c>
      <c r="DR250" s="55" t="str">
        <f t="shared" si="316"/>
        <v/>
      </c>
      <c r="DS250" s="55" t="str">
        <f t="shared" si="317"/>
        <v/>
      </c>
      <c r="DT250" s="173" t="str">
        <f t="shared" si="318"/>
        <v/>
      </c>
      <c r="DU250" s="55" t="str">
        <f t="shared" si="319"/>
        <v/>
      </c>
      <c r="DV250" s="21" t="str">
        <f t="shared" si="320"/>
        <v/>
      </c>
      <c r="DW250" s="11" t="str">
        <f t="shared" si="345"/>
        <v/>
      </c>
      <c r="DX250" s="12" t="str">
        <f t="shared" si="321"/>
        <v/>
      </c>
      <c r="DY250" s="15"/>
      <c r="DZ250" s="50"/>
      <c r="EA250" s="50"/>
      <c r="EB250" s="50"/>
      <c r="EC250" s="50"/>
    </row>
    <row r="251" spans="1:133" ht="20.100000000000001" customHeight="1" x14ac:dyDescent="0.25">
      <c r="A251" s="47">
        <f t="shared" si="322"/>
        <v>250</v>
      </c>
      <c r="B251" s="176"/>
      <c r="C251" s="194"/>
      <c r="D251" s="176"/>
      <c r="E251" s="194"/>
      <c r="F251" s="192"/>
      <c r="G251" s="193"/>
      <c r="H251" s="176"/>
      <c r="I251" s="176"/>
      <c r="J251" s="180"/>
      <c r="K251" s="180"/>
      <c r="L251" s="180"/>
      <c r="M251" s="40"/>
      <c r="N251" s="10" t="str">
        <f t="shared" si="265"/>
        <v/>
      </c>
      <c r="O251" s="13"/>
      <c r="P251" s="26" t="str">
        <f t="shared" si="350"/>
        <v/>
      </c>
      <c r="Q251" s="26" t="str">
        <f t="shared" si="350"/>
        <v/>
      </c>
      <c r="R251" s="26" t="str">
        <f t="shared" si="350"/>
        <v/>
      </c>
      <c r="S251" s="26" t="str">
        <f t="shared" si="350"/>
        <v/>
      </c>
      <c r="T251" s="26" t="str">
        <f t="shared" si="350"/>
        <v/>
      </c>
      <c r="U251" s="157" t="str">
        <f t="shared" si="350"/>
        <v/>
      </c>
      <c r="V251" s="26" t="str">
        <f t="shared" si="350"/>
        <v/>
      </c>
      <c r="W251" s="26" t="str">
        <f t="shared" si="350"/>
        <v/>
      </c>
      <c r="X251" s="26" t="str">
        <f t="shared" si="350"/>
        <v/>
      </c>
      <c r="Y251" s="24" t="str">
        <f t="shared" si="350"/>
        <v/>
      </c>
      <c r="Z251" s="18" t="str">
        <f t="shared" si="351"/>
        <v/>
      </c>
      <c r="AA251" s="24" t="str">
        <f t="shared" si="351"/>
        <v/>
      </c>
      <c r="AB251" s="24" t="str">
        <f t="shared" si="351"/>
        <v/>
      </c>
      <c r="AC251" s="26" t="str">
        <f t="shared" si="351"/>
        <v/>
      </c>
      <c r="AD251" s="33" t="str">
        <f t="shared" si="351"/>
        <v/>
      </c>
      <c r="AE251" s="24" t="str">
        <f t="shared" si="351"/>
        <v/>
      </c>
      <c r="AF251" s="26" t="str">
        <f t="shared" si="351"/>
        <v/>
      </c>
      <c r="AG251" s="24" t="str">
        <f t="shared" si="351"/>
        <v/>
      </c>
      <c r="AH251" s="26" t="str">
        <f t="shared" si="351"/>
        <v/>
      </c>
      <c r="AI251" s="26" t="str">
        <f t="shared" si="351"/>
        <v/>
      </c>
      <c r="AJ251" s="26" t="str">
        <f t="shared" si="351"/>
        <v/>
      </c>
      <c r="AK251" s="26" t="str">
        <f t="shared" si="351"/>
        <v/>
      </c>
      <c r="AL251" s="26" t="str">
        <f t="shared" si="351"/>
        <v/>
      </c>
      <c r="AM251" s="18" t="str">
        <f t="shared" si="351"/>
        <v/>
      </c>
      <c r="AN251" s="9"/>
      <c r="AO251" s="152" t="str">
        <f t="shared" si="323"/>
        <v/>
      </c>
      <c r="AP251" s="150" t="str">
        <f t="shared" si="266"/>
        <v/>
      </c>
      <c r="AQ251" s="151" t="str">
        <f t="shared" si="267"/>
        <v/>
      </c>
      <c r="AR251" s="107" t="str">
        <f t="shared" si="268"/>
        <v/>
      </c>
      <c r="AS251" s="128" t="str">
        <f t="shared" si="269"/>
        <v/>
      </c>
      <c r="AT251" s="114" t="str">
        <f t="shared" si="324"/>
        <v/>
      </c>
      <c r="AU251" s="114" t="str">
        <f t="shared" si="325"/>
        <v/>
      </c>
      <c r="AV251" s="114" t="str">
        <f t="shared" si="326"/>
        <v/>
      </c>
      <c r="AW251" s="114" t="str">
        <f t="shared" si="327"/>
        <v/>
      </c>
      <c r="AX251" s="117" t="str">
        <f t="shared" si="328"/>
        <v/>
      </c>
      <c r="AY251" s="117" t="str">
        <f t="shared" si="329"/>
        <v/>
      </c>
      <c r="AZ251" s="111" t="str">
        <f t="shared" si="330"/>
        <v/>
      </c>
      <c r="BA251" s="133" t="str">
        <f t="shared" si="331"/>
        <v/>
      </c>
      <c r="BB251" s="126" t="str">
        <f t="shared" si="270"/>
        <v/>
      </c>
      <c r="BC251" s="126" t="str">
        <f t="shared" si="271"/>
        <v/>
      </c>
      <c r="BD251" s="127" t="str">
        <f t="shared" si="272"/>
        <v/>
      </c>
      <c r="BE251" s="115" t="str">
        <f t="shared" si="273"/>
        <v/>
      </c>
      <c r="BF251" s="148" t="str">
        <f t="shared" si="274"/>
        <v/>
      </c>
      <c r="BG251" s="126" t="str">
        <f t="shared" si="275"/>
        <v/>
      </c>
      <c r="BH251" s="126" t="str">
        <f t="shared" si="276"/>
        <v/>
      </c>
      <c r="BI251" s="126" t="str">
        <f t="shared" si="277"/>
        <v/>
      </c>
      <c r="BJ251" s="126" t="str">
        <f t="shared" si="278"/>
        <v/>
      </c>
      <c r="BK251" s="111" t="str">
        <f t="shared" si="279"/>
        <v/>
      </c>
      <c r="BL251" s="118" t="str">
        <f t="shared" si="332"/>
        <v/>
      </c>
      <c r="BM251" s="115" t="str">
        <f t="shared" si="280"/>
        <v/>
      </c>
      <c r="BN251" s="110" t="str">
        <f t="shared" si="281"/>
        <v/>
      </c>
      <c r="BO251" s="110" t="str">
        <f t="shared" si="282"/>
        <v/>
      </c>
      <c r="BP251" s="111" t="str">
        <f t="shared" si="333"/>
        <v/>
      </c>
      <c r="BQ251" s="110" t="str">
        <f t="shared" si="334"/>
        <v/>
      </c>
      <c r="BR251" s="153"/>
      <c r="BS251" s="115" t="str">
        <f t="shared" si="283"/>
        <v/>
      </c>
      <c r="BT251" s="132" t="str">
        <f t="shared" si="346"/>
        <v/>
      </c>
      <c r="BU251" s="146" t="str">
        <f t="shared" si="284"/>
        <v/>
      </c>
      <c r="BV251" s="115" t="str">
        <f t="shared" si="285"/>
        <v/>
      </c>
      <c r="BW251" s="118" t="str">
        <f t="shared" si="286"/>
        <v/>
      </c>
      <c r="BX251" s="119"/>
      <c r="BY251" s="111" t="str">
        <f t="shared" si="287"/>
        <v/>
      </c>
      <c r="BZ251" s="111" t="str">
        <f t="shared" si="288"/>
        <v/>
      </c>
      <c r="CA251" s="111" t="str">
        <f t="shared" si="289"/>
        <v/>
      </c>
      <c r="CB251" s="142" t="str">
        <f t="shared" si="290"/>
        <v/>
      </c>
      <c r="CC251" s="184" t="str">
        <f t="shared" si="291"/>
        <v/>
      </c>
      <c r="CD251" s="115" t="str">
        <f t="shared" si="292"/>
        <v/>
      </c>
      <c r="CE251" s="115" t="str">
        <f t="shared" si="293"/>
        <v/>
      </c>
      <c r="CF251" s="125" t="str">
        <f t="shared" si="294"/>
        <v/>
      </c>
      <c r="CG251" s="125" t="str">
        <f t="shared" si="295"/>
        <v/>
      </c>
      <c r="CH251" s="149" t="str">
        <f t="shared" si="296"/>
        <v/>
      </c>
      <c r="CI251" s="142" t="str">
        <f t="shared" si="297"/>
        <v/>
      </c>
      <c r="CJ251" s="119"/>
      <c r="CK251" s="109"/>
      <c r="CL251" s="166" t="str">
        <f t="shared" si="298"/>
        <v/>
      </c>
      <c r="CM251" s="166" t="str">
        <f t="shared" si="299"/>
        <v/>
      </c>
      <c r="CN251" s="163" t="str">
        <f t="shared" si="300"/>
        <v/>
      </c>
      <c r="CO251" s="164" t="str">
        <f t="shared" si="301"/>
        <v/>
      </c>
      <c r="CP251" s="109"/>
      <c r="CQ251" s="163" t="str">
        <f t="shared" si="302"/>
        <v/>
      </c>
      <c r="CR251" s="163" t="str">
        <f t="shared" si="303"/>
        <v/>
      </c>
      <c r="CS251" s="109"/>
      <c r="CT251" s="112" t="str">
        <f t="shared" si="335"/>
        <v/>
      </c>
      <c r="CU251" s="145" t="str">
        <f t="shared" si="336"/>
        <v/>
      </c>
      <c r="CV251" s="111" t="str">
        <f t="shared" si="337"/>
        <v/>
      </c>
      <c r="CW251" s="111" t="str">
        <f t="shared" si="338"/>
        <v/>
      </c>
      <c r="CX251" s="109" t="str">
        <f t="shared" si="304"/>
        <v/>
      </c>
      <c r="CY251" s="126" t="str">
        <f t="shared" si="305"/>
        <v/>
      </c>
      <c r="CZ251" s="126" t="str">
        <f t="shared" si="306"/>
        <v/>
      </c>
      <c r="DA251" s="126" t="str">
        <f t="shared" si="307"/>
        <v/>
      </c>
      <c r="DB251" s="145" t="str">
        <f t="shared" si="308"/>
        <v/>
      </c>
      <c r="DC251" s="143" t="str">
        <f t="shared" si="309"/>
        <v/>
      </c>
      <c r="DD251" s="121"/>
      <c r="DE251" s="113" t="str">
        <f t="shared" si="310"/>
        <v/>
      </c>
      <c r="DF251" s="113" t="str">
        <f t="shared" si="311"/>
        <v/>
      </c>
      <c r="DG251" s="111" t="e">
        <f t="shared" si="339"/>
        <v>#N/A</v>
      </c>
      <c r="DH251" s="108" t="str">
        <f t="shared" si="312"/>
        <v/>
      </c>
      <c r="DI251" s="108" t="str">
        <f t="shared" si="340"/>
        <v/>
      </c>
      <c r="DJ251" s="108" t="str">
        <f t="shared" si="341"/>
        <v/>
      </c>
      <c r="DK251" s="108" t="str">
        <f t="shared" si="344"/>
        <v/>
      </c>
      <c r="DL251" s="108" t="str">
        <f t="shared" si="342"/>
        <v/>
      </c>
      <c r="DM251" s="108" t="str">
        <f t="shared" si="343"/>
        <v/>
      </c>
      <c r="DN251" s="103"/>
      <c r="DO251" s="170" t="str">
        <f t="shared" si="313"/>
        <v/>
      </c>
      <c r="DP251" s="170" t="str">
        <f t="shared" si="314"/>
        <v/>
      </c>
      <c r="DQ251" s="170" t="str">
        <f t="shared" si="315"/>
        <v/>
      </c>
      <c r="DR251" s="55" t="str">
        <f t="shared" si="316"/>
        <v/>
      </c>
      <c r="DS251" s="55" t="str">
        <f t="shared" si="317"/>
        <v/>
      </c>
      <c r="DT251" s="173" t="str">
        <f t="shared" si="318"/>
        <v/>
      </c>
      <c r="DU251" s="55" t="str">
        <f t="shared" si="319"/>
        <v/>
      </c>
      <c r="DV251" s="21" t="str">
        <f t="shared" si="320"/>
        <v/>
      </c>
      <c r="DW251" s="11" t="str">
        <f t="shared" si="345"/>
        <v/>
      </c>
      <c r="DX251" s="12" t="str">
        <f t="shared" si="321"/>
        <v/>
      </c>
      <c r="DY251" s="15"/>
      <c r="DZ251" s="50"/>
      <c r="EA251" s="50"/>
      <c r="EB251" s="50"/>
      <c r="EC251" s="50"/>
    </row>
    <row r="252" spans="1:133" ht="20.100000000000001" customHeight="1" x14ac:dyDescent="0.25">
      <c r="A252" s="47">
        <f t="shared" si="322"/>
        <v>251</v>
      </c>
      <c r="B252" s="176"/>
      <c r="C252" s="194"/>
      <c r="D252" s="176"/>
      <c r="E252" s="194"/>
      <c r="F252" s="192"/>
      <c r="G252" s="193"/>
      <c r="H252" s="176"/>
      <c r="I252" s="176"/>
      <c r="J252" s="180"/>
      <c r="K252" s="180"/>
      <c r="L252" s="180"/>
      <c r="M252" s="40"/>
      <c r="N252" s="10" t="str">
        <f t="shared" si="265"/>
        <v/>
      </c>
      <c r="O252" s="13"/>
      <c r="P252" s="26" t="str">
        <f t="shared" si="350"/>
        <v/>
      </c>
      <c r="Q252" s="26" t="str">
        <f t="shared" si="350"/>
        <v/>
      </c>
      <c r="R252" s="26" t="str">
        <f t="shared" si="350"/>
        <v/>
      </c>
      <c r="S252" s="26" t="str">
        <f t="shared" si="350"/>
        <v/>
      </c>
      <c r="T252" s="26" t="str">
        <f t="shared" si="350"/>
        <v/>
      </c>
      <c r="U252" s="157" t="str">
        <f t="shared" si="350"/>
        <v/>
      </c>
      <c r="V252" s="26" t="str">
        <f t="shared" si="350"/>
        <v/>
      </c>
      <c r="W252" s="26" t="str">
        <f t="shared" si="350"/>
        <v/>
      </c>
      <c r="X252" s="26" t="str">
        <f t="shared" si="350"/>
        <v/>
      </c>
      <c r="Y252" s="24" t="str">
        <f t="shared" si="350"/>
        <v/>
      </c>
      <c r="Z252" s="18" t="str">
        <f t="shared" si="351"/>
        <v/>
      </c>
      <c r="AA252" s="24" t="str">
        <f t="shared" si="351"/>
        <v/>
      </c>
      <c r="AB252" s="24" t="str">
        <f t="shared" si="351"/>
        <v/>
      </c>
      <c r="AC252" s="26" t="str">
        <f t="shared" si="351"/>
        <v/>
      </c>
      <c r="AD252" s="33" t="str">
        <f t="shared" si="351"/>
        <v/>
      </c>
      <c r="AE252" s="24" t="str">
        <f t="shared" si="351"/>
        <v/>
      </c>
      <c r="AF252" s="26" t="str">
        <f t="shared" si="351"/>
        <v/>
      </c>
      <c r="AG252" s="24" t="str">
        <f t="shared" si="351"/>
        <v/>
      </c>
      <c r="AH252" s="26" t="str">
        <f t="shared" si="351"/>
        <v/>
      </c>
      <c r="AI252" s="26" t="str">
        <f t="shared" si="351"/>
        <v/>
      </c>
      <c r="AJ252" s="26" t="str">
        <f t="shared" si="351"/>
        <v/>
      </c>
      <c r="AK252" s="26" t="str">
        <f t="shared" si="351"/>
        <v/>
      </c>
      <c r="AL252" s="26" t="str">
        <f t="shared" si="351"/>
        <v/>
      </c>
      <c r="AM252" s="18" t="str">
        <f t="shared" si="351"/>
        <v/>
      </c>
      <c r="AN252" s="9"/>
      <c r="AO252" s="152" t="str">
        <f t="shared" si="323"/>
        <v/>
      </c>
      <c r="AP252" s="150" t="str">
        <f t="shared" si="266"/>
        <v/>
      </c>
      <c r="AQ252" s="151" t="str">
        <f t="shared" si="267"/>
        <v/>
      </c>
      <c r="AR252" s="107" t="str">
        <f t="shared" si="268"/>
        <v/>
      </c>
      <c r="AS252" s="128" t="str">
        <f t="shared" si="269"/>
        <v/>
      </c>
      <c r="AT252" s="114" t="str">
        <f t="shared" si="324"/>
        <v/>
      </c>
      <c r="AU252" s="114" t="str">
        <f t="shared" si="325"/>
        <v/>
      </c>
      <c r="AV252" s="114" t="str">
        <f t="shared" si="326"/>
        <v/>
      </c>
      <c r="AW252" s="114" t="str">
        <f t="shared" si="327"/>
        <v/>
      </c>
      <c r="AX252" s="117" t="str">
        <f t="shared" si="328"/>
        <v/>
      </c>
      <c r="AY252" s="117" t="str">
        <f t="shared" si="329"/>
        <v/>
      </c>
      <c r="AZ252" s="111" t="str">
        <f t="shared" si="330"/>
        <v/>
      </c>
      <c r="BA252" s="133" t="str">
        <f t="shared" si="331"/>
        <v/>
      </c>
      <c r="BB252" s="126" t="str">
        <f t="shared" si="270"/>
        <v/>
      </c>
      <c r="BC252" s="126" t="str">
        <f t="shared" si="271"/>
        <v/>
      </c>
      <c r="BD252" s="127" t="str">
        <f t="shared" si="272"/>
        <v/>
      </c>
      <c r="BE252" s="115" t="str">
        <f t="shared" si="273"/>
        <v/>
      </c>
      <c r="BF252" s="148" t="str">
        <f t="shared" si="274"/>
        <v/>
      </c>
      <c r="BG252" s="126" t="str">
        <f t="shared" si="275"/>
        <v/>
      </c>
      <c r="BH252" s="126" t="str">
        <f t="shared" si="276"/>
        <v/>
      </c>
      <c r="BI252" s="126" t="str">
        <f t="shared" si="277"/>
        <v/>
      </c>
      <c r="BJ252" s="126" t="str">
        <f t="shared" si="278"/>
        <v/>
      </c>
      <c r="BK252" s="111" t="str">
        <f t="shared" si="279"/>
        <v/>
      </c>
      <c r="BL252" s="118" t="str">
        <f t="shared" si="332"/>
        <v/>
      </c>
      <c r="BM252" s="115" t="str">
        <f t="shared" si="280"/>
        <v/>
      </c>
      <c r="BN252" s="110" t="str">
        <f t="shared" si="281"/>
        <v/>
      </c>
      <c r="BO252" s="110" t="str">
        <f t="shared" si="282"/>
        <v/>
      </c>
      <c r="BP252" s="111" t="str">
        <f t="shared" si="333"/>
        <v/>
      </c>
      <c r="BQ252" s="110" t="str">
        <f t="shared" si="334"/>
        <v/>
      </c>
      <c r="BR252" s="153"/>
      <c r="BS252" s="115" t="str">
        <f t="shared" si="283"/>
        <v/>
      </c>
      <c r="BT252" s="132" t="str">
        <f t="shared" si="346"/>
        <v/>
      </c>
      <c r="BU252" s="146" t="str">
        <f t="shared" si="284"/>
        <v/>
      </c>
      <c r="BV252" s="115" t="str">
        <f t="shared" si="285"/>
        <v/>
      </c>
      <c r="BW252" s="118" t="str">
        <f t="shared" si="286"/>
        <v/>
      </c>
      <c r="BX252" s="119"/>
      <c r="BY252" s="111" t="str">
        <f t="shared" si="287"/>
        <v/>
      </c>
      <c r="BZ252" s="111" t="str">
        <f t="shared" si="288"/>
        <v/>
      </c>
      <c r="CA252" s="111" t="str">
        <f t="shared" si="289"/>
        <v/>
      </c>
      <c r="CB252" s="142" t="str">
        <f t="shared" si="290"/>
        <v/>
      </c>
      <c r="CC252" s="184" t="str">
        <f t="shared" si="291"/>
        <v/>
      </c>
      <c r="CD252" s="115" t="str">
        <f t="shared" si="292"/>
        <v/>
      </c>
      <c r="CE252" s="115" t="str">
        <f t="shared" si="293"/>
        <v/>
      </c>
      <c r="CF252" s="125" t="str">
        <f t="shared" si="294"/>
        <v/>
      </c>
      <c r="CG252" s="125" t="str">
        <f t="shared" si="295"/>
        <v/>
      </c>
      <c r="CH252" s="149" t="str">
        <f t="shared" si="296"/>
        <v/>
      </c>
      <c r="CI252" s="142" t="str">
        <f t="shared" si="297"/>
        <v/>
      </c>
      <c r="CJ252" s="119"/>
      <c r="CK252" s="109"/>
      <c r="CL252" s="166" t="str">
        <f t="shared" si="298"/>
        <v/>
      </c>
      <c r="CM252" s="166" t="str">
        <f t="shared" si="299"/>
        <v/>
      </c>
      <c r="CN252" s="163" t="str">
        <f t="shared" si="300"/>
        <v/>
      </c>
      <c r="CO252" s="164" t="str">
        <f t="shared" si="301"/>
        <v/>
      </c>
      <c r="CP252" s="109"/>
      <c r="CQ252" s="163" t="str">
        <f t="shared" si="302"/>
        <v/>
      </c>
      <c r="CR252" s="163" t="str">
        <f t="shared" si="303"/>
        <v/>
      </c>
      <c r="CS252" s="109"/>
      <c r="CT252" s="112" t="str">
        <f t="shared" si="335"/>
        <v/>
      </c>
      <c r="CU252" s="145" t="str">
        <f t="shared" si="336"/>
        <v/>
      </c>
      <c r="CV252" s="111" t="str">
        <f t="shared" si="337"/>
        <v/>
      </c>
      <c r="CW252" s="111" t="str">
        <f t="shared" si="338"/>
        <v/>
      </c>
      <c r="CX252" s="109" t="str">
        <f t="shared" si="304"/>
        <v/>
      </c>
      <c r="CY252" s="126" t="str">
        <f t="shared" si="305"/>
        <v/>
      </c>
      <c r="CZ252" s="126" t="str">
        <f t="shared" si="306"/>
        <v/>
      </c>
      <c r="DA252" s="126" t="str">
        <f t="shared" si="307"/>
        <v/>
      </c>
      <c r="DB252" s="145" t="str">
        <f t="shared" si="308"/>
        <v/>
      </c>
      <c r="DC252" s="143" t="str">
        <f t="shared" si="309"/>
        <v/>
      </c>
      <c r="DD252" s="121"/>
      <c r="DE252" s="113" t="str">
        <f t="shared" si="310"/>
        <v/>
      </c>
      <c r="DF252" s="113" t="str">
        <f t="shared" si="311"/>
        <v/>
      </c>
      <c r="DG252" s="111" t="e">
        <f t="shared" si="339"/>
        <v>#N/A</v>
      </c>
      <c r="DH252" s="108" t="str">
        <f t="shared" si="312"/>
        <v/>
      </c>
      <c r="DI252" s="108" t="str">
        <f t="shared" si="340"/>
        <v/>
      </c>
      <c r="DJ252" s="108" t="str">
        <f t="shared" si="341"/>
        <v/>
      </c>
      <c r="DK252" s="108" t="str">
        <f t="shared" si="344"/>
        <v/>
      </c>
      <c r="DL252" s="108" t="str">
        <f t="shared" si="342"/>
        <v/>
      </c>
      <c r="DM252" s="108" t="str">
        <f t="shared" si="343"/>
        <v/>
      </c>
      <c r="DN252" s="103"/>
      <c r="DO252" s="170" t="str">
        <f t="shared" si="313"/>
        <v/>
      </c>
      <c r="DP252" s="170" t="str">
        <f t="shared" si="314"/>
        <v/>
      </c>
      <c r="DQ252" s="170" t="str">
        <f t="shared" si="315"/>
        <v/>
      </c>
      <c r="DR252" s="55" t="str">
        <f t="shared" si="316"/>
        <v/>
      </c>
      <c r="DS252" s="55" t="str">
        <f t="shared" si="317"/>
        <v/>
      </c>
      <c r="DT252" s="173" t="str">
        <f t="shared" si="318"/>
        <v/>
      </c>
      <c r="DU252" s="55" t="str">
        <f t="shared" si="319"/>
        <v/>
      </c>
      <c r="DV252" s="21" t="str">
        <f t="shared" si="320"/>
        <v/>
      </c>
      <c r="DW252" s="11" t="str">
        <f t="shared" si="345"/>
        <v/>
      </c>
      <c r="DX252" s="12" t="str">
        <f t="shared" si="321"/>
        <v/>
      </c>
      <c r="DY252" s="15"/>
      <c r="DZ252" s="50"/>
      <c r="EA252" s="50"/>
      <c r="EB252" s="50"/>
      <c r="EC252" s="50"/>
    </row>
    <row r="253" spans="1:133" ht="20.100000000000001" customHeight="1" x14ac:dyDescent="0.25">
      <c r="A253" s="47">
        <f t="shared" si="322"/>
        <v>252</v>
      </c>
      <c r="B253" s="176"/>
      <c r="C253" s="194"/>
      <c r="D253" s="176"/>
      <c r="E253" s="194"/>
      <c r="F253" s="192"/>
      <c r="G253" s="193"/>
      <c r="H253" s="176"/>
      <c r="I253" s="176"/>
      <c r="J253" s="180"/>
      <c r="K253" s="180"/>
      <c r="L253" s="180"/>
      <c r="M253" s="40"/>
      <c r="N253" s="10" t="str">
        <f t="shared" si="265"/>
        <v/>
      </c>
      <c r="O253" s="13"/>
      <c r="P253" s="26" t="str">
        <f t="shared" si="350"/>
        <v/>
      </c>
      <c r="Q253" s="26" t="str">
        <f t="shared" si="350"/>
        <v/>
      </c>
      <c r="R253" s="26" t="str">
        <f t="shared" si="350"/>
        <v/>
      </c>
      <c r="S253" s="26" t="str">
        <f t="shared" si="350"/>
        <v/>
      </c>
      <c r="T253" s="26" t="str">
        <f t="shared" si="350"/>
        <v/>
      </c>
      <c r="U253" s="157" t="str">
        <f t="shared" si="350"/>
        <v/>
      </c>
      <c r="V253" s="26" t="str">
        <f t="shared" si="350"/>
        <v/>
      </c>
      <c r="W253" s="26" t="str">
        <f t="shared" si="350"/>
        <v/>
      </c>
      <c r="X253" s="26" t="str">
        <f t="shared" si="350"/>
        <v/>
      </c>
      <c r="Y253" s="24" t="str">
        <f t="shared" si="350"/>
        <v/>
      </c>
      <c r="Z253" s="18" t="str">
        <f t="shared" si="351"/>
        <v/>
      </c>
      <c r="AA253" s="24" t="str">
        <f t="shared" si="351"/>
        <v/>
      </c>
      <c r="AB253" s="24" t="str">
        <f t="shared" si="351"/>
        <v/>
      </c>
      <c r="AC253" s="26" t="str">
        <f t="shared" si="351"/>
        <v/>
      </c>
      <c r="AD253" s="33" t="str">
        <f t="shared" si="351"/>
        <v/>
      </c>
      <c r="AE253" s="24" t="str">
        <f t="shared" si="351"/>
        <v/>
      </c>
      <c r="AF253" s="26" t="str">
        <f t="shared" si="351"/>
        <v/>
      </c>
      <c r="AG253" s="24" t="str">
        <f t="shared" si="351"/>
        <v/>
      </c>
      <c r="AH253" s="26" t="str">
        <f t="shared" si="351"/>
        <v/>
      </c>
      <c r="AI253" s="26" t="str">
        <f t="shared" si="351"/>
        <v/>
      </c>
      <c r="AJ253" s="26" t="str">
        <f t="shared" si="351"/>
        <v/>
      </c>
      <c r="AK253" s="26" t="str">
        <f t="shared" si="351"/>
        <v/>
      </c>
      <c r="AL253" s="26" t="str">
        <f t="shared" si="351"/>
        <v/>
      </c>
      <c r="AM253" s="18" t="str">
        <f t="shared" si="351"/>
        <v/>
      </c>
      <c r="AN253" s="9"/>
      <c r="AO253" s="152" t="str">
        <f t="shared" si="323"/>
        <v/>
      </c>
      <c r="AP253" s="150" t="str">
        <f t="shared" si="266"/>
        <v/>
      </c>
      <c r="AQ253" s="151" t="str">
        <f t="shared" si="267"/>
        <v/>
      </c>
      <c r="AR253" s="107" t="str">
        <f t="shared" si="268"/>
        <v/>
      </c>
      <c r="AS253" s="128" t="str">
        <f t="shared" si="269"/>
        <v/>
      </c>
      <c r="AT253" s="114" t="str">
        <f t="shared" si="324"/>
        <v/>
      </c>
      <c r="AU253" s="114" t="str">
        <f t="shared" si="325"/>
        <v/>
      </c>
      <c r="AV253" s="114" t="str">
        <f t="shared" si="326"/>
        <v/>
      </c>
      <c r="AW253" s="114" t="str">
        <f t="shared" si="327"/>
        <v/>
      </c>
      <c r="AX253" s="117" t="str">
        <f t="shared" si="328"/>
        <v/>
      </c>
      <c r="AY253" s="117" t="str">
        <f t="shared" si="329"/>
        <v/>
      </c>
      <c r="AZ253" s="111" t="str">
        <f t="shared" si="330"/>
        <v/>
      </c>
      <c r="BA253" s="133" t="str">
        <f t="shared" si="331"/>
        <v/>
      </c>
      <c r="BB253" s="126" t="str">
        <f t="shared" si="270"/>
        <v/>
      </c>
      <c r="BC253" s="126" t="str">
        <f t="shared" si="271"/>
        <v/>
      </c>
      <c r="BD253" s="127" t="str">
        <f t="shared" si="272"/>
        <v/>
      </c>
      <c r="BE253" s="115" t="str">
        <f t="shared" si="273"/>
        <v/>
      </c>
      <c r="BF253" s="148" t="str">
        <f t="shared" si="274"/>
        <v/>
      </c>
      <c r="BG253" s="126" t="str">
        <f t="shared" si="275"/>
        <v/>
      </c>
      <c r="BH253" s="126" t="str">
        <f t="shared" si="276"/>
        <v/>
      </c>
      <c r="BI253" s="126" t="str">
        <f t="shared" si="277"/>
        <v/>
      </c>
      <c r="BJ253" s="126" t="str">
        <f t="shared" si="278"/>
        <v/>
      </c>
      <c r="BK253" s="111" t="str">
        <f t="shared" si="279"/>
        <v/>
      </c>
      <c r="BL253" s="118" t="str">
        <f t="shared" si="332"/>
        <v/>
      </c>
      <c r="BM253" s="115" t="str">
        <f t="shared" si="280"/>
        <v/>
      </c>
      <c r="BN253" s="110" t="str">
        <f t="shared" si="281"/>
        <v/>
      </c>
      <c r="BO253" s="110" t="str">
        <f t="shared" si="282"/>
        <v/>
      </c>
      <c r="BP253" s="111" t="str">
        <f t="shared" si="333"/>
        <v/>
      </c>
      <c r="BQ253" s="110" t="str">
        <f t="shared" si="334"/>
        <v/>
      </c>
      <c r="BR253" s="153"/>
      <c r="BS253" s="115" t="str">
        <f t="shared" si="283"/>
        <v/>
      </c>
      <c r="BT253" s="132" t="str">
        <f t="shared" si="346"/>
        <v/>
      </c>
      <c r="BU253" s="146" t="str">
        <f t="shared" si="284"/>
        <v/>
      </c>
      <c r="BV253" s="115" t="str">
        <f t="shared" si="285"/>
        <v/>
      </c>
      <c r="BW253" s="118" t="str">
        <f t="shared" si="286"/>
        <v/>
      </c>
      <c r="BX253" s="119"/>
      <c r="BY253" s="111" t="str">
        <f t="shared" si="287"/>
        <v/>
      </c>
      <c r="BZ253" s="111" t="str">
        <f t="shared" si="288"/>
        <v/>
      </c>
      <c r="CA253" s="111" t="str">
        <f t="shared" si="289"/>
        <v/>
      </c>
      <c r="CB253" s="142" t="str">
        <f t="shared" si="290"/>
        <v/>
      </c>
      <c r="CC253" s="184" t="str">
        <f t="shared" si="291"/>
        <v/>
      </c>
      <c r="CD253" s="115" t="str">
        <f t="shared" si="292"/>
        <v/>
      </c>
      <c r="CE253" s="115" t="str">
        <f t="shared" si="293"/>
        <v/>
      </c>
      <c r="CF253" s="125" t="str">
        <f t="shared" si="294"/>
        <v/>
      </c>
      <c r="CG253" s="125" t="str">
        <f t="shared" si="295"/>
        <v/>
      </c>
      <c r="CH253" s="149" t="str">
        <f t="shared" si="296"/>
        <v/>
      </c>
      <c r="CI253" s="142" t="str">
        <f t="shared" si="297"/>
        <v/>
      </c>
      <c r="CJ253" s="119"/>
      <c r="CK253" s="109"/>
      <c r="CL253" s="166" t="str">
        <f t="shared" si="298"/>
        <v/>
      </c>
      <c r="CM253" s="166" t="str">
        <f t="shared" si="299"/>
        <v/>
      </c>
      <c r="CN253" s="163" t="str">
        <f t="shared" si="300"/>
        <v/>
      </c>
      <c r="CO253" s="164" t="str">
        <f t="shared" si="301"/>
        <v/>
      </c>
      <c r="CP253" s="109"/>
      <c r="CQ253" s="163" t="str">
        <f t="shared" si="302"/>
        <v/>
      </c>
      <c r="CR253" s="163" t="str">
        <f t="shared" si="303"/>
        <v/>
      </c>
      <c r="CS253" s="109"/>
      <c r="CT253" s="112" t="str">
        <f t="shared" si="335"/>
        <v/>
      </c>
      <c r="CU253" s="145" t="str">
        <f t="shared" si="336"/>
        <v/>
      </c>
      <c r="CV253" s="111" t="str">
        <f t="shared" si="337"/>
        <v/>
      </c>
      <c r="CW253" s="111" t="str">
        <f t="shared" si="338"/>
        <v/>
      </c>
      <c r="CX253" s="109" t="str">
        <f t="shared" si="304"/>
        <v/>
      </c>
      <c r="CY253" s="126" t="str">
        <f t="shared" si="305"/>
        <v/>
      </c>
      <c r="CZ253" s="126" t="str">
        <f t="shared" si="306"/>
        <v/>
      </c>
      <c r="DA253" s="126" t="str">
        <f t="shared" si="307"/>
        <v/>
      </c>
      <c r="DB253" s="145" t="str">
        <f t="shared" si="308"/>
        <v/>
      </c>
      <c r="DC253" s="143" t="str">
        <f t="shared" si="309"/>
        <v/>
      </c>
      <c r="DD253" s="121"/>
      <c r="DE253" s="113" t="str">
        <f t="shared" si="310"/>
        <v/>
      </c>
      <c r="DF253" s="113" t="str">
        <f t="shared" si="311"/>
        <v/>
      </c>
      <c r="DG253" s="111" t="e">
        <f t="shared" si="339"/>
        <v>#N/A</v>
      </c>
      <c r="DH253" s="108" t="str">
        <f t="shared" si="312"/>
        <v/>
      </c>
      <c r="DI253" s="108" t="str">
        <f t="shared" si="340"/>
        <v/>
      </c>
      <c r="DJ253" s="108" t="str">
        <f t="shared" si="341"/>
        <v/>
      </c>
      <c r="DK253" s="108" t="str">
        <f t="shared" si="344"/>
        <v/>
      </c>
      <c r="DL253" s="108" t="str">
        <f t="shared" si="342"/>
        <v/>
      </c>
      <c r="DM253" s="108" t="str">
        <f t="shared" si="343"/>
        <v/>
      </c>
      <c r="DN253" s="103"/>
      <c r="DO253" s="170" t="str">
        <f t="shared" si="313"/>
        <v/>
      </c>
      <c r="DP253" s="170" t="str">
        <f t="shared" si="314"/>
        <v/>
      </c>
      <c r="DQ253" s="170" t="str">
        <f t="shared" si="315"/>
        <v/>
      </c>
      <c r="DR253" s="55" t="str">
        <f t="shared" si="316"/>
        <v/>
      </c>
      <c r="DS253" s="55" t="str">
        <f t="shared" si="317"/>
        <v/>
      </c>
      <c r="DT253" s="173" t="str">
        <f t="shared" si="318"/>
        <v/>
      </c>
      <c r="DU253" s="55" t="str">
        <f t="shared" si="319"/>
        <v/>
      </c>
      <c r="DV253" s="21" t="str">
        <f t="shared" si="320"/>
        <v/>
      </c>
      <c r="DW253" s="11" t="str">
        <f t="shared" si="345"/>
        <v/>
      </c>
      <c r="DX253" s="12" t="str">
        <f t="shared" si="321"/>
        <v/>
      </c>
      <c r="DY253" s="15"/>
      <c r="DZ253" s="50"/>
      <c r="EA253" s="50"/>
      <c r="EB253" s="50"/>
      <c r="EC253" s="50"/>
    </row>
    <row r="254" spans="1:133" ht="20.100000000000001" customHeight="1" x14ac:dyDescent="0.25">
      <c r="A254" s="47">
        <f t="shared" si="322"/>
        <v>253</v>
      </c>
      <c r="B254" s="176"/>
      <c r="C254" s="194"/>
      <c r="D254" s="176"/>
      <c r="E254" s="194"/>
      <c r="F254" s="192"/>
      <c r="G254" s="193"/>
      <c r="H254" s="176"/>
      <c r="I254" s="176"/>
      <c r="J254" s="180"/>
      <c r="K254" s="180"/>
      <c r="L254" s="180"/>
      <c r="M254" s="40"/>
      <c r="N254" s="10" t="str">
        <f t="shared" si="265"/>
        <v/>
      </c>
      <c r="O254" s="13"/>
      <c r="P254" s="26" t="str">
        <f t="shared" si="350"/>
        <v/>
      </c>
      <c r="Q254" s="26" t="str">
        <f t="shared" si="350"/>
        <v/>
      </c>
      <c r="R254" s="26" t="str">
        <f t="shared" si="350"/>
        <v/>
      </c>
      <c r="S254" s="26" t="str">
        <f t="shared" si="350"/>
        <v/>
      </c>
      <c r="T254" s="26" t="str">
        <f t="shared" si="350"/>
        <v/>
      </c>
      <c r="U254" s="157" t="str">
        <f t="shared" si="350"/>
        <v/>
      </c>
      <c r="V254" s="26" t="str">
        <f t="shared" si="350"/>
        <v/>
      </c>
      <c r="W254" s="26" t="str">
        <f t="shared" si="350"/>
        <v/>
      </c>
      <c r="X254" s="26" t="str">
        <f t="shared" si="350"/>
        <v/>
      </c>
      <c r="Y254" s="24" t="str">
        <f t="shared" si="350"/>
        <v/>
      </c>
      <c r="Z254" s="18" t="str">
        <f t="shared" si="351"/>
        <v/>
      </c>
      <c r="AA254" s="24" t="str">
        <f t="shared" si="351"/>
        <v/>
      </c>
      <c r="AB254" s="24" t="str">
        <f t="shared" si="351"/>
        <v/>
      </c>
      <c r="AC254" s="26" t="str">
        <f t="shared" si="351"/>
        <v/>
      </c>
      <c r="AD254" s="33" t="str">
        <f t="shared" si="351"/>
        <v/>
      </c>
      <c r="AE254" s="24" t="str">
        <f t="shared" si="351"/>
        <v/>
      </c>
      <c r="AF254" s="26" t="str">
        <f t="shared" si="351"/>
        <v/>
      </c>
      <c r="AG254" s="24" t="str">
        <f t="shared" si="351"/>
        <v/>
      </c>
      <c r="AH254" s="26" t="str">
        <f t="shared" si="351"/>
        <v/>
      </c>
      <c r="AI254" s="26" t="str">
        <f t="shared" si="351"/>
        <v/>
      </c>
      <c r="AJ254" s="26" t="str">
        <f t="shared" si="351"/>
        <v/>
      </c>
      <c r="AK254" s="26" t="str">
        <f t="shared" si="351"/>
        <v/>
      </c>
      <c r="AL254" s="26" t="str">
        <f t="shared" si="351"/>
        <v/>
      </c>
      <c r="AM254" s="18" t="str">
        <f t="shared" si="351"/>
        <v/>
      </c>
      <c r="AN254" s="9"/>
      <c r="AO254" s="152" t="str">
        <f t="shared" si="323"/>
        <v/>
      </c>
      <c r="AP254" s="150" t="str">
        <f t="shared" si="266"/>
        <v/>
      </c>
      <c r="AQ254" s="151" t="str">
        <f t="shared" si="267"/>
        <v/>
      </c>
      <c r="AR254" s="107" t="str">
        <f t="shared" si="268"/>
        <v/>
      </c>
      <c r="AS254" s="128" t="str">
        <f t="shared" si="269"/>
        <v/>
      </c>
      <c r="AT254" s="114" t="str">
        <f t="shared" si="324"/>
        <v/>
      </c>
      <c r="AU254" s="114" t="str">
        <f t="shared" si="325"/>
        <v/>
      </c>
      <c r="AV254" s="114" t="str">
        <f t="shared" si="326"/>
        <v/>
      </c>
      <c r="AW254" s="114" t="str">
        <f t="shared" si="327"/>
        <v/>
      </c>
      <c r="AX254" s="117" t="str">
        <f t="shared" si="328"/>
        <v/>
      </c>
      <c r="AY254" s="117" t="str">
        <f t="shared" si="329"/>
        <v/>
      </c>
      <c r="AZ254" s="111" t="str">
        <f t="shared" si="330"/>
        <v/>
      </c>
      <c r="BA254" s="133" t="str">
        <f t="shared" si="331"/>
        <v/>
      </c>
      <c r="BB254" s="126" t="str">
        <f t="shared" si="270"/>
        <v/>
      </c>
      <c r="BC254" s="126" t="str">
        <f t="shared" si="271"/>
        <v/>
      </c>
      <c r="BD254" s="127" t="str">
        <f t="shared" si="272"/>
        <v/>
      </c>
      <c r="BE254" s="115" t="str">
        <f t="shared" si="273"/>
        <v/>
      </c>
      <c r="BF254" s="148" t="str">
        <f t="shared" si="274"/>
        <v/>
      </c>
      <c r="BG254" s="126" t="str">
        <f t="shared" si="275"/>
        <v/>
      </c>
      <c r="BH254" s="126" t="str">
        <f t="shared" si="276"/>
        <v/>
      </c>
      <c r="BI254" s="126" t="str">
        <f t="shared" si="277"/>
        <v/>
      </c>
      <c r="BJ254" s="126" t="str">
        <f t="shared" si="278"/>
        <v/>
      </c>
      <c r="BK254" s="111" t="str">
        <f t="shared" si="279"/>
        <v/>
      </c>
      <c r="BL254" s="118" t="str">
        <f t="shared" si="332"/>
        <v/>
      </c>
      <c r="BM254" s="115" t="str">
        <f t="shared" si="280"/>
        <v/>
      </c>
      <c r="BN254" s="110" t="str">
        <f t="shared" si="281"/>
        <v/>
      </c>
      <c r="BO254" s="110" t="str">
        <f t="shared" si="282"/>
        <v/>
      </c>
      <c r="BP254" s="111" t="str">
        <f t="shared" si="333"/>
        <v/>
      </c>
      <c r="BQ254" s="110" t="str">
        <f t="shared" si="334"/>
        <v/>
      </c>
      <c r="BR254" s="153"/>
      <c r="BS254" s="115" t="str">
        <f t="shared" si="283"/>
        <v/>
      </c>
      <c r="BT254" s="132" t="str">
        <f t="shared" si="346"/>
        <v/>
      </c>
      <c r="BU254" s="146" t="str">
        <f t="shared" si="284"/>
        <v/>
      </c>
      <c r="BV254" s="115" t="str">
        <f t="shared" si="285"/>
        <v/>
      </c>
      <c r="BW254" s="118" t="str">
        <f t="shared" si="286"/>
        <v/>
      </c>
      <c r="BX254" s="119"/>
      <c r="BY254" s="111" t="str">
        <f t="shared" si="287"/>
        <v/>
      </c>
      <c r="BZ254" s="111" t="str">
        <f t="shared" si="288"/>
        <v/>
      </c>
      <c r="CA254" s="111" t="str">
        <f t="shared" si="289"/>
        <v/>
      </c>
      <c r="CB254" s="142" t="str">
        <f t="shared" si="290"/>
        <v/>
      </c>
      <c r="CC254" s="184" t="str">
        <f t="shared" si="291"/>
        <v/>
      </c>
      <c r="CD254" s="115" t="str">
        <f t="shared" si="292"/>
        <v/>
      </c>
      <c r="CE254" s="115" t="str">
        <f t="shared" si="293"/>
        <v/>
      </c>
      <c r="CF254" s="125" t="str">
        <f t="shared" si="294"/>
        <v/>
      </c>
      <c r="CG254" s="125" t="str">
        <f t="shared" si="295"/>
        <v/>
      </c>
      <c r="CH254" s="149" t="str">
        <f t="shared" si="296"/>
        <v/>
      </c>
      <c r="CI254" s="142" t="str">
        <f t="shared" si="297"/>
        <v/>
      </c>
      <c r="CJ254" s="119"/>
      <c r="CK254" s="109"/>
      <c r="CL254" s="166" t="str">
        <f t="shared" si="298"/>
        <v/>
      </c>
      <c r="CM254" s="166" t="str">
        <f t="shared" si="299"/>
        <v/>
      </c>
      <c r="CN254" s="163" t="str">
        <f t="shared" si="300"/>
        <v/>
      </c>
      <c r="CO254" s="164" t="str">
        <f t="shared" si="301"/>
        <v/>
      </c>
      <c r="CP254" s="109"/>
      <c r="CQ254" s="163" t="str">
        <f t="shared" si="302"/>
        <v/>
      </c>
      <c r="CR254" s="163" t="str">
        <f t="shared" si="303"/>
        <v/>
      </c>
      <c r="CS254" s="109"/>
      <c r="CT254" s="112" t="str">
        <f t="shared" si="335"/>
        <v/>
      </c>
      <c r="CU254" s="145" t="str">
        <f t="shared" si="336"/>
        <v/>
      </c>
      <c r="CV254" s="111" t="str">
        <f t="shared" si="337"/>
        <v/>
      </c>
      <c r="CW254" s="111" t="str">
        <f t="shared" si="338"/>
        <v/>
      </c>
      <c r="CX254" s="109" t="str">
        <f t="shared" si="304"/>
        <v/>
      </c>
      <c r="CY254" s="126" t="str">
        <f t="shared" si="305"/>
        <v/>
      </c>
      <c r="CZ254" s="126" t="str">
        <f t="shared" si="306"/>
        <v/>
      </c>
      <c r="DA254" s="126" t="str">
        <f t="shared" si="307"/>
        <v/>
      </c>
      <c r="DB254" s="145" t="str">
        <f t="shared" si="308"/>
        <v/>
      </c>
      <c r="DC254" s="143" t="str">
        <f t="shared" si="309"/>
        <v/>
      </c>
      <c r="DD254" s="121"/>
      <c r="DE254" s="113" t="str">
        <f t="shared" si="310"/>
        <v/>
      </c>
      <c r="DF254" s="113" t="str">
        <f t="shared" si="311"/>
        <v/>
      </c>
      <c r="DG254" s="111" t="e">
        <f t="shared" si="339"/>
        <v>#N/A</v>
      </c>
      <c r="DH254" s="108" t="str">
        <f t="shared" si="312"/>
        <v/>
      </c>
      <c r="DI254" s="108" t="str">
        <f t="shared" si="340"/>
        <v/>
      </c>
      <c r="DJ254" s="108" t="str">
        <f t="shared" si="341"/>
        <v/>
      </c>
      <c r="DK254" s="108" t="str">
        <f t="shared" si="344"/>
        <v/>
      </c>
      <c r="DL254" s="108" t="str">
        <f t="shared" si="342"/>
        <v/>
      </c>
      <c r="DM254" s="108" t="str">
        <f t="shared" si="343"/>
        <v/>
      </c>
      <c r="DN254" s="103"/>
      <c r="DO254" s="170" t="str">
        <f t="shared" si="313"/>
        <v/>
      </c>
      <c r="DP254" s="170" t="str">
        <f t="shared" si="314"/>
        <v/>
      </c>
      <c r="DQ254" s="170" t="str">
        <f t="shared" si="315"/>
        <v/>
      </c>
      <c r="DR254" s="55" t="str">
        <f t="shared" si="316"/>
        <v/>
      </c>
      <c r="DS254" s="55" t="str">
        <f t="shared" si="317"/>
        <v/>
      </c>
      <c r="DT254" s="173" t="str">
        <f t="shared" si="318"/>
        <v/>
      </c>
      <c r="DU254" s="55" t="str">
        <f t="shared" si="319"/>
        <v/>
      </c>
      <c r="DV254" s="21" t="str">
        <f t="shared" si="320"/>
        <v/>
      </c>
      <c r="DW254" s="11" t="str">
        <f t="shared" si="345"/>
        <v/>
      </c>
      <c r="DX254" s="12" t="str">
        <f t="shared" si="321"/>
        <v/>
      </c>
      <c r="DY254" s="15"/>
      <c r="DZ254" s="50"/>
      <c r="EA254" s="50"/>
      <c r="EB254" s="50"/>
      <c r="EC254" s="50"/>
    </row>
    <row r="255" spans="1:133" ht="20.100000000000001" customHeight="1" x14ac:dyDescent="0.25">
      <c r="A255" s="47">
        <f t="shared" si="322"/>
        <v>254</v>
      </c>
      <c r="B255" s="176"/>
      <c r="C255" s="194"/>
      <c r="D255" s="176"/>
      <c r="E255" s="194"/>
      <c r="F255" s="192"/>
      <c r="G255" s="193"/>
      <c r="H255" s="176"/>
      <c r="I255" s="176"/>
      <c r="J255" s="180"/>
      <c r="K255" s="180"/>
      <c r="L255" s="180"/>
      <c r="M255" s="40"/>
      <c r="N255" s="10" t="str">
        <f t="shared" si="265"/>
        <v/>
      </c>
      <c r="O255" s="13"/>
      <c r="P255" s="26" t="str">
        <f t="shared" si="350"/>
        <v/>
      </c>
      <c r="Q255" s="26" t="str">
        <f t="shared" si="350"/>
        <v/>
      </c>
      <c r="R255" s="26" t="str">
        <f t="shared" si="350"/>
        <v/>
      </c>
      <c r="S255" s="26" t="str">
        <f t="shared" si="350"/>
        <v/>
      </c>
      <c r="T255" s="26" t="str">
        <f t="shared" si="350"/>
        <v/>
      </c>
      <c r="U255" s="157" t="str">
        <f t="shared" si="350"/>
        <v/>
      </c>
      <c r="V255" s="26" t="str">
        <f t="shared" si="350"/>
        <v/>
      </c>
      <c r="W255" s="26" t="str">
        <f t="shared" si="350"/>
        <v/>
      </c>
      <c r="X255" s="26" t="str">
        <f t="shared" si="350"/>
        <v/>
      </c>
      <c r="Y255" s="24" t="str">
        <f t="shared" si="350"/>
        <v/>
      </c>
      <c r="Z255" s="18" t="str">
        <f t="shared" si="351"/>
        <v/>
      </c>
      <c r="AA255" s="24" t="str">
        <f t="shared" si="351"/>
        <v/>
      </c>
      <c r="AB255" s="24" t="str">
        <f t="shared" si="351"/>
        <v/>
      </c>
      <c r="AC255" s="26" t="str">
        <f t="shared" si="351"/>
        <v/>
      </c>
      <c r="AD255" s="33" t="str">
        <f t="shared" si="351"/>
        <v/>
      </c>
      <c r="AE255" s="24" t="str">
        <f t="shared" si="351"/>
        <v/>
      </c>
      <c r="AF255" s="26" t="str">
        <f t="shared" si="351"/>
        <v/>
      </c>
      <c r="AG255" s="24" t="str">
        <f t="shared" si="351"/>
        <v/>
      </c>
      <c r="AH255" s="26" t="str">
        <f t="shared" si="351"/>
        <v/>
      </c>
      <c r="AI255" s="26" t="str">
        <f t="shared" si="351"/>
        <v/>
      </c>
      <c r="AJ255" s="26" t="str">
        <f t="shared" si="351"/>
        <v/>
      </c>
      <c r="AK255" s="26" t="str">
        <f t="shared" si="351"/>
        <v/>
      </c>
      <c r="AL255" s="26" t="str">
        <f t="shared" si="351"/>
        <v/>
      </c>
      <c r="AM255" s="18" t="str">
        <f t="shared" si="351"/>
        <v/>
      </c>
      <c r="AN255" s="9"/>
      <c r="AO255" s="152" t="str">
        <f t="shared" si="323"/>
        <v/>
      </c>
      <c r="AP255" s="150" t="str">
        <f t="shared" si="266"/>
        <v/>
      </c>
      <c r="AQ255" s="151" t="str">
        <f t="shared" si="267"/>
        <v/>
      </c>
      <c r="AR255" s="107" t="str">
        <f t="shared" si="268"/>
        <v/>
      </c>
      <c r="AS255" s="128" t="str">
        <f t="shared" si="269"/>
        <v/>
      </c>
      <c r="AT255" s="114" t="str">
        <f t="shared" si="324"/>
        <v/>
      </c>
      <c r="AU255" s="114" t="str">
        <f t="shared" si="325"/>
        <v/>
      </c>
      <c r="AV255" s="114" t="str">
        <f t="shared" si="326"/>
        <v/>
      </c>
      <c r="AW255" s="114" t="str">
        <f t="shared" si="327"/>
        <v/>
      </c>
      <c r="AX255" s="117" t="str">
        <f t="shared" si="328"/>
        <v/>
      </c>
      <c r="AY255" s="117" t="str">
        <f t="shared" si="329"/>
        <v/>
      </c>
      <c r="AZ255" s="111" t="str">
        <f t="shared" si="330"/>
        <v/>
      </c>
      <c r="BA255" s="133" t="str">
        <f t="shared" si="331"/>
        <v/>
      </c>
      <c r="BB255" s="126" t="str">
        <f t="shared" si="270"/>
        <v/>
      </c>
      <c r="BC255" s="126" t="str">
        <f t="shared" si="271"/>
        <v/>
      </c>
      <c r="BD255" s="127" t="str">
        <f t="shared" si="272"/>
        <v/>
      </c>
      <c r="BE255" s="115" t="str">
        <f t="shared" si="273"/>
        <v/>
      </c>
      <c r="BF255" s="148" t="str">
        <f t="shared" si="274"/>
        <v/>
      </c>
      <c r="BG255" s="126" t="str">
        <f t="shared" si="275"/>
        <v/>
      </c>
      <c r="BH255" s="126" t="str">
        <f t="shared" si="276"/>
        <v/>
      </c>
      <c r="BI255" s="126" t="str">
        <f t="shared" si="277"/>
        <v/>
      </c>
      <c r="BJ255" s="126" t="str">
        <f t="shared" si="278"/>
        <v/>
      </c>
      <c r="BK255" s="111" t="str">
        <f t="shared" si="279"/>
        <v/>
      </c>
      <c r="BL255" s="118" t="str">
        <f t="shared" si="332"/>
        <v/>
      </c>
      <c r="BM255" s="115" t="str">
        <f t="shared" si="280"/>
        <v/>
      </c>
      <c r="BN255" s="110" t="str">
        <f t="shared" si="281"/>
        <v/>
      </c>
      <c r="BO255" s="110" t="str">
        <f t="shared" si="282"/>
        <v/>
      </c>
      <c r="BP255" s="111" t="str">
        <f t="shared" si="333"/>
        <v/>
      </c>
      <c r="BQ255" s="110" t="str">
        <f t="shared" si="334"/>
        <v/>
      </c>
      <c r="BR255" s="153"/>
      <c r="BS255" s="115" t="str">
        <f t="shared" si="283"/>
        <v/>
      </c>
      <c r="BT255" s="132" t="str">
        <f t="shared" si="346"/>
        <v/>
      </c>
      <c r="BU255" s="146" t="str">
        <f t="shared" si="284"/>
        <v/>
      </c>
      <c r="BV255" s="115" t="str">
        <f t="shared" si="285"/>
        <v/>
      </c>
      <c r="BW255" s="118" t="str">
        <f t="shared" si="286"/>
        <v/>
      </c>
      <c r="BX255" s="119"/>
      <c r="BY255" s="111" t="str">
        <f t="shared" si="287"/>
        <v/>
      </c>
      <c r="BZ255" s="111" t="str">
        <f t="shared" si="288"/>
        <v/>
      </c>
      <c r="CA255" s="111" t="str">
        <f t="shared" si="289"/>
        <v/>
      </c>
      <c r="CB255" s="142" t="str">
        <f t="shared" si="290"/>
        <v/>
      </c>
      <c r="CC255" s="184" t="str">
        <f t="shared" si="291"/>
        <v/>
      </c>
      <c r="CD255" s="115" t="str">
        <f t="shared" si="292"/>
        <v/>
      </c>
      <c r="CE255" s="115" t="str">
        <f t="shared" si="293"/>
        <v/>
      </c>
      <c r="CF255" s="125" t="str">
        <f t="shared" si="294"/>
        <v/>
      </c>
      <c r="CG255" s="125" t="str">
        <f t="shared" si="295"/>
        <v/>
      </c>
      <c r="CH255" s="149" t="str">
        <f t="shared" si="296"/>
        <v/>
      </c>
      <c r="CI255" s="142" t="str">
        <f t="shared" si="297"/>
        <v/>
      </c>
      <c r="CJ255" s="119"/>
      <c r="CK255" s="109"/>
      <c r="CL255" s="166" t="str">
        <f t="shared" si="298"/>
        <v/>
      </c>
      <c r="CM255" s="166" t="str">
        <f t="shared" si="299"/>
        <v/>
      </c>
      <c r="CN255" s="163" t="str">
        <f t="shared" si="300"/>
        <v/>
      </c>
      <c r="CO255" s="164" t="str">
        <f t="shared" si="301"/>
        <v/>
      </c>
      <c r="CP255" s="109"/>
      <c r="CQ255" s="163" t="str">
        <f t="shared" si="302"/>
        <v/>
      </c>
      <c r="CR255" s="163" t="str">
        <f t="shared" si="303"/>
        <v/>
      </c>
      <c r="CS255" s="109"/>
      <c r="CT255" s="112" t="str">
        <f t="shared" si="335"/>
        <v/>
      </c>
      <c r="CU255" s="145" t="str">
        <f t="shared" si="336"/>
        <v/>
      </c>
      <c r="CV255" s="111" t="str">
        <f t="shared" si="337"/>
        <v/>
      </c>
      <c r="CW255" s="111" t="str">
        <f t="shared" si="338"/>
        <v/>
      </c>
      <c r="CX255" s="109" t="str">
        <f t="shared" si="304"/>
        <v/>
      </c>
      <c r="CY255" s="126" t="str">
        <f t="shared" si="305"/>
        <v/>
      </c>
      <c r="CZ255" s="126" t="str">
        <f t="shared" si="306"/>
        <v/>
      </c>
      <c r="DA255" s="126" t="str">
        <f t="shared" si="307"/>
        <v/>
      </c>
      <c r="DB255" s="145" t="str">
        <f t="shared" si="308"/>
        <v/>
      </c>
      <c r="DC255" s="143" t="str">
        <f t="shared" si="309"/>
        <v/>
      </c>
      <c r="DD255" s="121"/>
      <c r="DE255" s="113" t="str">
        <f t="shared" si="310"/>
        <v/>
      </c>
      <c r="DF255" s="113" t="str">
        <f t="shared" si="311"/>
        <v/>
      </c>
      <c r="DG255" s="111" t="e">
        <f t="shared" si="339"/>
        <v>#N/A</v>
      </c>
      <c r="DH255" s="108" t="str">
        <f t="shared" si="312"/>
        <v/>
      </c>
      <c r="DI255" s="108" t="str">
        <f t="shared" si="340"/>
        <v/>
      </c>
      <c r="DJ255" s="108" t="str">
        <f t="shared" si="341"/>
        <v/>
      </c>
      <c r="DK255" s="108" t="str">
        <f t="shared" si="344"/>
        <v/>
      </c>
      <c r="DL255" s="108" t="str">
        <f t="shared" si="342"/>
        <v/>
      </c>
      <c r="DM255" s="108" t="str">
        <f t="shared" si="343"/>
        <v/>
      </c>
      <c r="DN255" s="103"/>
      <c r="DO255" s="170" t="str">
        <f t="shared" si="313"/>
        <v/>
      </c>
      <c r="DP255" s="170" t="str">
        <f t="shared" si="314"/>
        <v/>
      </c>
      <c r="DQ255" s="170" t="str">
        <f t="shared" si="315"/>
        <v/>
      </c>
      <c r="DR255" s="55" t="str">
        <f t="shared" si="316"/>
        <v/>
      </c>
      <c r="DS255" s="55" t="str">
        <f t="shared" si="317"/>
        <v/>
      </c>
      <c r="DT255" s="173" t="str">
        <f t="shared" si="318"/>
        <v/>
      </c>
      <c r="DU255" s="55" t="str">
        <f t="shared" si="319"/>
        <v/>
      </c>
      <c r="DV255" s="21" t="str">
        <f t="shared" si="320"/>
        <v/>
      </c>
      <c r="DW255" s="11" t="str">
        <f t="shared" si="345"/>
        <v/>
      </c>
      <c r="DX255" s="12" t="str">
        <f t="shared" si="321"/>
        <v/>
      </c>
      <c r="DY255" s="15"/>
      <c r="DZ255" s="50"/>
      <c r="EA255" s="50"/>
      <c r="EB255" s="50"/>
      <c r="EC255" s="50"/>
    </row>
    <row r="256" spans="1:133" ht="20.100000000000001" customHeight="1" x14ac:dyDescent="0.25">
      <c r="A256" s="47">
        <f t="shared" si="322"/>
        <v>255</v>
      </c>
      <c r="B256" s="176"/>
      <c r="C256" s="194"/>
      <c r="D256" s="176"/>
      <c r="E256" s="194"/>
      <c r="F256" s="192"/>
      <c r="G256" s="193"/>
      <c r="H256" s="176"/>
      <c r="I256" s="176"/>
      <c r="J256" s="180"/>
      <c r="K256" s="180"/>
      <c r="L256" s="180"/>
      <c r="M256" s="40"/>
      <c r="N256" s="10" t="str">
        <f t="shared" si="265"/>
        <v/>
      </c>
      <c r="O256" s="13"/>
      <c r="P256" s="26" t="str">
        <f t="shared" si="350"/>
        <v/>
      </c>
      <c r="Q256" s="26" t="str">
        <f t="shared" si="350"/>
        <v/>
      </c>
      <c r="R256" s="26" t="str">
        <f t="shared" si="350"/>
        <v/>
      </c>
      <c r="S256" s="26" t="str">
        <f t="shared" si="350"/>
        <v/>
      </c>
      <c r="T256" s="26" t="str">
        <f t="shared" si="350"/>
        <v/>
      </c>
      <c r="U256" s="157" t="str">
        <f t="shared" si="350"/>
        <v/>
      </c>
      <c r="V256" s="26" t="str">
        <f t="shared" si="350"/>
        <v/>
      </c>
      <c r="W256" s="26" t="str">
        <f t="shared" si="350"/>
        <v/>
      </c>
      <c r="X256" s="26" t="str">
        <f t="shared" ref="P256:Y319" si="352">IF(SG_or_BG_entered="","",Previous)</f>
        <v/>
      </c>
      <c r="Y256" s="24" t="str">
        <f t="shared" si="352"/>
        <v/>
      </c>
      <c r="Z256" s="18" t="str">
        <f t="shared" si="351"/>
        <v/>
      </c>
      <c r="AA256" s="24" t="str">
        <f t="shared" si="351"/>
        <v/>
      </c>
      <c r="AB256" s="24" t="str">
        <f t="shared" si="351"/>
        <v/>
      </c>
      <c r="AC256" s="26" t="str">
        <f t="shared" si="351"/>
        <v/>
      </c>
      <c r="AD256" s="33" t="str">
        <f t="shared" si="351"/>
        <v/>
      </c>
      <c r="AE256" s="24" t="str">
        <f t="shared" si="351"/>
        <v/>
      </c>
      <c r="AF256" s="26" t="str">
        <f t="shared" si="351"/>
        <v/>
      </c>
      <c r="AG256" s="24" t="str">
        <f t="shared" si="351"/>
        <v/>
      </c>
      <c r="AH256" s="26" t="str">
        <f t="shared" si="351"/>
        <v/>
      </c>
      <c r="AI256" s="26" t="str">
        <f t="shared" si="351"/>
        <v/>
      </c>
      <c r="AJ256" s="26" t="str">
        <f t="shared" si="351"/>
        <v/>
      </c>
      <c r="AK256" s="26" t="str">
        <f t="shared" si="351"/>
        <v/>
      </c>
      <c r="AL256" s="26" t="str">
        <f t="shared" si="351"/>
        <v/>
      </c>
      <c r="AM256" s="18" t="str">
        <f t="shared" si="351"/>
        <v/>
      </c>
      <c r="AN256" s="9"/>
      <c r="AO256" s="152" t="str">
        <f t="shared" si="323"/>
        <v/>
      </c>
      <c r="AP256" s="150" t="str">
        <f t="shared" si="266"/>
        <v/>
      </c>
      <c r="AQ256" s="151" t="str">
        <f t="shared" si="267"/>
        <v/>
      </c>
      <c r="AR256" s="107" t="str">
        <f t="shared" si="268"/>
        <v/>
      </c>
      <c r="AS256" s="128" t="str">
        <f t="shared" si="269"/>
        <v/>
      </c>
      <c r="AT256" s="114" t="str">
        <f t="shared" si="324"/>
        <v/>
      </c>
      <c r="AU256" s="114" t="str">
        <f t="shared" si="325"/>
        <v/>
      </c>
      <c r="AV256" s="114" t="str">
        <f t="shared" si="326"/>
        <v/>
      </c>
      <c r="AW256" s="114" t="str">
        <f t="shared" si="327"/>
        <v/>
      </c>
      <c r="AX256" s="117" t="str">
        <f t="shared" si="328"/>
        <v/>
      </c>
      <c r="AY256" s="117" t="str">
        <f t="shared" si="329"/>
        <v/>
      </c>
      <c r="AZ256" s="111" t="str">
        <f t="shared" si="330"/>
        <v/>
      </c>
      <c r="BA256" s="133" t="str">
        <f t="shared" si="331"/>
        <v/>
      </c>
      <c r="BB256" s="126" t="str">
        <f t="shared" si="270"/>
        <v/>
      </c>
      <c r="BC256" s="126" t="str">
        <f t="shared" si="271"/>
        <v/>
      </c>
      <c r="BD256" s="127" t="str">
        <f t="shared" si="272"/>
        <v/>
      </c>
      <c r="BE256" s="115" t="str">
        <f t="shared" si="273"/>
        <v/>
      </c>
      <c r="BF256" s="148" t="str">
        <f t="shared" si="274"/>
        <v/>
      </c>
      <c r="BG256" s="126" t="str">
        <f t="shared" si="275"/>
        <v/>
      </c>
      <c r="BH256" s="126" t="str">
        <f t="shared" si="276"/>
        <v/>
      </c>
      <c r="BI256" s="126" t="str">
        <f t="shared" si="277"/>
        <v/>
      </c>
      <c r="BJ256" s="126" t="str">
        <f t="shared" si="278"/>
        <v/>
      </c>
      <c r="BK256" s="111" t="str">
        <f t="shared" si="279"/>
        <v/>
      </c>
      <c r="BL256" s="118" t="str">
        <f t="shared" si="332"/>
        <v/>
      </c>
      <c r="BM256" s="115" t="str">
        <f t="shared" si="280"/>
        <v/>
      </c>
      <c r="BN256" s="110" t="str">
        <f t="shared" si="281"/>
        <v/>
      </c>
      <c r="BO256" s="110" t="str">
        <f t="shared" si="282"/>
        <v/>
      </c>
      <c r="BP256" s="111" t="str">
        <f t="shared" si="333"/>
        <v/>
      </c>
      <c r="BQ256" s="110" t="str">
        <f t="shared" si="334"/>
        <v/>
      </c>
      <c r="BR256" s="153"/>
      <c r="BS256" s="115" t="str">
        <f t="shared" si="283"/>
        <v/>
      </c>
      <c r="BT256" s="132" t="str">
        <f t="shared" si="346"/>
        <v/>
      </c>
      <c r="BU256" s="146" t="str">
        <f t="shared" si="284"/>
        <v/>
      </c>
      <c r="BV256" s="115" t="str">
        <f t="shared" si="285"/>
        <v/>
      </c>
      <c r="BW256" s="118" t="str">
        <f t="shared" si="286"/>
        <v/>
      </c>
      <c r="BX256" s="119"/>
      <c r="BY256" s="111" t="str">
        <f t="shared" si="287"/>
        <v/>
      </c>
      <c r="BZ256" s="111" t="str">
        <f t="shared" si="288"/>
        <v/>
      </c>
      <c r="CA256" s="111" t="str">
        <f t="shared" si="289"/>
        <v/>
      </c>
      <c r="CB256" s="142" t="str">
        <f t="shared" si="290"/>
        <v/>
      </c>
      <c r="CC256" s="184" t="str">
        <f t="shared" si="291"/>
        <v/>
      </c>
      <c r="CD256" s="115" t="str">
        <f t="shared" si="292"/>
        <v/>
      </c>
      <c r="CE256" s="115" t="str">
        <f t="shared" si="293"/>
        <v/>
      </c>
      <c r="CF256" s="125" t="str">
        <f t="shared" si="294"/>
        <v/>
      </c>
      <c r="CG256" s="125" t="str">
        <f t="shared" si="295"/>
        <v/>
      </c>
      <c r="CH256" s="149" t="str">
        <f t="shared" si="296"/>
        <v/>
      </c>
      <c r="CI256" s="142" t="str">
        <f t="shared" si="297"/>
        <v/>
      </c>
      <c r="CJ256" s="119"/>
      <c r="CK256" s="109"/>
      <c r="CL256" s="166" t="str">
        <f t="shared" si="298"/>
        <v/>
      </c>
      <c r="CM256" s="166" t="str">
        <f t="shared" si="299"/>
        <v/>
      </c>
      <c r="CN256" s="163" t="str">
        <f t="shared" si="300"/>
        <v/>
      </c>
      <c r="CO256" s="164" t="str">
        <f t="shared" si="301"/>
        <v/>
      </c>
      <c r="CP256" s="109"/>
      <c r="CQ256" s="163" t="str">
        <f t="shared" si="302"/>
        <v/>
      </c>
      <c r="CR256" s="163" t="str">
        <f t="shared" si="303"/>
        <v/>
      </c>
      <c r="CS256" s="109"/>
      <c r="CT256" s="112" t="str">
        <f t="shared" si="335"/>
        <v/>
      </c>
      <c r="CU256" s="145" t="str">
        <f t="shared" si="336"/>
        <v/>
      </c>
      <c r="CV256" s="111" t="str">
        <f t="shared" si="337"/>
        <v/>
      </c>
      <c r="CW256" s="111" t="str">
        <f t="shared" si="338"/>
        <v/>
      </c>
      <c r="CX256" s="109" t="str">
        <f t="shared" si="304"/>
        <v/>
      </c>
      <c r="CY256" s="126" t="str">
        <f t="shared" si="305"/>
        <v/>
      </c>
      <c r="CZ256" s="126" t="str">
        <f t="shared" si="306"/>
        <v/>
      </c>
      <c r="DA256" s="126" t="str">
        <f t="shared" si="307"/>
        <v/>
      </c>
      <c r="DB256" s="145" t="str">
        <f t="shared" si="308"/>
        <v/>
      </c>
      <c r="DC256" s="143" t="str">
        <f t="shared" si="309"/>
        <v/>
      </c>
      <c r="DD256" s="121"/>
      <c r="DE256" s="113" t="str">
        <f t="shared" si="310"/>
        <v/>
      </c>
      <c r="DF256" s="113" t="str">
        <f t="shared" si="311"/>
        <v/>
      </c>
      <c r="DG256" s="111" t="e">
        <f t="shared" si="339"/>
        <v>#N/A</v>
      </c>
      <c r="DH256" s="108" t="str">
        <f t="shared" si="312"/>
        <v/>
      </c>
      <c r="DI256" s="108" t="str">
        <f t="shared" si="340"/>
        <v/>
      </c>
      <c r="DJ256" s="108" t="str">
        <f t="shared" si="341"/>
        <v/>
      </c>
      <c r="DK256" s="108" t="str">
        <f t="shared" si="344"/>
        <v/>
      </c>
      <c r="DL256" s="108" t="str">
        <f t="shared" si="342"/>
        <v/>
      </c>
      <c r="DM256" s="108" t="str">
        <f t="shared" si="343"/>
        <v/>
      </c>
      <c r="DN256" s="103"/>
      <c r="DO256" s="170" t="str">
        <f t="shared" si="313"/>
        <v/>
      </c>
      <c r="DP256" s="170" t="str">
        <f t="shared" si="314"/>
        <v/>
      </c>
      <c r="DQ256" s="170" t="str">
        <f t="shared" si="315"/>
        <v/>
      </c>
      <c r="DR256" s="55" t="str">
        <f t="shared" si="316"/>
        <v/>
      </c>
      <c r="DS256" s="55" t="str">
        <f t="shared" si="317"/>
        <v/>
      </c>
      <c r="DT256" s="173" t="str">
        <f t="shared" si="318"/>
        <v/>
      </c>
      <c r="DU256" s="55" t="str">
        <f t="shared" si="319"/>
        <v/>
      </c>
      <c r="DV256" s="21" t="str">
        <f t="shared" si="320"/>
        <v/>
      </c>
      <c r="DW256" s="11" t="str">
        <f t="shared" si="345"/>
        <v/>
      </c>
      <c r="DX256" s="12" t="str">
        <f t="shared" si="321"/>
        <v/>
      </c>
      <c r="DY256" s="15"/>
      <c r="DZ256" s="50"/>
      <c r="EA256" s="50"/>
      <c r="EB256" s="50"/>
      <c r="EC256" s="50"/>
    </row>
    <row r="257" spans="1:133" ht="20.100000000000001" customHeight="1" x14ac:dyDescent="0.25">
      <c r="A257" s="47">
        <f t="shared" si="322"/>
        <v>256</v>
      </c>
      <c r="B257" s="176"/>
      <c r="C257" s="194"/>
      <c r="D257" s="176"/>
      <c r="E257" s="194"/>
      <c r="F257" s="192"/>
      <c r="G257" s="193"/>
      <c r="H257" s="176"/>
      <c r="I257" s="176"/>
      <c r="J257" s="180"/>
      <c r="K257" s="180"/>
      <c r="L257" s="180"/>
      <c r="M257" s="40"/>
      <c r="N257" s="10" t="str">
        <f t="shared" si="265"/>
        <v/>
      </c>
      <c r="O257" s="13"/>
      <c r="P257" s="26" t="str">
        <f t="shared" si="352"/>
        <v/>
      </c>
      <c r="Q257" s="26" t="str">
        <f t="shared" si="352"/>
        <v/>
      </c>
      <c r="R257" s="26" t="str">
        <f t="shared" si="352"/>
        <v/>
      </c>
      <c r="S257" s="26" t="str">
        <f t="shared" si="352"/>
        <v/>
      </c>
      <c r="T257" s="26" t="str">
        <f t="shared" si="352"/>
        <v/>
      </c>
      <c r="U257" s="157" t="str">
        <f t="shared" si="352"/>
        <v/>
      </c>
      <c r="V257" s="26" t="str">
        <f t="shared" si="352"/>
        <v/>
      </c>
      <c r="W257" s="26" t="str">
        <f t="shared" si="352"/>
        <v/>
      </c>
      <c r="X257" s="26" t="str">
        <f t="shared" si="352"/>
        <v/>
      </c>
      <c r="Y257" s="24" t="str">
        <f t="shared" si="352"/>
        <v/>
      </c>
      <c r="Z257" s="18" t="str">
        <f t="shared" si="351"/>
        <v/>
      </c>
      <c r="AA257" s="24" t="str">
        <f t="shared" si="351"/>
        <v/>
      </c>
      <c r="AB257" s="24" t="str">
        <f t="shared" si="351"/>
        <v/>
      </c>
      <c r="AC257" s="26" t="str">
        <f t="shared" si="351"/>
        <v/>
      </c>
      <c r="AD257" s="33" t="str">
        <f t="shared" si="351"/>
        <v/>
      </c>
      <c r="AE257" s="24" t="str">
        <f t="shared" si="351"/>
        <v/>
      </c>
      <c r="AF257" s="26" t="str">
        <f t="shared" si="351"/>
        <v/>
      </c>
      <c r="AG257" s="24" t="str">
        <f t="shared" si="351"/>
        <v/>
      </c>
      <c r="AH257" s="26" t="str">
        <f t="shared" si="351"/>
        <v/>
      </c>
      <c r="AI257" s="26" t="str">
        <f t="shared" si="351"/>
        <v/>
      </c>
      <c r="AJ257" s="26" t="str">
        <f t="shared" si="351"/>
        <v/>
      </c>
      <c r="AK257" s="26" t="str">
        <f t="shared" si="351"/>
        <v/>
      </c>
      <c r="AL257" s="26" t="str">
        <f t="shared" si="351"/>
        <v/>
      </c>
      <c r="AM257" s="18" t="str">
        <f t="shared" si="351"/>
        <v/>
      </c>
      <c r="AN257" s="9"/>
      <c r="AO257" s="152" t="str">
        <f t="shared" si="323"/>
        <v/>
      </c>
      <c r="AP257" s="150" t="str">
        <f t="shared" si="266"/>
        <v/>
      </c>
      <c r="AQ257" s="151" t="str">
        <f t="shared" si="267"/>
        <v/>
      </c>
      <c r="AR257" s="107" t="str">
        <f t="shared" si="268"/>
        <v/>
      </c>
      <c r="AS257" s="128" t="str">
        <f t="shared" si="269"/>
        <v/>
      </c>
      <c r="AT257" s="114" t="str">
        <f t="shared" si="324"/>
        <v/>
      </c>
      <c r="AU257" s="114" t="str">
        <f t="shared" si="325"/>
        <v/>
      </c>
      <c r="AV257" s="114" t="str">
        <f t="shared" si="326"/>
        <v/>
      </c>
      <c r="AW257" s="114" t="str">
        <f t="shared" si="327"/>
        <v/>
      </c>
      <c r="AX257" s="117" t="str">
        <f t="shared" si="328"/>
        <v/>
      </c>
      <c r="AY257" s="117" t="str">
        <f t="shared" si="329"/>
        <v/>
      </c>
      <c r="AZ257" s="111" t="str">
        <f t="shared" si="330"/>
        <v/>
      </c>
      <c r="BA257" s="133" t="str">
        <f t="shared" si="331"/>
        <v/>
      </c>
      <c r="BB257" s="126" t="str">
        <f t="shared" si="270"/>
        <v/>
      </c>
      <c r="BC257" s="126" t="str">
        <f t="shared" si="271"/>
        <v/>
      </c>
      <c r="BD257" s="127" t="str">
        <f t="shared" si="272"/>
        <v/>
      </c>
      <c r="BE257" s="115" t="str">
        <f t="shared" si="273"/>
        <v/>
      </c>
      <c r="BF257" s="148" t="str">
        <f t="shared" si="274"/>
        <v/>
      </c>
      <c r="BG257" s="126" t="str">
        <f t="shared" si="275"/>
        <v/>
      </c>
      <c r="BH257" s="126" t="str">
        <f t="shared" si="276"/>
        <v/>
      </c>
      <c r="BI257" s="126" t="str">
        <f t="shared" si="277"/>
        <v/>
      </c>
      <c r="BJ257" s="126" t="str">
        <f t="shared" si="278"/>
        <v/>
      </c>
      <c r="BK257" s="111" t="str">
        <f t="shared" si="279"/>
        <v/>
      </c>
      <c r="BL257" s="118" t="str">
        <f t="shared" si="332"/>
        <v/>
      </c>
      <c r="BM257" s="115" t="str">
        <f t="shared" si="280"/>
        <v/>
      </c>
      <c r="BN257" s="110" t="str">
        <f t="shared" si="281"/>
        <v/>
      </c>
      <c r="BO257" s="110" t="str">
        <f t="shared" si="282"/>
        <v/>
      </c>
      <c r="BP257" s="111" t="str">
        <f t="shared" si="333"/>
        <v/>
      </c>
      <c r="BQ257" s="110" t="str">
        <f t="shared" si="334"/>
        <v/>
      </c>
      <c r="BR257" s="153"/>
      <c r="BS257" s="115" t="str">
        <f t="shared" si="283"/>
        <v/>
      </c>
      <c r="BT257" s="132" t="str">
        <f t="shared" si="346"/>
        <v/>
      </c>
      <c r="BU257" s="146" t="str">
        <f t="shared" si="284"/>
        <v/>
      </c>
      <c r="BV257" s="115" t="str">
        <f t="shared" si="285"/>
        <v/>
      </c>
      <c r="BW257" s="118" t="str">
        <f t="shared" si="286"/>
        <v/>
      </c>
      <c r="BX257" s="119"/>
      <c r="BY257" s="111" t="str">
        <f t="shared" si="287"/>
        <v/>
      </c>
      <c r="BZ257" s="111" t="str">
        <f t="shared" si="288"/>
        <v/>
      </c>
      <c r="CA257" s="111" t="str">
        <f t="shared" si="289"/>
        <v/>
      </c>
      <c r="CB257" s="142" t="str">
        <f t="shared" si="290"/>
        <v/>
      </c>
      <c r="CC257" s="184" t="str">
        <f t="shared" si="291"/>
        <v/>
      </c>
      <c r="CD257" s="115" t="str">
        <f t="shared" si="292"/>
        <v/>
      </c>
      <c r="CE257" s="115" t="str">
        <f t="shared" si="293"/>
        <v/>
      </c>
      <c r="CF257" s="125" t="str">
        <f t="shared" si="294"/>
        <v/>
      </c>
      <c r="CG257" s="125" t="str">
        <f t="shared" si="295"/>
        <v/>
      </c>
      <c r="CH257" s="149" t="str">
        <f t="shared" si="296"/>
        <v/>
      </c>
      <c r="CI257" s="142" t="str">
        <f t="shared" si="297"/>
        <v/>
      </c>
      <c r="CJ257" s="119"/>
      <c r="CK257" s="109"/>
      <c r="CL257" s="166" t="str">
        <f t="shared" si="298"/>
        <v/>
      </c>
      <c r="CM257" s="166" t="str">
        <f t="shared" si="299"/>
        <v/>
      </c>
      <c r="CN257" s="163" t="str">
        <f t="shared" si="300"/>
        <v/>
      </c>
      <c r="CO257" s="164" t="str">
        <f t="shared" si="301"/>
        <v/>
      </c>
      <c r="CP257" s="109"/>
      <c r="CQ257" s="163" t="str">
        <f t="shared" si="302"/>
        <v/>
      </c>
      <c r="CR257" s="163" t="str">
        <f t="shared" si="303"/>
        <v/>
      </c>
      <c r="CS257" s="109"/>
      <c r="CT257" s="112" t="str">
        <f t="shared" si="335"/>
        <v/>
      </c>
      <c r="CU257" s="145" t="str">
        <f t="shared" si="336"/>
        <v/>
      </c>
      <c r="CV257" s="111" t="str">
        <f t="shared" si="337"/>
        <v/>
      </c>
      <c r="CW257" s="111" t="str">
        <f t="shared" si="338"/>
        <v/>
      </c>
      <c r="CX257" s="109" t="str">
        <f t="shared" si="304"/>
        <v/>
      </c>
      <c r="CY257" s="126" t="str">
        <f t="shared" si="305"/>
        <v/>
      </c>
      <c r="CZ257" s="126" t="str">
        <f t="shared" si="306"/>
        <v/>
      </c>
      <c r="DA257" s="126" t="str">
        <f t="shared" si="307"/>
        <v/>
      </c>
      <c r="DB257" s="145" t="str">
        <f t="shared" si="308"/>
        <v/>
      </c>
      <c r="DC257" s="143" t="str">
        <f t="shared" si="309"/>
        <v/>
      </c>
      <c r="DD257" s="121"/>
      <c r="DE257" s="113" t="str">
        <f t="shared" si="310"/>
        <v/>
      </c>
      <c r="DF257" s="113" t="str">
        <f t="shared" si="311"/>
        <v/>
      </c>
      <c r="DG257" s="111" t="e">
        <f t="shared" si="339"/>
        <v>#N/A</v>
      </c>
      <c r="DH257" s="108" t="str">
        <f t="shared" si="312"/>
        <v/>
      </c>
      <c r="DI257" s="108" t="str">
        <f t="shared" si="340"/>
        <v/>
      </c>
      <c r="DJ257" s="108" t="str">
        <f t="shared" si="341"/>
        <v/>
      </c>
      <c r="DK257" s="108" t="str">
        <f t="shared" si="344"/>
        <v/>
      </c>
      <c r="DL257" s="108" t="str">
        <f t="shared" si="342"/>
        <v/>
      </c>
      <c r="DM257" s="108" t="str">
        <f t="shared" si="343"/>
        <v/>
      </c>
      <c r="DN257" s="103"/>
      <c r="DO257" s="170" t="str">
        <f t="shared" si="313"/>
        <v/>
      </c>
      <c r="DP257" s="170" t="str">
        <f t="shared" si="314"/>
        <v/>
      </c>
      <c r="DQ257" s="170" t="str">
        <f t="shared" si="315"/>
        <v/>
      </c>
      <c r="DR257" s="55" t="str">
        <f t="shared" si="316"/>
        <v/>
      </c>
      <c r="DS257" s="55" t="str">
        <f t="shared" si="317"/>
        <v/>
      </c>
      <c r="DT257" s="173" t="str">
        <f t="shared" si="318"/>
        <v/>
      </c>
      <c r="DU257" s="55" t="str">
        <f t="shared" si="319"/>
        <v/>
      </c>
      <c r="DV257" s="21" t="str">
        <f t="shared" si="320"/>
        <v/>
      </c>
      <c r="DW257" s="11" t="str">
        <f t="shared" si="345"/>
        <v/>
      </c>
      <c r="DX257" s="12" t="str">
        <f t="shared" si="321"/>
        <v/>
      </c>
      <c r="DY257" s="15"/>
      <c r="DZ257" s="50"/>
      <c r="EA257" s="50"/>
      <c r="EB257" s="50"/>
      <c r="EC257" s="50"/>
    </row>
    <row r="258" spans="1:133" ht="20.100000000000001" customHeight="1" x14ac:dyDescent="0.25">
      <c r="A258" s="47">
        <f t="shared" si="322"/>
        <v>257</v>
      </c>
      <c r="B258" s="176"/>
      <c r="C258" s="194"/>
      <c r="D258" s="176"/>
      <c r="E258" s="194"/>
      <c r="F258" s="192"/>
      <c r="G258" s="193"/>
      <c r="H258" s="176"/>
      <c r="I258" s="176"/>
      <c r="J258" s="180"/>
      <c r="K258" s="180"/>
      <c r="L258" s="180"/>
      <c r="M258" s="40"/>
      <c r="N258" s="10" t="str">
        <f t="shared" ref="N258:N321" si="353">IF(OR(AND(ISNUMBER(Sensor_Time),ISNUMBER(Sensor_Glucose)),AND(ISNUMBER(Meter_Time),ISNUMBER(Meter_Glucose))),1,"")</f>
        <v/>
      </c>
      <c r="O258" s="13"/>
      <c r="P258" s="26" t="str">
        <f t="shared" si="352"/>
        <v/>
      </c>
      <c r="Q258" s="26" t="str">
        <f t="shared" si="352"/>
        <v/>
      </c>
      <c r="R258" s="26" t="str">
        <f t="shared" si="352"/>
        <v/>
      </c>
      <c r="S258" s="26" t="str">
        <f t="shared" si="352"/>
        <v/>
      </c>
      <c r="T258" s="26" t="str">
        <f t="shared" si="352"/>
        <v/>
      </c>
      <c r="U258" s="157" t="str">
        <f t="shared" si="352"/>
        <v/>
      </c>
      <c r="V258" s="26" t="str">
        <f t="shared" si="352"/>
        <v/>
      </c>
      <c r="W258" s="26" t="str">
        <f t="shared" si="352"/>
        <v/>
      </c>
      <c r="X258" s="26" t="str">
        <f t="shared" si="352"/>
        <v/>
      </c>
      <c r="Y258" s="24" t="str">
        <f t="shared" si="352"/>
        <v/>
      </c>
      <c r="Z258" s="18" t="str">
        <f t="shared" si="351"/>
        <v/>
      </c>
      <c r="AA258" s="24" t="str">
        <f t="shared" si="351"/>
        <v/>
      </c>
      <c r="AB258" s="24" t="str">
        <f t="shared" si="351"/>
        <v/>
      </c>
      <c r="AC258" s="26" t="str">
        <f t="shared" si="351"/>
        <v/>
      </c>
      <c r="AD258" s="33" t="str">
        <f t="shared" si="351"/>
        <v/>
      </c>
      <c r="AE258" s="24" t="str">
        <f t="shared" si="351"/>
        <v/>
      </c>
      <c r="AF258" s="26" t="str">
        <f t="shared" si="351"/>
        <v/>
      </c>
      <c r="AG258" s="24" t="str">
        <f t="shared" si="351"/>
        <v/>
      </c>
      <c r="AH258" s="26" t="str">
        <f t="shared" si="351"/>
        <v/>
      </c>
      <c r="AI258" s="26" t="str">
        <f t="shared" si="351"/>
        <v/>
      </c>
      <c r="AJ258" s="26" t="str">
        <f t="shared" si="351"/>
        <v/>
      </c>
      <c r="AK258" s="26" t="str">
        <f t="shared" si="351"/>
        <v/>
      </c>
      <c r="AL258" s="26" t="str">
        <f t="shared" ref="Z258:AM321" si="354">IF(SG_or_BG_entered="","",Previous)</f>
        <v/>
      </c>
      <c r="AM258" s="18" t="str">
        <f t="shared" si="354"/>
        <v/>
      </c>
      <c r="AN258" s="9"/>
      <c r="AO258" s="152" t="str">
        <f t="shared" si="323"/>
        <v/>
      </c>
      <c r="AP258" s="150" t="str">
        <f t="shared" ref="AP258:AP321" si="355">IF(ISNUMBER(Sensor_Glucose),1*Sensor_Glucose,"")</f>
        <v/>
      </c>
      <c r="AQ258" s="151" t="str">
        <f t="shared" ref="AQ258:AQ321" si="356">IF(ISNUMBER(Sensor_Glucose),OnePtCF*Sensor_Glucose,"")</f>
        <v/>
      </c>
      <c r="AR258" s="107" t="str">
        <f t="shared" ref="AR258:AR321" si="357">IF(Sensor_Glucose="","",IF(OnePointOpt,1*Post_Cal_Sensor_Glucose,1*Pre_Cal_Sensor_Glucose))</f>
        <v/>
      </c>
      <c r="AS258" s="128" t="str">
        <f t="shared" ref="AS258:AS321" si="358">IF(ISNUMBER(Meter_Glucose),1*Meter_Glucose,IF(ISNUMBER(Sensor_Glucose),1*SG_to_Use,""))</f>
        <v/>
      </c>
      <c r="AT258" s="114" t="str">
        <f t="shared" si="324"/>
        <v/>
      </c>
      <c r="AU258" s="114" t="str">
        <f t="shared" si="325"/>
        <v/>
      </c>
      <c r="AV258" s="114" t="str">
        <f t="shared" si="326"/>
        <v/>
      </c>
      <c r="AW258" s="114" t="str">
        <f t="shared" si="327"/>
        <v/>
      </c>
      <c r="AX258" s="117" t="str">
        <f t="shared" si="328"/>
        <v/>
      </c>
      <c r="AY258" s="117" t="str">
        <f t="shared" si="329"/>
        <v/>
      </c>
      <c r="AZ258" s="111" t="str">
        <f t="shared" si="330"/>
        <v/>
      </c>
      <c r="BA258" s="133" t="str">
        <f t="shared" si="331"/>
        <v/>
      </c>
      <c r="BB258" s="126" t="str">
        <f t="shared" ref="BB258:BB321" si="359">IF(ISNUMBER(SG_or_BG_entered),1*Target_High,"")</f>
        <v/>
      </c>
      <c r="BC258" s="126" t="str">
        <f t="shared" ref="BC258:BC321" si="360">IF(ISNUMBER(SG_or_BG_entered),(Target_High+Target_Low)/2,"")</f>
        <v/>
      </c>
      <c r="BD258" s="127" t="str">
        <f t="shared" ref="BD258:BD321" si="361">IF(ISNUMBER(SG_or_BG_entered),1000*Kp_U_Kg_hr_per_mg_dL,"")</f>
        <v/>
      </c>
      <c r="BE258" s="115" t="str">
        <f t="shared" ref="BE258:BE321" si="362">IF(SG_or_BG_entered="","",K_P*(Glucose_To_Use-Target))</f>
        <v/>
      </c>
      <c r="BF258" s="148" t="str">
        <f t="shared" ref="BF258:BF321" si="363">IF(SG_or_BG_entered="","",K_P/T_I)</f>
        <v/>
      </c>
      <c r="BG258" s="126" t="str">
        <f t="shared" ref="BG258:BG321" si="364">IF(ISNUMBER(SG_or_BG_entered),1*Target_Low,"")</f>
        <v/>
      </c>
      <c r="BH258" s="126" t="str">
        <f t="shared" ref="BH258:BH321" si="365">IF(ISNUMBER(SG_or_BG_entered),1*Target_High,"")</f>
        <v/>
      </c>
      <c r="BI258" s="126" t="str">
        <f t="shared" ref="BI258:BI321" si="366">IF(SG_or_BG_entered="","",K_P*(Target-WP_Low))</f>
        <v/>
      </c>
      <c r="BJ258" s="126" t="str">
        <f t="shared" ref="BJ258:BJ321" si="367">IF(SG_or_BG_entered="","",1000*Ins_Max_Target)</f>
        <v/>
      </c>
      <c r="BK258" s="111" t="str">
        <f t="shared" ref="BK258:BK321" si="368">IF(SG_or_BG_entered="","",
  IF(Glucose_To_Use&gt;=WP_High,1*IWP_High,
  IF(Glucose_To_Use&gt;=WP_Low,1*IWP_Low+(Glucose_To_Use-WP_Low)/(WP_High-WP_Low)*(IWP_High-IWP_Low),
  1*IWP_Low)))</f>
        <v/>
      </c>
      <c r="BL258" s="118" t="str">
        <f t="shared" si="332"/>
        <v/>
      </c>
      <c r="BM258" s="115" t="str">
        <f t="shared" ref="BM258:BM321" si="369">IF(SG_or_BG_entered="","",K_P*T_D*dGdt)</f>
        <v/>
      </c>
      <c r="BN258" s="110" t="str">
        <f t="shared" ref="BN258:BN321" si="370">IF(SG_or_BG_entered="","",(P_con+I_con+D_con)/1000)</f>
        <v/>
      </c>
      <c r="BO258" s="110" t="str">
        <f t="shared" ref="BO258:BO321" si="371">IF(SG_or_BG_entered="","",ROUND(MIN(1*Ins_Rate_Max,IF(1*Unconstrained_PID&lt;1*Min_Change_Absolute/2,0,1*Unconstrained_PID)),2))</f>
        <v/>
      </c>
      <c r="BP258" s="111" t="str">
        <f t="shared" si="333"/>
        <v/>
      </c>
      <c r="BQ258" s="110" t="str">
        <f t="shared" si="334"/>
        <v/>
      </c>
      <c r="BR258" s="153"/>
      <c r="BS258" s="115" t="str">
        <f t="shared" ref="BS258:BS321" si="372">IF(SG_or_BG_entered="","",K_P*(der_adj_glc-INDEX(G_Rescue_Target,n))/1000)</f>
        <v/>
      </c>
      <c r="BT258" s="132" t="str">
        <f t="shared" si="346"/>
        <v/>
      </c>
      <c r="BU258" s="146" t="str">
        <f t="shared" ref="BU258:BU321" si="373">IF(SG_or_BG_entered="","",
     IF(ISNUMBER(N_consecutive_boluses),1+N_consecutive_boluses,1))</f>
        <v/>
      </c>
      <c r="BV258" s="115" t="str">
        <f t="shared" ref="BV258:BV321" si="374">IF(SG_or_BG_entered="","",IF(OR(PID_Glc&gt;-Min_Change_Absolute/2,der_adj_glc&gt;der_adj_glc_2_rescue),0,-PID_Glc*(K_glc_inc*K_Glc/25/10*60)*BodyWeight))</f>
        <v/>
      </c>
      <c r="BW258" s="118" t="str">
        <f t="shared" ref="BW258:BW321" si="375">IF(OR(D25_Inf_Rate="",D25_Inf_Rate=0),"",D25_Inf_Rate*Inf_2_Bolus/60)</f>
        <v/>
      </c>
      <c r="BX258" s="119"/>
      <c r="BY258" s="111" t="str">
        <f t="shared" ref="BY258:BY321" si="3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58" s="111" t="str">
        <f t="shared" ref="BZ258:BZ321" si="3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58" s="111" t="str">
        <f t="shared" ref="CA258:CA321" si="3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58" s="142" t="str">
        <f t="shared" ref="CB258:CB321" si="379">IF(SG_or_BG_entered="","",
  IF(ISNUMBER(Glucose_Override),1*Override_D25_Bolus,
  IF(ISNUMBER(Glc_Bolus),1*Glc_Bolus,"")))</f>
        <v/>
      </c>
      <c r="CC258" s="184" t="str">
        <f t="shared" ref="CC258:CC321" si="380">IF(SG_or_BG_entered="","",
IF(Insulin_Override,1*Override_Insulin_Rate,IF(Glucose_Override,-Override_D25_Bolus/BodyWeight/(K_Glc/25/10*60)/(Inf_2_Bolus/60),"")))</f>
        <v/>
      </c>
      <c r="CD258" s="115" t="str">
        <f t="shared" ref="CD258:CD321" si="381">IF(Override_PID="","",MAX(0,Override_PID*1000-P_con-D_con))</f>
        <v/>
      </c>
      <c r="CE258" s="115" t="str">
        <f t="shared" ref="CE258:CE321" si="382">IF(SG_or_BG_entered="","",
  IF(Override_I="",1*I_con,1*Override_I))</f>
        <v/>
      </c>
      <c r="CF258" s="125" t="str">
        <f t="shared" ref="CF258:CF321" si="383">IF(SG_or_BG_entered="","",IF(I_con&gt;=IWP_High,TRUE,FALSE))</f>
        <v/>
      </c>
      <c r="CG258" s="125" t="str">
        <f t="shared" ref="CG258:CG321" si="384">IF(SG_or_BG_entered="","",IF(PID&gt;=Ins_Rate_Max,TRUE,FALSE))</f>
        <v/>
      </c>
      <c r="CH258" s="149" t="str">
        <f t="shared" ref="CH258:CH321" si="385">IF(SG_or_BG_entered="","",
IF(ISNUMBER(Override_PID),1*Override_Insulin_Rate,1*PID_Rate))</f>
        <v/>
      </c>
      <c r="CI258" s="142" t="str">
        <f t="shared" ref="CI258:CI321" si="386">IF(SG_or_BG_entered="","",
IF(Override_Error=TRUE,#N/A,ROUND(PID_U_per_kg_per_h_to_Use/Ins_Inf_Con*BodyWeight,2)))</f>
        <v/>
      </c>
      <c r="CJ258" s="119"/>
      <c r="CK258" s="109"/>
      <c r="CL258" s="166" t="str">
        <f t="shared" ref="CL258:CL321" si="387">IF(SG_or_BG_entered="","",
IF(ROW(A258)=2,0,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58" s="166" t="str">
        <f t="shared" ref="CM258:CM321" si="388">IF(SG_or_BG_entered="","",
IF(ROW(A258)=2,0,IF(PID_U_per_kg_per_h_to_Use&lt;&gt;0,0,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58" s="163" t="str">
        <f t="shared" ref="CN258:CN321" si="389">IF(SG_or_BG_entered="","",
IF(ROW(A258)=2,FALSE,
       IF(AND(INDEX(Glucose_To_Use,n)&gt;60,INDEX(Glucose_To_Use,n-1)&gt;60),TRUE,FALSE)
))</f>
        <v/>
      </c>
      <c r="CO258" s="164" t="str">
        <f t="shared" ref="CO258:CO321" si="390">IF(SG_or_BG_entered="","",
  IF(Observation_Mode_Status=1,TRUE,FALSE)
)</f>
        <v/>
      </c>
      <c r="CP258" s="109"/>
      <c r="CQ258" s="163" t="str">
        <f t="shared" ref="CQ258:CQ321" si="391">IF(SG_or_BG_entered="","",
IF(INDEX(Acetaminophen_Mode_Initialized,n)=1,0,
IF(AND(ROW(A258)=2,ISBLANK(INDEX(Acetaminophen_Mode_Initialized,n))),"",
IF(NOT(ISNUMBER(INDEX(Time_Since_Acetaminophen_Mode_Initialized,n-1))),"",
INDEX(unconstrained_meter_DT,n)/60+INDEX(Time_Since_Acetaminophen_Mode_Initialized,n-1)
))))</f>
        <v/>
      </c>
      <c r="CR258" s="163" t="str">
        <f t="shared" ref="CR258:CR321" si="39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58" s="109"/>
      <c r="CT258" s="112" t="str">
        <f t="shared" si="335"/>
        <v/>
      </c>
      <c r="CU258" s="145" t="str">
        <f t="shared" si="336"/>
        <v/>
      </c>
      <c r="CV258" s="111" t="str">
        <f t="shared" si="337"/>
        <v/>
      </c>
      <c r="CW258" s="111" t="str">
        <f t="shared" si="338"/>
        <v/>
      </c>
      <c r="CX258" s="109" t="str">
        <f t="shared" ref="CX258:CX321" si="393">IF(SG_or_BG_entered="","",IF(ISNUMBER(Glc_Bolus_To_Use),TRUE,FALSE))</f>
        <v/>
      </c>
      <c r="CY258" s="126" t="str">
        <f t="shared" ref="CY258:CY321" si="394">IF(ISNUMBER(SG_or_BG_entered), dT_SG1*60,"")</f>
        <v/>
      </c>
      <c r="CZ258" s="126" t="str">
        <f t="shared" ref="CZ258:CZ321" si="395">IF(ISNUMBER(SG_or_BG_entered), dT_SG2*60,"")</f>
        <v/>
      </c>
      <c r="DA258" s="126" t="str">
        <f t="shared" ref="DA258:DA321" si="396">IF(ISNUMBER(SG_or_BG_entered), dT_in_Observation_Mode_hr*60,"")</f>
        <v/>
      </c>
      <c r="DB258" s="145" t="str">
        <f t="shared" ref="DB258:DB321" si="39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58" s="143" t="str">
        <f t="shared" ref="DC258:DC321" si="398">IF(ISNUMBER(Time_accepted),Time_accepted+TIME(0,dT_minutes,0),"")</f>
        <v/>
      </c>
      <c r="DD258" s="121"/>
      <c r="DE258" s="113" t="str">
        <f t="shared" ref="DE258:DE321" si="399">IF(AND(NOT(ISNUMBER(C258)),NOT(ISNUMBER(E258))),"",IF(AND(ISNUMBER(C258),NOT(ISNUMBER(E258))),CH258,IF(ISNUMBER(DE258),DE258,"")))</f>
        <v/>
      </c>
      <c r="DF258" s="113" t="str">
        <f t="shared" ref="DF258:DF321" si="400">IF(ISNUMBER(Meter_Glucose),PID_Rate,"")</f>
        <v/>
      </c>
      <c r="DG258" s="111" t="e">
        <f t="shared" si="339"/>
        <v>#N/A</v>
      </c>
      <c r="DH258" s="108" t="str">
        <f t="shared" ref="DH258:DH321" si="40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58" s="108" t="str">
        <f t="shared" si="340"/>
        <v/>
      </c>
      <c r="DJ258" s="108" t="str">
        <f t="shared" si="341"/>
        <v/>
      </c>
      <c r="DK258" s="108" t="str">
        <f t="shared" si="344"/>
        <v/>
      </c>
      <c r="DL258" s="108" t="str">
        <f t="shared" si="342"/>
        <v/>
      </c>
      <c r="DM258" s="108" t="str">
        <f t="shared" si="343"/>
        <v/>
      </c>
      <c r="DN258" s="103"/>
      <c r="DO258" s="170" t="str">
        <f t="shared" ref="DO258:DO321" si="402">IF(SG_or_BG_entered="","",
      IF(AND(INDEX(Time_glc_below_high_target,n)&gt;P_dT_for_OM,INDEX(Time_ins_off,n)&gt;P_dT_for_OM,INDEX(Two_Values_Since_Hypo,n)),1,0)
      )</f>
        <v/>
      </c>
      <c r="DP258" s="170" t="str">
        <f t="shared" ref="DP258:DP321" si="403">IF(SG_or_BG_entered="","",
IF(Acetaminophen_Mode_Recommend=TRUE,1,
0
))</f>
        <v/>
      </c>
      <c r="DQ258" s="170" t="str">
        <f t="shared" ref="DQ258:DQ321" si="404">IF(SG_or_BG_entered="","",
IF(AND(ISNUMBER(Meter_Only_Mode_Initialized),Meter_Only_Mode_Initialized=0),0,
IF(AND(ISNUMBER(Meter_Only_Mode_Initialized),Meter_Only_Mode_Initialized=1),1,
IF(INDEX(Meter_Only_Mode_ON,n-1)=1,1,
0
))))</f>
        <v/>
      </c>
      <c r="DR258" s="55" t="str">
        <f t="shared" ref="DR258:DR321" si="405">IF(SG_or_BG_entered="","",
IF(I_to_use_mU_kg_hr/1000&gt;Ins_Max_Target,I_to_use_mU_kg_hr/1000,""))</f>
        <v/>
      </c>
      <c r="DS258" s="55" t="str">
        <f t="shared" ref="DS258:DS321" si="406">IF(SG_or_BG_entered="","",
  IF(1*PID_U_per_kg_per_h_to_Use&gt;1*Ins_Rate_Max,1*PID_U_per_kg_per_h_to_Use,""))</f>
        <v/>
      </c>
      <c r="DT258" s="173" t="str">
        <f t="shared" ref="DT258:DT321" si="407">IF(OR(SG_or_BG_entered="", AND(Blood_Check_Needed=TRUE,NOT(ISNUMBER(Meter_Glucose)))),"",
        PID_mL_per_hr_to_Use)</f>
        <v/>
      </c>
      <c r="DU258" s="55" t="str">
        <f t="shared" ref="DU258:DU321" si="408">IF(OR(SG_or_BG_entered="", AND(Blood_Check_Needed=TRUE,NOT(ISNUMBER(Meter_Glucose)))),"",
        PID_U_per_kg_per_h_to_Use)</f>
        <v/>
      </c>
      <c r="DV258" s="21" t="str">
        <f t="shared" ref="DV258:DV321" si="409">IF(OR(SG_or_BG_entered="",AND(Blood_Check_Needed=TRUE,NOT(ISNUMBER(Meter_Glucose)))),"",
  IF(OR(Glc_Bolus="",Glc_Bolus=0),"",
Glc_Bolus_To_Use
))</f>
        <v/>
      </c>
      <c r="DW258" s="11" t="str">
        <f t="shared" si="345"/>
        <v/>
      </c>
      <c r="DX258" s="12" t="str">
        <f t="shared" ref="DX258:DX321" si="410">Tnext_24hr</f>
        <v/>
      </c>
      <c r="DY258" s="15"/>
      <c r="DZ258" s="50"/>
      <c r="EA258" s="50"/>
      <c r="EB258" s="50"/>
      <c r="EC258" s="50"/>
    </row>
    <row r="259" spans="1:133" ht="20.100000000000001" customHeight="1" x14ac:dyDescent="0.25">
      <c r="A259" s="47">
        <f t="shared" ref="A259:A322" si="411">A258+1</f>
        <v>258</v>
      </c>
      <c r="B259" s="176"/>
      <c r="C259" s="194"/>
      <c r="D259" s="176"/>
      <c r="E259" s="194"/>
      <c r="F259" s="192"/>
      <c r="G259" s="193"/>
      <c r="H259" s="176"/>
      <c r="I259" s="176"/>
      <c r="J259" s="180"/>
      <c r="K259" s="180"/>
      <c r="L259" s="180"/>
      <c r="M259" s="40"/>
      <c r="N259" s="10" t="str">
        <f t="shared" si="353"/>
        <v/>
      </c>
      <c r="O259" s="13"/>
      <c r="P259" s="26" t="str">
        <f t="shared" si="352"/>
        <v/>
      </c>
      <c r="Q259" s="26" t="str">
        <f t="shared" si="352"/>
        <v/>
      </c>
      <c r="R259" s="26" t="str">
        <f t="shared" si="352"/>
        <v/>
      </c>
      <c r="S259" s="26" t="str">
        <f t="shared" si="352"/>
        <v/>
      </c>
      <c r="T259" s="26" t="str">
        <f t="shared" si="352"/>
        <v/>
      </c>
      <c r="U259" s="157" t="str">
        <f t="shared" si="352"/>
        <v/>
      </c>
      <c r="V259" s="26" t="str">
        <f t="shared" si="352"/>
        <v/>
      </c>
      <c r="W259" s="26" t="str">
        <f t="shared" si="352"/>
        <v/>
      </c>
      <c r="X259" s="26" t="str">
        <f t="shared" si="352"/>
        <v/>
      </c>
      <c r="Y259" s="24" t="str">
        <f t="shared" si="352"/>
        <v/>
      </c>
      <c r="Z259" s="18" t="str">
        <f t="shared" si="354"/>
        <v/>
      </c>
      <c r="AA259" s="24" t="str">
        <f t="shared" si="354"/>
        <v/>
      </c>
      <c r="AB259" s="24" t="str">
        <f t="shared" si="354"/>
        <v/>
      </c>
      <c r="AC259" s="26" t="str">
        <f t="shared" si="354"/>
        <v/>
      </c>
      <c r="AD259" s="33" t="str">
        <f t="shared" si="354"/>
        <v/>
      </c>
      <c r="AE259" s="24" t="str">
        <f t="shared" si="354"/>
        <v/>
      </c>
      <c r="AF259" s="26" t="str">
        <f t="shared" si="354"/>
        <v/>
      </c>
      <c r="AG259" s="24" t="str">
        <f t="shared" si="354"/>
        <v/>
      </c>
      <c r="AH259" s="26" t="str">
        <f t="shared" si="354"/>
        <v/>
      </c>
      <c r="AI259" s="26" t="str">
        <f t="shared" si="354"/>
        <v/>
      </c>
      <c r="AJ259" s="26" t="str">
        <f t="shared" si="354"/>
        <v/>
      </c>
      <c r="AK259" s="26" t="str">
        <f t="shared" si="354"/>
        <v/>
      </c>
      <c r="AL259" s="26" t="str">
        <f t="shared" si="354"/>
        <v/>
      </c>
      <c r="AM259" s="18" t="str">
        <f t="shared" si="354"/>
        <v/>
      </c>
      <c r="AN259" s="9"/>
      <c r="AO259" s="152" t="str">
        <f t="shared" ref="AO259:AO322" si="41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AO258))))</f>
        <v/>
      </c>
      <c r="AP259" s="150" t="str">
        <f t="shared" si="355"/>
        <v/>
      </c>
      <c r="AQ259" s="151" t="str">
        <f t="shared" si="356"/>
        <v/>
      </c>
      <c r="AR259" s="107" t="str">
        <f t="shared" si="357"/>
        <v/>
      </c>
      <c r="AS259" s="128" t="str">
        <f t="shared" si="358"/>
        <v/>
      </c>
      <c r="AT259" s="114" t="str">
        <f t="shared" ref="AT259:AT322" si="413">IF(SG_or_BG_entered="","",
  IF(INDEX(Sensor_Time,n)&gt;INDEX(Sensor_Time,n-1),ROUND((INDEX(Sensor_Time,n)-INDEX(Sensor_Time,n-1))*24*60,0),#N/A))</f>
        <v/>
      </c>
      <c r="AU259" s="114" t="str">
        <f t="shared" ref="AU259:AU322" si="414">IF(ISNUMBER(unconstrained_sensor_DT),IF(unconstrained_sensor_DT&lt;Min_Der_Interval,Min_Der_Interval,1*unconstrained_sensor_DT),"")</f>
        <v/>
      </c>
      <c r="AV259" s="114" t="str">
        <f t="shared" ref="AV259:AV322" si="415">IF(AND(ISNUMBER(INDEX(Meter_Time,n)),ISNUMBER(INDEX(Meter_Time,n-1))), (INDEX(Meter_Time,n)-INDEX(Meter_Time,n-1))*24*60,"")</f>
        <v/>
      </c>
      <c r="AW259" s="114" t="str">
        <f t="shared" ref="AW259:AW322" si="416">IF(unconstrained_meter_DT="","",IF(1*unconstrained_meter_DT&lt;1*Min_Der_Interval,1*Min_Der_Interval,1*unconstrained_meter_DT))</f>
        <v/>
      </c>
      <c r="AX259" s="117" t="str">
        <f t="shared" ref="AX259:AX322" si="41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259" s="117" t="str">
        <f t="shared" ref="AY259:AY322" si="41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259" s="111" t="str">
        <f t="shared" ref="AZ259:AZ322" si="419">IF(SG_or_BG_entered="","",
IF(ISNUMBER(INDEX(Glc_Bolus_To_Use,n-1)),0,
IF(ISNUMBER(dBGdt),1*dBGdt,
IF(ISNUMBER(dSGdt),1*dSGdt,
""))))</f>
        <v/>
      </c>
      <c r="BA259" s="133" t="str">
        <f t="shared" ref="BA259:BA322" si="420">IF(SG_or_BG_entered="","",Glucose_To_Use+T_D*dGdt)</f>
        <v/>
      </c>
      <c r="BB259" s="126" t="str">
        <f t="shared" si="359"/>
        <v/>
      </c>
      <c r="BC259" s="126" t="str">
        <f t="shared" si="360"/>
        <v/>
      </c>
      <c r="BD259" s="127" t="str">
        <f t="shared" si="361"/>
        <v/>
      </c>
      <c r="BE259" s="115" t="str">
        <f t="shared" si="362"/>
        <v/>
      </c>
      <c r="BF259" s="148" t="str">
        <f t="shared" si="363"/>
        <v/>
      </c>
      <c r="BG259" s="126" t="str">
        <f t="shared" si="364"/>
        <v/>
      </c>
      <c r="BH259" s="126" t="str">
        <f t="shared" si="365"/>
        <v/>
      </c>
      <c r="BI259" s="126" t="str">
        <f t="shared" si="366"/>
        <v/>
      </c>
      <c r="BJ259" s="126" t="str">
        <f t="shared" si="367"/>
        <v/>
      </c>
      <c r="BK259" s="111" t="str">
        <f t="shared" si="368"/>
        <v/>
      </c>
      <c r="BL259" s="118" t="str">
        <f t="shared" ref="BL259:BL322" si="42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259" s="115" t="str">
        <f t="shared" si="369"/>
        <v/>
      </c>
      <c r="BN259" s="110" t="str">
        <f t="shared" si="370"/>
        <v/>
      </c>
      <c r="BO259" s="110" t="str">
        <f t="shared" si="371"/>
        <v/>
      </c>
      <c r="BP259" s="111" t="str">
        <f t="shared" ref="BP259:BP322" si="42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259" s="110" t="str">
        <f t="shared" ref="BQ259:BQ322" si="423">IF(SG_or_BG_entered="","",
  IF(Rec_PID_Rate=TRUE,1*PID,INDEX(PID_U_per_kg_per_h_to_Use,n-1)))</f>
        <v/>
      </c>
      <c r="BR259" s="153"/>
      <c r="BS259" s="115" t="str">
        <f t="shared" si="372"/>
        <v/>
      </c>
      <c r="BT259" s="132" t="str">
        <f t="shared" si="346"/>
        <v/>
      </c>
      <c r="BU259" s="146" t="str">
        <f t="shared" si="373"/>
        <v/>
      </c>
      <c r="BV259" s="115" t="str">
        <f t="shared" si="374"/>
        <v/>
      </c>
      <c r="BW259" s="118" t="str">
        <f t="shared" si="375"/>
        <v/>
      </c>
      <c r="BX259" s="119"/>
      <c r="BY259" s="111" t="str">
        <f t="shared" si="376"/>
        <v/>
      </c>
      <c r="BZ259" s="111" t="str">
        <f t="shared" si="377"/>
        <v/>
      </c>
      <c r="CA259" s="111" t="str">
        <f t="shared" si="378"/>
        <v/>
      </c>
      <c r="CB259" s="142" t="str">
        <f t="shared" si="379"/>
        <v/>
      </c>
      <c r="CC259" s="184" t="str">
        <f t="shared" si="380"/>
        <v/>
      </c>
      <c r="CD259" s="115" t="str">
        <f t="shared" si="381"/>
        <v/>
      </c>
      <c r="CE259" s="115" t="str">
        <f t="shared" si="382"/>
        <v/>
      </c>
      <c r="CF259" s="125" t="str">
        <f t="shared" si="383"/>
        <v/>
      </c>
      <c r="CG259" s="125" t="str">
        <f t="shared" si="384"/>
        <v/>
      </c>
      <c r="CH259" s="149" t="str">
        <f t="shared" si="385"/>
        <v/>
      </c>
      <c r="CI259" s="142" t="str">
        <f t="shared" si="386"/>
        <v/>
      </c>
      <c r="CJ259" s="119"/>
      <c r="CK259" s="109"/>
      <c r="CL259" s="166" t="str">
        <f t="shared" si="387"/>
        <v/>
      </c>
      <c r="CM259" s="166" t="str">
        <f t="shared" si="388"/>
        <v/>
      </c>
      <c r="CN259" s="163" t="str">
        <f t="shared" si="389"/>
        <v/>
      </c>
      <c r="CO259" s="164" t="str">
        <f t="shared" si="390"/>
        <v/>
      </c>
      <c r="CP259" s="109"/>
      <c r="CQ259" s="163" t="str">
        <f t="shared" si="391"/>
        <v/>
      </c>
      <c r="CR259" s="163" t="str">
        <f t="shared" si="392"/>
        <v/>
      </c>
      <c r="CS259" s="109"/>
      <c r="CT259" s="112" t="str">
        <f t="shared" ref="CT259:CT322" si="424">IF(SG_or_BG_entered="","",
  IF(AND(ISNUMBER(Meter_Glucose),ISNUMBER(Sensor_Glucose)),
  IF(ABS(Meter_Glucose-Sensor_Glucose)/Meter_Glucose&gt;=Min_Diff_4_Cal,TRUE,FALSE),
  ""))</f>
        <v/>
      </c>
      <c r="CU259" s="145" t="str">
        <f t="shared" ref="CU259:CU322" si="425">IF(SG_or_BG_entered="","",
  (INDEX(Sensor_Time,n)-INDEX(Sensor_Time,n-1))*24*60+IF(ISNUMBER(INDEX(Meter_Glucose,n-1)),0,Previous))</f>
        <v/>
      </c>
      <c r="CV259" s="111" t="str">
        <f t="shared" ref="CV259:CV322" si="42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259" s="111" t="str">
        <f t="shared" ref="CW259:CW322" si="427">IF(ISNUMBER(SG_or_BG_entered),IF(AND(ISNUMBER(Meter_Glucose),time_since_calibration&gt;5),TRUE,FALSE),"")</f>
        <v/>
      </c>
      <c r="CX259" s="109" t="str">
        <f t="shared" si="393"/>
        <v/>
      </c>
      <c r="CY259" s="126" t="str">
        <f t="shared" si="394"/>
        <v/>
      </c>
      <c r="CZ259" s="126" t="str">
        <f t="shared" si="395"/>
        <v/>
      </c>
      <c r="DA259" s="126" t="str">
        <f t="shared" si="396"/>
        <v/>
      </c>
      <c r="DB259" s="145" t="str">
        <f t="shared" si="397"/>
        <v/>
      </c>
      <c r="DC259" s="143" t="str">
        <f t="shared" si="398"/>
        <v/>
      </c>
      <c r="DD259" s="121"/>
      <c r="DE259" s="113" t="str">
        <f t="shared" si="399"/>
        <v/>
      </c>
      <c r="DF259" s="113" t="str">
        <f t="shared" si="400"/>
        <v/>
      </c>
      <c r="DG259" s="111" t="e">
        <f t="shared" ref="DG259:DG322" si="428">IF(SG_or_BG_entered="",#N/A,IF(OR(INDEX(cal_4_SG_perror,n),INDEX(Cal_4_time_limit,n)),TRUE,#N/A))</f>
        <v>#N/A</v>
      </c>
      <c r="DH259" s="108" t="str">
        <f t="shared" si="401"/>
        <v/>
      </c>
      <c r="DI259" s="108" t="str">
        <f t="shared" ref="DI259:DI322" si="42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259" s="108" t="str">
        <f t="shared" ref="DJ259:DJ322" si="430">IF(SG_or_BG_entered="","",
   IF(AND(ISNUMBER(SG_Insulin_Rate),NOT(SG_Insulin_Rate=INDEX(PID_U_per_kg_per_h_to_Use,n-1))),TRUE,FALSE))</f>
        <v/>
      </c>
      <c r="DK259" s="108" t="str">
        <f t="shared" si="344"/>
        <v/>
      </c>
      <c r="DL259" s="108" t="str">
        <f t="shared" ref="DL259:DL322" si="43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259" s="108" t="str">
        <f t="shared" ref="DM259:DM322" si="43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259" s="103"/>
      <c r="DO259" s="170" t="str">
        <f t="shared" si="402"/>
        <v/>
      </c>
      <c r="DP259" s="170" t="str">
        <f t="shared" si="403"/>
        <v/>
      </c>
      <c r="DQ259" s="170" t="str">
        <f t="shared" si="404"/>
        <v/>
      </c>
      <c r="DR259" s="55" t="str">
        <f t="shared" si="405"/>
        <v/>
      </c>
      <c r="DS259" s="55" t="str">
        <f t="shared" si="406"/>
        <v/>
      </c>
      <c r="DT259" s="173" t="str">
        <f t="shared" si="407"/>
        <v/>
      </c>
      <c r="DU259" s="55" t="str">
        <f t="shared" si="408"/>
        <v/>
      </c>
      <c r="DV259" s="21" t="str">
        <f t="shared" si="409"/>
        <v/>
      </c>
      <c r="DW259" s="11" t="str">
        <f t="shared" si="345"/>
        <v/>
      </c>
      <c r="DX259" s="12" t="str">
        <f t="shared" si="410"/>
        <v/>
      </c>
      <c r="DY259" s="15"/>
      <c r="DZ259" s="50"/>
      <c r="EA259" s="50"/>
      <c r="EB259" s="50"/>
      <c r="EC259" s="50"/>
    </row>
    <row r="260" spans="1:133" ht="20.100000000000001" customHeight="1" x14ac:dyDescent="0.25">
      <c r="A260" s="47">
        <f t="shared" si="411"/>
        <v>259</v>
      </c>
      <c r="B260" s="176"/>
      <c r="C260" s="194"/>
      <c r="D260" s="176"/>
      <c r="E260" s="194"/>
      <c r="F260" s="192"/>
      <c r="G260" s="193"/>
      <c r="H260" s="176"/>
      <c r="I260" s="176"/>
      <c r="J260" s="180"/>
      <c r="K260" s="180"/>
      <c r="L260" s="180"/>
      <c r="M260" s="40"/>
      <c r="N260" s="10" t="str">
        <f t="shared" si="353"/>
        <v/>
      </c>
      <c r="O260" s="13"/>
      <c r="P260" s="26" t="str">
        <f t="shared" si="352"/>
        <v/>
      </c>
      <c r="Q260" s="26" t="str">
        <f t="shared" si="352"/>
        <v/>
      </c>
      <c r="R260" s="26" t="str">
        <f t="shared" si="352"/>
        <v/>
      </c>
      <c r="S260" s="26" t="str">
        <f t="shared" si="352"/>
        <v/>
      </c>
      <c r="T260" s="26" t="str">
        <f t="shared" si="352"/>
        <v/>
      </c>
      <c r="U260" s="157" t="str">
        <f t="shared" si="352"/>
        <v/>
      </c>
      <c r="V260" s="26" t="str">
        <f t="shared" si="352"/>
        <v/>
      </c>
      <c r="W260" s="26" t="str">
        <f t="shared" si="352"/>
        <v/>
      </c>
      <c r="X260" s="26" t="str">
        <f t="shared" si="352"/>
        <v/>
      </c>
      <c r="Y260" s="24" t="str">
        <f t="shared" si="352"/>
        <v/>
      </c>
      <c r="Z260" s="18" t="str">
        <f t="shared" si="354"/>
        <v/>
      </c>
      <c r="AA260" s="24" t="str">
        <f t="shared" si="354"/>
        <v/>
      </c>
      <c r="AB260" s="24" t="str">
        <f t="shared" si="354"/>
        <v/>
      </c>
      <c r="AC260" s="26" t="str">
        <f t="shared" si="354"/>
        <v/>
      </c>
      <c r="AD260" s="33" t="str">
        <f t="shared" si="354"/>
        <v/>
      </c>
      <c r="AE260" s="24" t="str">
        <f t="shared" si="354"/>
        <v/>
      </c>
      <c r="AF260" s="26" t="str">
        <f t="shared" si="354"/>
        <v/>
      </c>
      <c r="AG260" s="24" t="str">
        <f t="shared" si="354"/>
        <v/>
      </c>
      <c r="AH260" s="26" t="str">
        <f t="shared" si="354"/>
        <v/>
      </c>
      <c r="AI260" s="26" t="str">
        <f t="shared" si="354"/>
        <v/>
      </c>
      <c r="AJ260" s="26" t="str">
        <f t="shared" si="354"/>
        <v/>
      </c>
      <c r="AK260" s="26" t="str">
        <f t="shared" si="354"/>
        <v/>
      </c>
      <c r="AL260" s="26" t="str">
        <f t="shared" si="354"/>
        <v/>
      </c>
      <c r="AM260" s="18" t="str">
        <f t="shared" si="354"/>
        <v/>
      </c>
      <c r="AN260" s="9"/>
      <c r="AO260" s="152" t="str">
        <f t="shared" si="412"/>
        <v/>
      </c>
      <c r="AP260" s="150" t="str">
        <f t="shared" si="355"/>
        <v/>
      </c>
      <c r="AQ260" s="151" t="str">
        <f t="shared" si="356"/>
        <v/>
      </c>
      <c r="AR260" s="107" t="str">
        <f t="shared" si="357"/>
        <v/>
      </c>
      <c r="AS260" s="128" t="str">
        <f t="shared" si="358"/>
        <v/>
      </c>
      <c r="AT260" s="114" t="str">
        <f t="shared" si="413"/>
        <v/>
      </c>
      <c r="AU260" s="114" t="str">
        <f t="shared" si="414"/>
        <v/>
      </c>
      <c r="AV260" s="114" t="str">
        <f t="shared" si="415"/>
        <v/>
      </c>
      <c r="AW260" s="114" t="str">
        <f t="shared" si="416"/>
        <v/>
      </c>
      <c r="AX260" s="117" t="str">
        <f t="shared" si="417"/>
        <v/>
      </c>
      <c r="AY260" s="117" t="str">
        <f t="shared" si="418"/>
        <v/>
      </c>
      <c r="AZ260" s="111" t="str">
        <f t="shared" si="419"/>
        <v/>
      </c>
      <c r="BA260" s="133" t="str">
        <f t="shared" si="420"/>
        <v/>
      </c>
      <c r="BB260" s="126" t="str">
        <f t="shared" si="359"/>
        <v/>
      </c>
      <c r="BC260" s="126" t="str">
        <f t="shared" si="360"/>
        <v/>
      </c>
      <c r="BD260" s="127" t="str">
        <f t="shared" si="361"/>
        <v/>
      </c>
      <c r="BE260" s="115" t="str">
        <f t="shared" si="362"/>
        <v/>
      </c>
      <c r="BF260" s="148" t="str">
        <f t="shared" si="363"/>
        <v/>
      </c>
      <c r="BG260" s="126" t="str">
        <f t="shared" si="364"/>
        <v/>
      </c>
      <c r="BH260" s="126" t="str">
        <f t="shared" si="365"/>
        <v/>
      </c>
      <c r="BI260" s="126" t="str">
        <f t="shared" si="366"/>
        <v/>
      </c>
      <c r="BJ260" s="126" t="str">
        <f t="shared" si="367"/>
        <v/>
      </c>
      <c r="BK260" s="111" t="str">
        <f t="shared" si="368"/>
        <v/>
      </c>
      <c r="BL260" s="118" t="str">
        <f t="shared" si="421"/>
        <v/>
      </c>
      <c r="BM260" s="115" t="str">
        <f t="shared" si="369"/>
        <v/>
      </c>
      <c r="BN260" s="110" t="str">
        <f t="shared" si="370"/>
        <v/>
      </c>
      <c r="BO260" s="110" t="str">
        <f t="shared" si="371"/>
        <v/>
      </c>
      <c r="BP260" s="111" t="str">
        <f t="shared" si="422"/>
        <v/>
      </c>
      <c r="BQ260" s="110" t="str">
        <f t="shared" si="423"/>
        <v/>
      </c>
      <c r="BR260" s="153"/>
      <c r="BS260" s="115" t="str">
        <f t="shared" si="372"/>
        <v/>
      </c>
      <c r="BT260" s="132" t="str">
        <f t="shared" si="346"/>
        <v/>
      </c>
      <c r="BU260" s="146" t="str">
        <f t="shared" si="373"/>
        <v/>
      </c>
      <c r="BV260" s="115" t="str">
        <f t="shared" si="374"/>
        <v/>
      </c>
      <c r="BW260" s="118" t="str">
        <f t="shared" si="375"/>
        <v/>
      </c>
      <c r="BX260" s="119"/>
      <c r="BY260" s="111" t="str">
        <f t="shared" si="376"/>
        <v/>
      </c>
      <c r="BZ260" s="111" t="str">
        <f t="shared" si="377"/>
        <v/>
      </c>
      <c r="CA260" s="111" t="str">
        <f t="shared" si="378"/>
        <v/>
      </c>
      <c r="CB260" s="142" t="str">
        <f t="shared" si="379"/>
        <v/>
      </c>
      <c r="CC260" s="184" t="str">
        <f t="shared" si="380"/>
        <v/>
      </c>
      <c r="CD260" s="115" t="str">
        <f t="shared" si="381"/>
        <v/>
      </c>
      <c r="CE260" s="115" t="str">
        <f t="shared" si="382"/>
        <v/>
      </c>
      <c r="CF260" s="125" t="str">
        <f t="shared" si="383"/>
        <v/>
      </c>
      <c r="CG260" s="125" t="str">
        <f t="shared" si="384"/>
        <v/>
      </c>
      <c r="CH260" s="149" t="str">
        <f t="shared" si="385"/>
        <v/>
      </c>
      <c r="CI260" s="142" t="str">
        <f t="shared" si="386"/>
        <v/>
      </c>
      <c r="CJ260" s="119"/>
      <c r="CK260" s="109"/>
      <c r="CL260" s="166" t="str">
        <f t="shared" si="387"/>
        <v/>
      </c>
      <c r="CM260" s="166" t="str">
        <f t="shared" si="388"/>
        <v/>
      </c>
      <c r="CN260" s="163" t="str">
        <f t="shared" si="389"/>
        <v/>
      </c>
      <c r="CO260" s="164" t="str">
        <f t="shared" si="390"/>
        <v/>
      </c>
      <c r="CP260" s="109"/>
      <c r="CQ260" s="163" t="str">
        <f t="shared" si="391"/>
        <v/>
      </c>
      <c r="CR260" s="163" t="str">
        <f t="shared" si="392"/>
        <v/>
      </c>
      <c r="CS260" s="109"/>
      <c r="CT260" s="112" t="str">
        <f t="shared" si="424"/>
        <v/>
      </c>
      <c r="CU260" s="145" t="str">
        <f t="shared" si="425"/>
        <v/>
      </c>
      <c r="CV260" s="111" t="str">
        <f t="shared" si="426"/>
        <v/>
      </c>
      <c r="CW260" s="111" t="str">
        <f t="shared" si="427"/>
        <v/>
      </c>
      <c r="CX260" s="109" t="str">
        <f t="shared" si="393"/>
        <v/>
      </c>
      <c r="CY260" s="126" t="str">
        <f t="shared" si="394"/>
        <v/>
      </c>
      <c r="CZ260" s="126" t="str">
        <f t="shared" si="395"/>
        <v/>
      </c>
      <c r="DA260" s="126" t="str">
        <f t="shared" si="396"/>
        <v/>
      </c>
      <c r="DB260" s="145" t="str">
        <f t="shared" si="397"/>
        <v/>
      </c>
      <c r="DC260" s="143" t="str">
        <f t="shared" si="398"/>
        <v/>
      </c>
      <c r="DD260" s="121"/>
      <c r="DE260" s="113" t="str">
        <f t="shared" si="399"/>
        <v/>
      </c>
      <c r="DF260" s="113" t="str">
        <f t="shared" si="400"/>
        <v/>
      </c>
      <c r="DG260" s="111" t="e">
        <f t="shared" si="428"/>
        <v>#N/A</v>
      </c>
      <c r="DH260" s="108" t="str">
        <f t="shared" si="401"/>
        <v/>
      </c>
      <c r="DI260" s="108" t="str">
        <f t="shared" si="429"/>
        <v/>
      </c>
      <c r="DJ260" s="108" t="str">
        <f t="shared" si="430"/>
        <v/>
      </c>
      <c r="DK260" s="108" t="str">
        <f t="shared" ref="DK260:DK323" si="43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260" s="108" t="str">
        <f t="shared" si="431"/>
        <v/>
      </c>
      <c r="DM260" s="108" t="str">
        <f t="shared" si="432"/>
        <v/>
      </c>
      <c r="DN260" s="103"/>
      <c r="DO260" s="170" t="str">
        <f t="shared" si="402"/>
        <v/>
      </c>
      <c r="DP260" s="170" t="str">
        <f t="shared" si="403"/>
        <v/>
      </c>
      <c r="DQ260" s="170" t="str">
        <f t="shared" si="404"/>
        <v/>
      </c>
      <c r="DR260" s="55" t="str">
        <f t="shared" si="405"/>
        <v/>
      </c>
      <c r="DS260" s="55" t="str">
        <f t="shared" si="406"/>
        <v/>
      </c>
      <c r="DT260" s="173" t="str">
        <f t="shared" si="407"/>
        <v/>
      </c>
      <c r="DU260" s="55" t="str">
        <f t="shared" si="408"/>
        <v/>
      </c>
      <c r="DV260" s="21" t="str">
        <f t="shared" si="409"/>
        <v/>
      </c>
      <c r="DW260" s="11" t="str">
        <f t="shared" ref="DW260:DW323" si="43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260" s="12" t="str">
        <f t="shared" si="410"/>
        <v/>
      </c>
      <c r="DY260" s="15"/>
      <c r="DZ260" s="50"/>
      <c r="EA260" s="50"/>
      <c r="EB260" s="50"/>
      <c r="EC260" s="50"/>
    </row>
    <row r="261" spans="1:133" ht="20.100000000000001" customHeight="1" x14ac:dyDescent="0.25">
      <c r="A261" s="47">
        <f t="shared" si="411"/>
        <v>260</v>
      </c>
      <c r="B261" s="176"/>
      <c r="C261" s="194"/>
      <c r="D261" s="176"/>
      <c r="E261" s="194"/>
      <c r="F261" s="192"/>
      <c r="G261" s="193"/>
      <c r="H261" s="176"/>
      <c r="I261" s="176"/>
      <c r="J261" s="180"/>
      <c r="K261" s="180"/>
      <c r="L261" s="180"/>
      <c r="M261" s="40"/>
      <c r="N261" s="10" t="str">
        <f t="shared" si="353"/>
        <v/>
      </c>
      <c r="O261" s="13"/>
      <c r="P261" s="26" t="str">
        <f t="shared" si="352"/>
        <v/>
      </c>
      <c r="Q261" s="26" t="str">
        <f t="shared" si="352"/>
        <v/>
      </c>
      <c r="R261" s="26" t="str">
        <f t="shared" si="352"/>
        <v/>
      </c>
      <c r="S261" s="26" t="str">
        <f t="shared" si="352"/>
        <v/>
      </c>
      <c r="T261" s="26" t="str">
        <f t="shared" si="352"/>
        <v/>
      </c>
      <c r="U261" s="157" t="str">
        <f t="shared" si="352"/>
        <v/>
      </c>
      <c r="V261" s="26" t="str">
        <f t="shared" si="352"/>
        <v/>
      </c>
      <c r="W261" s="26" t="str">
        <f t="shared" si="352"/>
        <v/>
      </c>
      <c r="X261" s="26" t="str">
        <f t="shared" si="352"/>
        <v/>
      </c>
      <c r="Y261" s="24" t="str">
        <f t="shared" si="352"/>
        <v/>
      </c>
      <c r="Z261" s="18" t="str">
        <f t="shared" si="354"/>
        <v/>
      </c>
      <c r="AA261" s="24" t="str">
        <f t="shared" si="354"/>
        <v/>
      </c>
      <c r="AB261" s="24" t="str">
        <f t="shared" si="354"/>
        <v/>
      </c>
      <c r="AC261" s="26" t="str">
        <f t="shared" si="354"/>
        <v/>
      </c>
      <c r="AD261" s="33" t="str">
        <f t="shared" si="354"/>
        <v/>
      </c>
      <c r="AE261" s="24" t="str">
        <f t="shared" si="354"/>
        <v/>
      </c>
      <c r="AF261" s="26" t="str">
        <f t="shared" si="354"/>
        <v/>
      </c>
      <c r="AG261" s="24" t="str">
        <f t="shared" si="354"/>
        <v/>
      </c>
      <c r="AH261" s="26" t="str">
        <f t="shared" si="354"/>
        <v/>
      </c>
      <c r="AI261" s="26" t="str">
        <f t="shared" si="354"/>
        <v/>
      </c>
      <c r="AJ261" s="26" t="str">
        <f t="shared" si="354"/>
        <v/>
      </c>
      <c r="AK261" s="26" t="str">
        <f t="shared" si="354"/>
        <v/>
      </c>
      <c r="AL261" s="26" t="str">
        <f t="shared" si="354"/>
        <v/>
      </c>
      <c r="AM261" s="18" t="str">
        <f t="shared" si="354"/>
        <v/>
      </c>
      <c r="AN261" s="9"/>
      <c r="AO261" s="152" t="str">
        <f t="shared" si="412"/>
        <v/>
      </c>
      <c r="AP261" s="150" t="str">
        <f t="shared" si="355"/>
        <v/>
      </c>
      <c r="AQ261" s="151" t="str">
        <f t="shared" si="356"/>
        <v/>
      </c>
      <c r="AR261" s="107" t="str">
        <f t="shared" si="357"/>
        <v/>
      </c>
      <c r="AS261" s="128" t="str">
        <f t="shared" si="358"/>
        <v/>
      </c>
      <c r="AT261" s="114" t="str">
        <f t="shared" si="413"/>
        <v/>
      </c>
      <c r="AU261" s="114" t="str">
        <f t="shared" si="414"/>
        <v/>
      </c>
      <c r="AV261" s="114" t="str">
        <f t="shared" si="415"/>
        <v/>
      </c>
      <c r="AW261" s="114" t="str">
        <f t="shared" si="416"/>
        <v/>
      </c>
      <c r="AX261" s="117" t="str">
        <f t="shared" si="417"/>
        <v/>
      </c>
      <c r="AY261" s="117" t="str">
        <f t="shared" si="418"/>
        <v/>
      </c>
      <c r="AZ261" s="111" t="str">
        <f t="shared" si="419"/>
        <v/>
      </c>
      <c r="BA261" s="133" t="str">
        <f t="shared" si="420"/>
        <v/>
      </c>
      <c r="BB261" s="126" t="str">
        <f t="shared" si="359"/>
        <v/>
      </c>
      <c r="BC261" s="126" t="str">
        <f t="shared" si="360"/>
        <v/>
      </c>
      <c r="BD261" s="127" t="str">
        <f t="shared" si="361"/>
        <v/>
      </c>
      <c r="BE261" s="115" t="str">
        <f t="shared" si="362"/>
        <v/>
      </c>
      <c r="BF261" s="148" t="str">
        <f t="shared" si="363"/>
        <v/>
      </c>
      <c r="BG261" s="126" t="str">
        <f t="shared" si="364"/>
        <v/>
      </c>
      <c r="BH261" s="126" t="str">
        <f t="shared" si="365"/>
        <v/>
      </c>
      <c r="BI261" s="126" t="str">
        <f t="shared" si="366"/>
        <v/>
      </c>
      <c r="BJ261" s="126" t="str">
        <f t="shared" si="367"/>
        <v/>
      </c>
      <c r="BK261" s="111" t="str">
        <f t="shared" si="368"/>
        <v/>
      </c>
      <c r="BL261" s="118" t="str">
        <f t="shared" si="421"/>
        <v/>
      </c>
      <c r="BM261" s="115" t="str">
        <f t="shared" si="369"/>
        <v/>
      </c>
      <c r="BN261" s="110" t="str">
        <f t="shared" si="370"/>
        <v/>
      </c>
      <c r="BO261" s="110" t="str">
        <f t="shared" si="371"/>
        <v/>
      </c>
      <c r="BP261" s="111" t="str">
        <f t="shared" si="422"/>
        <v/>
      </c>
      <c r="BQ261" s="110" t="str">
        <f t="shared" si="423"/>
        <v/>
      </c>
      <c r="BR261" s="153"/>
      <c r="BS261" s="115" t="str">
        <f t="shared" si="372"/>
        <v/>
      </c>
      <c r="BT261" s="132" t="str">
        <f t="shared" ref="BT261:BT324" si="435">IF(AND(ISNUMBER(INDEX(D25_bolus,n-1)),ISNUMBER(INDEX(D25_bolus,n-2)),ISNUMBER(INDEX(D25_bolus,n-3))),3,
IF(AND(ISNUMBER(INDEX(D25_bolus,n-1)),ISNUMBER(INDEX(D25_bolus,n-2))),2,
IF(AND(ISNUMBER(INDEX(D25_bolus,n-1))),1,
"")))</f>
        <v/>
      </c>
      <c r="BU261" s="146" t="str">
        <f t="shared" si="373"/>
        <v/>
      </c>
      <c r="BV261" s="115" t="str">
        <f t="shared" si="374"/>
        <v/>
      </c>
      <c r="BW261" s="118" t="str">
        <f t="shared" si="375"/>
        <v/>
      </c>
      <c r="BX261" s="119"/>
      <c r="BY261" s="111" t="str">
        <f t="shared" si="376"/>
        <v/>
      </c>
      <c r="BZ261" s="111" t="str">
        <f t="shared" si="377"/>
        <v/>
      </c>
      <c r="CA261" s="111" t="str">
        <f t="shared" si="378"/>
        <v/>
      </c>
      <c r="CB261" s="142" t="str">
        <f t="shared" si="379"/>
        <v/>
      </c>
      <c r="CC261" s="184" t="str">
        <f t="shared" si="380"/>
        <v/>
      </c>
      <c r="CD261" s="115" t="str">
        <f t="shared" si="381"/>
        <v/>
      </c>
      <c r="CE261" s="115" t="str">
        <f t="shared" si="382"/>
        <v/>
      </c>
      <c r="CF261" s="125" t="str">
        <f t="shared" si="383"/>
        <v/>
      </c>
      <c r="CG261" s="125" t="str">
        <f t="shared" si="384"/>
        <v/>
      </c>
      <c r="CH261" s="149" t="str">
        <f t="shared" si="385"/>
        <v/>
      </c>
      <c r="CI261" s="142" t="str">
        <f t="shared" si="386"/>
        <v/>
      </c>
      <c r="CJ261" s="119"/>
      <c r="CK261" s="109"/>
      <c r="CL261" s="166" t="str">
        <f t="shared" si="387"/>
        <v/>
      </c>
      <c r="CM261" s="166" t="str">
        <f t="shared" si="388"/>
        <v/>
      </c>
      <c r="CN261" s="163" t="str">
        <f t="shared" si="389"/>
        <v/>
      </c>
      <c r="CO261" s="164" t="str">
        <f t="shared" si="390"/>
        <v/>
      </c>
      <c r="CP261" s="109"/>
      <c r="CQ261" s="163" t="str">
        <f t="shared" si="391"/>
        <v/>
      </c>
      <c r="CR261" s="163" t="str">
        <f t="shared" si="392"/>
        <v/>
      </c>
      <c r="CS261" s="109"/>
      <c r="CT261" s="112" t="str">
        <f t="shared" si="424"/>
        <v/>
      </c>
      <c r="CU261" s="145" t="str">
        <f t="shared" si="425"/>
        <v/>
      </c>
      <c r="CV261" s="111" t="str">
        <f t="shared" si="426"/>
        <v/>
      </c>
      <c r="CW261" s="111" t="str">
        <f t="shared" si="427"/>
        <v/>
      </c>
      <c r="CX261" s="109" t="str">
        <f t="shared" si="393"/>
        <v/>
      </c>
      <c r="CY261" s="126" t="str">
        <f t="shared" si="394"/>
        <v/>
      </c>
      <c r="CZ261" s="126" t="str">
        <f t="shared" si="395"/>
        <v/>
      </c>
      <c r="DA261" s="126" t="str">
        <f t="shared" si="396"/>
        <v/>
      </c>
      <c r="DB261" s="145" t="str">
        <f t="shared" si="397"/>
        <v/>
      </c>
      <c r="DC261" s="143" t="str">
        <f t="shared" si="398"/>
        <v/>
      </c>
      <c r="DD261" s="121"/>
      <c r="DE261" s="113" t="str">
        <f t="shared" si="399"/>
        <v/>
      </c>
      <c r="DF261" s="113" t="str">
        <f t="shared" si="400"/>
        <v/>
      </c>
      <c r="DG261" s="111" t="e">
        <f t="shared" si="428"/>
        <v>#N/A</v>
      </c>
      <c r="DH261" s="108" t="str">
        <f t="shared" si="401"/>
        <v/>
      </c>
      <c r="DI261" s="108" t="str">
        <f t="shared" si="429"/>
        <v/>
      </c>
      <c r="DJ261" s="108" t="str">
        <f t="shared" si="430"/>
        <v/>
      </c>
      <c r="DK261" s="108" t="str">
        <f t="shared" si="433"/>
        <v/>
      </c>
      <c r="DL261" s="108" t="str">
        <f t="shared" si="431"/>
        <v/>
      </c>
      <c r="DM261" s="108" t="str">
        <f t="shared" si="432"/>
        <v/>
      </c>
      <c r="DN261" s="103"/>
      <c r="DO261" s="170" t="str">
        <f t="shared" si="402"/>
        <v/>
      </c>
      <c r="DP261" s="170" t="str">
        <f t="shared" si="403"/>
        <v/>
      </c>
      <c r="DQ261" s="170" t="str">
        <f t="shared" si="404"/>
        <v/>
      </c>
      <c r="DR261" s="55" t="str">
        <f t="shared" si="405"/>
        <v/>
      </c>
      <c r="DS261" s="55" t="str">
        <f t="shared" si="406"/>
        <v/>
      </c>
      <c r="DT261" s="173" t="str">
        <f t="shared" si="407"/>
        <v/>
      </c>
      <c r="DU261" s="55" t="str">
        <f t="shared" si="408"/>
        <v/>
      </c>
      <c r="DV261" s="21" t="str">
        <f t="shared" si="409"/>
        <v/>
      </c>
      <c r="DW261" s="11" t="str">
        <f t="shared" si="434"/>
        <v/>
      </c>
      <c r="DX261" s="12" t="str">
        <f t="shared" si="410"/>
        <v/>
      </c>
      <c r="DY261" s="15"/>
      <c r="DZ261" s="50"/>
      <c r="EA261" s="50"/>
      <c r="EB261" s="50"/>
      <c r="EC261" s="50"/>
    </row>
    <row r="262" spans="1:133" ht="20.100000000000001" customHeight="1" x14ac:dyDescent="0.25">
      <c r="A262" s="47">
        <f t="shared" si="411"/>
        <v>261</v>
      </c>
      <c r="B262" s="176"/>
      <c r="C262" s="194"/>
      <c r="D262" s="176"/>
      <c r="E262" s="194"/>
      <c r="F262" s="192"/>
      <c r="G262" s="193"/>
      <c r="H262" s="176"/>
      <c r="I262" s="176"/>
      <c r="J262" s="180"/>
      <c r="K262" s="180"/>
      <c r="L262" s="180"/>
      <c r="M262" s="40"/>
      <c r="N262" s="10" t="str">
        <f t="shared" si="353"/>
        <v/>
      </c>
      <c r="O262" s="13"/>
      <c r="P262" s="26" t="str">
        <f t="shared" si="352"/>
        <v/>
      </c>
      <c r="Q262" s="26" t="str">
        <f t="shared" si="352"/>
        <v/>
      </c>
      <c r="R262" s="26" t="str">
        <f t="shared" si="352"/>
        <v/>
      </c>
      <c r="S262" s="26" t="str">
        <f t="shared" si="352"/>
        <v/>
      </c>
      <c r="T262" s="26" t="str">
        <f t="shared" si="352"/>
        <v/>
      </c>
      <c r="U262" s="157" t="str">
        <f t="shared" si="352"/>
        <v/>
      </c>
      <c r="V262" s="26" t="str">
        <f t="shared" si="352"/>
        <v/>
      </c>
      <c r="W262" s="26" t="str">
        <f t="shared" si="352"/>
        <v/>
      </c>
      <c r="X262" s="26" t="str">
        <f t="shared" si="352"/>
        <v/>
      </c>
      <c r="Y262" s="24" t="str">
        <f t="shared" si="352"/>
        <v/>
      </c>
      <c r="Z262" s="18" t="str">
        <f t="shared" si="354"/>
        <v/>
      </c>
      <c r="AA262" s="24" t="str">
        <f t="shared" si="354"/>
        <v/>
      </c>
      <c r="AB262" s="24" t="str">
        <f t="shared" si="354"/>
        <v/>
      </c>
      <c r="AC262" s="26" t="str">
        <f t="shared" si="354"/>
        <v/>
      </c>
      <c r="AD262" s="33" t="str">
        <f t="shared" si="354"/>
        <v/>
      </c>
      <c r="AE262" s="24" t="str">
        <f t="shared" si="354"/>
        <v/>
      </c>
      <c r="AF262" s="26" t="str">
        <f t="shared" si="354"/>
        <v/>
      </c>
      <c r="AG262" s="24" t="str">
        <f t="shared" si="354"/>
        <v/>
      </c>
      <c r="AH262" s="26" t="str">
        <f t="shared" si="354"/>
        <v/>
      </c>
      <c r="AI262" s="26" t="str">
        <f t="shared" si="354"/>
        <v/>
      </c>
      <c r="AJ262" s="26" t="str">
        <f t="shared" si="354"/>
        <v/>
      </c>
      <c r="AK262" s="26" t="str">
        <f t="shared" si="354"/>
        <v/>
      </c>
      <c r="AL262" s="26" t="str">
        <f t="shared" si="354"/>
        <v/>
      </c>
      <c r="AM262" s="18" t="str">
        <f t="shared" si="354"/>
        <v/>
      </c>
      <c r="AN262" s="9"/>
      <c r="AO262" s="152" t="str">
        <f t="shared" si="412"/>
        <v/>
      </c>
      <c r="AP262" s="150" t="str">
        <f t="shared" si="355"/>
        <v/>
      </c>
      <c r="AQ262" s="151" t="str">
        <f t="shared" si="356"/>
        <v/>
      </c>
      <c r="AR262" s="107" t="str">
        <f t="shared" si="357"/>
        <v/>
      </c>
      <c r="AS262" s="128" t="str">
        <f t="shared" si="358"/>
        <v/>
      </c>
      <c r="AT262" s="114" t="str">
        <f t="shared" si="413"/>
        <v/>
      </c>
      <c r="AU262" s="114" t="str">
        <f t="shared" si="414"/>
        <v/>
      </c>
      <c r="AV262" s="114" t="str">
        <f t="shared" si="415"/>
        <v/>
      </c>
      <c r="AW262" s="114" t="str">
        <f t="shared" si="416"/>
        <v/>
      </c>
      <c r="AX262" s="117" t="str">
        <f t="shared" si="417"/>
        <v/>
      </c>
      <c r="AY262" s="117" t="str">
        <f t="shared" si="418"/>
        <v/>
      </c>
      <c r="AZ262" s="111" t="str">
        <f t="shared" si="419"/>
        <v/>
      </c>
      <c r="BA262" s="133" t="str">
        <f t="shared" si="420"/>
        <v/>
      </c>
      <c r="BB262" s="126" t="str">
        <f t="shared" si="359"/>
        <v/>
      </c>
      <c r="BC262" s="126" t="str">
        <f t="shared" si="360"/>
        <v/>
      </c>
      <c r="BD262" s="127" t="str">
        <f t="shared" si="361"/>
        <v/>
      </c>
      <c r="BE262" s="115" t="str">
        <f t="shared" si="362"/>
        <v/>
      </c>
      <c r="BF262" s="148" t="str">
        <f t="shared" si="363"/>
        <v/>
      </c>
      <c r="BG262" s="126" t="str">
        <f t="shared" si="364"/>
        <v/>
      </c>
      <c r="BH262" s="126" t="str">
        <f t="shared" si="365"/>
        <v/>
      </c>
      <c r="BI262" s="126" t="str">
        <f t="shared" si="366"/>
        <v/>
      </c>
      <c r="BJ262" s="126" t="str">
        <f t="shared" si="367"/>
        <v/>
      </c>
      <c r="BK262" s="111" t="str">
        <f t="shared" si="368"/>
        <v/>
      </c>
      <c r="BL262" s="118" t="str">
        <f t="shared" si="421"/>
        <v/>
      </c>
      <c r="BM262" s="115" t="str">
        <f t="shared" si="369"/>
        <v/>
      </c>
      <c r="BN262" s="110" t="str">
        <f t="shared" si="370"/>
        <v/>
      </c>
      <c r="BO262" s="110" t="str">
        <f t="shared" si="371"/>
        <v/>
      </c>
      <c r="BP262" s="111" t="str">
        <f t="shared" si="422"/>
        <v/>
      </c>
      <c r="BQ262" s="110" t="str">
        <f t="shared" si="423"/>
        <v/>
      </c>
      <c r="BR262" s="153"/>
      <c r="BS262" s="115" t="str">
        <f t="shared" si="372"/>
        <v/>
      </c>
      <c r="BT262" s="132" t="str">
        <f t="shared" si="435"/>
        <v/>
      </c>
      <c r="BU262" s="146" t="str">
        <f t="shared" si="373"/>
        <v/>
      </c>
      <c r="BV262" s="115" t="str">
        <f t="shared" si="374"/>
        <v/>
      </c>
      <c r="BW262" s="118" t="str">
        <f t="shared" si="375"/>
        <v/>
      </c>
      <c r="BX262" s="119"/>
      <c r="BY262" s="111" t="str">
        <f t="shared" si="376"/>
        <v/>
      </c>
      <c r="BZ262" s="111" t="str">
        <f t="shared" si="377"/>
        <v/>
      </c>
      <c r="CA262" s="111" t="str">
        <f t="shared" si="378"/>
        <v/>
      </c>
      <c r="CB262" s="142" t="str">
        <f t="shared" si="379"/>
        <v/>
      </c>
      <c r="CC262" s="184" t="str">
        <f t="shared" si="380"/>
        <v/>
      </c>
      <c r="CD262" s="115" t="str">
        <f t="shared" si="381"/>
        <v/>
      </c>
      <c r="CE262" s="115" t="str">
        <f t="shared" si="382"/>
        <v/>
      </c>
      <c r="CF262" s="125" t="str">
        <f t="shared" si="383"/>
        <v/>
      </c>
      <c r="CG262" s="125" t="str">
        <f t="shared" si="384"/>
        <v/>
      </c>
      <c r="CH262" s="149" t="str">
        <f t="shared" si="385"/>
        <v/>
      </c>
      <c r="CI262" s="142" t="str">
        <f t="shared" si="386"/>
        <v/>
      </c>
      <c r="CJ262" s="119"/>
      <c r="CK262" s="109"/>
      <c r="CL262" s="166" t="str">
        <f t="shared" si="387"/>
        <v/>
      </c>
      <c r="CM262" s="166" t="str">
        <f t="shared" si="388"/>
        <v/>
      </c>
      <c r="CN262" s="163" t="str">
        <f t="shared" si="389"/>
        <v/>
      </c>
      <c r="CO262" s="164" t="str">
        <f t="shared" si="390"/>
        <v/>
      </c>
      <c r="CP262" s="109"/>
      <c r="CQ262" s="163" t="str">
        <f t="shared" si="391"/>
        <v/>
      </c>
      <c r="CR262" s="163" t="str">
        <f t="shared" si="392"/>
        <v/>
      </c>
      <c r="CS262" s="109"/>
      <c r="CT262" s="112" t="str">
        <f t="shared" si="424"/>
        <v/>
      </c>
      <c r="CU262" s="145" t="str">
        <f t="shared" si="425"/>
        <v/>
      </c>
      <c r="CV262" s="111" t="str">
        <f t="shared" si="426"/>
        <v/>
      </c>
      <c r="CW262" s="111" t="str">
        <f t="shared" si="427"/>
        <v/>
      </c>
      <c r="CX262" s="109" t="str">
        <f t="shared" si="393"/>
        <v/>
      </c>
      <c r="CY262" s="126" t="str">
        <f t="shared" si="394"/>
        <v/>
      </c>
      <c r="CZ262" s="126" t="str">
        <f t="shared" si="395"/>
        <v/>
      </c>
      <c r="DA262" s="126" t="str">
        <f t="shared" si="396"/>
        <v/>
      </c>
      <c r="DB262" s="145" t="str">
        <f t="shared" si="397"/>
        <v/>
      </c>
      <c r="DC262" s="143" t="str">
        <f t="shared" si="398"/>
        <v/>
      </c>
      <c r="DD262" s="121"/>
      <c r="DE262" s="113" t="str">
        <f t="shared" si="399"/>
        <v/>
      </c>
      <c r="DF262" s="113" t="str">
        <f t="shared" si="400"/>
        <v/>
      </c>
      <c r="DG262" s="111" t="e">
        <f t="shared" si="428"/>
        <v>#N/A</v>
      </c>
      <c r="DH262" s="108" t="str">
        <f t="shared" si="401"/>
        <v/>
      </c>
      <c r="DI262" s="108" t="str">
        <f t="shared" si="429"/>
        <v/>
      </c>
      <c r="DJ262" s="108" t="str">
        <f t="shared" si="430"/>
        <v/>
      </c>
      <c r="DK262" s="108" t="str">
        <f t="shared" si="433"/>
        <v/>
      </c>
      <c r="DL262" s="108" t="str">
        <f t="shared" si="431"/>
        <v/>
      </c>
      <c r="DM262" s="108" t="str">
        <f t="shared" si="432"/>
        <v/>
      </c>
      <c r="DN262" s="103"/>
      <c r="DO262" s="170" t="str">
        <f t="shared" si="402"/>
        <v/>
      </c>
      <c r="DP262" s="170" t="str">
        <f t="shared" si="403"/>
        <v/>
      </c>
      <c r="DQ262" s="170" t="str">
        <f t="shared" si="404"/>
        <v/>
      </c>
      <c r="DR262" s="55" t="str">
        <f t="shared" si="405"/>
        <v/>
      </c>
      <c r="DS262" s="55" t="str">
        <f t="shared" si="406"/>
        <v/>
      </c>
      <c r="DT262" s="173" t="str">
        <f t="shared" si="407"/>
        <v/>
      </c>
      <c r="DU262" s="55" t="str">
        <f t="shared" si="408"/>
        <v/>
      </c>
      <c r="DV262" s="21" t="str">
        <f t="shared" si="409"/>
        <v/>
      </c>
      <c r="DW262" s="11" t="str">
        <f t="shared" si="434"/>
        <v/>
      </c>
      <c r="DX262" s="12" t="str">
        <f t="shared" si="410"/>
        <v/>
      </c>
      <c r="DY262" s="15"/>
      <c r="DZ262" s="50"/>
      <c r="EA262" s="50"/>
      <c r="EB262" s="50"/>
      <c r="EC262" s="50"/>
    </row>
    <row r="263" spans="1:133" ht="20.100000000000001" customHeight="1" x14ac:dyDescent="0.25">
      <c r="A263" s="47">
        <f t="shared" si="411"/>
        <v>262</v>
      </c>
      <c r="B263" s="176"/>
      <c r="C263" s="194"/>
      <c r="D263" s="176"/>
      <c r="E263" s="194"/>
      <c r="F263" s="192"/>
      <c r="G263" s="193"/>
      <c r="H263" s="176"/>
      <c r="I263" s="176"/>
      <c r="J263" s="180"/>
      <c r="K263" s="180"/>
      <c r="L263" s="180"/>
      <c r="M263" s="40"/>
      <c r="N263" s="10" t="str">
        <f t="shared" si="353"/>
        <v/>
      </c>
      <c r="O263" s="13"/>
      <c r="P263" s="26" t="str">
        <f t="shared" si="352"/>
        <v/>
      </c>
      <c r="Q263" s="26" t="str">
        <f t="shared" si="352"/>
        <v/>
      </c>
      <c r="R263" s="26" t="str">
        <f t="shared" si="352"/>
        <v/>
      </c>
      <c r="S263" s="26" t="str">
        <f t="shared" si="352"/>
        <v/>
      </c>
      <c r="T263" s="26" t="str">
        <f t="shared" si="352"/>
        <v/>
      </c>
      <c r="U263" s="157" t="str">
        <f t="shared" si="352"/>
        <v/>
      </c>
      <c r="V263" s="26" t="str">
        <f t="shared" si="352"/>
        <v/>
      </c>
      <c r="W263" s="26" t="str">
        <f t="shared" si="352"/>
        <v/>
      </c>
      <c r="X263" s="26" t="str">
        <f t="shared" si="352"/>
        <v/>
      </c>
      <c r="Y263" s="24" t="str">
        <f t="shared" si="352"/>
        <v/>
      </c>
      <c r="Z263" s="18" t="str">
        <f t="shared" si="354"/>
        <v/>
      </c>
      <c r="AA263" s="24" t="str">
        <f t="shared" si="354"/>
        <v/>
      </c>
      <c r="AB263" s="24" t="str">
        <f t="shared" si="354"/>
        <v/>
      </c>
      <c r="AC263" s="26" t="str">
        <f t="shared" si="354"/>
        <v/>
      </c>
      <c r="AD263" s="33" t="str">
        <f t="shared" si="354"/>
        <v/>
      </c>
      <c r="AE263" s="24" t="str">
        <f t="shared" si="354"/>
        <v/>
      </c>
      <c r="AF263" s="26" t="str">
        <f t="shared" si="354"/>
        <v/>
      </c>
      <c r="AG263" s="24" t="str">
        <f t="shared" si="354"/>
        <v/>
      </c>
      <c r="AH263" s="26" t="str">
        <f t="shared" si="354"/>
        <v/>
      </c>
      <c r="AI263" s="26" t="str">
        <f t="shared" si="354"/>
        <v/>
      </c>
      <c r="AJ263" s="26" t="str">
        <f t="shared" si="354"/>
        <v/>
      </c>
      <c r="AK263" s="26" t="str">
        <f t="shared" si="354"/>
        <v/>
      </c>
      <c r="AL263" s="26" t="str">
        <f t="shared" si="354"/>
        <v/>
      </c>
      <c r="AM263" s="18" t="str">
        <f t="shared" si="354"/>
        <v/>
      </c>
      <c r="AN263" s="9"/>
      <c r="AO263" s="152" t="str">
        <f t="shared" si="412"/>
        <v/>
      </c>
      <c r="AP263" s="150" t="str">
        <f t="shared" si="355"/>
        <v/>
      </c>
      <c r="AQ263" s="151" t="str">
        <f t="shared" si="356"/>
        <v/>
      </c>
      <c r="AR263" s="107" t="str">
        <f t="shared" si="357"/>
        <v/>
      </c>
      <c r="AS263" s="128" t="str">
        <f t="shared" si="358"/>
        <v/>
      </c>
      <c r="AT263" s="114" t="str">
        <f t="shared" si="413"/>
        <v/>
      </c>
      <c r="AU263" s="114" t="str">
        <f t="shared" si="414"/>
        <v/>
      </c>
      <c r="AV263" s="114" t="str">
        <f t="shared" si="415"/>
        <v/>
      </c>
      <c r="AW263" s="114" t="str">
        <f t="shared" si="416"/>
        <v/>
      </c>
      <c r="AX263" s="117" t="str">
        <f t="shared" si="417"/>
        <v/>
      </c>
      <c r="AY263" s="117" t="str">
        <f t="shared" si="418"/>
        <v/>
      </c>
      <c r="AZ263" s="111" t="str">
        <f t="shared" si="419"/>
        <v/>
      </c>
      <c r="BA263" s="133" t="str">
        <f t="shared" si="420"/>
        <v/>
      </c>
      <c r="BB263" s="126" t="str">
        <f t="shared" si="359"/>
        <v/>
      </c>
      <c r="BC263" s="126" t="str">
        <f t="shared" si="360"/>
        <v/>
      </c>
      <c r="BD263" s="127" t="str">
        <f t="shared" si="361"/>
        <v/>
      </c>
      <c r="BE263" s="115" t="str">
        <f t="shared" si="362"/>
        <v/>
      </c>
      <c r="BF263" s="148" t="str">
        <f t="shared" si="363"/>
        <v/>
      </c>
      <c r="BG263" s="126" t="str">
        <f t="shared" si="364"/>
        <v/>
      </c>
      <c r="BH263" s="126" t="str">
        <f t="shared" si="365"/>
        <v/>
      </c>
      <c r="BI263" s="126" t="str">
        <f t="shared" si="366"/>
        <v/>
      </c>
      <c r="BJ263" s="126" t="str">
        <f t="shared" si="367"/>
        <v/>
      </c>
      <c r="BK263" s="111" t="str">
        <f t="shared" si="368"/>
        <v/>
      </c>
      <c r="BL263" s="118" t="str">
        <f t="shared" si="421"/>
        <v/>
      </c>
      <c r="BM263" s="115" t="str">
        <f t="shared" si="369"/>
        <v/>
      </c>
      <c r="BN263" s="110" t="str">
        <f t="shared" si="370"/>
        <v/>
      </c>
      <c r="BO263" s="110" t="str">
        <f t="shared" si="371"/>
        <v/>
      </c>
      <c r="BP263" s="111" t="str">
        <f t="shared" si="422"/>
        <v/>
      </c>
      <c r="BQ263" s="110" t="str">
        <f t="shared" si="423"/>
        <v/>
      </c>
      <c r="BR263" s="153"/>
      <c r="BS263" s="115" t="str">
        <f t="shared" si="372"/>
        <v/>
      </c>
      <c r="BT263" s="132" t="str">
        <f t="shared" si="435"/>
        <v/>
      </c>
      <c r="BU263" s="146" t="str">
        <f t="shared" si="373"/>
        <v/>
      </c>
      <c r="BV263" s="115" t="str">
        <f t="shared" si="374"/>
        <v/>
      </c>
      <c r="BW263" s="118" t="str">
        <f t="shared" si="375"/>
        <v/>
      </c>
      <c r="BX263" s="119"/>
      <c r="BY263" s="111" t="str">
        <f t="shared" si="376"/>
        <v/>
      </c>
      <c r="BZ263" s="111" t="str">
        <f t="shared" si="377"/>
        <v/>
      </c>
      <c r="CA263" s="111" t="str">
        <f t="shared" si="378"/>
        <v/>
      </c>
      <c r="CB263" s="142" t="str">
        <f t="shared" si="379"/>
        <v/>
      </c>
      <c r="CC263" s="184" t="str">
        <f t="shared" si="380"/>
        <v/>
      </c>
      <c r="CD263" s="115" t="str">
        <f t="shared" si="381"/>
        <v/>
      </c>
      <c r="CE263" s="115" t="str">
        <f t="shared" si="382"/>
        <v/>
      </c>
      <c r="CF263" s="125" t="str">
        <f t="shared" si="383"/>
        <v/>
      </c>
      <c r="CG263" s="125" t="str">
        <f t="shared" si="384"/>
        <v/>
      </c>
      <c r="CH263" s="149" t="str">
        <f t="shared" si="385"/>
        <v/>
      </c>
      <c r="CI263" s="142" t="str">
        <f t="shared" si="386"/>
        <v/>
      </c>
      <c r="CJ263" s="119"/>
      <c r="CK263" s="109"/>
      <c r="CL263" s="166" t="str">
        <f t="shared" si="387"/>
        <v/>
      </c>
      <c r="CM263" s="166" t="str">
        <f t="shared" si="388"/>
        <v/>
      </c>
      <c r="CN263" s="163" t="str">
        <f t="shared" si="389"/>
        <v/>
      </c>
      <c r="CO263" s="164" t="str">
        <f t="shared" si="390"/>
        <v/>
      </c>
      <c r="CP263" s="109"/>
      <c r="CQ263" s="163" t="str">
        <f t="shared" si="391"/>
        <v/>
      </c>
      <c r="CR263" s="163" t="str">
        <f t="shared" si="392"/>
        <v/>
      </c>
      <c r="CS263" s="109"/>
      <c r="CT263" s="112" t="str">
        <f t="shared" si="424"/>
        <v/>
      </c>
      <c r="CU263" s="145" t="str">
        <f t="shared" si="425"/>
        <v/>
      </c>
      <c r="CV263" s="111" t="str">
        <f t="shared" si="426"/>
        <v/>
      </c>
      <c r="CW263" s="111" t="str">
        <f t="shared" si="427"/>
        <v/>
      </c>
      <c r="CX263" s="109" t="str">
        <f t="shared" si="393"/>
        <v/>
      </c>
      <c r="CY263" s="126" t="str">
        <f t="shared" si="394"/>
        <v/>
      </c>
      <c r="CZ263" s="126" t="str">
        <f t="shared" si="395"/>
        <v/>
      </c>
      <c r="DA263" s="126" t="str">
        <f t="shared" si="396"/>
        <v/>
      </c>
      <c r="DB263" s="145" t="str">
        <f t="shared" si="397"/>
        <v/>
      </c>
      <c r="DC263" s="143" t="str">
        <f t="shared" si="398"/>
        <v/>
      </c>
      <c r="DD263" s="121"/>
      <c r="DE263" s="113" t="str">
        <f t="shared" si="399"/>
        <v/>
      </c>
      <c r="DF263" s="113" t="str">
        <f t="shared" si="400"/>
        <v/>
      </c>
      <c r="DG263" s="111" t="e">
        <f t="shared" si="428"/>
        <v>#N/A</v>
      </c>
      <c r="DH263" s="108" t="str">
        <f t="shared" si="401"/>
        <v/>
      </c>
      <c r="DI263" s="108" t="str">
        <f t="shared" si="429"/>
        <v/>
      </c>
      <c r="DJ263" s="108" t="str">
        <f t="shared" si="430"/>
        <v/>
      </c>
      <c r="DK263" s="108" t="str">
        <f t="shared" si="433"/>
        <v/>
      </c>
      <c r="DL263" s="108" t="str">
        <f t="shared" si="431"/>
        <v/>
      </c>
      <c r="DM263" s="108" t="str">
        <f t="shared" si="432"/>
        <v/>
      </c>
      <c r="DN263" s="103"/>
      <c r="DO263" s="170" t="str">
        <f t="shared" si="402"/>
        <v/>
      </c>
      <c r="DP263" s="170" t="str">
        <f t="shared" si="403"/>
        <v/>
      </c>
      <c r="DQ263" s="170" t="str">
        <f t="shared" si="404"/>
        <v/>
      </c>
      <c r="DR263" s="55" t="str">
        <f t="shared" si="405"/>
        <v/>
      </c>
      <c r="DS263" s="55" t="str">
        <f t="shared" si="406"/>
        <v/>
      </c>
      <c r="DT263" s="173" t="str">
        <f t="shared" si="407"/>
        <v/>
      </c>
      <c r="DU263" s="55" t="str">
        <f t="shared" si="408"/>
        <v/>
      </c>
      <c r="DV263" s="21" t="str">
        <f t="shared" si="409"/>
        <v/>
      </c>
      <c r="DW263" s="11" t="str">
        <f t="shared" si="434"/>
        <v/>
      </c>
      <c r="DX263" s="12" t="str">
        <f t="shared" si="410"/>
        <v/>
      </c>
      <c r="DY263" s="15"/>
      <c r="DZ263" s="50"/>
      <c r="EA263" s="50"/>
      <c r="EB263" s="50"/>
      <c r="EC263" s="50"/>
    </row>
    <row r="264" spans="1:133" ht="20.100000000000001" customHeight="1" x14ac:dyDescent="0.25">
      <c r="A264" s="47">
        <f t="shared" si="411"/>
        <v>263</v>
      </c>
      <c r="B264" s="176"/>
      <c r="C264" s="194"/>
      <c r="D264" s="176"/>
      <c r="E264" s="194"/>
      <c r="F264" s="192"/>
      <c r="G264" s="193"/>
      <c r="H264" s="176"/>
      <c r="I264" s="176"/>
      <c r="J264" s="180"/>
      <c r="K264" s="180"/>
      <c r="L264" s="180"/>
      <c r="M264" s="40"/>
      <c r="N264" s="10" t="str">
        <f t="shared" si="353"/>
        <v/>
      </c>
      <c r="O264" s="13"/>
      <c r="P264" s="26" t="str">
        <f t="shared" si="352"/>
        <v/>
      </c>
      <c r="Q264" s="26" t="str">
        <f t="shared" si="352"/>
        <v/>
      </c>
      <c r="R264" s="26" t="str">
        <f t="shared" si="352"/>
        <v/>
      </c>
      <c r="S264" s="26" t="str">
        <f t="shared" si="352"/>
        <v/>
      </c>
      <c r="T264" s="26" t="str">
        <f t="shared" si="352"/>
        <v/>
      </c>
      <c r="U264" s="157" t="str">
        <f t="shared" si="352"/>
        <v/>
      </c>
      <c r="V264" s="26" t="str">
        <f t="shared" si="352"/>
        <v/>
      </c>
      <c r="W264" s="26" t="str">
        <f t="shared" si="352"/>
        <v/>
      </c>
      <c r="X264" s="26" t="str">
        <f t="shared" si="352"/>
        <v/>
      </c>
      <c r="Y264" s="24" t="str">
        <f t="shared" si="352"/>
        <v/>
      </c>
      <c r="Z264" s="18" t="str">
        <f t="shared" si="354"/>
        <v/>
      </c>
      <c r="AA264" s="24" t="str">
        <f t="shared" si="354"/>
        <v/>
      </c>
      <c r="AB264" s="24" t="str">
        <f t="shared" si="354"/>
        <v/>
      </c>
      <c r="AC264" s="26" t="str">
        <f t="shared" si="354"/>
        <v/>
      </c>
      <c r="AD264" s="33" t="str">
        <f t="shared" si="354"/>
        <v/>
      </c>
      <c r="AE264" s="24" t="str">
        <f t="shared" si="354"/>
        <v/>
      </c>
      <c r="AF264" s="26" t="str">
        <f t="shared" si="354"/>
        <v/>
      </c>
      <c r="AG264" s="24" t="str">
        <f t="shared" si="354"/>
        <v/>
      </c>
      <c r="AH264" s="26" t="str">
        <f t="shared" si="354"/>
        <v/>
      </c>
      <c r="AI264" s="26" t="str">
        <f t="shared" si="354"/>
        <v/>
      </c>
      <c r="AJ264" s="26" t="str">
        <f t="shared" si="354"/>
        <v/>
      </c>
      <c r="AK264" s="26" t="str">
        <f t="shared" si="354"/>
        <v/>
      </c>
      <c r="AL264" s="26" t="str">
        <f t="shared" si="354"/>
        <v/>
      </c>
      <c r="AM264" s="18" t="str">
        <f t="shared" si="354"/>
        <v/>
      </c>
      <c r="AN264" s="9"/>
      <c r="AO264" s="152" t="str">
        <f t="shared" si="412"/>
        <v/>
      </c>
      <c r="AP264" s="150" t="str">
        <f t="shared" si="355"/>
        <v/>
      </c>
      <c r="AQ264" s="151" t="str">
        <f t="shared" si="356"/>
        <v/>
      </c>
      <c r="AR264" s="107" t="str">
        <f t="shared" si="357"/>
        <v/>
      </c>
      <c r="AS264" s="128" t="str">
        <f t="shared" si="358"/>
        <v/>
      </c>
      <c r="AT264" s="114" t="str">
        <f t="shared" si="413"/>
        <v/>
      </c>
      <c r="AU264" s="114" t="str">
        <f t="shared" si="414"/>
        <v/>
      </c>
      <c r="AV264" s="114" t="str">
        <f t="shared" si="415"/>
        <v/>
      </c>
      <c r="AW264" s="114" t="str">
        <f t="shared" si="416"/>
        <v/>
      </c>
      <c r="AX264" s="117" t="str">
        <f t="shared" si="417"/>
        <v/>
      </c>
      <c r="AY264" s="117" t="str">
        <f t="shared" si="418"/>
        <v/>
      </c>
      <c r="AZ264" s="111" t="str">
        <f t="shared" si="419"/>
        <v/>
      </c>
      <c r="BA264" s="133" t="str">
        <f t="shared" si="420"/>
        <v/>
      </c>
      <c r="BB264" s="126" t="str">
        <f t="shared" si="359"/>
        <v/>
      </c>
      <c r="BC264" s="126" t="str">
        <f t="shared" si="360"/>
        <v/>
      </c>
      <c r="BD264" s="127" t="str">
        <f t="shared" si="361"/>
        <v/>
      </c>
      <c r="BE264" s="115" t="str">
        <f t="shared" si="362"/>
        <v/>
      </c>
      <c r="BF264" s="148" t="str">
        <f t="shared" si="363"/>
        <v/>
      </c>
      <c r="BG264" s="126" t="str">
        <f t="shared" si="364"/>
        <v/>
      </c>
      <c r="BH264" s="126" t="str">
        <f t="shared" si="365"/>
        <v/>
      </c>
      <c r="BI264" s="126" t="str">
        <f t="shared" si="366"/>
        <v/>
      </c>
      <c r="BJ264" s="126" t="str">
        <f t="shared" si="367"/>
        <v/>
      </c>
      <c r="BK264" s="111" t="str">
        <f t="shared" si="368"/>
        <v/>
      </c>
      <c r="BL264" s="118" t="str">
        <f t="shared" si="421"/>
        <v/>
      </c>
      <c r="BM264" s="115" t="str">
        <f t="shared" si="369"/>
        <v/>
      </c>
      <c r="BN264" s="110" t="str">
        <f t="shared" si="370"/>
        <v/>
      </c>
      <c r="BO264" s="110" t="str">
        <f t="shared" si="371"/>
        <v/>
      </c>
      <c r="BP264" s="111" t="str">
        <f t="shared" si="422"/>
        <v/>
      </c>
      <c r="BQ264" s="110" t="str">
        <f t="shared" si="423"/>
        <v/>
      </c>
      <c r="BR264" s="153"/>
      <c r="BS264" s="115" t="str">
        <f t="shared" si="372"/>
        <v/>
      </c>
      <c r="BT264" s="132" t="str">
        <f t="shared" si="435"/>
        <v/>
      </c>
      <c r="BU264" s="146" t="str">
        <f t="shared" si="373"/>
        <v/>
      </c>
      <c r="BV264" s="115" t="str">
        <f t="shared" si="374"/>
        <v/>
      </c>
      <c r="BW264" s="118" t="str">
        <f t="shared" si="375"/>
        <v/>
      </c>
      <c r="BX264" s="119"/>
      <c r="BY264" s="111" t="str">
        <f t="shared" si="376"/>
        <v/>
      </c>
      <c r="BZ264" s="111" t="str">
        <f t="shared" si="377"/>
        <v/>
      </c>
      <c r="CA264" s="111" t="str">
        <f t="shared" si="378"/>
        <v/>
      </c>
      <c r="CB264" s="142" t="str">
        <f t="shared" si="379"/>
        <v/>
      </c>
      <c r="CC264" s="184" t="str">
        <f t="shared" si="380"/>
        <v/>
      </c>
      <c r="CD264" s="115" t="str">
        <f t="shared" si="381"/>
        <v/>
      </c>
      <c r="CE264" s="115" t="str">
        <f t="shared" si="382"/>
        <v/>
      </c>
      <c r="CF264" s="125" t="str">
        <f t="shared" si="383"/>
        <v/>
      </c>
      <c r="CG264" s="125" t="str">
        <f t="shared" si="384"/>
        <v/>
      </c>
      <c r="CH264" s="149" t="str">
        <f t="shared" si="385"/>
        <v/>
      </c>
      <c r="CI264" s="142" t="str">
        <f t="shared" si="386"/>
        <v/>
      </c>
      <c r="CJ264" s="119"/>
      <c r="CK264" s="109"/>
      <c r="CL264" s="166" t="str">
        <f t="shared" si="387"/>
        <v/>
      </c>
      <c r="CM264" s="166" t="str">
        <f t="shared" si="388"/>
        <v/>
      </c>
      <c r="CN264" s="163" t="str">
        <f t="shared" si="389"/>
        <v/>
      </c>
      <c r="CO264" s="164" t="str">
        <f t="shared" si="390"/>
        <v/>
      </c>
      <c r="CP264" s="109"/>
      <c r="CQ264" s="163" t="str">
        <f t="shared" si="391"/>
        <v/>
      </c>
      <c r="CR264" s="163" t="str">
        <f t="shared" si="392"/>
        <v/>
      </c>
      <c r="CS264" s="109"/>
      <c r="CT264" s="112" t="str">
        <f t="shared" si="424"/>
        <v/>
      </c>
      <c r="CU264" s="145" t="str">
        <f t="shared" si="425"/>
        <v/>
      </c>
      <c r="CV264" s="111" t="str">
        <f t="shared" si="426"/>
        <v/>
      </c>
      <c r="CW264" s="111" t="str">
        <f t="shared" si="427"/>
        <v/>
      </c>
      <c r="CX264" s="109" t="str">
        <f t="shared" si="393"/>
        <v/>
      </c>
      <c r="CY264" s="126" t="str">
        <f t="shared" si="394"/>
        <v/>
      </c>
      <c r="CZ264" s="126" t="str">
        <f t="shared" si="395"/>
        <v/>
      </c>
      <c r="DA264" s="126" t="str">
        <f t="shared" si="396"/>
        <v/>
      </c>
      <c r="DB264" s="145" t="str">
        <f t="shared" si="397"/>
        <v/>
      </c>
      <c r="DC264" s="143" t="str">
        <f t="shared" si="398"/>
        <v/>
      </c>
      <c r="DD264" s="121"/>
      <c r="DE264" s="113" t="str">
        <f t="shared" si="399"/>
        <v/>
      </c>
      <c r="DF264" s="113" t="str">
        <f t="shared" si="400"/>
        <v/>
      </c>
      <c r="DG264" s="111" t="e">
        <f t="shared" si="428"/>
        <v>#N/A</v>
      </c>
      <c r="DH264" s="108" t="str">
        <f t="shared" si="401"/>
        <v/>
      </c>
      <c r="DI264" s="108" t="str">
        <f t="shared" si="429"/>
        <v/>
      </c>
      <c r="DJ264" s="108" t="str">
        <f t="shared" si="430"/>
        <v/>
      </c>
      <c r="DK264" s="108" t="str">
        <f t="shared" si="433"/>
        <v/>
      </c>
      <c r="DL264" s="108" t="str">
        <f t="shared" si="431"/>
        <v/>
      </c>
      <c r="DM264" s="108" t="str">
        <f t="shared" si="432"/>
        <v/>
      </c>
      <c r="DN264" s="103"/>
      <c r="DO264" s="170" t="str">
        <f t="shared" si="402"/>
        <v/>
      </c>
      <c r="DP264" s="170" t="str">
        <f t="shared" si="403"/>
        <v/>
      </c>
      <c r="DQ264" s="170" t="str">
        <f t="shared" si="404"/>
        <v/>
      </c>
      <c r="DR264" s="55" t="str">
        <f t="shared" si="405"/>
        <v/>
      </c>
      <c r="DS264" s="55" t="str">
        <f t="shared" si="406"/>
        <v/>
      </c>
      <c r="DT264" s="173" t="str">
        <f t="shared" si="407"/>
        <v/>
      </c>
      <c r="DU264" s="55" t="str">
        <f t="shared" si="408"/>
        <v/>
      </c>
      <c r="DV264" s="21" t="str">
        <f t="shared" si="409"/>
        <v/>
      </c>
      <c r="DW264" s="11" t="str">
        <f t="shared" si="434"/>
        <v/>
      </c>
      <c r="DX264" s="12" t="str">
        <f t="shared" si="410"/>
        <v/>
      </c>
      <c r="DY264" s="15"/>
      <c r="DZ264" s="50"/>
      <c r="EA264" s="50"/>
      <c r="EB264" s="50"/>
      <c r="EC264" s="50"/>
    </row>
    <row r="265" spans="1:133" ht="20.100000000000001" customHeight="1" x14ac:dyDescent="0.25">
      <c r="A265" s="47">
        <f t="shared" si="411"/>
        <v>264</v>
      </c>
      <c r="B265" s="176"/>
      <c r="C265" s="194"/>
      <c r="D265" s="176"/>
      <c r="E265" s="194"/>
      <c r="F265" s="192"/>
      <c r="G265" s="193"/>
      <c r="H265" s="176"/>
      <c r="I265" s="176"/>
      <c r="J265" s="180"/>
      <c r="K265" s="180"/>
      <c r="L265" s="180"/>
      <c r="M265" s="40"/>
      <c r="N265" s="10" t="str">
        <f t="shared" si="353"/>
        <v/>
      </c>
      <c r="O265" s="13"/>
      <c r="P265" s="26" t="str">
        <f t="shared" si="352"/>
        <v/>
      </c>
      <c r="Q265" s="26" t="str">
        <f t="shared" si="352"/>
        <v/>
      </c>
      <c r="R265" s="26" t="str">
        <f t="shared" si="352"/>
        <v/>
      </c>
      <c r="S265" s="26" t="str">
        <f t="shared" si="352"/>
        <v/>
      </c>
      <c r="T265" s="26" t="str">
        <f t="shared" si="352"/>
        <v/>
      </c>
      <c r="U265" s="157" t="str">
        <f t="shared" si="352"/>
        <v/>
      </c>
      <c r="V265" s="26" t="str">
        <f t="shared" si="352"/>
        <v/>
      </c>
      <c r="W265" s="26" t="str">
        <f t="shared" si="352"/>
        <v/>
      </c>
      <c r="X265" s="26" t="str">
        <f t="shared" si="352"/>
        <v/>
      </c>
      <c r="Y265" s="24" t="str">
        <f t="shared" si="352"/>
        <v/>
      </c>
      <c r="Z265" s="18" t="str">
        <f t="shared" si="354"/>
        <v/>
      </c>
      <c r="AA265" s="24" t="str">
        <f t="shared" si="354"/>
        <v/>
      </c>
      <c r="AB265" s="24" t="str">
        <f t="shared" si="354"/>
        <v/>
      </c>
      <c r="AC265" s="26" t="str">
        <f t="shared" si="354"/>
        <v/>
      </c>
      <c r="AD265" s="33" t="str">
        <f t="shared" si="354"/>
        <v/>
      </c>
      <c r="AE265" s="24" t="str">
        <f t="shared" si="354"/>
        <v/>
      </c>
      <c r="AF265" s="26" t="str">
        <f t="shared" si="354"/>
        <v/>
      </c>
      <c r="AG265" s="24" t="str">
        <f t="shared" si="354"/>
        <v/>
      </c>
      <c r="AH265" s="26" t="str">
        <f t="shared" si="354"/>
        <v/>
      </c>
      <c r="AI265" s="26" t="str">
        <f t="shared" si="354"/>
        <v/>
      </c>
      <c r="AJ265" s="26" t="str">
        <f t="shared" si="354"/>
        <v/>
      </c>
      <c r="AK265" s="26" t="str">
        <f t="shared" si="354"/>
        <v/>
      </c>
      <c r="AL265" s="26" t="str">
        <f t="shared" si="354"/>
        <v/>
      </c>
      <c r="AM265" s="18" t="str">
        <f t="shared" si="354"/>
        <v/>
      </c>
      <c r="AN265" s="9"/>
      <c r="AO265" s="152" t="str">
        <f t="shared" si="412"/>
        <v/>
      </c>
      <c r="AP265" s="150" t="str">
        <f t="shared" si="355"/>
        <v/>
      </c>
      <c r="AQ265" s="151" t="str">
        <f t="shared" si="356"/>
        <v/>
      </c>
      <c r="AR265" s="107" t="str">
        <f t="shared" si="357"/>
        <v/>
      </c>
      <c r="AS265" s="128" t="str">
        <f t="shared" si="358"/>
        <v/>
      </c>
      <c r="AT265" s="114" t="str">
        <f t="shared" si="413"/>
        <v/>
      </c>
      <c r="AU265" s="114" t="str">
        <f t="shared" si="414"/>
        <v/>
      </c>
      <c r="AV265" s="114" t="str">
        <f t="shared" si="415"/>
        <v/>
      </c>
      <c r="AW265" s="114" t="str">
        <f t="shared" si="416"/>
        <v/>
      </c>
      <c r="AX265" s="117" t="str">
        <f t="shared" si="417"/>
        <v/>
      </c>
      <c r="AY265" s="117" t="str">
        <f t="shared" si="418"/>
        <v/>
      </c>
      <c r="AZ265" s="111" t="str">
        <f t="shared" si="419"/>
        <v/>
      </c>
      <c r="BA265" s="133" t="str">
        <f t="shared" si="420"/>
        <v/>
      </c>
      <c r="BB265" s="126" t="str">
        <f t="shared" si="359"/>
        <v/>
      </c>
      <c r="BC265" s="126" t="str">
        <f t="shared" si="360"/>
        <v/>
      </c>
      <c r="BD265" s="127" t="str">
        <f t="shared" si="361"/>
        <v/>
      </c>
      <c r="BE265" s="115" t="str">
        <f t="shared" si="362"/>
        <v/>
      </c>
      <c r="BF265" s="148" t="str">
        <f t="shared" si="363"/>
        <v/>
      </c>
      <c r="BG265" s="126" t="str">
        <f t="shared" si="364"/>
        <v/>
      </c>
      <c r="BH265" s="126" t="str">
        <f t="shared" si="365"/>
        <v/>
      </c>
      <c r="BI265" s="126" t="str">
        <f t="shared" si="366"/>
        <v/>
      </c>
      <c r="BJ265" s="126" t="str">
        <f t="shared" si="367"/>
        <v/>
      </c>
      <c r="BK265" s="111" t="str">
        <f t="shared" si="368"/>
        <v/>
      </c>
      <c r="BL265" s="118" t="str">
        <f t="shared" si="421"/>
        <v/>
      </c>
      <c r="BM265" s="115" t="str">
        <f t="shared" si="369"/>
        <v/>
      </c>
      <c r="BN265" s="110" t="str">
        <f t="shared" si="370"/>
        <v/>
      </c>
      <c r="BO265" s="110" t="str">
        <f t="shared" si="371"/>
        <v/>
      </c>
      <c r="BP265" s="111" t="str">
        <f t="shared" si="422"/>
        <v/>
      </c>
      <c r="BQ265" s="110" t="str">
        <f t="shared" si="423"/>
        <v/>
      </c>
      <c r="BR265" s="153"/>
      <c r="BS265" s="115" t="str">
        <f t="shared" si="372"/>
        <v/>
      </c>
      <c r="BT265" s="132" t="str">
        <f t="shared" si="435"/>
        <v/>
      </c>
      <c r="BU265" s="146" t="str">
        <f t="shared" si="373"/>
        <v/>
      </c>
      <c r="BV265" s="115" t="str">
        <f t="shared" si="374"/>
        <v/>
      </c>
      <c r="BW265" s="118" t="str">
        <f t="shared" si="375"/>
        <v/>
      </c>
      <c r="BX265" s="119"/>
      <c r="BY265" s="111" t="str">
        <f t="shared" si="376"/>
        <v/>
      </c>
      <c r="BZ265" s="111" t="str">
        <f t="shared" si="377"/>
        <v/>
      </c>
      <c r="CA265" s="111" t="str">
        <f t="shared" si="378"/>
        <v/>
      </c>
      <c r="CB265" s="142" t="str">
        <f t="shared" si="379"/>
        <v/>
      </c>
      <c r="CC265" s="184" t="str">
        <f t="shared" si="380"/>
        <v/>
      </c>
      <c r="CD265" s="115" t="str">
        <f t="shared" si="381"/>
        <v/>
      </c>
      <c r="CE265" s="115" t="str">
        <f t="shared" si="382"/>
        <v/>
      </c>
      <c r="CF265" s="125" t="str">
        <f t="shared" si="383"/>
        <v/>
      </c>
      <c r="CG265" s="125" t="str">
        <f t="shared" si="384"/>
        <v/>
      </c>
      <c r="CH265" s="149" t="str">
        <f t="shared" si="385"/>
        <v/>
      </c>
      <c r="CI265" s="142" t="str">
        <f t="shared" si="386"/>
        <v/>
      </c>
      <c r="CJ265" s="119"/>
      <c r="CK265" s="109"/>
      <c r="CL265" s="166" t="str">
        <f t="shared" si="387"/>
        <v/>
      </c>
      <c r="CM265" s="166" t="str">
        <f t="shared" si="388"/>
        <v/>
      </c>
      <c r="CN265" s="163" t="str">
        <f t="shared" si="389"/>
        <v/>
      </c>
      <c r="CO265" s="164" t="str">
        <f t="shared" si="390"/>
        <v/>
      </c>
      <c r="CP265" s="109"/>
      <c r="CQ265" s="163" t="str">
        <f t="shared" si="391"/>
        <v/>
      </c>
      <c r="CR265" s="163" t="str">
        <f t="shared" si="392"/>
        <v/>
      </c>
      <c r="CS265" s="109"/>
      <c r="CT265" s="112" t="str">
        <f t="shared" si="424"/>
        <v/>
      </c>
      <c r="CU265" s="145" t="str">
        <f t="shared" si="425"/>
        <v/>
      </c>
      <c r="CV265" s="111" t="str">
        <f t="shared" si="426"/>
        <v/>
      </c>
      <c r="CW265" s="111" t="str">
        <f t="shared" si="427"/>
        <v/>
      </c>
      <c r="CX265" s="109" t="str">
        <f t="shared" si="393"/>
        <v/>
      </c>
      <c r="CY265" s="126" t="str">
        <f t="shared" si="394"/>
        <v/>
      </c>
      <c r="CZ265" s="126" t="str">
        <f t="shared" si="395"/>
        <v/>
      </c>
      <c r="DA265" s="126" t="str">
        <f t="shared" si="396"/>
        <v/>
      </c>
      <c r="DB265" s="145" t="str">
        <f t="shared" si="397"/>
        <v/>
      </c>
      <c r="DC265" s="143" t="str">
        <f t="shared" si="398"/>
        <v/>
      </c>
      <c r="DD265" s="121"/>
      <c r="DE265" s="113" t="str">
        <f t="shared" si="399"/>
        <v/>
      </c>
      <c r="DF265" s="113" t="str">
        <f t="shared" si="400"/>
        <v/>
      </c>
      <c r="DG265" s="111" t="e">
        <f t="shared" si="428"/>
        <v>#N/A</v>
      </c>
      <c r="DH265" s="108" t="str">
        <f t="shared" si="401"/>
        <v/>
      </c>
      <c r="DI265" s="108" t="str">
        <f t="shared" si="429"/>
        <v/>
      </c>
      <c r="DJ265" s="108" t="str">
        <f t="shared" si="430"/>
        <v/>
      </c>
      <c r="DK265" s="108" t="str">
        <f t="shared" si="433"/>
        <v/>
      </c>
      <c r="DL265" s="108" t="str">
        <f t="shared" si="431"/>
        <v/>
      </c>
      <c r="DM265" s="108" t="str">
        <f t="shared" si="432"/>
        <v/>
      </c>
      <c r="DN265" s="103"/>
      <c r="DO265" s="170" t="str">
        <f t="shared" si="402"/>
        <v/>
      </c>
      <c r="DP265" s="170" t="str">
        <f t="shared" si="403"/>
        <v/>
      </c>
      <c r="DQ265" s="170" t="str">
        <f t="shared" si="404"/>
        <v/>
      </c>
      <c r="DR265" s="55" t="str">
        <f t="shared" si="405"/>
        <v/>
      </c>
      <c r="DS265" s="55" t="str">
        <f t="shared" si="406"/>
        <v/>
      </c>
      <c r="DT265" s="173" t="str">
        <f t="shared" si="407"/>
        <v/>
      </c>
      <c r="DU265" s="55" t="str">
        <f t="shared" si="408"/>
        <v/>
      </c>
      <c r="DV265" s="21" t="str">
        <f t="shared" si="409"/>
        <v/>
      </c>
      <c r="DW265" s="11" t="str">
        <f t="shared" si="434"/>
        <v/>
      </c>
      <c r="DX265" s="12" t="str">
        <f t="shared" si="410"/>
        <v/>
      </c>
      <c r="DY265" s="15"/>
      <c r="DZ265" s="50"/>
      <c r="EA265" s="50"/>
      <c r="EB265" s="50"/>
      <c r="EC265" s="50"/>
    </row>
    <row r="266" spans="1:133" ht="20.100000000000001" customHeight="1" x14ac:dyDescent="0.25">
      <c r="A266" s="47">
        <f t="shared" si="411"/>
        <v>265</v>
      </c>
      <c r="B266" s="176"/>
      <c r="C266" s="194"/>
      <c r="D266" s="176"/>
      <c r="E266" s="194"/>
      <c r="F266" s="192"/>
      <c r="G266" s="193"/>
      <c r="H266" s="176"/>
      <c r="I266" s="176"/>
      <c r="J266" s="180"/>
      <c r="K266" s="180"/>
      <c r="L266" s="180"/>
      <c r="M266" s="40"/>
      <c r="N266" s="10" t="str">
        <f t="shared" si="353"/>
        <v/>
      </c>
      <c r="O266" s="13"/>
      <c r="P266" s="26" t="str">
        <f t="shared" si="352"/>
        <v/>
      </c>
      <c r="Q266" s="26" t="str">
        <f t="shared" si="352"/>
        <v/>
      </c>
      <c r="R266" s="26" t="str">
        <f t="shared" si="352"/>
        <v/>
      </c>
      <c r="S266" s="26" t="str">
        <f t="shared" si="352"/>
        <v/>
      </c>
      <c r="T266" s="26" t="str">
        <f t="shared" si="352"/>
        <v/>
      </c>
      <c r="U266" s="157" t="str">
        <f t="shared" si="352"/>
        <v/>
      </c>
      <c r="V266" s="26" t="str">
        <f t="shared" si="352"/>
        <v/>
      </c>
      <c r="W266" s="26" t="str">
        <f t="shared" si="352"/>
        <v/>
      </c>
      <c r="X266" s="26" t="str">
        <f t="shared" si="352"/>
        <v/>
      </c>
      <c r="Y266" s="24" t="str">
        <f t="shared" si="352"/>
        <v/>
      </c>
      <c r="Z266" s="18" t="str">
        <f t="shared" si="354"/>
        <v/>
      </c>
      <c r="AA266" s="24" t="str">
        <f t="shared" si="354"/>
        <v/>
      </c>
      <c r="AB266" s="24" t="str">
        <f t="shared" si="354"/>
        <v/>
      </c>
      <c r="AC266" s="26" t="str">
        <f t="shared" si="354"/>
        <v/>
      </c>
      <c r="AD266" s="33" t="str">
        <f t="shared" si="354"/>
        <v/>
      </c>
      <c r="AE266" s="24" t="str">
        <f t="shared" si="354"/>
        <v/>
      </c>
      <c r="AF266" s="26" t="str">
        <f t="shared" si="354"/>
        <v/>
      </c>
      <c r="AG266" s="24" t="str">
        <f t="shared" si="354"/>
        <v/>
      </c>
      <c r="AH266" s="26" t="str">
        <f t="shared" si="354"/>
        <v/>
      </c>
      <c r="AI266" s="26" t="str">
        <f t="shared" si="354"/>
        <v/>
      </c>
      <c r="AJ266" s="26" t="str">
        <f t="shared" si="354"/>
        <v/>
      </c>
      <c r="AK266" s="26" t="str">
        <f t="shared" si="354"/>
        <v/>
      </c>
      <c r="AL266" s="26" t="str">
        <f t="shared" si="354"/>
        <v/>
      </c>
      <c r="AM266" s="18" t="str">
        <f t="shared" si="354"/>
        <v/>
      </c>
      <c r="AN266" s="9"/>
      <c r="AO266" s="152" t="str">
        <f t="shared" si="412"/>
        <v/>
      </c>
      <c r="AP266" s="150" t="str">
        <f t="shared" si="355"/>
        <v/>
      </c>
      <c r="AQ266" s="151" t="str">
        <f t="shared" si="356"/>
        <v/>
      </c>
      <c r="AR266" s="107" t="str">
        <f t="shared" si="357"/>
        <v/>
      </c>
      <c r="AS266" s="128" t="str">
        <f t="shared" si="358"/>
        <v/>
      </c>
      <c r="AT266" s="114" t="str">
        <f t="shared" si="413"/>
        <v/>
      </c>
      <c r="AU266" s="114" t="str">
        <f t="shared" si="414"/>
        <v/>
      </c>
      <c r="AV266" s="114" t="str">
        <f t="shared" si="415"/>
        <v/>
      </c>
      <c r="AW266" s="114" t="str">
        <f t="shared" si="416"/>
        <v/>
      </c>
      <c r="AX266" s="117" t="str">
        <f t="shared" si="417"/>
        <v/>
      </c>
      <c r="AY266" s="117" t="str">
        <f t="shared" si="418"/>
        <v/>
      </c>
      <c r="AZ266" s="111" t="str">
        <f t="shared" si="419"/>
        <v/>
      </c>
      <c r="BA266" s="133" t="str">
        <f t="shared" si="420"/>
        <v/>
      </c>
      <c r="BB266" s="126" t="str">
        <f t="shared" si="359"/>
        <v/>
      </c>
      <c r="BC266" s="126" t="str">
        <f t="shared" si="360"/>
        <v/>
      </c>
      <c r="BD266" s="127" t="str">
        <f t="shared" si="361"/>
        <v/>
      </c>
      <c r="BE266" s="115" t="str">
        <f t="shared" si="362"/>
        <v/>
      </c>
      <c r="BF266" s="148" t="str">
        <f t="shared" si="363"/>
        <v/>
      </c>
      <c r="BG266" s="126" t="str">
        <f t="shared" si="364"/>
        <v/>
      </c>
      <c r="BH266" s="126" t="str">
        <f t="shared" si="365"/>
        <v/>
      </c>
      <c r="BI266" s="126" t="str">
        <f t="shared" si="366"/>
        <v/>
      </c>
      <c r="BJ266" s="126" t="str">
        <f t="shared" si="367"/>
        <v/>
      </c>
      <c r="BK266" s="111" t="str">
        <f t="shared" si="368"/>
        <v/>
      </c>
      <c r="BL266" s="118" t="str">
        <f t="shared" si="421"/>
        <v/>
      </c>
      <c r="BM266" s="115" t="str">
        <f t="shared" si="369"/>
        <v/>
      </c>
      <c r="BN266" s="110" t="str">
        <f t="shared" si="370"/>
        <v/>
      </c>
      <c r="BO266" s="110" t="str">
        <f t="shared" si="371"/>
        <v/>
      </c>
      <c r="BP266" s="111" t="str">
        <f t="shared" si="422"/>
        <v/>
      </c>
      <c r="BQ266" s="110" t="str">
        <f t="shared" si="423"/>
        <v/>
      </c>
      <c r="BR266" s="153"/>
      <c r="BS266" s="115" t="str">
        <f t="shared" si="372"/>
        <v/>
      </c>
      <c r="BT266" s="132" t="str">
        <f t="shared" si="435"/>
        <v/>
      </c>
      <c r="BU266" s="146" t="str">
        <f t="shared" si="373"/>
        <v/>
      </c>
      <c r="BV266" s="115" t="str">
        <f t="shared" si="374"/>
        <v/>
      </c>
      <c r="BW266" s="118" t="str">
        <f t="shared" si="375"/>
        <v/>
      </c>
      <c r="BX266" s="119"/>
      <c r="BY266" s="111" t="str">
        <f t="shared" si="376"/>
        <v/>
      </c>
      <c r="BZ266" s="111" t="str">
        <f t="shared" si="377"/>
        <v/>
      </c>
      <c r="CA266" s="111" t="str">
        <f t="shared" si="378"/>
        <v/>
      </c>
      <c r="CB266" s="142" t="str">
        <f t="shared" si="379"/>
        <v/>
      </c>
      <c r="CC266" s="184" t="str">
        <f t="shared" si="380"/>
        <v/>
      </c>
      <c r="CD266" s="115" t="str">
        <f t="shared" si="381"/>
        <v/>
      </c>
      <c r="CE266" s="115" t="str">
        <f t="shared" si="382"/>
        <v/>
      </c>
      <c r="CF266" s="125" t="str">
        <f t="shared" si="383"/>
        <v/>
      </c>
      <c r="CG266" s="125" t="str">
        <f t="shared" si="384"/>
        <v/>
      </c>
      <c r="CH266" s="149" t="str">
        <f t="shared" si="385"/>
        <v/>
      </c>
      <c r="CI266" s="142" t="str">
        <f t="shared" si="386"/>
        <v/>
      </c>
      <c r="CJ266" s="119"/>
      <c r="CK266" s="109"/>
      <c r="CL266" s="166" t="str">
        <f t="shared" si="387"/>
        <v/>
      </c>
      <c r="CM266" s="166" t="str">
        <f t="shared" si="388"/>
        <v/>
      </c>
      <c r="CN266" s="163" t="str">
        <f t="shared" si="389"/>
        <v/>
      </c>
      <c r="CO266" s="164" t="str">
        <f t="shared" si="390"/>
        <v/>
      </c>
      <c r="CP266" s="109"/>
      <c r="CQ266" s="163" t="str">
        <f t="shared" si="391"/>
        <v/>
      </c>
      <c r="CR266" s="163" t="str">
        <f t="shared" si="392"/>
        <v/>
      </c>
      <c r="CS266" s="109"/>
      <c r="CT266" s="112" t="str">
        <f t="shared" si="424"/>
        <v/>
      </c>
      <c r="CU266" s="145" t="str">
        <f t="shared" si="425"/>
        <v/>
      </c>
      <c r="CV266" s="111" t="str">
        <f t="shared" si="426"/>
        <v/>
      </c>
      <c r="CW266" s="111" t="str">
        <f t="shared" si="427"/>
        <v/>
      </c>
      <c r="CX266" s="109" t="str">
        <f t="shared" si="393"/>
        <v/>
      </c>
      <c r="CY266" s="126" t="str">
        <f t="shared" si="394"/>
        <v/>
      </c>
      <c r="CZ266" s="126" t="str">
        <f t="shared" si="395"/>
        <v/>
      </c>
      <c r="DA266" s="126" t="str">
        <f t="shared" si="396"/>
        <v/>
      </c>
      <c r="DB266" s="145" t="str">
        <f t="shared" si="397"/>
        <v/>
      </c>
      <c r="DC266" s="143" t="str">
        <f t="shared" si="398"/>
        <v/>
      </c>
      <c r="DD266" s="121"/>
      <c r="DE266" s="113" t="str">
        <f t="shared" si="399"/>
        <v/>
      </c>
      <c r="DF266" s="113" t="str">
        <f t="shared" si="400"/>
        <v/>
      </c>
      <c r="DG266" s="111" t="e">
        <f t="shared" si="428"/>
        <v>#N/A</v>
      </c>
      <c r="DH266" s="108" t="str">
        <f t="shared" si="401"/>
        <v/>
      </c>
      <c r="DI266" s="108" t="str">
        <f t="shared" si="429"/>
        <v/>
      </c>
      <c r="DJ266" s="108" t="str">
        <f t="shared" si="430"/>
        <v/>
      </c>
      <c r="DK266" s="108" t="str">
        <f t="shared" si="433"/>
        <v/>
      </c>
      <c r="DL266" s="108" t="str">
        <f t="shared" si="431"/>
        <v/>
      </c>
      <c r="DM266" s="108" t="str">
        <f t="shared" si="432"/>
        <v/>
      </c>
      <c r="DN266" s="103"/>
      <c r="DO266" s="170" t="str">
        <f t="shared" si="402"/>
        <v/>
      </c>
      <c r="DP266" s="170" t="str">
        <f t="shared" si="403"/>
        <v/>
      </c>
      <c r="DQ266" s="170" t="str">
        <f t="shared" si="404"/>
        <v/>
      </c>
      <c r="DR266" s="55" t="str">
        <f t="shared" si="405"/>
        <v/>
      </c>
      <c r="DS266" s="55" t="str">
        <f t="shared" si="406"/>
        <v/>
      </c>
      <c r="DT266" s="173" t="str">
        <f t="shared" si="407"/>
        <v/>
      </c>
      <c r="DU266" s="55" t="str">
        <f t="shared" si="408"/>
        <v/>
      </c>
      <c r="DV266" s="21" t="str">
        <f t="shared" si="409"/>
        <v/>
      </c>
      <c r="DW266" s="11" t="str">
        <f t="shared" si="434"/>
        <v/>
      </c>
      <c r="DX266" s="12" t="str">
        <f t="shared" si="410"/>
        <v/>
      </c>
      <c r="DY266" s="15"/>
      <c r="DZ266" s="50"/>
      <c r="EA266" s="50"/>
      <c r="EB266" s="50"/>
      <c r="EC266" s="50"/>
    </row>
    <row r="267" spans="1:133" ht="20.100000000000001" customHeight="1" x14ac:dyDescent="0.25">
      <c r="A267" s="47">
        <f t="shared" si="411"/>
        <v>266</v>
      </c>
      <c r="B267" s="176"/>
      <c r="C267" s="194"/>
      <c r="D267" s="176"/>
      <c r="E267" s="194"/>
      <c r="F267" s="192"/>
      <c r="G267" s="193"/>
      <c r="H267" s="176"/>
      <c r="I267" s="176"/>
      <c r="J267" s="180"/>
      <c r="K267" s="180"/>
      <c r="L267" s="180"/>
      <c r="M267" s="40"/>
      <c r="N267" s="10" t="str">
        <f t="shared" si="353"/>
        <v/>
      </c>
      <c r="O267" s="13"/>
      <c r="P267" s="26" t="str">
        <f t="shared" si="352"/>
        <v/>
      </c>
      <c r="Q267" s="26" t="str">
        <f t="shared" si="352"/>
        <v/>
      </c>
      <c r="R267" s="26" t="str">
        <f t="shared" si="352"/>
        <v/>
      </c>
      <c r="S267" s="26" t="str">
        <f t="shared" si="352"/>
        <v/>
      </c>
      <c r="T267" s="26" t="str">
        <f t="shared" si="352"/>
        <v/>
      </c>
      <c r="U267" s="157" t="str">
        <f t="shared" si="352"/>
        <v/>
      </c>
      <c r="V267" s="26" t="str">
        <f t="shared" si="352"/>
        <v/>
      </c>
      <c r="W267" s="26" t="str">
        <f t="shared" si="352"/>
        <v/>
      </c>
      <c r="X267" s="26" t="str">
        <f t="shared" si="352"/>
        <v/>
      </c>
      <c r="Y267" s="24" t="str">
        <f t="shared" si="352"/>
        <v/>
      </c>
      <c r="Z267" s="18" t="str">
        <f t="shared" si="354"/>
        <v/>
      </c>
      <c r="AA267" s="24" t="str">
        <f t="shared" si="354"/>
        <v/>
      </c>
      <c r="AB267" s="24" t="str">
        <f t="shared" si="354"/>
        <v/>
      </c>
      <c r="AC267" s="26" t="str">
        <f t="shared" si="354"/>
        <v/>
      </c>
      <c r="AD267" s="33" t="str">
        <f t="shared" si="354"/>
        <v/>
      </c>
      <c r="AE267" s="24" t="str">
        <f t="shared" si="354"/>
        <v/>
      </c>
      <c r="AF267" s="26" t="str">
        <f t="shared" si="354"/>
        <v/>
      </c>
      <c r="AG267" s="24" t="str">
        <f t="shared" si="354"/>
        <v/>
      </c>
      <c r="AH267" s="26" t="str">
        <f t="shared" si="354"/>
        <v/>
      </c>
      <c r="AI267" s="26" t="str">
        <f t="shared" si="354"/>
        <v/>
      </c>
      <c r="AJ267" s="26" t="str">
        <f t="shared" si="354"/>
        <v/>
      </c>
      <c r="AK267" s="26" t="str">
        <f t="shared" si="354"/>
        <v/>
      </c>
      <c r="AL267" s="26" t="str">
        <f t="shared" si="354"/>
        <v/>
      </c>
      <c r="AM267" s="18" t="str">
        <f t="shared" si="354"/>
        <v/>
      </c>
      <c r="AN267" s="9"/>
      <c r="AO267" s="152" t="str">
        <f t="shared" si="412"/>
        <v/>
      </c>
      <c r="AP267" s="150" t="str">
        <f t="shared" si="355"/>
        <v/>
      </c>
      <c r="AQ267" s="151" t="str">
        <f t="shared" si="356"/>
        <v/>
      </c>
      <c r="AR267" s="107" t="str">
        <f t="shared" si="357"/>
        <v/>
      </c>
      <c r="AS267" s="128" t="str">
        <f t="shared" si="358"/>
        <v/>
      </c>
      <c r="AT267" s="114" t="str">
        <f t="shared" si="413"/>
        <v/>
      </c>
      <c r="AU267" s="114" t="str">
        <f t="shared" si="414"/>
        <v/>
      </c>
      <c r="AV267" s="114" t="str">
        <f t="shared" si="415"/>
        <v/>
      </c>
      <c r="AW267" s="114" t="str">
        <f t="shared" si="416"/>
        <v/>
      </c>
      <c r="AX267" s="117" t="str">
        <f t="shared" si="417"/>
        <v/>
      </c>
      <c r="AY267" s="117" t="str">
        <f t="shared" si="418"/>
        <v/>
      </c>
      <c r="AZ267" s="111" t="str">
        <f t="shared" si="419"/>
        <v/>
      </c>
      <c r="BA267" s="133" t="str">
        <f t="shared" si="420"/>
        <v/>
      </c>
      <c r="BB267" s="126" t="str">
        <f t="shared" si="359"/>
        <v/>
      </c>
      <c r="BC267" s="126" t="str">
        <f t="shared" si="360"/>
        <v/>
      </c>
      <c r="BD267" s="127" t="str">
        <f t="shared" si="361"/>
        <v/>
      </c>
      <c r="BE267" s="115" t="str">
        <f t="shared" si="362"/>
        <v/>
      </c>
      <c r="BF267" s="148" t="str">
        <f t="shared" si="363"/>
        <v/>
      </c>
      <c r="BG267" s="126" t="str">
        <f t="shared" si="364"/>
        <v/>
      </c>
      <c r="BH267" s="126" t="str">
        <f t="shared" si="365"/>
        <v/>
      </c>
      <c r="BI267" s="126" t="str">
        <f t="shared" si="366"/>
        <v/>
      </c>
      <c r="BJ267" s="126" t="str">
        <f t="shared" si="367"/>
        <v/>
      </c>
      <c r="BK267" s="111" t="str">
        <f t="shared" si="368"/>
        <v/>
      </c>
      <c r="BL267" s="118" t="str">
        <f t="shared" si="421"/>
        <v/>
      </c>
      <c r="BM267" s="115" t="str">
        <f t="shared" si="369"/>
        <v/>
      </c>
      <c r="BN267" s="110" t="str">
        <f t="shared" si="370"/>
        <v/>
      </c>
      <c r="BO267" s="110" t="str">
        <f t="shared" si="371"/>
        <v/>
      </c>
      <c r="BP267" s="111" t="str">
        <f t="shared" si="422"/>
        <v/>
      </c>
      <c r="BQ267" s="110" t="str">
        <f t="shared" si="423"/>
        <v/>
      </c>
      <c r="BR267" s="153"/>
      <c r="BS267" s="115" t="str">
        <f t="shared" si="372"/>
        <v/>
      </c>
      <c r="BT267" s="132" t="str">
        <f t="shared" si="435"/>
        <v/>
      </c>
      <c r="BU267" s="146" t="str">
        <f t="shared" si="373"/>
        <v/>
      </c>
      <c r="BV267" s="115" t="str">
        <f t="shared" si="374"/>
        <v/>
      </c>
      <c r="BW267" s="118" t="str">
        <f t="shared" si="375"/>
        <v/>
      </c>
      <c r="BX267" s="119"/>
      <c r="BY267" s="111" t="str">
        <f t="shared" si="376"/>
        <v/>
      </c>
      <c r="BZ267" s="111" t="str">
        <f t="shared" si="377"/>
        <v/>
      </c>
      <c r="CA267" s="111" t="str">
        <f t="shared" si="378"/>
        <v/>
      </c>
      <c r="CB267" s="142" t="str">
        <f t="shared" si="379"/>
        <v/>
      </c>
      <c r="CC267" s="184" t="str">
        <f t="shared" si="380"/>
        <v/>
      </c>
      <c r="CD267" s="115" t="str">
        <f t="shared" si="381"/>
        <v/>
      </c>
      <c r="CE267" s="115" t="str">
        <f t="shared" si="382"/>
        <v/>
      </c>
      <c r="CF267" s="125" t="str">
        <f t="shared" si="383"/>
        <v/>
      </c>
      <c r="CG267" s="125" t="str">
        <f t="shared" si="384"/>
        <v/>
      </c>
      <c r="CH267" s="149" t="str">
        <f t="shared" si="385"/>
        <v/>
      </c>
      <c r="CI267" s="142" t="str">
        <f t="shared" si="386"/>
        <v/>
      </c>
      <c r="CJ267" s="119"/>
      <c r="CK267" s="109"/>
      <c r="CL267" s="166" t="str">
        <f t="shared" si="387"/>
        <v/>
      </c>
      <c r="CM267" s="166" t="str">
        <f t="shared" si="388"/>
        <v/>
      </c>
      <c r="CN267" s="163" t="str">
        <f t="shared" si="389"/>
        <v/>
      </c>
      <c r="CO267" s="164" t="str">
        <f t="shared" si="390"/>
        <v/>
      </c>
      <c r="CP267" s="109"/>
      <c r="CQ267" s="163" t="str">
        <f t="shared" si="391"/>
        <v/>
      </c>
      <c r="CR267" s="163" t="str">
        <f t="shared" si="392"/>
        <v/>
      </c>
      <c r="CS267" s="109"/>
      <c r="CT267" s="112" t="str">
        <f t="shared" si="424"/>
        <v/>
      </c>
      <c r="CU267" s="145" t="str">
        <f t="shared" si="425"/>
        <v/>
      </c>
      <c r="CV267" s="111" t="str">
        <f t="shared" si="426"/>
        <v/>
      </c>
      <c r="CW267" s="111" t="str">
        <f t="shared" si="427"/>
        <v/>
      </c>
      <c r="CX267" s="109" t="str">
        <f t="shared" si="393"/>
        <v/>
      </c>
      <c r="CY267" s="126" t="str">
        <f t="shared" si="394"/>
        <v/>
      </c>
      <c r="CZ267" s="126" t="str">
        <f t="shared" si="395"/>
        <v/>
      </c>
      <c r="DA267" s="126" t="str">
        <f t="shared" si="396"/>
        <v/>
      </c>
      <c r="DB267" s="145" t="str">
        <f t="shared" si="397"/>
        <v/>
      </c>
      <c r="DC267" s="143" t="str">
        <f t="shared" si="398"/>
        <v/>
      </c>
      <c r="DD267" s="121"/>
      <c r="DE267" s="113" t="str">
        <f t="shared" si="399"/>
        <v/>
      </c>
      <c r="DF267" s="113" t="str">
        <f t="shared" si="400"/>
        <v/>
      </c>
      <c r="DG267" s="111" t="e">
        <f t="shared" si="428"/>
        <v>#N/A</v>
      </c>
      <c r="DH267" s="108" t="str">
        <f t="shared" si="401"/>
        <v/>
      </c>
      <c r="DI267" s="108" t="str">
        <f t="shared" si="429"/>
        <v/>
      </c>
      <c r="DJ267" s="108" t="str">
        <f t="shared" si="430"/>
        <v/>
      </c>
      <c r="DK267" s="108" t="str">
        <f t="shared" si="433"/>
        <v/>
      </c>
      <c r="DL267" s="108" t="str">
        <f t="shared" si="431"/>
        <v/>
      </c>
      <c r="DM267" s="108" t="str">
        <f t="shared" si="432"/>
        <v/>
      </c>
      <c r="DN267" s="103"/>
      <c r="DO267" s="170" t="str">
        <f t="shared" si="402"/>
        <v/>
      </c>
      <c r="DP267" s="170" t="str">
        <f t="shared" si="403"/>
        <v/>
      </c>
      <c r="DQ267" s="170" t="str">
        <f t="shared" si="404"/>
        <v/>
      </c>
      <c r="DR267" s="55" t="str">
        <f t="shared" si="405"/>
        <v/>
      </c>
      <c r="DS267" s="55" t="str">
        <f t="shared" si="406"/>
        <v/>
      </c>
      <c r="DT267" s="173" t="str">
        <f t="shared" si="407"/>
        <v/>
      </c>
      <c r="DU267" s="55" t="str">
        <f t="shared" si="408"/>
        <v/>
      </c>
      <c r="DV267" s="21" t="str">
        <f t="shared" si="409"/>
        <v/>
      </c>
      <c r="DW267" s="11" t="str">
        <f t="shared" si="434"/>
        <v/>
      </c>
      <c r="DX267" s="12" t="str">
        <f t="shared" si="410"/>
        <v/>
      </c>
      <c r="DY267" s="15"/>
      <c r="DZ267" s="50"/>
      <c r="EA267" s="50"/>
      <c r="EB267" s="50"/>
      <c r="EC267" s="50"/>
    </row>
    <row r="268" spans="1:133" ht="20.100000000000001" customHeight="1" x14ac:dyDescent="0.25">
      <c r="A268" s="47">
        <f t="shared" si="411"/>
        <v>267</v>
      </c>
      <c r="B268" s="176"/>
      <c r="C268" s="194"/>
      <c r="D268" s="176"/>
      <c r="E268" s="194"/>
      <c r="F268" s="192"/>
      <c r="G268" s="193"/>
      <c r="H268" s="176"/>
      <c r="I268" s="176"/>
      <c r="J268" s="180"/>
      <c r="K268" s="180"/>
      <c r="L268" s="180"/>
      <c r="M268" s="40"/>
      <c r="N268" s="10" t="str">
        <f t="shared" si="353"/>
        <v/>
      </c>
      <c r="O268" s="13"/>
      <c r="P268" s="26" t="str">
        <f t="shared" si="352"/>
        <v/>
      </c>
      <c r="Q268" s="26" t="str">
        <f t="shared" si="352"/>
        <v/>
      </c>
      <c r="R268" s="26" t="str">
        <f t="shared" si="352"/>
        <v/>
      </c>
      <c r="S268" s="26" t="str">
        <f t="shared" si="352"/>
        <v/>
      </c>
      <c r="T268" s="26" t="str">
        <f t="shared" si="352"/>
        <v/>
      </c>
      <c r="U268" s="157" t="str">
        <f t="shared" si="352"/>
        <v/>
      </c>
      <c r="V268" s="26" t="str">
        <f t="shared" si="352"/>
        <v/>
      </c>
      <c r="W268" s="26" t="str">
        <f t="shared" si="352"/>
        <v/>
      </c>
      <c r="X268" s="26" t="str">
        <f t="shared" si="352"/>
        <v/>
      </c>
      <c r="Y268" s="24" t="str">
        <f t="shared" si="352"/>
        <v/>
      </c>
      <c r="Z268" s="18" t="str">
        <f t="shared" si="354"/>
        <v/>
      </c>
      <c r="AA268" s="24" t="str">
        <f t="shared" si="354"/>
        <v/>
      </c>
      <c r="AB268" s="24" t="str">
        <f t="shared" si="354"/>
        <v/>
      </c>
      <c r="AC268" s="26" t="str">
        <f t="shared" si="354"/>
        <v/>
      </c>
      <c r="AD268" s="33" t="str">
        <f t="shared" si="354"/>
        <v/>
      </c>
      <c r="AE268" s="24" t="str">
        <f t="shared" si="354"/>
        <v/>
      </c>
      <c r="AF268" s="26" t="str">
        <f t="shared" si="354"/>
        <v/>
      </c>
      <c r="AG268" s="24" t="str">
        <f t="shared" si="354"/>
        <v/>
      </c>
      <c r="AH268" s="26" t="str">
        <f t="shared" si="354"/>
        <v/>
      </c>
      <c r="AI268" s="26" t="str">
        <f t="shared" si="354"/>
        <v/>
      </c>
      <c r="AJ268" s="26" t="str">
        <f t="shared" si="354"/>
        <v/>
      </c>
      <c r="AK268" s="26" t="str">
        <f t="shared" si="354"/>
        <v/>
      </c>
      <c r="AL268" s="26" t="str">
        <f t="shared" si="354"/>
        <v/>
      </c>
      <c r="AM268" s="18" t="str">
        <f t="shared" si="354"/>
        <v/>
      </c>
      <c r="AN268" s="9"/>
      <c r="AO268" s="152" t="str">
        <f t="shared" si="412"/>
        <v/>
      </c>
      <c r="AP268" s="150" t="str">
        <f t="shared" si="355"/>
        <v/>
      </c>
      <c r="AQ268" s="151" t="str">
        <f t="shared" si="356"/>
        <v/>
      </c>
      <c r="AR268" s="107" t="str">
        <f t="shared" si="357"/>
        <v/>
      </c>
      <c r="AS268" s="128" t="str">
        <f t="shared" si="358"/>
        <v/>
      </c>
      <c r="AT268" s="114" t="str">
        <f t="shared" si="413"/>
        <v/>
      </c>
      <c r="AU268" s="114" t="str">
        <f t="shared" si="414"/>
        <v/>
      </c>
      <c r="AV268" s="114" t="str">
        <f t="shared" si="415"/>
        <v/>
      </c>
      <c r="AW268" s="114" t="str">
        <f t="shared" si="416"/>
        <v/>
      </c>
      <c r="AX268" s="117" t="str">
        <f t="shared" si="417"/>
        <v/>
      </c>
      <c r="AY268" s="117" t="str">
        <f t="shared" si="418"/>
        <v/>
      </c>
      <c r="AZ268" s="111" t="str">
        <f t="shared" si="419"/>
        <v/>
      </c>
      <c r="BA268" s="133" t="str">
        <f t="shared" si="420"/>
        <v/>
      </c>
      <c r="BB268" s="126" t="str">
        <f t="shared" si="359"/>
        <v/>
      </c>
      <c r="BC268" s="126" t="str">
        <f t="shared" si="360"/>
        <v/>
      </c>
      <c r="BD268" s="127" t="str">
        <f t="shared" si="361"/>
        <v/>
      </c>
      <c r="BE268" s="115" t="str">
        <f t="shared" si="362"/>
        <v/>
      </c>
      <c r="BF268" s="148" t="str">
        <f t="shared" si="363"/>
        <v/>
      </c>
      <c r="BG268" s="126" t="str">
        <f t="shared" si="364"/>
        <v/>
      </c>
      <c r="BH268" s="126" t="str">
        <f t="shared" si="365"/>
        <v/>
      </c>
      <c r="BI268" s="126" t="str">
        <f t="shared" si="366"/>
        <v/>
      </c>
      <c r="BJ268" s="126" t="str">
        <f t="shared" si="367"/>
        <v/>
      </c>
      <c r="BK268" s="111" t="str">
        <f t="shared" si="368"/>
        <v/>
      </c>
      <c r="BL268" s="118" t="str">
        <f t="shared" si="421"/>
        <v/>
      </c>
      <c r="BM268" s="115" t="str">
        <f t="shared" si="369"/>
        <v/>
      </c>
      <c r="BN268" s="110" t="str">
        <f t="shared" si="370"/>
        <v/>
      </c>
      <c r="BO268" s="110" t="str">
        <f t="shared" si="371"/>
        <v/>
      </c>
      <c r="BP268" s="111" t="str">
        <f t="shared" si="422"/>
        <v/>
      </c>
      <c r="BQ268" s="110" t="str">
        <f t="shared" si="423"/>
        <v/>
      </c>
      <c r="BR268" s="153"/>
      <c r="BS268" s="115" t="str">
        <f t="shared" si="372"/>
        <v/>
      </c>
      <c r="BT268" s="132" t="str">
        <f t="shared" si="435"/>
        <v/>
      </c>
      <c r="BU268" s="146" t="str">
        <f t="shared" si="373"/>
        <v/>
      </c>
      <c r="BV268" s="115" t="str">
        <f t="shared" si="374"/>
        <v/>
      </c>
      <c r="BW268" s="118" t="str">
        <f t="shared" si="375"/>
        <v/>
      </c>
      <c r="BX268" s="119"/>
      <c r="BY268" s="111" t="str">
        <f t="shared" si="376"/>
        <v/>
      </c>
      <c r="BZ268" s="111" t="str">
        <f t="shared" si="377"/>
        <v/>
      </c>
      <c r="CA268" s="111" t="str">
        <f t="shared" si="378"/>
        <v/>
      </c>
      <c r="CB268" s="142" t="str">
        <f t="shared" si="379"/>
        <v/>
      </c>
      <c r="CC268" s="184" t="str">
        <f t="shared" si="380"/>
        <v/>
      </c>
      <c r="CD268" s="115" t="str">
        <f t="shared" si="381"/>
        <v/>
      </c>
      <c r="CE268" s="115" t="str">
        <f t="shared" si="382"/>
        <v/>
      </c>
      <c r="CF268" s="125" t="str">
        <f t="shared" si="383"/>
        <v/>
      </c>
      <c r="CG268" s="125" t="str">
        <f t="shared" si="384"/>
        <v/>
      </c>
      <c r="CH268" s="149" t="str">
        <f t="shared" si="385"/>
        <v/>
      </c>
      <c r="CI268" s="142" t="str">
        <f t="shared" si="386"/>
        <v/>
      </c>
      <c r="CJ268" s="119"/>
      <c r="CK268" s="109"/>
      <c r="CL268" s="166" t="str">
        <f t="shared" si="387"/>
        <v/>
      </c>
      <c r="CM268" s="166" t="str">
        <f t="shared" si="388"/>
        <v/>
      </c>
      <c r="CN268" s="163" t="str">
        <f t="shared" si="389"/>
        <v/>
      </c>
      <c r="CO268" s="164" t="str">
        <f t="shared" si="390"/>
        <v/>
      </c>
      <c r="CP268" s="109"/>
      <c r="CQ268" s="163" t="str">
        <f t="shared" si="391"/>
        <v/>
      </c>
      <c r="CR268" s="163" t="str">
        <f t="shared" si="392"/>
        <v/>
      </c>
      <c r="CS268" s="109"/>
      <c r="CT268" s="112" t="str">
        <f t="shared" si="424"/>
        <v/>
      </c>
      <c r="CU268" s="145" t="str">
        <f t="shared" si="425"/>
        <v/>
      </c>
      <c r="CV268" s="111" t="str">
        <f t="shared" si="426"/>
        <v/>
      </c>
      <c r="CW268" s="111" t="str">
        <f t="shared" si="427"/>
        <v/>
      </c>
      <c r="CX268" s="109" t="str">
        <f t="shared" si="393"/>
        <v/>
      </c>
      <c r="CY268" s="126" t="str">
        <f t="shared" si="394"/>
        <v/>
      </c>
      <c r="CZ268" s="126" t="str">
        <f t="shared" si="395"/>
        <v/>
      </c>
      <c r="DA268" s="126" t="str">
        <f t="shared" si="396"/>
        <v/>
      </c>
      <c r="DB268" s="145" t="str">
        <f t="shared" si="397"/>
        <v/>
      </c>
      <c r="DC268" s="143" t="str">
        <f t="shared" si="398"/>
        <v/>
      </c>
      <c r="DD268" s="121"/>
      <c r="DE268" s="113" t="str">
        <f t="shared" si="399"/>
        <v/>
      </c>
      <c r="DF268" s="113" t="str">
        <f t="shared" si="400"/>
        <v/>
      </c>
      <c r="DG268" s="111" t="e">
        <f t="shared" si="428"/>
        <v>#N/A</v>
      </c>
      <c r="DH268" s="108" t="str">
        <f t="shared" si="401"/>
        <v/>
      </c>
      <c r="DI268" s="108" t="str">
        <f t="shared" si="429"/>
        <v/>
      </c>
      <c r="DJ268" s="108" t="str">
        <f t="shared" si="430"/>
        <v/>
      </c>
      <c r="DK268" s="108" t="str">
        <f t="shared" si="433"/>
        <v/>
      </c>
      <c r="DL268" s="108" t="str">
        <f t="shared" si="431"/>
        <v/>
      </c>
      <c r="DM268" s="108" t="str">
        <f t="shared" si="432"/>
        <v/>
      </c>
      <c r="DN268" s="103"/>
      <c r="DO268" s="170" t="str">
        <f t="shared" si="402"/>
        <v/>
      </c>
      <c r="DP268" s="170" t="str">
        <f t="shared" si="403"/>
        <v/>
      </c>
      <c r="DQ268" s="170" t="str">
        <f t="shared" si="404"/>
        <v/>
      </c>
      <c r="DR268" s="55" t="str">
        <f t="shared" si="405"/>
        <v/>
      </c>
      <c r="DS268" s="55" t="str">
        <f t="shared" si="406"/>
        <v/>
      </c>
      <c r="DT268" s="173" t="str">
        <f t="shared" si="407"/>
        <v/>
      </c>
      <c r="DU268" s="55" t="str">
        <f t="shared" si="408"/>
        <v/>
      </c>
      <c r="DV268" s="21" t="str">
        <f t="shared" si="409"/>
        <v/>
      </c>
      <c r="DW268" s="11" t="str">
        <f t="shared" si="434"/>
        <v/>
      </c>
      <c r="DX268" s="12" t="str">
        <f t="shared" si="410"/>
        <v/>
      </c>
      <c r="DY268" s="15"/>
      <c r="DZ268" s="50"/>
      <c r="EA268" s="50"/>
      <c r="EB268" s="50"/>
      <c r="EC268" s="50"/>
    </row>
    <row r="269" spans="1:133" ht="20.100000000000001" customHeight="1" x14ac:dyDescent="0.25">
      <c r="A269" s="47">
        <f t="shared" si="411"/>
        <v>268</v>
      </c>
      <c r="B269" s="176"/>
      <c r="C269" s="194"/>
      <c r="D269" s="176"/>
      <c r="E269" s="194"/>
      <c r="F269" s="192"/>
      <c r="G269" s="193"/>
      <c r="H269" s="176"/>
      <c r="I269" s="176"/>
      <c r="J269" s="180"/>
      <c r="K269" s="180"/>
      <c r="L269" s="180"/>
      <c r="M269" s="40"/>
      <c r="N269" s="10" t="str">
        <f t="shared" si="353"/>
        <v/>
      </c>
      <c r="O269" s="13"/>
      <c r="P269" s="26" t="str">
        <f t="shared" si="352"/>
        <v/>
      </c>
      <c r="Q269" s="26" t="str">
        <f t="shared" si="352"/>
        <v/>
      </c>
      <c r="R269" s="26" t="str">
        <f t="shared" si="352"/>
        <v/>
      </c>
      <c r="S269" s="26" t="str">
        <f t="shared" si="352"/>
        <v/>
      </c>
      <c r="T269" s="26" t="str">
        <f t="shared" si="352"/>
        <v/>
      </c>
      <c r="U269" s="157" t="str">
        <f t="shared" si="352"/>
        <v/>
      </c>
      <c r="V269" s="26" t="str">
        <f t="shared" si="352"/>
        <v/>
      </c>
      <c r="W269" s="26" t="str">
        <f t="shared" si="352"/>
        <v/>
      </c>
      <c r="X269" s="26" t="str">
        <f t="shared" si="352"/>
        <v/>
      </c>
      <c r="Y269" s="24" t="str">
        <f t="shared" si="352"/>
        <v/>
      </c>
      <c r="Z269" s="18" t="str">
        <f t="shared" si="354"/>
        <v/>
      </c>
      <c r="AA269" s="24" t="str">
        <f t="shared" si="354"/>
        <v/>
      </c>
      <c r="AB269" s="24" t="str">
        <f t="shared" si="354"/>
        <v/>
      </c>
      <c r="AC269" s="26" t="str">
        <f t="shared" si="354"/>
        <v/>
      </c>
      <c r="AD269" s="33" t="str">
        <f t="shared" si="354"/>
        <v/>
      </c>
      <c r="AE269" s="24" t="str">
        <f t="shared" si="354"/>
        <v/>
      </c>
      <c r="AF269" s="26" t="str">
        <f t="shared" si="354"/>
        <v/>
      </c>
      <c r="AG269" s="24" t="str">
        <f t="shared" si="354"/>
        <v/>
      </c>
      <c r="AH269" s="26" t="str">
        <f t="shared" si="354"/>
        <v/>
      </c>
      <c r="AI269" s="26" t="str">
        <f t="shared" si="354"/>
        <v/>
      </c>
      <c r="AJ269" s="26" t="str">
        <f t="shared" si="354"/>
        <v/>
      </c>
      <c r="AK269" s="26" t="str">
        <f t="shared" si="354"/>
        <v/>
      </c>
      <c r="AL269" s="26" t="str">
        <f t="shared" si="354"/>
        <v/>
      </c>
      <c r="AM269" s="18" t="str">
        <f t="shared" si="354"/>
        <v/>
      </c>
      <c r="AN269" s="9"/>
      <c r="AO269" s="152" t="str">
        <f t="shared" si="412"/>
        <v/>
      </c>
      <c r="AP269" s="150" t="str">
        <f t="shared" si="355"/>
        <v/>
      </c>
      <c r="AQ269" s="151" t="str">
        <f t="shared" si="356"/>
        <v/>
      </c>
      <c r="AR269" s="107" t="str">
        <f t="shared" si="357"/>
        <v/>
      </c>
      <c r="AS269" s="128" t="str">
        <f t="shared" si="358"/>
        <v/>
      </c>
      <c r="AT269" s="114" t="str">
        <f t="shared" si="413"/>
        <v/>
      </c>
      <c r="AU269" s="114" t="str">
        <f t="shared" si="414"/>
        <v/>
      </c>
      <c r="AV269" s="114" t="str">
        <f t="shared" si="415"/>
        <v/>
      </c>
      <c r="AW269" s="114" t="str">
        <f t="shared" si="416"/>
        <v/>
      </c>
      <c r="AX269" s="117" t="str">
        <f t="shared" si="417"/>
        <v/>
      </c>
      <c r="AY269" s="117" t="str">
        <f t="shared" si="418"/>
        <v/>
      </c>
      <c r="AZ269" s="111" t="str">
        <f t="shared" si="419"/>
        <v/>
      </c>
      <c r="BA269" s="133" t="str">
        <f t="shared" si="420"/>
        <v/>
      </c>
      <c r="BB269" s="126" t="str">
        <f t="shared" si="359"/>
        <v/>
      </c>
      <c r="BC269" s="126" t="str">
        <f t="shared" si="360"/>
        <v/>
      </c>
      <c r="BD269" s="127" t="str">
        <f t="shared" si="361"/>
        <v/>
      </c>
      <c r="BE269" s="115" t="str">
        <f t="shared" si="362"/>
        <v/>
      </c>
      <c r="BF269" s="148" t="str">
        <f t="shared" si="363"/>
        <v/>
      </c>
      <c r="BG269" s="126" t="str">
        <f t="shared" si="364"/>
        <v/>
      </c>
      <c r="BH269" s="126" t="str">
        <f t="shared" si="365"/>
        <v/>
      </c>
      <c r="BI269" s="126" t="str">
        <f t="shared" si="366"/>
        <v/>
      </c>
      <c r="BJ269" s="126" t="str">
        <f t="shared" si="367"/>
        <v/>
      </c>
      <c r="BK269" s="111" t="str">
        <f t="shared" si="368"/>
        <v/>
      </c>
      <c r="BL269" s="118" t="str">
        <f t="shared" si="421"/>
        <v/>
      </c>
      <c r="BM269" s="115" t="str">
        <f t="shared" si="369"/>
        <v/>
      </c>
      <c r="BN269" s="110" t="str">
        <f t="shared" si="370"/>
        <v/>
      </c>
      <c r="BO269" s="110" t="str">
        <f t="shared" si="371"/>
        <v/>
      </c>
      <c r="BP269" s="111" t="str">
        <f t="shared" si="422"/>
        <v/>
      </c>
      <c r="BQ269" s="110" t="str">
        <f t="shared" si="423"/>
        <v/>
      </c>
      <c r="BR269" s="153"/>
      <c r="BS269" s="115" t="str">
        <f t="shared" si="372"/>
        <v/>
      </c>
      <c r="BT269" s="132" t="str">
        <f t="shared" si="435"/>
        <v/>
      </c>
      <c r="BU269" s="146" t="str">
        <f t="shared" si="373"/>
        <v/>
      </c>
      <c r="BV269" s="115" t="str">
        <f t="shared" si="374"/>
        <v/>
      </c>
      <c r="BW269" s="118" t="str">
        <f t="shared" si="375"/>
        <v/>
      </c>
      <c r="BX269" s="119"/>
      <c r="BY269" s="111" t="str">
        <f t="shared" si="376"/>
        <v/>
      </c>
      <c r="BZ269" s="111" t="str">
        <f t="shared" si="377"/>
        <v/>
      </c>
      <c r="CA269" s="111" t="str">
        <f t="shared" si="378"/>
        <v/>
      </c>
      <c r="CB269" s="142" t="str">
        <f t="shared" si="379"/>
        <v/>
      </c>
      <c r="CC269" s="184" t="str">
        <f t="shared" si="380"/>
        <v/>
      </c>
      <c r="CD269" s="115" t="str">
        <f t="shared" si="381"/>
        <v/>
      </c>
      <c r="CE269" s="115" t="str">
        <f t="shared" si="382"/>
        <v/>
      </c>
      <c r="CF269" s="125" t="str">
        <f t="shared" si="383"/>
        <v/>
      </c>
      <c r="CG269" s="125" t="str">
        <f t="shared" si="384"/>
        <v/>
      </c>
      <c r="CH269" s="149" t="str">
        <f t="shared" si="385"/>
        <v/>
      </c>
      <c r="CI269" s="142" t="str">
        <f t="shared" si="386"/>
        <v/>
      </c>
      <c r="CJ269" s="119"/>
      <c r="CK269" s="109"/>
      <c r="CL269" s="166" t="str">
        <f t="shared" si="387"/>
        <v/>
      </c>
      <c r="CM269" s="166" t="str">
        <f t="shared" si="388"/>
        <v/>
      </c>
      <c r="CN269" s="163" t="str">
        <f t="shared" si="389"/>
        <v/>
      </c>
      <c r="CO269" s="164" t="str">
        <f t="shared" si="390"/>
        <v/>
      </c>
      <c r="CP269" s="109"/>
      <c r="CQ269" s="163" t="str">
        <f t="shared" si="391"/>
        <v/>
      </c>
      <c r="CR269" s="163" t="str">
        <f t="shared" si="392"/>
        <v/>
      </c>
      <c r="CS269" s="109"/>
      <c r="CT269" s="112" t="str">
        <f t="shared" si="424"/>
        <v/>
      </c>
      <c r="CU269" s="145" t="str">
        <f t="shared" si="425"/>
        <v/>
      </c>
      <c r="CV269" s="111" t="str">
        <f t="shared" si="426"/>
        <v/>
      </c>
      <c r="CW269" s="111" t="str">
        <f t="shared" si="427"/>
        <v/>
      </c>
      <c r="CX269" s="109" t="str">
        <f t="shared" si="393"/>
        <v/>
      </c>
      <c r="CY269" s="126" t="str">
        <f t="shared" si="394"/>
        <v/>
      </c>
      <c r="CZ269" s="126" t="str">
        <f t="shared" si="395"/>
        <v/>
      </c>
      <c r="DA269" s="126" t="str">
        <f t="shared" si="396"/>
        <v/>
      </c>
      <c r="DB269" s="145" t="str">
        <f t="shared" si="397"/>
        <v/>
      </c>
      <c r="DC269" s="143" t="str">
        <f t="shared" si="398"/>
        <v/>
      </c>
      <c r="DD269" s="121"/>
      <c r="DE269" s="113" t="str">
        <f t="shared" si="399"/>
        <v/>
      </c>
      <c r="DF269" s="113" t="str">
        <f t="shared" si="400"/>
        <v/>
      </c>
      <c r="DG269" s="111" t="e">
        <f t="shared" si="428"/>
        <v>#N/A</v>
      </c>
      <c r="DH269" s="108" t="str">
        <f t="shared" si="401"/>
        <v/>
      </c>
      <c r="DI269" s="108" t="str">
        <f t="shared" si="429"/>
        <v/>
      </c>
      <c r="DJ269" s="108" t="str">
        <f t="shared" si="430"/>
        <v/>
      </c>
      <c r="DK269" s="108" t="str">
        <f t="shared" si="433"/>
        <v/>
      </c>
      <c r="DL269" s="108" t="str">
        <f t="shared" si="431"/>
        <v/>
      </c>
      <c r="DM269" s="108" t="str">
        <f t="shared" si="432"/>
        <v/>
      </c>
      <c r="DN269" s="103"/>
      <c r="DO269" s="170" t="str">
        <f t="shared" si="402"/>
        <v/>
      </c>
      <c r="DP269" s="170" t="str">
        <f t="shared" si="403"/>
        <v/>
      </c>
      <c r="DQ269" s="170" t="str">
        <f t="shared" si="404"/>
        <v/>
      </c>
      <c r="DR269" s="55" t="str">
        <f t="shared" si="405"/>
        <v/>
      </c>
      <c r="DS269" s="55" t="str">
        <f t="shared" si="406"/>
        <v/>
      </c>
      <c r="DT269" s="173" t="str">
        <f t="shared" si="407"/>
        <v/>
      </c>
      <c r="DU269" s="55" t="str">
        <f t="shared" si="408"/>
        <v/>
      </c>
      <c r="DV269" s="21" t="str">
        <f t="shared" si="409"/>
        <v/>
      </c>
      <c r="DW269" s="11" t="str">
        <f t="shared" si="434"/>
        <v/>
      </c>
      <c r="DX269" s="12" t="str">
        <f t="shared" si="410"/>
        <v/>
      </c>
      <c r="DY269" s="15"/>
      <c r="DZ269" s="50"/>
      <c r="EA269" s="50"/>
      <c r="EB269" s="50"/>
      <c r="EC269" s="50"/>
    </row>
    <row r="270" spans="1:133" ht="20.100000000000001" customHeight="1" x14ac:dyDescent="0.25">
      <c r="A270" s="47">
        <f t="shared" si="411"/>
        <v>269</v>
      </c>
      <c r="B270" s="176"/>
      <c r="C270" s="194"/>
      <c r="D270" s="176"/>
      <c r="E270" s="194"/>
      <c r="F270" s="192"/>
      <c r="G270" s="193"/>
      <c r="H270" s="176"/>
      <c r="I270" s="176"/>
      <c r="J270" s="180"/>
      <c r="K270" s="180"/>
      <c r="L270" s="180"/>
      <c r="M270" s="40"/>
      <c r="N270" s="10" t="str">
        <f t="shared" si="353"/>
        <v/>
      </c>
      <c r="O270" s="13"/>
      <c r="P270" s="26" t="str">
        <f t="shared" si="352"/>
        <v/>
      </c>
      <c r="Q270" s="26" t="str">
        <f t="shared" si="352"/>
        <v/>
      </c>
      <c r="R270" s="26" t="str">
        <f t="shared" si="352"/>
        <v/>
      </c>
      <c r="S270" s="26" t="str">
        <f t="shared" si="352"/>
        <v/>
      </c>
      <c r="T270" s="26" t="str">
        <f t="shared" si="352"/>
        <v/>
      </c>
      <c r="U270" s="157" t="str">
        <f t="shared" si="352"/>
        <v/>
      </c>
      <c r="V270" s="26" t="str">
        <f t="shared" si="352"/>
        <v/>
      </c>
      <c r="W270" s="26" t="str">
        <f t="shared" si="352"/>
        <v/>
      </c>
      <c r="X270" s="26" t="str">
        <f t="shared" si="352"/>
        <v/>
      </c>
      <c r="Y270" s="24" t="str">
        <f t="shared" si="352"/>
        <v/>
      </c>
      <c r="Z270" s="18" t="str">
        <f t="shared" si="354"/>
        <v/>
      </c>
      <c r="AA270" s="24" t="str">
        <f t="shared" si="354"/>
        <v/>
      </c>
      <c r="AB270" s="24" t="str">
        <f t="shared" si="354"/>
        <v/>
      </c>
      <c r="AC270" s="26" t="str">
        <f t="shared" si="354"/>
        <v/>
      </c>
      <c r="AD270" s="33" t="str">
        <f t="shared" si="354"/>
        <v/>
      </c>
      <c r="AE270" s="24" t="str">
        <f t="shared" si="354"/>
        <v/>
      </c>
      <c r="AF270" s="26" t="str">
        <f t="shared" si="354"/>
        <v/>
      </c>
      <c r="AG270" s="24" t="str">
        <f t="shared" si="354"/>
        <v/>
      </c>
      <c r="AH270" s="26" t="str">
        <f t="shared" si="354"/>
        <v/>
      </c>
      <c r="AI270" s="26" t="str">
        <f t="shared" si="354"/>
        <v/>
      </c>
      <c r="AJ270" s="26" t="str">
        <f t="shared" si="354"/>
        <v/>
      </c>
      <c r="AK270" s="26" t="str">
        <f t="shared" si="354"/>
        <v/>
      </c>
      <c r="AL270" s="26" t="str">
        <f t="shared" si="354"/>
        <v/>
      </c>
      <c r="AM270" s="18" t="str">
        <f t="shared" si="354"/>
        <v/>
      </c>
      <c r="AN270" s="9"/>
      <c r="AO270" s="152" t="str">
        <f t="shared" si="412"/>
        <v/>
      </c>
      <c r="AP270" s="150" t="str">
        <f t="shared" si="355"/>
        <v/>
      </c>
      <c r="AQ270" s="151" t="str">
        <f t="shared" si="356"/>
        <v/>
      </c>
      <c r="AR270" s="107" t="str">
        <f t="shared" si="357"/>
        <v/>
      </c>
      <c r="AS270" s="128" t="str">
        <f t="shared" si="358"/>
        <v/>
      </c>
      <c r="AT270" s="114" t="str">
        <f t="shared" si="413"/>
        <v/>
      </c>
      <c r="AU270" s="114" t="str">
        <f t="shared" si="414"/>
        <v/>
      </c>
      <c r="AV270" s="114" t="str">
        <f t="shared" si="415"/>
        <v/>
      </c>
      <c r="AW270" s="114" t="str">
        <f t="shared" si="416"/>
        <v/>
      </c>
      <c r="AX270" s="117" t="str">
        <f t="shared" si="417"/>
        <v/>
      </c>
      <c r="AY270" s="117" t="str">
        <f t="shared" si="418"/>
        <v/>
      </c>
      <c r="AZ270" s="111" t="str">
        <f t="shared" si="419"/>
        <v/>
      </c>
      <c r="BA270" s="133" t="str">
        <f t="shared" si="420"/>
        <v/>
      </c>
      <c r="BB270" s="126" t="str">
        <f t="shared" si="359"/>
        <v/>
      </c>
      <c r="BC270" s="126" t="str">
        <f t="shared" si="360"/>
        <v/>
      </c>
      <c r="BD270" s="127" t="str">
        <f t="shared" si="361"/>
        <v/>
      </c>
      <c r="BE270" s="115" t="str">
        <f t="shared" si="362"/>
        <v/>
      </c>
      <c r="BF270" s="148" t="str">
        <f t="shared" si="363"/>
        <v/>
      </c>
      <c r="BG270" s="126" t="str">
        <f t="shared" si="364"/>
        <v/>
      </c>
      <c r="BH270" s="126" t="str">
        <f t="shared" si="365"/>
        <v/>
      </c>
      <c r="BI270" s="126" t="str">
        <f t="shared" si="366"/>
        <v/>
      </c>
      <c r="BJ270" s="126" t="str">
        <f t="shared" si="367"/>
        <v/>
      </c>
      <c r="BK270" s="111" t="str">
        <f t="shared" si="368"/>
        <v/>
      </c>
      <c r="BL270" s="118" t="str">
        <f t="shared" si="421"/>
        <v/>
      </c>
      <c r="BM270" s="115" t="str">
        <f t="shared" si="369"/>
        <v/>
      </c>
      <c r="BN270" s="110" t="str">
        <f t="shared" si="370"/>
        <v/>
      </c>
      <c r="BO270" s="110" t="str">
        <f t="shared" si="371"/>
        <v/>
      </c>
      <c r="BP270" s="111" t="str">
        <f t="shared" si="422"/>
        <v/>
      </c>
      <c r="BQ270" s="110" t="str">
        <f t="shared" si="423"/>
        <v/>
      </c>
      <c r="BR270" s="153"/>
      <c r="BS270" s="115" t="str">
        <f t="shared" si="372"/>
        <v/>
      </c>
      <c r="BT270" s="132" t="str">
        <f t="shared" si="435"/>
        <v/>
      </c>
      <c r="BU270" s="146" t="str">
        <f t="shared" si="373"/>
        <v/>
      </c>
      <c r="BV270" s="115" t="str">
        <f t="shared" si="374"/>
        <v/>
      </c>
      <c r="BW270" s="118" t="str">
        <f t="shared" si="375"/>
        <v/>
      </c>
      <c r="BX270" s="119"/>
      <c r="BY270" s="111" t="str">
        <f t="shared" si="376"/>
        <v/>
      </c>
      <c r="BZ270" s="111" t="str">
        <f t="shared" si="377"/>
        <v/>
      </c>
      <c r="CA270" s="111" t="str">
        <f t="shared" si="378"/>
        <v/>
      </c>
      <c r="CB270" s="142" t="str">
        <f t="shared" si="379"/>
        <v/>
      </c>
      <c r="CC270" s="184" t="str">
        <f t="shared" si="380"/>
        <v/>
      </c>
      <c r="CD270" s="115" t="str">
        <f t="shared" si="381"/>
        <v/>
      </c>
      <c r="CE270" s="115" t="str">
        <f t="shared" si="382"/>
        <v/>
      </c>
      <c r="CF270" s="125" t="str">
        <f t="shared" si="383"/>
        <v/>
      </c>
      <c r="CG270" s="125" t="str">
        <f t="shared" si="384"/>
        <v/>
      </c>
      <c r="CH270" s="149" t="str">
        <f t="shared" si="385"/>
        <v/>
      </c>
      <c r="CI270" s="142" t="str">
        <f t="shared" si="386"/>
        <v/>
      </c>
      <c r="CJ270" s="119"/>
      <c r="CK270" s="109"/>
      <c r="CL270" s="166" t="str">
        <f t="shared" si="387"/>
        <v/>
      </c>
      <c r="CM270" s="166" t="str">
        <f t="shared" si="388"/>
        <v/>
      </c>
      <c r="CN270" s="163" t="str">
        <f t="shared" si="389"/>
        <v/>
      </c>
      <c r="CO270" s="164" t="str">
        <f t="shared" si="390"/>
        <v/>
      </c>
      <c r="CP270" s="109"/>
      <c r="CQ270" s="163" t="str">
        <f t="shared" si="391"/>
        <v/>
      </c>
      <c r="CR270" s="163" t="str">
        <f t="shared" si="392"/>
        <v/>
      </c>
      <c r="CS270" s="109"/>
      <c r="CT270" s="112" t="str">
        <f t="shared" si="424"/>
        <v/>
      </c>
      <c r="CU270" s="145" t="str">
        <f t="shared" si="425"/>
        <v/>
      </c>
      <c r="CV270" s="111" t="str">
        <f t="shared" si="426"/>
        <v/>
      </c>
      <c r="CW270" s="111" t="str">
        <f t="shared" si="427"/>
        <v/>
      </c>
      <c r="CX270" s="109" t="str">
        <f t="shared" si="393"/>
        <v/>
      </c>
      <c r="CY270" s="126" t="str">
        <f t="shared" si="394"/>
        <v/>
      </c>
      <c r="CZ270" s="126" t="str">
        <f t="shared" si="395"/>
        <v/>
      </c>
      <c r="DA270" s="126" t="str">
        <f t="shared" si="396"/>
        <v/>
      </c>
      <c r="DB270" s="145" t="str">
        <f t="shared" si="397"/>
        <v/>
      </c>
      <c r="DC270" s="143" t="str">
        <f t="shared" si="398"/>
        <v/>
      </c>
      <c r="DD270" s="121"/>
      <c r="DE270" s="113" t="str">
        <f t="shared" si="399"/>
        <v/>
      </c>
      <c r="DF270" s="113" t="str">
        <f t="shared" si="400"/>
        <v/>
      </c>
      <c r="DG270" s="111" t="e">
        <f t="shared" si="428"/>
        <v>#N/A</v>
      </c>
      <c r="DH270" s="108" t="str">
        <f t="shared" si="401"/>
        <v/>
      </c>
      <c r="DI270" s="108" t="str">
        <f t="shared" si="429"/>
        <v/>
      </c>
      <c r="DJ270" s="108" t="str">
        <f t="shared" si="430"/>
        <v/>
      </c>
      <c r="DK270" s="108" t="str">
        <f t="shared" si="433"/>
        <v/>
      </c>
      <c r="DL270" s="108" t="str">
        <f t="shared" si="431"/>
        <v/>
      </c>
      <c r="DM270" s="108" t="str">
        <f t="shared" si="432"/>
        <v/>
      </c>
      <c r="DN270" s="103"/>
      <c r="DO270" s="170" t="str">
        <f t="shared" si="402"/>
        <v/>
      </c>
      <c r="DP270" s="170" t="str">
        <f t="shared" si="403"/>
        <v/>
      </c>
      <c r="DQ270" s="170" t="str">
        <f t="shared" si="404"/>
        <v/>
      </c>
      <c r="DR270" s="55" t="str">
        <f t="shared" si="405"/>
        <v/>
      </c>
      <c r="DS270" s="55" t="str">
        <f t="shared" si="406"/>
        <v/>
      </c>
      <c r="DT270" s="173" t="str">
        <f t="shared" si="407"/>
        <v/>
      </c>
      <c r="DU270" s="55" t="str">
        <f t="shared" si="408"/>
        <v/>
      </c>
      <c r="DV270" s="21" t="str">
        <f t="shared" si="409"/>
        <v/>
      </c>
      <c r="DW270" s="11" t="str">
        <f t="shared" si="434"/>
        <v/>
      </c>
      <c r="DX270" s="12" t="str">
        <f t="shared" si="410"/>
        <v/>
      </c>
      <c r="DY270" s="15"/>
      <c r="DZ270" s="50"/>
      <c r="EA270" s="50"/>
      <c r="EB270" s="50"/>
      <c r="EC270" s="50"/>
    </row>
    <row r="271" spans="1:133" ht="20.100000000000001" customHeight="1" x14ac:dyDescent="0.25">
      <c r="A271" s="47">
        <f t="shared" si="411"/>
        <v>270</v>
      </c>
      <c r="B271" s="176"/>
      <c r="C271" s="194"/>
      <c r="D271" s="176"/>
      <c r="E271" s="194"/>
      <c r="F271" s="192"/>
      <c r="G271" s="193"/>
      <c r="H271" s="176"/>
      <c r="I271" s="176"/>
      <c r="J271" s="180"/>
      <c r="K271" s="180"/>
      <c r="L271" s="180"/>
      <c r="M271" s="40"/>
      <c r="N271" s="10" t="str">
        <f t="shared" si="353"/>
        <v/>
      </c>
      <c r="O271" s="13"/>
      <c r="P271" s="26" t="str">
        <f t="shared" si="352"/>
        <v/>
      </c>
      <c r="Q271" s="26" t="str">
        <f t="shared" si="352"/>
        <v/>
      </c>
      <c r="R271" s="26" t="str">
        <f t="shared" si="352"/>
        <v/>
      </c>
      <c r="S271" s="26" t="str">
        <f t="shared" si="352"/>
        <v/>
      </c>
      <c r="T271" s="26" t="str">
        <f t="shared" si="352"/>
        <v/>
      </c>
      <c r="U271" s="157" t="str">
        <f t="shared" si="352"/>
        <v/>
      </c>
      <c r="V271" s="26" t="str">
        <f t="shared" si="352"/>
        <v/>
      </c>
      <c r="W271" s="26" t="str">
        <f t="shared" si="352"/>
        <v/>
      </c>
      <c r="X271" s="26" t="str">
        <f t="shared" si="352"/>
        <v/>
      </c>
      <c r="Y271" s="24" t="str">
        <f t="shared" si="352"/>
        <v/>
      </c>
      <c r="Z271" s="18" t="str">
        <f t="shared" si="354"/>
        <v/>
      </c>
      <c r="AA271" s="24" t="str">
        <f t="shared" si="354"/>
        <v/>
      </c>
      <c r="AB271" s="24" t="str">
        <f t="shared" si="354"/>
        <v/>
      </c>
      <c r="AC271" s="26" t="str">
        <f t="shared" si="354"/>
        <v/>
      </c>
      <c r="AD271" s="33" t="str">
        <f t="shared" si="354"/>
        <v/>
      </c>
      <c r="AE271" s="24" t="str">
        <f t="shared" si="354"/>
        <v/>
      </c>
      <c r="AF271" s="26" t="str">
        <f t="shared" si="354"/>
        <v/>
      </c>
      <c r="AG271" s="24" t="str">
        <f t="shared" si="354"/>
        <v/>
      </c>
      <c r="AH271" s="26" t="str">
        <f t="shared" si="354"/>
        <v/>
      </c>
      <c r="AI271" s="26" t="str">
        <f t="shared" si="354"/>
        <v/>
      </c>
      <c r="AJ271" s="26" t="str">
        <f t="shared" si="354"/>
        <v/>
      </c>
      <c r="AK271" s="26" t="str">
        <f t="shared" si="354"/>
        <v/>
      </c>
      <c r="AL271" s="26" t="str">
        <f t="shared" si="354"/>
        <v/>
      </c>
      <c r="AM271" s="18" t="str">
        <f t="shared" si="354"/>
        <v/>
      </c>
      <c r="AN271" s="9"/>
      <c r="AO271" s="152" t="str">
        <f t="shared" si="412"/>
        <v/>
      </c>
      <c r="AP271" s="150" t="str">
        <f t="shared" si="355"/>
        <v/>
      </c>
      <c r="AQ271" s="151" t="str">
        <f t="shared" si="356"/>
        <v/>
      </c>
      <c r="AR271" s="107" t="str">
        <f t="shared" si="357"/>
        <v/>
      </c>
      <c r="AS271" s="128" t="str">
        <f t="shared" si="358"/>
        <v/>
      </c>
      <c r="AT271" s="114" t="str">
        <f t="shared" si="413"/>
        <v/>
      </c>
      <c r="AU271" s="114" t="str">
        <f t="shared" si="414"/>
        <v/>
      </c>
      <c r="AV271" s="114" t="str">
        <f t="shared" si="415"/>
        <v/>
      </c>
      <c r="AW271" s="114" t="str">
        <f t="shared" si="416"/>
        <v/>
      </c>
      <c r="AX271" s="117" t="str">
        <f t="shared" si="417"/>
        <v/>
      </c>
      <c r="AY271" s="117" t="str">
        <f t="shared" si="418"/>
        <v/>
      </c>
      <c r="AZ271" s="111" t="str">
        <f t="shared" si="419"/>
        <v/>
      </c>
      <c r="BA271" s="133" t="str">
        <f t="shared" si="420"/>
        <v/>
      </c>
      <c r="BB271" s="126" t="str">
        <f t="shared" si="359"/>
        <v/>
      </c>
      <c r="BC271" s="126" t="str">
        <f t="shared" si="360"/>
        <v/>
      </c>
      <c r="BD271" s="127" t="str">
        <f t="shared" si="361"/>
        <v/>
      </c>
      <c r="BE271" s="115" t="str">
        <f t="shared" si="362"/>
        <v/>
      </c>
      <c r="BF271" s="148" t="str">
        <f t="shared" si="363"/>
        <v/>
      </c>
      <c r="BG271" s="126" t="str">
        <f t="shared" si="364"/>
        <v/>
      </c>
      <c r="BH271" s="126" t="str">
        <f t="shared" si="365"/>
        <v/>
      </c>
      <c r="BI271" s="126" t="str">
        <f t="shared" si="366"/>
        <v/>
      </c>
      <c r="BJ271" s="126" t="str">
        <f t="shared" si="367"/>
        <v/>
      </c>
      <c r="BK271" s="111" t="str">
        <f t="shared" si="368"/>
        <v/>
      </c>
      <c r="BL271" s="118" t="str">
        <f t="shared" si="421"/>
        <v/>
      </c>
      <c r="BM271" s="115" t="str">
        <f t="shared" si="369"/>
        <v/>
      </c>
      <c r="BN271" s="110" t="str">
        <f t="shared" si="370"/>
        <v/>
      </c>
      <c r="BO271" s="110" t="str">
        <f t="shared" si="371"/>
        <v/>
      </c>
      <c r="BP271" s="111" t="str">
        <f t="shared" si="422"/>
        <v/>
      </c>
      <c r="BQ271" s="110" t="str">
        <f t="shared" si="423"/>
        <v/>
      </c>
      <c r="BR271" s="153"/>
      <c r="BS271" s="115" t="str">
        <f t="shared" si="372"/>
        <v/>
      </c>
      <c r="BT271" s="132" t="str">
        <f t="shared" si="435"/>
        <v/>
      </c>
      <c r="BU271" s="146" t="str">
        <f t="shared" si="373"/>
        <v/>
      </c>
      <c r="BV271" s="115" t="str">
        <f t="shared" si="374"/>
        <v/>
      </c>
      <c r="BW271" s="118" t="str">
        <f t="shared" si="375"/>
        <v/>
      </c>
      <c r="BX271" s="119"/>
      <c r="BY271" s="111" t="str">
        <f t="shared" si="376"/>
        <v/>
      </c>
      <c r="BZ271" s="111" t="str">
        <f t="shared" si="377"/>
        <v/>
      </c>
      <c r="CA271" s="111" t="str">
        <f t="shared" si="378"/>
        <v/>
      </c>
      <c r="CB271" s="142" t="str">
        <f t="shared" si="379"/>
        <v/>
      </c>
      <c r="CC271" s="184" t="str">
        <f t="shared" si="380"/>
        <v/>
      </c>
      <c r="CD271" s="115" t="str">
        <f t="shared" si="381"/>
        <v/>
      </c>
      <c r="CE271" s="115" t="str">
        <f t="shared" si="382"/>
        <v/>
      </c>
      <c r="CF271" s="125" t="str">
        <f t="shared" si="383"/>
        <v/>
      </c>
      <c r="CG271" s="125" t="str">
        <f t="shared" si="384"/>
        <v/>
      </c>
      <c r="CH271" s="149" t="str">
        <f t="shared" si="385"/>
        <v/>
      </c>
      <c r="CI271" s="142" t="str">
        <f t="shared" si="386"/>
        <v/>
      </c>
      <c r="CJ271" s="119"/>
      <c r="CK271" s="109"/>
      <c r="CL271" s="166" t="str">
        <f t="shared" si="387"/>
        <v/>
      </c>
      <c r="CM271" s="166" t="str">
        <f t="shared" si="388"/>
        <v/>
      </c>
      <c r="CN271" s="163" t="str">
        <f t="shared" si="389"/>
        <v/>
      </c>
      <c r="CO271" s="164" t="str">
        <f t="shared" si="390"/>
        <v/>
      </c>
      <c r="CP271" s="109"/>
      <c r="CQ271" s="163" t="str">
        <f t="shared" si="391"/>
        <v/>
      </c>
      <c r="CR271" s="163" t="str">
        <f t="shared" si="392"/>
        <v/>
      </c>
      <c r="CS271" s="109"/>
      <c r="CT271" s="112" t="str">
        <f t="shared" si="424"/>
        <v/>
      </c>
      <c r="CU271" s="145" t="str">
        <f t="shared" si="425"/>
        <v/>
      </c>
      <c r="CV271" s="111" t="str">
        <f t="shared" si="426"/>
        <v/>
      </c>
      <c r="CW271" s="111" t="str">
        <f t="shared" si="427"/>
        <v/>
      </c>
      <c r="CX271" s="109" t="str">
        <f t="shared" si="393"/>
        <v/>
      </c>
      <c r="CY271" s="126" t="str">
        <f t="shared" si="394"/>
        <v/>
      </c>
      <c r="CZ271" s="126" t="str">
        <f t="shared" si="395"/>
        <v/>
      </c>
      <c r="DA271" s="126" t="str">
        <f t="shared" si="396"/>
        <v/>
      </c>
      <c r="DB271" s="145" t="str">
        <f t="shared" si="397"/>
        <v/>
      </c>
      <c r="DC271" s="143" t="str">
        <f t="shared" si="398"/>
        <v/>
      </c>
      <c r="DD271" s="121"/>
      <c r="DE271" s="113" t="str">
        <f t="shared" si="399"/>
        <v/>
      </c>
      <c r="DF271" s="113" t="str">
        <f t="shared" si="400"/>
        <v/>
      </c>
      <c r="DG271" s="111" t="e">
        <f t="shared" si="428"/>
        <v>#N/A</v>
      </c>
      <c r="DH271" s="108" t="str">
        <f t="shared" si="401"/>
        <v/>
      </c>
      <c r="DI271" s="108" t="str">
        <f t="shared" si="429"/>
        <v/>
      </c>
      <c r="DJ271" s="108" t="str">
        <f t="shared" si="430"/>
        <v/>
      </c>
      <c r="DK271" s="108" t="str">
        <f t="shared" si="433"/>
        <v/>
      </c>
      <c r="DL271" s="108" t="str">
        <f t="shared" si="431"/>
        <v/>
      </c>
      <c r="DM271" s="108" t="str">
        <f t="shared" si="432"/>
        <v/>
      </c>
      <c r="DN271" s="103"/>
      <c r="DO271" s="170" t="str">
        <f t="shared" si="402"/>
        <v/>
      </c>
      <c r="DP271" s="170" t="str">
        <f t="shared" si="403"/>
        <v/>
      </c>
      <c r="DQ271" s="170" t="str">
        <f t="shared" si="404"/>
        <v/>
      </c>
      <c r="DR271" s="55" t="str">
        <f t="shared" si="405"/>
        <v/>
      </c>
      <c r="DS271" s="55" t="str">
        <f t="shared" si="406"/>
        <v/>
      </c>
      <c r="DT271" s="173" t="str">
        <f t="shared" si="407"/>
        <v/>
      </c>
      <c r="DU271" s="55" t="str">
        <f t="shared" si="408"/>
        <v/>
      </c>
      <c r="DV271" s="21" t="str">
        <f t="shared" si="409"/>
        <v/>
      </c>
      <c r="DW271" s="11" t="str">
        <f t="shared" si="434"/>
        <v/>
      </c>
      <c r="DX271" s="12" t="str">
        <f t="shared" si="410"/>
        <v/>
      </c>
      <c r="DY271" s="15"/>
      <c r="DZ271" s="50"/>
      <c r="EA271" s="50"/>
      <c r="EB271" s="50"/>
      <c r="EC271" s="50"/>
    </row>
    <row r="272" spans="1:133" ht="20.100000000000001" customHeight="1" x14ac:dyDescent="0.25">
      <c r="A272" s="47">
        <f t="shared" si="411"/>
        <v>271</v>
      </c>
      <c r="B272" s="176"/>
      <c r="C272" s="194"/>
      <c r="D272" s="176"/>
      <c r="E272" s="194"/>
      <c r="F272" s="192"/>
      <c r="G272" s="193"/>
      <c r="H272" s="176"/>
      <c r="I272" s="176"/>
      <c r="J272" s="180"/>
      <c r="K272" s="180"/>
      <c r="L272" s="180"/>
      <c r="M272" s="40"/>
      <c r="N272" s="10" t="str">
        <f t="shared" si="353"/>
        <v/>
      </c>
      <c r="O272" s="13"/>
      <c r="P272" s="26" t="str">
        <f t="shared" si="352"/>
        <v/>
      </c>
      <c r="Q272" s="26" t="str">
        <f t="shared" si="352"/>
        <v/>
      </c>
      <c r="R272" s="26" t="str">
        <f t="shared" si="352"/>
        <v/>
      </c>
      <c r="S272" s="26" t="str">
        <f t="shared" si="352"/>
        <v/>
      </c>
      <c r="T272" s="26" t="str">
        <f t="shared" si="352"/>
        <v/>
      </c>
      <c r="U272" s="157" t="str">
        <f t="shared" si="352"/>
        <v/>
      </c>
      <c r="V272" s="26" t="str">
        <f t="shared" si="352"/>
        <v/>
      </c>
      <c r="W272" s="26" t="str">
        <f t="shared" si="352"/>
        <v/>
      </c>
      <c r="X272" s="26" t="str">
        <f t="shared" si="352"/>
        <v/>
      </c>
      <c r="Y272" s="24" t="str">
        <f t="shared" si="352"/>
        <v/>
      </c>
      <c r="Z272" s="18" t="str">
        <f t="shared" si="354"/>
        <v/>
      </c>
      <c r="AA272" s="24" t="str">
        <f t="shared" si="354"/>
        <v/>
      </c>
      <c r="AB272" s="24" t="str">
        <f t="shared" si="354"/>
        <v/>
      </c>
      <c r="AC272" s="26" t="str">
        <f t="shared" si="354"/>
        <v/>
      </c>
      <c r="AD272" s="33" t="str">
        <f t="shared" si="354"/>
        <v/>
      </c>
      <c r="AE272" s="24" t="str">
        <f t="shared" si="354"/>
        <v/>
      </c>
      <c r="AF272" s="26" t="str">
        <f t="shared" si="354"/>
        <v/>
      </c>
      <c r="AG272" s="24" t="str">
        <f t="shared" si="354"/>
        <v/>
      </c>
      <c r="AH272" s="26" t="str">
        <f t="shared" si="354"/>
        <v/>
      </c>
      <c r="AI272" s="26" t="str">
        <f t="shared" si="354"/>
        <v/>
      </c>
      <c r="AJ272" s="26" t="str">
        <f t="shared" si="354"/>
        <v/>
      </c>
      <c r="AK272" s="26" t="str">
        <f t="shared" si="354"/>
        <v/>
      </c>
      <c r="AL272" s="26" t="str">
        <f t="shared" si="354"/>
        <v/>
      </c>
      <c r="AM272" s="18" t="str">
        <f t="shared" si="354"/>
        <v/>
      </c>
      <c r="AN272" s="9"/>
      <c r="AO272" s="152" t="str">
        <f t="shared" si="412"/>
        <v/>
      </c>
      <c r="AP272" s="150" t="str">
        <f t="shared" si="355"/>
        <v/>
      </c>
      <c r="AQ272" s="151" t="str">
        <f t="shared" si="356"/>
        <v/>
      </c>
      <c r="AR272" s="107" t="str">
        <f t="shared" si="357"/>
        <v/>
      </c>
      <c r="AS272" s="128" t="str">
        <f t="shared" si="358"/>
        <v/>
      </c>
      <c r="AT272" s="114" t="str">
        <f t="shared" si="413"/>
        <v/>
      </c>
      <c r="AU272" s="114" t="str">
        <f t="shared" si="414"/>
        <v/>
      </c>
      <c r="AV272" s="114" t="str">
        <f t="shared" si="415"/>
        <v/>
      </c>
      <c r="AW272" s="114" t="str">
        <f t="shared" si="416"/>
        <v/>
      </c>
      <c r="AX272" s="117" t="str">
        <f t="shared" si="417"/>
        <v/>
      </c>
      <c r="AY272" s="117" t="str">
        <f t="shared" si="418"/>
        <v/>
      </c>
      <c r="AZ272" s="111" t="str">
        <f t="shared" si="419"/>
        <v/>
      </c>
      <c r="BA272" s="133" t="str">
        <f t="shared" si="420"/>
        <v/>
      </c>
      <c r="BB272" s="126" t="str">
        <f t="shared" si="359"/>
        <v/>
      </c>
      <c r="BC272" s="126" t="str">
        <f t="shared" si="360"/>
        <v/>
      </c>
      <c r="BD272" s="127" t="str">
        <f t="shared" si="361"/>
        <v/>
      </c>
      <c r="BE272" s="115" t="str">
        <f t="shared" si="362"/>
        <v/>
      </c>
      <c r="BF272" s="148" t="str">
        <f t="shared" si="363"/>
        <v/>
      </c>
      <c r="BG272" s="126" t="str">
        <f t="shared" si="364"/>
        <v/>
      </c>
      <c r="BH272" s="126" t="str">
        <f t="shared" si="365"/>
        <v/>
      </c>
      <c r="BI272" s="126" t="str">
        <f t="shared" si="366"/>
        <v/>
      </c>
      <c r="BJ272" s="126" t="str">
        <f t="shared" si="367"/>
        <v/>
      </c>
      <c r="BK272" s="111" t="str">
        <f t="shared" si="368"/>
        <v/>
      </c>
      <c r="BL272" s="118" t="str">
        <f t="shared" si="421"/>
        <v/>
      </c>
      <c r="BM272" s="115" t="str">
        <f t="shared" si="369"/>
        <v/>
      </c>
      <c r="BN272" s="110" t="str">
        <f t="shared" si="370"/>
        <v/>
      </c>
      <c r="BO272" s="110" t="str">
        <f t="shared" si="371"/>
        <v/>
      </c>
      <c r="BP272" s="111" t="str">
        <f t="shared" si="422"/>
        <v/>
      </c>
      <c r="BQ272" s="110" t="str">
        <f t="shared" si="423"/>
        <v/>
      </c>
      <c r="BR272" s="153"/>
      <c r="BS272" s="115" t="str">
        <f t="shared" si="372"/>
        <v/>
      </c>
      <c r="BT272" s="132" t="str">
        <f t="shared" si="435"/>
        <v/>
      </c>
      <c r="BU272" s="146" t="str">
        <f t="shared" si="373"/>
        <v/>
      </c>
      <c r="BV272" s="115" t="str">
        <f t="shared" si="374"/>
        <v/>
      </c>
      <c r="BW272" s="118" t="str">
        <f t="shared" si="375"/>
        <v/>
      </c>
      <c r="BX272" s="119"/>
      <c r="BY272" s="111" t="str">
        <f t="shared" si="376"/>
        <v/>
      </c>
      <c r="BZ272" s="111" t="str">
        <f t="shared" si="377"/>
        <v/>
      </c>
      <c r="CA272" s="111" t="str">
        <f t="shared" si="378"/>
        <v/>
      </c>
      <c r="CB272" s="142" t="str">
        <f t="shared" si="379"/>
        <v/>
      </c>
      <c r="CC272" s="184" t="str">
        <f t="shared" si="380"/>
        <v/>
      </c>
      <c r="CD272" s="115" t="str">
        <f t="shared" si="381"/>
        <v/>
      </c>
      <c r="CE272" s="115" t="str">
        <f t="shared" si="382"/>
        <v/>
      </c>
      <c r="CF272" s="125" t="str">
        <f t="shared" si="383"/>
        <v/>
      </c>
      <c r="CG272" s="125" t="str">
        <f t="shared" si="384"/>
        <v/>
      </c>
      <c r="CH272" s="149" t="str">
        <f t="shared" si="385"/>
        <v/>
      </c>
      <c r="CI272" s="142" t="str">
        <f t="shared" si="386"/>
        <v/>
      </c>
      <c r="CJ272" s="119"/>
      <c r="CK272" s="109"/>
      <c r="CL272" s="166" t="str">
        <f t="shared" si="387"/>
        <v/>
      </c>
      <c r="CM272" s="166" t="str">
        <f t="shared" si="388"/>
        <v/>
      </c>
      <c r="CN272" s="163" t="str">
        <f t="shared" si="389"/>
        <v/>
      </c>
      <c r="CO272" s="164" t="str">
        <f t="shared" si="390"/>
        <v/>
      </c>
      <c r="CP272" s="109"/>
      <c r="CQ272" s="163" t="str">
        <f t="shared" si="391"/>
        <v/>
      </c>
      <c r="CR272" s="163" t="str">
        <f t="shared" si="392"/>
        <v/>
      </c>
      <c r="CS272" s="109"/>
      <c r="CT272" s="112" t="str">
        <f t="shared" si="424"/>
        <v/>
      </c>
      <c r="CU272" s="145" t="str">
        <f t="shared" si="425"/>
        <v/>
      </c>
      <c r="CV272" s="111" t="str">
        <f t="shared" si="426"/>
        <v/>
      </c>
      <c r="CW272" s="111" t="str">
        <f t="shared" si="427"/>
        <v/>
      </c>
      <c r="CX272" s="109" t="str">
        <f t="shared" si="393"/>
        <v/>
      </c>
      <c r="CY272" s="126" t="str">
        <f t="shared" si="394"/>
        <v/>
      </c>
      <c r="CZ272" s="126" t="str">
        <f t="shared" si="395"/>
        <v/>
      </c>
      <c r="DA272" s="126" t="str">
        <f t="shared" si="396"/>
        <v/>
      </c>
      <c r="DB272" s="145" t="str">
        <f t="shared" si="397"/>
        <v/>
      </c>
      <c r="DC272" s="143" t="str">
        <f t="shared" si="398"/>
        <v/>
      </c>
      <c r="DD272" s="121"/>
      <c r="DE272" s="113" t="str">
        <f t="shared" si="399"/>
        <v/>
      </c>
      <c r="DF272" s="113" t="str">
        <f t="shared" si="400"/>
        <v/>
      </c>
      <c r="DG272" s="111" t="e">
        <f t="shared" si="428"/>
        <v>#N/A</v>
      </c>
      <c r="DH272" s="108" t="str">
        <f t="shared" si="401"/>
        <v/>
      </c>
      <c r="DI272" s="108" t="str">
        <f t="shared" si="429"/>
        <v/>
      </c>
      <c r="DJ272" s="108" t="str">
        <f t="shared" si="430"/>
        <v/>
      </c>
      <c r="DK272" s="108" t="str">
        <f t="shared" si="433"/>
        <v/>
      </c>
      <c r="DL272" s="108" t="str">
        <f t="shared" si="431"/>
        <v/>
      </c>
      <c r="DM272" s="108" t="str">
        <f t="shared" si="432"/>
        <v/>
      </c>
      <c r="DN272" s="103"/>
      <c r="DO272" s="170" t="str">
        <f t="shared" si="402"/>
        <v/>
      </c>
      <c r="DP272" s="170" t="str">
        <f t="shared" si="403"/>
        <v/>
      </c>
      <c r="DQ272" s="170" t="str">
        <f t="shared" si="404"/>
        <v/>
      </c>
      <c r="DR272" s="55" t="str">
        <f t="shared" si="405"/>
        <v/>
      </c>
      <c r="DS272" s="55" t="str">
        <f t="shared" si="406"/>
        <v/>
      </c>
      <c r="DT272" s="173" t="str">
        <f t="shared" si="407"/>
        <v/>
      </c>
      <c r="DU272" s="55" t="str">
        <f t="shared" si="408"/>
        <v/>
      </c>
      <c r="DV272" s="21" t="str">
        <f t="shared" si="409"/>
        <v/>
      </c>
      <c r="DW272" s="11" t="str">
        <f t="shared" si="434"/>
        <v/>
      </c>
      <c r="DX272" s="12" t="str">
        <f t="shared" si="410"/>
        <v/>
      </c>
      <c r="DY272" s="15"/>
      <c r="DZ272" s="50"/>
      <c r="EA272" s="50"/>
      <c r="EB272" s="50"/>
      <c r="EC272" s="50"/>
    </row>
    <row r="273" spans="1:133" ht="20.100000000000001" customHeight="1" x14ac:dyDescent="0.25">
      <c r="A273" s="47">
        <f t="shared" si="411"/>
        <v>272</v>
      </c>
      <c r="B273" s="176"/>
      <c r="C273" s="194"/>
      <c r="D273" s="176"/>
      <c r="E273" s="194"/>
      <c r="F273" s="192"/>
      <c r="G273" s="193"/>
      <c r="H273" s="176"/>
      <c r="I273" s="176"/>
      <c r="J273" s="180"/>
      <c r="K273" s="180"/>
      <c r="L273" s="180"/>
      <c r="M273" s="40"/>
      <c r="N273" s="10" t="str">
        <f t="shared" si="353"/>
        <v/>
      </c>
      <c r="O273" s="13"/>
      <c r="P273" s="26" t="str">
        <f t="shared" si="352"/>
        <v/>
      </c>
      <c r="Q273" s="26" t="str">
        <f t="shared" si="352"/>
        <v/>
      </c>
      <c r="R273" s="26" t="str">
        <f t="shared" si="352"/>
        <v/>
      </c>
      <c r="S273" s="26" t="str">
        <f t="shared" si="352"/>
        <v/>
      </c>
      <c r="T273" s="26" t="str">
        <f t="shared" si="352"/>
        <v/>
      </c>
      <c r="U273" s="157" t="str">
        <f t="shared" si="352"/>
        <v/>
      </c>
      <c r="V273" s="26" t="str">
        <f t="shared" si="352"/>
        <v/>
      </c>
      <c r="W273" s="26" t="str">
        <f t="shared" si="352"/>
        <v/>
      </c>
      <c r="X273" s="26" t="str">
        <f t="shared" si="352"/>
        <v/>
      </c>
      <c r="Y273" s="24" t="str">
        <f t="shared" si="352"/>
        <v/>
      </c>
      <c r="Z273" s="18" t="str">
        <f t="shared" si="354"/>
        <v/>
      </c>
      <c r="AA273" s="24" t="str">
        <f t="shared" si="354"/>
        <v/>
      </c>
      <c r="AB273" s="24" t="str">
        <f t="shared" si="354"/>
        <v/>
      </c>
      <c r="AC273" s="26" t="str">
        <f t="shared" si="354"/>
        <v/>
      </c>
      <c r="AD273" s="33" t="str">
        <f t="shared" si="354"/>
        <v/>
      </c>
      <c r="AE273" s="24" t="str">
        <f t="shared" si="354"/>
        <v/>
      </c>
      <c r="AF273" s="26" t="str">
        <f t="shared" si="354"/>
        <v/>
      </c>
      <c r="AG273" s="24" t="str">
        <f t="shared" si="354"/>
        <v/>
      </c>
      <c r="AH273" s="26" t="str">
        <f t="shared" si="354"/>
        <v/>
      </c>
      <c r="AI273" s="26" t="str">
        <f t="shared" si="354"/>
        <v/>
      </c>
      <c r="AJ273" s="26" t="str">
        <f t="shared" si="354"/>
        <v/>
      </c>
      <c r="AK273" s="26" t="str">
        <f t="shared" si="354"/>
        <v/>
      </c>
      <c r="AL273" s="26" t="str">
        <f t="shared" si="354"/>
        <v/>
      </c>
      <c r="AM273" s="18" t="str">
        <f t="shared" si="354"/>
        <v/>
      </c>
      <c r="AN273" s="9"/>
      <c r="AO273" s="152" t="str">
        <f t="shared" si="412"/>
        <v/>
      </c>
      <c r="AP273" s="150" t="str">
        <f t="shared" si="355"/>
        <v/>
      </c>
      <c r="AQ273" s="151" t="str">
        <f t="shared" si="356"/>
        <v/>
      </c>
      <c r="AR273" s="107" t="str">
        <f t="shared" si="357"/>
        <v/>
      </c>
      <c r="AS273" s="128" t="str">
        <f t="shared" si="358"/>
        <v/>
      </c>
      <c r="AT273" s="114" t="str">
        <f t="shared" si="413"/>
        <v/>
      </c>
      <c r="AU273" s="114" t="str">
        <f t="shared" si="414"/>
        <v/>
      </c>
      <c r="AV273" s="114" t="str">
        <f t="shared" si="415"/>
        <v/>
      </c>
      <c r="AW273" s="114" t="str">
        <f t="shared" si="416"/>
        <v/>
      </c>
      <c r="AX273" s="117" t="str">
        <f t="shared" si="417"/>
        <v/>
      </c>
      <c r="AY273" s="117" t="str">
        <f t="shared" si="418"/>
        <v/>
      </c>
      <c r="AZ273" s="111" t="str">
        <f t="shared" si="419"/>
        <v/>
      </c>
      <c r="BA273" s="133" t="str">
        <f t="shared" si="420"/>
        <v/>
      </c>
      <c r="BB273" s="126" t="str">
        <f t="shared" si="359"/>
        <v/>
      </c>
      <c r="BC273" s="126" t="str">
        <f t="shared" si="360"/>
        <v/>
      </c>
      <c r="BD273" s="127" t="str">
        <f t="shared" si="361"/>
        <v/>
      </c>
      <c r="BE273" s="115" t="str">
        <f t="shared" si="362"/>
        <v/>
      </c>
      <c r="BF273" s="148" t="str">
        <f t="shared" si="363"/>
        <v/>
      </c>
      <c r="BG273" s="126" t="str">
        <f t="shared" si="364"/>
        <v/>
      </c>
      <c r="BH273" s="126" t="str">
        <f t="shared" si="365"/>
        <v/>
      </c>
      <c r="BI273" s="126" t="str">
        <f t="shared" si="366"/>
        <v/>
      </c>
      <c r="BJ273" s="126" t="str">
        <f t="shared" si="367"/>
        <v/>
      </c>
      <c r="BK273" s="111" t="str">
        <f t="shared" si="368"/>
        <v/>
      </c>
      <c r="BL273" s="118" t="str">
        <f t="shared" si="421"/>
        <v/>
      </c>
      <c r="BM273" s="115" t="str">
        <f t="shared" si="369"/>
        <v/>
      </c>
      <c r="BN273" s="110" t="str">
        <f t="shared" si="370"/>
        <v/>
      </c>
      <c r="BO273" s="110" t="str">
        <f t="shared" si="371"/>
        <v/>
      </c>
      <c r="BP273" s="111" t="str">
        <f t="shared" si="422"/>
        <v/>
      </c>
      <c r="BQ273" s="110" t="str">
        <f t="shared" si="423"/>
        <v/>
      </c>
      <c r="BR273" s="153"/>
      <c r="BS273" s="115" t="str">
        <f t="shared" si="372"/>
        <v/>
      </c>
      <c r="BT273" s="132" t="str">
        <f t="shared" si="435"/>
        <v/>
      </c>
      <c r="BU273" s="146" t="str">
        <f t="shared" si="373"/>
        <v/>
      </c>
      <c r="BV273" s="115" t="str">
        <f t="shared" si="374"/>
        <v/>
      </c>
      <c r="BW273" s="118" t="str">
        <f t="shared" si="375"/>
        <v/>
      </c>
      <c r="BX273" s="119"/>
      <c r="BY273" s="111" t="str">
        <f t="shared" si="376"/>
        <v/>
      </c>
      <c r="BZ273" s="111" t="str">
        <f t="shared" si="377"/>
        <v/>
      </c>
      <c r="CA273" s="111" t="str">
        <f t="shared" si="378"/>
        <v/>
      </c>
      <c r="CB273" s="142" t="str">
        <f t="shared" si="379"/>
        <v/>
      </c>
      <c r="CC273" s="184" t="str">
        <f t="shared" si="380"/>
        <v/>
      </c>
      <c r="CD273" s="115" t="str">
        <f t="shared" si="381"/>
        <v/>
      </c>
      <c r="CE273" s="115" t="str">
        <f t="shared" si="382"/>
        <v/>
      </c>
      <c r="CF273" s="125" t="str">
        <f t="shared" si="383"/>
        <v/>
      </c>
      <c r="CG273" s="125" t="str">
        <f t="shared" si="384"/>
        <v/>
      </c>
      <c r="CH273" s="149" t="str">
        <f t="shared" si="385"/>
        <v/>
      </c>
      <c r="CI273" s="142" t="str">
        <f t="shared" si="386"/>
        <v/>
      </c>
      <c r="CJ273" s="119"/>
      <c r="CK273" s="109"/>
      <c r="CL273" s="166" t="str">
        <f t="shared" si="387"/>
        <v/>
      </c>
      <c r="CM273" s="166" t="str">
        <f t="shared" si="388"/>
        <v/>
      </c>
      <c r="CN273" s="163" t="str">
        <f t="shared" si="389"/>
        <v/>
      </c>
      <c r="CO273" s="164" t="str">
        <f t="shared" si="390"/>
        <v/>
      </c>
      <c r="CP273" s="109"/>
      <c r="CQ273" s="163" t="str">
        <f t="shared" si="391"/>
        <v/>
      </c>
      <c r="CR273" s="163" t="str">
        <f t="shared" si="392"/>
        <v/>
      </c>
      <c r="CS273" s="109"/>
      <c r="CT273" s="112" t="str">
        <f t="shared" si="424"/>
        <v/>
      </c>
      <c r="CU273" s="145" t="str">
        <f t="shared" si="425"/>
        <v/>
      </c>
      <c r="CV273" s="111" t="str">
        <f t="shared" si="426"/>
        <v/>
      </c>
      <c r="CW273" s="111" t="str">
        <f t="shared" si="427"/>
        <v/>
      </c>
      <c r="CX273" s="109" t="str">
        <f t="shared" si="393"/>
        <v/>
      </c>
      <c r="CY273" s="126" t="str">
        <f t="shared" si="394"/>
        <v/>
      </c>
      <c r="CZ273" s="126" t="str">
        <f t="shared" si="395"/>
        <v/>
      </c>
      <c r="DA273" s="126" t="str">
        <f t="shared" si="396"/>
        <v/>
      </c>
      <c r="DB273" s="145" t="str">
        <f t="shared" si="397"/>
        <v/>
      </c>
      <c r="DC273" s="143" t="str">
        <f t="shared" si="398"/>
        <v/>
      </c>
      <c r="DD273" s="121"/>
      <c r="DE273" s="113" t="str">
        <f t="shared" si="399"/>
        <v/>
      </c>
      <c r="DF273" s="113" t="str">
        <f t="shared" si="400"/>
        <v/>
      </c>
      <c r="DG273" s="111" t="e">
        <f t="shared" si="428"/>
        <v>#N/A</v>
      </c>
      <c r="DH273" s="108" t="str">
        <f t="shared" si="401"/>
        <v/>
      </c>
      <c r="DI273" s="108" t="str">
        <f t="shared" si="429"/>
        <v/>
      </c>
      <c r="DJ273" s="108" t="str">
        <f t="shared" si="430"/>
        <v/>
      </c>
      <c r="DK273" s="108" t="str">
        <f t="shared" si="433"/>
        <v/>
      </c>
      <c r="DL273" s="108" t="str">
        <f t="shared" si="431"/>
        <v/>
      </c>
      <c r="DM273" s="108" t="str">
        <f t="shared" si="432"/>
        <v/>
      </c>
      <c r="DN273" s="103"/>
      <c r="DO273" s="170" t="str">
        <f t="shared" si="402"/>
        <v/>
      </c>
      <c r="DP273" s="170" t="str">
        <f t="shared" si="403"/>
        <v/>
      </c>
      <c r="DQ273" s="170" t="str">
        <f t="shared" si="404"/>
        <v/>
      </c>
      <c r="DR273" s="55" t="str">
        <f t="shared" si="405"/>
        <v/>
      </c>
      <c r="DS273" s="55" t="str">
        <f t="shared" si="406"/>
        <v/>
      </c>
      <c r="DT273" s="173" t="str">
        <f t="shared" si="407"/>
        <v/>
      </c>
      <c r="DU273" s="55" t="str">
        <f t="shared" si="408"/>
        <v/>
      </c>
      <c r="DV273" s="21" t="str">
        <f t="shared" si="409"/>
        <v/>
      </c>
      <c r="DW273" s="11" t="str">
        <f t="shared" si="434"/>
        <v/>
      </c>
      <c r="DX273" s="12" t="str">
        <f t="shared" si="410"/>
        <v/>
      </c>
      <c r="DY273" s="15"/>
      <c r="DZ273" s="50"/>
      <c r="EA273" s="50"/>
      <c r="EB273" s="50"/>
      <c r="EC273" s="50"/>
    </row>
    <row r="274" spans="1:133" ht="20.100000000000001" customHeight="1" x14ac:dyDescent="0.25">
      <c r="A274" s="47">
        <f t="shared" si="411"/>
        <v>273</v>
      </c>
      <c r="B274" s="176"/>
      <c r="C274" s="194"/>
      <c r="D274" s="176"/>
      <c r="E274" s="194"/>
      <c r="F274" s="192"/>
      <c r="G274" s="193"/>
      <c r="H274" s="176"/>
      <c r="I274" s="176"/>
      <c r="J274" s="180"/>
      <c r="K274" s="180"/>
      <c r="L274" s="180"/>
      <c r="M274" s="40"/>
      <c r="N274" s="10" t="str">
        <f t="shared" si="353"/>
        <v/>
      </c>
      <c r="O274" s="13"/>
      <c r="P274" s="26" t="str">
        <f t="shared" si="352"/>
        <v/>
      </c>
      <c r="Q274" s="26" t="str">
        <f t="shared" si="352"/>
        <v/>
      </c>
      <c r="R274" s="26" t="str">
        <f t="shared" si="352"/>
        <v/>
      </c>
      <c r="S274" s="26" t="str">
        <f t="shared" si="352"/>
        <v/>
      </c>
      <c r="T274" s="26" t="str">
        <f t="shared" si="352"/>
        <v/>
      </c>
      <c r="U274" s="157" t="str">
        <f t="shared" si="352"/>
        <v/>
      </c>
      <c r="V274" s="26" t="str">
        <f t="shared" si="352"/>
        <v/>
      </c>
      <c r="W274" s="26" t="str">
        <f t="shared" si="352"/>
        <v/>
      </c>
      <c r="X274" s="26" t="str">
        <f t="shared" si="352"/>
        <v/>
      </c>
      <c r="Y274" s="24" t="str">
        <f t="shared" si="352"/>
        <v/>
      </c>
      <c r="Z274" s="18" t="str">
        <f t="shared" si="354"/>
        <v/>
      </c>
      <c r="AA274" s="24" t="str">
        <f t="shared" si="354"/>
        <v/>
      </c>
      <c r="AB274" s="24" t="str">
        <f t="shared" si="354"/>
        <v/>
      </c>
      <c r="AC274" s="26" t="str">
        <f t="shared" si="354"/>
        <v/>
      </c>
      <c r="AD274" s="33" t="str">
        <f t="shared" si="354"/>
        <v/>
      </c>
      <c r="AE274" s="24" t="str">
        <f t="shared" si="354"/>
        <v/>
      </c>
      <c r="AF274" s="26" t="str">
        <f t="shared" si="354"/>
        <v/>
      </c>
      <c r="AG274" s="24" t="str">
        <f t="shared" si="354"/>
        <v/>
      </c>
      <c r="AH274" s="26" t="str">
        <f t="shared" si="354"/>
        <v/>
      </c>
      <c r="AI274" s="26" t="str">
        <f t="shared" si="354"/>
        <v/>
      </c>
      <c r="AJ274" s="26" t="str">
        <f t="shared" si="354"/>
        <v/>
      </c>
      <c r="AK274" s="26" t="str">
        <f t="shared" si="354"/>
        <v/>
      </c>
      <c r="AL274" s="26" t="str">
        <f t="shared" si="354"/>
        <v/>
      </c>
      <c r="AM274" s="18" t="str">
        <f t="shared" si="354"/>
        <v/>
      </c>
      <c r="AN274" s="9"/>
      <c r="AO274" s="152" t="str">
        <f t="shared" si="412"/>
        <v/>
      </c>
      <c r="AP274" s="150" t="str">
        <f t="shared" si="355"/>
        <v/>
      </c>
      <c r="AQ274" s="151" t="str">
        <f t="shared" si="356"/>
        <v/>
      </c>
      <c r="AR274" s="107" t="str">
        <f t="shared" si="357"/>
        <v/>
      </c>
      <c r="AS274" s="128" t="str">
        <f t="shared" si="358"/>
        <v/>
      </c>
      <c r="AT274" s="114" t="str">
        <f t="shared" si="413"/>
        <v/>
      </c>
      <c r="AU274" s="114" t="str">
        <f t="shared" si="414"/>
        <v/>
      </c>
      <c r="AV274" s="114" t="str">
        <f t="shared" si="415"/>
        <v/>
      </c>
      <c r="AW274" s="114" t="str">
        <f t="shared" si="416"/>
        <v/>
      </c>
      <c r="AX274" s="117" t="str">
        <f t="shared" si="417"/>
        <v/>
      </c>
      <c r="AY274" s="117" t="str">
        <f t="shared" si="418"/>
        <v/>
      </c>
      <c r="AZ274" s="111" t="str">
        <f t="shared" si="419"/>
        <v/>
      </c>
      <c r="BA274" s="133" t="str">
        <f t="shared" si="420"/>
        <v/>
      </c>
      <c r="BB274" s="126" t="str">
        <f t="shared" si="359"/>
        <v/>
      </c>
      <c r="BC274" s="126" t="str">
        <f t="shared" si="360"/>
        <v/>
      </c>
      <c r="BD274" s="127" t="str">
        <f t="shared" si="361"/>
        <v/>
      </c>
      <c r="BE274" s="115" t="str">
        <f t="shared" si="362"/>
        <v/>
      </c>
      <c r="BF274" s="148" t="str">
        <f t="shared" si="363"/>
        <v/>
      </c>
      <c r="BG274" s="126" t="str">
        <f t="shared" si="364"/>
        <v/>
      </c>
      <c r="BH274" s="126" t="str">
        <f t="shared" si="365"/>
        <v/>
      </c>
      <c r="BI274" s="126" t="str">
        <f t="shared" si="366"/>
        <v/>
      </c>
      <c r="BJ274" s="126" t="str">
        <f t="shared" si="367"/>
        <v/>
      </c>
      <c r="BK274" s="111" t="str">
        <f t="shared" si="368"/>
        <v/>
      </c>
      <c r="BL274" s="118" t="str">
        <f t="shared" si="421"/>
        <v/>
      </c>
      <c r="BM274" s="115" t="str">
        <f t="shared" si="369"/>
        <v/>
      </c>
      <c r="BN274" s="110" t="str">
        <f t="shared" si="370"/>
        <v/>
      </c>
      <c r="BO274" s="110" t="str">
        <f t="shared" si="371"/>
        <v/>
      </c>
      <c r="BP274" s="111" t="str">
        <f t="shared" si="422"/>
        <v/>
      </c>
      <c r="BQ274" s="110" t="str">
        <f t="shared" si="423"/>
        <v/>
      </c>
      <c r="BR274" s="153"/>
      <c r="BS274" s="115" t="str">
        <f t="shared" si="372"/>
        <v/>
      </c>
      <c r="BT274" s="132" t="str">
        <f t="shared" si="435"/>
        <v/>
      </c>
      <c r="BU274" s="146" t="str">
        <f t="shared" si="373"/>
        <v/>
      </c>
      <c r="BV274" s="115" t="str">
        <f t="shared" si="374"/>
        <v/>
      </c>
      <c r="BW274" s="118" t="str">
        <f t="shared" si="375"/>
        <v/>
      </c>
      <c r="BX274" s="119"/>
      <c r="BY274" s="111" t="str">
        <f t="shared" si="376"/>
        <v/>
      </c>
      <c r="BZ274" s="111" t="str">
        <f t="shared" si="377"/>
        <v/>
      </c>
      <c r="CA274" s="111" t="str">
        <f t="shared" si="378"/>
        <v/>
      </c>
      <c r="CB274" s="142" t="str">
        <f t="shared" si="379"/>
        <v/>
      </c>
      <c r="CC274" s="184" t="str">
        <f t="shared" si="380"/>
        <v/>
      </c>
      <c r="CD274" s="115" t="str">
        <f t="shared" si="381"/>
        <v/>
      </c>
      <c r="CE274" s="115" t="str">
        <f t="shared" si="382"/>
        <v/>
      </c>
      <c r="CF274" s="125" t="str">
        <f t="shared" si="383"/>
        <v/>
      </c>
      <c r="CG274" s="125" t="str">
        <f t="shared" si="384"/>
        <v/>
      </c>
      <c r="CH274" s="149" t="str">
        <f t="shared" si="385"/>
        <v/>
      </c>
      <c r="CI274" s="142" t="str">
        <f t="shared" si="386"/>
        <v/>
      </c>
      <c r="CJ274" s="119"/>
      <c r="CK274" s="109"/>
      <c r="CL274" s="166" t="str">
        <f t="shared" si="387"/>
        <v/>
      </c>
      <c r="CM274" s="166" t="str">
        <f t="shared" si="388"/>
        <v/>
      </c>
      <c r="CN274" s="163" t="str">
        <f t="shared" si="389"/>
        <v/>
      </c>
      <c r="CO274" s="164" t="str">
        <f t="shared" si="390"/>
        <v/>
      </c>
      <c r="CP274" s="109"/>
      <c r="CQ274" s="163" t="str">
        <f t="shared" si="391"/>
        <v/>
      </c>
      <c r="CR274" s="163" t="str">
        <f t="shared" si="392"/>
        <v/>
      </c>
      <c r="CS274" s="109"/>
      <c r="CT274" s="112" t="str">
        <f t="shared" si="424"/>
        <v/>
      </c>
      <c r="CU274" s="145" t="str">
        <f t="shared" si="425"/>
        <v/>
      </c>
      <c r="CV274" s="111" t="str">
        <f t="shared" si="426"/>
        <v/>
      </c>
      <c r="CW274" s="111" t="str">
        <f t="shared" si="427"/>
        <v/>
      </c>
      <c r="CX274" s="109" t="str">
        <f t="shared" si="393"/>
        <v/>
      </c>
      <c r="CY274" s="126" t="str">
        <f t="shared" si="394"/>
        <v/>
      </c>
      <c r="CZ274" s="126" t="str">
        <f t="shared" si="395"/>
        <v/>
      </c>
      <c r="DA274" s="126" t="str">
        <f t="shared" si="396"/>
        <v/>
      </c>
      <c r="DB274" s="145" t="str">
        <f t="shared" si="397"/>
        <v/>
      </c>
      <c r="DC274" s="143" t="str">
        <f t="shared" si="398"/>
        <v/>
      </c>
      <c r="DD274" s="121"/>
      <c r="DE274" s="113" t="str">
        <f t="shared" si="399"/>
        <v/>
      </c>
      <c r="DF274" s="113" t="str">
        <f t="shared" si="400"/>
        <v/>
      </c>
      <c r="DG274" s="111" t="e">
        <f t="shared" si="428"/>
        <v>#N/A</v>
      </c>
      <c r="DH274" s="108" t="str">
        <f t="shared" si="401"/>
        <v/>
      </c>
      <c r="DI274" s="108" t="str">
        <f t="shared" si="429"/>
        <v/>
      </c>
      <c r="DJ274" s="108" t="str">
        <f t="shared" si="430"/>
        <v/>
      </c>
      <c r="DK274" s="108" t="str">
        <f t="shared" si="433"/>
        <v/>
      </c>
      <c r="DL274" s="108" t="str">
        <f t="shared" si="431"/>
        <v/>
      </c>
      <c r="DM274" s="108" t="str">
        <f t="shared" si="432"/>
        <v/>
      </c>
      <c r="DN274" s="103"/>
      <c r="DO274" s="170" t="str">
        <f t="shared" si="402"/>
        <v/>
      </c>
      <c r="DP274" s="170" t="str">
        <f t="shared" si="403"/>
        <v/>
      </c>
      <c r="DQ274" s="170" t="str">
        <f t="shared" si="404"/>
        <v/>
      </c>
      <c r="DR274" s="55" t="str">
        <f t="shared" si="405"/>
        <v/>
      </c>
      <c r="DS274" s="55" t="str">
        <f t="shared" si="406"/>
        <v/>
      </c>
      <c r="DT274" s="173" t="str">
        <f t="shared" si="407"/>
        <v/>
      </c>
      <c r="DU274" s="55" t="str">
        <f t="shared" si="408"/>
        <v/>
      </c>
      <c r="DV274" s="21" t="str">
        <f t="shared" si="409"/>
        <v/>
      </c>
      <c r="DW274" s="11" t="str">
        <f t="shared" si="434"/>
        <v/>
      </c>
      <c r="DX274" s="12" t="str">
        <f t="shared" si="410"/>
        <v/>
      </c>
      <c r="DY274" s="15"/>
      <c r="DZ274" s="50"/>
      <c r="EA274" s="50"/>
      <c r="EB274" s="50"/>
      <c r="EC274" s="50"/>
    </row>
    <row r="275" spans="1:133" ht="20.100000000000001" customHeight="1" x14ac:dyDescent="0.25">
      <c r="A275" s="47">
        <f t="shared" si="411"/>
        <v>274</v>
      </c>
      <c r="B275" s="176"/>
      <c r="C275" s="194"/>
      <c r="D275" s="176"/>
      <c r="E275" s="194"/>
      <c r="F275" s="192"/>
      <c r="G275" s="193"/>
      <c r="H275" s="176"/>
      <c r="I275" s="176"/>
      <c r="J275" s="180"/>
      <c r="K275" s="180"/>
      <c r="L275" s="180"/>
      <c r="M275" s="40"/>
      <c r="N275" s="10" t="str">
        <f t="shared" si="353"/>
        <v/>
      </c>
      <c r="O275" s="13"/>
      <c r="P275" s="26" t="str">
        <f t="shared" si="352"/>
        <v/>
      </c>
      <c r="Q275" s="26" t="str">
        <f t="shared" si="352"/>
        <v/>
      </c>
      <c r="R275" s="26" t="str">
        <f t="shared" si="352"/>
        <v/>
      </c>
      <c r="S275" s="26" t="str">
        <f t="shared" si="352"/>
        <v/>
      </c>
      <c r="T275" s="26" t="str">
        <f t="shared" si="352"/>
        <v/>
      </c>
      <c r="U275" s="157" t="str">
        <f t="shared" si="352"/>
        <v/>
      </c>
      <c r="V275" s="26" t="str">
        <f t="shared" si="352"/>
        <v/>
      </c>
      <c r="W275" s="26" t="str">
        <f t="shared" si="352"/>
        <v/>
      </c>
      <c r="X275" s="26" t="str">
        <f t="shared" si="352"/>
        <v/>
      </c>
      <c r="Y275" s="24" t="str">
        <f t="shared" si="352"/>
        <v/>
      </c>
      <c r="Z275" s="18" t="str">
        <f t="shared" si="354"/>
        <v/>
      </c>
      <c r="AA275" s="24" t="str">
        <f t="shared" si="354"/>
        <v/>
      </c>
      <c r="AB275" s="24" t="str">
        <f t="shared" si="354"/>
        <v/>
      </c>
      <c r="AC275" s="26" t="str">
        <f t="shared" si="354"/>
        <v/>
      </c>
      <c r="AD275" s="33" t="str">
        <f t="shared" si="354"/>
        <v/>
      </c>
      <c r="AE275" s="24" t="str">
        <f t="shared" si="354"/>
        <v/>
      </c>
      <c r="AF275" s="26" t="str">
        <f t="shared" si="354"/>
        <v/>
      </c>
      <c r="AG275" s="24" t="str">
        <f t="shared" si="354"/>
        <v/>
      </c>
      <c r="AH275" s="26" t="str">
        <f t="shared" si="354"/>
        <v/>
      </c>
      <c r="AI275" s="26" t="str">
        <f t="shared" si="354"/>
        <v/>
      </c>
      <c r="AJ275" s="26" t="str">
        <f t="shared" si="354"/>
        <v/>
      </c>
      <c r="AK275" s="26" t="str">
        <f t="shared" si="354"/>
        <v/>
      </c>
      <c r="AL275" s="26" t="str">
        <f t="shared" si="354"/>
        <v/>
      </c>
      <c r="AM275" s="18" t="str">
        <f t="shared" si="354"/>
        <v/>
      </c>
      <c r="AN275" s="9"/>
      <c r="AO275" s="152" t="str">
        <f t="shared" si="412"/>
        <v/>
      </c>
      <c r="AP275" s="150" t="str">
        <f t="shared" si="355"/>
        <v/>
      </c>
      <c r="AQ275" s="151" t="str">
        <f t="shared" si="356"/>
        <v/>
      </c>
      <c r="AR275" s="107" t="str">
        <f t="shared" si="357"/>
        <v/>
      </c>
      <c r="AS275" s="128" t="str">
        <f t="shared" si="358"/>
        <v/>
      </c>
      <c r="AT275" s="114" t="str">
        <f t="shared" si="413"/>
        <v/>
      </c>
      <c r="AU275" s="114" t="str">
        <f t="shared" si="414"/>
        <v/>
      </c>
      <c r="AV275" s="114" t="str">
        <f t="shared" si="415"/>
        <v/>
      </c>
      <c r="AW275" s="114" t="str">
        <f t="shared" si="416"/>
        <v/>
      </c>
      <c r="AX275" s="117" t="str">
        <f t="shared" si="417"/>
        <v/>
      </c>
      <c r="AY275" s="117" t="str">
        <f t="shared" si="418"/>
        <v/>
      </c>
      <c r="AZ275" s="111" t="str">
        <f t="shared" si="419"/>
        <v/>
      </c>
      <c r="BA275" s="133" t="str">
        <f t="shared" si="420"/>
        <v/>
      </c>
      <c r="BB275" s="126" t="str">
        <f t="shared" si="359"/>
        <v/>
      </c>
      <c r="BC275" s="126" t="str">
        <f t="shared" si="360"/>
        <v/>
      </c>
      <c r="BD275" s="127" t="str">
        <f t="shared" si="361"/>
        <v/>
      </c>
      <c r="BE275" s="115" t="str">
        <f t="shared" si="362"/>
        <v/>
      </c>
      <c r="BF275" s="148" t="str">
        <f t="shared" si="363"/>
        <v/>
      </c>
      <c r="BG275" s="126" t="str">
        <f t="shared" si="364"/>
        <v/>
      </c>
      <c r="BH275" s="126" t="str">
        <f t="shared" si="365"/>
        <v/>
      </c>
      <c r="BI275" s="126" t="str">
        <f t="shared" si="366"/>
        <v/>
      </c>
      <c r="BJ275" s="126" t="str">
        <f t="shared" si="367"/>
        <v/>
      </c>
      <c r="BK275" s="111" t="str">
        <f t="shared" si="368"/>
        <v/>
      </c>
      <c r="BL275" s="118" t="str">
        <f t="shared" si="421"/>
        <v/>
      </c>
      <c r="BM275" s="115" t="str">
        <f t="shared" si="369"/>
        <v/>
      </c>
      <c r="BN275" s="110" t="str">
        <f t="shared" si="370"/>
        <v/>
      </c>
      <c r="BO275" s="110" t="str">
        <f t="shared" si="371"/>
        <v/>
      </c>
      <c r="BP275" s="111" t="str">
        <f t="shared" si="422"/>
        <v/>
      </c>
      <c r="BQ275" s="110" t="str">
        <f t="shared" si="423"/>
        <v/>
      </c>
      <c r="BR275" s="153"/>
      <c r="BS275" s="115" t="str">
        <f t="shared" si="372"/>
        <v/>
      </c>
      <c r="BT275" s="132" t="str">
        <f t="shared" si="435"/>
        <v/>
      </c>
      <c r="BU275" s="146" t="str">
        <f t="shared" si="373"/>
        <v/>
      </c>
      <c r="BV275" s="115" t="str">
        <f t="shared" si="374"/>
        <v/>
      </c>
      <c r="BW275" s="118" t="str">
        <f t="shared" si="375"/>
        <v/>
      </c>
      <c r="BX275" s="119"/>
      <c r="BY275" s="111" t="str">
        <f t="shared" si="376"/>
        <v/>
      </c>
      <c r="BZ275" s="111" t="str">
        <f t="shared" si="377"/>
        <v/>
      </c>
      <c r="CA275" s="111" t="str">
        <f t="shared" si="378"/>
        <v/>
      </c>
      <c r="CB275" s="142" t="str">
        <f t="shared" si="379"/>
        <v/>
      </c>
      <c r="CC275" s="184" t="str">
        <f t="shared" si="380"/>
        <v/>
      </c>
      <c r="CD275" s="115" t="str">
        <f t="shared" si="381"/>
        <v/>
      </c>
      <c r="CE275" s="115" t="str">
        <f t="shared" si="382"/>
        <v/>
      </c>
      <c r="CF275" s="125" t="str">
        <f t="shared" si="383"/>
        <v/>
      </c>
      <c r="CG275" s="125" t="str">
        <f t="shared" si="384"/>
        <v/>
      </c>
      <c r="CH275" s="149" t="str">
        <f t="shared" si="385"/>
        <v/>
      </c>
      <c r="CI275" s="142" t="str">
        <f t="shared" si="386"/>
        <v/>
      </c>
      <c r="CJ275" s="119"/>
      <c r="CK275" s="109"/>
      <c r="CL275" s="166" t="str">
        <f t="shared" si="387"/>
        <v/>
      </c>
      <c r="CM275" s="166" t="str">
        <f t="shared" si="388"/>
        <v/>
      </c>
      <c r="CN275" s="163" t="str">
        <f t="shared" si="389"/>
        <v/>
      </c>
      <c r="CO275" s="164" t="str">
        <f t="shared" si="390"/>
        <v/>
      </c>
      <c r="CP275" s="109"/>
      <c r="CQ275" s="163" t="str">
        <f t="shared" si="391"/>
        <v/>
      </c>
      <c r="CR275" s="163" t="str">
        <f t="shared" si="392"/>
        <v/>
      </c>
      <c r="CS275" s="109"/>
      <c r="CT275" s="112" t="str">
        <f t="shared" si="424"/>
        <v/>
      </c>
      <c r="CU275" s="145" t="str">
        <f t="shared" si="425"/>
        <v/>
      </c>
      <c r="CV275" s="111" t="str">
        <f t="shared" si="426"/>
        <v/>
      </c>
      <c r="CW275" s="111" t="str">
        <f t="shared" si="427"/>
        <v/>
      </c>
      <c r="CX275" s="109" t="str">
        <f t="shared" si="393"/>
        <v/>
      </c>
      <c r="CY275" s="126" t="str">
        <f t="shared" si="394"/>
        <v/>
      </c>
      <c r="CZ275" s="126" t="str">
        <f t="shared" si="395"/>
        <v/>
      </c>
      <c r="DA275" s="126" t="str">
        <f t="shared" si="396"/>
        <v/>
      </c>
      <c r="DB275" s="145" t="str">
        <f t="shared" si="397"/>
        <v/>
      </c>
      <c r="DC275" s="143" t="str">
        <f t="shared" si="398"/>
        <v/>
      </c>
      <c r="DD275" s="121"/>
      <c r="DE275" s="113" t="str">
        <f t="shared" si="399"/>
        <v/>
      </c>
      <c r="DF275" s="113" t="str">
        <f t="shared" si="400"/>
        <v/>
      </c>
      <c r="DG275" s="111" t="e">
        <f t="shared" si="428"/>
        <v>#N/A</v>
      </c>
      <c r="DH275" s="108" t="str">
        <f t="shared" si="401"/>
        <v/>
      </c>
      <c r="DI275" s="108" t="str">
        <f t="shared" si="429"/>
        <v/>
      </c>
      <c r="DJ275" s="108" t="str">
        <f t="shared" si="430"/>
        <v/>
      </c>
      <c r="DK275" s="108" t="str">
        <f t="shared" si="433"/>
        <v/>
      </c>
      <c r="DL275" s="108" t="str">
        <f t="shared" si="431"/>
        <v/>
      </c>
      <c r="DM275" s="108" t="str">
        <f t="shared" si="432"/>
        <v/>
      </c>
      <c r="DN275" s="103"/>
      <c r="DO275" s="170" t="str">
        <f t="shared" si="402"/>
        <v/>
      </c>
      <c r="DP275" s="170" t="str">
        <f t="shared" si="403"/>
        <v/>
      </c>
      <c r="DQ275" s="170" t="str">
        <f t="shared" si="404"/>
        <v/>
      </c>
      <c r="DR275" s="55" t="str">
        <f t="shared" si="405"/>
        <v/>
      </c>
      <c r="DS275" s="55" t="str">
        <f t="shared" si="406"/>
        <v/>
      </c>
      <c r="DT275" s="173" t="str">
        <f t="shared" si="407"/>
        <v/>
      </c>
      <c r="DU275" s="55" t="str">
        <f t="shared" si="408"/>
        <v/>
      </c>
      <c r="DV275" s="21" t="str">
        <f t="shared" si="409"/>
        <v/>
      </c>
      <c r="DW275" s="11" t="str">
        <f t="shared" si="434"/>
        <v/>
      </c>
      <c r="DX275" s="12" t="str">
        <f t="shared" si="410"/>
        <v/>
      </c>
      <c r="DY275" s="15"/>
      <c r="DZ275" s="50"/>
      <c r="EA275" s="50"/>
      <c r="EB275" s="50"/>
      <c r="EC275" s="50"/>
    </row>
    <row r="276" spans="1:133" ht="20.100000000000001" customHeight="1" x14ac:dyDescent="0.25">
      <c r="A276" s="47">
        <f t="shared" si="411"/>
        <v>275</v>
      </c>
      <c r="B276" s="176"/>
      <c r="C276" s="194"/>
      <c r="D276" s="176"/>
      <c r="E276" s="194"/>
      <c r="F276" s="192"/>
      <c r="G276" s="193"/>
      <c r="H276" s="176"/>
      <c r="I276" s="176"/>
      <c r="J276" s="180"/>
      <c r="K276" s="180"/>
      <c r="L276" s="180"/>
      <c r="M276" s="40"/>
      <c r="N276" s="10" t="str">
        <f t="shared" si="353"/>
        <v/>
      </c>
      <c r="O276" s="13"/>
      <c r="P276" s="26" t="str">
        <f t="shared" si="352"/>
        <v/>
      </c>
      <c r="Q276" s="26" t="str">
        <f t="shared" si="352"/>
        <v/>
      </c>
      <c r="R276" s="26" t="str">
        <f t="shared" si="352"/>
        <v/>
      </c>
      <c r="S276" s="26" t="str">
        <f t="shared" si="352"/>
        <v/>
      </c>
      <c r="T276" s="26" t="str">
        <f t="shared" si="352"/>
        <v/>
      </c>
      <c r="U276" s="157" t="str">
        <f t="shared" si="352"/>
        <v/>
      </c>
      <c r="V276" s="26" t="str">
        <f t="shared" si="352"/>
        <v/>
      </c>
      <c r="W276" s="26" t="str">
        <f t="shared" si="352"/>
        <v/>
      </c>
      <c r="X276" s="26" t="str">
        <f t="shared" si="352"/>
        <v/>
      </c>
      <c r="Y276" s="24" t="str">
        <f t="shared" si="352"/>
        <v/>
      </c>
      <c r="Z276" s="18" t="str">
        <f t="shared" si="354"/>
        <v/>
      </c>
      <c r="AA276" s="24" t="str">
        <f t="shared" si="354"/>
        <v/>
      </c>
      <c r="AB276" s="24" t="str">
        <f t="shared" si="354"/>
        <v/>
      </c>
      <c r="AC276" s="26" t="str">
        <f t="shared" si="354"/>
        <v/>
      </c>
      <c r="AD276" s="33" t="str">
        <f t="shared" si="354"/>
        <v/>
      </c>
      <c r="AE276" s="24" t="str">
        <f t="shared" si="354"/>
        <v/>
      </c>
      <c r="AF276" s="26" t="str">
        <f t="shared" si="354"/>
        <v/>
      </c>
      <c r="AG276" s="24" t="str">
        <f t="shared" si="354"/>
        <v/>
      </c>
      <c r="AH276" s="26" t="str">
        <f t="shared" si="354"/>
        <v/>
      </c>
      <c r="AI276" s="26" t="str">
        <f t="shared" si="354"/>
        <v/>
      </c>
      <c r="AJ276" s="26" t="str">
        <f t="shared" si="354"/>
        <v/>
      </c>
      <c r="AK276" s="26" t="str">
        <f t="shared" si="354"/>
        <v/>
      </c>
      <c r="AL276" s="26" t="str">
        <f t="shared" si="354"/>
        <v/>
      </c>
      <c r="AM276" s="18" t="str">
        <f t="shared" si="354"/>
        <v/>
      </c>
      <c r="AN276" s="9"/>
      <c r="AO276" s="152" t="str">
        <f t="shared" si="412"/>
        <v/>
      </c>
      <c r="AP276" s="150" t="str">
        <f t="shared" si="355"/>
        <v/>
      </c>
      <c r="AQ276" s="151" t="str">
        <f t="shared" si="356"/>
        <v/>
      </c>
      <c r="AR276" s="107" t="str">
        <f t="shared" si="357"/>
        <v/>
      </c>
      <c r="AS276" s="128" t="str">
        <f t="shared" si="358"/>
        <v/>
      </c>
      <c r="AT276" s="114" t="str">
        <f t="shared" si="413"/>
        <v/>
      </c>
      <c r="AU276" s="114" t="str">
        <f t="shared" si="414"/>
        <v/>
      </c>
      <c r="AV276" s="114" t="str">
        <f t="shared" si="415"/>
        <v/>
      </c>
      <c r="AW276" s="114" t="str">
        <f t="shared" si="416"/>
        <v/>
      </c>
      <c r="AX276" s="117" t="str">
        <f t="shared" si="417"/>
        <v/>
      </c>
      <c r="AY276" s="117" t="str">
        <f t="shared" si="418"/>
        <v/>
      </c>
      <c r="AZ276" s="111" t="str">
        <f t="shared" si="419"/>
        <v/>
      </c>
      <c r="BA276" s="133" t="str">
        <f t="shared" si="420"/>
        <v/>
      </c>
      <c r="BB276" s="126" t="str">
        <f t="shared" si="359"/>
        <v/>
      </c>
      <c r="BC276" s="126" t="str">
        <f t="shared" si="360"/>
        <v/>
      </c>
      <c r="BD276" s="127" t="str">
        <f t="shared" si="361"/>
        <v/>
      </c>
      <c r="BE276" s="115" t="str">
        <f t="shared" si="362"/>
        <v/>
      </c>
      <c r="BF276" s="148" t="str">
        <f t="shared" si="363"/>
        <v/>
      </c>
      <c r="BG276" s="126" t="str">
        <f t="shared" si="364"/>
        <v/>
      </c>
      <c r="BH276" s="126" t="str">
        <f t="shared" si="365"/>
        <v/>
      </c>
      <c r="BI276" s="126" t="str">
        <f t="shared" si="366"/>
        <v/>
      </c>
      <c r="BJ276" s="126" t="str">
        <f t="shared" si="367"/>
        <v/>
      </c>
      <c r="BK276" s="111" t="str">
        <f t="shared" si="368"/>
        <v/>
      </c>
      <c r="BL276" s="118" t="str">
        <f t="shared" si="421"/>
        <v/>
      </c>
      <c r="BM276" s="115" t="str">
        <f t="shared" si="369"/>
        <v/>
      </c>
      <c r="BN276" s="110" t="str">
        <f t="shared" si="370"/>
        <v/>
      </c>
      <c r="BO276" s="110" t="str">
        <f t="shared" si="371"/>
        <v/>
      </c>
      <c r="BP276" s="111" t="str">
        <f t="shared" si="422"/>
        <v/>
      </c>
      <c r="BQ276" s="110" t="str">
        <f t="shared" si="423"/>
        <v/>
      </c>
      <c r="BR276" s="153"/>
      <c r="BS276" s="115" t="str">
        <f t="shared" si="372"/>
        <v/>
      </c>
      <c r="BT276" s="132" t="str">
        <f t="shared" si="435"/>
        <v/>
      </c>
      <c r="BU276" s="146" t="str">
        <f t="shared" si="373"/>
        <v/>
      </c>
      <c r="BV276" s="115" t="str">
        <f t="shared" si="374"/>
        <v/>
      </c>
      <c r="BW276" s="118" t="str">
        <f t="shared" si="375"/>
        <v/>
      </c>
      <c r="BX276" s="119"/>
      <c r="BY276" s="111" t="str">
        <f t="shared" si="376"/>
        <v/>
      </c>
      <c r="BZ276" s="111" t="str">
        <f t="shared" si="377"/>
        <v/>
      </c>
      <c r="CA276" s="111" t="str">
        <f t="shared" si="378"/>
        <v/>
      </c>
      <c r="CB276" s="142" t="str">
        <f t="shared" si="379"/>
        <v/>
      </c>
      <c r="CC276" s="184" t="str">
        <f t="shared" si="380"/>
        <v/>
      </c>
      <c r="CD276" s="115" t="str">
        <f t="shared" si="381"/>
        <v/>
      </c>
      <c r="CE276" s="115" t="str">
        <f t="shared" si="382"/>
        <v/>
      </c>
      <c r="CF276" s="125" t="str">
        <f t="shared" si="383"/>
        <v/>
      </c>
      <c r="CG276" s="125" t="str">
        <f t="shared" si="384"/>
        <v/>
      </c>
      <c r="CH276" s="149" t="str">
        <f t="shared" si="385"/>
        <v/>
      </c>
      <c r="CI276" s="142" t="str">
        <f t="shared" si="386"/>
        <v/>
      </c>
      <c r="CJ276" s="119"/>
      <c r="CK276" s="109"/>
      <c r="CL276" s="166" t="str">
        <f t="shared" si="387"/>
        <v/>
      </c>
      <c r="CM276" s="166" t="str">
        <f t="shared" si="388"/>
        <v/>
      </c>
      <c r="CN276" s="163" t="str">
        <f t="shared" si="389"/>
        <v/>
      </c>
      <c r="CO276" s="164" t="str">
        <f t="shared" si="390"/>
        <v/>
      </c>
      <c r="CP276" s="109"/>
      <c r="CQ276" s="163" t="str">
        <f t="shared" si="391"/>
        <v/>
      </c>
      <c r="CR276" s="163" t="str">
        <f t="shared" si="392"/>
        <v/>
      </c>
      <c r="CS276" s="109"/>
      <c r="CT276" s="112" t="str">
        <f t="shared" si="424"/>
        <v/>
      </c>
      <c r="CU276" s="145" t="str">
        <f t="shared" si="425"/>
        <v/>
      </c>
      <c r="CV276" s="111" t="str">
        <f t="shared" si="426"/>
        <v/>
      </c>
      <c r="CW276" s="111" t="str">
        <f t="shared" si="427"/>
        <v/>
      </c>
      <c r="CX276" s="109" t="str">
        <f t="shared" si="393"/>
        <v/>
      </c>
      <c r="CY276" s="126" t="str">
        <f t="shared" si="394"/>
        <v/>
      </c>
      <c r="CZ276" s="126" t="str">
        <f t="shared" si="395"/>
        <v/>
      </c>
      <c r="DA276" s="126" t="str">
        <f t="shared" si="396"/>
        <v/>
      </c>
      <c r="DB276" s="145" t="str">
        <f t="shared" si="397"/>
        <v/>
      </c>
      <c r="DC276" s="143" t="str">
        <f t="shared" si="398"/>
        <v/>
      </c>
      <c r="DD276" s="121"/>
      <c r="DE276" s="113" t="str">
        <f t="shared" si="399"/>
        <v/>
      </c>
      <c r="DF276" s="113" t="str">
        <f t="shared" si="400"/>
        <v/>
      </c>
      <c r="DG276" s="111" t="e">
        <f t="shared" si="428"/>
        <v>#N/A</v>
      </c>
      <c r="DH276" s="108" t="str">
        <f t="shared" si="401"/>
        <v/>
      </c>
      <c r="DI276" s="108" t="str">
        <f t="shared" si="429"/>
        <v/>
      </c>
      <c r="DJ276" s="108" t="str">
        <f t="shared" si="430"/>
        <v/>
      </c>
      <c r="DK276" s="108" t="str">
        <f t="shared" si="433"/>
        <v/>
      </c>
      <c r="DL276" s="108" t="str">
        <f t="shared" si="431"/>
        <v/>
      </c>
      <c r="DM276" s="108" t="str">
        <f t="shared" si="432"/>
        <v/>
      </c>
      <c r="DN276" s="103"/>
      <c r="DO276" s="170" t="str">
        <f t="shared" si="402"/>
        <v/>
      </c>
      <c r="DP276" s="170" t="str">
        <f t="shared" si="403"/>
        <v/>
      </c>
      <c r="DQ276" s="170" t="str">
        <f t="shared" si="404"/>
        <v/>
      </c>
      <c r="DR276" s="55" t="str">
        <f t="shared" si="405"/>
        <v/>
      </c>
      <c r="DS276" s="55" t="str">
        <f t="shared" si="406"/>
        <v/>
      </c>
      <c r="DT276" s="173" t="str">
        <f t="shared" si="407"/>
        <v/>
      </c>
      <c r="DU276" s="55" t="str">
        <f t="shared" si="408"/>
        <v/>
      </c>
      <c r="DV276" s="21" t="str">
        <f t="shared" si="409"/>
        <v/>
      </c>
      <c r="DW276" s="11" t="str">
        <f t="shared" si="434"/>
        <v/>
      </c>
      <c r="DX276" s="12" t="str">
        <f t="shared" si="410"/>
        <v/>
      </c>
      <c r="DY276" s="15"/>
      <c r="DZ276" s="50"/>
      <c r="EA276" s="50"/>
      <c r="EB276" s="50"/>
      <c r="EC276" s="50"/>
    </row>
    <row r="277" spans="1:133" ht="20.100000000000001" customHeight="1" x14ac:dyDescent="0.25">
      <c r="A277" s="47">
        <f t="shared" si="411"/>
        <v>276</v>
      </c>
      <c r="B277" s="176"/>
      <c r="C277" s="194"/>
      <c r="D277" s="176"/>
      <c r="E277" s="194"/>
      <c r="F277" s="192"/>
      <c r="G277" s="193"/>
      <c r="H277" s="176"/>
      <c r="I277" s="176"/>
      <c r="J277" s="180"/>
      <c r="K277" s="180"/>
      <c r="L277" s="180"/>
      <c r="M277" s="40"/>
      <c r="N277" s="10" t="str">
        <f t="shared" si="353"/>
        <v/>
      </c>
      <c r="O277" s="13"/>
      <c r="P277" s="26" t="str">
        <f t="shared" si="352"/>
        <v/>
      </c>
      <c r="Q277" s="26" t="str">
        <f t="shared" si="352"/>
        <v/>
      </c>
      <c r="R277" s="26" t="str">
        <f t="shared" si="352"/>
        <v/>
      </c>
      <c r="S277" s="26" t="str">
        <f t="shared" si="352"/>
        <v/>
      </c>
      <c r="T277" s="26" t="str">
        <f t="shared" si="352"/>
        <v/>
      </c>
      <c r="U277" s="157" t="str">
        <f t="shared" si="352"/>
        <v/>
      </c>
      <c r="V277" s="26" t="str">
        <f t="shared" si="352"/>
        <v/>
      </c>
      <c r="W277" s="26" t="str">
        <f t="shared" si="352"/>
        <v/>
      </c>
      <c r="X277" s="26" t="str">
        <f t="shared" si="352"/>
        <v/>
      </c>
      <c r="Y277" s="24" t="str">
        <f t="shared" si="352"/>
        <v/>
      </c>
      <c r="Z277" s="18" t="str">
        <f t="shared" si="354"/>
        <v/>
      </c>
      <c r="AA277" s="24" t="str">
        <f t="shared" ref="Z277:AM340" si="436">IF(SG_or_BG_entered="","",Previous)</f>
        <v/>
      </c>
      <c r="AB277" s="24" t="str">
        <f t="shared" si="436"/>
        <v/>
      </c>
      <c r="AC277" s="26" t="str">
        <f t="shared" si="436"/>
        <v/>
      </c>
      <c r="AD277" s="33" t="str">
        <f t="shared" si="436"/>
        <v/>
      </c>
      <c r="AE277" s="24" t="str">
        <f t="shared" si="436"/>
        <v/>
      </c>
      <c r="AF277" s="26" t="str">
        <f t="shared" si="436"/>
        <v/>
      </c>
      <c r="AG277" s="24" t="str">
        <f t="shared" si="436"/>
        <v/>
      </c>
      <c r="AH277" s="26" t="str">
        <f t="shared" si="436"/>
        <v/>
      </c>
      <c r="AI277" s="26" t="str">
        <f t="shared" si="436"/>
        <v/>
      </c>
      <c r="AJ277" s="26" t="str">
        <f t="shared" si="436"/>
        <v/>
      </c>
      <c r="AK277" s="26" t="str">
        <f t="shared" si="436"/>
        <v/>
      </c>
      <c r="AL277" s="26" t="str">
        <f t="shared" si="436"/>
        <v/>
      </c>
      <c r="AM277" s="18" t="str">
        <f t="shared" si="436"/>
        <v/>
      </c>
      <c r="AN277" s="9"/>
      <c r="AO277" s="152" t="str">
        <f t="shared" si="412"/>
        <v/>
      </c>
      <c r="AP277" s="150" t="str">
        <f t="shared" si="355"/>
        <v/>
      </c>
      <c r="AQ277" s="151" t="str">
        <f t="shared" si="356"/>
        <v/>
      </c>
      <c r="AR277" s="107" t="str">
        <f t="shared" si="357"/>
        <v/>
      </c>
      <c r="AS277" s="128" t="str">
        <f t="shared" si="358"/>
        <v/>
      </c>
      <c r="AT277" s="114" t="str">
        <f t="shared" si="413"/>
        <v/>
      </c>
      <c r="AU277" s="114" t="str">
        <f t="shared" si="414"/>
        <v/>
      </c>
      <c r="AV277" s="114" t="str">
        <f t="shared" si="415"/>
        <v/>
      </c>
      <c r="AW277" s="114" t="str">
        <f t="shared" si="416"/>
        <v/>
      </c>
      <c r="AX277" s="117" t="str">
        <f t="shared" si="417"/>
        <v/>
      </c>
      <c r="AY277" s="117" t="str">
        <f t="shared" si="418"/>
        <v/>
      </c>
      <c r="AZ277" s="111" t="str">
        <f t="shared" si="419"/>
        <v/>
      </c>
      <c r="BA277" s="133" t="str">
        <f t="shared" si="420"/>
        <v/>
      </c>
      <c r="BB277" s="126" t="str">
        <f t="shared" si="359"/>
        <v/>
      </c>
      <c r="BC277" s="126" t="str">
        <f t="shared" si="360"/>
        <v/>
      </c>
      <c r="BD277" s="127" t="str">
        <f t="shared" si="361"/>
        <v/>
      </c>
      <c r="BE277" s="115" t="str">
        <f t="shared" si="362"/>
        <v/>
      </c>
      <c r="BF277" s="148" t="str">
        <f t="shared" si="363"/>
        <v/>
      </c>
      <c r="BG277" s="126" t="str">
        <f t="shared" si="364"/>
        <v/>
      </c>
      <c r="BH277" s="126" t="str">
        <f t="shared" si="365"/>
        <v/>
      </c>
      <c r="BI277" s="126" t="str">
        <f t="shared" si="366"/>
        <v/>
      </c>
      <c r="BJ277" s="126" t="str">
        <f t="shared" si="367"/>
        <v/>
      </c>
      <c r="BK277" s="111" t="str">
        <f t="shared" si="368"/>
        <v/>
      </c>
      <c r="BL277" s="118" t="str">
        <f t="shared" si="421"/>
        <v/>
      </c>
      <c r="BM277" s="115" t="str">
        <f t="shared" si="369"/>
        <v/>
      </c>
      <c r="BN277" s="110" t="str">
        <f t="shared" si="370"/>
        <v/>
      </c>
      <c r="BO277" s="110" t="str">
        <f t="shared" si="371"/>
        <v/>
      </c>
      <c r="BP277" s="111" t="str">
        <f t="shared" si="422"/>
        <v/>
      </c>
      <c r="BQ277" s="110" t="str">
        <f t="shared" si="423"/>
        <v/>
      </c>
      <c r="BR277" s="153"/>
      <c r="BS277" s="115" t="str">
        <f t="shared" si="372"/>
        <v/>
      </c>
      <c r="BT277" s="132" t="str">
        <f t="shared" si="435"/>
        <v/>
      </c>
      <c r="BU277" s="146" t="str">
        <f t="shared" si="373"/>
        <v/>
      </c>
      <c r="BV277" s="115" t="str">
        <f t="shared" si="374"/>
        <v/>
      </c>
      <c r="BW277" s="118" t="str">
        <f t="shared" si="375"/>
        <v/>
      </c>
      <c r="BX277" s="119"/>
      <c r="BY277" s="111" t="str">
        <f t="shared" si="376"/>
        <v/>
      </c>
      <c r="BZ277" s="111" t="str">
        <f t="shared" si="377"/>
        <v/>
      </c>
      <c r="CA277" s="111" t="str">
        <f t="shared" si="378"/>
        <v/>
      </c>
      <c r="CB277" s="142" t="str">
        <f t="shared" si="379"/>
        <v/>
      </c>
      <c r="CC277" s="184" t="str">
        <f t="shared" si="380"/>
        <v/>
      </c>
      <c r="CD277" s="115" t="str">
        <f t="shared" si="381"/>
        <v/>
      </c>
      <c r="CE277" s="115" t="str">
        <f t="shared" si="382"/>
        <v/>
      </c>
      <c r="CF277" s="125" t="str">
        <f t="shared" si="383"/>
        <v/>
      </c>
      <c r="CG277" s="125" t="str">
        <f t="shared" si="384"/>
        <v/>
      </c>
      <c r="CH277" s="149" t="str">
        <f t="shared" si="385"/>
        <v/>
      </c>
      <c r="CI277" s="142" t="str">
        <f t="shared" si="386"/>
        <v/>
      </c>
      <c r="CJ277" s="119"/>
      <c r="CK277" s="109"/>
      <c r="CL277" s="166" t="str">
        <f t="shared" si="387"/>
        <v/>
      </c>
      <c r="CM277" s="166" t="str">
        <f t="shared" si="388"/>
        <v/>
      </c>
      <c r="CN277" s="163" t="str">
        <f t="shared" si="389"/>
        <v/>
      </c>
      <c r="CO277" s="164" t="str">
        <f t="shared" si="390"/>
        <v/>
      </c>
      <c r="CP277" s="109"/>
      <c r="CQ277" s="163" t="str">
        <f t="shared" si="391"/>
        <v/>
      </c>
      <c r="CR277" s="163" t="str">
        <f t="shared" si="392"/>
        <v/>
      </c>
      <c r="CS277" s="109"/>
      <c r="CT277" s="112" t="str">
        <f t="shared" si="424"/>
        <v/>
      </c>
      <c r="CU277" s="145" t="str">
        <f t="shared" si="425"/>
        <v/>
      </c>
      <c r="CV277" s="111" t="str">
        <f t="shared" si="426"/>
        <v/>
      </c>
      <c r="CW277" s="111" t="str">
        <f t="shared" si="427"/>
        <v/>
      </c>
      <c r="CX277" s="109" t="str">
        <f t="shared" si="393"/>
        <v/>
      </c>
      <c r="CY277" s="126" t="str">
        <f t="shared" si="394"/>
        <v/>
      </c>
      <c r="CZ277" s="126" t="str">
        <f t="shared" si="395"/>
        <v/>
      </c>
      <c r="DA277" s="126" t="str">
        <f t="shared" si="396"/>
        <v/>
      </c>
      <c r="DB277" s="145" t="str">
        <f t="shared" si="397"/>
        <v/>
      </c>
      <c r="DC277" s="143" t="str">
        <f t="shared" si="398"/>
        <v/>
      </c>
      <c r="DD277" s="121"/>
      <c r="DE277" s="113" t="str">
        <f t="shared" si="399"/>
        <v/>
      </c>
      <c r="DF277" s="113" t="str">
        <f t="shared" si="400"/>
        <v/>
      </c>
      <c r="DG277" s="111" t="e">
        <f t="shared" si="428"/>
        <v>#N/A</v>
      </c>
      <c r="DH277" s="108" t="str">
        <f t="shared" si="401"/>
        <v/>
      </c>
      <c r="DI277" s="108" t="str">
        <f t="shared" si="429"/>
        <v/>
      </c>
      <c r="DJ277" s="108" t="str">
        <f t="shared" si="430"/>
        <v/>
      </c>
      <c r="DK277" s="108" t="str">
        <f t="shared" si="433"/>
        <v/>
      </c>
      <c r="DL277" s="108" t="str">
        <f t="shared" si="431"/>
        <v/>
      </c>
      <c r="DM277" s="108" t="str">
        <f t="shared" si="432"/>
        <v/>
      </c>
      <c r="DN277" s="103"/>
      <c r="DO277" s="170" t="str">
        <f t="shared" si="402"/>
        <v/>
      </c>
      <c r="DP277" s="170" t="str">
        <f t="shared" si="403"/>
        <v/>
      </c>
      <c r="DQ277" s="170" t="str">
        <f t="shared" si="404"/>
        <v/>
      </c>
      <c r="DR277" s="55" t="str">
        <f t="shared" si="405"/>
        <v/>
      </c>
      <c r="DS277" s="55" t="str">
        <f t="shared" si="406"/>
        <v/>
      </c>
      <c r="DT277" s="173" t="str">
        <f t="shared" si="407"/>
        <v/>
      </c>
      <c r="DU277" s="55" t="str">
        <f t="shared" si="408"/>
        <v/>
      </c>
      <c r="DV277" s="21" t="str">
        <f t="shared" si="409"/>
        <v/>
      </c>
      <c r="DW277" s="11" t="str">
        <f t="shared" si="434"/>
        <v/>
      </c>
      <c r="DX277" s="12" t="str">
        <f t="shared" si="410"/>
        <v/>
      </c>
      <c r="DY277" s="15"/>
      <c r="DZ277" s="50"/>
      <c r="EA277" s="50"/>
      <c r="EB277" s="50"/>
      <c r="EC277" s="50"/>
    </row>
    <row r="278" spans="1:133" ht="20.100000000000001" customHeight="1" x14ac:dyDescent="0.25">
      <c r="A278" s="47">
        <f t="shared" si="411"/>
        <v>277</v>
      </c>
      <c r="B278" s="176"/>
      <c r="C278" s="194"/>
      <c r="D278" s="176"/>
      <c r="E278" s="194"/>
      <c r="F278" s="192"/>
      <c r="G278" s="193"/>
      <c r="H278" s="176"/>
      <c r="I278" s="176"/>
      <c r="J278" s="180"/>
      <c r="K278" s="180"/>
      <c r="L278" s="180"/>
      <c r="M278" s="40"/>
      <c r="N278" s="10" t="str">
        <f t="shared" si="353"/>
        <v/>
      </c>
      <c r="O278" s="13"/>
      <c r="P278" s="26" t="str">
        <f t="shared" si="352"/>
        <v/>
      </c>
      <c r="Q278" s="26" t="str">
        <f t="shared" si="352"/>
        <v/>
      </c>
      <c r="R278" s="26" t="str">
        <f t="shared" si="352"/>
        <v/>
      </c>
      <c r="S278" s="26" t="str">
        <f t="shared" si="352"/>
        <v/>
      </c>
      <c r="T278" s="26" t="str">
        <f t="shared" si="352"/>
        <v/>
      </c>
      <c r="U278" s="157" t="str">
        <f t="shared" si="352"/>
        <v/>
      </c>
      <c r="V278" s="26" t="str">
        <f t="shared" si="352"/>
        <v/>
      </c>
      <c r="W278" s="26" t="str">
        <f t="shared" si="352"/>
        <v/>
      </c>
      <c r="X278" s="26" t="str">
        <f t="shared" si="352"/>
        <v/>
      </c>
      <c r="Y278" s="24" t="str">
        <f t="shared" si="352"/>
        <v/>
      </c>
      <c r="Z278" s="18" t="str">
        <f t="shared" si="436"/>
        <v/>
      </c>
      <c r="AA278" s="24" t="str">
        <f t="shared" si="436"/>
        <v/>
      </c>
      <c r="AB278" s="24" t="str">
        <f t="shared" si="436"/>
        <v/>
      </c>
      <c r="AC278" s="26" t="str">
        <f t="shared" si="436"/>
        <v/>
      </c>
      <c r="AD278" s="33" t="str">
        <f t="shared" si="436"/>
        <v/>
      </c>
      <c r="AE278" s="24" t="str">
        <f t="shared" si="436"/>
        <v/>
      </c>
      <c r="AF278" s="26" t="str">
        <f t="shared" si="436"/>
        <v/>
      </c>
      <c r="AG278" s="24" t="str">
        <f t="shared" si="436"/>
        <v/>
      </c>
      <c r="AH278" s="26" t="str">
        <f t="shared" si="436"/>
        <v/>
      </c>
      <c r="AI278" s="26" t="str">
        <f t="shared" si="436"/>
        <v/>
      </c>
      <c r="AJ278" s="26" t="str">
        <f t="shared" si="436"/>
        <v/>
      </c>
      <c r="AK278" s="26" t="str">
        <f t="shared" si="436"/>
        <v/>
      </c>
      <c r="AL278" s="26" t="str">
        <f t="shared" si="436"/>
        <v/>
      </c>
      <c r="AM278" s="18" t="str">
        <f t="shared" si="436"/>
        <v/>
      </c>
      <c r="AN278" s="9"/>
      <c r="AO278" s="152" t="str">
        <f t="shared" si="412"/>
        <v/>
      </c>
      <c r="AP278" s="150" t="str">
        <f t="shared" si="355"/>
        <v/>
      </c>
      <c r="AQ278" s="151" t="str">
        <f t="shared" si="356"/>
        <v/>
      </c>
      <c r="AR278" s="107" t="str">
        <f t="shared" si="357"/>
        <v/>
      </c>
      <c r="AS278" s="128" t="str">
        <f t="shared" si="358"/>
        <v/>
      </c>
      <c r="AT278" s="114" t="str">
        <f t="shared" si="413"/>
        <v/>
      </c>
      <c r="AU278" s="114" t="str">
        <f t="shared" si="414"/>
        <v/>
      </c>
      <c r="AV278" s="114" t="str">
        <f t="shared" si="415"/>
        <v/>
      </c>
      <c r="AW278" s="114" t="str">
        <f t="shared" si="416"/>
        <v/>
      </c>
      <c r="AX278" s="117" t="str">
        <f t="shared" si="417"/>
        <v/>
      </c>
      <c r="AY278" s="117" t="str">
        <f t="shared" si="418"/>
        <v/>
      </c>
      <c r="AZ278" s="111" t="str">
        <f t="shared" si="419"/>
        <v/>
      </c>
      <c r="BA278" s="133" t="str">
        <f t="shared" si="420"/>
        <v/>
      </c>
      <c r="BB278" s="126" t="str">
        <f t="shared" si="359"/>
        <v/>
      </c>
      <c r="BC278" s="126" t="str">
        <f t="shared" si="360"/>
        <v/>
      </c>
      <c r="BD278" s="127" t="str">
        <f t="shared" si="361"/>
        <v/>
      </c>
      <c r="BE278" s="115" t="str">
        <f t="shared" si="362"/>
        <v/>
      </c>
      <c r="BF278" s="148" t="str">
        <f t="shared" si="363"/>
        <v/>
      </c>
      <c r="BG278" s="126" t="str">
        <f t="shared" si="364"/>
        <v/>
      </c>
      <c r="BH278" s="126" t="str">
        <f t="shared" si="365"/>
        <v/>
      </c>
      <c r="BI278" s="126" t="str">
        <f t="shared" si="366"/>
        <v/>
      </c>
      <c r="BJ278" s="126" t="str">
        <f t="shared" si="367"/>
        <v/>
      </c>
      <c r="BK278" s="111" t="str">
        <f t="shared" si="368"/>
        <v/>
      </c>
      <c r="BL278" s="118" t="str">
        <f t="shared" si="421"/>
        <v/>
      </c>
      <c r="BM278" s="115" t="str">
        <f t="shared" si="369"/>
        <v/>
      </c>
      <c r="BN278" s="110" t="str">
        <f t="shared" si="370"/>
        <v/>
      </c>
      <c r="BO278" s="110" t="str">
        <f t="shared" si="371"/>
        <v/>
      </c>
      <c r="BP278" s="111" t="str">
        <f t="shared" si="422"/>
        <v/>
      </c>
      <c r="BQ278" s="110" t="str">
        <f t="shared" si="423"/>
        <v/>
      </c>
      <c r="BR278" s="153"/>
      <c r="BS278" s="115" t="str">
        <f t="shared" si="372"/>
        <v/>
      </c>
      <c r="BT278" s="132" t="str">
        <f t="shared" si="435"/>
        <v/>
      </c>
      <c r="BU278" s="146" t="str">
        <f t="shared" si="373"/>
        <v/>
      </c>
      <c r="BV278" s="115" t="str">
        <f t="shared" si="374"/>
        <v/>
      </c>
      <c r="BW278" s="118" t="str">
        <f t="shared" si="375"/>
        <v/>
      </c>
      <c r="BX278" s="119"/>
      <c r="BY278" s="111" t="str">
        <f t="shared" si="376"/>
        <v/>
      </c>
      <c r="BZ278" s="111" t="str">
        <f t="shared" si="377"/>
        <v/>
      </c>
      <c r="CA278" s="111" t="str">
        <f t="shared" si="378"/>
        <v/>
      </c>
      <c r="CB278" s="142" t="str">
        <f t="shared" si="379"/>
        <v/>
      </c>
      <c r="CC278" s="184" t="str">
        <f t="shared" si="380"/>
        <v/>
      </c>
      <c r="CD278" s="115" t="str">
        <f t="shared" si="381"/>
        <v/>
      </c>
      <c r="CE278" s="115" t="str">
        <f t="shared" si="382"/>
        <v/>
      </c>
      <c r="CF278" s="125" t="str">
        <f t="shared" si="383"/>
        <v/>
      </c>
      <c r="CG278" s="125" t="str">
        <f t="shared" si="384"/>
        <v/>
      </c>
      <c r="CH278" s="149" t="str">
        <f t="shared" si="385"/>
        <v/>
      </c>
      <c r="CI278" s="142" t="str">
        <f t="shared" si="386"/>
        <v/>
      </c>
      <c r="CJ278" s="119"/>
      <c r="CK278" s="109"/>
      <c r="CL278" s="166" t="str">
        <f t="shared" si="387"/>
        <v/>
      </c>
      <c r="CM278" s="166" t="str">
        <f t="shared" si="388"/>
        <v/>
      </c>
      <c r="CN278" s="163" t="str">
        <f t="shared" si="389"/>
        <v/>
      </c>
      <c r="CO278" s="164" t="str">
        <f t="shared" si="390"/>
        <v/>
      </c>
      <c r="CP278" s="109"/>
      <c r="CQ278" s="163" t="str">
        <f t="shared" si="391"/>
        <v/>
      </c>
      <c r="CR278" s="163" t="str">
        <f t="shared" si="392"/>
        <v/>
      </c>
      <c r="CS278" s="109"/>
      <c r="CT278" s="112" t="str">
        <f t="shared" si="424"/>
        <v/>
      </c>
      <c r="CU278" s="145" t="str">
        <f t="shared" si="425"/>
        <v/>
      </c>
      <c r="CV278" s="111" t="str">
        <f t="shared" si="426"/>
        <v/>
      </c>
      <c r="CW278" s="111" t="str">
        <f t="shared" si="427"/>
        <v/>
      </c>
      <c r="CX278" s="109" t="str">
        <f t="shared" si="393"/>
        <v/>
      </c>
      <c r="CY278" s="126" t="str">
        <f t="shared" si="394"/>
        <v/>
      </c>
      <c r="CZ278" s="126" t="str">
        <f t="shared" si="395"/>
        <v/>
      </c>
      <c r="DA278" s="126" t="str">
        <f t="shared" si="396"/>
        <v/>
      </c>
      <c r="DB278" s="145" t="str">
        <f t="shared" si="397"/>
        <v/>
      </c>
      <c r="DC278" s="143" t="str">
        <f t="shared" si="398"/>
        <v/>
      </c>
      <c r="DD278" s="121"/>
      <c r="DE278" s="113" t="str">
        <f t="shared" si="399"/>
        <v/>
      </c>
      <c r="DF278" s="113" t="str">
        <f t="shared" si="400"/>
        <v/>
      </c>
      <c r="DG278" s="111" t="e">
        <f t="shared" si="428"/>
        <v>#N/A</v>
      </c>
      <c r="DH278" s="108" t="str">
        <f t="shared" si="401"/>
        <v/>
      </c>
      <c r="DI278" s="108" t="str">
        <f t="shared" si="429"/>
        <v/>
      </c>
      <c r="DJ278" s="108" t="str">
        <f t="shared" si="430"/>
        <v/>
      </c>
      <c r="DK278" s="108" t="str">
        <f t="shared" si="433"/>
        <v/>
      </c>
      <c r="DL278" s="108" t="str">
        <f t="shared" si="431"/>
        <v/>
      </c>
      <c r="DM278" s="108" t="str">
        <f t="shared" si="432"/>
        <v/>
      </c>
      <c r="DN278" s="103"/>
      <c r="DO278" s="170" t="str">
        <f t="shared" si="402"/>
        <v/>
      </c>
      <c r="DP278" s="170" t="str">
        <f t="shared" si="403"/>
        <v/>
      </c>
      <c r="DQ278" s="170" t="str">
        <f t="shared" si="404"/>
        <v/>
      </c>
      <c r="DR278" s="55" t="str">
        <f t="shared" si="405"/>
        <v/>
      </c>
      <c r="DS278" s="55" t="str">
        <f t="shared" si="406"/>
        <v/>
      </c>
      <c r="DT278" s="173" t="str">
        <f t="shared" si="407"/>
        <v/>
      </c>
      <c r="DU278" s="55" t="str">
        <f t="shared" si="408"/>
        <v/>
      </c>
      <c r="DV278" s="21" t="str">
        <f t="shared" si="409"/>
        <v/>
      </c>
      <c r="DW278" s="11" t="str">
        <f t="shared" si="434"/>
        <v/>
      </c>
      <c r="DX278" s="12" t="str">
        <f t="shared" si="410"/>
        <v/>
      </c>
      <c r="DY278" s="15"/>
      <c r="DZ278" s="50"/>
      <c r="EA278" s="50"/>
      <c r="EB278" s="50"/>
      <c r="EC278" s="50"/>
    </row>
    <row r="279" spans="1:133" ht="20.100000000000001" customHeight="1" x14ac:dyDescent="0.25">
      <c r="A279" s="47">
        <f t="shared" si="411"/>
        <v>278</v>
      </c>
      <c r="B279" s="176"/>
      <c r="C279" s="194"/>
      <c r="D279" s="176"/>
      <c r="E279" s="194"/>
      <c r="F279" s="192"/>
      <c r="G279" s="193"/>
      <c r="H279" s="176"/>
      <c r="I279" s="176"/>
      <c r="J279" s="180"/>
      <c r="K279" s="180"/>
      <c r="L279" s="180"/>
      <c r="M279" s="40"/>
      <c r="N279" s="10" t="str">
        <f t="shared" si="353"/>
        <v/>
      </c>
      <c r="O279" s="13"/>
      <c r="P279" s="26" t="str">
        <f t="shared" si="352"/>
        <v/>
      </c>
      <c r="Q279" s="26" t="str">
        <f t="shared" si="352"/>
        <v/>
      </c>
      <c r="R279" s="26" t="str">
        <f t="shared" si="352"/>
        <v/>
      </c>
      <c r="S279" s="26" t="str">
        <f t="shared" si="352"/>
        <v/>
      </c>
      <c r="T279" s="26" t="str">
        <f t="shared" si="352"/>
        <v/>
      </c>
      <c r="U279" s="157" t="str">
        <f t="shared" si="352"/>
        <v/>
      </c>
      <c r="V279" s="26" t="str">
        <f t="shared" si="352"/>
        <v/>
      </c>
      <c r="W279" s="26" t="str">
        <f t="shared" si="352"/>
        <v/>
      </c>
      <c r="X279" s="26" t="str">
        <f t="shared" si="352"/>
        <v/>
      </c>
      <c r="Y279" s="24" t="str">
        <f t="shared" si="352"/>
        <v/>
      </c>
      <c r="Z279" s="18" t="str">
        <f t="shared" si="436"/>
        <v/>
      </c>
      <c r="AA279" s="24" t="str">
        <f t="shared" si="436"/>
        <v/>
      </c>
      <c r="AB279" s="24" t="str">
        <f t="shared" si="436"/>
        <v/>
      </c>
      <c r="AC279" s="26" t="str">
        <f t="shared" si="436"/>
        <v/>
      </c>
      <c r="AD279" s="33" t="str">
        <f t="shared" si="436"/>
        <v/>
      </c>
      <c r="AE279" s="24" t="str">
        <f t="shared" si="436"/>
        <v/>
      </c>
      <c r="AF279" s="26" t="str">
        <f t="shared" si="436"/>
        <v/>
      </c>
      <c r="AG279" s="24" t="str">
        <f t="shared" si="436"/>
        <v/>
      </c>
      <c r="AH279" s="26" t="str">
        <f t="shared" si="436"/>
        <v/>
      </c>
      <c r="AI279" s="26" t="str">
        <f t="shared" si="436"/>
        <v/>
      </c>
      <c r="AJ279" s="26" t="str">
        <f t="shared" si="436"/>
        <v/>
      </c>
      <c r="AK279" s="26" t="str">
        <f t="shared" si="436"/>
        <v/>
      </c>
      <c r="AL279" s="26" t="str">
        <f t="shared" si="436"/>
        <v/>
      </c>
      <c r="AM279" s="18" t="str">
        <f t="shared" si="436"/>
        <v/>
      </c>
      <c r="AN279" s="9"/>
      <c r="AO279" s="152" t="str">
        <f t="shared" si="412"/>
        <v/>
      </c>
      <c r="AP279" s="150" t="str">
        <f t="shared" si="355"/>
        <v/>
      </c>
      <c r="AQ279" s="151" t="str">
        <f t="shared" si="356"/>
        <v/>
      </c>
      <c r="AR279" s="107" t="str">
        <f t="shared" si="357"/>
        <v/>
      </c>
      <c r="AS279" s="128" t="str">
        <f t="shared" si="358"/>
        <v/>
      </c>
      <c r="AT279" s="114" t="str">
        <f t="shared" si="413"/>
        <v/>
      </c>
      <c r="AU279" s="114" t="str">
        <f t="shared" si="414"/>
        <v/>
      </c>
      <c r="AV279" s="114" t="str">
        <f t="shared" si="415"/>
        <v/>
      </c>
      <c r="AW279" s="114" t="str">
        <f t="shared" si="416"/>
        <v/>
      </c>
      <c r="AX279" s="117" t="str">
        <f t="shared" si="417"/>
        <v/>
      </c>
      <c r="AY279" s="117" t="str">
        <f t="shared" si="418"/>
        <v/>
      </c>
      <c r="AZ279" s="111" t="str">
        <f t="shared" si="419"/>
        <v/>
      </c>
      <c r="BA279" s="133" t="str">
        <f t="shared" si="420"/>
        <v/>
      </c>
      <c r="BB279" s="126" t="str">
        <f t="shared" si="359"/>
        <v/>
      </c>
      <c r="BC279" s="126" t="str">
        <f t="shared" si="360"/>
        <v/>
      </c>
      <c r="BD279" s="127" t="str">
        <f t="shared" si="361"/>
        <v/>
      </c>
      <c r="BE279" s="115" t="str">
        <f t="shared" si="362"/>
        <v/>
      </c>
      <c r="BF279" s="148" t="str">
        <f t="shared" si="363"/>
        <v/>
      </c>
      <c r="BG279" s="126" t="str">
        <f t="shared" si="364"/>
        <v/>
      </c>
      <c r="BH279" s="126" t="str">
        <f t="shared" si="365"/>
        <v/>
      </c>
      <c r="BI279" s="126" t="str">
        <f t="shared" si="366"/>
        <v/>
      </c>
      <c r="BJ279" s="126" t="str">
        <f t="shared" si="367"/>
        <v/>
      </c>
      <c r="BK279" s="111" t="str">
        <f t="shared" si="368"/>
        <v/>
      </c>
      <c r="BL279" s="118" t="str">
        <f t="shared" si="421"/>
        <v/>
      </c>
      <c r="BM279" s="115" t="str">
        <f t="shared" si="369"/>
        <v/>
      </c>
      <c r="BN279" s="110" t="str">
        <f t="shared" si="370"/>
        <v/>
      </c>
      <c r="BO279" s="110" t="str">
        <f t="shared" si="371"/>
        <v/>
      </c>
      <c r="BP279" s="111" t="str">
        <f t="shared" si="422"/>
        <v/>
      </c>
      <c r="BQ279" s="110" t="str">
        <f t="shared" si="423"/>
        <v/>
      </c>
      <c r="BR279" s="153"/>
      <c r="BS279" s="115" t="str">
        <f t="shared" si="372"/>
        <v/>
      </c>
      <c r="BT279" s="132" t="str">
        <f t="shared" si="435"/>
        <v/>
      </c>
      <c r="BU279" s="146" t="str">
        <f t="shared" si="373"/>
        <v/>
      </c>
      <c r="BV279" s="115" t="str">
        <f t="shared" si="374"/>
        <v/>
      </c>
      <c r="BW279" s="118" t="str">
        <f t="shared" si="375"/>
        <v/>
      </c>
      <c r="BX279" s="119"/>
      <c r="BY279" s="111" t="str">
        <f t="shared" si="376"/>
        <v/>
      </c>
      <c r="BZ279" s="111" t="str">
        <f t="shared" si="377"/>
        <v/>
      </c>
      <c r="CA279" s="111" t="str">
        <f t="shared" si="378"/>
        <v/>
      </c>
      <c r="CB279" s="142" t="str">
        <f t="shared" si="379"/>
        <v/>
      </c>
      <c r="CC279" s="184" t="str">
        <f t="shared" si="380"/>
        <v/>
      </c>
      <c r="CD279" s="115" t="str">
        <f t="shared" si="381"/>
        <v/>
      </c>
      <c r="CE279" s="115" t="str">
        <f t="shared" si="382"/>
        <v/>
      </c>
      <c r="CF279" s="125" t="str">
        <f t="shared" si="383"/>
        <v/>
      </c>
      <c r="CG279" s="125" t="str">
        <f t="shared" si="384"/>
        <v/>
      </c>
      <c r="CH279" s="149" t="str">
        <f t="shared" si="385"/>
        <v/>
      </c>
      <c r="CI279" s="142" t="str">
        <f t="shared" si="386"/>
        <v/>
      </c>
      <c r="CJ279" s="119"/>
      <c r="CK279" s="109"/>
      <c r="CL279" s="166" t="str">
        <f t="shared" si="387"/>
        <v/>
      </c>
      <c r="CM279" s="166" t="str">
        <f t="shared" si="388"/>
        <v/>
      </c>
      <c r="CN279" s="163" t="str">
        <f t="shared" si="389"/>
        <v/>
      </c>
      <c r="CO279" s="164" t="str">
        <f t="shared" si="390"/>
        <v/>
      </c>
      <c r="CP279" s="109"/>
      <c r="CQ279" s="163" t="str">
        <f t="shared" si="391"/>
        <v/>
      </c>
      <c r="CR279" s="163" t="str">
        <f t="shared" si="392"/>
        <v/>
      </c>
      <c r="CS279" s="109"/>
      <c r="CT279" s="112" t="str">
        <f t="shared" si="424"/>
        <v/>
      </c>
      <c r="CU279" s="145" t="str">
        <f t="shared" si="425"/>
        <v/>
      </c>
      <c r="CV279" s="111" t="str">
        <f t="shared" si="426"/>
        <v/>
      </c>
      <c r="CW279" s="111" t="str">
        <f t="shared" si="427"/>
        <v/>
      </c>
      <c r="CX279" s="109" t="str">
        <f t="shared" si="393"/>
        <v/>
      </c>
      <c r="CY279" s="126" t="str">
        <f t="shared" si="394"/>
        <v/>
      </c>
      <c r="CZ279" s="126" t="str">
        <f t="shared" si="395"/>
        <v/>
      </c>
      <c r="DA279" s="126" t="str">
        <f t="shared" si="396"/>
        <v/>
      </c>
      <c r="DB279" s="145" t="str">
        <f t="shared" si="397"/>
        <v/>
      </c>
      <c r="DC279" s="143" t="str">
        <f t="shared" si="398"/>
        <v/>
      </c>
      <c r="DD279" s="121"/>
      <c r="DE279" s="113" t="str">
        <f t="shared" si="399"/>
        <v/>
      </c>
      <c r="DF279" s="113" t="str">
        <f t="shared" si="400"/>
        <v/>
      </c>
      <c r="DG279" s="111" t="e">
        <f t="shared" si="428"/>
        <v>#N/A</v>
      </c>
      <c r="DH279" s="108" t="str">
        <f t="shared" si="401"/>
        <v/>
      </c>
      <c r="DI279" s="108" t="str">
        <f t="shared" si="429"/>
        <v/>
      </c>
      <c r="DJ279" s="108" t="str">
        <f t="shared" si="430"/>
        <v/>
      </c>
      <c r="DK279" s="108" t="str">
        <f t="shared" si="433"/>
        <v/>
      </c>
      <c r="DL279" s="108" t="str">
        <f t="shared" si="431"/>
        <v/>
      </c>
      <c r="DM279" s="108" t="str">
        <f t="shared" si="432"/>
        <v/>
      </c>
      <c r="DN279" s="103"/>
      <c r="DO279" s="170" t="str">
        <f t="shared" si="402"/>
        <v/>
      </c>
      <c r="DP279" s="170" t="str">
        <f t="shared" si="403"/>
        <v/>
      </c>
      <c r="DQ279" s="170" t="str">
        <f t="shared" si="404"/>
        <v/>
      </c>
      <c r="DR279" s="55" t="str">
        <f t="shared" si="405"/>
        <v/>
      </c>
      <c r="DS279" s="55" t="str">
        <f t="shared" si="406"/>
        <v/>
      </c>
      <c r="DT279" s="173" t="str">
        <f t="shared" si="407"/>
        <v/>
      </c>
      <c r="DU279" s="55" t="str">
        <f t="shared" si="408"/>
        <v/>
      </c>
      <c r="DV279" s="21" t="str">
        <f t="shared" si="409"/>
        <v/>
      </c>
      <c r="DW279" s="11" t="str">
        <f t="shared" si="434"/>
        <v/>
      </c>
      <c r="DX279" s="12" t="str">
        <f t="shared" si="410"/>
        <v/>
      </c>
      <c r="DY279" s="15"/>
      <c r="DZ279" s="50"/>
      <c r="EA279" s="50"/>
      <c r="EB279" s="50"/>
      <c r="EC279" s="50"/>
    </row>
    <row r="280" spans="1:133" ht="20.100000000000001" customHeight="1" x14ac:dyDescent="0.25">
      <c r="A280" s="47">
        <f t="shared" si="411"/>
        <v>279</v>
      </c>
      <c r="B280" s="176"/>
      <c r="C280" s="194"/>
      <c r="D280" s="176"/>
      <c r="E280" s="194"/>
      <c r="F280" s="192"/>
      <c r="G280" s="193"/>
      <c r="H280" s="176"/>
      <c r="I280" s="176"/>
      <c r="J280" s="180"/>
      <c r="K280" s="180"/>
      <c r="L280" s="180"/>
      <c r="M280" s="40"/>
      <c r="N280" s="10" t="str">
        <f t="shared" si="353"/>
        <v/>
      </c>
      <c r="O280" s="13"/>
      <c r="P280" s="26" t="str">
        <f t="shared" si="352"/>
        <v/>
      </c>
      <c r="Q280" s="26" t="str">
        <f t="shared" si="352"/>
        <v/>
      </c>
      <c r="R280" s="26" t="str">
        <f t="shared" si="352"/>
        <v/>
      </c>
      <c r="S280" s="26" t="str">
        <f t="shared" si="352"/>
        <v/>
      </c>
      <c r="T280" s="26" t="str">
        <f t="shared" si="352"/>
        <v/>
      </c>
      <c r="U280" s="157" t="str">
        <f t="shared" si="352"/>
        <v/>
      </c>
      <c r="V280" s="26" t="str">
        <f t="shared" si="352"/>
        <v/>
      </c>
      <c r="W280" s="26" t="str">
        <f t="shared" si="352"/>
        <v/>
      </c>
      <c r="X280" s="26" t="str">
        <f t="shared" si="352"/>
        <v/>
      </c>
      <c r="Y280" s="24" t="str">
        <f t="shared" si="352"/>
        <v/>
      </c>
      <c r="Z280" s="18" t="str">
        <f t="shared" si="436"/>
        <v/>
      </c>
      <c r="AA280" s="24" t="str">
        <f t="shared" si="436"/>
        <v/>
      </c>
      <c r="AB280" s="24" t="str">
        <f t="shared" si="436"/>
        <v/>
      </c>
      <c r="AC280" s="26" t="str">
        <f t="shared" si="436"/>
        <v/>
      </c>
      <c r="AD280" s="33" t="str">
        <f t="shared" si="436"/>
        <v/>
      </c>
      <c r="AE280" s="24" t="str">
        <f t="shared" si="436"/>
        <v/>
      </c>
      <c r="AF280" s="26" t="str">
        <f t="shared" si="436"/>
        <v/>
      </c>
      <c r="AG280" s="24" t="str">
        <f t="shared" si="436"/>
        <v/>
      </c>
      <c r="AH280" s="26" t="str">
        <f t="shared" si="436"/>
        <v/>
      </c>
      <c r="AI280" s="26" t="str">
        <f t="shared" si="436"/>
        <v/>
      </c>
      <c r="AJ280" s="26" t="str">
        <f t="shared" si="436"/>
        <v/>
      </c>
      <c r="AK280" s="26" t="str">
        <f t="shared" si="436"/>
        <v/>
      </c>
      <c r="AL280" s="26" t="str">
        <f t="shared" si="436"/>
        <v/>
      </c>
      <c r="AM280" s="18" t="str">
        <f t="shared" si="436"/>
        <v/>
      </c>
      <c r="AN280" s="9"/>
      <c r="AO280" s="152" t="str">
        <f t="shared" si="412"/>
        <v/>
      </c>
      <c r="AP280" s="150" t="str">
        <f t="shared" si="355"/>
        <v/>
      </c>
      <c r="AQ280" s="151" t="str">
        <f t="shared" si="356"/>
        <v/>
      </c>
      <c r="AR280" s="107" t="str">
        <f t="shared" si="357"/>
        <v/>
      </c>
      <c r="AS280" s="128" t="str">
        <f t="shared" si="358"/>
        <v/>
      </c>
      <c r="AT280" s="114" t="str">
        <f t="shared" si="413"/>
        <v/>
      </c>
      <c r="AU280" s="114" t="str">
        <f t="shared" si="414"/>
        <v/>
      </c>
      <c r="AV280" s="114" t="str">
        <f t="shared" si="415"/>
        <v/>
      </c>
      <c r="AW280" s="114" t="str">
        <f t="shared" si="416"/>
        <v/>
      </c>
      <c r="AX280" s="117" t="str">
        <f t="shared" si="417"/>
        <v/>
      </c>
      <c r="AY280" s="117" t="str">
        <f t="shared" si="418"/>
        <v/>
      </c>
      <c r="AZ280" s="111" t="str">
        <f t="shared" si="419"/>
        <v/>
      </c>
      <c r="BA280" s="133" t="str">
        <f t="shared" si="420"/>
        <v/>
      </c>
      <c r="BB280" s="126" t="str">
        <f t="shared" si="359"/>
        <v/>
      </c>
      <c r="BC280" s="126" t="str">
        <f t="shared" si="360"/>
        <v/>
      </c>
      <c r="BD280" s="127" t="str">
        <f t="shared" si="361"/>
        <v/>
      </c>
      <c r="BE280" s="115" t="str">
        <f t="shared" si="362"/>
        <v/>
      </c>
      <c r="BF280" s="148" t="str">
        <f t="shared" si="363"/>
        <v/>
      </c>
      <c r="BG280" s="126" t="str">
        <f t="shared" si="364"/>
        <v/>
      </c>
      <c r="BH280" s="126" t="str">
        <f t="shared" si="365"/>
        <v/>
      </c>
      <c r="BI280" s="126" t="str">
        <f t="shared" si="366"/>
        <v/>
      </c>
      <c r="BJ280" s="126" t="str">
        <f t="shared" si="367"/>
        <v/>
      </c>
      <c r="BK280" s="111" t="str">
        <f t="shared" si="368"/>
        <v/>
      </c>
      <c r="BL280" s="118" t="str">
        <f t="shared" si="421"/>
        <v/>
      </c>
      <c r="BM280" s="115" t="str">
        <f t="shared" si="369"/>
        <v/>
      </c>
      <c r="BN280" s="110" t="str">
        <f t="shared" si="370"/>
        <v/>
      </c>
      <c r="BO280" s="110" t="str">
        <f t="shared" si="371"/>
        <v/>
      </c>
      <c r="BP280" s="111" t="str">
        <f t="shared" si="422"/>
        <v/>
      </c>
      <c r="BQ280" s="110" t="str">
        <f t="shared" si="423"/>
        <v/>
      </c>
      <c r="BR280" s="153"/>
      <c r="BS280" s="115" t="str">
        <f t="shared" si="372"/>
        <v/>
      </c>
      <c r="BT280" s="132" t="str">
        <f t="shared" si="435"/>
        <v/>
      </c>
      <c r="BU280" s="146" t="str">
        <f t="shared" si="373"/>
        <v/>
      </c>
      <c r="BV280" s="115" t="str">
        <f t="shared" si="374"/>
        <v/>
      </c>
      <c r="BW280" s="118" t="str">
        <f t="shared" si="375"/>
        <v/>
      </c>
      <c r="BX280" s="119"/>
      <c r="BY280" s="111" t="str">
        <f t="shared" si="376"/>
        <v/>
      </c>
      <c r="BZ280" s="111" t="str">
        <f t="shared" si="377"/>
        <v/>
      </c>
      <c r="CA280" s="111" t="str">
        <f t="shared" si="378"/>
        <v/>
      </c>
      <c r="CB280" s="142" t="str">
        <f t="shared" si="379"/>
        <v/>
      </c>
      <c r="CC280" s="184" t="str">
        <f t="shared" si="380"/>
        <v/>
      </c>
      <c r="CD280" s="115" t="str">
        <f t="shared" si="381"/>
        <v/>
      </c>
      <c r="CE280" s="115" t="str">
        <f t="shared" si="382"/>
        <v/>
      </c>
      <c r="CF280" s="125" t="str">
        <f t="shared" si="383"/>
        <v/>
      </c>
      <c r="CG280" s="125" t="str">
        <f t="shared" si="384"/>
        <v/>
      </c>
      <c r="CH280" s="149" t="str">
        <f t="shared" si="385"/>
        <v/>
      </c>
      <c r="CI280" s="142" t="str">
        <f t="shared" si="386"/>
        <v/>
      </c>
      <c r="CJ280" s="119"/>
      <c r="CK280" s="109"/>
      <c r="CL280" s="166" t="str">
        <f t="shared" si="387"/>
        <v/>
      </c>
      <c r="CM280" s="166" t="str">
        <f t="shared" si="388"/>
        <v/>
      </c>
      <c r="CN280" s="163" t="str">
        <f t="shared" si="389"/>
        <v/>
      </c>
      <c r="CO280" s="164" t="str">
        <f t="shared" si="390"/>
        <v/>
      </c>
      <c r="CP280" s="109"/>
      <c r="CQ280" s="163" t="str">
        <f t="shared" si="391"/>
        <v/>
      </c>
      <c r="CR280" s="163" t="str">
        <f t="shared" si="392"/>
        <v/>
      </c>
      <c r="CS280" s="109"/>
      <c r="CT280" s="112" t="str">
        <f t="shared" si="424"/>
        <v/>
      </c>
      <c r="CU280" s="145" t="str">
        <f t="shared" si="425"/>
        <v/>
      </c>
      <c r="CV280" s="111" t="str">
        <f t="shared" si="426"/>
        <v/>
      </c>
      <c r="CW280" s="111" t="str">
        <f t="shared" si="427"/>
        <v/>
      </c>
      <c r="CX280" s="109" t="str">
        <f t="shared" si="393"/>
        <v/>
      </c>
      <c r="CY280" s="126" t="str">
        <f t="shared" si="394"/>
        <v/>
      </c>
      <c r="CZ280" s="126" t="str">
        <f t="shared" si="395"/>
        <v/>
      </c>
      <c r="DA280" s="126" t="str">
        <f t="shared" si="396"/>
        <v/>
      </c>
      <c r="DB280" s="145" t="str">
        <f t="shared" si="397"/>
        <v/>
      </c>
      <c r="DC280" s="143" t="str">
        <f t="shared" si="398"/>
        <v/>
      </c>
      <c r="DD280" s="121"/>
      <c r="DE280" s="113" t="str">
        <f t="shared" si="399"/>
        <v/>
      </c>
      <c r="DF280" s="113" t="str">
        <f t="shared" si="400"/>
        <v/>
      </c>
      <c r="DG280" s="111" t="e">
        <f t="shared" si="428"/>
        <v>#N/A</v>
      </c>
      <c r="DH280" s="108" t="str">
        <f t="shared" si="401"/>
        <v/>
      </c>
      <c r="DI280" s="108" t="str">
        <f t="shared" si="429"/>
        <v/>
      </c>
      <c r="DJ280" s="108" t="str">
        <f t="shared" si="430"/>
        <v/>
      </c>
      <c r="DK280" s="108" t="str">
        <f t="shared" si="433"/>
        <v/>
      </c>
      <c r="DL280" s="108" t="str">
        <f t="shared" si="431"/>
        <v/>
      </c>
      <c r="DM280" s="108" t="str">
        <f t="shared" si="432"/>
        <v/>
      </c>
      <c r="DN280" s="103"/>
      <c r="DO280" s="170" t="str">
        <f t="shared" si="402"/>
        <v/>
      </c>
      <c r="DP280" s="170" t="str">
        <f t="shared" si="403"/>
        <v/>
      </c>
      <c r="DQ280" s="170" t="str">
        <f t="shared" si="404"/>
        <v/>
      </c>
      <c r="DR280" s="55" t="str">
        <f t="shared" si="405"/>
        <v/>
      </c>
      <c r="DS280" s="55" t="str">
        <f t="shared" si="406"/>
        <v/>
      </c>
      <c r="DT280" s="173" t="str">
        <f t="shared" si="407"/>
        <v/>
      </c>
      <c r="DU280" s="55" t="str">
        <f t="shared" si="408"/>
        <v/>
      </c>
      <c r="DV280" s="21" t="str">
        <f t="shared" si="409"/>
        <v/>
      </c>
      <c r="DW280" s="11" t="str">
        <f t="shared" si="434"/>
        <v/>
      </c>
      <c r="DX280" s="12" t="str">
        <f t="shared" si="410"/>
        <v/>
      </c>
      <c r="DY280" s="15"/>
      <c r="DZ280" s="50"/>
      <c r="EA280" s="50"/>
      <c r="EB280" s="50"/>
      <c r="EC280" s="50"/>
    </row>
    <row r="281" spans="1:133" ht="20.100000000000001" customHeight="1" x14ac:dyDescent="0.25">
      <c r="A281" s="47">
        <f t="shared" si="411"/>
        <v>280</v>
      </c>
      <c r="B281" s="176"/>
      <c r="C281" s="194"/>
      <c r="D281" s="176"/>
      <c r="E281" s="194"/>
      <c r="F281" s="192"/>
      <c r="G281" s="193"/>
      <c r="H281" s="176"/>
      <c r="I281" s="176"/>
      <c r="J281" s="180"/>
      <c r="K281" s="180"/>
      <c r="L281" s="180"/>
      <c r="M281" s="40"/>
      <c r="N281" s="10" t="str">
        <f t="shared" si="353"/>
        <v/>
      </c>
      <c r="O281" s="13"/>
      <c r="P281" s="26" t="str">
        <f t="shared" si="352"/>
        <v/>
      </c>
      <c r="Q281" s="26" t="str">
        <f t="shared" si="352"/>
        <v/>
      </c>
      <c r="R281" s="26" t="str">
        <f t="shared" si="352"/>
        <v/>
      </c>
      <c r="S281" s="26" t="str">
        <f t="shared" si="352"/>
        <v/>
      </c>
      <c r="T281" s="26" t="str">
        <f t="shared" si="352"/>
        <v/>
      </c>
      <c r="U281" s="157" t="str">
        <f t="shared" si="352"/>
        <v/>
      </c>
      <c r="V281" s="26" t="str">
        <f t="shared" si="352"/>
        <v/>
      </c>
      <c r="W281" s="26" t="str">
        <f t="shared" si="352"/>
        <v/>
      </c>
      <c r="X281" s="26" t="str">
        <f t="shared" si="352"/>
        <v/>
      </c>
      <c r="Y281" s="24" t="str">
        <f t="shared" si="352"/>
        <v/>
      </c>
      <c r="Z281" s="18" t="str">
        <f t="shared" si="436"/>
        <v/>
      </c>
      <c r="AA281" s="24" t="str">
        <f t="shared" si="436"/>
        <v/>
      </c>
      <c r="AB281" s="24" t="str">
        <f t="shared" si="436"/>
        <v/>
      </c>
      <c r="AC281" s="26" t="str">
        <f t="shared" si="436"/>
        <v/>
      </c>
      <c r="AD281" s="33" t="str">
        <f t="shared" si="436"/>
        <v/>
      </c>
      <c r="AE281" s="24" t="str">
        <f t="shared" si="436"/>
        <v/>
      </c>
      <c r="AF281" s="26" t="str">
        <f t="shared" si="436"/>
        <v/>
      </c>
      <c r="AG281" s="24" t="str">
        <f t="shared" si="436"/>
        <v/>
      </c>
      <c r="AH281" s="26" t="str">
        <f t="shared" si="436"/>
        <v/>
      </c>
      <c r="AI281" s="26" t="str">
        <f t="shared" si="436"/>
        <v/>
      </c>
      <c r="AJ281" s="26" t="str">
        <f t="shared" si="436"/>
        <v/>
      </c>
      <c r="AK281" s="26" t="str">
        <f t="shared" si="436"/>
        <v/>
      </c>
      <c r="AL281" s="26" t="str">
        <f t="shared" si="436"/>
        <v/>
      </c>
      <c r="AM281" s="18" t="str">
        <f t="shared" si="436"/>
        <v/>
      </c>
      <c r="AN281" s="9"/>
      <c r="AO281" s="152" t="str">
        <f t="shared" si="412"/>
        <v/>
      </c>
      <c r="AP281" s="150" t="str">
        <f t="shared" si="355"/>
        <v/>
      </c>
      <c r="AQ281" s="151" t="str">
        <f t="shared" si="356"/>
        <v/>
      </c>
      <c r="AR281" s="107" t="str">
        <f t="shared" si="357"/>
        <v/>
      </c>
      <c r="AS281" s="128" t="str">
        <f t="shared" si="358"/>
        <v/>
      </c>
      <c r="AT281" s="114" t="str">
        <f t="shared" si="413"/>
        <v/>
      </c>
      <c r="AU281" s="114" t="str">
        <f t="shared" si="414"/>
        <v/>
      </c>
      <c r="AV281" s="114" t="str">
        <f t="shared" si="415"/>
        <v/>
      </c>
      <c r="AW281" s="114" t="str">
        <f t="shared" si="416"/>
        <v/>
      </c>
      <c r="AX281" s="117" t="str">
        <f t="shared" si="417"/>
        <v/>
      </c>
      <c r="AY281" s="117" t="str">
        <f t="shared" si="418"/>
        <v/>
      </c>
      <c r="AZ281" s="111" t="str">
        <f t="shared" si="419"/>
        <v/>
      </c>
      <c r="BA281" s="133" t="str">
        <f t="shared" si="420"/>
        <v/>
      </c>
      <c r="BB281" s="126" t="str">
        <f t="shared" si="359"/>
        <v/>
      </c>
      <c r="BC281" s="126" t="str">
        <f t="shared" si="360"/>
        <v/>
      </c>
      <c r="BD281" s="127" t="str">
        <f t="shared" si="361"/>
        <v/>
      </c>
      <c r="BE281" s="115" t="str">
        <f t="shared" si="362"/>
        <v/>
      </c>
      <c r="BF281" s="148" t="str">
        <f t="shared" si="363"/>
        <v/>
      </c>
      <c r="BG281" s="126" t="str">
        <f t="shared" si="364"/>
        <v/>
      </c>
      <c r="BH281" s="126" t="str">
        <f t="shared" si="365"/>
        <v/>
      </c>
      <c r="BI281" s="126" t="str">
        <f t="shared" si="366"/>
        <v/>
      </c>
      <c r="BJ281" s="126" t="str">
        <f t="shared" si="367"/>
        <v/>
      </c>
      <c r="BK281" s="111" t="str">
        <f t="shared" si="368"/>
        <v/>
      </c>
      <c r="BL281" s="118" t="str">
        <f t="shared" si="421"/>
        <v/>
      </c>
      <c r="BM281" s="115" t="str">
        <f t="shared" si="369"/>
        <v/>
      </c>
      <c r="BN281" s="110" t="str">
        <f t="shared" si="370"/>
        <v/>
      </c>
      <c r="BO281" s="110" t="str">
        <f t="shared" si="371"/>
        <v/>
      </c>
      <c r="BP281" s="111" t="str">
        <f t="shared" si="422"/>
        <v/>
      </c>
      <c r="BQ281" s="110" t="str">
        <f t="shared" si="423"/>
        <v/>
      </c>
      <c r="BR281" s="153"/>
      <c r="BS281" s="115" t="str">
        <f t="shared" si="372"/>
        <v/>
      </c>
      <c r="BT281" s="132" t="str">
        <f t="shared" si="435"/>
        <v/>
      </c>
      <c r="BU281" s="146" t="str">
        <f t="shared" si="373"/>
        <v/>
      </c>
      <c r="BV281" s="115" t="str">
        <f t="shared" si="374"/>
        <v/>
      </c>
      <c r="BW281" s="118" t="str">
        <f t="shared" si="375"/>
        <v/>
      </c>
      <c r="BX281" s="119"/>
      <c r="BY281" s="111" t="str">
        <f t="shared" si="376"/>
        <v/>
      </c>
      <c r="BZ281" s="111" t="str">
        <f t="shared" si="377"/>
        <v/>
      </c>
      <c r="CA281" s="111" t="str">
        <f t="shared" si="378"/>
        <v/>
      </c>
      <c r="CB281" s="142" t="str">
        <f t="shared" si="379"/>
        <v/>
      </c>
      <c r="CC281" s="184" t="str">
        <f t="shared" si="380"/>
        <v/>
      </c>
      <c r="CD281" s="115" t="str">
        <f t="shared" si="381"/>
        <v/>
      </c>
      <c r="CE281" s="115" t="str">
        <f t="shared" si="382"/>
        <v/>
      </c>
      <c r="CF281" s="125" t="str">
        <f t="shared" si="383"/>
        <v/>
      </c>
      <c r="CG281" s="125" t="str">
        <f t="shared" si="384"/>
        <v/>
      </c>
      <c r="CH281" s="149" t="str">
        <f t="shared" si="385"/>
        <v/>
      </c>
      <c r="CI281" s="142" t="str">
        <f t="shared" si="386"/>
        <v/>
      </c>
      <c r="CJ281" s="119"/>
      <c r="CK281" s="109"/>
      <c r="CL281" s="166" t="str">
        <f t="shared" si="387"/>
        <v/>
      </c>
      <c r="CM281" s="166" t="str">
        <f t="shared" si="388"/>
        <v/>
      </c>
      <c r="CN281" s="163" t="str">
        <f t="shared" si="389"/>
        <v/>
      </c>
      <c r="CO281" s="164" t="str">
        <f t="shared" si="390"/>
        <v/>
      </c>
      <c r="CP281" s="109"/>
      <c r="CQ281" s="163" t="str">
        <f t="shared" si="391"/>
        <v/>
      </c>
      <c r="CR281" s="163" t="str">
        <f t="shared" si="392"/>
        <v/>
      </c>
      <c r="CS281" s="109"/>
      <c r="CT281" s="112" t="str">
        <f t="shared" si="424"/>
        <v/>
      </c>
      <c r="CU281" s="145" t="str">
        <f t="shared" si="425"/>
        <v/>
      </c>
      <c r="CV281" s="111" t="str">
        <f t="shared" si="426"/>
        <v/>
      </c>
      <c r="CW281" s="111" t="str">
        <f t="shared" si="427"/>
        <v/>
      </c>
      <c r="CX281" s="109" t="str">
        <f t="shared" si="393"/>
        <v/>
      </c>
      <c r="CY281" s="126" t="str">
        <f t="shared" si="394"/>
        <v/>
      </c>
      <c r="CZ281" s="126" t="str">
        <f t="shared" si="395"/>
        <v/>
      </c>
      <c r="DA281" s="126" t="str">
        <f t="shared" si="396"/>
        <v/>
      </c>
      <c r="DB281" s="145" t="str">
        <f t="shared" si="397"/>
        <v/>
      </c>
      <c r="DC281" s="143" t="str">
        <f t="shared" si="398"/>
        <v/>
      </c>
      <c r="DD281" s="121"/>
      <c r="DE281" s="113" t="str">
        <f t="shared" si="399"/>
        <v/>
      </c>
      <c r="DF281" s="113" t="str">
        <f t="shared" si="400"/>
        <v/>
      </c>
      <c r="DG281" s="111" t="e">
        <f t="shared" si="428"/>
        <v>#N/A</v>
      </c>
      <c r="DH281" s="108" t="str">
        <f t="shared" si="401"/>
        <v/>
      </c>
      <c r="DI281" s="108" t="str">
        <f t="shared" si="429"/>
        <v/>
      </c>
      <c r="DJ281" s="108" t="str">
        <f t="shared" si="430"/>
        <v/>
      </c>
      <c r="DK281" s="108" t="str">
        <f t="shared" si="433"/>
        <v/>
      </c>
      <c r="DL281" s="108" t="str">
        <f t="shared" si="431"/>
        <v/>
      </c>
      <c r="DM281" s="108" t="str">
        <f t="shared" si="432"/>
        <v/>
      </c>
      <c r="DN281" s="103"/>
      <c r="DO281" s="170" t="str">
        <f t="shared" si="402"/>
        <v/>
      </c>
      <c r="DP281" s="170" t="str">
        <f t="shared" si="403"/>
        <v/>
      </c>
      <c r="DQ281" s="170" t="str">
        <f t="shared" si="404"/>
        <v/>
      </c>
      <c r="DR281" s="55" t="str">
        <f t="shared" si="405"/>
        <v/>
      </c>
      <c r="DS281" s="55" t="str">
        <f t="shared" si="406"/>
        <v/>
      </c>
      <c r="DT281" s="173" t="str">
        <f t="shared" si="407"/>
        <v/>
      </c>
      <c r="DU281" s="55" t="str">
        <f t="shared" si="408"/>
        <v/>
      </c>
      <c r="DV281" s="21" t="str">
        <f t="shared" si="409"/>
        <v/>
      </c>
      <c r="DW281" s="11" t="str">
        <f t="shared" si="434"/>
        <v/>
      </c>
      <c r="DX281" s="12" t="str">
        <f t="shared" si="410"/>
        <v/>
      </c>
      <c r="DY281" s="15"/>
      <c r="DZ281" s="50"/>
      <c r="EA281" s="50"/>
      <c r="EB281" s="50"/>
      <c r="EC281" s="50"/>
    </row>
    <row r="282" spans="1:133" ht="20.100000000000001" customHeight="1" x14ac:dyDescent="0.25">
      <c r="A282" s="47">
        <f t="shared" si="411"/>
        <v>281</v>
      </c>
      <c r="B282" s="176"/>
      <c r="C282" s="194"/>
      <c r="D282" s="176"/>
      <c r="E282" s="194"/>
      <c r="F282" s="192"/>
      <c r="G282" s="193"/>
      <c r="H282" s="176"/>
      <c r="I282" s="176"/>
      <c r="J282" s="180"/>
      <c r="K282" s="180"/>
      <c r="L282" s="180"/>
      <c r="M282" s="40"/>
      <c r="N282" s="10" t="str">
        <f t="shared" si="353"/>
        <v/>
      </c>
      <c r="O282" s="13"/>
      <c r="P282" s="26" t="str">
        <f t="shared" si="352"/>
        <v/>
      </c>
      <c r="Q282" s="26" t="str">
        <f t="shared" si="352"/>
        <v/>
      </c>
      <c r="R282" s="26" t="str">
        <f t="shared" si="352"/>
        <v/>
      </c>
      <c r="S282" s="26" t="str">
        <f t="shared" ref="P282:Y345" si="437">IF(SG_or_BG_entered="","",Previous)</f>
        <v/>
      </c>
      <c r="T282" s="26" t="str">
        <f t="shared" si="437"/>
        <v/>
      </c>
      <c r="U282" s="157" t="str">
        <f t="shared" si="437"/>
        <v/>
      </c>
      <c r="V282" s="26" t="str">
        <f t="shared" si="437"/>
        <v/>
      </c>
      <c r="W282" s="26" t="str">
        <f t="shared" si="437"/>
        <v/>
      </c>
      <c r="X282" s="26" t="str">
        <f t="shared" si="437"/>
        <v/>
      </c>
      <c r="Y282" s="24" t="str">
        <f t="shared" si="437"/>
        <v/>
      </c>
      <c r="Z282" s="18" t="str">
        <f t="shared" si="436"/>
        <v/>
      </c>
      <c r="AA282" s="24" t="str">
        <f t="shared" si="436"/>
        <v/>
      </c>
      <c r="AB282" s="24" t="str">
        <f t="shared" si="436"/>
        <v/>
      </c>
      <c r="AC282" s="26" t="str">
        <f t="shared" si="436"/>
        <v/>
      </c>
      <c r="AD282" s="33" t="str">
        <f t="shared" si="436"/>
        <v/>
      </c>
      <c r="AE282" s="24" t="str">
        <f t="shared" si="436"/>
        <v/>
      </c>
      <c r="AF282" s="26" t="str">
        <f t="shared" si="436"/>
        <v/>
      </c>
      <c r="AG282" s="24" t="str">
        <f t="shared" si="436"/>
        <v/>
      </c>
      <c r="AH282" s="26" t="str">
        <f t="shared" si="436"/>
        <v/>
      </c>
      <c r="AI282" s="26" t="str">
        <f t="shared" si="436"/>
        <v/>
      </c>
      <c r="AJ282" s="26" t="str">
        <f t="shared" si="436"/>
        <v/>
      </c>
      <c r="AK282" s="26" t="str">
        <f t="shared" si="436"/>
        <v/>
      </c>
      <c r="AL282" s="26" t="str">
        <f t="shared" si="436"/>
        <v/>
      </c>
      <c r="AM282" s="18" t="str">
        <f t="shared" si="436"/>
        <v/>
      </c>
      <c r="AN282" s="9"/>
      <c r="AO282" s="152" t="str">
        <f t="shared" si="412"/>
        <v/>
      </c>
      <c r="AP282" s="150" t="str">
        <f t="shared" si="355"/>
        <v/>
      </c>
      <c r="AQ282" s="151" t="str">
        <f t="shared" si="356"/>
        <v/>
      </c>
      <c r="AR282" s="107" t="str">
        <f t="shared" si="357"/>
        <v/>
      </c>
      <c r="AS282" s="128" t="str">
        <f t="shared" si="358"/>
        <v/>
      </c>
      <c r="AT282" s="114" t="str">
        <f t="shared" si="413"/>
        <v/>
      </c>
      <c r="AU282" s="114" t="str">
        <f t="shared" si="414"/>
        <v/>
      </c>
      <c r="AV282" s="114" t="str">
        <f t="shared" si="415"/>
        <v/>
      </c>
      <c r="AW282" s="114" t="str">
        <f t="shared" si="416"/>
        <v/>
      </c>
      <c r="AX282" s="117" t="str">
        <f t="shared" si="417"/>
        <v/>
      </c>
      <c r="AY282" s="117" t="str">
        <f t="shared" si="418"/>
        <v/>
      </c>
      <c r="AZ282" s="111" t="str">
        <f t="shared" si="419"/>
        <v/>
      </c>
      <c r="BA282" s="133" t="str">
        <f t="shared" si="420"/>
        <v/>
      </c>
      <c r="BB282" s="126" t="str">
        <f t="shared" si="359"/>
        <v/>
      </c>
      <c r="BC282" s="126" t="str">
        <f t="shared" si="360"/>
        <v/>
      </c>
      <c r="BD282" s="127" t="str">
        <f t="shared" si="361"/>
        <v/>
      </c>
      <c r="BE282" s="115" t="str">
        <f t="shared" si="362"/>
        <v/>
      </c>
      <c r="BF282" s="148" t="str">
        <f t="shared" si="363"/>
        <v/>
      </c>
      <c r="BG282" s="126" t="str">
        <f t="shared" si="364"/>
        <v/>
      </c>
      <c r="BH282" s="126" t="str">
        <f t="shared" si="365"/>
        <v/>
      </c>
      <c r="BI282" s="126" t="str">
        <f t="shared" si="366"/>
        <v/>
      </c>
      <c r="BJ282" s="126" t="str">
        <f t="shared" si="367"/>
        <v/>
      </c>
      <c r="BK282" s="111" t="str">
        <f t="shared" si="368"/>
        <v/>
      </c>
      <c r="BL282" s="118" t="str">
        <f t="shared" si="421"/>
        <v/>
      </c>
      <c r="BM282" s="115" t="str">
        <f t="shared" si="369"/>
        <v/>
      </c>
      <c r="BN282" s="110" t="str">
        <f t="shared" si="370"/>
        <v/>
      </c>
      <c r="BO282" s="110" t="str">
        <f t="shared" si="371"/>
        <v/>
      </c>
      <c r="BP282" s="111" t="str">
        <f t="shared" si="422"/>
        <v/>
      </c>
      <c r="BQ282" s="110" t="str">
        <f t="shared" si="423"/>
        <v/>
      </c>
      <c r="BR282" s="153"/>
      <c r="BS282" s="115" t="str">
        <f t="shared" si="372"/>
        <v/>
      </c>
      <c r="BT282" s="132" t="str">
        <f t="shared" si="435"/>
        <v/>
      </c>
      <c r="BU282" s="146" t="str">
        <f t="shared" si="373"/>
        <v/>
      </c>
      <c r="BV282" s="115" t="str">
        <f t="shared" si="374"/>
        <v/>
      </c>
      <c r="BW282" s="118" t="str">
        <f t="shared" si="375"/>
        <v/>
      </c>
      <c r="BX282" s="119"/>
      <c r="BY282" s="111" t="str">
        <f t="shared" si="376"/>
        <v/>
      </c>
      <c r="BZ282" s="111" t="str">
        <f t="shared" si="377"/>
        <v/>
      </c>
      <c r="CA282" s="111" t="str">
        <f t="shared" si="378"/>
        <v/>
      </c>
      <c r="CB282" s="142" t="str">
        <f t="shared" si="379"/>
        <v/>
      </c>
      <c r="CC282" s="184" t="str">
        <f t="shared" si="380"/>
        <v/>
      </c>
      <c r="CD282" s="115" t="str">
        <f t="shared" si="381"/>
        <v/>
      </c>
      <c r="CE282" s="115" t="str">
        <f t="shared" si="382"/>
        <v/>
      </c>
      <c r="CF282" s="125" t="str">
        <f t="shared" si="383"/>
        <v/>
      </c>
      <c r="CG282" s="125" t="str">
        <f t="shared" si="384"/>
        <v/>
      </c>
      <c r="CH282" s="149" t="str">
        <f t="shared" si="385"/>
        <v/>
      </c>
      <c r="CI282" s="142" t="str">
        <f t="shared" si="386"/>
        <v/>
      </c>
      <c r="CJ282" s="119"/>
      <c r="CK282" s="109"/>
      <c r="CL282" s="166" t="str">
        <f t="shared" si="387"/>
        <v/>
      </c>
      <c r="CM282" s="166" t="str">
        <f t="shared" si="388"/>
        <v/>
      </c>
      <c r="CN282" s="163" t="str">
        <f t="shared" si="389"/>
        <v/>
      </c>
      <c r="CO282" s="164" t="str">
        <f t="shared" si="390"/>
        <v/>
      </c>
      <c r="CP282" s="109"/>
      <c r="CQ282" s="163" t="str">
        <f t="shared" si="391"/>
        <v/>
      </c>
      <c r="CR282" s="163" t="str">
        <f t="shared" si="392"/>
        <v/>
      </c>
      <c r="CS282" s="109"/>
      <c r="CT282" s="112" t="str">
        <f t="shared" si="424"/>
        <v/>
      </c>
      <c r="CU282" s="145" t="str">
        <f t="shared" si="425"/>
        <v/>
      </c>
      <c r="CV282" s="111" t="str">
        <f t="shared" si="426"/>
        <v/>
      </c>
      <c r="CW282" s="111" t="str">
        <f t="shared" si="427"/>
        <v/>
      </c>
      <c r="CX282" s="109" t="str">
        <f t="shared" si="393"/>
        <v/>
      </c>
      <c r="CY282" s="126" t="str">
        <f t="shared" si="394"/>
        <v/>
      </c>
      <c r="CZ282" s="126" t="str">
        <f t="shared" si="395"/>
        <v/>
      </c>
      <c r="DA282" s="126" t="str">
        <f t="shared" si="396"/>
        <v/>
      </c>
      <c r="DB282" s="145" t="str">
        <f t="shared" si="397"/>
        <v/>
      </c>
      <c r="DC282" s="143" t="str">
        <f t="shared" si="398"/>
        <v/>
      </c>
      <c r="DD282" s="121"/>
      <c r="DE282" s="113" t="str">
        <f t="shared" si="399"/>
        <v/>
      </c>
      <c r="DF282" s="113" t="str">
        <f t="shared" si="400"/>
        <v/>
      </c>
      <c r="DG282" s="111" t="e">
        <f t="shared" si="428"/>
        <v>#N/A</v>
      </c>
      <c r="DH282" s="108" t="str">
        <f t="shared" si="401"/>
        <v/>
      </c>
      <c r="DI282" s="108" t="str">
        <f t="shared" si="429"/>
        <v/>
      </c>
      <c r="DJ282" s="108" t="str">
        <f t="shared" si="430"/>
        <v/>
      </c>
      <c r="DK282" s="108" t="str">
        <f t="shared" si="433"/>
        <v/>
      </c>
      <c r="DL282" s="108" t="str">
        <f t="shared" si="431"/>
        <v/>
      </c>
      <c r="DM282" s="108" t="str">
        <f t="shared" si="432"/>
        <v/>
      </c>
      <c r="DN282" s="103"/>
      <c r="DO282" s="170" t="str">
        <f t="shared" si="402"/>
        <v/>
      </c>
      <c r="DP282" s="170" t="str">
        <f t="shared" si="403"/>
        <v/>
      </c>
      <c r="DQ282" s="170" t="str">
        <f t="shared" si="404"/>
        <v/>
      </c>
      <c r="DR282" s="55" t="str">
        <f t="shared" si="405"/>
        <v/>
      </c>
      <c r="DS282" s="55" t="str">
        <f t="shared" si="406"/>
        <v/>
      </c>
      <c r="DT282" s="173" t="str">
        <f t="shared" si="407"/>
        <v/>
      </c>
      <c r="DU282" s="55" t="str">
        <f t="shared" si="408"/>
        <v/>
      </c>
      <c r="DV282" s="21" t="str">
        <f t="shared" si="409"/>
        <v/>
      </c>
      <c r="DW282" s="11" t="str">
        <f t="shared" si="434"/>
        <v/>
      </c>
      <c r="DX282" s="12" t="str">
        <f t="shared" si="410"/>
        <v/>
      </c>
      <c r="DY282" s="15"/>
      <c r="DZ282" s="50"/>
      <c r="EA282" s="50"/>
      <c r="EB282" s="50"/>
      <c r="EC282" s="50"/>
    </row>
    <row r="283" spans="1:133" ht="20.100000000000001" customHeight="1" x14ac:dyDescent="0.25">
      <c r="A283" s="47">
        <f t="shared" si="411"/>
        <v>282</v>
      </c>
      <c r="B283" s="176"/>
      <c r="C283" s="194"/>
      <c r="D283" s="176"/>
      <c r="E283" s="194"/>
      <c r="F283" s="192"/>
      <c r="G283" s="193"/>
      <c r="H283" s="176"/>
      <c r="I283" s="176"/>
      <c r="J283" s="180"/>
      <c r="K283" s="180"/>
      <c r="L283" s="180"/>
      <c r="M283" s="40"/>
      <c r="N283" s="10" t="str">
        <f t="shared" si="353"/>
        <v/>
      </c>
      <c r="O283" s="13"/>
      <c r="P283" s="26" t="str">
        <f t="shared" si="437"/>
        <v/>
      </c>
      <c r="Q283" s="26" t="str">
        <f t="shared" si="437"/>
        <v/>
      </c>
      <c r="R283" s="26" t="str">
        <f t="shared" si="437"/>
        <v/>
      </c>
      <c r="S283" s="26" t="str">
        <f t="shared" si="437"/>
        <v/>
      </c>
      <c r="T283" s="26" t="str">
        <f t="shared" si="437"/>
        <v/>
      </c>
      <c r="U283" s="157" t="str">
        <f t="shared" si="437"/>
        <v/>
      </c>
      <c r="V283" s="26" t="str">
        <f t="shared" si="437"/>
        <v/>
      </c>
      <c r="W283" s="26" t="str">
        <f t="shared" si="437"/>
        <v/>
      </c>
      <c r="X283" s="26" t="str">
        <f t="shared" si="437"/>
        <v/>
      </c>
      <c r="Y283" s="24" t="str">
        <f t="shared" si="437"/>
        <v/>
      </c>
      <c r="Z283" s="18" t="str">
        <f t="shared" si="436"/>
        <v/>
      </c>
      <c r="AA283" s="24" t="str">
        <f t="shared" si="436"/>
        <v/>
      </c>
      <c r="AB283" s="24" t="str">
        <f t="shared" si="436"/>
        <v/>
      </c>
      <c r="AC283" s="26" t="str">
        <f t="shared" si="436"/>
        <v/>
      </c>
      <c r="AD283" s="33" t="str">
        <f t="shared" si="436"/>
        <v/>
      </c>
      <c r="AE283" s="24" t="str">
        <f t="shared" si="436"/>
        <v/>
      </c>
      <c r="AF283" s="26" t="str">
        <f t="shared" si="436"/>
        <v/>
      </c>
      <c r="AG283" s="24" t="str">
        <f t="shared" si="436"/>
        <v/>
      </c>
      <c r="AH283" s="26" t="str">
        <f t="shared" si="436"/>
        <v/>
      </c>
      <c r="AI283" s="26" t="str">
        <f t="shared" si="436"/>
        <v/>
      </c>
      <c r="AJ283" s="26" t="str">
        <f t="shared" si="436"/>
        <v/>
      </c>
      <c r="AK283" s="26" t="str">
        <f t="shared" si="436"/>
        <v/>
      </c>
      <c r="AL283" s="26" t="str">
        <f t="shared" si="436"/>
        <v/>
      </c>
      <c r="AM283" s="18" t="str">
        <f t="shared" si="436"/>
        <v/>
      </c>
      <c r="AN283" s="9"/>
      <c r="AO283" s="152" t="str">
        <f t="shared" si="412"/>
        <v/>
      </c>
      <c r="AP283" s="150" t="str">
        <f t="shared" si="355"/>
        <v/>
      </c>
      <c r="AQ283" s="151" t="str">
        <f t="shared" si="356"/>
        <v/>
      </c>
      <c r="AR283" s="107" t="str">
        <f t="shared" si="357"/>
        <v/>
      </c>
      <c r="AS283" s="128" t="str">
        <f t="shared" si="358"/>
        <v/>
      </c>
      <c r="AT283" s="114" t="str">
        <f t="shared" si="413"/>
        <v/>
      </c>
      <c r="AU283" s="114" t="str">
        <f t="shared" si="414"/>
        <v/>
      </c>
      <c r="AV283" s="114" t="str">
        <f t="shared" si="415"/>
        <v/>
      </c>
      <c r="AW283" s="114" t="str">
        <f t="shared" si="416"/>
        <v/>
      </c>
      <c r="AX283" s="117" t="str">
        <f t="shared" si="417"/>
        <v/>
      </c>
      <c r="AY283" s="117" t="str">
        <f t="shared" si="418"/>
        <v/>
      </c>
      <c r="AZ283" s="111" t="str">
        <f t="shared" si="419"/>
        <v/>
      </c>
      <c r="BA283" s="133" t="str">
        <f t="shared" si="420"/>
        <v/>
      </c>
      <c r="BB283" s="126" t="str">
        <f t="shared" si="359"/>
        <v/>
      </c>
      <c r="BC283" s="126" t="str">
        <f t="shared" si="360"/>
        <v/>
      </c>
      <c r="BD283" s="127" t="str">
        <f t="shared" si="361"/>
        <v/>
      </c>
      <c r="BE283" s="115" t="str">
        <f t="shared" si="362"/>
        <v/>
      </c>
      <c r="BF283" s="148" t="str">
        <f t="shared" si="363"/>
        <v/>
      </c>
      <c r="BG283" s="126" t="str">
        <f t="shared" si="364"/>
        <v/>
      </c>
      <c r="BH283" s="126" t="str">
        <f t="shared" si="365"/>
        <v/>
      </c>
      <c r="BI283" s="126" t="str">
        <f t="shared" si="366"/>
        <v/>
      </c>
      <c r="BJ283" s="126" t="str">
        <f t="shared" si="367"/>
        <v/>
      </c>
      <c r="BK283" s="111" t="str">
        <f t="shared" si="368"/>
        <v/>
      </c>
      <c r="BL283" s="118" t="str">
        <f t="shared" si="421"/>
        <v/>
      </c>
      <c r="BM283" s="115" t="str">
        <f t="shared" si="369"/>
        <v/>
      </c>
      <c r="BN283" s="110" t="str">
        <f t="shared" si="370"/>
        <v/>
      </c>
      <c r="BO283" s="110" t="str">
        <f t="shared" si="371"/>
        <v/>
      </c>
      <c r="BP283" s="111" t="str">
        <f t="shared" si="422"/>
        <v/>
      </c>
      <c r="BQ283" s="110" t="str">
        <f t="shared" si="423"/>
        <v/>
      </c>
      <c r="BR283" s="153"/>
      <c r="BS283" s="115" t="str">
        <f t="shared" si="372"/>
        <v/>
      </c>
      <c r="BT283" s="132" t="str">
        <f t="shared" si="435"/>
        <v/>
      </c>
      <c r="BU283" s="146" t="str">
        <f t="shared" si="373"/>
        <v/>
      </c>
      <c r="BV283" s="115" t="str">
        <f t="shared" si="374"/>
        <v/>
      </c>
      <c r="BW283" s="118" t="str">
        <f t="shared" si="375"/>
        <v/>
      </c>
      <c r="BX283" s="119"/>
      <c r="BY283" s="111" t="str">
        <f t="shared" si="376"/>
        <v/>
      </c>
      <c r="BZ283" s="111" t="str">
        <f t="shared" si="377"/>
        <v/>
      </c>
      <c r="CA283" s="111" t="str">
        <f t="shared" si="378"/>
        <v/>
      </c>
      <c r="CB283" s="142" t="str">
        <f t="shared" si="379"/>
        <v/>
      </c>
      <c r="CC283" s="184" t="str">
        <f t="shared" si="380"/>
        <v/>
      </c>
      <c r="CD283" s="115" t="str">
        <f t="shared" si="381"/>
        <v/>
      </c>
      <c r="CE283" s="115" t="str">
        <f t="shared" si="382"/>
        <v/>
      </c>
      <c r="CF283" s="125" t="str">
        <f t="shared" si="383"/>
        <v/>
      </c>
      <c r="CG283" s="125" t="str">
        <f t="shared" si="384"/>
        <v/>
      </c>
      <c r="CH283" s="149" t="str">
        <f t="shared" si="385"/>
        <v/>
      </c>
      <c r="CI283" s="142" t="str">
        <f t="shared" si="386"/>
        <v/>
      </c>
      <c r="CJ283" s="119"/>
      <c r="CK283" s="109"/>
      <c r="CL283" s="166" t="str">
        <f t="shared" si="387"/>
        <v/>
      </c>
      <c r="CM283" s="166" t="str">
        <f t="shared" si="388"/>
        <v/>
      </c>
      <c r="CN283" s="163" t="str">
        <f t="shared" si="389"/>
        <v/>
      </c>
      <c r="CO283" s="164" t="str">
        <f t="shared" si="390"/>
        <v/>
      </c>
      <c r="CP283" s="109"/>
      <c r="CQ283" s="163" t="str">
        <f t="shared" si="391"/>
        <v/>
      </c>
      <c r="CR283" s="163" t="str">
        <f t="shared" si="392"/>
        <v/>
      </c>
      <c r="CS283" s="109"/>
      <c r="CT283" s="112" t="str">
        <f t="shared" si="424"/>
        <v/>
      </c>
      <c r="CU283" s="145" t="str">
        <f t="shared" si="425"/>
        <v/>
      </c>
      <c r="CV283" s="111" t="str">
        <f t="shared" si="426"/>
        <v/>
      </c>
      <c r="CW283" s="111" t="str">
        <f t="shared" si="427"/>
        <v/>
      </c>
      <c r="CX283" s="109" t="str">
        <f t="shared" si="393"/>
        <v/>
      </c>
      <c r="CY283" s="126" t="str">
        <f t="shared" si="394"/>
        <v/>
      </c>
      <c r="CZ283" s="126" t="str">
        <f t="shared" si="395"/>
        <v/>
      </c>
      <c r="DA283" s="126" t="str">
        <f t="shared" si="396"/>
        <v/>
      </c>
      <c r="DB283" s="145" t="str">
        <f t="shared" si="397"/>
        <v/>
      </c>
      <c r="DC283" s="143" t="str">
        <f t="shared" si="398"/>
        <v/>
      </c>
      <c r="DD283" s="121"/>
      <c r="DE283" s="113" t="str">
        <f t="shared" si="399"/>
        <v/>
      </c>
      <c r="DF283" s="113" t="str">
        <f t="shared" si="400"/>
        <v/>
      </c>
      <c r="DG283" s="111" t="e">
        <f t="shared" si="428"/>
        <v>#N/A</v>
      </c>
      <c r="DH283" s="108" t="str">
        <f t="shared" si="401"/>
        <v/>
      </c>
      <c r="DI283" s="108" t="str">
        <f t="shared" si="429"/>
        <v/>
      </c>
      <c r="DJ283" s="108" t="str">
        <f t="shared" si="430"/>
        <v/>
      </c>
      <c r="DK283" s="108" t="str">
        <f t="shared" si="433"/>
        <v/>
      </c>
      <c r="DL283" s="108" t="str">
        <f t="shared" si="431"/>
        <v/>
      </c>
      <c r="DM283" s="108" t="str">
        <f t="shared" si="432"/>
        <v/>
      </c>
      <c r="DN283" s="103"/>
      <c r="DO283" s="170" t="str">
        <f t="shared" si="402"/>
        <v/>
      </c>
      <c r="DP283" s="170" t="str">
        <f t="shared" si="403"/>
        <v/>
      </c>
      <c r="DQ283" s="170" t="str">
        <f t="shared" si="404"/>
        <v/>
      </c>
      <c r="DR283" s="55" t="str">
        <f t="shared" si="405"/>
        <v/>
      </c>
      <c r="DS283" s="55" t="str">
        <f t="shared" si="406"/>
        <v/>
      </c>
      <c r="DT283" s="173" t="str">
        <f t="shared" si="407"/>
        <v/>
      </c>
      <c r="DU283" s="55" t="str">
        <f t="shared" si="408"/>
        <v/>
      </c>
      <c r="DV283" s="21" t="str">
        <f t="shared" si="409"/>
        <v/>
      </c>
      <c r="DW283" s="11" t="str">
        <f t="shared" si="434"/>
        <v/>
      </c>
      <c r="DX283" s="12" t="str">
        <f t="shared" si="410"/>
        <v/>
      </c>
      <c r="DY283" s="15"/>
      <c r="DZ283" s="50"/>
      <c r="EA283" s="50"/>
      <c r="EB283" s="50"/>
      <c r="EC283" s="50"/>
    </row>
    <row r="284" spans="1:133" ht="20.100000000000001" customHeight="1" x14ac:dyDescent="0.25">
      <c r="A284" s="47">
        <f t="shared" si="411"/>
        <v>283</v>
      </c>
      <c r="B284" s="176"/>
      <c r="C284" s="194"/>
      <c r="D284" s="176"/>
      <c r="E284" s="194"/>
      <c r="F284" s="192"/>
      <c r="G284" s="193"/>
      <c r="H284" s="176"/>
      <c r="I284" s="176"/>
      <c r="J284" s="180"/>
      <c r="K284" s="180"/>
      <c r="L284" s="180"/>
      <c r="M284" s="40"/>
      <c r="N284" s="10" t="str">
        <f t="shared" si="353"/>
        <v/>
      </c>
      <c r="O284" s="13"/>
      <c r="P284" s="26" t="str">
        <f t="shared" si="437"/>
        <v/>
      </c>
      <c r="Q284" s="26" t="str">
        <f t="shared" si="437"/>
        <v/>
      </c>
      <c r="R284" s="26" t="str">
        <f t="shared" si="437"/>
        <v/>
      </c>
      <c r="S284" s="26" t="str">
        <f t="shared" si="437"/>
        <v/>
      </c>
      <c r="T284" s="26" t="str">
        <f t="shared" si="437"/>
        <v/>
      </c>
      <c r="U284" s="157" t="str">
        <f t="shared" si="437"/>
        <v/>
      </c>
      <c r="V284" s="26" t="str">
        <f t="shared" si="437"/>
        <v/>
      </c>
      <c r="W284" s="26" t="str">
        <f t="shared" si="437"/>
        <v/>
      </c>
      <c r="X284" s="26" t="str">
        <f t="shared" si="437"/>
        <v/>
      </c>
      <c r="Y284" s="24" t="str">
        <f t="shared" si="437"/>
        <v/>
      </c>
      <c r="Z284" s="18" t="str">
        <f t="shared" si="436"/>
        <v/>
      </c>
      <c r="AA284" s="24" t="str">
        <f t="shared" si="436"/>
        <v/>
      </c>
      <c r="AB284" s="24" t="str">
        <f t="shared" si="436"/>
        <v/>
      </c>
      <c r="AC284" s="26" t="str">
        <f t="shared" si="436"/>
        <v/>
      </c>
      <c r="AD284" s="33" t="str">
        <f t="shared" si="436"/>
        <v/>
      </c>
      <c r="AE284" s="24" t="str">
        <f t="shared" si="436"/>
        <v/>
      </c>
      <c r="AF284" s="26" t="str">
        <f t="shared" si="436"/>
        <v/>
      </c>
      <c r="AG284" s="24" t="str">
        <f t="shared" si="436"/>
        <v/>
      </c>
      <c r="AH284" s="26" t="str">
        <f t="shared" si="436"/>
        <v/>
      </c>
      <c r="AI284" s="26" t="str">
        <f t="shared" si="436"/>
        <v/>
      </c>
      <c r="AJ284" s="26" t="str">
        <f t="shared" si="436"/>
        <v/>
      </c>
      <c r="AK284" s="26" t="str">
        <f t="shared" si="436"/>
        <v/>
      </c>
      <c r="AL284" s="26" t="str">
        <f t="shared" si="436"/>
        <v/>
      </c>
      <c r="AM284" s="18" t="str">
        <f t="shared" si="436"/>
        <v/>
      </c>
      <c r="AN284" s="9"/>
      <c r="AO284" s="152" t="str">
        <f t="shared" si="412"/>
        <v/>
      </c>
      <c r="AP284" s="150" t="str">
        <f t="shared" si="355"/>
        <v/>
      </c>
      <c r="AQ284" s="151" t="str">
        <f t="shared" si="356"/>
        <v/>
      </c>
      <c r="AR284" s="107" t="str">
        <f t="shared" si="357"/>
        <v/>
      </c>
      <c r="AS284" s="128" t="str">
        <f t="shared" si="358"/>
        <v/>
      </c>
      <c r="AT284" s="114" t="str">
        <f t="shared" si="413"/>
        <v/>
      </c>
      <c r="AU284" s="114" t="str">
        <f t="shared" si="414"/>
        <v/>
      </c>
      <c r="AV284" s="114" t="str">
        <f t="shared" si="415"/>
        <v/>
      </c>
      <c r="AW284" s="114" t="str">
        <f t="shared" si="416"/>
        <v/>
      </c>
      <c r="AX284" s="117" t="str">
        <f t="shared" si="417"/>
        <v/>
      </c>
      <c r="AY284" s="117" t="str">
        <f t="shared" si="418"/>
        <v/>
      </c>
      <c r="AZ284" s="111" t="str">
        <f t="shared" si="419"/>
        <v/>
      </c>
      <c r="BA284" s="133" t="str">
        <f t="shared" si="420"/>
        <v/>
      </c>
      <c r="BB284" s="126" t="str">
        <f t="shared" si="359"/>
        <v/>
      </c>
      <c r="BC284" s="126" t="str">
        <f t="shared" si="360"/>
        <v/>
      </c>
      <c r="BD284" s="127" t="str">
        <f t="shared" si="361"/>
        <v/>
      </c>
      <c r="BE284" s="115" t="str">
        <f t="shared" si="362"/>
        <v/>
      </c>
      <c r="BF284" s="148" t="str">
        <f t="shared" si="363"/>
        <v/>
      </c>
      <c r="BG284" s="126" t="str">
        <f t="shared" si="364"/>
        <v/>
      </c>
      <c r="BH284" s="126" t="str">
        <f t="shared" si="365"/>
        <v/>
      </c>
      <c r="BI284" s="126" t="str">
        <f t="shared" si="366"/>
        <v/>
      </c>
      <c r="BJ284" s="126" t="str">
        <f t="shared" si="367"/>
        <v/>
      </c>
      <c r="BK284" s="111" t="str">
        <f t="shared" si="368"/>
        <v/>
      </c>
      <c r="BL284" s="118" t="str">
        <f t="shared" si="421"/>
        <v/>
      </c>
      <c r="BM284" s="115" t="str">
        <f t="shared" si="369"/>
        <v/>
      </c>
      <c r="BN284" s="110" t="str">
        <f t="shared" si="370"/>
        <v/>
      </c>
      <c r="BO284" s="110" t="str">
        <f t="shared" si="371"/>
        <v/>
      </c>
      <c r="BP284" s="111" t="str">
        <f t="shared" si="422"/>
        <v/>
      </c>
      <c r="BQ284" s="110" t="str">
        <f t="shared" si="423"/>
        <v/>
      </c>
      <c r="BR284" s="153"/>
      <c r="BS284" s="115" t="str">
        <f t="shared" si="372"/>
        <v/>
      </c>
      <c r="BT284" s="132" t="str">
        <f t="shared" si="435"/>
        <v/>
      </c>
      <c r="BU284" s="146" t="str">
        <f t="shared" si="373"/>
        <v/>
      </c>
      <c r="BV284" s="115" t="str">
        <f t="shared" si="374"/>
        <v/>
      </c>
      <c r="BW284" s="118" t="str">
        <f t="shared" si="375"/>
        <v/>
      </c>
      <c r="BX284" s="119"/>
      <c r="BY284" s="111" t="str">
        <f t="shared" si="376"/>
        <v/>
      </c>
      <c r="BZ284" s="111" t="str">
        <f t="shared" si="377"/>
        <v/>
      </c>
      <c r="CA284" s="111" t="str">
        <f t="shared" si="378"/>
        <v/>
      </c>
      <c r="CB284" s="142" t="str">
        <f t="shared" si="379"/>
        <v/>
      </c>
      <c r="CC284" s="184" t="str">
        <f t="shared" si="380"/>
        <v/>
      </c>
      <c r="CD284" s="115" t="str">
        <f t="shared" si="381"/>
        <v/>
      </c>
      <c r="CE284" s="115" t="str">
        <f t="shared" si="382"/>
        <v/>
      </c>
      <c r="CF284" s="125" t="str">
        <f t="shared" si="383"/>
        <v/>
      </c>
      <c r="CG284" s="125" t="str">
        <f t="shared" si="384"/>
        <v/>
      </c>
      <c r="CH284" s="149" t="str">
        <f t="shared" si="385"/>
        <v/>
      </c>
      <c r="CI284" s="142" t="str">
        <f t="shared" si="386"/>
        <v/>
      </c>
      <c r="CJ284" s="119"/>
      <c r="CK284" s="109"/>
      <c r="CL284" s="166" t="str">
        <f t="shared" si="387"/>
        <v/>
      </c>
      <c r="CM284" s="166" t="str">
        <f t="shared" si="388"/>
        <v/>
      </c>
      <c r="CN284" s="163" t="str">
        <f t="shared" si="389"/>
        <v/>
      </c>
      <c r="CO284" s="164" t="str">
        <f t="shared" si="390"/>
        <v/>
      </c>
      <c r="CP284" s="109"/>
      <c r="CQ284" s="163" t="str">
        <f t="shared" si="391"/>
        <v/>
      </c>
      <c r="CR284" s="163" t="str">
        <f t="shared" si="392"/>
        <v/>
      </c>
      <c r="CS284" s="109"/>
      <c r="CT284" s="112" t="str">
        <f t="shared" si="424"/>
        <v/>
      </c>
      <c r="CU284" s="145" t="str">
        <f t="shared" si="425"/>
        <v/>
      </c>
      <c r="CV284" s="111" t="str">
        <f t="shared" si="426"/>
        <v/>
      </c>
      <c r="CW284" s="111" t="str">
        <f t="shared" si="427"/>
        <v/>
      </c>
      <c r="CX284" s="109" t="str">
        <f t="shared" si="393"/>
        <v/>
      </c>
      <c r="CY284" s="126" t="str">
        <f t="shared" si="394"/>
        <v/>
      </c>
      <c r="CZ284" s="126" t="str">
        <f t="shared" si="395"/>
        <v/>
      </c>
      <c r="DA284" s="126" t="str">
        <f t="shared" si="396"/>
        <v/>
      </c>
      <c r="DB284" s="145" t="str">
        <f t="shared" si="397"/>
        <v/>
      </c>
      <c r="DC284" s="143" t="str">
        <f t="shared" si="398"/>
        <v/>
      </c>
      <c r="DD284" s="121"/>
      <c r="DE284" s="113" t="str">
        <f t="shared" si="399"/>
        <v/>
      </c>
      <c r="DF284" s="113" t="str">
        <f t="shared" si="400"/>
        <v/>
      </c>
      <c r="DG284" s="111" t="e">
        <f t="shared" si="428"/>
        <v>#N/A</v>
      </c>
      <c r="DH284" s="108" t="str">
        <f t="shared" si="401"/>
        <v/>
      </c>
      <c r="DI284" s="108" t="str">
        <f t="shared" si="429"/>
        <v/>
      </c>
      <c r="DJ284" s="108" t="str">
        <f t="shared" si="430"/>
        <v/>
      </c>
      <c r="DK284" s="108" t="str">
        <f t="shared" si="433"/>
        <v/>
      </c>
      <c r="DL284" s="108" t="str">
        <f t="shared" si="431"/>
        <v/>
      </c>
      <c r="DM284" s="108" t="str">
        <f t="shared" si="432"/>
        <v/>
      </c>
      <c r="DN284" s="103"/>
      <c r="DO284" s="170" t="str">
        <f t="shared" si="402"/>
        <v/>
      </c>
      <c r="DP284" s="170" t="str">
        <f t="shared" si="403"/>
        <v/>
      </c>
      <c r="DQ284" s="170" t="str">
        <f t="shared" si="404"/>
        <v/>
      </c>
      <c r="DR284" s="55" t="str">
        <f t="shared" si="405"/>
        <v/>
      </c>
      <c r="DS284" s="55" t="str">
        <f t="shared" si="406"/>
        <v/>
      </c>
      <c r="DT284" s="173" t="str">
        <f t="shared" si="407"/>
        <v/>
      </c>
      <c r="DU284" s="55" t="str">
        <f t="shared" si="408"/>
        <v/>
      </c>
      <c r="DV284" s="21" t="str">
        <f t="shared" si="409"/>
        <v/>
      </c>
      <c r="DW284" s="11" t="str">
        <f t="shared" si="434"/>
        <v/>
      </c>
      <c r="DX284" s="12" t="str">
        <f t="shared" si="410"/>
        <v/>
      </c>
      <c r="DY284" s="15"/>
      <c r="DZ284" s="50"/>
      <c r="EA284" s="50"/>
      <c r="EB284" s="50"/>
      <c r="EC284" s="50"/>
    </row>
    <row r="285" spans="1:133" ht="20.100000000000001" customHeight="1" x14ac:dyDescent="0.25">
      <c r="A285" s="47">
        <f t="shared" si="411"/>
        <v>284</v>
      </c>
      <c r="B285" s="176"/>
      <c r="C285" s="194"/>
      <c r="D285" s="176"/>
      <c r="E285" s="194"/>
      <c r="F285" s="192"/>
      <c r="G285" s="193"/>
      <c r="H285" s="176"/>
      <c r="I285" s="176"/>
      <c r="J285" s="180"/>
      <c r="K285" s="180"/>
      <c r="L285" s="180"/>
      <c r="M285" s="40"/>
      <c r="N285" s="10" t="str">
        <f t="shared" si="353"/>
        <v/>
      </c>
      <c r="O285" s="13"/>
      <c r="P285" s="26" t="str">
        <f t="shared" si="437"/>
        <v/>
      </c>
      <c r="Q285" s="26" t="str">
        <f t="shared" si="437"/>
        <v/>
      </c>
      <c r="R285" s="26" t="str">
        <f t="shared" si="437"/>
        <v/>
      </c>
      <c r="S285" s="26" t="str">
        <f t="shared" si="437"/>
        <v/>
      </c>
      <c r="T285" s="26" t="str">
        <f t="shared" si="437"/>
        <v/>
      </c>
      <c r="U285" s="157" t="str">
        <f t="shared" si="437"/>
        <v/>
      </c>
      <c r="V285" s="26" t="str">
        <f t="shared" si="437"/>
        <v/>
      </c>
      <c r="W285" s="26" t="str">
        <f t="shared" si="437"/>
        <v/>
      </c>
      <c r="X285" s="26" t="str">
        <f t="shared" si="437"/>
        <v/>
      </c>
      <c r="Y285" s="24" t="str">
        <f t="shared" si="437"/>
        <v/>
      </c>
      <c r="Z285" s="18" t="str">
        <f t="shared" si="436"/>
        <v/>
      </c>
      <c r="AA285" s="24" t="str">
        <f t="shared" si="436"/>
        <v/>
      </c>
      <c r="AB285" s="24" t="str">
        <f t="shared" si="436"/>
        <v/>
      </c>
      <c r="AC285" s="26" t="str">
        <f t="shared" si="436"/>
        <v/>
      </c>
      <c r="AD285" s="33" t="str">
        <f t="shared" si="436"/>
        <v/>
      </c>
      <c r="AE285" s="24" t="str">
        <f t="shared" si="436"/>
        <v/>
      </c>
      <c r="AF285" s="26" t="str">
        <f t="shared" si="436"/>
        <v/>
      </c>
      <c r="AG285" s="24" t="str">
        <f t="shared" si="436"/>
        <v/>
      </c>
      <c r="AH285" s="26" t="str">
        <f t="shared" si="436"/>
        <v/>
      </c>
      <c r="AI285" s="26" t="str">
        <f t="shared" si="436"/>
        <v/>
      </c>
      <c r="AJ285" s="26" t="str">
        <f t="shared" si="436"/>
        <v/>
      </c>
      <c r="AK285" s="26" t="str">
        <f t="shared" si="436"/>
        <v/>
      </c>
      <c r="AL285" s="26" t="str">
        <f t="shared" si="436"/>
        <v/>
      </c>
      <c r="AM285" s="18" t="str">
        <f t="shared" si="436"/>
        <v/>
      </c>
      <c r="AN285" s="9"/>
      <c r="AO285" s="152" t="str">
        <f t="shared" si="412"/>
        <v/>
      </c>
      <c r="AP285" s="150" t="str">
        <f t="shared" si="355"/>
        <v/>
      </c>
      <c r="AQ285" s="151" t="str">
        <f t="shared" si="356"/>
        <v/>
      </c>
      <c r="AR285" s="107" t="str">
        <f t="shared" si="357"/>
        <v/>
      </c>
      <c r="AS285" s="128" t="str">
        <f t="shared" si="358"/>
        <v/>
      </c>
      <c r="AT285" s="114" t="str">
        <f t="shared" si="413"/>
        <v/>
      </c>
      <c r="AU285" s="114" t="str">
        <f t="shared" si="414"/>
        <v/>
      </c>
      <c r="AV285" s="114" t="str">
        <f t="shared" si="415"/>
        <v/>
      </c>
      <c r="AW285" s="114" t="str">
        <f t="shared" si="416"/>
        <v/>
      </c>
      <c r="AX285" s="117" t="str">
        <f t="shared" si="417"/>
        <v/>
      </c>
      <c r="AY285" s="117" t="str">
        <f t="shared" si="418"/>
        <v/>
      </c>
      <c r="AZ285" s="111" t="str">
        <f t="shared" si="419"/>
        <v/>
      </c>
      <c r="BA285" s="133" t="str">
        <f t="shared" si="420"/>
        <v/>
      </c>
      <c r="BB285" s="126" t="str">
        <f t="shared" si="359"/>
        <v/>
      </c>
      <c r="BC285" s="126" t="str">
        <f t="shared" si="360"/>
        <v/>
      </c>
      <c r="BD285" s="127" t="str">
        <f t="shared" si="361"/>
        <v/>
      </c>
      <c r="BE285" s="115" t="str">
        <f t="shared" si="362"/>
        <v/>
      </c>
      <c r="BF285" s="148" t="str">
        <f t="shared" si="363"/>
        <v/>
      </c>
      <c r="BG285" s="126" t="str">
        <f t="shared" si="364"/>
        <v/>
      </c>
      <c r="BH285" s="126" t="str">
        <f t="shared" si="365"/>
        <v/>
      </c>
      <c r="BI285" s="126" t="str">
        <f t="shared" si="366"/>
        <v/>
      </c>
      <c r="BJ285" s="126" t="str">
        <f t="shared" si="367"/>
        <v/>
      </c>
      <c r="BK285" s="111" t="str">
        <f t="shared" si="368"/>
        <v/>
      </c>
      <c r="BL285" s="118" t="str">
        <f t="shared" si="421"/>
        <v/>
      </c>
      <c r="BM285" s="115" t="str">
        <f t="shared" si="369"/>
        <v/>
      </c>
      <c r="BN285" s="110" t="str">
        <f t="shared" si="370"/>
        <v/>
      </c>
      <c r="BO285" s="110" t="str">
        <f t="shared" si="371"/>
        <v/>
      </c>
      <c r="BP285" s="111" t="str">
        <f t="shared" si="422"/>
        <v/>
      </c>
      <c r="BQ285" s="110" t="str">
        <f t="shared" si="423"/>
        <v/>
      </c>
      <c r="BR285" s="153"/>
      <c r="BS285" s="115" t="str">
        <f t="shared" si="372"/>
        <v/>
      </c>
      <c r="BT285" s="132" t="str">
        <f t="shared" si="435"/>
        <v/>
      </c>
      <c r="BU285" s="146" t="str">
        <f t="shared" si="373"/>
        <v/>
      </c>
      <c r="BV285" s="115" t="str">
        <f t="shared" si="374"/>
        <v/>
      </c>
      <c r="BW285" s="118" t="str">
        <f t="shared" si="375"/>
        <v/>
      </c>
      <c r="BX285" s="119"/>
      <c r="BY285" s="111" t="str">
        <f t="shared" si="376"/>
        <v/>
      </c>
      <c r="BZ285" s="111" t="str">
        <f t="shared" si="377"/>
        <v/>
      </c>
      <c r="CA285" s="111" t="str">
        <f t="shared" si="378"/>
        <v/>
      </c>
      <c r="CB285" s="142" t="str">
        <f t="shared" si="379"/>
        <v/>
      </c>
      <c r="CC285" s="184" t="str">
        <f t="shared" si="380"/>
        <v/>
      </c>
      <c r="CD285" s="115" t="str">
        <f t="shared" si="381"/>
        <v/>
      </c>
      <c r="CE285" s="115" t="str">
        <f t="shared" si="382"/>
        <v/>
      </c>
      <c r="CF285" s="125" t="str">
        <f t="shared" si="383"/>
        <v/>
      </c>
      <c r="CG285" s="125" t="str">
        <f t="shared" si="384"/>
        <v/>
      </c>
      <c r="CH285" s="149" t="str">
        <f t="shared" si="385"/>
        <v/>
      </c>
      <c r="CI285" s="142" t="str">
        <f t="shared" si="386"/>
        <v/>
      </c>
      <c r="CJ285" s="119"/>
      <c r="CK285" s="109"/>
      <c r="CL285" s="166" t="str">
        <f t="shared" si="387"/>
        <v/>
      </c>
      <c r="CM285" s="166" t="str">
        <f t="shared" si="388"/>
        <v/>
      </c>
      <c r="CN285" s="163" t="str">
        <f t="shared" si="389"/>
        <v/>
      </c>
      <c r="CO285" s="164" t="str">
        <f t="shared" si="390"/>
        <v/>
      </c>
      <c r="CP285" s="109"/>
      <c r="CQ285" s="163" t="str">
        <f t="shared" si="391"/>
        <v/>
      </c>
      <c r="CR285" s="163" t="str">
        <f t="shared" si="392"/>
        <v/>
      </c>
      <c r="CS285" s="109"/>
      <c r="CT285" s="112" t="str">
        <f t="shared" si="424"/>
        <v/>
      </c>
      <c r="CU285" s="145" t="str">
        <f t="shared" si="425"/>
        <v/>
      </c>
      <c r="CV285" s="111" t="str">
        <f t="shared" si="426"/>
        <v/>
      </c>
      <c r="CW285" s="111" t="str">
        <f t="shared" si="427"/>
        <v/>
      </c>
      <c r="CX285" s="109" t="str">
        <f t="shared" si="393"/>
        <v/>
      </c>
      <c r="CY285" s="126" t="str">
        <f t="shared" si="394"/>
        <v/>
      </c>
      <c r="CZ285" s="126" t="str">
        <f t="shared" si="395"/>
        <v/>
      </c>
      <c r="DA285" s="126" t="str">
        <f t="shared" si="396"/>
        <v/>
      </c>
      <c r="DB285" s="145" t="str">
        <f t="shared" si="397"/>
        <v/>
      </c>
      <c r="DC285" s="143" t="str">
        <f t="shared" si="398"/>
        <v/>
      </c>
      <c r="DD285" s="121"/>
      <c r="DE285" s="113" t="str">
        <f t="shared" si="399"/>
        <v/>
      </c>
      <c r="DF285" s="113" t="str">
        <f t="shared" si="400"/>
        <v/>
      </c>
      <c r="DG285" s="111" t="e">
        <f t="shared" si="428"/>
        <v>#N/A</v>
      </c>
      <c r="DH285" s="108" t="str">
        <f t="shared" si="401"/>
        <v/>
      </c>
      <c r="DI285" s="108" t="str">
        <f t="shared" si="429"/>
        <v/>
      </c>
      <c r="DJ285" s="108" t="str">
        <f t="shared" si="430"/>
        <v/>
      </c>
      <c r="DK285" s="108" t="str">
        <f t="shared" si="433"/>
        <v/>
      </c>
      <c r="DL285" s="108" t="str">
        <f t="shared" si="431"/>
        <v/>
      </c>
      <c r="DM285" s="108" t="str">
        <f t="shared" si="432"/>
        <v/>
      </c>
      <c r="DN285" s="103"/>
      <c r="DO285" s="170" t="str">
        <f t="shared" si="402"/>
        <v/>
      </c>
      <c r="DP285" s="170" t="str">
        <f t="shared" si="403"/>
        <v/>
      </c>
      <c r="DQ285" s="170" t="str">
        <f t="shared" si="404"/>
        <v/>
      </c>
      <c r="DR285" s="55" t="str">
        <f t="shared" si="405"/>
        <v/>
      </c>
      <c r="DS285" s="55" t="str">
        <f t="shared" si="406"/>
        <v/>
      </c>
      <c r="DT285" s="173" t="str">
        <f t="shared" si="407"/>
        <v/>
      </c>
      <c r="DU285" s="55" t="str">
        <f t="shared" si="408"/>
        <v/>
      </c>
      <c r="DV285" s="21" t="str">
        <f t="shared" si="409"/>
        <v/>
      </c>
      <c r="DW285" s="11" t="str">
        <f t="shared" si="434"/>
        <v/>
      </c>
      <c r="DX285" s="12" t="str">
        <f t="shared" si="410"/>
        <v/>
      </c>
      <c r="DY285" s="15"/>
      <c r="DZ285" s="50"/>
      <c r="EA285" s="50"/>
      <c r="EB285" s="50"/>
      <c r="EC285" s="50"/>
    </row>
    <row r="286" spans="1:133" ht="20.100000000000001" customHeight="1" x14ac:dyDescent="0.25">
      <c r="A286" s="47">
        <f t="shared" si="411"/>
        <v>285</v>
      </c>
      <c r="B286" s="176"/>
      <c r="C286" s="194"/>
      <c r="D286" s="176"/>
      <c r="E286" s="194"/>
      <c r="F286" s="192"/>
      <c r="G286" s="193"/>
      <c r="H286" s="176"/>
      <c r="I286" s="176"/>
      <c r="J286" s="180"/>
      <c r="K286" s="180"/>
      <c r="L286" s="180"/>
      <c r="M286" s="40"/>
      <c r="N286" s="10" t="str">
        <f t="shared" si="353"/>
        <v/>
      </c>
      <c r="O286" s="13"/>
      <c r="P286" s="26" t="str">
        <f t="shared" si="437"/>
        <v/>
      </c>
      <c r="Q286" s="26" t="str">
        <f t="shared" si="437"/>
        <v/>
      </c>
      <c r="R286" s="26" t="str">
        <f t="shared" si="437"/>
        <v/>
      </c>
      <c r="S286" s="26" t="str">
        <f t="shared" si="437"/>
        <v/>
      </c>
      <c r="T286" s="26" t="str">
        <f t="shared" si="437"/>
        <v/>
      </c>
      <c r="U286" s="157" t="str">
        <f t="shared" si="437"/>
        <v/>
      </c>
      <c r="V286" s="26" t="str">
        <f t="shared" si="437"/>
        <v/>
      </c>
      <c r="W286" s="26" t="str">
        <f t="shared" si="437"/>
        <v/>
      </c>
      <c r="X286" s="26" t="str">
        <f t="shared" si="437"/>
        <v/>
      </c>
      <c r="Y286" s="24" t="str">
        <f t="shared" si="437"/>
        <v/>
      </c>
      <c r="Z286" s="18" t="str">
        <f t="shared" si="436"/>
        <v/>
      </c>
      <c r="AA286" s="24" t="str">
        <f t="shared" si="436"/>
        <v/>
      </c>
      <c r="AB286" s="24" t="str">
        <f t="shared" si="436"/>
        <v/>
      </c>
      <c r="AC286" s="26" t="str">
        <f t="shared" si="436"/>
        <v/>
      </c>
      <c r="AD286" s="33" t="str">
        <f t="shared" si="436"/>
        <v/>
      </c>
      <c r="AE286" s="24" t="str">
        <f t="shared" si="436"/>
        <v/>
      </c>
      <c r="AF286" s="26" t="str">
        <f t="shared" si="436"/>
        <v/>
      </c>
      <c r="AG286" s="24" t="str">
        <f t="shared" si="436"/>
        <v/>
      </c>
      <c r="AH286" s="26" t="str">
        <f t="shared" si="436"/>
        <v/>
      </c>
      <c r="AI286" s="26" t="str">
        <f t="shared" si="436"/>
        <v/>
      </c>
      <c r="AJ286" s="26" t="str">
        <f t="shared" si="436"/>
        <v/>
      </c>
      <c r="AK286" s="26" t="str">
        <f t="shared" si="436"/>
        <v/>
      </c>
      <c r="AL286" s="26" t="str">
        <f t="shared" si="436"/>
        <v/>
      </c>
      <c r="AM286" s="18" t="str">
        <f t="shared" si="436"/>
        <v/>
      </c>
      <c r="AN286" s="9"/>
      <c r="AO286" s="152" t="str">
        <f t="shared" si="412"/>
        <v/>
      </c>
      <c r="AP286" s="150" t="str">
        <f t="shared" si="355"/>
        <v/>
      </c>
      <c r="AQ286" s="151" t="str">
        <f t="shared" si="356"/>
        <v/>
      </c>
      <c r="AR286" s="107" t="str">
        <f t="shared" si="357"/>
        <v/>
      </c>
      <c r="AS286" s="128" t="str">
        <f t="shared" si="358"/>
        <v/>
      </c>
      <c r="AT286" s="114" t="str">
        <f t="shared" si="413"/>
        <v/>
      </c>
      <c r="AU286" s="114" t="str">
        <f t="shared" si="414"/>
        <v/>
      </c>
      <c r="AV286" s="114" t="str">
        <f t="shared" si="415"/>
        <v/>
      </c>
      <c r="AW286" s="114" t="str">
        <f t="shared" si="416"/>
        <v/>
      </c>
      <c r="AX286" s="117" t="str">
        <f t="shared" si="417"/>
        <v/>
      </c>
      <c r="AY286" s="117" t="str">
        <f t="shared" si="418"/>
        <v/>
      </c>
      <c r="AZ286" s="111" t="str">
        <f t="shared" si="419"/>
        <v/>
      </c>
      <c r="BA286" s="133" t="str">
        <f t="shared" si="420"/>
        <v/>
      </c>
      <c r="BB286" s="126" t="str">
        <f t="shared" si="359"/>
        <v/>
      </c>
      <c r="BC286" s="126" t="str">
        <f t="shared" si="360"/>
        <v/>
      </c>
      <c r="BD286" s="127" t="str">
        <f t="shared" si="361"/>
        <v/>
      </c>
      <c r="BE286" s="115" t="str">
        <f t="shared" si="362"/>
        <v/>
      </c>
      <c r="BF286" s="148" t="str">
        <f t="shared" si="363"/>
        <v/>
      </c>
      <c r="BG286" s="126" t="str">
        <f t="shared" si="364"/>
        <v/>
      </c>
      <c r="BH286" s="126" t="str">
        <f t="shared" si="365"/>
        <v/>
      </c>
      <c r="BI286" s="126" t="str">
        <f t="shared" si="366"/>
        <v/>
      </c>
      <c r="BJ286" s="126" t="str">
        <f t="shared" si="367"/>
        <v/>
      </c>
      <c r="BK286" s="111" t="str">
        <f t="shared" si="368"/>
        <v/>
      </c>
      <c r="BL286" s="118" t="str">
        <f t="shared" si="421"/>
        <v/>
      </c>
      <c r="BM286" s="115" t="str">
        <f t="shared" si="369"/>
        <v/>
      </c>
      <c r="BN286" s="110" t="str">
        <f t="shared" si="370"/>
        <v/>
      </c>
      <c r="BO286" s="110" t="str">
        <f t="shared" si="371"/>
        <v/>
      </c>
      <c r="BP286" s="111" t="str">
        <f t="shared" si="422"/>
        <v/>
      </c>
      <c r="BQ286" s="110" t="str">
        <f t="shared" si="423"/>
        <v/>
      </c>
      <c r="BR286" s="153"/>
      <c r="BS286" s="115" t="str">
        <f t="shared" si="372"/>
        <v/>
      </c>
      <c r="BT286" s="132" t="str">
        <f t="shared" si="435"/>
        <v/>
      </c>
      <c r="BU286" s="146" t="str">
        <f t="shared" si="373"/>
        <v/>
      </c>
      <c r="BV286" s="115" t="str">
        <f t="shared" si="374"/>
        <v/>
      </c>
      <c r="BW286" s="118" t="str">
        <f t="shared" si="375"/>
        <v/>
      </c>
      <c r="BX286" s="119"/>
      <c r="BY286" s="111" t="str">
        <f t="shared" si="376"/>
        <v/>
      </c>
      <c r="BZ286" s="111" t="str">
        <f t="shared" si="377"/>
        <v/>
      </c>
      <c r="CA286" s="111" t="str">
        <f t="shared" si="378"/>
        <v/>
      </c>
      <c r="CB286" s="142" t="str">
        <f t="shared" si="379"/>
        <v/>
      </c>
      <c r="CC286" s="184" t="str">
        <f t="shared" si="380"/>
        <v/>
      </c>
      <c r="CD286" s="115" t="str">
        <f t="shared" si="381"/>
        <v/>
      </c>
      <c r="CE286" s="115" t="str">
        <f t="shared" si="382"/>
        <v/>
      </c>
      <c r="CF286" s="125" t="str">
        <f t="shared" si="383"/>
        <v/>
      </c>
      <c r="CG286" s="125" t="str">
        <f t="shared" si="384"/>
        <v/>
      </c>
      <c r="CH286" s="149" t="str">
        <f t="shared" si="385"/>
        <v/>
      </c>
      <c r="CI286" s="142" t="str">
        <f t="shared" si="386"/>
        <v/>
      </c>
      <c r="CJ286" s="119"/>
      <c r="CK286" s="109"/>
      <c r="CL286" s="166" t="str">
        <f t="shared" si="387"/>
        <v/>
      </c>
      <c r="CM286" s="166" t="str">
        <f t="shared" si="388"/>
        <v/>
      </c>
      <c r="CN286" s="163" t="str">
        <f t="shared" si="389"/>
        <v/>
      </c>
      <c r="CO286" s="164" t="str">
        <f t="shared" si="390"/>
        <v/>
      </c>
      <c r="CP286" s="109"/>
      <c r="CQ286" s="163" t="str">
        <f t="shared" si="391"/>
        <v/>
      </c>
      <c r="CR286" s="163" t="str">
        <f t="shared" si="392"/>
        <v/>
      </c>
      <c r="CS286" s="109"/>
      <c r="CT286" s="112" t="str">
        <f t="shared" si="424"/>
        <v/>
      </c>
      <c r="CU286" s="145" t="str">
        <f t="shared" si="425"/>
        <v/>
      </c>
      <c r="CV286" s="111" t="str">
        <f t="shared" si="426"/>
        <v/>
      </c>
      <c r="CW286" s="111" t="str">
        <f t="shared" si="427"/>
        <v/>
      </c>
      <c r="CX286" s="109" t="str">
        <f t="shared" si="393"/>
        <v/>
      </c>
      <c r="CY286" s="126" t="str">
        <f t="shared" si="394"/>
        <v/>
      </c>
      <c r="CZ286" s="126" t="str">
        <f t="shared" si="395"/>
        <v/>
      </c>
      <c r="DA286" s="126" t="str">
        <f t="shared" si="396"/>
        <v/>
      </c>
      <c r="DB286" s="145" t="str">
        <f t="shared" si="397"/>
        <v/>
      </c>
      <c r="DC286" s="143" t="str">
        <f t="shared" si="398"/>
        <v/>
      </c>
      <c r="DD286" s="121"/>
      <c r="DE286" s="113" t="str">
        <f t="shared" si="399"/>
        <v/>
      </c>
      <c r="DF286" s="113" t="str">
        <f t="shared" si="400"/>
        <v/>
      </c>
      <c r="DG286" s="111" t="e">
        <f t="shared" si="428"/>
        <v>#N/A</v>
      </c>
      <c r="DH286" s="108" t="str">
        <f t="shared" si="401"/>
        <v/>
      </c>
      <c r="DI286" s="108" t="str">
        <f t="shared" si="429"/>
        <v/>
      </c>
      <c r="DJ286" s="108" t="str">
        <f t="shared" si="430"/>
        <v/>
      </c>
      <c r="DK286" s="108" t="str">
        <f t="shared" si="433"/>
        <v/>
      </c>
      <c r="DL286" s="108" t="str">
        <f t="shared" si="431"/>
        <v/>
      </c>
      <c r="DM286" s="108" t="str">
        <f t="shared" si="432"/>
        <v/>
      </c>
      <c r="DN286" s="103"/>
      <c r="DO286" s="170" t="str">
        <f t="shared" si="402"/>
        <v/>
      </c>
      <c r="DP286" s="170" t="str">
        <f t="shared" si="403"/>
        <v/>
      </c>
      <c r="DQ286" s="170" t="str">
        <f t="shared" si="404"/>
        <v/>
      </c>
      <c r="DR286" s="55" t="str">
        <f t="shared" si="405"/>
        <v/>
      </c>
      <c r="DS286" s="55" t="str">
        <f t="shared" si="406"/>
        <v/>
      </c>
      <c r="DT286" s="173" t="str">
        <f t="shared" si="407"/>
        <v/>
      </c>
      <c r="DU286" s="55" t="str">
        <f t="shared" si="408"/>
        <v/>
      </c>
      <c r="DV286" s="21" t="str">
        <f t="shared" si="409"/>
        <v/>
      </c>
      <c r="DW286" s="11" t="str">
        <f t="shared" si="434"/>
        <v/>
      </c>
      <c r="DX286" s="12" t="str">
        <f t="shared" si="410"/>
        <v/>
      </c>
      <c r="DY286" s="15"/>
      <c r="DZ286" s="50"/>
      <c r="EA286" s="50"/>
      <c r="EB286" s="50"/>
      <c r="EC286" s="50"/>
    </row>
    <row r="287" spans="1:133" ht="20.100000000000001" customHeight="1" x14ac:dyDescent="0.25">
      <c r="A287" s="47">
        <f t="shared" si="411"/>
        <v>286</v>
      </c>
      <c r="B287" s="176"/>
      <c r="C287" s="194"/>
      <c r="D287" s="176"/>
      <c r="E287" s="194"/>
      <c r="F287" s="192"/>
      <c r="G287" s="193"/>
      <c r="H287" s="176"/>
      <c r="I287" s="176"/>
      <c r="J287" s="180"/>
      <c r="K287" s="180"/>
      <c r="L287" s="180"/>
      <c r="M287" s="40"/>
      <c r="N287" s="10" t="str">
        <f t="shared" si="353"/>
        <v/>
      </c>
      <c r="O287" s="13"/>
      <c r="P287" s="26" t="str">
        <f t="shared" si="437"/>
        <v/>
      </c>
      <c r="Q287" s="26" t="str">
        <f t="shared" si="437"/>
        <v/>
      </c>
      <c r="R287" s="26" t="str">
        <f t="shared" si="437"/>
        <v/>
      </c>
      <c r="S287" s="26" t="str">
        <f t="shared" si="437"/>
        <v/>
      </c>
      <c r="T287" s="26" t="str">
        <f t="shared" si="437"/>
        <v/>
      </c>
      <c r="U287" s="157" t="str">
        <f t="shared" si="437"/>
        <v/>
      </c>
      <c r="V287" s="26" t="str">
        <f t="shared" si="437"/>
        <v/>
      </c>
      <c r="W287" s="26" t="str">
        <f t="shared" si="437"/>
        <v/>
      </c>
      <c r="X287" s="26" t="str">
        <f t="shared" si="437"/>
        <v/>
      </c>
      <c r="Y287" s="24" t="str">
        <f t="shared" si="437"/>
        <v/>
      </c>
      <c r="Z287" s="18" t="str">
        <f t="shared" si="436"/>
        <v/>
      </c>
      <c r="AA287" s="24" t="str">
        <f t="shared" si="436"/>
        <v/>
      </c>
      <c r="AB287" s="24" t="str">
        <f t="shared" si="436"/>
        <v/>
      </c>
      <c r="AC287" s="26" t="str">
        <f t="shared" si="436"/>
        <v/>
      </c>
      <c r="AD287" s="33" t="str">
        <f t="shared" si="436"/>
        <v/>
      </c>
      <c r="AE287" s="24" t="str">
        <f t="shared" si="436"/>
        <v/>
      </c>
      <c r="AF287" s="26" t="str">
        <f t="shared" si="436"/>
        <v/>
      </c>
      <c r="AG287" s="24" t="str">
        <f t="shared" si="436"/>
        <v/>
      </c>
      <c r="AH287" s="26" t="str">
        <f t="shared" si="436"/>
        <v/>
      </c>
      <c r="AI287" s="26" t="str">
        <f t="shared" si="436"/>
        <v/>
      </c>
      <c r="AJ287" s="26" t="str">
        <f t="shared" si="436"/>
        <v/>
      </c>
      <c r="AK287" s="26" t="str">
        <f t="shared" si="436"/>
        <v/>
      </c>
      <c r="AL287" s="26" t="str">
        <f t="shared" si="436"/>
        <v/>
      </c>
      <c r="AM287" s="18" t="str">
        <f t="shared" si="436"/>
        <v/>
      </c>
      <c r="AN287" s="9"/>
      <c r="AO287" s="152" t="str">
        <f t="shared" si="412"/>
        <v/>
      </c>
      <c r="AP287" s="150" t="str">
        <f t="shared" si="355"/>
        <v/>
      </c>
      <c r="AQ287" s="151" t="str">
        <f t="shared" si="356"/>
        <v/>
      </c>
      <c r="AR287" s="107" t="str">
        <f t="shared" si="357"/>
        <v/>
      </c>
      <c r="AS287" s="128" t="str">
        <f t="shared" si="358"/>
        <v/>
      </c>
      <c r="AT287" s="114" t="str">
        <f t="shared" si="413"/>
        <v/>
      </c>
      <c r="AU287" s="114" t="str">
        <f t="shared" si="414"/>
        <v/>
      </c>
      <c r="AV287" s="114" t="str">
        <f t="shared" si="415"/>
        <v/>
      </c>
      <c r="AW287" s="114" t="str">
        <f t="shared" si="416"/>
        <v/>
      </c>
      <c r="AX287" s="117" t="str">
        <f t="shared" si="417"/>
        <v/>
      </c>
      <c r="AY287" s="117" t="str">
        <f t="shared" si="418"/>
        <v/>
      </c>
      <c r="AZ287" s="111" t="str">
        <f t="shared" si="419"/>
        <v/>
      </c>
      <c r="BA287" s="133" t="str">
        <f t="shared" si="420"/>
        <v/>
      </c>
      <c r="BB287" s="126" t="str">
        <f t="shared" si="359"/>
        <v/>
      </c>
      <c r="BC287" s="126" t="str">
        <f t="shared" si="360"/>
        <v/>
      </c>
      <c r="BD287" s="127" t="str">
        <f t="shared" si="361"/>
        <v/>
      </c>
      <c r="BE287" s="115" t="str">
        <f t="shared" si="362"/>
        <v/>
      </c>
      <c r="BF287" s="148" t="str">
        <f t="shared" si="363"/>
        <v/>
      </c>
      <c r="BG287" s="126" t="str">
        <f t="shared" si="364"/>
        <v/>
      </c>
      <c r="BH287" s="126" t="str">
        <f t="shared" si="365"/>
        <v/>
      </c>
      <c r="BI287" s="126" t="str">
        <f t="shared" si="366"/>
        <v/>
      </c>
      <c r="BJ287" s="126" t="str">
        <f t="shared" si="367"/>
        <v/>
      </c>
      <c r="BK287" s="111" t="str">
        <f t="shared" si="368"/>
        <v/>
      </c>
      <c r="BL287" s="118" t="str">
        <f t="shared" si="421"/>
        <v/>
      </c>
      <c r="BM287" s="115" t="str">
        <f t="shared" si="369"/>
        <v/>
      </c>
      <c r="BN287" s="110" t="str">
        <f t="shared" si="370"/>
        <v/>
      </c>
      <c r="BO287" s="110" t="str">
        <f t="shared" si="371"/>
        <v/>
      </c>
      <c r="BP287" s="111" t="str">
        <f t="shared" si="422"/>
        <v/>
      </c>
      <c r="BQ287" s="110" t="str">
        <f t="shared" si="423"/>
        <v/>
      </c>
      <c r="BR287" s="153"/>
      <c r="BS287" s="115" t="str">
        <f t="shared" si="372"/>
        <v/>
      </c>
      <c r="BT287" s="132" t="str">
        <f t="shared" si="435"/>
        <v/>
      </c>
      <c r="BU287" s="146" t="str">
        <f t="shared" si="373"/>
        <v/>
      </c>
      <c r="BV287" s="115" t="str">
        <f t="shared" si="374"/>
        <v/>
      </c>
      <c r="BW287" s="118" t="str">
        <f t="shared" si="375"/>
        <v/>
      </c>
      <c r="BX287" s="119"/>
      <c r="BY287" s="111" t="str">
        <f t="shared" si="376"/>
        <v/>
      </c>
      <c r="BZ287" s="111" t="str">
        <f t="shared" si="377"/>
        <v/>
      </c>
      <c r="CA287" s="111" t="str">
        <f t="shared" si="378"/>
        <v/>
      </c>
      <c r="CB287" s="142" t="str">
        <f t="shared" si="379"/>
        <v/>
      </c>
      <c r="CC287" s="184" t="str">
        <f t="shared" si="380"/>
        <v/>
      </c>
      <c r="CD287" s="115" t="str">
        <f t="shared" si="381"/>
        <v/>
      </c>
      <c r="CE287" s="115" t="str">
        <f t="shared" si="382"/>
        <v/>
      </c>
      <c r="CF287" s="125" t="str">
        <f t="shared" si="383"/>
        <v/>
      </c>
      <c r="CG287" s="125" t="str">
        <f t="shared" si="384"/>
        <v/>
      </c>
      <c r="CH287" s="149" t="str">
        <f t="shared" si="385"/>
        <v/>
      </c>
      <c r="CI287" s="142" t="str">
        <f t="shared" si="386"/>
        <v/>
      </c>
      <c r="CJ287" s="119"/>
      <c r="CK287" s="109"/>
      <c r="CL287" s="166" t="str">
        <f t="shared" si="387"/>
        <v/>
      </c>
      <c r="CM287" s="166" t="str">
        <f t="shared" si="388"/>
        <v/>
      </c>
      <c r="CN287" s="163" t="str">
        <f t="shared" si="389"/>
        <v/>
      </c>
      <c r="CO287" s="164" t="str">
        <f t="shared" si="390"/>
        <v/>
      </c>
      <c r="CP287" s="109"/>
      <c r="CQ287" s="163" t="str">
        <f t="shared" si="391"/>
        <v/>
      </c>
      <c r="CR287" s="163" t="str">
        <f t="shared" si="392"/>
        <v/>
      </c>
      <c r="CS287" s="109"/>
      <c r="CT287" s="112" t="str">
        <f t="shared" si="424"/>
        <v/>
      </c>
      <c r="CU287" s="145" t="str">
        <f t="shared" si="425"/>
        <v/>
      </c>
      <c r="CV287" s="111" t="str">
        <f t="shared" si="426"/>
        <v/>
      </c>
      <c r="CW287" s="111" t="str">
        <f t="shared" si="427"/>
        <v/>
      </c>
      <c r="CX287" s="109" t="str">
        <f t="shared" si="393"/>
        <v/>
      </c>
      <c r="CY287" s="126" t="str">
        <f t="shared" si="394"/>
        <v/>
      </c>
      <c r="CZ287" s="126" t="str">
        <f t="shared" si="395"/>
        <v/>
      </c>
      <c r="DA287" s="126" t="str">
        <f t="shared" si="396"/>
        <v/>
      </c>
      <c r="DB287" s="145" t="str">
        <f t="shared" si="397"/>
        <v/>
      </c>
      <c r="DC287" s="143" t="str">
        <f t="shared" si="398"/>
        <v/>
      </c>
      <c r="DD287" s="121"/>
      <c r="DE287" s="113" t="str">
        <f t="shared" si="399"/>
        <v/>
      </c>
      <c r="DF287" s="113" t="str">
        <f t="shared" si="400"/>
        <v/>
      </c>
      <c r="DG287" s="111" t="e">
        <f t="shared" si="428"/>
        <v>#N/A</v>
      </c>
      <c r="DH287" s="108" t="str">
        <f t="shared" si="401"/>
        <v/>
      </c>
      <c r="DI287" s="108" t="str">
        <f t="shared" si="429"/>
        <v/>
      </c>
      <c r="DJ287" s="108" t="str">
        <f t="shared" si="430"/>
        <v/>
      </c>
      <c r="DK287" s="108" t="str">
        <f t="shared" si="433"/>
        <v/>
      </c>
      <c r="DL287" s="108" t="str">
        <f t="shared" si="431"/>
        <v/>
      </c>
      <c r="DM287" s="108" t="str">
        <f t="shared" si="432"/>
        <v/>
      </c>
      <c r="DN287" s="103"/>
      <c r="DO287" s="170" t="str">
        <f t="shared" si="402"/>
        <v/>
      </c>
      <c r="DP287" s="170" t="str">
        <f t="shared" si="403"/>
        <v/>
      </c>
      <c r="DQ287" s="170" t="str">
        <f t="shared" si="404"/>
        <v/>
      </c>
      <c r="DR287" s="55" t="str">
        <f t="shared" si="405"/>
        <v/>
      </c>
      <c r="DS287" s="55" t="str">
        <f t="shared" si="406"/>
        <v/>
      </c>
      <c r="DT287" s="173" t="str">
        <f t="shared" si="407"/>
        <v/>
      </c>
      <c r="DU287" s="55" t="str">
        <f t="shared" si="408"/>
        <v/>
      </c>
      <c r="DV287" s="21" t="str">
        <f t="shared" si="409"/>
        <v/>
      </c>
      <c r="DW287" s="11" t="str">
        <f t="shared" si="434"/>
        <v/>
      </c>
      <c r="DX287" s="12" t="str">
        <f t="shared" si="410"/>
        <v/>
      </c>
      <c r="DY287" s="15"/>
      <c r="DZ287" s="50"/>
      <c r="EA287" s="50"/>
      <c r="EB287" s="50"/>
      <c r="EC287" s="50"/>
    </row>
    <row r="288" spans="1:133" ht="20.100000000000001" customHeight="1" x14ac:dyDescent="0.25">
      <c r="A288" s="47">
        <f t="shared" si="411"/>
        <v>287</v>
      </c>
      <c r="B288" s="176"/>
      <c r="C288" s="194"/>
      <c r="D288" s="176"/>
      <c r="E288" s="194"/>
      <c r="F288" s="192"/>
      <c r="G288" s="193"/>
      <c r="H288" s="176"/>
      <c r="I288" s="176"/>
      <c r="J288" s="180"/>
      <c r="K288" s="180"/>
      <c r="L288" s="180"/>
      <c r="M288" s="40"/>
      <c r="N288" s="10" t="str">
        <f t="shared" si="353"/>
        <v/>
      </c>
      <c r="O288" s="13"/>
      <c r="P288" s="26" t="str">
        <f t="shared" si="437"/>
        <v/>
      </c>
      <c r="Q288" s="26" t="str">
        <f t="shared" si="437"/>
        <v/>
      </c>
      <c r="R288" s="26" t="str">
        <f t="shared" si="437"/>
        <v/>
      </c>
      <c r="S288" s="26" t="str">
        <f t="shared" si="437"/>
        <v/>
      </c>
      <c r="T288" s="26" t="str">
        <f t="shared" si="437"/>
        <v/>
      </c>
      <c r="U288" s="157" t="str">
        <f t="shared" si="437"/>
        <v/>
      </c>
      <c r="V288" s="26" t="str">
        <f t="shared" si="437"/>
        <v/>
      </c>
      <c r="W288" s="26" t="str">
        <f t="shared" si="437"/>
        <v/>
      </c>
      <c r="X288" s="26" t="str">
        <f t="shared" si="437"/>
        <v/>
      </c>
      <c r="Y288" s="24" t="str">
        <f t="shared" si="437"/>
        <v/>
      </c>
      <c r="Z288" s="18" t="str">
        <f t="shared" si="436"/>
        <v/>
      </c>
      <c r="AA288" s="24" t="str">
        <f t="shared" si="436"/>
        <v/>
      </c>
      <c r="AB288" s="24" t="str">
        <f t="shared" si="436"/>
        <v/>
      </c>
      <c r="AC288" s="26" t="str">
        <f t="shared" si="436"/>
        <v/>
      </c>
      <c r="AD288" s="33" t="str">
        <f t="shared" si="436"/>
        <v/>
      </c>
      <c r="AE288" s="24" t="str">
        <f t="shared" si="436"/>
        <v/>
      </c>
      <c r="AF288" s="26" t="str">
        <f t="shared" si="436"/>
        <v/>
      </c>
      <c r="AG288" s="24" t="str">
        <f t="shared" si="436"/>
        <v/>
      </c>
      <c r="AH288" s="26" t="str">
        <f t="shared" si="436"/>
        <v/>
      </c>
      <c r="AI288" s="26" t="str">
        <f t="shared" si="436"/>
        <v/>
      </c>
      <c r="AJ288" s="26" t="str">
        <f t="shared" si="436"/>
        <v/>
      </c>
      <c r="AK288" s="26" t="str">
        <f t="shared" si="436"/>
        <v/>
      </c>
      <c r="AL288" s="26" t="str">
        <f t="shared" si="436"/>
        <v/>
      </c>
      <c r="AM288" s="18" t="str">
        <f t="shared" si="436"/>
        <v/>
      </c>
      <c r="AN288" s="9"/>
      <c r="AO288" s="152" t="str">
        <f t="shared" si="412"/>
        <v/>
      </c>
      <c r="AP288" s="150" t="str">
        <f t="shared" si="355"/>
        <v/>
      </c>
      <c r="AQ288" s="151" t="str">
        <f t="shared" si="356"/>
        <v/>
      </c>
      <c r="AR288" s="107" t="str">
        <f t="shared" si="357"/>
        <v/>
      </c>
      <c r="AS288" s="128" t="str">
        <f t="shared" si="358"/>
        <v/>
      </c>
      <c r="AT288" s="114" t="str">
        <f t="shared" si="413"/>
        <v/>
      </c>
      <c r="AU288" s="114" t="str">
        <f t="shared" si="414"/>
        <v/>
      </c>
      <c r="AV288" s="114" t="str">
        <f t="shared" si="415"/>
        <v/>
      </c>
      <c r="AW288" s="114" t="str">
        <f t="shared" si="416"/>
        <v/>
      </c>
      <c r="AX288" s="117" t="str">
        <f t="shared" si="417"/>
        <v/>
      </c>
      <c r="AY288" s="117" t="str">
        <f t="shared" si="418"/>
        <v/>
      </c>
      <c r="AZ288" s="111" t="str">
        <f t="shared" si="419"/>
        <v/>
      </c>
      <c r="BA288" s="133" t="str">
        <f t="shared" si="420"/>
        <v/>
      </c>
      <c r="BB288" s="126" t="str">
        <f t="shared" si="359"/>
        <v/>
      </c>
      <c r="BC288" s="126" t="str">
        <f t="shared" si="360"/>
        <v/>
      </c>
      <c r="BD288" s="127" t="str">
        <f t="shared" si="361"/>
        <v/>
      </c>
      <c r="BE288" s="115" t="str">
        <f t="shared" si="362"/>
        <v/>
      </c>
      <c r="BF288" s="148" t="str">
        <f t="shared" si="363"/>
        <v/>
      </c>
      <c r="BG288" s="126" t="str">
        <f t="shared" si="364"/>
        <v/>
      </c>
      <c r="BH288" s="126" t="str">
        <f t="shared" si="365"/>
        <v/>
      </c>
      <c r="BI288" s="126" t="str">
        <f t="shared" si="366"/>
        <v/>
      </c>
      <c r="BJ288" s="126" t="str">
        <f t="shared" si="367"/>
        <v/>
      </c>
      <c r="BK288" s="111" t="str">
        <f t="shared" si="368"/>
        <v/>
      </c>
      <c r="BL288" s="118" t="str">
        <f t="shared" si="421"/>
        <v/>
      </c>
      <c r="BM288" s="115" t="str">
        <f t="shared" si="369"/>
        <v/>
      </c>
      <c r="BN288" s="110" t="str">
        <f t="shared" si="370"/>
        <v/>
      </c>
      <c r="BO288" s="110" t="str">
        <f t="shared" si="371"/>
        <v/>
      </c>
      <c r="BP288" s="111" t="str">
        <f t="shared" si="422"/>
        <v/>
      </c>
      <c r="BQ288" s="110" t="str">
        <f t="shared" si="423"/>
        <v/>
      </c>
      <c r="BR288" s="153"/>
      <c r="BS288" s="115" t="str">
        <f t="shared" si="372"/>
        <v/>
      </c>
      <c r="BT288" s="132" t="str">
        <f t="shared" si="435"/>
        <v/>
      </c>
      <c r="BU288" s="146" t="str">
        <f t="shared" si="373"/>
        <v/>
      </c>
      <c r="BV288" s="115" t="str">
        <f t="shared" si="374"/>
        <v/>
      </c>
      <c r="BW288" s="118" t="str">
        <f t="shared" si="375"/>
        <v/>
      </c>
      <c r="BX288" s="119"/>
      <c r="BY288" s="111" t="str">
        <f t="shared" si="376"/>
        <v/>
      </c>
      <c r="BZ288" s="111" t="str">
        <f t="shared" si="377"/>
        <v/>
      </c>
      <c r="CA288" s="111" t="str">
        <f t="shared" si="378"/>
        <v/>
      </c>
      <c r="CB288" s="142" t="str">
        <f t="shared" si="379"/>
        <v/>
      </c>
      <c r="CC288" s="184" t="str">
        <f t="shared" si="380"/>
        <v/>
      </c>
      <c r="CD288" s="115" t="str">
        <f t="shared" si="381"/>
        <v/>
      </c>
      <c r="CE288" s="115" t="str">
        <f t="shared" si="382"/>
        <v/>
      </c>
      <c r="CF288" s="125" t="str">
        <f t="shared" si="383"/>
        <v/>
      </c>
      <c r="CG288" s="125" t="str">
        <f t="shared" si="384"/>
        <v/>
      </c>
      <c r="CH288" s="149" t="str">
        <f t="shared" si="385"/>
        <v/>
      </c>
      <c r="CI288" s="142" t="str">
        <f t="shared" si="386"/>
        <v/>
      </c>
      <c r="CJ288" s="119"/>
      <c r="CK288" s="109"/>
      <c r="CL288" s="166" t="str">
        <f t="shared" si="387"/>
        <v/>
      </c>
      <c r="CM288" s="166" t="str">
        <f t="shared" si="388"/>
        <v/>
      </c>
      <c r="CN288" s="163" t="str">
        <f t="shared" si="389"/>
        <v/>
      </c>
      <c r="CO288" s="164" t="str">
        <f t="shared" si="390"/>
        <v/>
      </c>
      <c r="CP288" s="109"/>
      <c r="CQ288" s="163" t="str">
        <f t="shared" si="391"/>
        <v/>
      </c>
      <c r="CR288" s="163" t="str">
        <f t="shared" si="392"/>
        <v/>
      </c>
      <c r="CS288" s="109"/>
      <c r="CT288" s="112" t="str">
        <f t="shared" si="424"/>
        <v/>
      </c>
      <c r="CU288" s="145" t="str">
        <f t="shared" si="425"/>
        <v/>
      </c>
      <c r="CV288" s="111" t="str">
        <f t="shared" si="426"/>
        <v/>
      </c>
      <c r="CW288" s="111" t="str">
        <f t="shared" si="427"/>
        <v/>
      </c>
      <c r="CX288" s="109" t="str">
        <f t="shared" si="393"/>
        <v/>
      </c>
      <c r="CY288" s="126" t="str">
        <f t="shared" si="394"/>
        <v/>
      </c>
      <c r="CZ288" s="126" t="str">
        <f t="shared" si="395"/>
        <v/>
      </c>
      <c r="DA288" s="126" t="str">
        <f t="shared" si="396"/>
        <v/>
      </c>
      <c r="DB288" s="145" t="str">
        <f t="shared" si="397"/>
        <v/>
      </c>
      <c r="DC288" s="143" t="str">
        <f t="shared" si="398"/>
        <v/>
      </c>
      <c r="DD288" s="121"/>
      <c r="DE288" s="113" t="str">
        <f t="shared" si="399"/>
        <v/>
      </c>
      <c r="DF288" s="113" t="str">
        <f t="shared" si="400"/>
        <v/>
      </c>
      <c r="DG288" s="111" t="e">
        <f t="shared" si="428"/>
        <v>#N/A</v>
      </c>
      <c r="DH288" s="108" t="str">
        <f t="shared" si="401"/>
        <v/>
      </c>
      <c r="DI288" s="108" t="str">
        <f t="shared" si="429"/>
        <v/>
      </c>
      <c r="DJ288" s="108" t="str">
        <f t="shared" si="430"/>
        <v/>
      </c>
      <c r="DK288" s="108" t="str">
        <f t="shared" si="433"/>
        <v/>
      </c>
      <c r="DL288" s="108" t="str">
        <f t="shared" si="431"/>
        <v/>
      </c>
      <c r="DM288" s="108" t="str">
        <f t="shared" si="432"/>
        <v/>
      </c>
      <c r="DN288" s="103"/>
      <c r="DO288" s="170" t="str">
        <f t="shared" si="402"/>
        <v/>
      </c>
      <c r="DP288" s="170" t="str">
        <f t="shared" si="403"/>
        <v/>
      </c>
      <c r="DQ288" s="170" t="str">
        <f t="shared" si="404"/>
        <v/>
      </c>
      <c r="DR288" s="55" t="str">
        <f t="shared" si="405"/>
        <v/>
      </c>
      <c r="DS288" s="55" t="str">
        <f t="shared" si="406"/>
        <v/>
      </c>
      <c r="DT288" s="173" t="str">
        <f t="shared" si="407"/>
        <v/>
      </c>
      <c r="DU288" s="55" t="str">
        <f t="shared" si="408"/>
        <v/>
      </c>
      <c r="DV288" s="21" t="str">
        <f t="shared" si="409"/>
        <v/>
      </c>
      <c r="DW288" s="11" t="str">
        <f t="shared" si="434"/>
        <v/>
      </c>
      <c r="DX288" s="12" t="str">
        <f t="shared" si="410"/>
        <v/>
      </c>
      <c r="DY288" s="15"/>
      <c r="DZ288" s="50"/>
      <c r="EA288" s="50"/>
      <c r="EB288" s="50"/>
      <c r="EC288" s="50"/>
    </row>
    <row r="289" spans="1:133" ht="20.100000000000001" customHeight="1" x14ac:dyDescent="0.25">
      <c r="A289" s="47">
        <f t="shared" si="411"/>
        <v>288</v>
      </c>
      <c r="B289" s="176"/>
      <c r="C289" s="194"/>
      <c r="D289" s="176"/>
      <c r="E289" s="194"/>
      <c r="F289" s="192"/>
      <c r="G289" s="193"/>
      <c r="H289" s="176"/>
      <c r="I289" s="176"/>
      <c r="J289" s="180"/>
      <c r="K289" s="180"/>
      <c r="L289" s="180"/>
      <c r="M289" s="40"/>
      <c r="N289" s="10" t="str">
        <f t="shared" si="353"/>
        <v/>
      </c>
      <c r="O289" s="13"/>
      <c r="P289" s="26" t="str">
        <f t="shared" si="437"/>
        <v/>
      </c>
      <c r="Q289" s="26" t="str">
        <f t="shared" si="437"/>
        <v/>
      </c>
      <c r="R289" s="26" t="str">
        <f t="shared" si="437"/>
        <v/>
      </c>
      <c r="S289" s="26" t="str">
        <f t="shared" si="437"/>
        <v/>
      </c>
      <c r="T289" s="26" t="str">
        <f t="shared" si="437"/>
        <v/>
      </c>
      <c r="U289" s="157" t="str">
        <f t="shared" si="437"/>
        <v/>
      </c>
      <c r="V289" s="26" t="str">
        <f t="shared" si="437"/>
        <v/>
      </c>
      <c r="W289" s="26" t="str">
        <f t="shared" si="437"/>
        <v/>
      </c>
      <c r="X289" s="26" t="str">
        <f t="shared" si="437"/>
        <v/>
      </c>
      <c r="Y289" s="24" t="str">
        <f t="shared" si="437"/>
        <v/>
      </c>
      <c r="Z289" s="18" t="str">
        <f t="shared" si="436"/>
        <v/>
      </c>
      <c r="AA289" s="24" t="str">
        <f t="shared" si="436"/>
        <v/>
      </c>
      <c r="AB289" s="24" t="str">
        <f t="shared" si="436"/>
        <v/>
      </c>
      <c r="AC289" s="26" t="str">
        <f t="shared" si="436"/>
        <v/>
      </c>
      <c r="AD289" s="33" t="str">
        <f t="shared" si="436"/>
        <v/>
      </c>
      <c r="AE289" s="24" t="str">
        <f t="shared" si="436"/>
        <v/>
      </c>
      <c r="AF289" s="26" t="str">
        <f t="shared" si="436"/>
        <v/>
      </c>
      <c r="AG289" s="24" t="str">
        <f t="shared" si="436"/>
        <v/>
      </c>
      <c r="AH289" s="26" t="str">
        <f t="shared" si="436"/>
        <v/>
      </c>
      <c r="AI289" s="26" t="str">
        <f t="shared" si="436"/>
        <v/>
      </c>
      <c r="AJ289" s="26" t="str">
        <f t="shared" si="436"/>
        <v/>
      </c>
      <c r="AK289" s="26" t="str">
        <f t="shared" si="436"/>
        <v/>
      </c>
      <c r="AL289" s="26" t="str">
        <f t="shared" si="436"/>
        <v/>
      </c>
      <c r="AM289" s="18" t="str">
        <f t="shared" si="436"/>
        <v/>
      </c>
      <c r="AN289" s="9"/>
      <c r="AO289" s="152" t="str">
        <f t="shared" si="412"/>
        <v/>
      </c>
      <c r="AP289" s="150" t="str">
        <f t="shared" si="355"/>
        <v/>
      </c>
      <c r="AQ289" s="151" t="str">
        <f t="shared" si="356"/>
        <v/>
      </c>
      <c r="AR289" s="107" t="str">
        <f t="shared" si="357"/>
        <v/>
      </c>
      <c r="AS289" s="128" t="str">
        <f t="shared" si="358"/>
        <v/>
      </c>
      <c r="AT289" s="114" t="str">
        <f t="shared" si="413"/>
        <v/>
      </c>
      <c r="AU289" s="114" t="str">
        <f t="shared" si="414"/>
        <v/>
      </c>
      <c r="AV289" s="114" t="str">
        <f t="shared" si="415"/>
        <v/>
      </c>
      <c r="AW289" s="114" t="str">
        <f t="shared" si="416"/>
        <v/>
      </c>
      <c r="AX289" s="117" t="str">
        <f t="shared" si="417"/>
        <v/>
      </c>
      <c r="AY289" s="117" t="str">
        <f t="shared" si="418"/>
        <v/>
      </c>
      <c r="AZ289" s="111" t="str">
        <f t="shared" si="419"/>
        <v/>
      </c>
      <c r="BA289" s="133" t="str">
        <f t="shared" si="420"/>
        <v/>
      </c>
      <c r="BB289" s="126" t="str">
        <f t="shared" si="359"/>
        <v/>
      </c>
      <c r="BC289" s="126" t="str">
        <f t="shared" si="360"/>
        <v/>
      </c>
      <c r="BD289" s="127" t="str">
        <f t="shared" si="361"/>
        <v/>
      </c>
      <c r="BE289" s="115" t="str">
        <f t="shared" si="362"/>
        <v/>
      </c>
      <c r="BF289" s="148" t="str">
        <f t="shared" si="363"/>
        <v/>
      </c>
      <c r="BG289" s="126" t="str">
        <f t="shared" si="364"/>
        <v/>
      </c>
      <c r="BH289" s="126" t="str">
        <f t="shared" si="365"/>
        <v/>
      </c>
      <c r="BI289" s="126" t="str">
        <f t="shared" si="366"/>
        <v/>
      </c>
      <c r="BJ289" s="126" t="str">
        <f t="shared" si="367"/>
        <v/>
      </c>
      <c r="BK289" s="111" t="str">
        <f t="shared" si="368"/>
        <v/>
      </c>
      <c r="BL289" s="118" t="str">
        <f t="shared" si="421"/>
        <v/>
      </c>
      <c r="BM289" s="115" t="str">
        <f t="shared" si="369"/>
        <v/>
      </c>
      <c r="BN289" s="110" t="str">
        <f t="shared" si="370"/>
        <v/>
      </c>
      <c r="BO289" s="110" t="str">
        <f t="shared" si="371"/>
        <v/>
      </c>
      <c r="BP289" s="111" t="str">
        <f t="shared" si="422"/>
        <v/>
      </c>
      <c r="BQ289" s="110" t="str">
        <f t="shared" si="423"/>
        <v/>
      </c>
      <c r="BR289" s="153"/>
      <c r="BS289" s="115" t="str">
        <f t="shared" si="372"/>
        <v/>
      </c>
      <c r="BT289" s="132" t="str">
        <f t="shared" si="435"/>
        <v/>
      </c>
      <c r="BU289" s="146" t="str">
        <f t="shared" si="373"/>
        <v/>
      </c>
      <c r="BV289" s="115" t="str">
        <f t="shared" si="374"/>
        <v/>
      </c>
      <c r="BW289" s="118" t="str">
        <f t="shared" si="375"/>
        <v/>
      </c>
      <c r="BX289" s="119"/>
      <c r="BY289" s="111" t="str">
        <f t="shared" si="376"/>
        <v/>
      </c>
      <c r="BZ289" s="111" t="str">
        <f t="shared" si="377"/>
        <v/>
      </c>
      <c r="CA289" s="111" t="str">
        <f t="shared" si="378"/>
        <v/>
      </c>
      <c r="CB289" s="142" t="str">
        <f t="shared" si="379"/>
        <v/>
      </c>
      <c r="CC289" s="184" t="str">
        <f t="shared" si="380"/>
        <v/>
      </c>
      <c r="CD289" s="115" t="str">
        <f t="shared" si="381"/>
        <v/>
      </c>
      <c r="CE289" s="115" t="str">
        <f t="shared" si="382"/>
        <v/>
      </c>
      <c r="CF289" s="125" t="str">
        <f t="shared" si="383"/>
        <v/>
      </c>
      <c r="CG289" s="125" t="str">
        <f t="shared" si="384"/>
        <v/>
      </c>
      <c r="CH289" s="149" t="str">
        <f t="shared" si="385"/>
        <v/>
      </c>
      <c r="CI289" s="142" t="str">
        <f t="shared" si="386"/>
        <v/>
      </c>
      <c r="CJ289" s="119"/>
      <c r="CK289" s="109"/>
      <c r="CL289" s="166" t="str">
        <f t="shared" si="387"/>
        <v/>
      </c>
      <c r="CM289" s="166" t="str">
        <f t="shared" si="388"/>
        <v/>
      </c>
      <c r="CN289" s="163" t="str">
        <f t="shared" si="389"/>
        <v/>
      </c>
      <c r="CO289" s="164" t="str">
        <f t="shared" si="390"/>
        <v/>
      </c>
      <c r="CP289" s="109"/>
      <c r="CQ289" s="163" t="str">
        <f t="shared" si="391"/>
        <v/>
      </c>
      <c r="CR289" s="163" t="str">
        <f t="shared" si="392"/>
        <v/>
      </c>
      <c r="CS289" s="109"/>
      <c r="CT289" s="112" t="str">
        <f t="shared" si="424"/>
        <v/>
      </c>
      <c r="CU289" s="145" t="str">
        <f t="shared" si="425"/>
        <v/>
      </c>
      <c r="CV289" s="111" t="str">
        <f t="shared" si="426"/>
        <v/>
      </c>
      <c r="CW289" s="111" t="str">
        <f t="shared" si="427"/>
        <v/>
      </c>
      <c r="CX289" s="109" t="str">
        <f t="shared" si="393"/>
        <v/>
      </c>
      <c r="CY289" s="126" t="str">
        <f t="shared" si="394"/>
        <v/>
      </c>
      <c r="CZ289" s="126" t="str">
        <f t="shared" si="395"/>
        <v/>
      </c>
      <c r="DA289" s="126" t="str">
        <f t="shared" si="396"/>
        <v/>
      </c>
      <c r="DB289" s="145" t="str">
        <f t="shared" si="397"/>
        <v/>
      </c>
      <c r="DC289" s="143" t="str">
        <f t="shared" si="398"/>
        <v/>
      </c>
      <c r="DD289" s="121"/>
      <c r="DE289" s="113" t="str">
        <f t="shared" si="399"/>
        <v/>
      </c>
      <c r="DF289" s="113" t="str">
        <f t="shared" si="400"/>
        <v/>
      </c>
      <c r="DG289" s="111" t="e">
        <f t="shared" si="428"/>
        <v>#N/A</v>
      </c>
      <c r="DH289" s="108" t="str">
        <f t="shared" si="401"/>
        <v/>
      </c>
      <c r="DI289" s="108" t="str">
        <f t="shared" si="429"/>
        <v/>
      </c>
      <c r="DJ289" s="108" t="str">
        <f t="shared" si="430"/>
        <v/>
      </c>
      <c r="DK289" s="108" t="str">
        <f t="shared" si="433"/>
        <v/>
      </c>
      <c r="DL289" s="108" t="str">
        <f t="shared" si="431"/>
        <v/>
      </c>
      <c r="DM289" s="108" t="str">
        <f t="shared" si="432"/>
        <v/>
      </c>
      <c r="DN289" s="103"/>
      <c r="DO289" s="170" t="str">
        <f t="shared" si="402"/>
        <v/>
      </c>
      <c r="DP289" s="170" t="str">
        <f t="shared" si="403"/>
        <v/>
      </c>
      <c r="DQ289" s="170" t="str">
        <f t="shared" si="404"/>
        <v/>
      </c>
      <c r="DR289" s="55" t="str">
        <f t="shared" si="405"/>
        <v/>
      </c>
      <c r="DS289" s="55" t="str">
        <f t="shared" si="406"/>
        <v/>
      </c>
      <c r="DT289" s="173" t="str">
        <f t="shared" si="407"/>
        <v/>
      </c>
      <c r="DU289" s="55" t="str">
        <f t="shared" si="408"/>
        <v/>
      </c>
      <c r="DV289" s="21" t="str">
        <f t="shared" si="409"/>
        <v/>
      </c>
      <c r="DW289" s="11" t="str">
        <f t="shared" si="434"/>
        <v/>
      </c>
      <c r="DX289" s="12" t="str">
        <f t="shared" si="410"/>
        <v/>
      </c>
      <c r="DY289" s="15"/>
      <c r="DZ289" s="50"/>
      <c r="EA289" s="50"/>
      <c r="EB289" s="50"/>
      <c r="EC289" s="50"/>
    </row>
    <row r="290" spans="1:133" ht="20.100000000000001" customHeight="1" x14ac:dyDescent="0.25">
      <c r="A290" s="47">
        <f t="shared" si="411"/>
        <v>289</v>
      </c>
      <c r="B290" s="176"/>
      <c r="C290" s="194"/>
      <c r="D290" s="176"/>
      <c r="E290" s="194"/>
      <c r="F290" s="192"/>
      <c r="G290" s="193"/>
      <c r="H290" s="176"/>
      <c r="I290" s="176"/>
      <c r="J290" s="180"/>
      <c r="K290" s="180"/>
      <c r="L290" s="180"/>
      <c r="M290" s="40"/>
      <c r="N290" s="10" t="str">
        <f t="shared" si="353"/>
        <v/>
      </c>
      <c r="O290" s="13"/>
      <c r="P290" s="26" t="str">
        <f t="shared" si="437"/>
        <v/>
      </c>
      <c r="Q290" s="26" t="str">
        <f t="shared" si="437"/>
        <v/>
      </c>
      <c r="R290" s="26" t="str">
        <f t="shared" si="437"/>
        <v/>
      </c>
      <c r="S290" s="26" t="str">
        <f t="shared" si="437"/>
        <v/>
      </c>
      <c r="T290" s="26" t="str">
        <f t="shared" si="437"/>
        <v/>
      </c>
      <c r="U290" s="157" t="str">
        <f t="shared" si="437"/>
        <v/>
      </c>
      <c r="V290" s="26" t="str">
        <f t="shared" si="437"/>
        <v/>
      </c>
      <c r="W290" s="26" t="str">
        <f t="shared" si="437"/>
        <v/>
      </c>
      <c r="X290" s="26" t="str">
        <f t="shared" si="437"/>
        <v/>
      </c>
      <c r="Y290" s="24" t="str">
        <f t="shared" si="437"/>
        <v/>
      </c>
      <c r="Z290" s="18" t="str">
        <f t="shared" si="436"/>
        <v/>
      </c>
      <c r="AA290" s="24" t="str">
        <f t="shared" si="436"/>
        <v/>
      </c>
      <c r="AB290" s="24" t="str">
        <f t="shared" si="436"/>
        <v/>
      </c>
      <c r="AC290" s="26" t="str">
        <f t="shared" si="436"/>
        <v/>
      </c>
      <c r="AD290" s="33" t="str">
        <f t="shared" si="436"/>
        <v/>
      </c>
      <c r="AE290" s="24" t="str">
        <f t="shared" si="436"/>
        <v/>
      </c>
      <c r="AF290" s="26" t="str">
        <f t="shared" si="436"/>
        <v/>
      </c>
      <c r="AG290" s="24" t="str">
        <f t="shared" si="436"/>
        <v/>
      </c>
      <c r="AH290" s="26" t="str">
        <f t="shared" si="436"/>
        <v/>
      </c>
      <c r="AI290" s="26" t="str">
        <f t="shared" si="436"/>
        <v/>
      </c>
      <c r="AJ290" s="26" t="str">
        <f t="shared" si="436"/>
        <v/>
      </c>
      <c r="AK290" s="26" t="str">
        <f t="shared" si="436"/>
        <v/>
      </c>
      <c r="AL290" s="26" t="str">
        <f t="shared" si="436"/>
        <v/>
      </c>
      <c r="AM290" s="18" t="str">
        <f t="shared" si="436"/>
        <v/>
      </c>
      <c r="AN290" s="9"/>
      <c r="AO290" s="152" t="str">
        <f t="shared" si="412"/>
        <v/>
      </c>
      <c r="AP290" s="150" t="str">
        <f t="shared" si="355"/>
        <v/>
      </c>
      <c r="AQ290" s="151" t="str">
        <f t="shared" si="356"/>
        <v/>
      </c>
      <c r="AR290" s="107" t="str">
        <f t="shared" si="357"/>
        <v/>
      </c>
      <c r="AS290" s="128" t="str">
        <f t="shared" si="358"/>
        <v/>
      </c>
      <c r="AT290" s="114" t="str">
        <f t="shared" si="413"/>
        <v/>
      </c>
      <c r="AU290" s="114" t="str">
        <f t="shared" si="414"/>
        <v/>
      </c>
      <c r="AV290" s="114" t="str">
        <f t="shared" si="415"/>
        <v/>
      </c>
      <c r="AW290" s="114" t="str">
        <f t="shared" si="416"/>
        <v/>
      </c>
      <c r="AX290" s="117" t="str">
        <f t="shared" si="417"/>
        <v/>
      </c>
      <c r="AY290" s="117" t="str">
        <f t="shared" si="418"/>
        <v/>
      </c>
      <c r="AZ290" s="111" t="str">
        <f t="shared" si="419"/>
        <v/>
      </c>
      <c r="BA290" s="133" t="str">
        <f t="shared" si="420"/>
        <v/>
      </c>
      <c r="BB290" s="126" t="str">
        <f t="shared" si="359"/>
        <v/>
      </c>
      <c r="BC290" s="126" t="str">
        <f t="shared" si="360"/>
        <v/>
      </c>
      <c r="BD290" s="127" t="str">
        <f t="shared" si="361"/>
        <v/>
      </c>
      <c r="BE290" s="115" t="str">
        <f t="shared" si="362"/>
        <v/>
      </c>
      <c r="BF290" s="148" t="str">
        <f t="shared" si="363"/>
        <v/>
      </c>
      <c r="BG290" s="126" t="str">
        <f t="shared" si="364"/>
        <v/>
      </c>
      <c r="BH290" s="126" t="str">
        <f t="shared" si="365"/>
        <v/>
      </c>
      <c r="BI290" s="126" t="str">
        <f t="shared" si="366"/>
        <v/>
      </c>
      <c r="BJ290" s="126" t="str">
        <f t="shared" si="367"/>
        <v/>
      </c>
      <c r="BK290" s="111" t="str">
        <f t="shared" si="368"/>
        <v/>
      </c>
      <c r="BL290" s="118" t="str">
        <f t="shared" si="421"/>
        <v/>
      </c>
      <c r="BM290" s="115" t="str">
        <f t="shared" si="369"/>
        <v/>
      </c>
      <c r="BN290" s="110" t="str">
        <f t="shared" si="370"/>
        <v/>
      </c>
      <c r="BO290" s="110" t="str">
        <f t="shared" si="371"/>
        <v/>
      </c>
      <c r="BP290" s="111" t="str">
        <f t="shared" si="422"/>
        <v/>
      </c>
      <c r="BQ290" s="110" t="str">
        <f t="shared" si="423"/>
        <v/>
      </c>
      <c r="BR290" s="153"/>
      <c r="BS290" s="115" t="str">
        <f t="shared" si="372"/>
        <v/>
      </c>
      <c r="BT290" s="132" t="str">
        <f t="shared" si="435"/>
        <v/>
      </c>
      <c r="BU290" s="146" t="str">
        <f t="shared" si="373"/>
        <v/>
      </c>
      <c r="BV290" s="115" t="str">
        <f t="shared" si="374"/>
        <v/>
      </c>
      <c r="BW290" s="118" t="str">
        <f t="shared" si="375"/>
        <v/>
      </c>
      <c r="BX290" s="119"/>
      <c r="BY290" s="111" t="str">
        <f t="shared" si="376"/>
        <v/>
      </c>
      <c r="BZ290" s="111" t="str">
        <f t="shared" si="377"/>
        <v/>
      </c>
      <c r="CA290" s="111" t="str">
        <f t="shared" si="378"/>
        <v/>
      </c>
      <c r="CB290" s="142" t="str">
        <f t="shared" si="379"/>
        <v/>
      </c>
      <c r="CC290" s="184" t="str">
        <f t="shared" si="380"/>
        <v/>
      </c>
      <c r="CD290" s="115" t="str">
        <f t="shared" si="381"/>
        <v/>
      </c>
      <c r="CE290" s="115" t="str">
        <f t="shared" si="382"/>
        <v/>
      </c>
      <c r="CF290" s="125" t="str">
        <f t="shared" si="383"/>
        <v/>
      </c>
      <c r="CG290" s="125" t="str">
        <f t="shared" si="384"/>
        <v/>
      </c>
      <c r="CH290" s="149" t="str">
        <f t="shared" si="385"/>
        <v/>
      </c>
      <c r="CI290" s="142" t="str">
        <f t="shared" si="386"/>
        <v/>
      </c>
      <c r="CJ290" s="119"/>
      <c r="CK290" s="109"/>
      <c r="CL290" s="166" t="str">
        <f t="shared" si="387"/>
        <v/>
      </c>
      <c r="CM290" s="166" t="str">
        <f t="shared" si="388"/>
        <v/>
      </c>
      <c r="CN290" s="163" t="str">
        <f t="shared" si="389"/>
        <v/>
      </c>
      <c r="CO290" s="164" t="str">
        <f t="shared" si="390"/>
        <v/>
      </c>
      <c r="CP290" s="109"/>
      <c r="CQ290" s="163" t="str">
        <f t="shared" si="391"/>
        <v/>
      </c>
      <c r="CR290" s="163" t="str">
        <f t="shared" si="392"/>
        <v/>
      </c>
      <c r="CS290" s="109"/>
      <c r="CT290" s="112" t="str">
        <f t="shared" si="424"/>
        <v/>
      </c>
      <c r="CU290" s="145" t="str">
        <f t="shared" si="425"/>
        <v/>
      </c>
      <c r="CV290" s="111" t="str">
        <f t="shared" si="426"/>
        <v/>
      </c>
      <c r="CW290" s="111" t="str">
        <f t="shared" si="427"/>
        <v/>
      </c>
      <c r="CX290" s="109" t="str">
        <f t="shared" si="393"/>
        <v/>
      </c>
      <c r="CY290" s="126" t="str">
        <f t="shared" si="394"/>
        <v/>
      </c>
      <c r="CZ290" s="126" t="str">
        <f t="shared" si="395"/>
        <v/>
      </c>
      <c r="DA290" s="126" t="str">
        <f t="shared" si="396"/>
        <v/>
      </c>
      <c r="DB290" s="145" t="str">
        <f t="shared" si="397"/>
        <v/>
      </c>
      <c r="DC290" s="143" t="str">
        <f t="shared" si="398"/>
        <v/>
      </c>
      <c r="DD290" s="121"/>
      <c r="DE290" s="113" t="str">
        <f t="shared" si="399"/>
        <v/>
      </c>
      <c r="DF290" s="113" t="str">
        <f t="shared" si="400"/>
        <v/>
      </c>
      <c r="DG290" s="111" t="e">
        <f t="shared" si="428"/>
        <v>#N/A</v>
      </c>
      <c r="DH290" s="108" t="str">
        <f t="shared" si="401"/>
        <v/>
      </c>
      <c r="DI290" s="108" t="str">
        <f t="shared" si="429"/>
        <v/>
      </c>
      <c r="DJ290" s="108" t="str">
        <f t="shared" si="430"/>
        <v/>
      </c>
      <c r="DK290" s="108" t="str">
        <f t="shared" si="433"/>
        <v/>
      </c>
      <c r="DL290" s="108" t="str">
        <f t="shared" si="431"/>
        <v/>
      </c>
      <c r="DM290" s="108" t="str">
        <f t="shared" si="432"/>
        <v/>
      </c>
      <c r="DN290" s="103"/>
      <c r="DO290" s="170" t="str">
        <f t="shared" si="402"/>
        <v/>
      </c>
      <c r="DP290" s="170" t="str">
        <f t="shared" si="403"/>
        <v/>
      </c>
      <c r="DQ290" s="170" t="str">
        <f t="shared" si="404"/>
        <v/>
      </c>
      <c r="DR290" s="55" t="str">
        <f t="shared" si="405"/>
        <v/>
      </c>
      <c r="DS290" s="55" t="str">
        <f t="shared" si="406"/>
        <v/>
      </c>
      <c r="DT290" s="173" t="str">
        <f t="shared" si="407"/>
        <v/>
      </c>
      <c r="DU290" s="55" t="str">
        <f t="shared" si="408"/>
        <v/>
      </c>
      <c r="DV290" s="21" t="str">
        <f t="shared" si="409"/>
        <v/>
      </c>
      <c r="DW290" s="11" t="str">
        <f t="shared" si="434"/>
        <v/>
      </c>
      <c r="DX290" s="12" t="str">
        <f t="shared" si="410"/>
        <v/>
      </c>
      <c r="DY290" s="15"/>
      <c r="DZ290" s="50"/>
      <c r="EA290" s="50"/>
      <c r="EB290" s="50"/>
      <c r="EC290" s="50"/>
    </row>
    <row r="291" spans="1:133" ht="20.100000000000001" customHeight="1" x14ac:dyDescent="0.25">
      <c r="A291" s="47">
        <f t="shared" si="411"/>
        <v>290</v>
      </c>
      <c r="B291" s="176"/>
      <c r="C291" s="194"/>
      <c r="D291" s="176"/>
      <c r="E291" s="194"/>
      <c r="F291" s="192"/>
      <c r="G291" s="193"/>
      <c r="H291" s="176"/>
      <c r="I291" s="176"/>
      <c r="J291" s="180"/>
      <c r="K291" s="180"/>
      <c r="L291" s="180"/>
      <c r="M291" s="40"/>
      <c r="N291" s="10" t="str">
        <f t="shared" si="353"/>
        <v/>
      </c>
      <c r="O291" s="13"/>
      <c r="P291" s="26" t="str">
        <f t="shared" si="437"/>
        <v/>
      </c>
      <c r="Q291" s="26" t="str">
        <f t="shared" si="437"/>
        <v/>
      </c>
      <c r="R291" s="26" t="str">
        <f t="shared" si="437"/>
        <v/>
      </c>
      <c r="S291" s="26" t="str">
        <f t="shared" si="437"/>
        <v/>
      </c>
      <c r="T291" s="26" t="str">
        <f t="shared" si="437"/>
        <v/>
      </c>
      <c r="U291" s="157" t="str">
        <f t="shared" si="437"/>
        <v/>
      </c>
      <c r="V291" s="26" t="str">
        <f t="shared" si="437"/>
        <v/>
      </c>
      <c r="W291" s="26" t="str">
        <f t="shared" si="437"/>
        <v/>
      </c>
      <c r="X291" s="26" t="str">
        <f t="shared" si="437"/>
        <v/>
      </c>
      <c r="Y291" s="24" t="str">
        <f t="shared" si="437"/>
        <v/>
      </c>
      <c r="Z291" s="18" t="str">
        <f t="shared" si="436"/>
        <v/>
      </c>
      <c r="AA291" s="24" t="str">
        <f t="shared" si="436"/>
        <v/>
      </c>
      <c r="AB291" s="24" t="str">
        <f t="shared" si="436"/>
        <v/>
      </c>
      <c r="AC291" s="26" t="str">
        <f t="shared" si="436"/>
        <v/>
      </c>
      <c r="AD291" s="33" t="str">
        <f t="shared" si="436"/>
        <v/>
      </c>
      <c r="AE291" s="24" t="str">
        <f t="shared" si="436"/>
        <v/>
      </c>
      <c r="AF291" s="26" t="str">
        <f t="shared" si="436"/>
        <v/>
      </c>
      <c r="AG291" s="24" t="str">
        <f t="shared" si="436"/>
        <v/>
      </c>
      <c r="AH291" s="26" t="str">
        <f t="shared" si="436"/>
        <v/>
      </c>
      <c r="AI291" s="26" t="str">
        <f t="shared" si="436"/>
        <v/>
      </c>
      <c r="AJ291" s="26" t="str">
        <f t="shared" si="436"/>
        <v/>
      </c>
      <c r="AK291" s="26" t="str">
        <f t="shared" si="436"/>
        <v/>
      </c>
      <c r="AL291" s="26" t="str">
        <f t="shared" si="436"/>
        <v/>
      </c>
      <c r="AM291" s="18" t="str">
        <f t="shared" si="436"/>
        <v/>
      </c>
      <c r="AN291" s="9"/>
      <c r="AO291" s="152" t="str">
        <f t="shared" si="412"/>
        <v/>
      </c>
      <c r="AP291" s="150" t="str">
        <f t="shared" si="355"/>
        <v/>
      </c>
      <c r="AQ291" s="151" t="str">
        <f t="shared" si="356"/>
        <v/>
      </c>
      <c r="AR291" s="107" t="str">
        <f t="shared" si="357"/>
        <v/>
      </c>
      <c r="AS291" s="128" t="str">
        <f t="shared" si="358"/>
        <v/>
      </c>
      <c r="AT291" s="114" t="str">
        <f t="shared" si="413"/>
        <v/>
      </c>
      <c r="AU291" s="114" t="str">
        <f t="shared" si="414"/>
        <v/>
      </c>
      <c r="AV291" s="114" t="str">
        <f t="shared" si="415"/>
        <v/>
      </c>
      <c r="AW291" s="114" t="str">
        <f t="shared" si="416"/>
        <v/>
      </c>
      <c r="AX291" s="117" t="str">
        <f t="shared" si="417"/>
        <v/>
      </c>
      <c r="AY291" s="117" t="str">
        <f t="shared" si="418"/>
        <v/>
      </c>
      <c r="AZ291" s="111" t="str">
        <f t="shared" si="419"/>
        <v/>
      </c>
      <c r="BA291" s="133" t="str">
        <f t="shared" si="420"/>
        <v/>
      </c>
      <c r="BB291" s="126" t="str">
        <f t="shared" si="359"/>
        <v/>
      </c>
      <c r="BC291" s="126" t="str">
        <f t="shared" si="360"/>
        <v/>
      </c>
      <c r="BD291" s="127" t="str">
        <f t="shared" si="361"/>
        <v/>
      </c>
      <c r="BE291" s="115" t="str">
        <f t="shared" si="362"/>
        <v/>
      </c>
      <c r="BF291" s="148" t="str">
        <f t="shared" si="363"/>
        <v/>
      </c>
      <c r="BG291" s="126" t="str">
        <f t="shared" si="364"/>
        <v/>
      </c>
      <c r="BH291" s="126" t="str">
        <f t="shared" si="365"/>
        <v/>
      </c>
      <c r="BI291" s="126" t="str">
        <f t="shared" si="366"/>
        <v/>
      </c>
      <c r="BJ291" s="126" t="str">
        <f t="shared" si="367"/>
        <v/>
      </c>
      <c r="BK291" s="111" t="str">
        <f t="shared" si="368"/>
        <v/>
      </c>
      <c r="BL291" s="118" t="str">
        <f t="shared" si="421"/>
        <v/>
      </c>
      <c r="BM291" s="115" t="str">
        <f t="shared" si="369"/>
        <v/>
      </c>
      <c r="BN291" s="110" t="str">
        <f t="shared" si="370"/>
        <v/>
      </c>
      <c r="BO291" s="110" t="str">
        <f t="shared" si="371"/>
        <v/>
      </c>
      <c r="BP291" s="111" t="str">
        <f t="shared" si="422"/>
        <v/>
      </c>
      <c r="BQ291" s="110" t="str">
        <f t="shared" si="423"/>
        <v/>
      </c>
      <c r="BR291" s="153"/>
      <c r="BS291" s="115" t="str">
        <f t="shared" si="372"/>
        <v/>
      </c>
      <c r="BT291" s="132" t="str">
        <f t="shared" si="435"/>
        <v/>
      </c>
      <c r="BU291" s="146" t="str">
        <f t="shared" si="373"/>
        <v/>
      </c>
      <c r="BV291" s="115" t="str">
        <f t="shared" si="374"/>
        <v/>
      </c>
      <c r="BW291" s="118" t="str">
        <f t="shared" si="375"/>
        <v/>
      </c>
      <c r="BX291" s="119"/>
      <c r="BY291" s="111" t="str">
        <f t="shared" si="376"/>
        <v/>
      </c>
      <c r="BZ291" s="111" t="str">
        <f t="shared" si="377"/>
        <v/>
      </c>
      <c r="CA291" s="111" t="str">
        <f t="shared" si="378"/>
        <v/>
      </c>
      <c r="CB291" s="142" t="str">
        <f t="shared" si="379"/>
        <v/>
      </c>
      <c r="CC291" s="184" t="str">
        <f t="shared" si="380"/>
        <v/>
      </c>
      <c r="CD291" s="115" t="str">
        <f t="shared" si="381"/>
        <v/>
      </c>
      <c r="CE291" s="115" t="str">
        <f t="shared" si="382"/>
        <v/>
      </c>
      <c r="CF291" s="125" t="str">
        <f t="shared" si="383"/>
        <v/>
      </c>
      <c r="CG291" s="125" t="str">
        <f t="shared" si="384"/>
        <v/>
      </c>
      <c r="CH291" s="149" t="str">
        <f t="shared" si="385"/>
        <v/>
      </c>
      <c r="CI291" s="142" t="str">
        <f t="shared" si="386"/>
        <v/>
      </c>
      <c r="CJ291" s="119"/>
      <c r="CK291" s="109"/>
      <c r="CL291" s="166" t="str">
        <f t="shared" si="387"/>
        <v/>
      </c>
      <c r="CM291" s="166" t="str">
        <f t="shared" si="388"/>
        <v/>
      </c>
      <c r="CN291" s="163" t="str">
        <f t="shared" si="389"/>
        <v/>
      </c>
      <c r="CO291" s="164" t="str">
        <f t="shared" si="390"/>
        <v/>
      </c>
      <c r="CP291" s="109"/>
      <c r="CQ291" s="163" t="str">
        <f t="shared" si="391"/>
        <v/>
      </c>
      <c r="CR291" s="163" t="str">
        <f t="shared" si="392"/>
        <v/>
      </c>
      <c r="CS291" s="109"/>
      <c r="CT291" s="112" t="str">
        <f t="shared" si="424"/>
        <v/>
      </c>
      <c r="CU291" s="145" t="str">
        <f t="shared" si="425"/>
        <v/>
      </c>
      <c r="CV291" s="111" t="str">
        <f t="shared" si="426"/>
        <v/>
      </c>
      <c r="CW291" s="111" t="str">
        <f t="shared" si="427"/>
        <v/>
      </c>
      <c r="CX291" s="109" t="str">
        <f t="shared" si="393"/>
        <v/>
      </c>
      <c r="CY291" s="126" t="str">
        <f t="shared" si="394"/>
        <v/>
      </c>
      <c r="CZ291" s="126" t="str">
        <f t="shared" si="395"/>
        <v/>
      </c>
      <c r="DA291" s="126" t="str">
        <f t="shared" si="396"/>
        <v/>
      </c>
      <c r="DB291" s="145" t="str">
        <f t="shared" si="397"/>
        <v/>
      </c>
      <c r="DC291" s="143" t="str">
        <f t="shared" si="398"/>
        <v/>
      </c>
      <c r="DD291" s="121"/>
      <c r="DE291" s="113" t="str">
        <f t="shared" si="399"/>
        <v/>
      </c>
      <c r="DF291" s="113" t="str">
        <f t="shared" si="400"/>
        <v/>
      </c>
      <c r="DG291" s="111" t="e">
        <f t="shared" si="428"/>
        <v>#N/A</v>
      </c>
      <c r="DH291" s="108" t="str">
        <f t="shared" si="401"/>
        <v/>
      </c>
      <c r="DI291" s="108" t="str">
        <f t="shared" si="429"/>
        <v/>
      </c>
      <c r="DJ291" s="108" t="str">
        <f t="shared" si="430"/>
        <v/>
      </c>
      <c r="DK291" s="108" t="str">
        <f t="shared" si="433"/>
        <v/>
      </c>
      <c r="DL291" s="108" t="str">
        <f t="shared" si="431"/>
        <v/>
      </c>
      <c r="DM291" s="108" t="str">
        <f t="shared" si="432"/>
        <v/>
      </c>
      <c r="DN291" s="103"/>
      <c r="DO291" s="170" t="str">
        <f t="shared" si="402"/>
        <v/>
      </c>
      <c r="DP291" s="170" t="str">
        <f t="shared" si="403"/>
        <v/>
      </c>
      <c r="DQ291" s="170" t="str">
        <f t="shared" si="404"/>
        <v/>
      </c>
      <c r="DR291" s="55" t="str">
        <f t="shared" si="405"/>
        <v/>
      </c>
      <c r="DS291" s="55" t="str">
        <f t="shared" si="406"/>
        <v/>
      </c>
      <c r="DT291" s="173" t="str">
        <f t="shared" si="407"/>
        <v/>
      </c>
      <c r="DU291" s="55" t="str">
        <f t="shared" si="408"/>
        <v/>
      </c>
      <c r="DV291" s="21" t="str">
        <f t="shared" si="409"/>
        <v/>
      </c>
      <c r="DW291" s="11" t="str">
        <f t="shared" si="434"/>
        <v/>
      </c>
      <c r="DX291" s="12" t="str">
        <f t="shared" si="410"/>
        <v/>
      </c>
      <c r="DY291" s="15"/>
      <c r="DZ291" s="50"/>
      <c r="EA291" s="50"/>
      <c r="EB291" s="50"/>
      <c r="EC291" s="50"/>
    </row>
    <row r="292" spans="1:133" ht="20.100000000000001" customHeight="1" x14ac:dyDescent="0.25">
      <c r="A292" s="47">
        <f t="shared" si="411"/>
        <v>291</v>
      </c>
      <c r="B292" s="176"/>
      <c r="C292" s="194"/>
      <c r="D292" s="176"/>
      <c r="E292" s="194"/>
      <c r="F292" s="192"/>
      <c r="G292" s="193"/>
      <c r="H292" s="176"/>
      <c r="I292" s="176"/>
      <c r="J292" s="180"/>
      <c r="K292" s="180"/>
      <c r="L292" s="180"/>
      <c r="M292" s="40"/>
      <c r="N292" s="10" t="str">
        <f t="shared" si="353"/>
        <v/>
      </c>
      <c r="O292" s="13"/>
      <c r="P292" s="26" t="str">
        <f t="shared" si="437"/>
        <v/>
      </c>
      <c r="Q292" s="26" t="str">
        <f t="shared" si="437"/>
        <v/>
      </c>
      <c r="R292" s="26" t="str">
        <f t="shared" si="437"/>
        <v/>
      </c>
      <c r="S292" s="26" t="str">
        <f t="shared" si="437"/>
        <v/>
      </c>
      <c r="T292" s="26" t="str">
        <f t="shared" si="437"/>
        <v/>
      </c>
      <c r="U292" s="157" t="str">
        <f t="shared" si="437"/>
        <v/>
      </c>
      <c r="V292" s="26" t="str">
        <f t="shared" si="437"/>
        <v/>
      </c>
      <c r="W292" s="26" t="str">
        <f t="shared" si="437"/>
        <v/>
      </c>
      <c r="X292" s="26" t="str">
        <f t="shared" si="437"/>
        <v/>
      </c>
      <c r="Y292" s="24" t="str">
        <f t="shared" si="437"/>
        <v/>
      </c>
      <c r="Z292" s="18" t="str">
        <f t="shared" si="436"/>
        <v/>
      </c>
      <c r="AA292" s="24" t="str">
        <f t="shared" si="436"/>
        <v/>
      </c>
      <c r="AB292" s="24" t="str">
        <f t="shared" si="436"/>
        <v/>
      </c>
      <c r="AC292" s="26" t="str">
        <f t="shared" si="436"/>
        <v/>
      </c>
      <c r="AD292" s="33" t="str">
        <f t="shared" si="436"/>
        <v/>
      </c>
      <c r="AE292" s="24" t="str">
        <f t="shared" si="436"/>
        <v/>
      </c>
      <c r="AF292" s="26" t="str">
        <f t="shared" si="436"/>
        <v/>
      </c>
      <c r="AG292" s="24" t="str">
        <f t="shared" si="436"/>
        <v/>
      </c>
      <c r="AH292" s="26" t="str">
        <f t="shared" si="436"/>
        <v/>
      </c>
      <c r="AI292" s="26" t="str">
        <f t="shared" si="436"/>
        <v/>
      </c>
      <c r="AJ292" s="26" t="str">
        <f t="shared" si="436"/>
        <v/>
      </c>
      <c r="AK292" s="26" t="str">
        <f t="shared" si="436"/>
        <v/>
      </c>
      <c r="AL292" s="26" t="str">
        <f t="shared" si="436"/>
        <v/>
      </c>
      <c r="AM292" s="18" t="str">
        <f t="shared" si="436"/>
        <v/>
      </c>
      <c r="AN292" s="9"/>
      <c r="AO292" s="152" t="str">
        <f t="shared" si="412"/>
        <v/>
      </c>
      <c r="AP292" s="150" t="str">
        <f t="shared" si="355"/>
        <v/>
      </c>
      <c r="AQ292" s="151" t="str">
        <f t="shared" si="356"/>
        <v/>
      </c>
      <c r="AR292" s="107" t="str">
        <f t="shared" si="357"/>
        <v/>
      </c>
      <c r="AS292" s="128" t="str">
        <f t="shared" si="358"/>
        <v/>
      </c>
      <c r="AT292" s="114" t="str">
        <f t="shared" si="413"/>
        <v/>
      </c>
      <c r="AU292" s="114" t="str">
        <f t="shared" si="414"/>
        <v/>
      </c>
      <c r="AV292" s="114" t="str">
        <f t="shared" si="415"/>
        <v/>
      </c>
      <c r="AW292" s="114" t="str">
        <f t="shared" si="416"/>
        <v/>
      </c>
      <c r="AX292" s="117" t="str">
        <f t="shared" si="417"/>
        <v/>
      </c>
      <c r="AY292" s="117" t="str">
        <f t="shared" si="418"/>
        <v/>
      </c>
      <c r="AZ292" s="111" t="str">
        <f t="shared" si="419"/>
        <v/>
      </c>
      <c r="BA292" s="133" t="str">
        <f t="shared" si="420"/>
        <v/>
      </c>
      <c r="BB292" s="126" t="str">
        <f t="shared" si="359"/>
        <v/>
      </c>
      <c r="BC292" s="126" t="str">
        <f t="shared" si="360"/>
        <v/>
      </c>
      <c r="BD292" s="127" t="str">
        <f t="shared" si="361"/>
        <v/>
      </c>
      <c r="BE292" s="115" t="str">
        <f t="shared" si="362"/>
        <v/>
      </c>
      <c r="BF292" s="148" t="str">
        <f t="shared" si="363"/>
        <v/>
      </c>
      <c r="BG292" s="126" t="str">
        <f t="shared" si="364"/>
        <v/>
      </c>
      <c r="BH292" s="126" t="str">
        <f t="shared" si="365"/>
        <v/>
      </c>
      <c r="BI292" s="126" t="str">
        <f t="shared" si="366"/>
        <v/>
      </c>
      <c r="BJ292" s="126" t="str">
        <f t="shared" si="367"/>
        <v/>
      </c>
      <c r="BK292" s="111" t="str">
        <f t="shared" si="368"/>
        <v/>
      </c>
      <c r="BL292" s="118" t="str">
        <f t="shared" si="421"/>
        <v/>
      </c>
      <c r="BM292" s="115" t="str">
        <f t="shared" si="369"/>
        <v/>
      </c>
      <c r="BN292" s="110" t="str">
        <f t="shared" si="370"/>
        <v/>
      </c>
      <c r="BO292" s="110" t="str">
        <f t="shared" si="371"/>
        <v/>
      </c>
      <c r="BP292" s="111" t="str">
        <f t="shared" si="422"/>
        <v/>
      </c>
      <c r="BQ292" s="110" t="str">
        <f t="shared" si="423"/>
        <v/>
      </c>
      <c r="BR292" s="153"/>
      <c r="BS292" s="115" t="str">
        <f t="shared" si="372"/>
        <v/>
      </c>
      <c r="BT292" s="132" t="str">
        <f t="shared" si="435"/>
        <v/>
      </c>
      <c r="BU292" s="146" t="str">
        <f t="shared" si="373"/>
        <v/>
      </c>
      <c r="BV292" s="115" t="str">
        <f t="shared" si="374"/>
        <v/>
      </c>
      <c r="BW292" s="118" t="str">
        <f t="shared" si="375"/>
        <v/>
      </c>
      <c r="BX292" s="119"/>
      <c r="BY292" s="111" t="str">
        <f t="shared" si="376"/>
        <v/>
      </c>
      <c r="BZ292" s="111" t="str">
        <f t="shared" si="377"/>
        <v/>
      </c>
      <c r="CA292" s="111" t="str">
        <f t="shared" si="378"/>
        <v/>
      </c>
      <c r="CB292" s="142" t="str">
        <f t="shared" si="379"/>
        <v/>
      </c>
      <c r="CC292" s="184" t="str">
        <f t="shared" si="380"/>
        <v/>
      </c>
      <c r="CD292" s="115" t="str">
        <f t="shared" si="381"/>
        <v/>
      </c>
      <c r="CE292" s="115" t="str">
        <f t="shared" si="382"/>
        <v/>
      </c>
      <c r="CF292" s="125" t="str">
        <f t="shared" si="383"/>
        <v/>
      </c>
      <c r="CG292" s="125" t="str">
        <f t="shared" si="384"/>
        <v/>
      </c>
      <c r="CH292" s="149" t="str">
        <f t="shared" si="385"/>
        <v/>
      </c>
      <c r="CI292" s="142" t="str">
        <f t="shared" si="386"/>
        <v/>
      </c>
      <c r="CJ292" s="119"/>
      <c r="CK292" s="109"/>
      <c r="CL292" s="166" t="str">
        <f t="shared" si="387"/>
        <v/>
      </c>
      <c r="CM292" s="166" t="str">
        <f t="shared" si="388"/>
        <v/>
      </c>
      <c r="CN292" s="163" t="str">
        <f t="shared" si="389"/>
        <v/>
      </c>
      <c r="CO292" s="164" t="str">
        <f t="shared" si="390"/>
        <v/>
      </c>
      <c r="CP292" s="109"/>
      <c r="CQ292" s="163" t="str">
        <f t="shared" si="391"/>
        <v/>
      </c>
      <c r="CR292" s="163" t="str">
        <f t="shared" si="392"/>
        <v/>
      </c>
      <c r="CS292" s="109"/>
      <c r="CT292" s="112" t="str">
        <f t="shared" si="424"/>
        <v/>
      </c>
      <c r="CU292" s="145" t="str">
        <f t="shared" si="425"/>
        <v/>
      </c>
      <c r="CV292" s="111" t="str">
        <f t="shared" si="426"/>
        <v/>
      </c>
      <c r="CW292" s="111" t="str">
        <f t="shared" si="427"/>
        <v/>
      </c>
      <c r="CX292" s="109" t="str">
        <f t="shared" si="393"/>
        <v/>
      </c>
      <c r="CY292" s="126" t="str">
        <f t="shared" si="394"/>
        <v/>
      </c>
      <c r="CZ292" s="126" t="str">
        <f t="shared" si="395"/>
        <v/>
      </c>
      <c r="DA292" s="126" t="str">
        <f t="shared" si="396"/>
        <v/>
      </c>
      <c r="DB292" s="145" t="str">
        <f t="shared" si="397"/>
        <v/>
      </c>
      <c r="DC292" s="143" t="str">
        <f t="shared" si="398"/>
        <v/>
      </c>
      <c r="DD292" s="121"/>
      <c r="DE292" s="113" t="str">
        <f t="shared" si="399"/>
        <v/>
      </c>
      <c r="DF292" s="113" t="str">
        <f t="shared" si="400"/>
        <v/>
      </c>
      <c r="DG292" s="111" t="e">
        <f t="shared" si="428"/>
        <v>#N/A</v>
      </c>
      <c r="DH292" s="108" t="str">
        <f t="shared" si="401"/>
        <v/>
      </c>
      <c r="DI292" s="108" t="str">
        <f t="shared" si="429"/>
        <v/>
      </c>
      <c r="DJ292" s="108" t="str">
        <f t="shared" si="430"/>
        <v/>
      </c>
      <c r="DK292" s="108" t="str">
        <f t="shared" si="433"/>
        <v/>
      </c>
      <c r="DL292" s="108" t="str">
        <f t="shared" si="431"/>
        <v/>
      </c>
      <c r="DM292" s="108" t="str">
        <f t="shared" si="432"/>
        <v/>
      </c>
      <c r="DN292" s="103"/>
      <c r="DO292" s="170" t="str">
        <f t="shared" si="402"/>
        <v/>
      </c>
      <c r="DP292" s="170" t="str">
        <f t="shared" si="403"/>
        <v/>
      </c>
      <c r="DQ292" s="170" t="str">
        <f t="shared" si="404"/>
        <v/>
      </c>
      <c r="DR292" s="55" t="str">
        <f t="shared" si="405"/>
        <v/>
      </c>
      <c r="DS292" s="55" t="str">
        <f t="shared" si="406"/>
        <v/>
      </c>
      <c r="DT292" s="173" t="str">
        <f t="shared" si="407"/>
        <v/>
      </c>
      <c r="DU292" s="55" t="str">
        <f t="shared" si="408"/>
        <v/>
      </c>
      <c r="DV292" s="21" t="str">
        <f t="shared" si="409"/>
        <v/>
      </c>
      <c r="DW292" s="11" t="str">
        <f t="shared" si="434"/>
        <v/>
      </c>
      <c r="DX292" s="12" t="str">
        <f t="shared" si="410"/>
        <v/>
      </c>
      <c r="DY292" s="15"/>
      <c r="DZ292" s="50"/>
      <c r="EA292" s="50"/>
      <c r="EB292" s="50"/>
      <c r="EC292" s="50"/>
    </row>
    <row r="293" spans="1:133" ht="20.100000000000001" customHeight="1" x14ac:dyDescent="0.25">
      <c r="A293" s="47">
        <f t="shared" si="411"/>
        <v>292</v>
      </c>
      <c r="B293" s="176"/>
      <c r="C293" s="194"/>
      <c r="D293" s="176"/>
      <c r="E293" s="194"/>
      <c r="F293" s="192"/>
      <c r="G293" s="193"/>
      <c r="H293" s="176"/>
      <c r="I293" s="176"/>
      <c r="J293" s="180"/>
      <c r="K293" s="180"/>
      <c r="L293" s="180"/>
      <c r="M293" s="40"/>
      <c r="N293" s="10" t="str">
        <f t="shared" si="353"/>
        <v/>
      </c>
      <c r="O293" s="13"/>
      <c r="P293" s="26" t="str">
        <f t="shared" si="437"/>
        <v/>
      </c>
      <c r="Q293" s="26" t="str">
        <f t="shared" si="437"/>
        <v/>
      </c>
      <c r="R293" s="26" t="str">
        <f t="shared" si="437"/>
        <v/>
      </c>
      <c r="S293" s="26" t="str">
        <f t="shared" si="437"/>
        <v/>
      </c>
      <c r="T293" s="26" t="str">
        <f t="shared" si="437"/>
        <v/>
      </c>
      <c r="U293" s="157" t="str">
        <f t="shared" si="437"/>
        <v/>
      </c>
      <c r="V293" s="26" t="str">
        <f t="shared" si="437"/>
        <v/>
      </c>
      <c r="W293" s="26" t="str">
        <f t="shared" si="437"/>
        <v/>
      </c>
      <c r="X293" s="26" t="str">
        <f t="shared" si="437"/>
        <v/>
      </c>
      <c r="Y293" s="24" t="str">
        <f t="shared" si="437"/>
        <v/>
      </c>
      <c r="Z293" s="18" t="str">
        <f t="shared" si="436"/>
        <v/>
      </c>
      <c r="AA293" s="24" t="str">
        <f t="shared" si="436"/>
        <v/>
      </c>
      <c r="AB293" s="24" t="str">
        <f t="shared" si="436"/>
        <v/>
      </c>
      <c r="AC293" s="26" t="str">
        <f t="shared" si="436"/>
        <v/>
      </c>
      <c r="AD293" s="33" t="str">
        <f t="shared" si="436"/>
        <v/>
      </c>
      <c r="AE293" s="24" t="str">
        <f t="shared" si="436"/>
        <v/>
      </c>
      <c r="AF293" s="26" t="str">
        <f t="shared" si="436"/>
        <v/>
      </c>
      <c r="AG293" s="24" t="str">
        <f t="shared" si="436"/>
        <v/>
      </c>
      <c r="AH293" s="26" t="str">
        <f t="shared" si="436"/>
        <v/>
      </c>
      <c r="AI293" s="26" t="str">
        <f t="shared" si="436"/>
        <v/>
      </c>
      <c r="AJ293" s="26" t="str">
        <f t="shared" si="436"/>
        <v/>
      </c>
      <c r="AK293" s="26" t="str">
        <f t="shared" si="436"/>
        <v/>
      </c>
      <c r="AL293" s="26" t="str">
        <f t="shared" si="436"/>
        <v/>
      </c>
      <c r="AM293" s="18" t="str">
        <f t="shared" si="436"/>
        <v/>
      </c>
      <c r="AN293" s="9"/>
      <c r="AO293" s="152" t="str">
        <f t="shared" si="412"/>
        <v/>
      </c>
      <c r="AP293" s="150" t="str">
        <f t="shared" si="355"/>
        <v/>
      </c>
      <c r="AQ293" s="151" t="str">
        <f t="shared" si="356"/>
        <v/>
      </c>
      <c r="AR293" s="107" t="str">
        <f t="shared" si="357"/>
        <v/>
      </c>
      <c r="AS293" s="128" t="str">
        <f t="shared" si="358"/>
        <v/>
      </c>
      <c r="AT293" s="114" t="str">
        <f t="shared" si="413"/>
        <v/>
      </c>
      <c r="AU293" s="114" t="str">
        <f t="shared" si="414"/>
        <v/>
      </c>
      <c r="AV293" s="114" t="str">
        <f t="shared" si="415"/>
        <v/>
      </c>
      <c r="AW293" s="114" t="str">
        <f t="shared" si="416"/>
        <v/>
      </c>
      <c r="AX293" s="117" t="str">
        <f t="shared" si="417"/>
        <v/>
      </c>
      <c r="AY293" s="117" t="str">
        <f t="shared" si="418"/>
        <v/>
      </c>
      <c r="AZ293" s="111" t="str">
        <f t="shared" si="419"/>
        <v/>
      </c>
      <c r="BA293" s="133" t="str">
        <f t="shared" si="420"/>
        <v/>
      </c>
      <c r="BB293" s="126" t="str">
        <f t="shared" si="359"/>
        <v/>
      </c>
      <c r="BC293" s="126" t="str">
        <f t="shared" si="360"/>
        <v/>
      </c>
      <c r="BD293" s="127" t="str">
        <f t="shared" si="361"/>
        <v/>
      </c>
      <c r="BE293" s="115" t="str">
        <f t="shared" si="362"/>
        <v/>
      </c>
      <c r="BF293" s="148" t="str">
        <f t="shared" si="363"/>
        <v/>
      </c>
      <c r="BG293" s="126" t="str">
        <f t="shared" si="364"/>
        <v/>
      </c>
      <c r="BH293" s="126" t="str">
        <f t="shared" si="365"/>
        <v/>
      </c>
      <c r="BI293" s="126" t="str">
        <f t="shared" si="366"/>
        <v/>
      </c>
      <c r="BJ293" s="126" t="str">
        <f t="shared" si="367"/>
        <v/>
      </c>
      <c r="BK293" s="111" t="str">
        <f t="shared" si="368"/>
        <v/>
      </c>
      <c r="BL293" s="118" t="str">
        <f t="shared" si="421"/>
        <v/>
      </c>
      <c r="BM293" s="115" t="str">
        <f t="shared" si="369"/>
        <v/>
      </c>
      <c r="BN293" s="110" t="str">
        <f t="shared" si="370"/>
        <v/>
      </c>
      <c r="BO293" s="110" t="str">
        <f t="shared" si="371"/>
        <v/>
      </c>
      <c r="BP293" s="111" t="str">
        <f t="shared" si="422"/>
        <v/>
      </c>
      <c r="BQ293" s="110" t="str">
        <f t="shared" si="423"/>
        <v/>
      </c>
      <c r="BR293" s="153"/>
      <c r="BS293" s="115" t="str">
        <f t="shared" si="372"/>
        <v/>
      </c>
      <c r="BT293" s="132" t="str">
        <f t="shared" si="435"/>
        <v/>
      </c>
      <c r="BU293" s="146" t="str">
        <f t="shared" si="373"/>
        <v/>
      </c>
      <c r="BV293" s="115" t="str">
        <f t="shared" si="374"/>
        <v/>
      </c>
      <c r="BW293" s="118" t="str">
        <f t="shared" si="375"/>
        <v/>
      </c>
      <c r="BX293" s="119"/>
      <c r="BY293" s="111" t="str">
        <f t="shared" si="376"/>
        <v/>
      </c>
      <c r="BZ293" s="111" t="str">
        <f t="shared" si="377"/>
        <v/>
      </c>
      <c r="CA293" s="111" t="str">
        <f t="shared" si="378"/>
        <v/>
      </c>
      <c r="CB293" s="142" t="str">
        <f t="shared" si="379"/>
        <v/>
      </c>
      <c r="CC293" s="184" t="str">
        <f t="shared" si="380"/>
        <v/>
      </c>
      <c r="CD293" s="115" t="str">
        <f t="shared" si="381"/>
        <v/>
      </c>
      <c r="CE293" s="115" t="str">
        <f t="shared" si="382"/>
        <v/>
      </c>
      <c r="CF293" s="125" t="str">
        <f t="shared" si="383"/>
        <v/>
      </c>
      <c r="CG293" s="125" t="str">
        <f t="shared" si="384"/>
        <v/>
      </c>
      <c r="CH293" s="149" t="str">
        <f t="shared" si="385"/>
        <v/>
      </c>
      <c r="CI293" s="142" t="str">
        <f t="shared" si="386"/>
        <v/>
      </c>
      <c r="CJ293" s="119"/>
      <c r="CK293" s="109"/>
      <c r="CL293" s="166" t="str">
        <f t="shared" si="387"/>
        <v/>
      </c>
      <c r="CM293" s="166" t="str">
        <f t="shared" si="388"/>
        <v/>
      </c>
      <c r="CN293" s="163" t="str">
        <f t="shared" si="389"/>
        <v/>
      </c>
      <c r="CO293" s="164" t="str">
        <f t="shared" si="390"/>
        <v/>
      </c>
      <c r="CP293" s="109"/>
      <c r="CQ293" s="163" t="str">
        <f t="shared" si="391"/>
        <v/>
      </c>
      <c r="CR293" s="163" t="str">
        <f t="shared" si="392"/>
        <v/>
      </c>
      <c r="CS293" s="109"/>
      <c r="CT293" s="112" t="str">
        <f t="shared" si="424"/>
        <v/>
      </c>
      <c r="CU293" s="145" t="str">
        <f t="shared" si="425"/>
        <v/>
      </c>
      <c r="CV293" s="111" t="str">
        <f t="shared" si="426"/>
        <v/>
      </c>
      <c r="CW293" s="111" t="str">
        <f t="shared" si="427"/>
        <v/>
      </c>
      <c r="CX293" s="109" t="str">
        <f t="shared" si="393"/>
        <v/>
      </c>
      <c r="CY293" s="126" t="str">
        <f t="shared" si="394"/>
        <v/>
      </c>
      <c r="CZ293" s="126" t="str">
        <f t="shared" si="395"/>
        <v/>
      </c>
      <c r="DA293" s="126" t="str">
        <f t="shared" si="396"/>
        <v/>
      </c>
      <c r="DB293" s="145" t="str">
        <f t="shared" si="397"/>
        <v/>
      </c>
      <c r="DC293" s="143" t="str">
        <f t="shared" si="398"/>
        <v/>
      </c>
      <c r="DD293" s="121"/>
      <c r="DE293" s="113" t="str">
        <f t="shared" si="399"/>
        <v/>
      </c>
      <c r="DF293" s="113" t="str">
        <f t="shared" si="400"/>
        <v/>
      </c>
      <c r="DG293" s="111" t="e">
        <f t="shared" si="428"/>
        <v>#N/A</v>
      </c>
      <c r="DH293" s="108" t="str">
        <f t="shared" si="401"/>
        <v/>
      </c>
      <c r="DI293" s="108" t="str">
        <f t="shared" si="429"/>
        <v/>
      </c>
      <c r="DJ293" s="108" t="str">
        <f t="shared" si="430"/>
        <v/>
      </c>
      <c r="DK293" s="108" t="str">
        <f t="shared" si="433"/>
        <v/>
      </c>
      <c r="DL293" s="108" t="str">
        <f t="shared" si="431"/>
        <v/>
      </c>
      <c r="DM293" s="108" t="str">
        <f t="shared" si="432"/>
        <v/>
      </c>
      <c r="DN293" s="103"/>
      <c r="DO293" s="170" t="str">
        <f t="shared" si="402"/>
        <v/>
      </c>
      <c r="DP293" s="170" t="str">
        <f t="shared" si="403"/>
        <v/>
      </c>
      <c r="DQ293" s="170" t="str">
        <f t="shared" si="404"/>
        <v/>
      </c>
      <c r="DR293" s="55" t="str">
        <f t="shared" si="405"/>
        <v/>
      </c>
      <c r="DS293" s="55" t="str">
        <f t="shared" si="406"/>
        <v/>
      </c>
      <c r="DT293" s="173" t="str">
        <f t="shared" si="407"/>
        <v/>
      </c>
      <c r="DU293" s="55" t="str">
        <f t="shared" si="408"/>
        <v/>
      </c>
      <c r="DV293" s="21" t="str">
        <f t="shared" si="409"/>
        <v/>
      </c>
      <c r="DW293" s="11" t="str">
        <f t="shared" si="434"/>
        <v/>
      </c>
      <c r="DX293" s="12" t="str">
        <f t="shared" si="410"/>
        <v/>
      </c>
      <c r="DY293" s="15"/>
      <c r="DZ293" s="50"/>
      <c r="EA293" s="50"/>
      <c r="EB293" s="50"/>
      <c r="EC293" s="50"/>
    </row>
    <row r="294" spans="1:133" ht="20.100000000000001" customHeight="1" x14ac:dyDescent="0.25">
      <c r="A294" s="47">
        <f t="shared" si="411"/>
        <v>293</v>
      </c>
      <c r="B294" s="176"/>
      <c r="C294" s="194"/>
      <c r="D294" s="176"/>
      <c r="E294" s="194"/>
      <c r="F294" s="192"/>
      <c r="G294" s="193"/>
      <c r="H294" s="176"/>
      <c r="I294" s="176"/>
      <c r="J294" s="180"/>
      <c r="K294" s="180"/>
      <c r="L294" s="180"/>
      <c r="M294" s="40"/>
      <c r="N294" s="10" t="str">
        <f t="shared" si="353"/>
        <v/>
      </c>
      <c r="O294" s="13"/>
      <c r="P294" s="26" t="str">
        <f t="shared" si="437"/>
        <v/>
      </c>
      <c r="Q294" s="26" t="str">
        <f t="shared" si="437"/>
        <v/>
      </c>
      <c r="R294" s="26" t="str">
        <f t="shared" si="437"/>
        <v/>
      </c>
      <c r="S294" s="26" t="str">
        <f t="shared" si="437"/>
        <v/>
      </c>
      <c r="T294" s="26" t="str">
        <f t="shared" si="437"/>
        <v/>
      </c>
      <c r="U294" s="157" t="str">
        <f t="shared" si="437"/>
        <v/>
      </c>
      <c r="V294" s="26" t="str">
        <f t="shared" si="437"/>
        <v/>
      </c>
      <c r="W294" s="26" t="str">
        <f t="shared" si="437"/>
        <v/>
      </c>
      <c r="X294" s="26" t="str">
        <f t="shared" si="437"/>
        <v/>
      </c>
      <c r="Y294" s="24" t="str">
        <f t="shared" si="437"/>
        <v/>
      </c>
      <c r="Z294" s="18" t="str">
        <f t="shared" si="436"/>
        <v/>
      </c>
      <c r="AA294" s="24" t="str">
        <f t="shared" si="436"/>
        <v/>
      </c>
      <c r="AB294" s="24" t="str">
        <f t="shared" si="436"/>
        <v/>
      </c>
      <c r="AC294" s="26" t="str">
        <f t="shared" si="436"/>
        <v/>
      </c>
      <c r="AD294" s="33" t="str">
        <f t="shared" si="436"/>
        <v/>
      </c>
      <c r="AE294" s="24" t="str">
        <f t="shared" si="436"/>
        <v/>
      </c>
      <c r="AF294" s="26" t="str">
        <f t="shared" si="436"/>
        <v/>
      </c>
      <c r="AG294" s="24" t="str">
        <f t="shared" si="436"/>
        <v/>
      </c>
      <c r="AH294" s="26" t="str">
        <f t="shared" si="436"/>
        <v/>
      </c>
      <c r="AI294" s="26" t="str">
        <f t="shared" si="436"/>
        <v/>
      </c>
      <c r="AJ294" s="26" t="str">
        <f t="shared" si="436"/>
        <v/>
      </c>
      <c r="AK294" s="26" t="str">
        <f t="shared" si="436"/>
        <v/>
      </c>
      <c r="AL294" s="26" t="str">
        <f t="shared" si="436"/>
        <v/>
      </c>
      <c r="AM294" s="18" t="str">
        <f t="shared" si="436"/>
        <v/>
      </c>
      <c r="AN294" s="9"/>
      <c r="AO294" s="152" t="str">
        <f t="shared" si="412"/>
        <v/>
      </c>
      <c r="AP294" s="150" t="str">
        <f t="shared" si="355"/>
        <v/>
      </c>
      <c r="AQ294" s="151" t="str">
        <f t="shared" si="356"/>
        <v/>
      </c>
      <c r="AR294" s="107" t="str">
        <f t="shared" si="357"/>
        <v/>
      </c>
      <c r="AS294" s="128" t="str">
        <f t="shared" si="358"/>
        <v/>
      </c>
      <c r="AT294" s="114" t="str">
        <f t="shared" si="413"/>
        <v/>
      </c>
      <c r="AU294" s="114" t="str">
        <f t="shared" si="414"/>
        <v/>
      </c>
      <c r="AV294" s="114" t="str">
        <f t="shared" si="415"/>
        <v/>
      </c>
      <c r="AW294" s="114" t="str">
        <f t="shared" si="416"/>
        <v/>
      </c>
      <c r="AX294" s="117" t="str">
        <f t="shared" si="417"/>
        <v/>
      </c>
      <c r="AY294" s="117" t="str">
        <f t="shared" si="418"/>
        <v/>
      </c>
      <c r="AZ294" s="111" t="str">
        <f t="shared" si="419"/>
        <v/>
      </c>
      <c r="BA294" s="133" t="str">
        <f t="shared" si="420"/>
        <v/>
      </c>
      <c r="BB294" s="126" t="str">
        <f t="shared" si="359"/>
        <v/>
      </c>
      <c r="BC294" s="126" t="str">
        <f t="shared" si="360"/>
        <v/>
      </c>
      <c r="BD294" s="127" t="str">
        <f t="shared" si="361"/>
        <v/>
      </c>
      <c r="BE294" s="115" t="str">
        <f t="shared" si="362"/>
        <v/>
      </c>
      <c r="BF294" s="148" t="str">
        <f t="shared" si="363"/>
        <v/>
      </c>
      <c r="BG294" s="126" t="str">
        <f t="shared" si="364"/>
        <v/>
      </c>
      <c r="BH294" s="126" t="str">
        <f t="shared" si="365"/>
        <v/>
      </c>
      <c r="BI294" s="126" t="str">
        <f t="shared" si="366"/>
        <v/>
      </c>
      <c r="BJ294" s="126" t="str">
        <f t="shared" si="367"/>
        <v/>
      </c>
      <c r="BK294" s="111" t="str">
        <f t="shared" si="368"/>
        <v/>
      </c>
      <c r="BL294" s="118" t="str">
        <f t="shared" si="421"/>
        <v/>
      </c>
      <c r="BM294" s="115" t="str">
        <f t="shared" si="369"/>
        <v/>
      </c>
      <c r="BN294" s="110" t="str">
        <f t="shared" si="370"/>
        <v/>
      </c>
      <c r="BO294" s="110" t="str">
        <f t="shared" si="371"/>
        <v/>
      </c>
      <c r="BP294" s="111" t="str">
        <f t="shared" si="422"/>
        <v/>
      </c>
      <c r="BQ294" s="110" t="str">
        <f t="shared" si="423"/>
        <v/>
      </c>
      <c r="BR294" s="153"/>
      <c r="BS294" s="115" t="str">
        <f t="shared" si="372"/>
        <v/>
      </c>
      <c r="BT294" s="132" t="str">
        <f t="shared" si="435"/>
        <v/>
      </c>
      <c r="BU294" s="146" t="str">
        <f t="shared" si="373"/>
        <v/>
      </c>
      <c r="BV294" s="115" t="str">
        <f t="shared" si="374"/>
        <v/>
      </c>
      <c r="BW294" s="118" t="str">
        <f t="shared" si="375"/>
        <v/>
      </c>
      <c r="BX294" s="119"/>
      <c r="BY294" s="111" t="str">
        <f t="shared" si="376"/>
        <v/>
      </c>
      <c r="BZ294" s="111" t="str">
        <f t="shared" si="377"/>
        <v/>
      </c>
      <c r="CA294" s="111" t="str">
        <f t="shared" si="378"/>
        <v/>
      </c>
      <c r="CB294" s="142" t="str">
        <f t="shared" si="379"/>
        <v/>
      </c>
      <c r="CC294" s="184" t="str">
        <f t="shared" si="380"/>
        <v/>
      </c>
      <c r="CD294" s="115" t="str">
        <f t="shared" si="381"/>
        <v/>
      </c>
      <c r="CE294" s="115" t="str">
        <f t="shared" si="382"/>
        <v/>
      </c>
      <c r="CF294" s="125" t="str">
        <f t="shared" si="383"/>
        <v/>
      </c>
      <c r="CG294" s="125" t="str">
        <f t="shared" si="384"/>
        <v/>
      </c>
      <c r="CH294" s="149" t="str">
        <f t="shared" si="385"/>
        <v/>
      </c>
      <c r="CI294" s="142" t="str">
        <f t="shared" si="386"/>
        <v/>
      </c>
      <c r="CJ294" s="119"/>
      <c r="CK294" s="109"/>
      <c r="CL294" s="166" t="str">
        <f t="shared" si="387"/>
        <v/>
      </c>
      <c r="CM294" s="166" t="str">
        <f t="shared" si="388"/>
        <v/>
      </c>
      <c r="CN294" s="163" t="str">
        <f t="shared" si="389"/>
        <v/>
      </c>
      <c r="CO294" s="164" t="str">
        <f t="shared" si="390"/>
        <v/>
      </c>
      <c r="CP294" s="109"/>
      <c r="CQ294" s="163" t="str">
        <f t="shared" si="391"/>
        <v/>
      </c>
      <c r="CR294" s="163" t="str">
        <f t="shared" si="392"/>
        <v/>
      </c>
      <c r="CS294" s="109"/>
      <c r="CT294" s="112" t="str">
        <f t="shared" si="424"/>
        <v/>
      </c>
      <c r="CU294" s="145" t="str">
        <f t="shared" si="425"/>
        <v/>
      </c>
      <c r="CV294" s="111" t="str">
        <f t="shared" si="426"/>
        <v/>
      </c>
      <c r="CW294" s="111" t="str">
        <f t="shared" si="427"/>
        <v/>
      </c>
      <c r="CX294" s="109" t="str">
        <f t="shared" si="393"/>
        <v/>
      </c>
      <c r="CY294" s="126" t="str">
        <f t="shared" si="394"/>
        <v/>
      </c>
      <c r="CZ294" s="126" t="str">
        <f t="shared" si="395"/>
        <v/>
      </c>
      <c r="DA294" s="126" t="str">
        <f t="shared" si="396"/>
        <v/>
      </c>
      <c r="DB294" s="145" t="str">
        <f t="shared" si="397"/>
        <v/>
      </c>
      <c r="DC294" s="143" t="str">
        <f t="shared" si="398"/>
        <v/>
      </c>
      <c r="DD294" s="121"/>
      <c r="DE294" s="113" t="str">
        <f t="shared" si="399"/>
        <v/>
      </c>
      <c r="DF294" s="113" t="str">
        <f t="shared" si="400"/>
        <v/>
      </c>
      <c r="DG294" s="111" t="e">
        <f t="shared" si="428"/>
        <v>#N/A</v>
      </c>
      <c r="DH294" s="108" t="str">
        <f t="shared" si="401"/>
        <v/>
      </c>
      <c r="DI294" s="108" t="str">
        <f t="shared" si="429"/>
        <v/>
      </c>
      <c r="DJ294" s="108" t="str">
        <f t="shared" si="430"/>
        <v/>
      </c>
      <c r="DK294" s="108" t="str">
        <f t="shared" si="433"/>
        <v/>
      </c>
      <c r="DL294" s="108" t="str">
        <f t="shared" si="431"/>
        <v/>
      </c>
      <c r="DM294" s="108" t="str">
        <f t="shared" si="432"/>
        <v/>
      </c>
      <c r="DN294" s="103"/>
      <c r="DO294" s="170" t="str">
        <f t="shared" si="402"/>
        <v/>
      </c>
      <c r="DP294" s="170" t="str">
        <f t="shared" si="403"/>
        <v/>
      </c>
      <c r="DQ294" s="170" t="str">
        <f t="shared" si="404"/>
        <v/>
      </c>
      <c r="DR294" s="55" t="str">
        <f t="shared" si="405"/>
        <v/>
      </c>
      <c r="DS294" s="55" t="str">
        <f t="shared" si="406"/>
        <v/>
      </c>
      <c r="DT294" s="173" t="str">
        <f t="shared" si="407"/>
        <v/>
      </c>
      <c r="DU294" s="55" t="str">
        <f t="shared" si="408"/>
        <v/>
      </c>
      <c r="DV294" s="21" t="str">
        <f t="shared" si="409"/>
        <v/>
      </c>
      <c r="DW294" s="11" t="str">
        <f t="shared" si="434"/>
        <v/>
      </c>
      <c r="DX294" s="12" t="str">
        <f t="shared" si="410"/>
        <v/>
      </c>
      <c r="DY294" s="15"/>
      <c r="DZ294" s="50"/>
      <c r="EA294" s="50"/>
      <c r="EB294" s="50"/>
      <c r="EC294" s="50"/>
    </row>
    <row r="295" spans="1:133" ht="20.100000000000001" customHeight="1" x14ac:dyDescent="0.25">
      <c r="A295" s="47">
        <f t="shared" si="411"/>
        <v>294</v>
      </c>
      <c r="B295" s="176"/>
      <c r="C295" s="194"/>
      <c r="D295" s="176"/>
      <c r="E295" s="194"/>
      <c r="F295" s="192"/>
      <c r="G295" s="193"/>
      <c r="H295" s="176"/>
      <c r="I295" s="176"/>
      <c r="J295" s="180"/>
      <c r="K295" s="180"/>
      <c r="L295" s="180"/>
      <c r="M295" s="40"/>
      <c r="N295" s="10" t="str">
        <f t="shared" si="353"/>
        <v/>
      </c>
      <c r="O295" s="13"/>
      <c r="P295" s="26" t="str">
        <f t="shared" si="437"/>
        <v/>
      </c>
      <c r="Q295" s="26" t="str">
        <f t="shared" si="437"/>
        <v/>
      </c>
      <c r="R295" s="26" t="str">
        <f t="shared" si="437"/>
        <v/>
      </c>
      <c r="S295" s="26" t="str">
        <f t="shared" si="437"/>
        <v/>
      </c>
      <c r="T295" s="26" t="str">
        <f t="shared" si="437"/>
        <v/>
      </c>
      <c r="U295" s="157" t="str">
        <f t="shared" si="437"/>
        <v/>
      </c>
      <c r="V295" s="26" t="str">
        <f t="shared" si="437"/>
        <v/>
      </c>
      <c r="W295" s="26" t="str">
        <f t="shared" si="437"/>
        <v/>
      </c>
      <c r="X295" s="26" t="str">
        <f t="shared" si="437"/>
        <v/>
      </c>
      <c r="Y295" s="24" t="str">
        <f t="shared" si="437"/>
        <v/>
      </c>
      <c r="Z295" s="18" t="str">
        <f t="shared" si="436"/>
        <v/>
      </c>
      <c r="AA295" s="24" t="str">
        <f t="shared" si="436"/>
        <v/>
      </c>
      <c r="AB295" s="24" t="str">
        <f t="shared" si="436"/>
        <v/>
      </c>
      <c r="AC295" s="26" t="str">
        <f t="shared" si="436"/>
        <v/>
      </c>
      <c r="AD295" s="33" t="str">
        <f t="shared" ref="Z295:AM358" si="438">IF(SG_or_BG_entered="","",Previous)</f>
        <v/>
      </c>
      <c r="AE295" s="24" t="str">
        <f t="shared" si="438"/>
        <v/>
      </c>
      <c r="AF295" s="26" t="str">
        <f t="shared" si="438"/>
        <v/>
      </c>
      <c r="AG295" s="24" t="str">
        <f t="shared" si="438"/>
        <v/>
      </c>
      <c r="AH295" s="26" t="str">
        <f t="shared" si="438"/>
        <v/>
      </c>
      <c r="AI295" s="26" t="str">
        <f t="shared" si="438"/>
        <v/>
      </c>
      <c r="AJ295" s="26" t="str">
        <f t="shared" si="438"/>
        <v/>
      </c>
      <c r="AK295" s="26" t="str">
        <f t="shared" si="438"/>
        <v/>
      </c>
      <c r="AL295" s="26" t="str">
        <f t="shared" si="438"/>
        <v/>
      </c>
      <c r="AM295" s="18" t="str">
        <f t="shared" si="438"/>
        <v/>
      </c>
      <c r="AN295" s="9"/>
      <c r="AO295" s="152" t="str">
        <f t="shared" si="412"/>
        <v/>
      </c>
      <c r="AP295" s="150" t="str">
        <f t="shared" si="355"/>
        <v/>
      </c>
      <c r="AQ295" s="151" t="str">
        <f t="shared" si="356"/>
        <v/>
      </c>
      <c r="AR295" s="107" t="str">
        <f t="shared" si="357"/>
        <v/>
      </c>
      <c r="AS295" s="128" t="str">
        <f t="shared" si="358"/>
        <v/>
      </c>
      <c r="AT295" s="114" t="str">
        <f t="shared" si="413"/>
        <v/>
      </c>
      <c r="AU295" s="114" t="str">
        <f t="shared" si="414"/>
        <v/>
      </c>
      <c r="AV295" s="114" t="str">
        <f t="shared" si="415"/>
        <v/>
      </c>
      <c r="AW295" s="114" t="str">
        <f t="shared" si="416"/>
        <v/>
      </c>
      <c r="AX295" s="117" t="str">
        <f t="shared" si="417"/>
        <v/>
      </c>
      <c r="AY295" s="117" t="str">
        <f t="shared" si="418"/>
        <v/>
      </c>
      <c r="AZ295" s="111" t="str">
        <f t="shared" si="419"/>
        <v/>
      </c>
      <c r="BA295" s="133" t="str">
        <f t="shared" si="420"/>
        <v/>
      </c>
      <c r="BB295" s="126" t="str">
        <f t="shared" si="359"/>
        <v/>
      </c>
      <c r="BC295" s="126" t="str">
        <f t="shared" si="360"/>
        <v/>
      </c>
      <c r="BD295" s="127" t="str">
        <f t="shared" si="361"/>
        <v/>
      </c>
      <c r="BE295" s="115" t="str">
        <f t="shared" si="362"/>
        <v/>
      </c>
      <c r="BF295" s="148" t="str">
        <f t="shared" si="363"/>
        <v/>
      </c>
      <c r="BG295" s="126" t="str">
        <f t="shared" si="364"/>
        <v/>
      </c>
      <c r="BH295" s="126" t="str">
        <f t="shared" si="365"/>
        <v/>
      </c>
      <c r="BI295" s="126" t="str">
        <f t="shared" si="366"/>
        <v/>
      </c>
      <c r="BJ295" s="126" t="str">
        <f t="shared" si="367"/>
        <v/>
      </c>
      <c r="BK295" s="111" t="str">
        <f t="shared" si="368"/>
        <v/>
      </c>
      <c r="BL295" s="118" t="str">
        <f t="shared" si="421"/>
        <v/>
      </c>
      <c r="BM295" s="115" t="str">
        <f t="shared" si="369"/>
        <v/>
      </c>
      <c r="BN295" s="110" t="str">
        <f t="shared" si="370"/>
        <v/>
      </c>
      <c r="BO295" s="110" t="str">
        <f t="shared" si="371"/>
        <v/>
      </c>
      <c r="BP295" s="111" t="str">
        <f t="shared" si="422"/>
        <v/>
      </c>
      <c r="BQ295" s="110" t="str">
        <f t="shared" si="423"/>
        <v/>
      </c>
      <c r="BR295" s="153"/>
      <c r="BS295" s="115" t="str">
        <f t="shared" si="372"/>
        <v/>
      </c>
      <c r="BT295" s="132" t="str">
        <f t="shared" si="435"/>
        <v/>
      </c>
      <c r="BU295" s="146" t="str">
        <f t="shared" si="373"/>
        <v/>
      </c>
      <c r="BV295" s="115" t="str">
        <f t="shared" si="374"/>
        <v/>
      </c>
      <c r="BW295" s="118" t="str">
        <f t="shared" si="375"/>
        <v/>
      </c>
      <c r="BX295" s="119"/>
      <c r="BY295" s="111" t="str">
        <f t="shared" si="376"/>
        <v/>
      </c>
      <c r="BZ295" s="111" t="str">
        <f t="shared" si="377"/>
        <v/>
      </c>
      <c r="CA295" s="111" t="str">
        <f t="shared" si="378"/>
        <v/>
      </c>
      <c r="CB295" s="142" t="str">
        <f t="shared" si="379"/>
        <v/>
      </c>
      <c r="CC295" s="184" t="str">
        <f t="shared" si="380"/>
        <v/>
      </c>
      <c r="CD295" s="115" t="str">
        <f t="shared" si="381"/>
        <v/>
      </c>
      <c r="CE295" s="115" t="str">
        <f t="shared" si="382"/>
        <v/>
      </c>
      <c r="CF295" s="125" t="str">
        <f t="shared" si="383"/>
        <v/>
      </c>
      <c r="CG295" s="125" t="str">
        <f t="shared" si="384"/>
        <v/>
      </c>
      <c r="CH295" s="149" t="str">
        <f t="shared" si="385"/>
        <v/>
      </c>
      <c r="CI295" s="142" t="str">
        <f t="shared" si="386"/>
        <v/>
      </c>
      <c r="CJ295" s="119"/>
      <c r="CK295" s="109"/>
      <c r="CL295" s="166" t="str">
        <f t="shared" si="387"/>
        <v/>
      </c>
      <c r="CM295" s="166" t="str">
        <f t="shared" si="388"/>
        <v/>
      </c>
      <c r="CN295" s="163" t="str">
        <f t="shared" si="389"/>
        <v/>
      </c>
      <c r="CO295" s="164" t="str">
        <f t="shared" si="390"/>
        <v/>
      </c>
      <c r="CP295" s="109"/>
      <c r="CQ295" s="163" t="str">
        <f t="shared" si="391"/>
        <v/>
      </c>
      <c r="CR295" s="163" t="str">
        <f t="shared" si="392"/>
        <v/>
      </c>
      <c r="CS295" s="109"/>
      <c r="CT295" s="112" t="str">
        <f t="shared" si="424"/>
        <v/>
      </c>
      <c r="CU295" s="145" t="str">
        <f t="shared" si="425"/>
        <v/>
      </c>
      <c r="CV295" s="111" t="str">
        <f t="shared" si="426"/>
        <v/>
      </c>
      <c r="CW295" s="111" t="str">
        <f t="shared" si="427"/>
        <v/>
      </c>
      <c r="CX295" s="109" t="str">
        <f t="shared" si="393"/>
        <v/>
      </c>
      <c r="CY295" s="126" t="str">
        <f t="shared" si="394"/>
        <v/>
      </c>
      <c r="CZ295" s="126" t="str">
        <f t="shared" si="395"/>
        <v/>
      </c>
      <c r="DA295" s="126" t="str">
        <f t="shared" si="396"/>
        <v/>
      </c>
      <c r="DB295" s="145" t="str">
        <f t="shared" si="397"/>
        <v/>
      </c>
      <c r="DC295" s="143" t="str">
        <f t="shared" si="398"/>
        <v/>
      </c>
      <c r="DD295" s="121"/>
      <c r="DE295" s="113" t="str">
        <f t="shared" si="399"/>
        <v/>
      </c>
      <c r="DF295" s="113" t="str">
        <f t="shared" si="400"/>
        <v/>
      </c>
      <c r="DG295" s="111" t="e">
        <f t="shared" si="428"/>
        <v>#N/A</v>
      </c>
      <c r="DH295" s="108" t="str">
        <f t="shared" si="401"/>
        <v/>
      </c>
      <c r="DI295" s="108" t="str">
        <f t="shared" si="429"/>
        <v/>
      </c>
      <c r="DJ295" s="108" t="str">
        <f t="shared" si="430"/>
        <v/>
      </c>
      <c r="DK295" s="108" t="str">
        <f t="shared" si="433"/>
        <v/>
      </c>
      <c r="DL295" s="108" t="str">
        <f t="shared" si="431"/>
        <v/>
      </c>
      <c r="DM295" s="108" t="str">
        <f t="shared" si="432"/>
        <v/>
      </c>
      <c r="DN295" s="103"/>
      <c r="DO295" s="170" t="str">
        <f t="shared" si="402"/>
        <v/>
      </c>
      <c r="DP295" s="170" t="str">
        <f t="shared" si="403"/>
        <v/>
      </c>
      <c r="DQ295" s="170" t="str">
        <f t="shared" si="404"/>
        <v/>
      </c>
      <c r="DR295" s="55" t="str">
        <f t="shared" si="405"/>
        <v/>
      </c>
      <c r="DS295" s="55" t="str">
        <f t="shared" si="406"/>
        <v/>
      </c>
      <c r="DT295" s="173" t="str">
        <f t="shared" si="407"/>
        <v/>
      </c>
      <c r="DU295" s="55" t="str">
        <f t="shared" si="408"/>
        <v/>
      </c>
      <c r="DV295" s="21" t="str">
        <f t="shared" si="409"/>
        <v/>
      </c>
      <c r="DW295" s="11" t="str">
        <f t="shared" si="434"/>
        <v/>
      </c>
      <c r="DX295" s="12" t="str">
        <f t="shared" si="410"/>
        <v/>
      </c>
      <c r="DY295" s="15"/>
      <c r="DZ295" s="50"/>
      <c r="EA295" s="50"/>
      <c r="EB295" s="50"/>
      <c r="EC295" s="50"/>
    </row>
    <row r="296" spans="1:133" ht="20.100000000000001" customHeight="1" x14ac:dyDescent="0.25">
      <c r="A296" s="47">
        <f t="shared" si="411"/>
        <v>295</v>
      </c>
      <c r="B296" s="176"/>
      <c r="C296" s="194"/>
      <c r="D296" s="176"/>
      <c r="E296" s="194"/>
      <c r="F296" s="192"/>
      <c r="G296" s="193"/>
      <c r="H296" s="176"/>
      <c r="I296" s="176"/>
      <c r="J296" s="180"/>
      <c r="K296" s="180"/>
      <c r="L296" s="180"/>
      <c r="M296" s="40"/>
      <c r="N296" s="10" t="str">
        <f t="shared" si="353"/>
        <v/>
      </c>
      <c r="O296" s="13"/>
      <c r="P296" s="26" t="str">
        <f t="shared" si="437"/>
        <v/>
      </c>
      <c r="Q296" s="26" t="str">
        <f t="shared" si="437"/>
        <v/>
      </c>
      <c r="R296" s="26" t="str">
        <f t="shared" si="437"/>
        <v/>
      </c>
      <c r="S296" s="26" t="str">
        <f t="shared" si="437"/>
        <v/>
      </c>
      <c r="T296" s="26" t="str">
        <f t="shared" si="437"/>
        <v/>
      </c>
      <c r="U296" s="157" t="str">
        <f t="shared" si="437"/>
        <v/>
      </c>
      <c r="V296" s="26" t="str">
        <f t="shared" si="437"/>
        <v/>
      </c>
      <c r="W296" s="26" t="str">
        <f t="shared" si="437"/>
        <v/>
      </c>
      <c r="X296" s="26" t="str">
        <f t="shared" si="437"/>
        <v/>
      </c>
      <c r="Y296" s="24" t="str">
        <f t="shared" si="437"/>
        <v/>
      </c>
      <c r="Z296" s="18" t="str">
        <f t="shared" si="438"/>
        <v/>
      </c>
      <c r="AA296" s="24" t="str">
        <f t="shared" si="438"/>
        <v/>
      </c>
      <c r="AB296" s="24" t="str">
        <f t="shared" si="438"/>
        <v/>
      </c>
      <c r="AC296" s="26" t="str">
        <f t="shared" si="438"/>
        <v/>
      </c>
      <c r="AD296" s="33" t="str">
        <f t="shared" si="438"/>
        <v/>
      </c>
      <c r="AE296" s="24" t="str">
        <f t="shared" si="438"/>
        <v/>
      </c>
      <c r="AF296" s="26" t="str">
        <f t="shared" si="438"/>
        <v/>
      </c>
      <c r="AG296" s="24" t="str">
        <f t="shared" si="438"/>
        <v/>
      </c>
      <c r="AH296" s="26" t="str">
        <f t="shared" si="438"/>
        <v/>
      </c>
      <c r="AI296" s="26" t="str">
        <f t="shared" si="438"/>
        <v/>
      </c>
      <c r="AJ296" s="26" t="str">
        <f t="shared" si="438"/>
        <v/>
      </c>
      <c r="AK296" s="26" t="str">
        <f t="shared" si="438"/>
        <v/>
      </c>
      <c r="AL296" s="26" t="str">
        <f t="shared" si="438"/>
        <v/>
      </c>
      <c r="AM296" s="18" t="str">
        <f t="shared" si="438"/>
        <v/>
      </c>
      <c r="AN296" s="9"/>
      <c r="AO296" s="152" t="str">
        <f t="shared" si="412"/>
        <v/>
      </c>
      <c r="AP296" s="150" t="str">
        <f t="shared" si="355"/>
        <v/>
      </c>
      <c r="AQ296" s="151" t="str">
        <f t="shared" si="356"/>
        <v/>
      </c>
      <c r="AR296" s="107" t="str">
        <f t="shared" si="357"/>
        <v/>
      </c>
      <c r="AS296" s="128" t="str">
        <f t="shared" si="358"/>
        <v/>
      </c>
      <c r="AT296" s="114" t="str">
        <f t="shared" si="413"/>
        <v/>
      </c>
      <c r="AU296" s="114" t="str">
        <f t="shared" si="414"/>
        <v/>
      </c>
      <c r="AV296" s="114" t="str">
        <f t="shared" si="415"/>
        <v/>
      </c>
      <c r="AW296" s="114" t="str">
        <f t="shared" si="416"/>
        <v/>
      </c>
      <c r="AX296" s="117" t="str">
        <f t="shared" si="417"/>
        <v/>
      </c>
      <c r="AY296" s="117" t="str">
        <f t="shared" si="418"/>
        <v/>
      </c>
      <c r="AZ296" s="111" t="str">
        <f t="shared" si="419"/>
        <v/>
      </c>
      <c r="BA296" s="133" t="str">
        <f t="shared" si="420"/>
        <v/>
      </c>
      <c r="BB296" s="126" t="str">
        <f t="shared" si="359"/>
        <v/>
      </c>
      <c r="BC296" s="126" t="str">
        <f t="shared" si="360"/>
        <v/>
      </c>
      <c r="BD296" s="127" t="str">
        <f t="shared" si="361"/>
        <v/>
      </c>
      <c r="BE296" s="115" t="str">
        <f t="shared" si="362"/>
        <v/>
      </c>
      <c r="BF296" s="148" t="str">
        <f t="shared" si="363"/>
        <v/>
      </c>
      <c r="BG296" s="126" t="str">
        <f t="shared" si="364"/>
        <v/>
      </c>
      <c r="BH296" s="126" t="str">
        <f t="shared" si="365"/>
        <v/>
      </c>
      <c r="BI296" s="126" t="str">
        <f t="shared" si="366"/>
        <v/>
      </c>
      <c r="BJ296" s="126" t="str">
        <f t="shared" si="367"/>
        <v/>
      </c>
      <c r="BK296" s="111" t="str">
        <f t="shared" si="368"/>
        <v/>
      </c>
      <c r="BL296" s="118" t="str">
        <f t="shared" si="421"/>
        <v/>
      </c>
      <c r="BM296" s="115" t="str">
        <f t="shared" si="369"/>
        <v/>
      </c>
      <c r="BN296" s="110" t="str">
        <f t="shared" si="370"/>
        <v/>
      </c>
      <c r="BO296" s="110" t="str">
        <f t="shared" si="371"/>
        <v/>
      </c>
      <c r="BP296" s="111" t="str">
        <f t="shared" si="422"/>
        <v/>
      </c>
      <c r="BQ296" s="110" t="str">
        <f t="shared" si="423"/>
        <v/>
      </c>
      <c r="BR296" s="153"/>
      <c r="BS296" s="115" t="str">
        <f t="shared" si="372"/>
        <v/>
      </c>
      <c r="BT296" s="132" t="str">
        <f t="shared" si="435"/>
        <v/>
      </c>
      <c r="BU296" s="146" t="str">
        <f t="shared" si="373"/>
        <v/>
      </c>
      <c r="BV296" s="115" t="str">
        <f t="shared" si="374"/>
        <v/>
      </c>
      <c r="BW296" s="118" t="str">
        <f t="shared" si="375"/>
        <v/>
      </c>
      <c r="BX296" s="119"/>
      <c r="BY296" s="111" t="str">
        <f t="shared" si="376"/>
        <v/>
      </c>
      <c r="BZ296" s="111" t="str">
        <f t="shared" si="377"/>
        <v/>
      </c>
      <c r="CA296" s="111" t="str">
        <f t="shared" si="378"/>
        <v/>
      </c>
      <c r="CB296" s="142" t="str">
        <f t="shared" si="379"/>
        <v/>
      </c>
      <c r="CC296" s="184" t="str">
        <f t="shared" si="380"/>
        <v/>
      </c>
      <c r="CD296" s="115" t="str">
        <f t="shared" si="381"/>
        <v/>
      </c>
      <c r="CE296" s="115" t="str">
        <f t="shared" si="382"/>
        <v/>
      </c>
      <c r="CF296" s="125" t="str">
        <f t="shared" si="383"/>
        <v/>
      </c>
      <c r="CG296" s="125" t="str">
        <f t="shared" si="384"/>
        <v/>
      </c>
      <c r="CH296" s="149" t="str">
        <f t="shared" si="385"/>
        <v/>
      </c>
      <c r="CI296" s="142" t="str">
        <f t="shared" si="386"/>
        <v/>
      </c>
      <c r="CJ296" s="119"/>
      <c r="CK296" s="109"/>
      <c r="CL296" s="166" t="str">
        <f t="shared" si="387"/>
        <v/>
      </c>
      <c r="CM296" s="166" t="str">
        <f t="shared" si="388"/>
        <v/>
      </c>
      <c r="CN296" s="163" t="str">
        <f t="shared" si="389"/>
        <v/>
      </c>
      <c r="CO296" s="164" t="str">
        <f t="shared" si="390"/>
        <v/>
      </c>
      <c r="CP296" s="109"/>
      <c r="CQ296" s="163" t="str">
        <f t="shared" si="391"/>
        <v/>
      </c>
      <c r="CR296" s="163" t="str">
        <f t="shared" si="392"/>
        <v/>
      </c>
      <c r="CS296" s="109"/>
      <c r="CT296" s="112" t="str">
        <f t="shared" si="424"/>
        <v/>
      </c>
      <c r="CU296" s="145" t="str">
        <f t="shared" si="425"/>
        <v/>
      </c>
      <c r="CV296" s="111" t="str">
        <f t="shared" si="426"/>
        <v/>
      </c>
      <c r="CW296" s="111" t="str">
        <f t="shared" si="427"/>
        <v/>
      </c>
      <c r="CX296" s="109" t="str">
        <f t="shared" si="393"/>
        <v/>
      </c>
      <c r="CY296" s="126" t="str">
        <f t="shared" si="394"/>
        <v/>
      </c>
      <c r="CZ296" s="126" t="str">
        <f t="shared" si="395"/>
        <v/>
      </c>
      <c r="DA296" s="126" t="str">
        <f t="shared" si="396"/>
        <v/>
      </c>
      <c r="DB296" s="145" t="str">
        <f t="shared" si="397"/>
        <v/>
      </c>
      <c r="DC296" s="143" t="str">
        <f t="shared" si="398"/>
        <v/>
      </c>
      <c r="DD296" s="121"/>
      <c r="DE296" s="113" t="str">
        <f t="shared" si="399"/>
        <v/>
      </c>
      <c r="DF296" s="113" t="str">
        <f t="shared" si="400"/>
        <v/>
      </c>
      <c r="DG296" s="111" t="e">
        <f t="shared" si="428"/>
        <v>#N/A</v>
      </c>
      <c r="DH296" s="108" t="str">
        <f t="shared" si="401"/>
        <v/>
      </c>
      <c r="DI296" s="108" t="str">
        <f t="shared" si="429"/>
        <v/>
      </c>
      <c r="DJ296" s="108" t="str">
        <f t="shared" si="430"/>
        <v/>
      </c>
      <c r="DK296" s="108" t="str">
        <f t="shared" si="433"/>
        <v/>
      </c>
      <c r="DL296" s="108" t="str">
        <f t="shared" si="431"/>
        <v/>
      </c>
      <c r="DM296" s="108" t="str">
        <f t="shared" si="432"/>
        <v/>
      </c>
      <c r="DN296" s="103"/>
      <c r="DO296" s="170" t="str">
        <f t="shared" si="402"/>
        <v/>
      </c>
      <c r="DP296" s="170" t="str">
        <f t="shared" si="403"/>
        <v/>
      </c>
      <c r="DQ296" s="170" t="str">
        <f t="shared" si="404"/>
        <v/>
      </c>
      <c r="DR296" s="55" t="str">
        <f t="shared" si="405"/>
        <v/>
      </c>
      <c r="DS296" s="55" t="str">
        <f t="shared" si="406"/>
        <v/>
      </c>
      <c r="DT296" s="173" t="str">
        <f t="shared" si="407"/>
        <v/>
      </c>
      <c r="DU296" s="55" t="str">
        <f t="shared" si="408"/>
        <v/>
      </c>
      <c r="DV296" s="21" t="str">
        <f t="shared" si="409"/>
        <v/>
      </c>
      <c r="DW296" s="11" t="str">
        <f t="shared" si="434"/>
        <v/>
      </c>
      <c r="DX296" s="12" t="str">
        <f t="shared" si="410"/>
        <v/>
      </c>
      <c r="DY296" s="15"/>
      <c r="DZ296" s="50"/>
      <c r="EA296" s="50"/>
      <c r="EB296" s="50"/>
      <c r="EC296" s="50"/>
    </row>
    <row r="297" spans="1:133" ht="20.100000000000001" customHeight="1" x14ac:dyDescent="0.25">
      <c r="A297" s="47">
        <f t="shared" si="411"/>
        <v>296</v>
      </c>
      <c r="B297" s="176"/>
      <c r="C297" s="194"/>
      <c r="D297" s="176"/>
      <c r="E297" s="194"/>
      <c r="F297" s="192"/>
      <c r="G297" s="193"/>
      <c r="H297" s="176"/>
      <c r="I297" s="176"/>
      <c r="J297" s="180"/>
      <c r="K297" s="180"/>
      <c r="L297" s="180"/>
      <c r="M297" s="40"/>
      <c r="N297" s="10" t="str">
        <f t="shared" si="353"/>
        <v/>
      </c>
      <c r="O297" s="13"/>
      <c r="P297" s="26" t="str">
        <f t="shared" si="437"/>
        <v/>
      </c>
      <c r="Q297" s="26" t="str">
        <f t="shared" si="437"/>
        <v/>
      </c>
      <c r="R297" s="26" t="str">
        <f t="shared" si="437"/>
        <v/>
      </c>
      <c r="S297" s="26" t="str">
        <f t="shared" si="437"/>
        <v/>
      </c>
      <c r="T297" s="26" t="str">
        <f t="shared" si="437"/>
        <v/>
      </c>
      <c r="U297" s="157" t="str">
        <f t="shared" si="437"/>
        <v/>
      </c>
      <c r="V297" s="26" t="str">
        <f t="shared" si="437"/>
        <v/>
      </c>
      <c r="W297" s="26" t="str">
        <f t="shared" si="437"/>
        <v/>
      </c>
      <c r="X297" s="26" t="str">
        <f t="shared" si="437"/>
        <v/>
      </c>
      <c r="Y297" s="24" t="str">
        <f t="shared" si="437"/>
        <v/>
      </c>
      <c r="Z297" s="18" t="str">
        <f t="shared" si="438"/>
        <v/>
      </c>
      <c r="AA297" s="24" t="str">
        <f t="shared" si="438"/>
        <v/>
      </c>
      <c r="AB297" s="24" t="str">
        <f t="shared" si="438"/>
        <v/>
      </c>
      <c r="AC297" s="26" t="str">
        <f t="shared" si="438"/>
        <v/>
      </c>
      <c r="AD297" s="33" t="str">
        <f t="shared" si="438"/>
        <v/>
      </c>
      <c r="AE297" s="24" t="str">
        <f t="shared" si="438"/>
        <v/>
      </c>
      <c r="AF297" s="26" t="str">
        <f t="shared" si="438"/>
        <v/>
      </c>
      <c r="AG297" s="24" t="str">
        <f t="shared" si="438"/>
        <v/>
      </c>
      <c r="AH297" s="26" t="str">
        <f t="shared" si="438"/>
        <v/>
      </c>
      <c r="AI297" s="26" t="str">
        <f t="shared" si="438"/>
        <v/>
      </c>
      <c r="AJ297" s="26" t="str">
        <f t="shared" si="438"/>
        <v/>
      </c>
      <c r="AK297" s="26" t="str">
        <f t="shared" si="438"/>
        <v/>
      </c>
      <c r="AL297" s="26" t="str">
        <f t="shared" si="438"/>
        <v/>
      </c>
      <c r="AM297" s="18" t="str">
        <f t="shared" si="438"/>
        <v/>
      </c>
      <c r="AN297" s="9"/>
      <c r="AO297" s="152" t="str">
        <f t="shared" si="412"/>
        <v/>
      </c>
      <c r="AP297" s="150" t="str">
        <f t="shared" si="355"/>
        <v/>
      </c>
      <c r="AQ297" s="151" t="str">
        <f t="shared" si="356"/>
        <v/>
      </c>
      <c r="AR297" s="107" t="str">
        <f t="shared" si="357"/>
        <v/>
      </c>
      <c r="AS297" s="128" t="str">
        <f t="shared" si="358"/>
        <v/>
      </c>
      <c r="AT297" s="114" t="str">
        <f t="shared" si="413"/>
        <v/>
      </c>
      <c r="AU297" s="114" t="str">
        <f t="shared" si="414"/>
        <v/>
      </c>
      <c r="AV297" s="114" t="str">
        <f t="shared" si="415"/>
        <v/>
      </c>
      <c r="AW297" s="114" t="str">
        <f t="shared" si="416"/>
        <v/>
      </c>
      <c r="AX297" s="117" t="str">
        <f t="shared" si="417"/>
        <v/>
      </c>
      <c r="AY297" s="117" t="str">
        <f t="shared" si="418"/>
        <v/>
      </c>
      <c r="AZ297" s="111" t="str">
        <f t="shared" si="419"/>
        <v/>
      </c>
      <c r="BA297" s="133" t="str">
        <f t="shared" si="420"/>
        <v/>
      </c>
      <c r="BB297" s="126" t="str">
        <f t="shared" si="359"/>
        <v/>
      </c>
      <c r="BC297" s="126" t="str">
        <f t="shared" si="360"/>
        <v/>
      </c>
      <c r="BD297" s="127" t="str">
        <f t="shared" si="361"/>
        <v/>
      </c>
      <c r="BE297" s="115" t="str">
        <f t="shared" si="362"/>
        <v/>
      </c>
      <c r="BF297" s="148" t="str">
        <f t="shared" si="363"/>
        <v/>
      </c>
      <c r="BG297" s="126" t="str">
        <f t="shared" si="364"/>
        <v/>
      </c>
      <c r="BH297" s="126" t="str">
        <f t="shared" si="365"/>
        <v/>
      </c>
      <c r="BI297" s="126" t="str">
        <f t="shared" si="366"/>
        <v/>
      </c>
      <c r="BJ297" s="126" t="str">
        <f t="shared" si="367"/>
        <v/>
      </c>
      <c r="BK297" s="111" t="str">
        <f t="shared" si="368"/>
        <v/>
      </c>
      <c r="BL297" s="118" t="str">
        <f t="shared" si="421"/>
        <v/>
      </c>
      <c r="BM297" s="115" t="str">
        <f t="shared" si="369"/>
        <v/>
      </c>
      <c r="BN297" s="110" t="str">
        <f t="shared" si="370"/>
        <v/>
      </c>
      <c r="BO297" s="110" t="str">
        <f t="shared" si="371"/>
        <v/>
      </c>
      <c r="BP297" s="111" t="str">
        <f t="shared" si="422"/>
        <v/>
      </c>
      <c r="BQ297" s="110" t="str">
        <f t="shared" si="423"/>
        <v/>
      </c>
      <c r="BR297" s="153"/>
      <c r="BS297" s="115" t="str">
        <f t="shared" si="372"/>
        <v/>
      </c>
      <c r="BT297" s="132" t="str">
        <f t="shared" si="435"/>
        <v/>
      </c>
      <c r="BU297" s="146" t="str">
        <f t="shared" si="373"/>
        <v/>
      </c>
      <c r="BV297" s="115" t="str">
        <f t="shared" si="374"/>
        <v/>
      </c>
      <c r="BW297" s="118" t="str">
        <f t="shared" si="375"/>
        <v/>
      </c>
      <c r="BX297" s="119"/>
      <c r="BY297" s="111" t="str">
        <f t="shared" si="376"/>
        <v/>
      </c>
      <c r="BZ297" s="111" t="str">
        <f t="shared" si="377"/>
        <v/>
      </c>
      <c r="CA297" s="111" t="str">
        <f t="shared" si="378"/>
        <v/>
      </c>
      <c r="CB297" s="142" t="str">
        <f t="shared" si="379"/>
        <v/>
      </c>
      <c r="CC297" s="184" t="str">
        <f t="shared" si="380"/>
        <v/>
      </c>
      <c r="CD297" s="115" t="str">
        <f t="shared" si="381"/>
        <v/>
      </c>
      <c r="CE297" s="115" t="str">
        <f t="shared" si="382"/>
        <v/>
      </c>
      <c r="CF297" s="125" t="str">
        <f t="shared" si="383"/>
        <v/>
      </c>
      <c r="CG297" s="125" t="str">
        <f t="shared" si="384"/>
        <v/>
      </c>
      <c r="CH297" s="149" t="str">
        <f t="shared" si="385"/>
        <v/>
      </c>
      <c r="CI297" s="142" t="str">
        <f t="shared" si="386"/>
        <v/>
      </c>
      <c r="CJ297" s="119"/>
      <c r="CK297" s="109"/>
      <c r="CL297" s="166" t="str">
        <f t="shared" si="387"/>
        <v/>
      </c>
      <c r="CM297" s="166" t="str">
        <f t="shared" si="388"/>
        <v/>
      </c>
      <c r="CN297" s="163" t="str">
        <f t="shared" si="389"/>
        <v/>
      </c>
      <c r="CO297" s="164" t="str">
        <f t="shared" si="390"/>
        <v/>
      </c>
      <c r="CP297" s="109"/>
      <c r="CQ297" s="163" t="str">
        <f t="shared" si="391"/>
        <v/>
      </c>
      <c r="CR297" s="163" t="str">
        <f t="shared" si="392"/>
        <v/>
      </c>
      <c r="CS297" s="109"/>
      <c r="CT297" s="112" t="str">
        <f t="shared" si="424"/>
        <v/>
      </c>
      <c r="CU297" s="145" t="str">
        <f t="shared" si="425"/>
        <v/>
      </c>
      <c r="CV297" s="111" t="str">
        <f t="shared" si="426"/>
        <v/>
      </c>
      <c r="CW297" s="111" t="str">
        <f t="shared" si="427"/>
        <v/>
      </c>
      <c r="CX297" s="109" t="str">
        <f t="shared" si="393"/>
        <v/>
      </c>
      <c r="CY297" s="126" t="str">
        <f t="shared" si="394"/>
        <v/>
      </c>
      <c r="CZ297" s="126" t="str">
        <f t="shared" si="395"/>
        <v/>
      </c>
      <c r="DA297" s="126" t="str">
        <f t="shared" si="396"/>
        <v/>
      </c>
      <c r="DB297" s="145" t="str">
        <f t="shared" si="397"/>
        <v/>
      </c>
      <c r="DC297" s="143" t="str">
        <f t="shared" si="398"/>
        <v/>
      </c>
      <c r="DD297" s="121"/>
      <c r="DE297" s="113" t="str">
        <f t="shared" si="399"/>
        <v/>
      </c>
      <c r="DF297" s="113" t="str">
        <f t="shared" si="400"/>
        <v/>
      </c>
      <c r="DG297" s="111" t="e">
        <f t="shared" si="428"/>
        <v>#N/A</v>
      </c>
      <c r="DH297" s="108" t="str">
        <f t="shared" si="401"/>
        <v/>
      </c>
      <c r="DI297" s="108" t="str">
        <f t="shared" si="429"/>
        <v/>
      </c>
      <c r="DJ297" s="108" t="str">
        <f t="shared" si="430"/>
        <v/>
      </c>
      <c r="DK297" s="108" t="str">
        <f t="shared" si="433"/>
        <v/>
      </c>
      <c r="DL297" s="108" t="str">
        <f t="shared" si="431"/>
        <v/>
      </c>
      <c r="DM297" s="108" t="str">
        <f t="shared" si="432"/>
        <v/>
      </c>
      <c r="DN297" s="103"/>
      <c r="DO297" s="170" t="str">
        <f t="shared" si="402"/>
        <v/>
      </c>
      <c r="DP297" s="170" t="str">
        <f t="shared" si="403"/>
        <v/>
      </c>
      <c r="DQ297" s="170" t="str">
        <f t="shared" si="404"/>
        <v/>
      </c>
      <c r="DR297" s="55" t="str">
        <f t="shared" si="405"/>
        <v/>
      </c>
      <c r="DS297" s="55" t="str">
        <f t="shared" si="406"/>
        <v/>
      </c>
      <c r="DT297" s="173" t="str">
        <f t="shared" si="407"/>
        <v/>
      </c>
      <c r="DU297" s="55" t="str">
        <f t="shared" si="408"/>
        <v/>
      </c>
      <c r="DV297" s="21" t="str">
        <f t="shared" si="409"/>
        <v/>
      </c>
      <c r="DW297" s="11" t="str">
        <f t="shared" si="434"/>
        <v/>
      </c>
      <c r="DX297" s="12" t="str">
        <f t="shared" si="410"/>
        <v/>
      </c>
      <c r="DY297" s="15"/>
      <c r="DZ297" s="50"/>
      <c r="EA297" s="50"/>
      <c r="EB297" s="50"/>
      <c r="EC297" s="50"/>
    </row>
    <row r="298" spans="1:133" ht="20.100000000000001" customHeight="1" x14ac:dyDescent="0.25">
      <c r="A298" s="47">
        <f t="shared" si="411"/>
        <v>297</v>
      </c>
      <c r="B298" s="176"/>
      <c r="C298" s="194"/>
      <c r="D298" s="176"/>
      <c r="E298" s="194"/>
      <c r="F298" s="192"/>
      <c r="G298" s="193"/>
      <c r="H298" s="176"/>
      <c r="I298" s="176"/>
      <c r="J298" s="180"/>
      <c r="K298" s="180"/>
      <c r="L298" s="180"/>
      <c r="M298" s="40"/>
      <c r="N298" s="10" t="str">
        <f t="shared" si="353"/>
        <v/>
      </c>
      <c r="O298" s="13"/>
      <c r="P298" s="26" t="str">
        <f t="shared" si="437"/>
        <v/>
      </c>
      <c r="Q298" s="26" t="str">
        <f t="shared" si="437"/>
        <v/>
      </c>
      <c r="R298" s="26" t="str">
        <f t="shared" si="437"/>
        <v/>
      </c>
      <c r="S298" s="26" t="str">
        <f t="shared" si="437"/>
        <v/>
      </c>
      <c r="T298" s="26" t="str">
        <f t="shared" si="437"/>
        <v/>
      </c>
      <c r="U298" s="157" t="str">
        <f t="shared" si="437"/>
        <v/>
      </c>
      <c r="V298" s="26" t="str">
        <f t="shared" si="437"/>
        <v/>
      </c>
      <c r="W298" s="26" t="str">
        <f t="shared" si="437"/>
        <v/>
      </c>
      <c r="X298" s="26" t="str">
        <f t="shared" si="437"/>
        <v/>
      </c>
      <c r="Y298" s="24" t="str">
        <f t="shared" si="437"/>
        <v/>
      </c>
      <c r="Z298" s="18" t="str">
        <f t="shared" si="438"/>
        <v/>
      </c>
      <c r="AA298" s="24" t="str">
        <f t="shared" si="438"/>
        <v/>
      </c>
      <c r="AB298" s="24" t="str">
        <f t="shared" si="438"/>
        <v/>
      </c>
      <c r="AC298" s="26" t="str">
        <f t="shared" si="438"/>
        <v/>
      </c>
      <c r="AD298" s="33" t="str">
        <f t="shared" si="438"/>
        <v/>
      </c>
      <c r="AE298" s="24" t="str">
        <f t="shared" si="438"/>
        <v/>
      </c>
      <c r="AF298" s="26" t="str">
        <f t="shared" si="438"/>
        <v/>
      </c>
      <c r="AG298" s="24" t="str">
        <f t="shared" si="438"/>
        <v/>
      </c>
      <c r="AH298" s="26" t="str">
        <f t="shared" si="438"/>
        <v/>
      </c>
      <c r="AI298" s="26" t="str">
        <f t="shared" si="438"/>
        <v/>
      </c>
      <c r="AJ298" s="26" t="str">
        <f t="shared" si="438"/>
        <v/>
      </c>
      <c r="AK298" s="26" t="str">
        <f t="shared" si="438"/>
        <v/>
      </c>
      <c r="AL298" s="26" t="str">
        <f t="shared" si="438"/>
        <v/>
      </c>
      <c r="AM298" s="18" t="str">
        <f t="shared" si="438"/>
        <v/>
      </c>
      <c r="AN298" s="9"/>
      <c r="AO298" s="152" t="str">
        <f t="shared" si="412"/>
        <v/>
      </c>
      <c r="AP298" s="150" t="str">
        <f t="shared" si="355"/>
        <v/>
      </c>
      <c r="AQ298" s="151" t="str">
        <f t="shared" si="356"/>
        <v/>
      </c>
      <c r="AR298" s="107" t="str">
        <f t="shared" si="357"/>
        <v/>
      </c>
      <c r="AS298" s="128" t="str">
        <f t="shared" si="358"/>
        <v/>
      </c>
      <c r="AT298" s="114" t="str">
        <f t="shared" si="413"/>
        <v/>
      </c>
      <c r="AU298" s="114" t="str">
        <f t="shared" si="414"/>
        <v/>
      </c>
      <c r="AV298" s="114" t="str">
        <f t="shared" si="415"/>
        <v/>
      </c>
      <c r="AW298" s="114" t="str">
        <f t="shared" si="416"/>
        <v/>
      </c>
      <c r="AX298" s="117" t="str">
        <f t="shared" si="417"/>
        <v/>
      </c>
      <c r="AY298" s="117" t="str">
        <f t="shared" si="418"/>
        <v/>
      </c>
      <c r="AZ298" s="111" t="str">
        <f t="shared" si="419"/>
        <v/>
      </c>
      <c r="BA298" s="133" t="str">
        <f t="shared" si="420"/>
        <v/>
      </c>
      <c r="BB298" s="126" t="str">
        <f t="shared" si="359"/>
        <v/>
      </c>
      <c r="BC298" s="126" t="str">
        <f t="shared" si="360"/>
        <v/>
      </c>
      <c r="BD298" s="127" t="str">
        <f t="shared" si="361"/>
        <v/>
      </c>
      <c r="BE298" s="115" t="str">
        <f t="shared" si="362"/>
        <v/>
      </c>
      <c r="BF298" s="148" t="str">
        <f t="shared" si="363"/>
        <v/>
      </c>
      <c r="BG298" s="126" t="str">
        <f t="shared" si="364"/>
        <v/>
      </c>
      <c r="BH298" s="126" t="str">
        <f t="shared" si="365"/>
        <v/>
      </c>
      <c r="BI298" s="126" t="str">
        <f t="shared" si="366"/>
        <v/>
      </c>
      <c r="BJ298" s="126" t="str">
        <f t="shared" si="367"/>
        <v/>
      </c>
      <c r="BK298" s="111" t="str">
        <f t="shared" si="368"/>
        <v/>
      </c>
      <c r="BL298" s="118" t="str">
        <f t="shared" si="421"/>
        <v/>
      </c>
      <c r="BM298" s="115" t="str">
        <f t="shared" si="369"/>
        <v/>
      </c>
      <c r="BN298" s="110" t="str">
        <f t="shared" si="370"/>
        <v/>
      </c>
      <c r="BO298" s="110" t="str">
        <f t="shared" si="371"/>
        <v/>
      </c>
      <c r="BP298" s="111" t="str">
        <f t="shared" si="422"/>
        <v/>
      </c>
      <c r="BQ298" s="110" t="str">
        <f t="shared" si="423"/>
        <v/>
      </c>
      <c r="BR298" s="153"/>
      <c r="BS298" s="115" t="str">
        <f t="shared" si="372"/>
        <v/>
      </c>
      <c r="BT298" s="132" t="str">
        <f t="shared" si="435"/>
        <v/>
      </c>
      <c r="BU298" s="146" t="str">
        <f t="shared" si="373"/>
        <v/>
      </c>
      <c r="BV298" s="115" t="str">
        <f t="shared" si="374"/>
        <v/>
      </c>
      <c r="BW298" s="118" t="str">
        <f t="shared" si="375"/>
        <v/>
      </c>
      <c r="BX298" s="119"/>
      <c r="BY298" s="111" t="str">
        <f t="shared" si="376"/>
        <v/>
      </c>
      <c r="BZ298" s="111" t="str">
        <f t="shared" si="377"/>
        <v/>
      </c>
      <c r="CA298" s="111" t="str">
        <f t="shared" si="378"/>
        <v/>
      </c>
      <c r="CB298" s="142" t="str">
        <f t="shared" si="379"/>
        <v/>
      </c>
      <c r="CC298" s="184" t="str">
        <f t="shared" si="380"/>
        <v/>
      </c>
      <c r="CD298" s="115" t="str">
        <f t="shared" si="381"/>
        <v/>
      </c>
      <c r="CE298" s="115" t="str">
        <f t="shared" si="382"/>
        <v/>
      </c>
      <c r="CF298" s="125" t="str">
        <f t="shared" si="383"/>
        <v/>
      </c>
      <c r="CG298" s="125" t="str">
        <f t="shared" si="384"/>
        <v/>
      </c>
      <c r="CH298" s="149" t="str">
        <f t="shared" si="385"/>
        <v/>
      </c>
      <c r="CI298" s="142" t="str">
        <f t="shared" si="386"/>
        <v/>
      </c>
      <c r="CJ298" s="119"/>
      <c r="CK298" s="109"/>
      <c r="CL298" s="166" t="str">
        <f t="shared" si="387"/>
        <v/>
      </c>
      <c r="CM298" s="166" t="str">
        <f t="shared" si="388"/>
        <v/>
      </c>
      <c r="CN298" s="163" t="str">
        <f t="shared" si="389"/>
        <v/>
      </c>
      <c r="CO298" s="164" t="str">
        <f t="shared" si="390"/>
        <v/>
      </c>
      <c r="CP298" s="109"/>
      <c r="CQ298" s="163" t="str">
        <f t="shared" si="391"/>
        <v/>
      </c>
      <c r="CR298" s="163" t="str">
        <f t="shared" si="392"/>
        <v/>
      </c>
      <c r="CS298" s="109"/>
      <c r="CT298" s="112" t="str">
        <f t="shared" si="424"/>
        <v/>
      </c>
      <c r="CU298" s="145" t="str">
        <f t="shared" si="425"/>
        <v/>
      </c>
      <c r="CV298" s="111" t="str">
        <f t="shared" si="426"/>
        <v/>
      </c>
      <c r="CW298" s="111" t="str">
        <f t="shared" si="427"/>
        <v/>
      </c>
      <c r="CX298" s="109" t="str">
        <f t="shared" si="393"/>
        <v/>
      </c>
      <c r="CY298" s="126" t="str">
        <f t="shared" si="394"/>
        <v/>
      </c>
      <c r="CZ298" s="126" t="str">
        <f t="shared" si="395"/>
        <v/>
      </c>
      <c r="DA298" s="126" t="str">
        <f t="shared" si="396"/>
        <v/>
      </c>
      <c r="DB298" s="145" t="str">
        <f t="shared" si="397"/>
        <v/>
      </c>
      <c r="DC298" s="143" t="str">
        <f t="shared" si="398"/>
        <v/>
      </c>
      <c r="DD298" s="121"/>
      <c r="DE298" s="113" t="str">
        <f t="shared" si="399"/>
        <v/>
      </c>
      <c r="DF298" s="113" t="str">
        <f t="shared" si="400"/>
        <v/>
      </c>
      <c r="DG298" s="111" t="e">
        <f t="shared" si="428"/>
        <v>#N/A</v>
      </c>
      <c r="DH298" s="108" t="str">
        <f t="shared" si="401"/>
        <v/>
      </c>
      <c r="DI298" s="108" t="str">
        <f t="shared" si="429"/>
        <v/>
      </c>
      <c r="DJ298" s="108" t="str">
        <f t="shared" si="430"/>
        <v/>
      </c>
      <c r="DK298" s="108" t="str">
        <f t="shared" si="433"/>
        <v/>
      </c>
      <c r="DL298" s="108" t="str">
        <f t="shared" si="431"/>
        <v/>
      </c>
      <c r="DM298" s="108" t="str">
        <f t="shared" si="432"/>
        <v/>
      </c>
      <c r="DN298" s="103"/>
      <c r="DO298" s="170" t="str">
        <f t="shared" si="402"/>
        <v/>
      </c>
      <c r="DP298" s="170" t="str">
        <f t="shared" si="403"/>
        <v/>
      </c>
      <c r="DQ298" s="170" t="str">
        <f t="shared" si="404"/>
        <v/>
      </c>
      <c r="DR298" s="55" t="str">
        <f t="shared" si="405"/>
        <v/>
      </c>
      <c r="DS298" s="55" t="str">
        <f t="shared" si="406"/>
        <v/>
      </c>
      <c r="DT298" s="173" t="str">
        <f t="shared" si="407"/>
        <v/>
      </c>
      <c r="DU298" s="55" t="str">
        <f t="shared" si="408"/>
        <v/>
      </c>
      <c r="DV298" s="21" t="str">
        <f t="shared" si="409"/>
        <v/>
      </c>
      <c r="DW298" s="11" t="str">
        <f t="shared" si="434"/>
        <v/>
      </c>
      <c r="DX298" s="12" t="str">
        <f t="shared" si="410"/>
        <v/>
      </c>
      <c r="DY298" s="15"/>
      <c r="DZ298" s="50"/>
      <c r="EA298" s="50"/>
      <c r="EB298" s="50"/>
      <c r="EC298" s="50"/>
    </row>
    <row r="299" spans="1:133" ht="20.100000000000001" customHeight="1" x14ac:dyDescent="0.25">
      <c r="A299" s="47">
        <f t="shared" si="411"/>
        <v>298</v>
      </c>
      <c r="B299" s="176"/>
      <c r="C299" s="194"/>
      <c r="D299" s="176"/>
      <c r="E299" s="194"/>
      <c r="F299" s="192"/>
      <c r="G299" s="193"/>
      <c r="H299" s="176"/>
      <c r="I299" s="176"/>
      <c r="J299" s="180"/>
      <c r="K299" s="180"/>
      <c r="L299" s="180"/>
      <c r="M299" s="40"/>
      <c r="N299" s="10" t="str">
        <f t="shared" si="353"/>
        <v/>
      </c>
      <c r="O299" s="13"/>
      <c r="P299" s="26" t="str">
        <f t="shared" si="437"/>
        <v/>
      </c>
      <c r="Q299" s="26" t="str">
        <f t="shared" si="437"/>
        <v/>
      </c>
      <c r="R299" s="26" t="str">
        <f t="shared" si="437"/>
        <v/>
      </c>
      <c r="S299" s="26" t="str">
        <f t="shared" si="437"/>
        <v/>
      </c>
      <c r="T299" s="26" t="str">
        <f t="shared" si="437"/>
        <v/>
      </c>
      <c r="U299" s="157" t="str">
        <f t="shared" si="437"/>
        <v/>
      </c>
      <c r="V299" s="26" t="str">
        <f t="shared" si="437"/>
        <v/>
      </c>
      <c r="W299" s="26" t="str">
        <f t="shared" si="437"/>
        <v/>
      </c>
      <c r="X299" s="26" t="str">
        <f t="shared" si="437"/>
        <v/>
      </c>
      <c r="Y299" s="24" t="str">
        <f t="shared" si="437"/>
        <v/>
      </c>
      <c r="Z299" s="18" t="str">
        <f t="shared" si="438"/>
        <v/>
      </c>
      <c r="AA299" s="24" t="str">
        <f t="shared" si="438"/>
        <v/>
      </c>
      <c r="AB299" s="24" t="str">
        <f t="shared" si="438"/>
        <v/>
      </c>
      <c r="AC299" s="26" t="str">
        <f t="shared" si="438"/>
        <v/>
      </c>
      <c r="AD299" s="33" t="str">
        <f t="shared" si="438"/>
        <v/>
      </c>
      <c r="AE299" s="24" t="str">
        <f t="shared" si="438"/>
        <v/>
      </c>
      <c r="AF299" s="26" t="str">
        <f t="shared" si="438"/>
        <v/>
      </c>
      <c r="AG299" s="24" t="str">
        <f t="shared" si="438"/>
        <v/>
      </c>
      <c r="AH299" s="26" t="str">
        <f t="shared" si="438"/>
        <v/>
      </c>
      <c r="AI299" s="26" t="str">
        <f t="shared" si="438"/>
        <v/>
      </c>
      <c r="AJ299" s="26" t="str">
        <f t="shared" si="438"/>
        <v/>
      </c>
      <c r="AK299" s="26" t="str">
        <f t="shared" si="438"/>
        <v/>
      </c>
      <c r="AL299" s="26" t="str">
        <f t="shared" si="438"/>
        <v/>
      </c>
      <c r="AM299" s="18" t="str">
        <f t="shared" si="438"/>
        <v/>
      </c>
      <c r="AN299" s="9"/>
      <c r="AO299" s="152" t="str">
        <f t="shared" si="412"/>
        <v/>
      </c>
      <c r="AP299" s="150" t="str">
        <f t="shared" si="355"/>
        <v/>
      </c>
      <c r="AQ299" s="151" t="str">
        <f t="shared" si="356"/>
        <v/>
      </c>
      <c r="AR299" s="107" t="str">
        <f t="shared" si="357"/>
        <v/>
      </c>
      <c r="AS299" s="128" t="str">
        <f t="shared" si="358"/>
        <v/>
      </c>
      <c r="AT299" s="114" t="str">
        <f t="shared" si="413"/>
        <v/>
      </c>
      <c r="AU299" s="114" t="str">
        <f t="shared" si="414"/>
        <v/>
      </c>
      <c r="AV299" s="114" t="str">
        <f t="shared" si="415"/>
        <v/>
      </c>
      <c r="AW299" s="114" t="str">
        <f t="shared" si="416"/>
        <v/>
      </c>
      <c r="AX299" s="117" t="str">
        <f t="shared" si="417"/>
        <v/>
      </c>
      <c r="AY299" s="117" t="str">
        <f t="shared" si="418"/>
        <v/>
      </c>
      <c r="AZ299" s="111" t="str">
        <f t="shared" si="419"/>
        <v/>
      </c>
      <c r="BA299" s="133" t="str">
        <f t="shared" si="420"/>
        <v/>
      </c>
      <c r="BB299" s="126" t="str">
        <f t="shared" si="359"/>
        <v/>
      </c>
      <c r="BC299" s="126" t="str">
        <f t="shared" si="360"/>
        <v/>
      </c>
      <c r="BD299" s="127" t="str">
        <f t="shared" si="361"/>
        <v/>
      </c>
      <c r="BE299" s="115" t="str">
        <f t="shared" si="362"/>
        <v/>
      </c>
      <c r="BF299" s="148" t="str">
        <f t="shared" si="363"/>
        <v/>
      </c>
      <c r="BG299" s="126" t="str">
        <f t="shared" si="364"/>
        <v/>
      </c>
      <c r="BH299" s="126" t="str">
        <f t="shared" si="365"/>
        <v/>
      </c>
      <c r="BI299" s="126" t="str">
        <f t="shared" si="366"/>
        <v/>
      </c>
      <c r="BJ299" s="126" t="str">
        <f t="shared" si="367"/>
        <v/>
      </c>
      <c r="BK299" s="111" t="str">
        <f t="shared" si="368"/>
        <v/>
      </c>
      <c r="BL299" s="118" t="str">
        <f t="shared" si="421"/>
        <v/>
      </c>
      <c r="BM299" s="115" t="str">
        <f t="shared" si="369"/>
        <v/>
      </c>
      <c r="BN299" s="110" t="str">
        <f t="shared" si="370"/>
        <v/>
      </c>
      <c r="BO299" s="110" t="str">
        <f t="shared" si="371"/>
        <v/>
      </c>
      <c r="BP299" s="111" t="str">
        <f t="shared" si="422"/>
        <v/>
      </c>
      <c r="BQ299" s="110" t="str">
        <f t="shared" si="423"/>
        <v/>
      </c>
      <c r="BR299" s="153"/>
      <c r="BS299" s="115" t="str">
        <f t="shared" si="372"/>
        <v/>
      </c>
      <c r="BT299" s="132" t="str">
        <f t="shared" si="435"/>
        <v/>
      </c>
      <c r="BU299" s="146" t="str">
        <f t="shared" si="373"/>
        <v/>
      </c>
      <c r="BV299" s="115" t="str">
        <f t="shared" si="374"/>
        <v/>
      </c>
      <c r="BW299" s="118" t="str">
        <f t="shared" si="375"/>
        <v/>
      </c>
      <c r="BX299" s="119"/>
      <c r="BY299" s="111" t="str">
        <f t="shared" si="376"/>
        <v/>
      </c>
      <c r="BZ299" s="111" t="str">
        <f t="shared" si="377"/>
        <v/>
      </c>
      <c r="CA299" s="111" t="str">
        <f t="shared" si="378"/>
        <v/>
      </c>
      <c r="CB299" s="142" t="str">
        <f t="shared" si="379"/>
        <v/>
      </c>
      <c r="CC299" s="184" t="str">
        <f t="shared" si="380"/>
        <v/>
      </c>
      <c r="CD299" s="115" t="str">
        <f t="shared" si="381"/>
        <v/>
      </c>
      <c r="CE299" s="115" t="str">
        <f t="shared" si="382"/>
        <v/>
      </c>
      <c r="CF299" s="125" t="str">
        <f t="shared" si="383"/>
        <v/>
      </c>
      <c r="CG299" s="125" t="str">
        <f t="shared" si="384"/>
        <v/>
      </c>
      <c r="CH299" s="149" t="str">
        <f t="shared" si="385"/>
        <v/>
      </c>
      <c r="CI299" s="142" t="str">
        <f t="shared" si="386"/>
        <v/>
      </c>
      <c r="CJ299" s="119"/>
      <c r="CK299" s="109"/>
      <c r="CL299" s="166" t="str">
        <f t="shared" si="387"/>
        <v/>
      </c>
      <c r="CM299" s="166" t="str">
        <f t="shared" si="388"/>
        <v/>
      </c>
      <c r="CN299" s="163" t="str">
        <f t="shared" si="389"/>
        <v/>
      </c>
      <c r="CO299" s="164" t="str">
        <f t="shared" si="390"/>
        <v/>
      </c>
      <c r="CP299" s="109"/>
      <c r="CQ299" s="163" t="str">
        <f t="shared" si="391"/>
        <v/>
      </c>
      <c r="CR299" s="163" t="str">
        <f t="shared" si="392"/>
        <v/>
      </c>
      <c r="CS299" s="109"/>
      <c r="CT299" s="112" t="str">
        <f t="shared" si="424"/>
        <v/>
      </c>
      <c r="CU299" s="145" t="str">
        <f t="shared" si="425"/>
        <v/>
      </c>
      <c r="CV299" s="111" t="str">
        <f t="shared" si="426"/>
        <v/>
      </c>
      <c r="CW299" s="111" t="str">
        <f t="shared" si="427"/>
        <v/>
      </c>
      <c r="CX299" s="109" t="str">
        <f t="shared" si="393"/>
        <v/>
      </c>
      <c r="CY299" s="126" t="str">
        <f t="shared" si="394"/>
        <v/>
      </c>
      <c r="CZ299" s="126" t="str">
        <f t="shared" si="395"/>
        <v/>
      </c>
      <c r="DA299" s="126" t="str">
        <f t="shared" si="396"/>
        <v/>
      </c>
      <c r="DB299" s="145" t="str">
        <f t="shared" si="397"/>
        <v/>
      </c>
      <c r="DC299" s="143" t="str">
        <f t="shared" si="398"/>
        <v/>
      </c>
      <c r="DD299" s="121"/>
      <c r="DE299" s="113" t="str">
        <f t="shared" si="399"/>
        <v/>
      </c>
      <c r="DF299" s="113" t="str">
        <f t="shared" si="400"/>
        <v/>
      </c>
      <c r="DG299" s="111" t="e">
        <f t="shared" si="428"/>
        <v>#N/A</v>
      </c>
      <c r="DH299" s="108" t="str">
        <f t="shared" si="401"/>
        <v/>
      </c>
      <c r="DI299" s="108" t="str">
        <f t="shared" si="429"/>
        <v/>
      </c>
      <c r="DJ299" s="108" t="str">
        <f t="shared" si="430"/>
        <v/>
      </c>
      <c r="DK299" s="108" t="str">
        <f t="shared" si="433"/>
        <v/>
      </c>
      <c r="DL299" s="108" t="str">
        <f t="shared" si="431"/>
        <v/>
      </c>
      <c r="DM299" s="108" t="str">
        <f t="shared" si="432"/>
        <v/>
      </c>
      <c r="DN299" s="103"/>
      <c r="DO299" s="170" t="str">
        <f t="shared" si="402"/>
        <v/>
      </c>
      <c r="DP299" s="170" t="str">
        <f t="shared" si="403"/>
        <v/>
      </c>
      <c r="DQ299" s="170" t="str">
        <f t="shared" si="404"/>
        <v/>
      </c>
      <c r="DR299" s="55" t="str">
        <f t="shared" si="405"/>
        <v/>
      </c>
      <c r="DS299" s="55" t="str">
        <f t="shared" si="406"/>
        <v/>
      </c>
      <c r="DT299" s="173" t="str">
        <f t="shared" si="407"/>
        <v/>
      </c>
      <c r="DU299" s="55" t="str">
        <f t="shared" si="408"/>
        <v/>
      </c>
      <c r="DV299" s="21" t="str">
        <f t="shared" si="409"/>
        <v/>
      </c>
      <c r="DW299" s="11" t="str">
        <f t="shared" si="434"/>
        <v/>
      </c>
      <c r="DX299" s="12" t="str">
        <f t="shared" si="410"/>
        <v/>
      </c>
      <c r="DY299" s="15"/>
      <c r="DZ299" s="50"/>
      <c r="EA299" s="50"/>
      <c r="EB299" s="50"/>
      <c r="EC299" s="50"/>
    </row>
    <row r="300" spans="1:133" ht="20.100000000000001" customHeight="1" x14ac:dyDescent="0.25">
      <c r="A300" s="47">
        <f t="shared" si="411"/>
        <v>299</v>
      </c>
      <c r="B300" s="176"/>
      <c r="C300" s="194"/>
      <c r="D300" s="176"/>
      <c r="E300" s="194"/>
      <c r="F300" s="192"/>
      <c r="G300" s="193"/>
      <c r="H300" s="176"/>
      <c r="I300" s="176"/>
      <c r="J300" s="180"/>
      <c r="K300" s="180"/>
      <c r="L300" s="180"/>
      <c r="M300" s="40"/>
      <c r="N300" s="10" t="str">
        <f t="shared" si="353"/>
        <v/>
      </c>
      <c r="O300" s="13"/>
      <c r="P300" s="26" t="str">
        <f t="shared" si="437"/>
        <v/>
      </c>
      <c r="Q300" s="26" t="str">
        <f t="shared" si="437"/>
        <v/>
      </c>
      <c r="R300" s="26" t="str">
        <f t="shared" si="437"/>
        <v/>
      </c>
      <c r="S300" s="26" t="str">
        <f t="shared" si="437"/>
        <v/>
      </c>
      <c r="T300" s="26" t="str">
        <f t="shared" si="437"/>
        <v/>
      </c>
      <c r="U300" s="157" t="str">
        <f t="shared" si="437"/>
        <v/>
      </c>
      <c r="V300" s="26" t="str">
        <f t="shared" si="437"/>
        <v/>
      </c>
      <c r="W300" s="26" t="str">
        <f t="shared" si="437"/>
        <v/>
      </c>
      <c r="X300" s="26" t="str">
        <f t="shared" si="437"/>
        <v/>
      </c>
      <c r="Y300" s="24" t="str">
        <f t="shared" si="437"/>
        <v/>
      </c>
      <c r="Z300" s="18" t="str">
        <f t="shared" si="438"/>
        <v/>
      </c>
      <c r="AA300" s="24" t="str">
        <f t="shared" si="438"/>
        <v/>
      </c>
      <c r="AB300" s="24" t="str">
        <f t="shared" si="438"/>
        <v/>
      </c>
      <c r="AC300" s="26" t="str">
        <f t="shared" si="438"/>
        <v/>
      </c>
      <c r="AD300" s="33" t="str">
        <f t="shared" si="438"/>
        <v/>
      </c>
      <c r="AE300" s="24" t="str">
        <f t="shared" si="438"/>
        <v/>
      </c>
      <c r="AF300" s="26" t="str">
        <f t="shared" si="438"/>
        <v/>
      </c>
      <c r="AG300" s="24" t="str">
        <f t="shared" si="438"/>
        <v/>
      </c>
      <c r="AH300" s="26" t="str">
        <f t="shared" si="438"/>
        <v/>
      </c>
      <c r="AI300" s="26" t="str">
        <f t="shared" si="438"/>
        <v/>
      </c>
      <c r="AJ300" s="26" t="str">
        <f t="shared" si="438"/>
        <v/>
      </c>
      <c r="AK300" s="26" t="str">
        <f t="shared" si="438"/>
        <v/>
      </c>
      <c r="AL300" s="26" t="str">
        <f t="shared" si="438"/>
        <v/>
      </c>
      <c r="AM300" s="18" t="str">
        <f t="shared" si="438"/>
        <v/>
      </c>
      <c r="AN300" s="9"/>
      <c r="AO300" s="152" t="str">
        <f t="shared" si="412"/>
        <v/>
      </c>
      <c r="AP300" s="150" t="str">
        <f t="shared" si="355"/>
        <v/>
      </c>
      <c r="AQ300" s="151" t="str">
        <f t="shared" si="356"/>
        <v/>
      </c>
      <c r="AR300" s="107" t="str">
        <f t="shared" si="357"/>
        <v/>
      </c>
      <c r="AS300" s="128" t="str">
        <f t="shared" si="358"/>
        <v/>
      </c>
      <c r="AT300" s="114" t="str">
        <f t="shared" si="413"/>
        <v/>
      </c>
      <c r="AU300" s="114" t="str">
        <f t="shared" si="414"/>
        <v/>
      </c>
      <c r="AV300" s="114" t="str">
        <f t="shared" si="415"/>
        <v/>
      </c>
      <c r="AW300" s="114" t="str">
        <f t="shared" si="416"/>
        <v/>
      </c>
      <c r="AX300" s="117" t="str">
        <f t="shared" si="417"/>
        <v/>
      </c>
      <c r="AY300" s="117" t="str">
        <f t="shared" si="418"/>
        <v/>
      </c>
      <c r="AZ300" s="111" t="str">
        <f t="shared" si="419"/>
        <v/>
      </c>
      <c r="BA300" s="133" t="str">
        <f t="shared" si="420"/>
        <v/>
      </c>
      <c r="BB300" s="126" t="str">
        <f t="shared" si="359"/>
        <v/>
      </c>
      <c r="BC300" s="126" t="str">
        <f t="shared" si="360"/>
        <v/>
      </c>
      <c r="BD300" s="127" t="str">
        <f t="shared" si="361"/>
        <v/>
      </c>
      <c r="BE300" s="115" t="str">
        <f t="shared" si="362"/>
        <v/>
      </c>
      <c r="BF300" s="148" t="str">
        <f t="shared" si="363"/>
        <v/>
      </c>
      <c r="BG300" s="126" t="str">
        <f t="shared" si="364"/>
        <v/>
      </c>
      <c r="BH300" s="126" t="str">
        <f t="shared" si="365"/>
        <v/>
      </c>
      <c r="BI300" s="126" t="str">
        <f t="shared" si="366"/>
        <v/>
      </c>
      <c r="BJ300" s="126" t="str">
        <f t="shared" si="367"/>
        <v/>
      </c>
      <c r="BK300" s="111" t="str">
        <f t="shared" si="368"/>
        <v/>
      </c>
      <c r="BL300" s="118" t="str">
        <f t="shared" si="421"/>
        <v/>
      </c>
      <c r="BM300" s="115" t="str">
        <f t="shared" si="369"/>
        <v/>
      </c>
      <c r="BN300" s="110" t="str">
        <f t="shared" si="370"/>
        <v/>
      </c>
      <c r="BO300" s="110" t="str">
        <f t="shared" si="371"/>
        <v/>
      </c>
      <c r="BP300" s="111" t="str">
        <f t="shared" si="422"/>
        <v/>
      </c>
      <c r="BQ300" s="110" t="str">
        <f t="shared" si="423"/>
        <v/>
      </c>
      <c r="BR300" s="153"/>
      <c r="BS300" s="115" t="str">
        <f t="shared" si="372"/>
        <v/>
      </c>
      <c r="BT300" s="132" t="str">
        <f t="shared" si="435"/>
        <v/>
      </c>
      <c r="BU300" s="146" t="str">
        <f t="shared" si="373"/>
        <v/>
      </c>
      <c r="BV300" s="115" t="str">
        <f t="shared" si="374"/>
        <v/>
      </c>
      <c r="BW300" s="118" t="str">
        <f t="shared" si="375"/>
        <v/>
      </c>
      <c r="BX300" s="119"/>
      <c r="BY300" s="111" t="str">
        <f t="shared" si="376"/>
        <v/>
      </c>
      <c r="BZ300" s="111" t="str">
        <f t="shared" si="377"/>
        <v/>
      </c>
      <c r="CA300" s="111" t="str">
        <f t="shared" si="378"/>
        <v/>
      </c>
      <c r="CB300" s="142" t="str">
        <f t="shared" si="379"/>
        <v/>
      </c>
      <c r="CC300" s="184" t="str">
        <f t="shared" si="380"/>
        <v/>
      </c>
      <c r="CD300" s="115" t="str">
        <f t="shared" si="381"/>
        <v/>
      </c>
      <c r="CE300" s="115" t="str">
        <f t="shared" si="382"/>
        <v/>
      </c>
      <c r="CF300" s="125" t="str">
        <f t="shared" si="383"/>
        <v/>
      </c>
      <c r="CG300" s="125" t="str">
        <f t="shared" si="384"/>
        <v/>
      </c>
      <c r="CH300" s="149" t="str">
        <f t="shared" si="385"/>
        <v/>
      </c>
      <c r="CI300" s="142" t="str">
        <f t="shared" si="386"/>
        <v/>
      </c>
      <c r="CJ300" s="119"/>
      <c r="CK300" s="109"/>
      <c r="CL300" s="166" t="str">
        <f t="shared" si="387"/>
        <v/>
      </c>
      <c r="CM300" s="166" t="str">
        <f t="shared" si="388"/>
        <v/>
      </c>
      <c r="CN300" s="163" t="str">
        <f t="shared" si="389"/>
        <v/>
      </c>
      <c r="CO300" s="164" t="str">
        <f t="shared" si="390"/>
        <v/>
      </c>
      <c r="CP300" s="109"/>
      <c r="CQ300" s="163" t="str">
        <f t="shared" si="391"/>
        <v/>
      </c>
      <c r="CR300" s="163" t="str">
        <f t="shared" si="392"/>
        <v/>
      </c>
      <c r="CS300" s="109"/>
      <c r="CT300" s="112" t="str">
        <f t="shared" si="424"/>
        <v/>
      </c>
      <c r="CU300" s="145" t="str">
        <f t="shared" si="425"/>
        <v/>
      </c>
      <c r="CV300" s="111" t="str">
        <f t="shared" si="426"/>
        <v/>
      </c>
      <c r="CW300" s="111" t="str">
        <f t="shared" si="427"/>
        <v/>
      </c>
      <c r="CX300" s="109" t="str">
        <f t="shared" si="393"/>
        <v/>
      </c>
      <c r="CY300" s="126" t="str">
        <f t="shared" si="394"/>
        <v/>
      </c>
      <c r="CZ300" s="126" t="str">
        <f t="shared" si="395"/>
        <v/>
      </c>
      <c r="DA300" s="126" t="str">
        <f t="shared" si="396"/>
        <v/>
      </c>
      <c r="DB300" s="145" t="str">
        <f t="shared" si="397"/>
        <v/>
      </c>
      <c r="DC300" s="143" t="str">
        <f t="shared" si="398"/>
        <v/>
      </c>
      <c r="DD300" s="121"/>
      <c r="DE300" s="113" t="str">
        <f t="shared" si="399"/>
        <v/>
      </c>
      <c r="DF300" s="113" t="str">
        <f t="shared" si="400"/>
        <v/>
      </c>
      <c r="DG300" s="111" t="e">
        <f t="shared" si="428"/>
        <v>#N/A</v>
      </c>
      <c r="DH300" s="108" t="str">
        <f t="shared" si="401"/>
        <v/>
      </c>
      <c r="DI300" s="108" t="str">
        <f t="shared" si="429"/>
        <v/>
      </c>
      <c r="DJ300" s="108" t="str">
        <f t="shared" si="430"/>
        <v/>
      </c>
      <c r="DK300" s="108" t="str">
        <f t="shared" si="433"/>
        <v/>
      </c>
      <c r="DL300" s="108" t="str">
        <f t="shared" si="431"/>
        <v/>
      </c>
      <c r="DM300" s="108" t="str">
        <f t="shared" si="432"/>
        <v/>
      </c>
      <c r="DN300" s="103"/>
      <c r="DO300" s="170" t="str">
        <f t="shared" si="402"/>
        <v/>
      </c>
      <c r="DP300" s="170" t="str">
        <f t="shared" si="403"/>
        <v/>
      </c>
      <c r="DQ300" s="170" t="str">
        <f t="shared" si="404"/>
        <v/>
      </c>
      <c r="DR300" s="55" t="str">
        <f t="shared" si="405"/>
        <v/>
      </c>
      <c r="DS300" s="55" t="str">
        <f t="shared" si="406"/>
        <v/>
      </c>
      <c r="DT300" s="173" t="str">
        <f t="shared" si="407"/>
        <v/>
      </c>
      <c r="DU300" s="55" t="str">
        <f t="shared" si="408"/>
        <v/>
      </c>
      <c r="DV300" s="21" t="str">
        <f t="shared" si="409"/>
        <v/>
      </c>
      <c r="DW300" s="11" t="str">
        <f t="shared" si="434"/>
        <v/>
      </c>
      <c r="DX300" s="12" t="str">
        <f t="shared" si="410"/>
        <v/>
      </c>
      <c r="DY300" s="15"/>
      <c r="DZ300" s="50"/>
      <c r="EA300" s="50"/>
      <c r="EB300" s="50"/>
      <c r="EC300" s="50"/>
    </row>
    <row r="301" spans="1:133" ht="20.100000000000001" customHeight="1" x14ac:dyDescent="0.25">
      <c r="A301" s="47">
        <f t="shared" si="411"/>
        <v>300</v>
      </c>
      <c r="B301" s="176"/>
      <c r="C301" s="194"/>
      <c r="D301" s="176"/>
      <c r="E301" s="194"/>
      <c r="F301" s="192"/>
      <c r="G301" s="193"/>
      <c r="H301" s="176"/>
      <c r="I301" s="176"/>
      <c r="J301" s="180"/>
      <c r="K301" s="180"/>
      <c r="L301" s="180"/>
      <c r="M301" s="40"/>
      <c r="N301" s="10" t="str">
        <f t="shared" si="353"/>
        <v/>
      </c>
      <c r="O301" s="13"/>
      <c r="P301" s="26" t="str">
        <f t="shared" si="437"/>
        <v/>
      </c>
      <c r="Q301" s="26" t="str">
        <f t="shared" si="437"/>
        <v/>
      </c>
      <c r="R301" s="26" t="str">
        <f t="shared" si="437"/>
        <v/>
      </c>
      <c r="S301" s="26" t="str">
        <f t="shared" si="437"/>
        <v/>
      </c>
      <c r="T301" s="26" t="str">
        <f t="shared" si="437"/>
        <v/>
      </c>
      <c r="U301" s="157" t="str">
        <f t="shared" si="437"/>
        <v/>
      </c>
      <c r="V301" s="26" t="str">
        <f t="shared" si="437"/>
        <v/>
      </c>
      <c r="W301" s="26" t="str">
        <f t="shared" si="437"/>
        <v/>
      </c>
      <c r="X301" s="26" t="str">
        <f t="shared" si="437"/>
        <v/>
      </c>
      <c r="Y301" s="24" t="str">
        <f t="shared" si="437"/>
        <v/>
      </c>
      <c r="Z301" s="18" t="str">
        <f t="shared" si="438"/>
        <v/>
      </c>
      <c r="AA301" s="24" t="str">
        <f t="shared" si="438"/>
        <v/>
      </c>
      <c r="AB301" s="24" t="str">
        <f t="shared" si="438"/>
        <v/>
      </c>
      <c r="AC301" s="26" t="str">
        <f t="shared" si="438"/>
        <v/>
      </c>
      <c r="AD301" s="33" t="str">
        <f t="shared" si="438"/>
        <v/>
      </c>
      <c r="AE301" s="24" t="str">
        <f t="shared" si="438"/>
        <v/>
      </c>
      <c r="AF301" s="26" t="str">
        <f t="shared" si="438"/>
        <v/>
      </c>
      <c r="AG301" s="24" t="str">
        <f t="shared" si="438"/>
        <v/>
      </c>
      <c r="AH301" s="26" t="str">
        <f t="shared" si="438"/>
        <v/>
      </c>
      <c r="AI301" s="26" t="str">
        <f t="shared" si="438"/>
        <v/>
      </c>
      <c r="AJ301" s="26" t="str">
        <f t="shared" si="438"/>
        <v/>
      </c>
      <c r="AK301" s="26" t="str">
        <f t="shared" si="438"/>
        <v/>
      </c>
      <c r="AL301" s="26" t="str">
        <f t="shared" si="438"/>
        <v/>
      </c>
      <c r="AM301" s="18" t="str">
        <f t="shared" si="438"/>
        <v/>
      </c>
      <c r="AN301" s="9"/>
      <c r="AO301" s="152" t="str">
        <f t="shared" si="412"/>
        <v/>
      </c>
      <c r="AP301" s="150" t="str">
        <f t="shared" si="355"/>
        <v/>
      </c>
      <c r="AQ301" s="151" t="str">
        <f t="shared" si="356"/>
        <v/>
      </c>
      <c r="AR301" s="107" t="str">
        <f t="shared" si="357"/>
        <v/>
      </c>
      <c r="AS301" s="128" t="str">
        <f t="shared" si="358"/>
        <v/>
      </c>
      <c r="AT301" s="114" t="str">
        <f t="shared" si="413"/>
        <v/>
      </c>
      <c r="AU301" s="114" t="str">
        <f t="shared" si="414"/>
        <v/>
      </c>
      <c r="AV301" s="114" t="str">
        <f t="shared" si="415"/>
        <v/>
      </c>
      <c r="AW301" s="114" t="str">
        <f t="shared" si="416"/>
        <v/>
      </c>
      <c r="AX301" s="117" t="str">
        <f t="shared" si="417"/>
        <v/>
      </c>
      <c r="AY301" s="117" t="str">
        <f t="shared" si="418"/>
        <v/>
      </c>
      <c r="AZ301" s="111" t="str">
        <f t="shared" si="419"/>
        <v/>
      </c>
      <c r="BA301" s="133" t="str">
        <f t="shared" si="420"/>
        <v/>
      </c>
      <c r="BB301" s="126" t="str">
        <f t="shared" si="359"/>
        <v/>
      </c>
      <c r="BC301" s="126" t="str">
        <f t="shared" si="360"/>
        <v/>
      </c>
      <c r="BD301" s="127" t="str">
        <f t="shared" si="361"/>
        <v/>
      </c>
      <c r="BE301" s="115" t="str">
        <f t="shared" si="362"/>
        <v/>
      </c>
      <c r="BF301" s="148" t="str">
        <f t="shared" si="363"/>
        <v/>
      </c>
      <c r="BG301" s="126" t="str">
        <f t="shared" si="364"/>
        <v/>
      </c>
      <c r="BH301" s="126" t="str">
        <f t="shared" si="365"/>
        <v/>
      </c>
      <c r="BI301" s="126" t="str">
        <f t="shared" si="366"/>
        <v/>
      </c>
      <c r="BJ301" s="126" t="str">
        <f t="shared" si="367"/>
        <v/>
      </c>
      <c r="BK301" s="111" t="str">
        <f t="shared" si="368"/>
        <v/>
      </c>
      <c r="BL301" s="118" t="str">
        <f t="shared" si="421"/>
        <v/>
      </c>
      <c r="BM301" s="115" t="str">
        <f t="shared" si="369"/>
        <v/>
      </c>
      <c r="BN301" s="110" t="str">
        <f t="shared" si="370"/>
        <v/>
      </c>
      <c r="BO301" s="110" t="str">
        <f t="shared" si="371"/>
        <v/>
      </c>
      <c r="BP301" s="111" t="str">
        <f t="shared" si="422"/>
        <v/>
      </c>
      <c r="BQ301" s="110" t="str">
        <f t="shared" si="423"/>
        <v/>
      </c>
      <c r="BR301" s="153"/>
      <c r="BS301" s="115" t="str">
        <f t="shared" si="372"/>
        <v/>
      </c>
      <c r="BT301" s="132" t="str">
        <f t="shared" si="435"/>
        <v/>
      </c>
      <c r="BU301" s="146" t="str">
        <f t="shared" si="373"/>
        <v/>
      </c>
      <c r="BV301" s="115" t="str">
        <f t="shared" si="374"/>
        <v/>
      </c>
      <c r="BW301" s="118" t="str">
        <f t="shared" si="375"/>
        <v/>
      </c>
      <c r="BX301" s="119"/>
      <c r="BY301" s="111" t="str">
        <f t="shared" si="376"/>
        <v/>
      </c>
      <c r="BZ301" s="111" t="str">
        <f t="shared" si="377"/>
        <v/>
      </c>
      <c r="CA301" s="111" t="str">
        <f t="shared" si="378"/>
        <v/>
      </c>
      <c r="CB301" s="142" t="str">
        <f t="shared" si="379"/>
        <v/>
      </c>
      <c r="CC301" s="184" t="str">
        <f t="shared" si="380"/>
        <v/>
      </c>
      <c r="CD301" s="115" t="str">
        <f t="shared" si="381"/>
        <v/>
      </c>
      <c r="CE301" s="115" t="str">
        <f t="shared" si="382"/>
        <v/>
      </c>
      <c r="CF301" s="125" t="str">
        <f t="shared" si="383"/>
        <v/>
      </c>
      <c r="CG301" s="125" t="str">
        <f t="shared" si="384"/>
        <v/>
      </c>
      <c r="CH301" s="149" t="str">
        <f t="shared" si="385"/>
        <v/>
      </c>
      <c r="CI301" s="142" t="str">
        <f t="shared" si="386"/>
        <v/>
      </c>
      <c r="CJ301" s="119"/>
      <c r="CK301" s="109"/>
      <c r="CL301" s="166" t="str">
        <f t="shared" si="387"/>
        <v/>
      </c>
      <c r="CM301" s="166" t="str">
        <f t="shared" si="388"/>
        <v/>
      </c>
      <c r="CN301" s="163" t="str">
        <f t="shared" si="389"/>
        <v/>
      </c>
      <c r="CO301" s="164" t="str">
        <f t="shared" si="390"/>
        <v/>
      </c>
      <c r="CP301" s="109"/>
      <c r="CQ301" s="163" t="str">
        <f t="shared" si="391"/>
        <v/>
      </c>
      <c r="CR301" s="163" t="str">
        <f t="shared" si="392"/>
        <v/>
      </c>
      <c r="CS301" s="109"/>
      <c r="CT301" s="112" t="str">
        <f t="shared" si="424"/>
        <v/>
      </c>
      <c r="CU301" s="145" t="str">
        <f t="shared" si="425"/>
        <v/>
      </c>
      <c r="CV301" s="111" t="str">
        <f t="shared" si="426"/>
        <v/>
      </c>
      <c r="CW301" s="111" t="str">
        <f t="shared" si="427"/>
        <v/>
      </c>
      <c r="CX301" s="109" t="str">
        <f t="shared" si="393"/>
        <v/>
      </c>
      <c r="CY301" s="126" t="str">
        <f t="shared" si="394"/>
        <v/>
      </c>
      <c r="CZ301" s="126" t="str">
        <f t="shared" si="395"/>
        <v/>
      </c>
      <c r="DA301" s="126" t="str">
        <f t="shared" si="396"/>
        <v/>
      </c>
      <c r="DB301" s="145" t="str">
        <f t="shared" si="397"/>
        <v/>
      </c>
      <c r="DC301" s="143" t="str">
        <f t="shared" si="398"/>
        <v/>
      </c>
      <c r="DD301" s="121"/>
      <c r="DE301" s="113" t="str">
        <f t="shared" si="399"/>
        <v/>
      </c>
      <c r="DF301" s="113" t="str">
        <f t="shared" si="400"/>
        <v/>
      </c>
      <c r="DG301" s="111" t="e">
        <f t="shared" si="428"/>
        <v>#N/A</v>
      </c>
      <c r="DH301" s="108" t="str">
        <f t="shared" si="401"/>
        <v/>
      </c>
      <c r="DI301" s="108" t="str">
        <f t="shared" si="429"/>
        <v/>
      </c>
      <c r="DJ301" s="108" t="str">
        <f t="shared" si="430"/>
        <v/>
      </c>
      <c r="DK301" s="108" t="str">
        <f t="shared" si="433"/>
        <v/>
      </c>
      <c r="DL301" s="108" t="str">
        <f t="shared" si="431"/>
        <v/>
      </c>
      <c r="DM301" s="108" t="str">
        <f t="shared" si="432"/>
        <v/>
      </c>
      <c r="DN301" s="103"/>
      <c r="DO301" s="170" t="str">
        <f t="shared" si="402"/>
        <v/>
      </c>
      <c r="DP301" s="170" t="str">
        <f t="shared" si="403"/>
        <v/>
      </c>
      <c r="DQ301" s="170" t="str">
        <f t="shared" si="404"/>
        <v/>
      </c>
      <c r="DR301" s="55" t="str">
        <f t="shared" si="405"/>
        <v/>
      </c>
      <c r="DS301" s="55" t="str">
        <f t="shared" si="406"/>
        <v/>
      </c>
      <c r="DT301" s="173" t="str">
        <f t="shared" si="407"/>
        <v/>
      </c>
      <c r="DU301" s="55" t="str">
        <f t="shared" si="408"/>
        <v/>
      </c>
      <c r="DV301" s="21" t="str">
        <f t="shared" si="409"/>
        <v/>
      </c>
      <c r="DW301" s="11" t="str">
        <f t="shared" si="434"/>
        <v/>
      </c>
      <c r="DX301" s="12" t="str">
        <f t="shared" si="410"/>
        <v/>
      </c>
      <c r="DY301" s="15"/>
      <c r="DZ301" s="50"/>
      <c r="EA301" s="50"/>
      <c r="EB301" s="50"/>
      <c r="EC301" s="50"/>
    </row>
    <row r="302" spans="1:133" ht="20.100000000000001" customHeight="1" x14ac:dyDescent="0.25">
      <c r="A302" s="47">
        <f t="shared" si="411"/>
        <v>301</v>
      </c>
      <c r="B302" s="176"/>
      <c r="C302" s="194"/>
      <c r="D302" s="176"/>
      <c r="E302" s="194"/>
      <c r="F302" s="192"/>
      <c r="G302" s="193"/>
      <c r="H302" s="176"/>
      <c r="I302" s="176"/>
      <c r="J302" s="180"/>
      <c r="K302" s="180"/>
      <c r="L302" s="180"/>
      <c r="M302" s="40"/>
      <c r="N302" s="10" t="str">
        <f t="shared" si="353"/>
        <v/>
      </c>
      <c r="O302" s="13"/>
      <c r="P302" s="26" t="str">
        <f t="shared" si="437"/>
        <v/>
      </c>
      <c r="Q302" s="26" t="str">
        <f t="shared" si="437"/>
        <v/>
      </c>
      <c r="R302" s="26" t="str">
        <f t="shared" si="437"/>
        <v/>
      </c>
      <c r="S302" s="26" t="str">
        <f t="shared" si="437"/>
        <v/>
      </c>
      <c r="T302" s="26" t="str">
        <f t="shared" si="437"/>
        <v/>
      </c>
      <c r="U302" s="157" t="str">
        <f t="shared" si="437"/>
        <v/>
      </c>
      <c r="V302" s="26" t="str">
        <f t="shared" si="437"/>
        <v/>
      </c>
      <c r="W302" s="26" t="str">
        <f t="shared" si="437"/>
        <v/>
      </c>
      <c r="X302" s="26" t="str">
        <f t="shared" si="437"/>
        <v/>
      </c>
      <c r="Y302" s="24" t="str">
        <f t="shared" si="437"/>
        <v/>
      </c>
      <c r="Z302" s="18" t="str">
        <f t="shared" si="438"/>
        <v/>
      </c>
      <c r="AA302" s="24" t="str">
        <f t="shared" si="438"/>
        <v/>
      </c>
      <c r="AB302" s="24" t="str">
        <f t="shared" si="438"/>
        <v/>
      </c>
      <c r="AC302" s="26" t="str">
        <f t="shared" si="438"/>
        <v/>
      </c>
      <c r="AD302" s="33" t="str">
        <f t="shared" si="438"/>
        <v/>
      </c>
      <c r="AE302" s="24" t="str">
        <f t="shared" si="438"/>
        <v/>
      </c>
      <c r="AF302" s="26" t="str">
        <f t="shared" si="438"/>
        <v/>
      </c>
      <c r="AG302" s="24" t="str">
        <f t="shared" si="438"/>
        <v/>
      </c>
      <c r="AH302" s="26" t="str">
        <f t="shared" si="438"/>
        <v/>
      </c>
      <c r="AI302" s="26" t="str">
        <f t="shared" si="438"/>
        <v/>
      </c>
      <c r="AJ302" s="26" t="str">
        <f t="shared" si="438"/>
        <v/>
      </c>
      <c r="AK302" s="26" t="str">
        <f t="shared" si="438"/>
        <v/>
      </c>
      <c r="AL302" s="26" t="str">
        <f t="shared" si="438"/>
        <v/>
      </c>
      <c r="AM302" s="18" t="str">
        <f t="shared" si="438"/>
        <v/>
      </c>
      <c r="AN302" s="9"/>
      <c r="AO302" s="152" t="str">
        <f t="shared" si="412"/>
        <v/>
      </c>
      <c r="AP302" s="150" t="str">
        <f t="shared" si="355"/>
        <v/>
      </c>
      <c r="AQ302" s="151" t="str">
        <f t="shared" si="356"/>
        <v/>
      </c>
      <c r="AR302" s="107" t="str">
        <f t="shared" si="357"/>
        <v/>
      </c>
      <c r="AS302" s="128" t="str">
        <f t="shared" si="358"/>
        <v/>
      </c>
      <c r="AT302" s="114" t="str">
        <f t="shared" si="413"/>
        <v/>
      </c>
      <c r="AU302" s="114" t="str">
        <f t="shared" si="414"/>
        <v/>
      </c>
      <c r="AV302" s="114" t="str">
        <f t="shared" si="415"/>
        <v/>
      </c>
      <c r="AW302" s="114" t="str">
        <f t="shared" si="416"/>
        <v/>
      </c>
      <c r="AX302" s="117" t="str">
        <f t="shared" si="417"/>
        <v/>
      </c>
      <c r="AY302" s="117" t="str">
        <f t="shared" si="418"/>
        <v/>
      </c>
      <c r="AZ302" s="111" t="str">
        <f t="shared" si="419"/>
        <v/>
      </c>
      <c r="BA302" s="133" t="str">
        <f t="shared" si="420"/>
        <v/>
      </c>
      <c r="BB302" s="126" t="str">
        <f t="shared" si="359"/>
        <v/>
      </c>
      <c r="BC302" s="126" t="str">
        <f t="shared" si="360"/>
        <v/>
      </c>
      <c r="BD302" s="127" t="str">
        <f t="shared" si="361"/>
        <v/>
      </c>
      <c r="BE302" s="115" t="str">
        <f t="shared" si="362"/>
        <v/>
      </c>
      <c r="BF302" s="148" t="str">
        <f t="shared" si="363"/>
        <v/>
      </c>
      <c r="BG302" s="126" t="str">
        <f t="shared" si="364"/>
        <v/>
      </c>
      <c r="BH302" s="126" t="str">
        <f t="shared" si="365"/>
        <v/>
      </c>
      <c r="BI302" s="126" t="str">
        <f t="shared" si="366"/>
        <v/>
      </c>
      <c r="BJ302" s="126" t="str">
        <f t="shared" si="367"/>
        <v/>
      </c>
      <c r="BK302" s="111" t="str">
        <f t="shared" si="368"/>
        <v/>
      </c>
      <c r="BL302" s="118" t="str">
        <f t="shared" si="421"/>
        <v/>
      </c>
      <c r="BM302" s="115" t="str">
        <f t="shared" si="369"/>
        <v/>
      </c>
      <c r="BN302" s="110" t="str">
        <f t="shared" si="370"/>
        <v/>
      </c>
      <c r="BO302" s="110" t="str">
        <f t="shared" si="371"/>
        <v/>
      </c>
      <c r="BP302" s="111" t="str">
        <f t="shared" si="422"/>
        <v/>
      </c>
      <c r="BQ302" s="110" t="str">
        <f t="shared" si="423"/>
        <v/>
      </c>
      <c r="BR302" s="153"/>
      <c r="BS302" s="115" t="str">
        <f t="shared" si="372"/>
        <v/>
      </c>
      <c r="BT302" s="132" t="str">
        <f t="shared" si="435"/>
        <v/>
      </c>
      <c r="BU302" s="146" t="str">
        <f t="shared" si="373"/>
        <v/>
      </c>
      <c r="BV302" s="115" t="str">
        <f t="shared" si="374"/>
        <v/>
      </c>
      <c r="BW302" s="118" t="str">
        <f t="shared" si="375"/>
        <v/>
      </c>
      <c r="BX302" s="119"/>
      <c r="BY302" s="111" t="str">
        <f t="shared" si="376"/>
        <v/>
      </c>
      <c r="BZ302" s="111" t="str">
        <f t="shared" si="377"/>
        <v/>
      </c>
      <c r="CA302" s="111" t="str">
        <f t="shared" si="378"/>
        <v/>
      </c>
      <c r="CB302" s="142" t="str">
        <f t="shared" si="379"/>
        <v/>
      </c>
      <c r="CC302" s="184" t="str">
        <f t="shared" si="380"/>
        <v/>
      </c>
      <c r="CD302" s="115" t="str">
        <f t="shared" si="381"/>
        <v/>
      </c>
      <c r="CE302" s="115" t="str">
        <f t="shared" si="382"/>
        <v/>
      </c>
      <c r="CF302" s="125" t="str">
        <f t="shared" si="383"/>
        <v/>
      </c>
      <c r="CG302" s="125" t="str">
        <f t="shared" si="384"/>
        <v/>
      </c>
      <c r="CH302" s="149" t="str">
        <f t="shared" si="385"/>
        <v/>
      </c>
      <c r="CI302" s="142" t="str">
        <f t="shared" si="386"/>
        <v/>
      </c>
      <c r="CJ302" s="119"/>
      <c r="CK302" s="109"/>
      <c r="CL302" s="166" t="str">
        <f t="shared" si="387"/>
        <v/>
      </c>
      <c r="CM302" s="166" t="str">
        <f t="shared" si="388"/>
        <v/>
      </c>
      <c r="CN302" s="163" t="str">
        <f t="shared" si="389"/>
        <v/>
      </c>
      <c r="CO302" s="164" t="str">
        <f t="shared" si="390"/>
        <v/>
      </c>
      <c r="CP302" s="109"/>
      <c r="CQ302" s="163" t="str">
        <f t="shared" si="391"/>
        <v/>
      </c>
      <c r="CR302" s="163" t="str">
        <f t="shared" si="392"/>
        <v/>
      </c>
      <c r="CS302" s="109"/>
      <c r="CT302" s="112" t="str">
        <f t="shared" si="424"/>
        <v/>
      </c>
      <c r="CU302" s="145" t="str">
        <f t="shared" si="425"/>
        <v/>
      </c>
      <c r="CV302" s="111" t="str">
        <f t="shared" si="426"/>
        <v/>
      </c>
      <c r="CW302" s="111" t="str">
        <f t="shared" si="427"/>
        <v/>
      </c>
      <c r="CX302" s="109" t="str">
        <f t="shared" si="393"/>
        <v/>
      </c>
      <c r="CY302" s="126" t="str">
        <f t="shared" si="394"/>
        <v/>
      </c>
      <c r="CZ302" s="126" t="str">
        <f t="shared" si="395"/>
        <v/>
      </c>
      <c r="DA302" s="126" t="str">
        <f t="shared" si="396"/>
        <v/>
      </c>
      <c r="DB302" s="145" t="str">
        <f t="shared" si="397"/>
        <v/>
      </c>
      <c r="DC302" s="143" t="str">
        <f t="shared" si="398"/>
        <v/>
      </c>
      <c r="DD302" s="121"/>
      <c r="DE302" s="113" t="str">
        <f t="shared" si="399"/>
        <v/>
      </c>
      <c r="DF302" s="113" t="str">
        <f t="shared" si="400"/>
        <v/>
      </c>
      <c r="DG302" s="111" t="e">
        <f t="shared" si="428"/>
        <v>#N/A</v>
      </c>
      <c r="DH302" s="108" t="str">
        <f t="shared" si="401"/>
        <v/>
      </c>
      <c r="DI302" s="108" t="str">
        <f t="shared" si="429"/>
        <v/>
      </c>
      <c r="DJ302" s="108" t="str">
        <f t="shared" si="430"/>
        <v/>
      </c>
      <c r="DK302" s="108" t="str">
        <f t="shared" si="433"/>
        <v/>
      </c>
      <c r="DL302" s="108" t="str">
        <f t="shared" si="431"/>
        <v/>
      </c>
      <c r="DM302" s="108" t="str">
        <f t="shared" si="432"/>
        <v/>
      </c>
      <c r="DN302" s="103"/>
      <c r="DO302" s="170" t="str">
        <f t="shared" si="402"/>
        <v/>
      </c>
      <c r="DP302" s="170" t="str">
        <f t="shared" si="403"/>
        <v/>
      </c>
      <c r="DQ302" s="170" t="str">
        <f t="shared" si="404"/>
        <v/>
      </c>
      <c r="DR302" s="55" t="str">
        <f t="shared" si="405"/>
        <v/>
      </c>
      <c r="DS302" s="55" t="str">
        <f t="shared" si="406"/>
        <v/>
      </c>
      <c r="DT302" s="173" t="str">
        <f t="shared" si="407"/>
        <v/>
      </c>
      <c r="DU302" s="55" t="str">
        <f t="shared" si="408"/>
        <v/>
      </c>
      <c r="DV302" s="21" t="str">
        <f t="shared" si="409"/>
        <v/>
      </c>
      <c r="DW302" s="11" t="str">
        <f t="shared" si="434"/>
        <v/>
      </c>
      <c r="DX302" s="12" t="str">
        <f t="shared" si="410"/>
        <v/>
      </c>
      <c r="DY302" s="15"/>
      <c r="DZ302" s="50"/>
      <c r="EA302" s="50"/>
      <c r="EB302" s="50"/>
      <c r="EC302" s="50"/>
    </row>
    <row r="303" spans="1:133" ht="20.100000000000001" customHeight="1" x14ac:dyDescent="0.25">
      <c r="A303" s="47">
        <f t="shared" si="411"/>
        <v>302</v>
      </c>
      <c r="B303" s="176"/>
      <c r="C303" s="194"/>
      <c r="D303" s="176"/>
      <c r="E303" s="194"/>
      <c r="F303" s="192"/>
      <c r="G303" s="193"/>
      <c r="H303" s="176"/>
      <c r="I303" s="176"/>
      <c r="J303" s="180"/>
      <c r="K303" s="180"/>
      <c r="L303" s="180"/>
      <c r="M303" s="40"/>
      <c r="N303" s="10" t="str">
        <f t="shared" si="353"/>
        <v/>
      </c>
      <c r="O303" s="13"/>
      <c r="P303" s="26" t="str">
        <f t="shared" si="437"/>
        <v/>
      </c>
      <c r="Q303" s="26" t="str">
        <f t="shared" si="437"/>
        <v/>
      </c>
      <c r="R303" s="26" t="str">
        <f t="shared" si="437"/>
        <v/>
      </c>
      <c r="S303" s="26" t="str">
        <f t="shared" si="437"/>
        <v/>
      </c>
      <c r="T303" s="26" t="str">
        <f t="shared" si="437"/>
        <v/>
      </c>
      <c r="U303" s="157" t="str">
        <f t="shared" si="437"/>
        <v/>
      </c>
      <c r="V303" s="26" t="str">
        <f t="shared" si="437"/>
        <v/>
      </c>
      <c r="W303" s="26" t="str">
        <f t="shared" si="437"/>
        <v/>
      </c>
      <c r="X303" s="26" t="str">
        <f t="shared" si="437"/>
        <v/>
      </c>
      <c r="Y303" s="24" t="str">
        <f t="shared" si="437"/>
        <v/>
      </c>
      <c r="Z303" s="18" t="str">
        <f t="shared" si="438"/>
        <v/>
      </c>
      <c r="AA303" s="24" t="str">
        <f t="shared" si="438"/>
        <v/>
      </c>
      <c r="AB303" s="24" t="str">
        <f t="shared" si="438"/>
        <v/>
      </c>
      <c r="AC303" s="26" t="str">
        <f t="shared" si="438"/>
        <v/>
      </c>
      <c r="AD303" s="33" t="str">
        <f t="shared" si="438"/>
        <v/>
      </c>
      <c r="AE303" s="24" t="str">
        <f t="shared" si="438"/>
        <v/>
      </c>
      <c r="AF303" s="26" t="str">
        <f t="shared" si="438"/>
        <v/>
      </c>
      <c r="AG303" s="24" t="str">
        <f t="shared" si="438"/>
        <v/>
      </c>
      <c r="AH303" s="26" t="str">
        <f t="shared" si="438"/>
        <v/>
      </c>
      <c r="AI303" s="26" t="str">
        <f t="shared" si="438"/>
        <v/>
      </c>
      <c r="AJ303" s="26" t="str">
        <f t="shared" si="438"/>
        <v/>
      </c>
      <c r="AK303" s="26" t="str">
        <f t="shared" si="438"/>
        <v/>
      </c>
      <c r="AL303" s="26" t="str">
        <f t="shared" si="438"/>
        <v/>
      </c>
      <c r="AM303" s="18" t="str">
        <f t="shared" si="438"/>
        <v/>
      </c>
      <c r="AN303" s="9"/>
      <c r="AO303" s="152" t="str">
        <f t="shared" si="412"/>
        <v/>
      </c>
      <c r="AP303" s="150" t="str">
        <f t="shared" si="355"/>
        <v/>
      </c>
      <c r="AQ303" s="151" t="str">
        <f t="shared" si="356"/>
        <v/>
      </c>
      <c r="AR303" s="107" t="str">
        <f t="shared" si="357"/>
        <v/>
      </c>
      <c r="AS303" s="128" t="str">
        <f t="shared" si="358"/>
        <v/>
      </c>
      <c r="AT303" s="114" t="str">
        <f t="shared" si="413"/>
        <v/>
      </c>
      <c r="AU303" s="114" t="str">
        <f t="shared" si="414"/>
        <v/>
      </c>
      <c r="AV303" s="114" t="str">
        <f t="shared" si="415"/>
        <v/>
      </c>
      <c r="AW303" s="114" t="str">
        <f t="shared" si="416"/>
        <v/>
      </c>
      <c r="AX303" s="117" t="str">
        <f t="shared" si="417"/>
        <v/>
      </c>
      <c r="AY303" s="117" t="str">
        <f t="shared" si="418"/>
        <v/>
      </c>
      <c r="AZ303" s="111" t="str">
        <f t="shared" si="419"/>
        <v/>
      </c>
      <c r="BA303" s="133" t="str">
        <f t="shared" si="420"/>
        <v/>
      </c>
      <c r="BB303" s="126" t="str">
        <f t="shared" si="359"/>
        <v/>
      </c>
      <c r="BC303" s="126" t="str">
        <f t="shared" si="360"/>
        <v/>
      </c>
      <c r="BD303" s="127" t="str">
        <f t="shared" si="361"/>
        <v/>
      </c>
      <c r="BE303" s="115" t="str">
        <f t="shared" si="362"/>
        <v/>
      </c>
      <c r="BF303" s="148" t="str">
        <f t="shared" si="363"/>
        <v/>
      </c>
      <c r="BG303" s="126" t="str">
        <f t="shared" si="364"/>
        <v/>
      </c>
      <c r="BH303" s="126" t="str">
        <f t="shared" si="365"/>
        <v/>
      </c>
      <c r="BI303" s="126" t="str">
        <f t="shared" si="366"/>
        <v/>
      </c>
      <c r="BJ303" s="126" t="str">
        <f t="shared" si="367"/>
        <v/>
      </c>
      <c r="BK303" s="111" t="str">
        <f t="shared" si="368"/>
        <v/>
      </c>
      <c r="BL303" s="118" t="str">
        <f t="shared" si="421"/>
        <v/>
      </c>
      <c r="BM303" s="115" t="str">
        <f t="shared" si="369"/>
        <v/>
      </c>
      <c r="BN303" s="110" t="str">
        <f t="shared" si="370"/>
        <v/>
      </c>
      <c r="BO303" s="110" t="str">
        <f t="shared" si="371"/>
        <v/>
      </c>
      <c r="BP303" s="111" t="str">
        <f t="shared" si="422"/>
        <v/>
      </c>
      <c r="BQ303" s="110" t="str">
        <f t="shared" si="423"/>
        <v/>
      </c>
      <c r="BR303" s="153"/>
      <c r="BS303" s="115" t="str">
        <f t="shared" si="372"/>
        <v/>
      </c>
      <c r="BT303" s="132" t="str">
        <f t="shared" si="435"/>
        <v/>
      </c>
      <c r="BU303" s="146" t="str">
        <f t="shared" si="373"/>
        <v/>
      </c>
      <c r="BV303" s="115" t="str">
        <f t="shared" si="374"/>
        <v/>
      </c>
      <c r="BW303" s="118" t="str">
        <f t="shared" si="375"/>
        <v/>
      </c>
      <c r="BX303" s="119"/>
      <c r="BY303" s="111" t="str">
        <f t="shared" si="376"/>
        <v/>
      </c>
      <c r="BZ303" s="111" t="str">
        <f t="shared" si="377"/>
        <v/>
      </c>
      <c r="CA303" s="111" t="str">
        <f t="shared" si="378"/>
        <v/>
      </c>
      <c r="CB303" s="142" t="str">
        <f t="shared" si="379"/>
        <v/>
      </c>
      <c r="CC303" s="184" t="str">
        <f t="shared" si="380"/>
        <v/>
      </c>
      <c r="CD303" s="115" t="str">
        <f t="shared" si="381"/>
        <v/>
      </c>
      <c r="CE303" s="115" t="str">
        <f t="shared" si="382"/>
        <v/>
      </c>
      <c r="CF303" s="125" t="str">
        <f t="shared" si="383"/>
        <v/>
      </c>
      <c r="CG303" s="125" t="str">
        <f t="shared" si="384"/>
        <v/>
      </c>
      <c r="CH303" s="149" t="str">
        <f t="shared" si="385"/>
        <v/>
      </c>
      <c r="CI303" s="142" t="str">
        <f t="shared" si="386"/>
        <v/>
      </c>
      <c r="CJ303" s="119"/>
      <c r="CK303" s="109"/>
      <c r="CL303" s="166" t="str">
        <f t="shared" si="387"/>
        <v/>
      </c>
      <c r="CM303" s="166" t="str">
        <f t="shared" si="388"/>
        <v/>
      </c>
      <c r="CN303" s="163" t="str">
        <f t="shared" si="389"/>
        <v/>
      </c>
      <c r="CO303" s="164" t="str">
        <f t="shared" si="390"/>
        <v/>
      </c>
      <c r="CP303" s="109"/>
      <c r="CQ303" s="163" t="str">
        <f t="shared" si="391"/>
        <v/>
      </c>
      <c r="CR303" s="163" t="str">
        <f t="shared" si="392"/>
        <v/>
      </c>
      <c r="CS303" s="109"/>
      <c r="CT303" s="112" t="str">
        <f t="shared" si="424"/>
        <v/>
      </c>
      <c r="CU303" s="145" t="str">
        <f t="shared" si="425"/>
        <v/>
      </c>
      <c r="CV303" s="111" t="str">
        <f t="shared" si="426"/>
        <v/>
      </c>
      <c r="CW303" s="111" t="str">
        <f t="shared" si="427"/>
        <v/>
      </c>
      <c r="CX303" s="109" t="str">
        <f t="shared" si="393"/>
        <v/>
      </c>
      <c r="CY303" s="126" t="str">
        <f t="shared" si="394"/>
        <v/>
      </c>
      <c r="CZ303" s="126" t="str">
        <f t="shared" si="395"/>
        <v/>
      </c>
      <c r="DA303" s="126" t="str">
        <f t="shared" si="396"/>
        <v/>
      </c>
      <c r="DB303" s="145" t="str">
        <f t="shared" si="397"/>
        <v/>
      </c>
      <c r="DC303" s="143" t="str">
        <f t="shared" si="398"/>
        <v/>
      </c>
      <c r="DD303" s="121"/>
      <c r="DE303" s="113" t="str">
        <f t="shared" si="399"/>
        <v/>
      </c>
      <c r="DF303" s="113" t="str">
        <f t="shared" si="400"/>
        <v/>
      </c>
      <c r="DG303" s="111" t="e">
        <f t="shared" si="428"/>
        <v>#N/A</v>
      </c>
      <c r="DH303" s="108" t="str">
        <f t="shared" si="401"/>
        <v/>
      </c>
      <c r="DI303" s="108" t="str">
        <f t="shared" si="429"/>
        <v/>
      </c>
      <c r="DJ303" s="108" t="str">
        <f t="shared" si="430"/>
        <v/>
      </c>
      <c r="DK303" s="108" t="str">
        <f t="shared" si="433"/>
        <v/>
      </c>
      <c r="DL303" s="108" t="str">
        <f t="shared" si="431"/>
        <v/>
      </c>
      <c r="DM303" s="108" t="str">
        <f t="shared" si="432"/>
        <v/>
      </c>
      <c r="DN303" s="103"/>
      <c r="DO303" s="170" t="str">
        <f t="shared" si="402"/>
        <v/>
      </c>
      <c r="DP303" s="170" t="str">
        <f t="shared" si="403"/>
        <v/>
      </c>
      <c r="DQ303" s="170" t="str">
        <f t="shared" si="404"/>
        <v/>
      </c>
      <c r="DR303" s="55" t="str">
        <f t="shared" si="405"/>
        <v/>
      </c>
      <c r="DS303" s="55" t="str">
        <f t="shared" si="406"/>
        <v/>
      </c>
      <c r="DT303" s="173" t="str">
        <f t="shared" si="407"/>
        <v/>
      </c>
      <c r="DU303" s="55" t="str">
        <f t="shared" si="408"/>
        <v/>
      </c>
      <c r="DV303" s="21" t="str">
        <f t="shared" si="409"/>
        <v/>
      </c>
      <c r="DW303" s="11" t="str">
        <f t="shared" si="434"/>
        <v/>
      </c>
      <c r="DX303" s="12" t="str">
        <f t="shared" si="410"/>
        <v/>
      </c>
      <c r="DY303" s="15"/>
      <c r="DZ303" s="50"/>
      <c r="EA303" s="50"/>
      <c r="EB303" s="50"/>
      <c r="EC303" s="50"/>
    </row>
    <row r="304" spans="1:133" ht="20.100000000000001" customHeight="1" x14ac:dyDescent="0.25">
      <c r="A304" s="47">
        <f t="shared" si="411"/>
        <v>303</v>
      </c>
      <c r="B304" s="176"/>
      <c r="C304" s="194"/>
      <c r="D304" s="176"/>
      <c r="E304" s="194"/>
      <c r="F304" s="192"/>
      <c r="G304" s="193"/>
      <c r="H304" s="176"/>
      <c r="I304" s="176"/>
      <c r="J304" s="180"/>
      <c r="K304" s="180"/>
      <c r="L304" s="180"/>
      <c r="M304" s="40"/>
      <c r="N304" s="10" t="str">
        <f t="shared" si="353"/>
        <v/>
      </c>
      <c r="O304" s="13"/>
      <c r="P304" s="26" t="str">
        <f t="shared" si="437"/>
        <v/>
      </c>
      <c r="Q304" s="26" t="str">
        <f t="shared" si="437"/>
        <v/>
      </c>
      <c r="R304" s="26" t="str">
        <f t="shared" si="437"/>
        <v/>
      </c>
      <c r="S304" s="26" t="str">
        <f t="shared" si="437"/>
        <v/>
      </c>
      <c r="T304" s="26" t="str">
        <f t="shared" si="437"/>
        <v/>
      </c>
      <c r="U304" s="157" t="str">
        <f t="shared" si="437"/>
        <v/>
      </c>
      <c r="V304" s="26" t="str">
        <f t="shared" si="437"/>
        <v/>
      </c>
      <c r="W304" s="26" t="str">
        <f t="shared" si="437"/>
        <v/>
      </c>
      <c r="X304" s="26" t="str">
        <f t="shared" si="437"/>
        <v/>
      </c>
      <c r="Y304" s="24" t="str">
        <f t="shared" si="437"/>
        <v/>
      </c>
      <c r="Z304" s="18" t="str">
        <f t="shared" si="438"/>
        <v/>
      </c>
      <c r="AA304" s="24" t="str">
        <f t="shared" si="438"/>
        <v/>
      </c>
      <c r="AB304" s="24" t="str">
        <f t="shared" si="438"/>
        <v/>
      </c>
      <c r="AC304" s="26" t="str">
        <f t="shared" si="438"/>
        <v/>
      </c>
      <c r="AD304" s="33" t="str">
        <f t="shared" si="438"/>
        <v/>
      </c>
      <c r="AE304" s="24" t="str">
        <f t="shared" si="438"/>
        <v/>
      </c>
      <c r="AF304" s="26" t="str">
        <f t="shared" si="438"/>
        <v/>
      </c>
      <c r="AG304" s="24" t="str">
        <f t="shared" si="438"/>
        <v/>
      </c>
      <c r="AH304" s="26" t="str">
        <f t="shared" si="438"/>
        <v/>
      </c>
      <c r="AI304" s="26" t="str">
        <f t="shared" si="438"/>
        <v/>
      </c>
      <c r="AJ304" s="26" t="str">
        <f t="shared" si="438"/>
        <v/>
      </c>
      <c r="AK304" s="26" t="str">
        <f t="shared" si="438"/>
        <v/>
      </c>
      <c r="AL304" s="26" t="str">
        <f t="shared" si="438"/>
        <v/>
      </c>
      <c r="AM304" s="18" t="str">
        <f t="shared" si="438"/>
        <v/>
      </c>
      <c r="AN304" s="9"/>
      <c r="AO304" s="152" t="str">
        <f t="shared" si="412"/>
        <v/>
      </c>
      <c r="AP304" s="150" t="str">
        <f t="shared" si="355"/>
        <v/>
      </c>
      <c r="AQ304" s="151" t="str">
        <f t="shared" si="356"/>
        <v/>
      </c>
      <c r="AR304" s="107" t="str">
        <f t="shared" si="357"/>
        <v/>
      </c>
      <c r="AS304" s="128" t="str">
        <f t="shared" si="358"/>
        <v/>
      </c>
      <c r="AT304" s="114" t="str">
        <f t="shared" si="413"/>
        <v/>
      </c>
      <c r="AU304" s="114" t="str">
        <f t="shared" si="414"/>
        <v/>
      </c>
      <c r="AV304" s="114" t="str">
        <f t="shared" si="415"/>
        <v/>
      </c>
      <c r="AW304" s="114" t="str">
        <f t="shared" si="416"/>
        <v/>
      </c>
      <c r="AX304" s="117" t="str">
        <f t="shared" si="417"/>
        <v/>
      </c>
      <c r="AY304" s="117" t="str">
        <f t="shared" si="418"/>
        <v/>
      </c>
      <c r="AZ304" s="111" t="str">
        <f t="shared" si="419"/>
        <v/>
      </c>
      <c r="BA304" s="133" t="str">
        <f t="shared" si="420"/>
        <v/>
      </c>
      <c r="BB304" s="126" t="str">
        <f t="shared" si="359"/>
        <v/>
      </c>
      <c r="BC304" s="126" t="str">
        <f t="shared" si="360"/>
        <v/>
      </c>
      <c r="BD304" s="127" t="str">
        <f t="shared" si="361"/>
        <v/>
      </c>
      <c r="BE304" s="115" t="str">
        <f t="shared" si="362"/>
        <v/>
      </c>
      <c r="BF304" s="148" t="str">
        <f t="shared" si="363"/>
        <v/>
      </c>
      <c r="BG304" s="126" t="str">
        <f t="shared" si="364"/>
        <v/>
      </c>
      <c r="BH304" s="126" t="str">
        <f t="shared" si="365"/>
        <v/>
      </c>
      <c r="BI304" s="126" t="str">
        <f t="shared" si="366"/>
        <v/>
      </c>
      <c r="BJ304" s="126" t="str">
        <f t="shared" si="367"/>
        <v/>
      </c>
      <c r="BK304" s="111" t="str">
        <f t="shared" si="368"/>
        <v/>
      </c>
      <c r="BL304" s="118" t="str">
        <f t="shared" si="421"/>
        <v/>
      </c>
      <c r="BM304" s="115" t="str">
        <f t="shared" si="369"/>
        <v/>
      </c>
      <c r="BN304" s="110" t="str">
        <f t="shared" si="370"/>
        <v/>
      </c>
      <c r="BO304" s="110" t="str">
        <f t="shared" si="371"/>
        <v/>
      </c>
      <c r="BP304" s="111" t="str">
        <f t="shared" si="422"/>
        <v/>
      </c>
      <c r="BQ304" s="110" t="str">
        <f t="shared" si="423"/>
        <v/>
      </c>
      <c r="BR304" s="153"/>
      <c r="BS304" s="115" t="str">
        <f t="shared" si="372"/>
        <v/>
      </c>
      <c r="BT304" s="132" t="str">
        <f t="shared" si="435"/>
        <v/>
      </c>
      <c r="BU304" s="146" t="str">
        <f t="shared" si="373"/>
        <v/>
      </c>
      <c r="BV304" s="115" t="str">
        <f t="shared" si="374"/>
        <v/>
      </c>
      <c r="BW304" s="118" t="str">
        <f t="shared" si="375"/>
        <v/>
      </c>
      <c r="BX304" s="119"/>
      <c r="BY304" s="111" t="str">
        <f t="shared" si="376"/>
        <v/>
      </c>
      <c r="BZ304" s="111" t="str">
        <f t="shared" si="377"/>
        <v/>
      </c>
      <c r="CA304" s="111" t="str">
        <f t="shared" si="378"/>
        <v/>
      </c>
      <c r="CB304" s="142" t="str">
        <f t="shared" si="379"/>
        <v/>
      </c>
      <c r="CC304" s="184" t="str">
        <f t="shared" si="380"/>
        <v/>
      </c>
      <c r="CD304" s="115" t="str">
        <f t="shared" si="381"/>
        <v/>
      </c>
      <c r="CE304" s="115" t="str">
        <f t="shared" si="382"/>
        <v/>
      </c>
      <c r="CF304" s="125" t="str">
        <f t="shared" si="383"/>
        <v/>
      </c>
      <c r="CG304" s="125" t="str">
        <f t="shared" si="384"/>
        <v/>
      </c>
      <c r="CH304" s="149" t="str">
        <f t="shared" si="385"/>
        <v/>
      </c>
      <c r="CI304" s="142" t="str">
        <f t="shared" si="386"/>
        <v/>
      </c>
      <c r="CJ304" s="119"/>
      <c r="CK304" s="109"/>
      <c r="CL304" s="166" t="str">
        <f t="shared" si="387"/>
        <v/>
      </c>
      <c r="CM304" s="166" t="str">
        <f t="shared" si="388"/>
        <v/>
      </c>
      <c r="CN304" s="163" t="str">
        <f t="shared" si="389"/>
        <v/>
      </c>
      <c r="CO304" s="164" t="str">
        <f t="shared" si="390"/>
        <v/>
      </c>
      <c r="CP304" s="109"/>
      <c r="CQ304" s="163" t="str">
        <f t="shared" si="391"/>
        <v/>
      </c>
      <c r="CR304" s="163" t="str">
        <f t="shared" si="392"/>
        <v/>
      </c>
      <c r="CS304" s="109"/>
      <c r="CT304" s="112" t="str">
        <f t="shared" si="424"/>
        <v/>
      </c>
      <c r="CU304" s="145" t="str">
        <f t="shared" si="425"/>
        <v/>
      </c>
      <c r="CV304" s="111" t="str">
        <f t="shared" si="426"/>
        <v/>
      </c>
      <c r="CW304" s="111" t="str">
        <f t="shared" si="427"/>
        <v/>
      </c>
      <c r="CX304" s="109" t="str">
        <f t="shared" si="393"/>
        <v/>
      </c>
      <c r="CY304" s="126" t="str">
        <f t="shared" si="394"/>
        <v/>
      </c>
      <c r="CZ304" s="126" t="str">
        <f t="shared" si="395"/>
        <v/>
      </c>
      <c r="DA304" s="126" t="str">
        <f t="shared" si="396"/>
        <v/>
      </c>
      <c r="DB304" s="145" t="str">
        <f t="shared" si="397"/>
        <v/>
      </c>
      <c r="DC304" s="143" t="str">
        <f t="shared" si="398"/>
        <v/>
      </c>
      <c r="DD304" s="121"/>
      <c r="DE304" s="113" t="str">
        <f t="shared" si="399"/>
        <v/>
      </c>
      <c r="DF304" s="113" t="str">
        <f t="shared" si="400"/>
        <v/>
      </c>
      <c r="DG304" s="111" t="e">
        <f t="shared" si="428"/>
        <v>#N/A</v>
      </c>
      <c r="DH304" s="108" t="str">
        <f t="shared" si="401"/>
        <v/>
      </c>
      <c r="DI304" s="108" t="str">
        <f t="shared" si="429"/>
        <v/>
      </c>
      <c r="DJ304" s="108" t="str">
        <f t="shared" si="430"/>
        <v/>
      </c>
      <c r="DK304" s="108" t="str">
        <f t="shared" si="433"/>
        <v/>
      </c>
      <c r="DL304" s="108" t="str">
        <f t="shared" si="431"/>
        <v/>
      </c>
      <c r="DM304" s="108" t="str">
        <f t="shared" si="432"/>
        <v/>
      </c>
      <c r="DN304" s="103"/>
      <c r="DO304" s="170" t="str">
        <f t="shared" si="402"/>
        <v/>
      </c>
      <c r="DP304" s="170" t="str">
        <f t="shared" si="403"/>
        <v/>
      </c>
      <c r="DQ304" s="170" t="str">
        <f t="shared" si="404"/>
        <v/>
      </c>
      <c r="DR304" s="55" t="str">
        <f t="shared" si="405"/>
        <v/>
      </c>
      <c r="DS304" s="55" t="str">
        <f t="shared" si="406"/>
        <v/>
      </c>
      <c r="DT304" s="173" t="str">
        <f t="shared" si="407"/>
        <v/>
      </c>
      <c r="DU304" s="55" t="str">
        <f t="shared" si="408"/>
        <v/>
      </c>
      <c r="DV304" s="21" t="str">
        <f t="shared" si="409"/>
        <v/>
      </c>
      <c r="DW304" s="11" t="str">
        <f t="shared" si="434"/>
        <v/>
      </c>
      <c r="DX304" s="12" t="str">
        <f t="shared" si="410"/>
        <v/>
      </c>
      <c r="DY304" s="15"/>
      <c r="DZ304" s="50"/>
      <c r="EA304" s="50"/>
      <c r="EB304" s="50"/>
      <c r="EC304" s="50"/>
    </row>
    <row r="305" spans="1:133" ht="20.100000000000001" customHeight="1" x14ac:dyDescent="0.25">
      <c r="A305" s="47">
        <f t="shared" si="411"/>
        <v>304</v>
      </c>
      <c r="B305" s="176"/>
      <c r="C305" s="194"/>
      <c r="D305" s="176"/>
      <c r="E305" s="194"/>
      <c r="F305" s="192"/>
      <c r="G305" s="193"/>
      <c r="H305" s="176"/>
      <c r="I305" s="176"/>
      <c r="J305" s="180"/>
      <c r="K305" s="180"/>
      <c r="L305" s="180"/>
      <c r="M305" s="40"/>
      <c r="N305" s="10" t="str">
        <f t="shared" si="353"/>
        <v/>
      </c>
      <c r="O305" s="13"/>
      <c r="P305" s="26" t="str">
        <f t="shared" si="437"/>
        <v/>
      </c>
      <c r="Q305" s="26" t="str">
        <f t="shared" si="437"/>
        <v/>
      </c>
      <c r="R305" s="26" t="str">
        <f t="shared" si="437"/>
        <v/>
      </c>
      <c r="S305" s="26" t="str">
        <f t="shared" si="437"/>
        <v/>
      </c>
      <c r="T305" s="26" t="str">
        <f t="shared" si="437"/>
        <v/>
      </c>
      <c r="U305" s="157" t="str">
        <f t="shared" si="437"/>
        <v/>
      </c>
      <c r="V305" s="26" t="str">
        <f t="shared" si="437"/>
        <v/>
      </c>
      <c r="W305" s="26" t="str">
        <f t="shared" si="437"/>
        <v/>
      </c>
      <c r="X305" s="26" t="str">
        <f t="shared" si="437"/>
        <v/>
      </c>
      <c r="Y305" s="24" t="str">
        <f t="shared" si="437"/>
        <v/>
      </c>
      <c r="Z305" s="18" t="str">
        <f t="shared" si="438"/>
        <v/>
      </c>
      <c r="AA305" s="24" t="str">
        <f t="shared" si="438"/>
        <v/>
      </c>
      <c r="AB305" s="24" t="str">
        <f t="shared" si="438"/>
        <v/>
      </c>
      <c r="AC305" s="26" t="str">
        <f t="shared" si="438"/>
        <v/>
      </c>
      <c r="AD305" s="33" t="str">
        <f t="shared" si="438"/>
        <v/>
      </c>
      <c r="AE305" s="24" t="str">
        <f t="shared" si="438"/>
        <v/>
      </c>
      <c r="AF305" s="26" t="str">
        <f t="shared" si="438"/>
        <v/>
      </c>
      <c r="AG305" s="24" t="str">
        <f t="shared" si="438"/>
        <v/>
      </c>
      <c r="AH305" s="26" t="str">
        <f t="shared" si="438"/>
        <v/>
      </c>
      <c r="AI305" s="26" t="str">
        <f t="shared" si="438"/>
        <v/>
      </c>
      <c r="AJ305" s="26" t="str">
        <f t="shared" si="438"/>
        <v/>
      </c>
      <c r="AK305" s="26" t="str">
        <f t="shared" si="438"/>
        <v/>
      </c>
      <c r="AL305" s="26" t="str">
        <f t="shared" si="438"/>
        <v/>
      </c>
      <c r="AM305" s="18" t="str">
        <f t="shared" si="438"/>
        <v/>
      </c>
      <c r="AN305" s="9"/>
      <c r="AO305" s="152" t="str">
        <f t="shared" si="412"/>
        <v/>
      </c>
      <c r="AP305" s="150" t="str">
        <f t="shared" si="355"/>
        <v/>
      </c>
      <c r="AQ305" s="151" t="str">
        <f t="shared" si="356"/>
        <v/>
      </c>
      <c r="AR305" s="107" t="str">
        <f t="shared" si="357"/>
        <v/>
      </c>
      <c r="AS305" s="128" t="str">
        <f t="shared" si="358"/>
        <v/>
      </c>
      <c r="AT305" s="114" t="str">
        <f t="shared" si="413"/>
        <v/>
      </c>
      <c r="AU305" s="114" t="str">
        <f t="shared" si="414"/>
        <v/>
      </c>
      <c r="AV305" s="114" t="str">
        <f t="shared" si="415"/>
        <v/>
      </c>
      <c r="AW305" s="114" t="str">
        <f t="shared" si="416"/>
        <v/>
      </c>
      <c r="AX305" s="117" t="str">
        <f t="shared" si="417"/>
        <v/>
      </c>
      <c r="AY305" s="117" t="str">
        <f t="shared" si="418"/>
        <v/>
      </c>
      <c r="AZ305" s="111" t="str">
        <f t="shared" si="419"/>
        <v/>
      </c>
      <c r="BA305" s="133" t="str">
        <f t="shared" si="420"/>
        <v/>
      </c>
      <c r="BB305" s="126" t="str">
        <f t="shared" si="359"/>
        <v/>
      </c>
      <c r="BC305" s="126" t="str">
        <f t="shared" si="360"/>
        <v/>
      </c>
      <c r="BD305" s="127" t="str">
        <f t="shared" si="361"/>
        <v/>
      </c>
      <c r="BE305" s="115" t="str">
        <f t="shared" si="362"/>
        <v/>
      </c>
      <c r="BF305" s="148" t="str">
        <f t="shared" si="363"/>
        <v/>
      </c>
      <c r="BG305" s="126" t="str">
        <f t="shared" si="364"/>
        <v/>
      </c>
      <c r="BH305" s="126" t="str">
        <f t="shared" si="365"/>
        <v/>
      </c>
      <c r="BI305" s="126" t="str">
        <f t="shared" si="366"/>
        <v/>
      </c>
      <c r="BJ305" s="126" t="str">
        <f t="shared" si="367"/>
        <v/>
      </c>
      <c r="BK305" s="111" t="str">
        <f t="shared" si="368"/>
        <v/>
      </c>
      <c r="BL305" s="118" t="str">
        <f t="shared" si="421"/>
        <v/>
      </c>
      <c r="BM305" s="115" t="str">
        <f t="shared" si="369"/>
        <v/>
      </c>
      <c r="BN305" s="110" t="str">
        <f t="shared" si="370"/>
        <v/>
      </c>
      <c r="BO305" s="110" t="str">
        <f t="shared" si="371"/>
        <v/>
      </c>
      <c r="BP305" s="111" t="str">
        <f t="shared" si="422"/>
        <v/>
      </c>
      <c r="BQ305" s="110" t="str">
        <f t="shared" si="423"/>
        <v/>
      </c>
      <c r="BR305" s="153"/>
      <c r="BS305" s="115" t="str">
        <f t="shared" si="372"/>
        <v/>
      </c>
      <c r="BT305" s="132" t="str">
        <f t="shared" si="435"/>
        <v/>
      </c>
      <c r="BU305" s="146" t="str">
        <f t="shared" si="373"/>
        <v/>
      </c>
      <c r="BV305" s="115" t="str">
        <f t="shared" si="374"/>
        <v/>
      </c>
      <c r="BW305" s="118" t="str">
        <f t="shared" si="375"/>
        <v/>
      </c>
      <c r="BX305" s="119"/>
      <c r="BY305" s="111" t="str">
        <f t="shared" si="376"/>
        <v/>
      </c>
      <c r="BZ305" s="111" t="str">
        <f t="shared" si="377"/>
        <v/>
      </c>
      <c r="CA305" s="111" t="str">
        <f t="shared" si="378"/>
        <v/>
      </c>
      <c r="CB305" s="142" t="str">
        <f t="shared" si="379"/>
        <v/>
      </c>
      <c r="CC305" s="184" t="str">
        <f t="shared" si="380"/>
        <v/>
      </c>
      <c r="CD305" s="115" t="str">
        <f t="shared" si="381"/>
        <v/>
      </c>
      <c r="CE305" s="115" t="str">
        <f t="shared" si="382"/>
        <v/>
      </c>
      <c r="CF305" s="125" t="str">
        <f t="shared" si="383"/>
        <v/>
      </c>
      <c r="CG305" s="125" t="str">
        <f t="shared" si="384"/>
        <v/>
      </c>
      <c r="CH305" s="149" t="str">
        <f t="shared" si="385"/>
        <v/>
      </c>
      <c r="CI305" s="142" t="str">
        <f t="shared" si="386"/>
        <v/>
      </c>
      <c r="CJ305" s="119"/>
      <c r="CK305" s="109"/>
      <c r="CL305" s="166" t="str">
        <f t="shared" si="387"/>
        <v/>
      </c>
      <c r="CM305" s="166" t="str">
        <f t="shared" si="388"/>
        <v/>
      </c>
      <c r="CN305" s="163" t="str">
        <f t="shared" si="389"/>
        <v/>
      </c>
      <c r="CO305" s="164" t="str">
        <f t="shared" si="390"/>
        <v/>
      </c>
      <c r="CP305" s="109"/>
      <c r="CQ305" s="163" t="str">
        <f t="shared" si="391"/>
        <v/>
      </c>
      <c r="CR305" s="163" t="str">
        <f t="shared" si="392"/>
        <v/>
      </c>
      <c r="CS305" s="109"/>
      <c r="CT305" s="112" t="str">
        <f t="shared" si="424"/>
        <v/>
      </c>
      <c r="CU305" s="145" t="str">
        <f t="shared" si="425"/>
        <v/>
      </c>
      <c r="CV305" s="111" t="str">
        <f t="shared" si="426"/>
        <v/>
      </c>
      <c r="CW305" s="111" t="str">
        <f t="shared" si="427"/>
        <v/>
      </c>
      <c r="CX305" s="109" t="str">
        <f t="shared" si="393"/>
        <v/>
      </c>
      <c r="CY305" s="126" t="str">
        <f t="shared" si="394"/>
        <v/>
      </c>
      <c r="CZ305" s="126" t="str">
        <f t="shared" si="395"/>
        <v/>
      </c>
      <c r="DA305" s="126" t="str">
        <f t="shared" si="396"/>
        <v/>
      </c>
      <c r="DB305" s="145" t="str">
        <f t="shared" si="397"/>
        <v/>
      </c>
      <c r="DC305" s="143" t="str">
        <f t="shared" si="398"/>
        <v/>
      </c>
      <c r="DD305" s="121"/>
      <c r="DE305" s="113" t="str">
        <f t="shared" si="399"/>
        <v/>
      </c>
      <c r="DF305" s="113" t="str">
        <f t="shared" si="400"/>
        <v/>
      </c>
      <c r="DG305" s="111" t="e">
        <f t="shared" si="428"/>
        <v>#N/A</v>
      </c>
      <c r="DH305" s="108" t="str">
        <f t="shared" si="401"/>
        <v/>
      </c>
      <c r="DI305" s="108" t="str">
        <f t="shared" si="429"/>
        <v/>
      </c>
      <c r="DJ305" s="108" t="str">
        <f t="shared" si="430"/>
        <v/>
      </c>
      <c r="DK305" s="108" t="str">
        <f t="shared" si="433"/>
        <v/>
      </c>
      <c r="DL305" s="108" t="str">
        <f t="shared" si="431"/>
        <v/>
      </c>
      <c r="DM305" s="108" t="str">
        <f t="shared" si="432"/>
        <v/>
      </c>
      <c r="DN305" s="103"/>
      <c r="DO305" s="170" t="str">
        <f t="shared" si="402"/>
        <v/>
      </c>
      <c r="DP305" s="170" t="str">
        <f t="shared" si="403"/>
        <v/>
      </c>
      <c r="DQ305" s="170" t="str">
        <f t="shared" si="404"/>
        <v/>
      </c>
      <c r="DR305" s="55" t="str">
        <f t="shared" si="405"/>
        <v/>
      </c>
      <c r="DS305" s="55" t="str">
        <f t="shared" si="406"/>
        <v/>
      </c>
      <c r="DT305" s="173" t="str">
        <f t="shared" si="407"/>
        <v/>
      </c>
      <c r="DU305" s="55" t="str">
        <f t="shared" si="408"/>
        <v/>
      </c>
      <c r="DV305" s="21" t="str">
        <f t="shared" si="409"/>
        <v/>
      </c>
      <c r="DW305" s="11" t="str">
        <f t="shared" si="434"/>
        <v/>
      </c>
      <c r="DX305" s="12" t="str">
        <f t="shared" si="410"/>
        <v/>
      </c>
      <c r="DY305" s="15"/>
      <c r="DZ305" s="50"/>
      <c r="EA305" s="50"/>
      <c r="EB305" s="50"/>
      <c r="EC305" s="50"/>
    </row>
    <row r="306" spans="1:133" ht="20.100000000000001" customHeight="1" x14ac:dyDescent="0.25">
      <c r="A306" s="47">
        <f t="shared" si="411"/>
        <v>305</v>
      </c>
      <c r="B306" s="176"/>
      <c r="C306" s="194"/>
      <c r="D306" s="176"/>
      <c r="E306" s="194"/>
      <c r="F306" s="192"/>
      <c r="G306" s="193"/>
      <c r="H306" s="176"/>
      <c r="I306" s="176"/>
      <c r="J306" s="180"/>
      <c r="K306" s="180"/>
      <c r="L306" s="180"/>
      <c r="M306" s="40"/>
      <c r="N306" s="10" t="str">
        <f t="shared" si="353"/>
        <v/>
      </c>
      <c r="O306" s="13"/>
      <c r="P306" s="26" t="str">
        <f t="shared" si="437"/>
        <v/>
      </c>
      <c r="Q306" s="26" t="str">
        <f t="shared" si="437"/>
        <v/>
      </c>
      <c r="R306" s="26" t="str">
        <f t="shared" si="437"/>
        <v/>
      </c>
      <c r="S306" s="26" t="str">
        <f t="shared" si="437"/>
        <v/>
      </c>
      <c r="T306" s="26" t="str">
        <f t="shared" si="437"/>
        <v/>
      </c>
      <c r="U306" s="157" t="str">
        <f t="shared" si="437"/>
        <v/>
      </c>
      <c r="V306" s="26" t="str">
        <f t="shared" si="437"/>
        <v/>
      </c>
      <c r="W306" s="26" t="str">
        <f t="shared" si="437"/>
        <v/>
      </c>
      <c r="X306" s="26" t="str">
        <f t="shared" si="437"/>
        <v/>
      </c>
      <c r="Y306" s="24" t="str">
        <f t="shared" si="437"/>
        <v/>
      </c>
      <c r="Z306" s="18" t="str">
        <f t="shared" si="438"/>
        <v/>
      </c>
      <c r="AA306" s="24" t="str">
        <f t="shared" si="438"/>
        <v/>
      </c>
      <c r="AB306" s="24" t="str">
        <f t="shared" si="438"/>
        <v/>
      </c>
      <c r="AC306" s="26" t="str">
        <f t="shared" si="438"/>
        <v/>
      </c>
      <c r="AD306" s="33" t="str">
        <f t="shared" si="438"/>
        <v/>
      </c>
      <c r="AE306" s="24" t="str">
        <f t="shared" si="438"/>
        <v/>
      </c>
      <c r="AF306" s="26" t="str">
        <f t="shared" si="438"/>
        <v/>
      </c>
      <c r="AG306" s="24" t="str">
        <f t="shared" si="438"/>
        <v/>
      </c>
      <c r="AH306" s="26" t="str">
        <f t="shared" si="438"/>
        <v/>
      </c>
      <c r="AI306" s="26" t="str">
        <f t="shared" si="438"/>
        <v/>
      </c>
      <c r="AJ306" s="26" t="str">
        <f t="shared" si="438"/>
        <v/>
      </c>
      <c r="AK306" s="26" t="str">
        <f t="shared" si="438"/>
        <v/>
      </c>
      <c r="AL306" s="26" t="str">
        <f t="shared" si="438"/>
        <v/>
      </c>
      <c r="AM306" s="18" t="str">
        <f t="shared" si="438"/>
        <v/>
      </c>
      <c r="AN306" s="9"/>
      <c r="AO306" s="152" t="str">
        <f t="shared" si="412"/>
        <v/>
      </c>
      <c r="AP306" s="150" t="str">
        <f t="shared" si="355"/>
        <v/>
      </c>
      <c r="AQ306" s="151" t="str">
        <f t="shared" si="356"/>
        <v/>
      </c>
      <c r="AR306" s="107" t="str">
        <f t="shared" si="357"/>
        <v/>
      </c>
      <c r="AS306" s="128" t="str">
        <f t="shared" si="358"/>
        <v/>
      </c>
      <c r="AT306" s="114" t="str">
        <f t="shared" si="413"/>
        <v/>
      </c>
      <c r="AU306" s="114" t="str">
        <f t="shared" si="414"/>
        <v/>
      </c>
      <c r="AV306" s="114" t="str">
        <f t="shared" si="415"/>
        <v/>
      </c>
      <c r="AW306" s="114" t="str">
        <f t="shared" si="416"/>
        <v/>
      </c>
      <c r="AX306" s="117" t="str">
        <f t="shared" si="417"/>
        <v/>
      </c>
      <c r="AY306" s="117" t="str">
        <f t="shared" si="418"/>
        <v/>
      </c>
      <c r="AZ306" s="111" t="str">
        <f t="shared" si="419"/>
        <v/>
      </c>
      <c r="BA306" s="133" t="str">
        <f t="shared" si="420"/>
        <v/>
      </c>
      <c r="BB306" s="126" t="str">
        <f t="shared" si="359"/>
        <v/>
      </c>
      <c r="BC306" s="126" t="str">
        <f t="shared" si="360"/>
        <v/>
      </c>
      <c r="BD306" s="127" t="str">
        <f t="shared" si="361"/>
        <v/>
      </c>
      <c r="BE306" s="115" t="str">
        <f t="shared" si="362"/>
        <v/>
      </c>
      <c r="BF306" s="148" t="str">
        <f t="shared" si="363"/>
        <v/>
      </c>
      <c r="BG306" s="126" t="str">
        <f t="shared" si="364"/>
        <v/>
      </c>
      <c r="BH306" s="126" t="str">
        <f t="shared" si="365"/>
        <v/>
      </c>
      <c r="BI306" s="126" t="str">
        <f t="shared" si="366"/>
        <v/>
      </c>
      <c r="BJ306" s="126" t="str">
        <f t="shared" si="367"/>
        <v/>
      </c>
      <c r="BK306" s="111" t="str">
        <f t="shared" si="368"/>
        <v/>
      </c>
      <c r="BL306" s="118" t="str">
        <f t="shared" si="421"/>
        <v/>
      </c>
      <c r="BM306" s="115" t="str">
        <f t="shared" si="369"/>
        <v/>
      </c>
      <c r="BN306" s="110" t="str">
        <f t="shared" si="370"/>
        <v/>
      </c>
      <c r="BO306" s="110" t="str">
        <f t="shared" si="371"/>
        <v/>
      </c>
      <c r="BP306" s="111" t="str">
        <f t="shared" si="422"/>
        <v/>
      </c>
      <c r="BQ306" s="110" t="str">
        <f t="shared" si="423"/>
        <v/>
      </c>
      <c r="BR306" s="153"/>
      <c r="BS306" s="115" t="str">
        <f t="shared" si="372"/>
        <v/>
      </c>
      <c r="BT306" s="132" t="str">
        <f t="shared" si="435"/>
        <v/>
      </c>
      <c r="BU306" s="146" t="str">
        <f t="shared" si="373"/>
        <v/>
      </c>
      <c r="BV306" s="115" t="str">
        <f t="shared" si="374"/>
        <v/>
      </c>
      <c r="BW306" s="118" t="str">
        <f t="shared" si="375"/>
        <v/>
      </c>
      <c r="BX306" s="119"/>
      <c r="BY306" s="111" t="str">
        <f t="shared" si="376"/>
        <v/>
      </c>
      <c r="BZ306" s="111" t="str">
        <f t="shared" si="377"/>
        <v/>
      </c>
      <c r="CA306" s="111" t="str">
        <f t="shared" si="378"/>
        <v/>
      </c>
      <c r="CB306" s="142" t="str">
        <f t="shared" si="379"/>
        <v/>
      </c>
      <c r="CC306" s="184" t="str">
        <f t="shared" si="380"/>
        <v/>
      </c>
      <c r="CD306" s="115" t="str">
        <f t="shared" si="381"/>
        <v/>
      </c>
      <c r="CE306" s="115" t="str">
        <f t="shared" si="382"/>
        <v/>
      </c>
      <c r="CF306" s="125" t="str">
        <f t="shared" si="383"/>
        <v/>
      </c>
      <c r="CG306" s="125" t="str">
        <f t="shared" si="384"/>
        <v/>
      </c>
      <c r="CH306" s="149" t="str">
        <f t="shared" si="385"/>
        <v/>
      </c>
      <c r="CI306" s="142" t="str">
        <f t="shared" si="386"/>
        <v/>
      </c>
      <c r="CJ306" s="119"/>
      <c r="CK306" s="109"/>
      <c r="CL306" s="166" t="str">
        <f t="shared" si="387"/>
        <v/>
      </c>
      <c r="CM306" s="166" t="str">
        <f t="shared" si="388"/>
        <v/>
      </c>
      <c r="CN306" s="163" t="str">
        <f t="shared" si="389"/>
        <v/>
      </c>
      <c r="CO306" s="164" t="str">
        <f t="shared" si="390"/>
        <v/>
      </c>
      <c r="CP306" s="109"/>
      <c r="CQ306" s="163" t="str">
        <f t="shared" si="391"/>
        <v/>
      </c>
      <c r="CR306" s="163" t="str">
        <f t="shared" si="392"/>
        <v/>
      </c>
      <c r="CS306" s="109"/>
      <c r="CT306" s="112" t="str">
        <f t="shared" si="424"/>
        <v/>
      </c>
      <c r="CU306" s="145" t="str">
        <f t="shared" si="425"/>
        <v/>
      </c>
      <c r="CV306" s="111" t="str">
        <f t="shared" si="426"/>
        <v/>
      </c>
      <c r="CW306" s="111" t="str">
        <f t="shared" si="427"/>
        <v/>
      </c>
      <c r="CX306" s="109" t="str">
        <f t="shared" si="393"/>
        <v/>
      </c>
      <c r="CY306" s="126" t="str">
        <f t="shared" si="394"/>
        <v/>
      </c>
      <c r="CZ306" s="126" t="str">
        <f t="shared" si="395"/>
        <v/>
      </c>
      <c r="DA306" s="126" t="str">
        <f t="shared" si="396"/>
        <v/>
      </c>
      <c r="DB306" s="145" t="str">
        <f t="shared" si="397"/>
        <v/>
      </c>
      <c r="DC306" s="143" t="str">
        <f t="shared" si="398"/>
        <v/>
      </c>
      <c r="DD306" s="121"/>
      <c r="DE306" s="113" t="str">
        <f t="shared" si="399"/>
        <v/>
      </c>
      <c r="DF306" s="113" t="str">
        <f t="shared" si="400"/>
        <v/>
      </c>
      <c r="DG306" s="111" t="e">
        <f t="shared" si="428"/>
        <v>#N/A</v>
      </c>
      <c r="DH306" s="108" t="str">
        <f t="shared" si="401"/>
        <v/>
      </c>
      <c r="DI306" s="108" t="str">
        <f t="shared" si="429"/>
        <v/>
      </c>
      <c r="DJ306" s="108" t="str">
        <f t="shared" si="430"/>
        <v/>
      </c>
      <c r="DK306" s="108" t="str">
        <f t="shared" si="433"/>
        <v/>
      </c>
      <c r="DL306" s="108" t="str">
        <f t="shared" si="431"/>
        <v/>
      </c>
      <c r="DM306" s="108" t="str">
        <f t="shared" si="432"/>
        <v/>
      </c>
      <c r="DN306" s="103"/>
      <c r="DO306" s="170" t="str">
        <f t="shared" si="402"/>
        <v/>
      </c>
      <c r="DP306" s="170" t="str">
        <f t="shared" si="403"/>
        <v/>
      </c>
      <c r="DQ306" s="170" t="str">
        <f t="shared" si="404"/>
        <v/>
      </c>
      <c r="DR306" s="55" t="str">
        <f t="shared" si="405"/>
        <v/>
      </c>
      <c r="DS306" s="55" t="str">
        <f t="shared" si="406"/>
        <v/>
      </c>
      <c r="DT306" s="173" t="str">
        <f t="shared" si="407"/>
        <v/>
      </c>
      <c r="DU306" s="55" t="str">
        <f t="shared" si="408"/>
        <v/>
      </c>
      <c r="DV306" s="21" t="str">
        <f t="shared" si="409"/>
        <v/>
      </c>
      <c r="DW306" s="11" t="str">
        <f t="shared" si="434"/>
        <v/>
      </c>
      <c r="DX306" s="12" t="str">
        <f t="shared" si="410"/>
        <v/>
      </c>
      <c r="DY306" s="15"/>
      <c r="DZ306" s="50"/>
      <c r="EA306" s="50"/>
      <c r="EB306" s="50"/>
      <c r="EC306" s="50"/>
    </row>
    <row r="307" spans="1:133" ht="20.100000000000001" customHeight="1" x14ac:dyDescent="0.25">
      <c r="A307" s="47">
        <f t="shared" si="411"/>
        <v>306</v>
      </c>
      <c r="B307" s="176"/>
      <c r="C307" s="194"/>
      <c r="D307" s="176"/>
      <c r="E307" s="194"/>
      <c r="F307" s="192"/>
      <c r="G307" s="193"/>
      <c r="H307" s="176"/>
      <c r="I307" s="176"/>
      <c r="J307" s="180"/>
      <c r="K307" s="180"/>
      <c r="L307" s="180"/>
      <c r="M307" s="40"/>
      <c r="N307" s="10" t="str">
        <f t="shared" si="353"/>
        <v/>
      </c>
      <c r="O307" s="13"/>
      <c r="P307" s="26" t="str">
        <f t="shared" si="437"/>
        <v/>
      </c>
      <c r="Q307" s="26" t="str">
        <f t="shared" si="437"/>
        <v/>
      </c>
      <c r="R307" s="26" t="str">
        <f t="shared" si="437"/>
        <v/>
      </c>
      <c r="S307" s="26" t="str">
        <f t="shared" si="437"/>
        <v/>
      </c>
      <c r="T307" s="26" t="str">
        <f t="shared" si="437"/>
        <v/>
      </c>
      <c r="U307" s="157" t="str">
        <f t="shared" si="437"/>
        <v/>
      </c>
      <c r="V307" s="26" t="str">
        <f t="shared" si="437"/>
        <v/>
      </c>
      <c r="W307" s="26" t="str">
        <f t="shared" si="437"/>
        <v/>
      </c>
      <c r="X307" s="26" t="str">
        <f t="shared" ref="P307:Y370" si="439">IF(SG_or_BG_entered="","",Previous)</f>
        <v/>
      </c>
      <c r="Y307" s="24" t="str">
        <f t="shared" si="439"/>
        <v/>
      </c>
      <c r="Z307" s="18" t="str">
        <f t="shared" si="438"/>
        <v/>
      </c>
      <c r="AA307" s="24" t="str">
        <f t="shared" si="438"/>
        <v/>
      </c>
      <c r="AB307" s="24" t="str">
        <f t="shared" si="438"/>
        <v/>
      </c>
      <c r="AC307" s="26" t="str">
        <f t="shared" si="438"/>
        <v/>
      </c>
      <c r="AD307" s="33" t="str">
        <f t="shared" si="438"/>
        <v/>
      </c>
      <c r="AE307" s="24" t="str">
        <f t="shared" si="438"/>
        <v/>
      </c>
      <c r="AF307" s="26" t="str">
        <f t="shared" si="438"/>
        <v/>
      </c>
      <c r="AG307" s="24" t="str">
        <f t="shared" si="438"/>
        <v/>
      </c>
      <c r="AH307" s="26" t="str">
        <f t="shared" si="438"/>
        <v/>
      </c>
      <c r="AI307" s="26" t="str">
        <f t="shared" si="438"/>
        <v/>
      </c>
      <c r="AJ307" s="26" t="str">
        <f t="shared" si="438"/>
        <v/>
      </c>
      <c r="AK307" s="26" t="str">
        <f t="shared" si="438"/>
        <v/>
      </c>
      <c r="AL307" s="26" t="str">
        <f t="shared" si="438"/>
        <v/>
      </c>
      <c r="AM307" s="18" t="str">
        <f t="shared" si="438"/>
        <v/>
      </c>
      <c r="AN307" s="9"/>
      <c r="AO307" s="152" t="str">
        <f t="shared" si="412"/>
        <v/>
      </c>
      <c r="AP307" s="150" t="str">
        <f t="shared" si="355"/>
        <v/>
      </c>
      <c r="AQ307" s="151" t="str">
        <f t="shared" si="356"/>
        <v/>
      </c>
      <c r="AR307" s="107" t="str">
        <f t="shared" si="357"/>
        <v/>
      </c>
      <c r="AS307" s="128" t="str">
        <f t="shared" si="358"/>
        <v/>
      </c>
      <c r="AT307" s="114" t="str">
        <f t="shared" si="413"/>
        <v/>
      </c>
      <c r="AU307" s="114" t="str">
        <f t="shared" si="414"/>
        <v/>
      </c>
      <c r="AV307" s="114" t="str">
        <f t="shared" si="415"/>
        <v/>
      </c>
      <c r="AW307" s="114" t="str">
        <f t="shared" si="416"/>
        <v/>
      </c>
      <c r="AX307" s="117" t="str">
        <f t="shared" si="417"/>
        <v/>
      </c>
      <c r="AY307" s="117" t="str">
        <f t="shared" si="418"/>
        <v/>
      </c>
      <c r="AZ307" s="111" t="str">
        <f t="shared" si="419"/>
        <v/>
      </c>
      <c r="BA307" s="133" t="str">
        <f t="shared" si="420"/>
        <v/>
      </c>
      <c r="BB307" s="126" t="str">
        <f t="shared" si="359"/>
        <v/>
      </c>
      <c r="BC307" s="126" t="str">
        <f t="shared" si="360"/>
        <v/>
      </c>
      <c r="BD307" s="127" t="str">
        <f t="shared" si="361"/>
        <v/>
      </c>
      <c r="BE307" s="115" t="str">
        <f t="shared" si="362"/>
        <v/>
      </c>
      <c r="BF307" s="148" t="str">
        <f t="shared" si="363"/>
        <v/>
      </c>
      <c r="BG307" s="126" t="str">
        <f t="shared" si="364"/>
        <v/>
      </c>
      <c r="BH307" s="126" t="str">
        <f t="shared" si="365"/>
        <v/>
      </c>
      <c r="BI307" s="126" t="str">
        <f t="shared" si="366"/>
        <v/>
      </c>
      <c r="BJ307" s="126" t="str">
        <f t="shared" si="367"/>
        <v/>
      </c>
      <c r="BK307" s="111" t="str">
        <f t="shared" si="368"/>
        <v/>
      </c>
      <c r="BL307" s="118" t="str">
        <f t="shared" si="421"/>
        <v/>
      </c>
      <c r="BM307" s="115" t="str">
        <f t="shared" si="369"/>
        <v/>
      </c>
      <c r="BN307" s="110" t="str">
        <f t="shared" si="370"/>
        <v/>
      </c>
      <c r="BO307" s="110" t="str">
        <f t="shared" si="371"/>
        <v/>
      </c>
      <c r="BP307" s="111" t="str">
        <f t="shared" si="422"/>
        <v/>
      </c>
      <c r="BQ307" s="110" t="str">
        <f t="shared" si="423"/>
        <v/>
      </c>
      <c r="BR307" s="153"/>
      <c r="BS307" s="115" t="str">
        <f t="shared" si="372"/>
        <v/>
      </c>
      <c r="BT307" s="132" t="str">
        <f t="shared" si="435"/>
        <v/>
      </c>
      <c r="BU307" s="146" t="str">
        <f t="shared" si="373"/>
        <v/>
      </c>
      <c r="BV307" s="115" t="str">
        <f t="shared" si="374"/>
        <v/>
      </c>
      <c r="BW307" s="118" t="str">
        <f t="shared" si="375"/>
        <v/>
      </c>
      <c r="BX307" s="119"/>
      <c r="BY307" s="111" t="str">
        <f t="shared" si="376"/>
        <v/>
      </c>
      <c r="BZ307" s="111" t="str">
        <f t="shared" si="377"/>
        <v/>
      </c>
      <c r="CA307" s="111" t="str">
        <f t="shared" si="378"/>
        <v/>
      </c>
      <c r="CB307" s="142" t="str">
        <f t="shared" si="379"/>
        <v/>
      </c>
      <c r="CC307" s="184" t="str">
        <f t="shared" si="380"/>
        <v/>
      </c>
      <c r="CD307" s="115" t="str">
        <f t="shared" si="381"/>
        <v/>
      </c>
      <c r="CE307" s="115" t="str">
        <f t="shared" si="382"/>
        <v/>
      </c>
      <c r="CF307" s="125" t="str">
        <f t="shared" si="383"/>
        <v/>
      </c>
      <c r="CG307" s="125" t="str">
        <f t="shared" si="384"/>
        <v/>
      </c>
      <c r="CH307" s="149" t="str">
        <f t="shared" si="385"/>
        <v/>
      </c>
      <c r="CI307" s="142" t="str">
        <f t="shared" si="386"/>
        <v/>
      </c>
      <c r="CJ307" s="119"/>
      <c r="CK307" s="109"/>
      <c r="CL307" s="166" t="str">
        <f t="shared" si="387"/>
        <v/>
      </c>
      <c r="CM307" s="166" t="str">
        <f t="shared" si="388"/>
        <v/>
      </c>
      <c r="CN307" s="163" t="str">
        <f t="shared" si="389"/>
        <v/>
      </c>
      <c r="CO307" s="164" t="str">
        <f t="shared" si="390"/>
        <v/>
      </c>
      <c r="CP307" s="109"/>
      <c r="CQ307" s="163" t="str">
        <f t="shared" si="391"/>
        <v/>
      </c>
      <c r="CR307" s="163" t="str">
        <f t="shared" si="392"/>
        <v/>
      </c>
      <c r="CS307" s="109"/>
      <c r="CT307" s="112" t="str">
        <f t="shared" si="424"/>
        <v/>
      </c>
      <c r="CU307" s="145" t="str">
        <f t="shared" si="425"/>
        <v/>
      </c>
      <c r="CV307" s="111" t="str">
        <f t="shared" si="426"/>
        <v/>
      </c>
      <c r="CW307" s="111" t="str">
        <f t="shared" si="427"/>
        <v/>
      </c>
      <c r="CX307" s="109" t="str">
        <f t="shared" si="393"/>
        <v/>
      </c>
      <c r="CY307" s="126" t="str">
        <f t="shared" si="394"/>
        <v/>
      </c>
      <c r="CZ307" s="126" t="str">
        <f t="shared" si="395"/>
        <v/>
      </c>
      <c r="DA307" s="126" t="str">
        <f t="shared" si="396"/>
        <v/>
      </c>
      <c r="DB307" s="145" t="str">
        <f t="shared" si="397"/>
        <v/>
      </c>
      <c r="DC307" s="143" t="str">
        <f t="shared" si="398"/>
        <v/>
      </c>
      <c r="DD307" s="121"/>
      <c r="DE307" s="113" t="str">
        <f t="shared" si="399"/>
        <v/>
      </c>
      <c r="DF307" s="113" t="str">
        <f t="shared" si="400"/>
        <v/>
      </c>
      <c r="DG307" s="111" t="e">
        <f t="shared" si="428"/>
        <v>#N/A</v>
      </c>
      <c r="DH307" s="108" t="str">
        <f t="shared" si="401"/>
        <v/>
      </c>
      <c r="DI307" s="108" t="str">
        <f t="shared" si="429"/>
        <v/>
      </c>
      <c r="DJ307" s="108" t="str">
        <f t="shared" si="430"/>
        <v/>
      </c>
      <c r="DK307" s="108" t="str">
        <f t="shared" si="433"/>
        <v/>
      </c>
      <c r="DL307" s="108" t="str">
        <f t="shared" si="431"/>
        <v/>
      </c>
      <c r="DM307" s="108" t="str">
        <f t="shared" si="432"/>
        <v/>
      </c>
      <c r="DN307" s="103"/>
      <c r="DO307" s="170" t="str">
        <f t="shared" si="402"/>
        <v/>
      </c>
      <c r="DP307" s="170" t="str">
        <f t="shared" si="403"/>
        <v/>
      </c>
      <c r="DQ307" s="170" t="str">
        <f t="shared" si="404"/>
        <v/>
      </c>
      <c r="DR307" s="55" t="str">
        <f t="shared" si="405"/>
        <v/>
      </c>
      <c r="DS307" s="55" t="str">
        <f t="shared" si="406"/>
        <v/>
      </c>
      <c r="DT307" s="173" t="str">
        <f t="shared" si="407"/>
        <v/>
      </c>
      <c r="DU307" s="55" t="str">
        <f t="shared" si="408"/>
        <v/>
      </c>
      <c r="DV307" s="21" t="str">
        <f t="shared" si="409"/>
        <v/>
      </c>
      <c r="DW307" s="11" t="str">
        <f t="shared" si="434"/>
        <v/>
      </c>
      <c r="DX307" s="12" t="str">
        <f t="shared" si="410"/>
        <v/>
      </c>
      <c r="DY307" s="15"/>
      <c r="DZ307" s="50"/>
      <c r="EA307" s="50"/>
      <c r="EB307" s="50"/>
      <c r="EC307" s="50"/>
    </row>
    <row r="308" spans="1:133" ht="20.100000000000001" customHeight="1" x14ac:dyDescent="0.25">
      <c r="A308" s="47">
        <f t="shared" si="411"/>
        <v>307</v>
      </c>
      <c r="B308" s="176"/>
      <c r="C308" s="194"/>
      <c r="D308" s="176"/>
      <c r="E308" s="194"/>
      <c r="F308" s="192"/>
      <c r="G308" s="193"/>
      <c r="H308" s="176"/>
      <c r="I308" s="176"/>
      <c r="J308" s="180"/>
      <c r="K308" s="180"/>
      <c r="L308" s="180"/>
      <c r="M308" s="40"/>
      <c r="N308" s="10" t="str">
        <f t="shared" si="353"/>
        <v/>
      </c>
      <c r="O308" s="13"/>
      <c r="P308" s="26" t="str">
        <f t="shared" si="439"/>
        <v/>
      </c>
      <c r="Q308" s="26" t="str">
        <f t="shared" si="439"/>
        <v/>
      </c>
      <c r="R308" s="26" t="str">
        <f t="shared" si="439"/>
        <v/>
      </c>
      <c r="S308" s="26" t="str">
        <f t="shared" si="439"/>
        <v/>
      </c>
      <c r="T308" s="26" t="str">
        <f t="shared" si="439"/>
        <v/>
      </c>
      <c r="U308" s="157" t="str">
        <f t="shared" si="439"/>
        <v/>
      </c>
      <c r="V308" s="26" t="str">
        <f t="shared" si="439"/>
        <v/>
      </c>
      <c r="W308" s="26" t="str">
        <f t="shared" si="439"/>
        <v/>
      </c>
      <c r="X308" s="26" t="str">
        <f t="shared" si="439"/>
        <v/>
      </c>
      <c r="Y308" s="24" t="str">
        <f t="shared" si="439"/>
        <v/>
      </c>
      <c r="Z308" s="18" t="str">
        <f t="shared" si="438"/>
        <v/>
      </c>
      <c r="AA308" s="24" t="str">
        <f t="shared" si="438"/>
        <v/>
      </c>
      <c r="AB308" s="24" t="str">
        <f t="shared" si="438"/>
        <v/>
      </c>
      <c r="AC308" s="26" t="str">
        <f t="shared" si="438"/>
        <v/>
      </c>
      <c r="AD308" s="33" t="str">
        <f t="shared" si="438"/>
        <v/>
      </c>
      <c r="AE308" s="24" t="str">
        <f t="shared" si="438"/>
        <v/>
      </c>
      <c r="AF308" s="26" t="str">
        <f t="shared" si="438"/>
        <v/>
      </c>
      <c r="AG308" s="24" t="str">
        <f t="shared" si="438"/>
        <v/>
      </c>
      <c r="AH308" s="26" t="str">
        <f t="shared" si="438"/>
        <v/>
      </c>
      <c r="AI308" s="26" t="str">
        <f t="shared" si="438"/>
        <v/>
      </c>
      <c r="AJ308" s="26" t="str">
        <f t="shared" si="438"/>
        <v/>
      </c>
      <c r="AK308" s="26" t="str">
        <f t="shared" si="438"/>
        <v/>
      </c>
      <c r="AL308" s="26" t="str">
        <f t="shared" si="438"/>
        <v/>
      </c>
      <c r="AM308" s="18" t="str">
        <f t="shared" si="438"/>
        <v/>
      </c>
      <c r="AN308" s="9"/>
      <c r="AO308" s="152" t="str">
        <f t="shared" si="412"/>
        <v/>
      </c>
      <c r="AP308" s="150" t="str">
        <f t="shared" si="355"/>
        <v/>
      </c>
      <c r="AQ308" s="151" t="str">
        <f t="shared" si="356"/>
        <v/>
      </c>
      <c r="AR308" s="107" t="str">
        <f t="shared" si="357"/>
        <v/>
      </c>
      <c r="AS308" s="128" t="str">
        <f t="shared" si="358"/>
        <v/>
      </c>
      <c r="AT308" s="114" t="str">
        <f t="shared" si="413"/>
        <v/>
      </c>
      <c r="AU308" s="114" t="str">
        <f t="shared" si="414"/>
        <v/>
      </c>
      <c r="AV308" s="114" t="str">
        <f t="shared" si="415"/>
        <v/>
      </c>
      <c r="AW308" s="114" t="str">
        <f t="shared" si="416"/>
        <v/>
      </c>
      <c r="AX308" s="117" t="str">
        <f t="shared" si="417"/>
        <v/>
      </c>
      <c r="AY308" s="117" t="str">
        <f t="shared" si="418"/>
        <v/>
      </c>
      <c r="AZ308" s="111" t="str">
        <f t="shared" si="419"/>
        <v/>
      </c>
      <c r="BA308" s="133" t="str">
        <f t="shared" si="420"/>
        <v/>
      </c>
      <c r="BB308" s="126" t="str">
        <f t="shared" si="359"/>
        <v/>
      </c>
      <c r="BC308" s="126" t="str">
        <f t="shared" si="360"/>
        <v/>
      </c>
      <c r="BD308" s="127" t="str">
        <f t="shared" si="361"/>
        <v/>
      </c>
      <c r="BE308" s="115" t="str">
        <f t="shared" si="362"/>
        <v/>
      </c>
      <c r="BF308" s="148" t="str">
        <f t="shared" si="363"/>
        <v/>
      </c>
      <c r="BG308" s="126" t="str">
        <f t="shared" si="364"/>
        <v/>
      </c>
      <c r="BH308" s="126" t="str">
        <f t="shared" si="365"/>
        <v/>
      </c>
      <c r="BI308" s="126" t="str">
        <f t="shared" si="366"/>
        <v/>
      </c>
      <c r="BJ308" s="126" t="str">
        <f t="shared" si="367"/>
        <v/>
      </c>
      <c r="BK308" s="111" t="str">
        <f t="shared" si="368"/>
        <v/>
      </c>
      <c r="BL308" s="118" t="str">
        <f t="shared" si="421"/>
        <v/>
      </c>
      <c r="BM308" s="115" t="str">
        <f t="shared" si="369"/>
        <v/>
      </c>
      <c r="BN308" s="110" t="str">
        <f t="shared" si="370"/>
        <v/>
      </c>
      <c r="BO308" s="110" t="str">
        <f t="shared" si="371"/>
        <v/>
      </c>
      <c r="BP308" s="111" t="str">
        <f t="shared" si="422"/>
        <v/>
      </c>
      <c r="BQ308" s="110" t="str">
        <f t="shared" si="423"/>
        <v/>
      </c>
      <c r="BR308" s="153"/>
      <c r="BS308" s="115" t="str">
        <f t="shared" si="372"/>
        <v/>
      </c>
      <c r="BT308" s="132" t="str">
        <f t="shared" si="435"/>
        <v/>
      </c>
      <c r="BU308" s="146" t="str">
        <f t="shared" si="373"/>
        <v/>
      </c>
      <c r="BV308" s="115" t="str">
        <f t="shared" si="374"/>
        <v/>
      </c>
      <c r="BW308" s="118" t="str">
        <f t="shared" si="375"/>
        <v/>
      </c>
      <c r="BX308" s="119"/>
      <c r="BY308" s="111" t="str">
        <f t="shared" si="376"/>
        <v/>
      </c>
      <c r="BZ308" s="111" t="str">
        <f t="shared" si="377"/>
        <v/>
      </c>
      <c r="CA308" s="111" t="str">
        <f t="shared" si="378"/>
        <v/>
      </c>
      <c r="CB308" s="142" t="str">
        <f t="shared" si="379"/>
        <v/>
      </c>
      <c r="CC308" s="184" t="str">
        <f t="shared" si="380"/>
        <v/>
      </c>
      <c r="CD308" s="115" t="str">
        <f t="shared" si="381"/>
        <v/>
      </c>
      <c r="CE308" s="115" t="str">
        <f t="shared" si="382"/>
        <v/>
      </c>
      <c r="CF308" s="125" t="str">
        <f t="shared" si="383"/>
        <v/>
      </c>
      <c r="CG308" s="125" t="str">
        <f t="shared" si="384"/>
        <v/>
      </c>
      <c r="CH308" s="149" t="str">
        <f t="shared" si="385"/>
        <v/>
      </c>
      <c r="CI308" s="142" t="str">
        <f t="shared" si="386"/>
        <v/>
      </c>
      <c r="CJ308" s="119"/>
      <c r="CK308" s="109"/>
      <c r="CL308" s="166" t="str">
        <f t="shared" si="387"/>
        <v/>
      </c>
      <c r="CM308" s="166" t="str">
        <f t="shared" si="388"/>
        <v/>
      </c>
      <c r="CN308" s="163" t="str">
        <f t="shared" si="389"/>
        <v/>
      </c>
      <c r="CO308" s="164" t="str">
        <f t="shared" si="390"/>
        <v/>
      </c>
      <c r="CP308" s="109"/>
      <c r="CQ308" s="163" t="str">
        <f t="shared" si="391"/>
        <v/>
      </c>
      <c r="CR308" s="163" t="str">
        <f t="shared" si="392"/>
        <v/>
      </c>
      <c r="CS308" s="109"/>
      <c r="CT308" s="112" t="str">
        <f t="shared" si="424"/>
        <v/>
      </c>
      <c r="CU308" s="145" t="str">
        <f t="shared" si="425"/>
        <v/>
      </c>
      <c r="CV308" s="111" t="str">
        <f t="shared" si="426"/>
        <v/>
      </c>
      <c r="CW308" s="111" t="str">
        <f t="shared" si="427"/>
        <v/>
      </c>
      <c r="CX308" s="109" t="str">
        <f t="shared" si="393"/>
        <v/>
      </c>
      <c r="CY308" s="126" t="str">
        <f t="shared" si="394"/>
        <v/>
      </c>
      <c r="CZ308" s="126" t="str">
        <f t="shared" si="395"/>
        <v/>
      </c>
      <c r="DA308" s="126" t="str">
        <f t="shared" si="396"/>
        <v/>
      </c>
      <c r="DB308" s="145" t="str">
        <f t="shared" si="397"/>
        <v/>
      </c>
      <c r="DC308" s="143" t="str">
        <f t="shared" si="398"/>
        <v/>
      </c>
      <c r="DD308" s="121"/>
      <c r="DE308" s="113" t="str">
        <f t="shared" si="399"/>
        <v/>
      </c>
      <c r="DF308" s="113" t="str">
        <f t="shared" si="400"/>
        <v/>
      </c>
      <c r="DG308" s="111" t="e">
        <f t="shared" si="428"/>
        <v>#N/A</v>
      </c>
      <c r="DH308" s="108" t="str">
        <f t="shared" si="401"/>
        <v/>
      </c>
      <c r="DI308" s="108" t="str">
        <f t="shared" si="429"/>
        <v/>
      </c>
      <c r="DJ308" s="108" t="str">
        <f t="shared" si="430"/>
        <v/>
      </c>
      <c r="DK308" s="108" t="str">
        <f t="shared" si="433"/>
        <v/>
      </c>
      <c r="DL308" s="108" t="str">
        <f t="shared" si="431"/>
        <v/>
      </c>
      <c r="DM308" s="108" t="str">
        <f t="shared" si="432"/>
        <v/>
      </c>
      <c r="DN308" s="103"/>
      <c r="DO308" s="170" t="str">
        <f t="shared" si="402"/>
        <v/>
      </c>
      <c r="DP308" s="170" t="str">
        <f t="shared" si="403"/>
        <v/>
      </c>
      <c r="DQ308" s="170" t="str">
        <f t="shared" si="404"/>
        <v/>
      </c>
      <c r="DR308" s="55" t="str">
        <f t="shared" si="405"/>
        <v/>
      </c>
      <c r="DS308" s="55" t="str">
        <f t="shared" si="406"/>
        <v/>
      </c>
      <c r="DT308" s="173" t="str">
        <f t="shared" si="407"/>
        <v/>
      </c>
      <c r="DU308" s="55" t="str">
        <f t="shared" si="408"/>
        <v/>
      </c>
      <c r="DV308" s="21" t="str">
        <f t="shared" si="409"/>
        <v/>
      </c>
      <c r="DW308" s="11" t="str">
        <f t="shared" si="434"/>
        <v/>
      </c>
      <c r="DX308" s="12" t="str">
        <f t="shared" si="410"/>
        <v/>
      </c>
      <c r="DY308" s="15"/>
      <c r="DZ308" s="50"/>
      <c r="EA308" s="50"/>
      <c r="EB308" s="50"/>
      <c r="EC308" s="50"/>
    </row>
    <row r="309" spans="1:133" ht="20.100000000000001" customHeight="1" x14ac:dyDescent="0.25">
      <c r="A309" s="47">
        <f t="shared" si="411"/>
        <v>308</v>
      </c>
      <c r="B309" s="176"/>
      <c r="C309" s="194"/>
      <c r="D309" s="176"/>
      <c r="E309" s="194"/>
      <c r="F309" s="192"/>
      <c r="G309" s="193"/>
      <c r="H309" s="176"/>
      <c r="I309" s="176"/>
      <c r="J309" s="180"/>
      <c r="K309" s="180"/>
      <c r="L309" s="180"/>
      <c r="M309" s="40"/>
      <c r="N309" s="10" t="str">
        <f t="shared" si="353"/>
        <v/>
      </c>
      <c r="O309" s="13"/>
      <c r="P309" s="26" t="str">
        <f t="shared" si="439"/>
        <v/>
      </c>
      <c r="Q309" s="26" t="str">
        <f t="shared" si="439"/>
        <v/>
      </c>
      <c r="R309" s="26" t="str">
        <f t="shared" si="439"/>
        <v/>
      </c>
      <c r="S309" s="26" t="str">
        <f t="shared" si="439"/>
        <v/>
      </c>
      <c r="T309" s="26" t="str">
        <f t="shared" si="439"/>
        <v/>
      </c>
      <c r="U309" s="157" t="str">
        <f t="shared" si="439"/>
        <v/>
      </c>
      <c r="V309" s="26" t="str">
        <f t="shared" si="439"/>
        <v/>
      </c>
      <c r="W309" s="26" t="str">
        <f t="shared" si="439"/>
        <v/>
      </c>
      <c r="X309" s="26" t="str">
        <f t="shared" si="439"/>
        <v/>
      </c>
      <c r="Y309" s="24" t="str">
        <f t="shared" si="439"/>
        <v/>
      </c>
      <c r="Z309" s="18" t="str">
        <f t="shared" si="438"/>
        <v/>
      </c>
      <c r="AA309" s="24" t="str">
        <f t="shared" si="438"/>
        <v/>
      </c>
      <c r="AB309" s="24" t="str">
        <f t="shared" si="438"/>
        <v/>
      </c>
      <c r="AC309" s="26" t="str">
        <f t="shared" si="438"/>
        <v/>
      </c>
      <c r="AD309" s="33" t="str">
        <f t="shared" si="438"/>
        <v/>
      </c>
      <c r="AE309" s="24" t="str">
        <f t="shared" si="438"/>
        <v/>
      </c>
      <c r="AF309" s="26" t="str">
        <f t="shared" si="438"/>
        <v/>
      </c>
      <c r="AG309" s="24" t="str">
        <f t="shared" si="438"/>
        <v/>
      </c>
      <c r="AH309" s="26" t="str">
        <f t="shared" si="438"/>
        <v/>
      </c>
      <c r="AI309" s="26" t="str">
        <f t="shared" si="438"/>
        <v/>
      </c>
      <c r="AJ309" s="26" t="str">
        <f t="shared" si="438"/>
        <v/>
      </c>
      <c r="AK309" s="26" t="str">
        <f t="shared" si="438"/>
        <v/>
      </c>
      <c r="AL309" s="26" t="str">
        <f t="shared" si="438"/>
        <v/>
      </c>
      <c r="AM309" s="18" t="str">
        <f t="shared" si="438"/>
        <v/>
      </c>
      <c r="AN309" s="9"/>
      <c r="AO309" s="152" t="str">
        <f t="shared" si="412"/>
        <v/>
      </c>
      <c r="AP309" s="150" t="str">
        <f t="shared" si="355"/>
        <v/>
      </c>
      <c r="AQ309" s="151" t="str">
        <f t="shared" si="356"/>
        <v/>
      </c>
      <c r="AR309" s="107" t="str">
        <f t="shared" si="357"/>
        <v/>
      </c>
      <c r="AS309" s="128" t="str">
        <f t="shared" si="358"/>
        <v/>
      </c>
      <c r="AT309" s="114" t="str">
        <f t="shared" si="413"/>
        <v/>
      </c>
      <c r="AU309" s="114" t="str">
        <f t="shared" si="414"/>
        <v/>
      </c>
      <c r="AV309" s="114" t="str">
        <f t="shared" si="415"/>
        <v/>
      </c>
      <c r="AW309" s="114" t="str">
        <f t="shared" si="416"/>
        <v/>
      </c>
      <c r="AX309" s="117" t="str">
        <f t="shared" si="417"/>
        <v/>
      </c>
      <c r="AY309" s="117" t="str">
        <f t="shared" si="418"/>
        <v/>
      </c>
      <c r="AZ309" s="111" t="str">
        <f t="shared" si="419"/>
        <v/>
      </c>
      <c r="BA309" s="133" t="str">
        <f t="shared" si="420"/>
        <v/>
      </c>
      <c r="BB309" s="126" t="str">
        <f t="shared" si="359"/>
        <v/>
      </c>
      <c r="BC309" s="126" t="str">
        <f t="shared" si="360"/>
        <v/>
      </c>
      <c r="BD309" s="127" t="str">
        <f t="shared" si="361"/>
        <v/>
      </c>
      <c r="BE309" s="115" t="str">
        <f t="shared" si="362"/>
        <v/>
      </c>
      <c r="BF309" s="148" t="str">
        <f t="shared" si="363"/>
        <v/>
      </c>
      <c r="BG309" s="126" t="str">
        <f t="shared" si="364"/>
        <v/>
      </c>
      <c r="BH309" s="126" t="str">
        <f t="shared" si="365"/>
        <v/>
      </c>
      <c r="BI309" s="126" t="str">
        <f t="shared" si="366"/>
        <v/>
      </c>
      <c r="BJ309" s="126" t="str">
        <f t="shared" si="367"/>
        <v/>
      </c>
      <c r="BK309" s="111" t="str">
        <f t="shared" si="368"/>
        <v/>
      </c>
      <c r="BL309" s="118" t="str">
        <f t="shared" si="421"/>
        <v/>
      </c>
      <c r="BM309" s="115" t="str">
        <f t="shared" si="369"/>
        <v/>
      </c>
      <c r="BN309" s="110" t="str">
        <f t="shared" si="370"/>
        <v/>
      </c>
      <c r="BO309" s="110" t="str">
        <f t="shared" si="371"/>
        <v/>
      </c>
      <c r="BP309" s="111" t="str">
        <f t="shared" si="422"/>
        <v/>
      </c>
      <c r="BQ309" s="110" t="str">
        <f t="shared" si="423"/>
        <v/>
      </c>
      <c r="BR309" s="153"/>
      <c r="BS309" s="115" t="str">
        <f t="shared" si="372"/>
        <v/>
      </c>
      <c r="BT309" s="132" t="str">
        <f t="shared" si="435"/>
        <v/>
      </c>
      <c r="BU309" s="146" t="str">
        <f t="shared" si="373"/>
        <v/>
      </c>
      <c r="BV309" s="115" t="str">
        <f t="shared" si="374"/>
        <v/>
      </c>
      <c r="BW309" s="118" t="str">
        <f t="shared" si="375"/>
        <v/>
      </c>
      <c r="BX309" s="119"/>
      <c r="BY309" s="111" t="str">
        <f t="shared" si="376"/>
        <v/>
      </c>
      <c r="BZ309" s="111" t="str">
        <f t="shared" si="377"/>
        <v/>
      </c>
      <c r="CA309" s="111" t="str">
        <f t="shared" si="378"/>
        <v/>
      </c>
      <c r="CB309" s="142" t="str">
        <f t="shared" si="379"/>
        <v/>
      </c>
      <c r="CC309" s="184" t="str">
        <f t="shared" si="380"/>
        <v/>
      </c>
      <c r="CD309" s="115" t="str">
        <f t="shared" si="381"/>
        <v/>
      </c>
      <c r="CE309" s="115" t="str">
        <f t="shared" si="382"/>
        <v/>
      </c>
      <c r="CF309" s="125" t="str">
        <f t="shared" si="383"/>
        <v/>
      </c>
      <c r="CG309" s="125" t="str">
        <f t="shared" si="384"/>
        <v/>
      </c>
      <c r="CH309" s="149" t="str">
        <f t="shared" si="385"/>
        <v/>
      </c>
      <c r="CI309" s="142" t="str">
        <f t="shared" si="386"/>
        <v/>
      </c>
      <c r="CJ309" s="119"/>
      <c r="CK309" s="109"/>
      <c r="CL309" s="166" t="str">
        <f t="shared" si="387"/>
        <v/>
      </c>
      <c r="CM309" s="166" t="str">
        <f t="shared" si="388"/>
        <v/>
      </c>
      <c r="CN309" s="163" t="str">
        <f t="shared" si="389"/>
        <v/>
      </c>
      <c r="CO309" s="164" t="str">
        <f t="shared" si="390"/>
        <v/>
      </c>
      <c r="CP309" s="109"/>
      <c r="CQ309" s="163" t="str">
        <f t="shared" si="391"/>
        <v/>
      </c>
      <c r="CR309" s="163" t="str">
        <f t="shared" si="392"/>
        <v/>
      </c>
      <c r="CS309" s="109"/>
      <c r="CT309" s="112" t="str">
        <f t="shared" si="424"/>
        <v/>
      </c>
      <c r="CU309" s="145" t="str">
        <f t="shared" si="425"/>
        <v/>
      </c>
      <c r="CV309" s="111" t="str">
        <f t="shared" si="426"/>
        <v/>
      </c>
      <c r="CW309" s="111" t="str">
        <f t="shared" si="427"/>
        <v/>
      </c>
      <c r="CX309" s="109" t="str">
        <f t="shared" si="393"/>
        <v/>
      </c>
      <c r="CY309" s="126" t="str">
        <f t="shared" si="394"/>
        <v/>
      </c>
      <c r="CZ309" s="126" t="str">
        <f t="shared" si="395"/>
        <v/>
      </c>
      <c r="DA309" s="126" t="str">
        <f t="shared" si="396"/>
        <v/>
      </c>
      <c r="DB309" s="145" t="str">
        <f t="shared" si="397"/>
        <v/>
      </c>
      <c r="DC309" s="143" t="str">
        <f t="shared" si="398"/>
        <v/>
      </c>
      <c r="DD309" s="121"/>
      <c r="DE309" s="113" t="str">
        <f t="shared" si="399"/>
        <v/>
      </c>
      <c r="DF309" s="113" t="str">
        <f t="shared" si="400"/>
        <v/>
      </c>
      <c r="DG309" s="111" t="e">
        <f t="shared" si="428"/>
        <v>#N/A</v>
      </c>
      <c r="DH309" s="108" t="str">
        <f t="shared" si="401"/>
        <v/>
      </c>
      <c r="DI309" s="108" t="str">
        <f t="shared" si="429"/>
        <v/>
      </c>
      <c r="DJ309" s="108" t="str">
        <f t="shared" si="430"/>
        <v/>
      </c>
      <c r="DK309" s="108" t="str">
        <f t="shared" si="433"/>
        <v/>
      </c>
      <c r="DL309" s="108" t="str">
        <f t="shared" si="431"/>
        <v/>
      </c>
      <c r="DM309" s="108" t="str">
        <f t="shared" si="432"/>
        <v/>
      </c>
      <c r="DN309" s="103"/>
      <c r="DO309" s="170" t="str">
        <f t="shared" si="402"/>
        <v/>
      </c>
      <c r="DP309" s="170" t="str">
        <f t="shared" si="403"/>
        <v/>
      </c>
      <c r="DQ309" s="170" t="str">
        <f t="shared" si="404"/>
        <v/>
      </c>
      <c r="DR309" s="55" t="str">
        <f t="shared" si="405"/>
        <v/>
      </c>
      <c r="DS309" s="55" t="str">
        <f t="shared" si="406"/>
        <v/>
      </c>
      <c r="DT309" s="173" t="str">
        <f t="shared" si="407"/>
        <v/>
      </c>
      <c r="DU309" s="55" t="str">
        <f t="shared" si="408"/>
        <v/>
      </c>
      <c r="DV309" s="21" t="str">
        <f t="shared" si="409"/>
        <v/>
      </c>
      <c r="DW309" s="11" t="str">
        <f t="shared" si="434"/>
        <v/>
      </c>
      <c r="DX309" s="12" t="str">
        <f t="shared" si="410"/>
        <v/>
      </c>
      <c r="DY309" s="15"/>
      <c r="DZ309" s="50"/>
      <c r="EA309" s="50"/>
      <c r="EB309" s="50"/>
      <c r="EC309" s="50"/>
    </row>
    <row r="310" spans="1:133" ht="20.100000000000001" customHeight="1" x14ac:dyDescent="0.25">
      <c r="A310" s="47">
        <f t="shared" si="411"/>
        <v>309</v>
      </c>
      <c r="B310" s="176"/>
      <c r="C310" s="194"/>
      <c r="D310" s="176"/>
      <c r="E310" s="194"/>
      <c r="F310" s="192"/>
      <c r="G310" s="193"/>
      <c r="H310" s="176"/>
      <c r="I310" s="176"/>
      <c r="J310" s="180"/>
      <c r="K310" s="180"/>
      <c r="L310" s="180"/>
      <c r="M310" s="40"/>
      <c r="N310" s="10" t="str">
        <f t="shared" si="353"/>
        <v/>
      </c>
      <c r="O310" s="13"/>
      <c r="P310" s="26" t="str">
        <f t="shared" si="439"/>
        <v/>
      </c>
      <c r="Q310" s="26" t="str">
        <f t="shared" si="439"/>
        <v/>
      </c>
      <c r="R310" s="26" t="str">
        <f t="shared" si="439"/>
        <v/>
      </c>
      <c r="S310" s="26" t="str">
        <f t="shared" si="439"/>
        <v/>
      </c>
      <c r="T310" s="26" t="str">
        <f t="shared" si="439"/>
        <v/>
      </c>
      <c r="U310" s="157" t="str">
        <f t="shared" si="439"/>
        <v/>
      </c>
      <c r="V310" s="26" t="str">
        <f t="shared" si="439"/>
        <v/>
      </c>
      <c r="W310" s="26" t="str">
        <f t="shared" si="439"/>
        <v/>
      </c>
      <c r="X310" s="26" t="str">
        <f t="shared" si="439"/>
        <v/>
      </c>
      <c r="Y310" s="24" t="str">
        <f t="shared" si="439"/>
        <v/>
      </c>
      <c r="Z310" s="18" t="str">
        <f t="shared" si="438"/>
        <v/>
      </c>
      <c r="AA310" s="24" t="str">
        <f t="shared" si="438"/>
        <v/>
      </c>
      <c r="AB310" s="24" t="str">
        <f t="shared" si="438"/>
        <v/>
      </c>
      <c r="AC310" s="26" t="str">
        <f t="shared" si="438"/>
        <v/>
      </c>
      <c r="AD310" s="33" t="str">
        <f t="shared" si="438"/>
        <v/>
      </c>
      <c r="AE310" s="24" t="str">
        <f t="shared" si="438"/>
        <v/>
      </c>
      <c r="AF310" s="26" t="str">
        <f t="shared" si="438"/>
        <v/>
      </c>
      <c r="AG310" s="24" t="str">
        <f t="shared" si="438"/>
        <v/>
      </c>
      <c r="AH310" s="26" t="str">
        <f t="shared" si="438"/>
        <v/>
      </c>
      <c r="AI310" s="26" t="str">
        <f t="shared" si="438"/>
        <v/>
      </c>
      <c r="AJ310" s="26" t="str">
        <f t="shared" si="438"/>
        <v/>
      </c>
      <c r="AK310" s="26" t="str">
        <f t="shared" si="438"/>
        <v/>
      </c>
      <c r="AL310" s="26" t="str">
        <f t="shared" si="438"/>
        <v/>
      </c>
      <c r="AM310" s="18" t="str">
        <f t="shared" si="438"/>
        <v/>
      </c>
      <c r="AN310" s="9"/>
      <c r="AO310" s="152" t="str">
        <f t="shared" si="412"/>
        <v/>
      </c>
      <c r="AP310" s="150" t="str">
        <f t="shared" si="355"/>
        <v/>
      </c>
      <c r="AQ310" s="151" t="str">
        <f t="shared" si="356"/>
        <v/>
      </c>
      <c r="AR310" s="107" t="str">
        <f t="shared" si="357"/>
        <v/>
      </c>
      <c r="AS310" s="128" t="str">
        <f t="shared" si="358"/>
        <v/>
      </c>
      <c r="AT310" s="114" t="str">
        <f t="shared" si="413"/>
        <v/>
      </c>
      <c r="AU310" s="114" t="str">
        <f t="shared" si="414"/>
        <v/>
      </c>
      <c r="AV310" s="114" t="str">
        <f t="shared" si="415"/>
        <v/>
      </c>
      <c r="AW310" s="114" t="str">
        <f t="shared" si="416"/>
        <v/>
      </c>
      <c r="AX310" s="117" t="str">
        <f t="shared" si="417"/>
        <v/>
      </c>
      <c r="AY310" s="117" t="str">
        <f t="shared" si="418"/>
        <v/>
      </c>
      <c r="AZ310" s="111" t="str">
        <f t="shared" si="419"/>
        <v/>
      </c>
      <c r="BA310" s="133" t="str">
        <f t="shared" si="420"/>
        <v/>
      </c>
      <c r="BB310" s="126" t="str">
        <f t="shared" si="359"/>
        <v/>
      </c>
      <c r="BC310" s="126" t="str">
        <f t="shared" si="360"/>
        <v/>
      </c>
      <c r="BD310" s="127" t="str">
        <f t="shared" si="361"/>
        <v/>
      </c>
      <c r="BE310" s="115" t="str">
        <f t="shared" si="362"/>
        <v/>
      </c>
      <c r="BF310" s="148" t="str">
        <f t="shared" si="363"/>
        <v/>
      </c>
      <c r="BG310" s="126" t="str">
        <f t="shared" si="364"/>
        <v/>
      </c>
      <c r="BH310" s="126" t="str">
        <f t="shared" si="365"/>
        <v/>
      </c>
      <c r="BI310" s="126" t="str">
        <f t="shared" si="366"/>
        <v/>
      </c>
      <c r="BJ310" s="126" t="str">
        <f t="shared" si="367"/>
        <v/>
      </c>
      <c r="BK310" s="111" t="str">
        <f t="shared" si="368"/>
        <v/>
      </c>
      <c r="BL310" s="118" t="str">
        <f t="shared" si="421"/>
        <v/>
      </c>
      <c r="BM310" s="115" t="str">
        <f t="shared" si="369"/>
        <v/>
      </c>
      <c r="BN310" s="110" t="str">
        <f t="shared" si="370"/>
        <v/>
      </c>
      <c r="BO310" s="110" t="str">
        <f t="shared" si="371"/>
        <v/>
      </c>
      <c r="BP310" s="111" t="str">
        <f t="shared" si="422"/>
        <v/>
      </c>
      <c r="BQ310" s="110" t="str">
        <f t="shared" si="423"/>
        <v/>
      </c>
      <c r="BR310" s="153"/>
      <c r="BS310" s="115" t="str">
        <f t="shared" si="372"/>
        <v/>
      </c>
      <c r="BT310" s="132" t="str">
        <f t="shared" si="435"/>
        <v/>
      </c>
      <c r="BU310" s="146" t="str">
        <f t="shared" si="373"/>
        <v/>
      </c>
      <c r="BV310" s="115" t="str">
        <f t="shared" si="374"/>
        <v/>
      </c>
      <c r="BW310" s="118" t="str">
        <f t="shared" si="375"/>
        <v/>
      </c>
      <c r="BX310" s="119"/>
      <c r="BY310" s="111" t="str">
        <f t="shared" si="376"/>
        <v/>
      </c>
      <c r="BZ310" s="111" t="str">
        <f t="shared" si="377"/>
        <v/>
      </c>
      <c r="CA310" s="111" t="str">
        <f t="shared" si="378"/>
        <v/>
      </c>
      <c r="CB310" s="142" t="str">
        <f t="shared" si="379"/>
        <v/>
      </c>
      <c r="CC310" s="184" t="str">
        <f t="shared" si="380"/>
        <v/>
      </c>
      <c r="CD310" s="115" t="str">
        <f t="shared" si="381"/>
        <v/>
      </c>
      <c r="CE310" s="115" t="str">
        <f t="shared" si="382"/>
        <v/>
      </c>
      <c r="CF310" s="125" t="str">
        <f t="shared" si="383"/>
        <v/>
      </c>
      <c r="CG310" s="125" t="str">
        <f t="shared" si="384"/>
        <v/>
      </c>
      <c r="CH310" s="149" t="str">
        <f t="shared" si="385"/>
        <v/>
      </c>
      <c r="CI310" s="142" t="str">
        <f t="shared" si="386"/>
        <v/>
      </c>
      <c r="CJ310" s="119"/>
      <c r="CK310" s="109"/>
      <c r="CL310" s="166" t="str">
        <f t="shared" si="387"/>
        <v/>
      </c>
      <c r="CM310" s="166" t="str">
        <f t="shared" si="388"/>
        <v/>
      </c>
      <c r="CN310" s="163" t="str">
        <f t="shared" si="389"/>
        <v/>
      </c>
      <c r="CO310" s="164" t="str">
        <f t="shared" si="390"/>
        <v/>
      </c>
      <c r="CP310" s="109"/>
      <c r="CQ310" s="163" t="str">
        <f t="shared" si="391"/>
        <v/>
      </c>
      <c r="CR310" s="163" t="str">
        <f t="shared" si="392"/>
        <v/>
      </c>
      <c r="CS310" s="109"/>
      <c r="CT310" s="112" t="str">
        <f t="shared" si="424"/>
        <v/>
      </c>
      <c r="CU310" s="145" t="str">
        <f t="shared" si="425"/>
        <v/>
      </c>
      <c r="CV310" s="111" t="str">
        <f t="shared" si="426"/>
        <v/>
      </c>
      <c r="CW310" s="111" t="str">
        <f t="shared" si="427"/>
        <v/>
      </c>
      <c r="CX310" s="109" t="str">
        <f t="shared" si="393"/>
        <v/>
      </c>
      <c r="CY310" s="126" t="str">
        <f t="shared" si="394"/>
        <v/>
      </c>
      <c r="CZ310" s="126" t="str">
        <f t="shared" si="395"/>
        <v/>
      </c>
      <c r="DA310" s="126" t="str">
        <f t="shared" si="396"/>
        <v/>
      </c>
      <c r="DB310" s="145" t="str">
        <f t="shared" si="397"/>
        <v/>
      </c>
      <c r="DC310" s="143" t="str">
        <f t="shared" si="398"/>
        <v/>
      </c>
      <c r="DD310" s="121"/>
      <c r="DE310" s="113" t="str">
        <f t="shared" si="399"/>
        <v/>
      </c>
      <c r="DF310" s="113" t="str">
        <f t="shared" si="400"/>
        <v/>
      </c>
      <c r="DG310" s="111" t="e">
        <f t="shared" si="428"/>
        <v>#N/A</v>
      </c>
      <c r="DH310" s="108" t="str">
        <f t="shared" si="401"/>
        <v/>
      </c>
      <c r="DI310" s="108" t="str">
        <f t="shared" si="429"/>
        <v/>
      </c>
      <c r="DJ310" s="108" t="str">
        <f t="shared" si="430"/>
        <v/>
      </c>
      <c r="DK310" s="108" t="str">
        <f t="shared" si="433"/>
        <v/>
      </c>
      <c r="DL310" s="108" t="str">
        <f t="shared" si="431"/>
        <v/>
      </c>
      <c r="DM310" s="108" t="str">
        <f t="shared" si="432"/>
        <v/>
      </c>
      <c r="DN310" s="103"/>
      <c r="DO310" s="170" t="str">
        <f t="shared" si="402"/>
        <v/>
      </c>
      <c r="DP310" s="170" t="str">
        <f t="shared" si="403"/>
        <v/>
      </c>
      <c r="DQ310" s="170" t="str">
        <f t="shared" si="404"/>
        <v/>
      </c>
      <c r="DR310" s="55" t="str">
        <f t="shared" si="405"/>
        <v/>
      </c>
      <c r="DS310" s="55" t="str">
        <f t="shared" si="406"/>
        <v/>
      </c>
      <c r="DT310" s="173" t="str">
        <f t="shared" si="407"/>
        <v/>
      </c>
      <c r="DU310" s="55" t="str">
        <f t="shared" si="408"/>
        <v/>
      </c>
      <c r="DV310" s="21" t="str">
        <f t="shared" si="409"/>
        <v/>
      </c>
      <c r="DW310" s="11" t="str">
        <f t="shared" si="434"/>
        <v/>
      </c>
      <c r="DX310" s="12" t="str">
        <f t="shared" si="410"/>
        <v/>
      </c>
      <c r="DY310" s="15"/>
      <c r="DZ310" s="50"/>
      <c r="EA310" s="50"/>
      <c r="EB310" s="50"/>
      <c r="EC310" s="50"/>
    </row>
    <row r="311" spans="1:133" ht="20.100000000000001" customHeight="1" x14ac:dyDescent="0.25">
      <c r="A311" s="47">
        <f t="shared" si="411"/>
        <v>310</v>
      </c>
      <c r="B311" s="176"/>
      <c r="C311" s="194"/>
      <c r="D311" s="176"/>
      <c r="E311" s="194"/>
      <c r="F311" s="192"/>
      <c r="G311" s="193"/>
      <c r="H311" s="176"/>
      <c r="I311" s="176"/>
      <c r="J311" s="180"/>
      <c r="K311" s="180"/>
      <c r="L311" s="180"/>
      <c r="M311" s="40"/>
      <c r="N311" s="10" t="str">
        <f t="shared" si="353"/>
        <v/>
      </c>
      <c r="O311" s="13"/>
      <c r="P311" s="26" t="str">
        <f t="shared" si="439"/>
        <v/>
      </c>
      <c r="Q311" s="26" t="str">
        <f t="shared" si="439"/>
        <v/>
      </c>
      <c r="R311" s="26" t="str">
        <f t="shared" si="439"/>
        <v/>
      </c>
      <c r="S311" s="26" t="str">
        <f t="shared" si="439"/>
        <v/>
      </c>
      <c r="T311" s="26" t="str">
        <f t="shared" si="439"/>
        <v/>
      </c>
      <c r="U311" s="157" t="str">
        <f t="shared" si="439"/>
        <v/>
      </c>
      <c r="V311" s="26" t="str">
        <f t="shared" si="439"/>
        <v/>
      </c>
      <c r="W311" s="26" t="str">
        <f t="shared" si="439"/>
        <v/>
      </c>
      <c r="X311" s="26" t="str">
        <f t="shared" si="439"/>
        <v/>
      </c>
      <c r="Y311" s="24" t="str">
        <f t="shared" si="439"/>
        <v/>
      </c>
      <c r="Z311" s="18" t="str">
        <f t="shared" si="438"/>
        <v/>
      </c>
      <c r="AA311" s="24" t="str">
        <f t="shared" si="438"/>
        <v/>
      </c>
      <c r="AB311" s="24" t="str">
        <f t="shared" si="438"/>
        <v/>
      </c>
      <c r="AC311" s="26" t="str">
        <f t="shared" si="438"/>
        <v/>
      </c>
      <c r="AD311" s="33" t="str">
        <f t="shared" si="438"/>
        <v/>
      </c>
      <c r="AE311" s="24" t="str">
        <f t="shared" si="438"/>
        <v/>
      </c>
      <c r="AF311" s="26" t="str">
        <f t="shared" si="438"/>
        <v/>
      </c>
      <c r="AG311" s="24" t="str">
        <f t="shared" si="438"/>
        <v/>
      </c>
      <c r="AH311" s="26" t="str">
        <f t="shared" si="438"/>
        <v/>
      </c>
      <c r="AI311" s="26" t="str">
        <f t="shared" si="438"/>
        <v/>
      </c>
      <c r="AJ311" s="26" t="str">
        <f t="shared" si="438"/>
        <v/>
      </c>
      <c r="AK311" s="26" t="str">
        <f t="shared" si="438"/>
        <v/>
      </c>
      <c r="AL311" s="26" t="str">
        <f t="shared" si="438"/>
        <v/>
      </c>
      <c r="AM311" s="18" t="str">
        <f t="shared" si="438"/>
        <v/>
      </c>
      <c r="AN311" s="9"/>
      <c r="AO311" s="152" t="str">
        <f t="shared" si="412"/>
        <v/>
      </c>
      <c r="AP311" s="150" t="str">
        <f t="shared" si="355"/>
        <v/>
      </c>
      <c r="AQ311" s="151" t="str">
        <f t="shared" si="356"/>
        <v/>
      </c>
      <c r="AR311" s="107" t="str">
        <f t="shared" si="357"/>
        <v/>
      </c>
      <c r="AS311" s="128" t="str">
        <f t="shared" si="358"/>
        <v/>
      </c>
      <c r="AT311" s="114" t="str">
        <f t="shared" si="413"/>
        <v/>
      </c>
      <c r="AU311" s="114" t="str">
        <f t="shared" si="414"/>
        <v/>
      </c>
      <c r="AV311" s="114" t="str">
        <f t="shared" si="415"/>
        <v/>
      </c>
      <c r="AW311" s="114" t="str">
        <f t="shared" si="416"/>
        <v/>
      </c>
      <c r="AX311" s="117" t="str">
        <f t="shared" si="417"/>
        <v/>
      </c>
      <c r="AY311" s="117" t="str">
        <f t="shared" si="418"/>
        <v/>
      </c>
      <c r="AZ311" s="111" t="str">
        <f t="shared" si="419"/>
        <v/>
      </c>
      <c r="BA311" s="133" t="str">
        <f t="shared" si="420"/>
        <v/>
      </c>
      <c r="BB311" s="126" t="str">
        <f t="shared" si="359"/>
        <v/>
      </c>
      <c r="BC311" s="126" t="str">
        <f t="shared" si="360"/>
        <v/>
      </c>
      <c r="BD311" s="127" t="str">
        <f t="shared" si="361"/>
        <v/>
      </c>
      <c r="BE311" s="115" t="str">
        <f t="shared" si="362"/>
        <v/>
      </c>
      <c r="BF311" s="148" t="str">
        <f t="shared" si="363"/>
        <v/>
      </c>
      <c r="BG311" s="126" t="str">
        <f t="shared" si="364"/>
        <v/>
      </c>
      <c r="BH311" s="126" t="str">
        <f t="shared" si="365"/>
        <v/>
      </c>
      <c r="BI311" s="126" t="str">
        <f t="shared" si="366"/>
        <v/>
      </c>
      <c r="BJ311" s="126" t="str">
        <f t="shared" si="367"/>
        <v/>
      </c>
      <c r="BK311" s="111" t="str">
        <f t="shared" si="368"/>
        <v/>
      </c>
      <c r="BL311" s="118" t="str">
        <f t="shared" si="421"/>
        <v/>
      </c>
      <c r="BM311" s="115" t="str">
        <f t="shared" si="369"/>
        <v/>
      </c>
      <c r="BN311" s="110" t="str">
        <f t="shared" si="370"/>
        <v/>
      </c>
      <c r="BO311" s="110" t="str">
        <f t="shared" si="371"/>
        <v/>
      </c>
      <c r="BP311" s="111" t="str">
        <f t="shared" si="422"/>
        <v/>
      </c>
      <c r="BQ311" s="110" t="str">
        <f t="shared" si="423"/>
        <v/>
      </c>
      <c r="BR311" s="153"/>
      <c r="BS311" s="115" t="str">
        <f t="shared" si="372"/>
        <v/>
      </c>
      <c r="BT311" s="132" t="str">
        <f t="shared" si="435"/>
        <v/>
      </c>
      <c r="BU311" s="146" t="str">
        <f t="shared" si="373"/>
        <v/>
      </c>
      <c r="BV311" s="115" t="str">
        <f t="shared" si="374"/>
        <v/>
      </c>
      <c r="BW311" s="118" t="str">
        <f t="shared" si="375"/>
        <v/>
      </c>
      <c r="BX311" s="119"/>
      <c r="BY311" s="111" t="str">
        <f t="shared" si="376"/>
        <v/>
      </c>
      <c r="BZ311" s="111" t="str">
        <f t="shared" si="377"/>
        <v/>
      </c>
      <c r="CA311" s="111" t="str">
        <f t="shared" si="378"/>
        <v/>
      </c>
      <c r="CB311" s="142" t="str">
        <f t="shared" si="379"/>
        <v/>
      </c>
      <c r="CC311" s="184" t="str">
        <f t="shared" si="380"/>
        <v/>
      </c>
      <c r="CD311" s="115" t="str">
        <f t="shared" si="381"/>
        <v/>
      </c>
      <c r="CE311" s="115" t="str">
        <f t="shared" si="382"/>
        <v/>
      </c>
      <c r="CF311" s="125" t="str">
        <f t="shared" si="383"/>
        <v/>
      </c>
      <c r="CG311" s="125" t="str">
        <f t="shared" si="384"/>
        <v/>
      </c>
      <c r="CH311" s="149" t="str">
        <f t="shared" si="385"/>
        <v/>
      </c>
      <c r="CI311" s="142" t="str">
        <f t="shared" si="386"/>
        <v/>
      </c>
      <c r="CJ311" s="119"/>
      <c r="CK311" s="109"/>
      <c r="CL311" s="166" t="str">
        <f t="shared" si="387"/>
        <v/>
      </c>
      <c r="CM311" s="166" t="str">
        <f t="shared" si="388"/>
        <v/>
      </c>
      <c r="CN311" s="163" t="str">
        <f t="shared" si="389"/>
        <v/>
      </c>
      <c r="CO311" s="164" t="str">
        <f t="shared" si="390"/>
        <v/>
      </c>
      <c r="CP311" s="109"/>
      <c r="CQ311" s="163" t="str">
        <f t="shared" si="391"/>
        <v/>
      </c>
      <c r="CR311" s="163" t="str">
        <f t="shared" si="392"/>
        <v/>
      </c>
      <c r="CS311" s="109"/>
      <c r="CT311" s="112" t="str">
        <f t="shared" si="424"/>
        <v/>
      </c>
      <c r="CU311" s="145" t="str">
        <f t="shared" si="425"/>
        <v/>
      </c>
      <c r="CV311" s="111" t="str">
        <f t="shared" si="426"/>
        <v/>
      </c>
      <c r="CW311" s="111" t="str">
        <f t="shared" si="427"/>
        <v/>
      </c>
      <c r="CX311" s="109" t="str">
        <f t="shared" si="393"/>
        <v/>
      </c>
      <c r="CY311" s="126" t="str">
        <f t="shared" si="394"/>
        <v/>
      </c>
      <c r="CZ311" s="126" t="str">
        <f t="shared" si="395"/>
        <v/>
      </c>
      <c r="DA311" s="126" t="str">
        <f t="shared" si="396"/>
        <v/>
      </c>
      <c r="DB311" s="145" t="str">
        <f t="shared" si="397"/>
        <v/>
      </c>
      <c r="DC311" s="143" t="str">
        <f t="shared" si="398"/>
        <v/>
      </c>
      <c r="DD311" s="121"/>
      <c r="DE311" s="113" t="str">
        <f t="shared" si="399"/>
        <v/>
      </c>
      <c r="DF311" s="113" t="str">
        <f t="shared" si="400"/>
        <v/>
      </c>
      <c r="DG311" s="111" t="e">
        <f t="shared" si="428"/>
        <v>#N/A</v>
      </c>
      <c r="DH311" s="108" t="str">
        <f t="shared" si="401"/>
        <v/>
      </c>
      <c r="DI311" s="108" t="str">
        <f t="shared" si="429"/>
        <v/>
      </c>
      <c r="DJ311" s="108" t="str">
        <f t="shared" si="430"/>
        <v/>
      </c>
      <c r="DK311" s="108" t="str">
        <f t="shared" si="433"/>
        <v/>
      </c>
      <c r="DL311" s="108" t="str">
        <f t="shared" si="431"/>
        <v/>
      </c>
      <c r="DM311" s="108" t="str">
        <f t="shared" si="432"/>
        <v/>
      </c>
      <c r="DN311" s="103"/>
      <c r="DO311" s="170" t="str">
        <f t="shared" si="402"/>
        <v/>
      </c>
      <c r="DP311" s="170" t="str">
        <f t="shared" si="403"/>
        <v/>
      </c>
      <c r="DQ311" s="170" t="str">
        <f t="shared" si="404"/>
        <v/>
      </c>
      <c r="DR311" s="55" t="str">
        <f t="shared" si="405"/>
        <v/>
      </c>
      <c r="DS311" s="55" t="str">
        <f t="shared" si="406"/>
        <v/>
      </c>
      <c r="DT311" s="173" t="str">
        <f t="shared" si="407"/>
        <v/>
      </c>
      <c r="DU311" s="55" t="str">
        <f t="shared" si="408"/>
        <v/>
      </c>
      <c r="DV311" s="21" t="str">
        <f t="shared" si="409"/>
        <v/>
      </c>
      <c r="DW311" s="11" t="str">
        <f t="shared" si="434"/>
        <v/>
      </c>
      <c r="DX311" s="12" t="str">
        <f t="shared" si="410"/>
        <v/>
      </c>
      <c r="DY311" s="15"/>
      <c r="DZ311" s="50"/>
      <c r="EA311" s="50"/>
      <c r="EB311" s="50"/>
      <c r="EC311" s="50"/>
    </row>
    <row r="312" spans="1:133" ht="20.100000000000001" customHeight="1" x14ac:dyDescent="0.25">
      <c r="A312" s="47">
        <f t="shared" si="411"/>
        <v>311</v>
      </c>
      <c r="B312" s="176"/>
      <c r="C312" s="194"/>
      <c r="D312" s="176"/>
      <c r="E312" s="194"/>
      <c r="F312" s="192"/>
      <c r="G312" s="193"/>
      <c r="H312" s="176"/>
      <c r="I312" s="176"/>
      <c r="J312" s="180"/>
      <c r="K312" s="180"/>
      <c r="L312" s="180"/>
      <c r="M312" s="40"/>
      <c r="N312" s="10" t="str">
        <f t="shared" si="353"/>
        <v/>
      </c>
      <c r="O312" s="13"/>
      <c r="P312" s="26" t="str">
        <f t="shared" si="439"/>
        <v/>
      </c>
      <c r="Q312" s="26" t="str">
        <f t="shared" si="439"/>
        <v/>
      </c>
      <c r="R312" s="26" t="str">
        <f t="shared" si="439"/>
        <v/>
      </c>
      <c r="S312" s="26" t="str">
        <f t="shared" si="439"/>
        <v/>
      </c>
      <c r="T312" s="26" t="str">
        <f t="shared" si="439"/>
        <v/>
      </c>
      <c r="U312" s="157" t="str">
        <f t="shared" si="439"/>
        <v/>
      </c>
      <c r="V312" s="26" t="str">
        <f t="shared" si="439"/>
        <v/>
      </c>
      <c r="W312" s="26" t="str">
        <f t="shared" si="439"/>
        <v/>
      </c>
      <c r="X312" s="26" t="str">
        <f t="shared" si="439"/>
        <v/>
      </c>
      <c r="Y312" s="24" t="str">
        <f t="shared" si="439"/>
        <v/>
      </c>
      <c r="Z312" s="18" t="str">
        <f t="shared" si="438"/>
        <v/>
      </c>
      <c r="AA312" s="24" t="str">
        <f t="shared" si="438"/>
        <v/>
      </c>
      <c r="AB312" s="24" t="str">
        <f t="shared" si="438"/>
        <v/>
      </c>
      <c r="AC312" s="26" t="str">
        <f t="shared" si="438"/>
        <v/>
      </c>
      <c r="AD312" s="33" t="str">
        <f t="shared" si="438"/>
        <v/>
      </c>
      <c r="AE312" s="24" t="str">
        <f t="shared" si="438"/>
        <v/>
      </c>
      <c r="AF312" s="26" t="str">
        <f t="shared" si="438"/>
        <v/>
      </c>
      <c r="AG312" s="24" t="str">
        <f t="shared" si="438"/>
        <v/>
      </c>
      <c r="AH312" s="26" t="str">
        <f t="shared" si="438"/>
        <v/>
      </c>
      <c r="AI312" s="26" t="str">
        <f t="shared" si="438"/>
        <v/>
      </c>
      <c r="AJ312" s="26" t="str">
        <f t="shared" si="438"/>
        <v/>
      </c>
      <c r="AK312" s="26" t="str">
        <f t="shared" si="438"/>
        <v/>
      </c>
      <c r="AL312" s="26" t="str">
        <f t="shared" si="438"/>
        <v/>
      </c>
      <c r="AM312" s="18" t="str">
        <f t="shared" si="438"/>
        <v/>
      </c>
      <c r="AN312" s="9"/>
      <c r="AO312" s="152" t="str">
        <f t="shared" si="412"/>
        <v/>
      </c>
      <c r="AP312" s="150" t="str">
        <f t="shared" si="355"/>
        <v/>
      </c>
      <c r="AQ312" s="151" t="str">
        <f t="shared" si="356"/>
        <v/>
      </c>
      <c r="AR312" s="107" t="str">
        <f t="shared" si="357"/>
        <v/>
      </c>
      <c r="AS312" s="128" t="str">
        <f t="shared" si="358"/>
        <v/>
      </c>
      <c r="AT312" s="114" t="str">
        <f t="shared" si="413"/>
        <v/>
      </c>
      <c r="AU312" s="114" t="str">
        <f t="shared" si="414"/>
        <v/>
      </c>
      <c r="AV312" s="114" t="str">
        <f t="shared" si="415"/>
        <v/>
      </c>
      <c r="AW312" s="114" t="str">
        <f t="shared" si="416"/>
        <v/>
      </c>
      <c r="AX312" s="117" t="str">
        <f t="shared" si="417"/>
        <v/>
      </c>
      <c r="AY312" s="117" t="str">
        <f t="shared" si="418"/>
        <v/>
      </c>
      <c r="AZ312" s="111" t="str">
        <f t="shared" si="419"/>
        <v/>
      </c>
      <c r="BA312" s="133" t="str">
        <f t="shared" si="420"/>
        <v/>
      </c>
      <c r="BB312" s="126" t="str">
        <f t="shared" si="359"/>
        <v/>
      </c>
      <c r="BC312" s="126" t="str">
        <f t="shared" si="360"/>
        <v/>
      </c>
      <c r="BD312" s="127" t="str">
        <f t="shared" si="361"/>
        <v/>
      </c>
      <c r="BE312" s="115" t="str">
        <f t="shared" si="362"/>
        <v/>
      </c>
      <c r="BF312" s="148" t="str">
        <f t="shared" si="363"/>
        <v/>
      </c>
      <c r="BG312" s="126" t="str">
        <f t="shared" si="364"/>
        <v/>
      </c>
      <c r="BH312" s="126" t="str">
        <f t="shared" si="365"/>
        <v/>
      </c>
      <c r="BI312" s="126" t="str">
        <f t="shared" si="366"/>
        <v/>
      </c>
      <c r="BJ312" s="126" t="str">
        <f t="shared" si="367"/>
        <v/>
      </c>
      <c r="BK312" s="111" t="str">
        <f t="shared" si="368"/>
        <v/>
      </c>
      <c r="BL312" s="118" t="str">
        <f t="shared" si="421"/>
        <v/>
      </c>
      <c r="BM312" s="115" t="str">
        <f t="shared" si="369"/>
        <v/>
      </c>
      <c r="BN312" s="110" t="str">
        <f t="shared" si="370"/>
        <v/>
      </c>
      <c r="BO312" s="110" t="str">
        <f t="shared" si="371"/>
        <v/>
      </c>
      <c r="BP312" s="111" t="str">
        <f t="shared" si="422"/>
        <v/>
      </c>
      <c r="BQ312" s="110" t="str">
        <f t="shared" si="423"/>
        <v/>
      </c>
      <c r="BR312" s="153"/>
      <c r="BS312" s="115" t="str">
        <f t="shared" si="372"/>
        <v/>
      </c>
      <c r="BT312" s="132" t="str">
        <f t="shared" si="435"/>
        <v/>
      </c>
      <c r="BU312" s="146" t="str">
        <f t="shared" si="373"/>
        <v/>
      </c>
      <c r="BV312" s="115" t="str">
        <f t="shared" si="374"/>
        <v/>
      </c>
      <c r="BW312" s="118" t="str">
        <f t="shared" si="375"/>
        <v/>
      </c>
      <c r="BX312" s="119"/>
      <c r="BY312" s="111" t="str">
        <f t="shared" si="376"/>
        <v/>
      </c>
      <c r="BZ312" s="111" t="str">
        <f t="shared" si="377"/>
        <v/>
      </c>
      <c r="CA312" s="111" t="str">
        <f t="shared" si="378"/>
        <v/>
      </c>
      <c r="CB312" s="142" t="str">
        <f t="shared" si="379"/>
        <v/>
      </c>
      <c r="CC312" s="184" t="str">
        <f t="shared" si="380"/>
        <v/>
      </c>
      <c r="CD312" s="115" t="str">
        <f t="shared" si="381"/>
        <v/>
      </c>
      <c r="CE312" s="115" t="str">
        <f t="shared" si="382"/>
        <v/>
      </c>
      <c r="CF312" s="125" t="str">
        <f t="shared" si="383"/>
        <v/>
      </c>
      <c r="CG312" s="125" t="str">
        <f t="shared" si="384"/>
        <v/>
      </c>
      <c r="CH312" s="149" t="str">
        <f t="shared" si="385"/>
        <v/>
      </c>
      <c r="CI312" s="142" t="str">
        <f t="shared" si="386"/>
        <v/>
      </c>
      <c r="CJ312" s="119"/>
      <c r="CK312" s="109"/>
      <c r="CL312" s="166" t="str">
        <f t="shared" si="387"/>
        <v/>
      </c>
      <c r="CM312" s="166" t="str">
        <f t="shared" si="388"/>
        <v/>
      </c>
      <c r="CN312" s="163" t="str">
        <f t="shared" si="389"/>
        <v/>
      </c>
      <c r="CO312" s="164" t="str">
        <f t="shared" si="390"/>
        <v/>
      </c>
      <c r="CP312" s="109"/>
      <c r="CQ312" s="163" t="str">
        <f t="shared" si="391"/>
        <v/>
      </c>
      <c r="CR312" s="163" t="str">
        <f t="shared" si="392"/>
        <v/>
      </c>
      <c r="CS312" s="109"/>
      <c r="CT312" s="112" t="str">
        <f t="shared" si="424"/>
        <v/>
      </c>
      <c r="CU312" s="145" t="str">
        <f t="shared" si="425"/>
        <v/>
      </c>
      <c r="CV312" s="111" t="str">
        <f t="shared" si="426"/>
        <v/>
      </c>
      <c r="CW312" s="111" t="str">
        <f t="shared" si="427"/>
        <v/>
      </c>
      <c r="CX312" s="109" t="str">
        <f t="shared" si="393"/>
        <v/>
      </c>
      <c r="CY312" s="126" t="str">
        <f t="shared" si="394"/>
        <v/>
      </c>
      <c r="CZ312" s="126" t="str">
        <f t="shared" si="395"/>
        <v/>
      </c>
      <c r="DA312" s="126" t="str">
        <f t="shared" si="396"/>
        <v/>
      </c>
      <c r="DB312" s="145" t="str">
        <f t="shared" si="397"/>
        <v/>
      </c>
      <c r="DC312" s="143" t="str">
        <f t="shared" si="398"/>
        <v/>
      </c>
      <c r="DD312" s="121"/>
      <c r="DE312" s="113" t="str">
        <f t="shared" si="399"/>
        <v/>
      </c>
      <c r="DF312" s="113" t="str">
        <f t="shared" si="400"/>
        <v/>
      </c>
      <c r="DG312" s="111" t="e">
        <f t="shared" si="428"/>
        <v>#N/A</v>
      </c>
      <c r="DH312" s="108" t="str">
        <f t="shared" si="401"/>
        <v/>
      </c>
      <c r="DI312" s="108" t="str">
        <f t="shared" si="429"/>
        <v/>
      </c>
      <c r="DJ312" s="108" t="str">
        <f t="shared" si="430"/>
        <v/>
      </c>
      <c r="DK312" s="108" t="str">
        <f t="shared" si="433"/>
        <v/>
      </c>
      <c r="DL312" s="108" t="str">
        <f t="shared" si="431"/>
        <v/>
      </c>
      <c r="DM312" s="108" t="str">
        <f t="shared" si="432"/>
        <v/>
      </c>
      <c r="DN312" s="103"/>
      <c r="DO312" s="170" t="str">
        <f t="shared" si="402"/>
        <v/>
      </c>
      <c r="DP312" s="170" t="str">
        <f t="shared" si="403"/>
        <v/>
      </c>
      <c r="DQ312" s="170" t="str">
        <f t="shared" si="404"/>
        <v/>
      </c>
      <c r="DR312" s="55" t="str">
        <f t="shared" si="405"/>
        <v/>
      </c>
      <c r="DS312" s="55" t="str">
        <f t="shared" si="406"/>
        <v/>
      </c>
      <c r="DT312" s="173" t="str">
        <f t="shared" si="407"/>
        <v/>
      </c>
      <c r="DU312" s="55" t="str">
        <f t="shared" si="408"/>
        <v/>
      </c>
      <c r="DV312" s="21" t="str">
        <f t="shared" si="409"/>
        <v/>
      </c>
      <c r="DW312" s="11" t="str">
        <f t="shared" si="434"/>
        <v/>
      </c>
      <c r="DX312" s="12" t="str">
        <f t="shared" si="410"/>
        <v/>
      </c>
      <c r="DY312" s="15"/>
      <c r="DZ312" s="50"/>
      <c r="EA312" s="50"/>
      <c r="EB312" s="50"/>
      <c r="EC312" s="50"/>
    </row>
    <row r="313" spans="1:133" ht="20.100000000000001" customHeight="1" x14ac:dyDescent="0.25">
      <c r="A313" s="47">
        <f t="shared" si="411"/>
        <v>312</v>
      </c>
      <c r="B313" s="176"/>
      <c r="C313" s="194"/>
      <c r="D313" s="176"/>
      <c r="E313" s="194"/>
      <c r="F313" s="192"/>
      <c r="G313" s="193"/>
      <c r="H313" s="176"/>
      <c r="I313" s="176"/>
      <c r="J313" s="180"/>
      <c r="K313" s="180"/>
      <c r="L313" s="180"/>
      <c r="M313" s="40"/>
      <c r="N313" s="10" t="str">
        <f t="shared" si="353"/>
        <v/>
      </c>
      <c r="O313" s="13"/>
      <c r="P313" s="26" t="str">
        <f t="shared" si="439"/>
        <v/>
      </c>
      <c r="Q313" s="26" t="str">
        <f t="shared" si="439"/>
        <v/>
      </c>
      <c r="R313" s="26" t="str">
        <f t="shared" si="439"/>
        <v/>
      </c>
      <c r="S313" s="26" t="str">
        <f t="shared" si="439"/>
        <v/>
      </c>
      <c r="T313" s="26" t="str">
        <f t="shared" si="439"/>
        <v/>
      </c>
      <c r="U313" s="157" t="str">
        <f t="shared" si="439"/>
        <v/>
      </c>
      <c r="V313" s="26" t="str">
        <f t="shared" si="439"/>
        <v/>
      </c>
      <c r="W313" s="26" t="str">
        <f t="shared" si="439"/>
        <v/>
      </c>
      <c r="X313" s="26" t="str">
        <f t="shared" si="439"/>
        <v/>
      </c>
      <c r="Y313" s="24" t="str">
        <f t="shared" si="439"/>
        <v/>
      </c>
      <c r="Z313" s="18" t="str">
        <f t="shared" si="438"/>
        <v/>
      </c>
      <c r="AA313" s="24" t="str">
        <f t="shared" si="438"/>
        <v/>
      </c>
      <c r="AB313" s="24" t="str">
        <f t="shared" si="438"/>
        <v/>
      </c>
      <c r="AC313" s="26" t="str">
        <f t="shared" si="438"/>
        <v/>
      </c>
      <c r="AD313" s="33" t="str">
        <f t="shared" si="438"/>
        <v/>
      </c>
      <c r="AE313" s="24" t="str">
        <f t="shared" si="438"/>
        <v/>
      </c>
      <c r="AF313" s="26" t="str">
        <f t="shared" si="438"/>
        <v/>
      </c>
      <c r="AG313" s="24" t="str">
        <f t="shared" ref="Z313:AM376" si="440">IF(SG_or_BG_entered="","",Previous)</f>
        <v/>
      </c>
      <c r="AH313" s="26" t="str">
        <f t="shared" si="440"/>
        <v/>
      </c>
      <c r="AI313" s="26" t="str">
        <f t="shared" si="440"/>
        <v/>
      </c>
      <c r="AJ313" s="26" t="str">
        <f t="shared" si="440"/>
        <v/>
      </c>
      <c r="AK313" s="26" t="str">
        <f t="shared" si="440"/>
        <v/>
      </c>
      <c r="AL313" s="26" t="str">
        <f t="shared" si="440"/>
        <v/>
      </c>
      <c r="AM313" s="18" t="str">
        <f t="shared" si="440"/>
        <v/>
      </c>
      <c r="AN313" s="9"/>
      <c r="AO313" s="152" t="str">
        <f t="shared" si="412"/>
        <v/>
      </c>
      <c r="AP313" s="150" t="str">
        <f t="shared" si="355"/>
        <v/>
      </c>
      <c r="AQ313" s="151" t="str">
        <f t="shared" si="356"/>
        <v/>
      </c>
      <c r="AR313" s="107" t="str">
        <f t="shared" si="357"/>
        <v/>
      </c>
      <c r="AS313" s="128" t="str">
        <f t="shared" si="358"/>
        <v/>
      </c>
      <c r="AT313" s="114" t="str">
        <f t="shared" si="413"/>
        <v/>
      </c>
      <c r="AU313" s="114" t="str">
        <f t="shared" si="414"/>
        <v/>
      </c>
      <c r="AV313" s="114" t="str">
        <f t="shared" si="415"/>
        <v/>
      </c>
      <c r="AW313" s="114" t="str">
        <f t="shared" si="416"/>
        <v/>
      </c>
      <c r="AX313" s="117" t="str">
        <f t="shared" si="417"/>
        <v/>
      </c>
      <c r="AY313" s="117" t="str">
        <f t="shared" si="418"/>
        <v/>
      </c>
      <c r="AZ313" s="111" t="str">
        <f t="shared" si="419"/>
        <v/>
      </c>
      <c r="BA313" s="133" t="str">
        <f t="shared" si="420"/>
        <v/>
      </c>
      <c r="BB313" s="126" t="str">
        <f t="shared" si="359"/>
        <v/>
      </c>
      <c r="BC313" s="126" t="str">
        <f t="shared" si="360"/>
        <v/>
      </c>
      <c r="BD313" s="127" t="str">
        <f t="shared" si="361"/>
        <v/>
      </c>
      <c r="BE313" s="115" t="str">
        <f t="shared" si="362"/>
        <v/>
      </c>
      <c r="BF313" s="148" t="str">
        <f t="shared" si="363"/>
        <v/>
      </c>
      <c r="BG313" s="126" t="str">
        <f t="shared" si="364"/>
        <v/>
      </c>
      <c r="BH313" s="126" t="str">
        <f t="shared" si="365"/>
        <v/>
      </c>
      <c r="BI313" s="126" t="str">
        <f t="shared" si="366"/>
        <v/>
      </c>
      <c r="BJ313" s="126" t="str">
        <f t="shared" si="367"/>
        <v/>
      </c>
      <c r="BK313" s="111" t="str">
        <f t="shared" si="368"/>
        <v/>
      </c>
      <c r="BL313" s="118" t="str">
        <f t="shared" si="421"/>
        <v/>
      </c>
      <c r="BM313" s="115" t="str">
        <f t="shared" si="369"/>
        <v/>
      </c>
      <c r="BN313" s="110" t="str">
        <f t="shared" si="370"/>
        <v/>
      </c>
      <c r="BO313" s="110" t="str">
        <f t="shared" si="371"/>
        <v/>
      </c>
      <c r="BP313" s="111" t="str">
        <f t="shared" si="422"/>
        <v/>
      </c>
      <c r="BQ313" s="110" t="str">
        <f t="shared" si="423"/>
        <v/>
      </c>
      <c r="BR313" s="153"/>
      <c r="BS313" s="115" t="str">
        <f t="shared" si="372"/>
        <v/>
      </c>
      <c r="BT313" s="132" t="str">
        <f t="shared" si="435"/>
        <v/>
      </c>
      <c r="BU313" s="146" t="str">
        <f t="shared" si="373"/>
        <v/>
      </c>
      <c r="BV313" s="115" t="str">
        <f t="shared" si="374"/>
        <v/>
      </c>
      <c r="BW313" s="118" t="str">
        <f t="shared" si="375"/>
        <v/>
      </c>
      <c r="BX313" s="119"/>
      <c r="BY313" s="111" t="str">
        <f t="shared" si="376"/>
        <v/>
      </c>
      <c r="BZ313" s="111" t="str">
        <f t="shared" si="377"/>
        <v/>
      </c>
      <c r="CA313" s="111" t="str">
        <f t="shared" si="378"/>
        <v/>
      </c>
      <c r="CB313" s="142" t="str">
        <f t="shared" si="379"/>
        <v/>
      </c>
      <c r="CC313" s="184" t="str">
        <f t="shared" si="380"/>
        <v/>
      </c>
      <c r="CD313" s="115" t="str">
        <f t="shared" si="381"/>
        <v/>
      </c>
      <c r="CE313" s="115" t="str">
        <f t="shared" si="382"/>
        <v/>
      </c>
      <c r="CF313" s="125" t="str">
        <f t="shared" si="383"/>
        <v/>
      </c>
      <c r="CG313" s="125" t="str">
        <f t="shared" si="384"/>
        <v/>
      </c>
      <c r="CH313" s="149" t="str">
        <f t="shared" si="385"/>
        <v/>
      </c>
      <c r="CI313" s="142" t="str">
        <f t="shared" si="386"/>
        <v/>
      </c>
      <c r="CJ313" s="119"/>
      <c r="CK313" s="109"/>
      <c r="CL313" s="166" t="str">
        <f t="shared" si="387"/>
        <v/>
      </c>
      <c r="CM313" s="166" t="str">
        <f t="shared" si="388"/>
        <v/>
      </c>
      <c r="CN313" s="163" t="str">
        <f t="shared" si="389"/>
        <v/>
      </c>
      <c r="CO313" s="164" t="str">
        <f t="shared" si="390"/>
        <v/>
      </c>
      <c r="CP313" s="109"/>
      <c r="CQ313" s="163" t="str">
        <f t="shared" si="391"/>
        <v/>
      </c>
      <c r="CR313" s="163" t="str">
        <f t="shared" si="392"/>
        <v/>
      </c>
      <c r="CS313" s="109"/>
      <c r="CT313" s="112" t="str">
        <f t="shared" si="424"/>
        <v/>
      </c>
      <c r="CU313" s="145" t="str">
        <f t="shared" si="425"/>
        <v/>
      </c>
      <c r="CV313" s="111" t="str">
        <f t="shared" si="426"/>
        <v/>
      </c>
      <c r="CW313" s="111" t="str">
        <f t="shared" si="427"/>
        <v/>
      </c>
      <c r="CX313" s="109" t="str">
        <f t="shared" si="393"/>
        <v/>
      </c>
      <c r="CY313" s="126" t="str">
        <f t="shared" si="394"/>
        <v/>
      </c>
      <c r="CZ313" s="126" t="str">
        <f t="shared" si="395"/>
        <v/>
      </c>
      <c r="DA313" s="126" t="str">
        <f t="shared" si="396"/>
        <v/>
      </c>
      <c r="DB313" s="145" t="str">
        <f t="shared" si="397"/>
        <v/>
      </c>
      <c r="DC313" s="143" t="str">
        <f t="shared" si="398"/>
        <v/>
      </c>
      <c r="DD313" s="121"/>
      <c r="DE313" s="113" t="str">
        <f t="shared" si="399"/>
        <v/>
      </c>
      <c r="DF313" s="113" t="str">
        <f t="shared" si="400"/>
        <v/>
      </c>
      <c r="DG313" s="111" t="e">
        <f t="shared" si="428"/>
        <v>#N/A</v>
      </c>
      <c r="DH313" s="108" t="str">
        <f t="shared" si="401"/>
        <v/>
      </c>
      <c r="DI313" s="108" t="str">
        <f t="shared" si="429"/>
        <v/>
      </c>
      <c r="DJ313" s="108" t="str">
        <f t="shared" si="430"/>
        <v/>
      </c>
      <c r="DK313" s="108" t="str">
        <f t="shared" si="433"/>
        <v/>
      </c>
      <c r="DL313" s="108" t="str">
        <f t="shared" si="431"/>
        <v/>
      </c>
      <c r="DM313" s="108" t="str">
        <f t="shared" si="432"/>
        <v/>
      </c>
      <c r="DN313" s="103"/>
      <c r="DO313" s="170" t="str">
        <f t="shared" si="402"/>
        <v/>
      </c>
      <c r="DP313" s="170" t="str">
        <f t="shared" si="403"/>
        <v/>
      </c>
      <c r="DQ313" s="170" t="str">
        <f t="shared" si="404"/>
        <v/>
      </c>
      <c r="DR313" s="55" t="str">
        <f t="shared" si="405"/>
        <v/>
      </c>
      <c r="DS313" s="55" t="str">
        <f t="shared" si="406"/>
        <v/>
      </c>
      <c r="DT313" s="173" t="str">
        <f t="shared" si="407"/>
        <v/>
      </c>
      <c r="DU313" s="55" t="str">
        <f t="shared" si="408"/>
        <v/>
      </c>
      <c r="DV313" s="21" t="str">
        <f t="shared" si="409"/>
        <v/>
      </c>
      <c r="DW313" s="11" t="str">
        <f t="shared" si="434"/>
        <v/>
      </c>
      <c r="DX313" s="12" t="str">
        <f t="shared" si="410"/>
        <v/>
      </c>
      <c r="DY313" s="15"/>
      <c r="DZ313" s="50"/>
      <c r="EA313" s="50"/>
      <c r="EB313" s="50"/>
      <c r="EC313" s="50"/>
    </row>
    <row r="314" spans="1:133" ht="20.100000000000001" customHeight="1" x14ac:dyDescent="0.25">
      <c r="A314" s="47">
        <f t="shared" si="411"/>
        <v>313</v>
      </c>
      <c r="B314" s="176"/>
      <c r="C314" s="194"/>
      <c r="D314" s="176"/>
      <c r="E314" s="194"/>
      <c r="F314" s="192"/>
      <c r="G314" s="193"/>
      <c r="H314" s="176"/>
      <c r="I314" s="176"/>
      <c r="J314" s="180"/>
      <c r="K314" s="180"/>
      <c r="L314" s="180"/>
      <c r="M314" s="40"/>
      <c r="N314" s="10" t="str">
        <f t="shared" si="353"/>
        <v/>
      </c>
      <c r="O314" s="13"/>
      <c r="P314" s="26" t="str">
        <f t="shared" si="439"/>
        <v/>
      </c>
      <c r="Q314" s="26" t="str">
        <f t="shared" si="439"/>
        <v/>
      </c>
      <c r="R314" s="26" t="str">
        <f t="shared" si="439"/>
        <v/>
      </c>
      <c r="S314" s="26" t="str">
        <f t="shared" si="439"/>
        <v/>
      </c>
      <c r="T314" s="26" t="str">
        <f t="shared" si="439"/>
        <v/>
      </c>
      <c r="U314" s="157" t="str">
        <f t="shared" si="439"/>
        <v/>
      </c>
      <c r="V314" s="26" t="str">
        <f t="shared" si="439"/>
        <v/>
      </c>
      <c r="W314" s="26" t="str">
        <f t="shared" si="439"/>
        <v/>
      </c>
      <c r="X314" s="26" t="str">
        <f t="shared" si="439"/>
        <v/>
      </c>
      <c r="Y314" s="24" t="str">
        <f t="shared" si="439"/>
        <v/>
      </c>
      <c r="Z314" s="18" t="str">
        <f t="shared" si="440"/>
        <v/>
      </c>
      <c r="AA314" s="24" t="str">
        <f t="shared" si="440"/>
        <v/>
      </c>
      <c r="AB314" s="24" t="str">
        <f t="shared" si="440"/>
        <v/>
      </c>
      <c r="AC314" s="26" t="str">
        <f t="shared" si="440"/>
        <v/>
      </c>
      <c r="AD314" s="33" t="str">
        <f t="shared" si="440"/>
        <v/>
      </c>
      <c r="AE314" s="24" t="str">
        <f t="shared" si="440"/>
        <v/>
      </c>
      <c r="AF314" s="26" t="str">
        <f t="shared" si="440"/>
        <v/>
      </c>
      <c r="AG314" s="24" t="str">
        <f t="shared" si="440"/>
        <v/>
      </c>
      <c r="AH314" s="26" t="str">
        <f t="shared" si="440"/>
        <v/>
      </c>
      <c r="AI314" s="26" t="str">
        <f t="shared" si="440"/>
        <v/>
      </c>
      <c r="AJ314" s="26" t="str">
        <f t="shared" si="440"/>
        <v/>
      </c>
      <c r="AK314" s="26" t="str">
        <f t="shared" si="440"/>
        <v/>
      </c>
      <c r="AL314" s="26" t="str">
        <f t="shared" si="440"/>
        <v/>
      </c>
      <c r="AM314" s="18" t="str">
        <f t="shared" si="440"/>
        <v/>
      </c>
      <c r="AN314" s="9"/>
      <c r="AO314" s="152" t="str">
        <f t="shared" si="412"/>
        <v/>
      </c>
      <c r="AP314" s="150" t="str">
        <f t="shared" si="355"/>
        <v/>
      </c>
      <c r="AQ314" s="151" t="str">
        <f t="shared" si="356"/>
        <v/>
      </c>
      <c r="AR314" s="107" t="str">
        <f t="shared" si="357"/>
        <v/>
      </c>
      <c r="AS314" s="128" t="str">
        <f t="shared" si="358"/>
        <v/>
      </c>
      <c r="AT314" s="114" t="str">
        <f t="shared" si="413"/>
        <v/>
      </c>
      <c r="AU314" s="114" t="str">
        <f t="shared" si="414"/>
        <v/>
      </c>
      <c r="AV314" s="114" t="str">
        <f t="shared" si="415"/>
        <v/>
      </c>
      <c r="AW314" s="114" t="str">
        <f t="shared" si="416"/>
        <v/>
      </c>
      <c r="AX314" s="117" t="str">
        <f t="shared" si="417"/>
        <v/>
      </c>
      <c r="AY314" s="117" t="str">
        <f t="shared" si="418"/>
        <v/>
      </c>
      <c r="AZ314" s="111" t="str">
        <f t="shared" si="419"/>
        <v/>
      </c>
      <c r="BA314" s="133" t="str">
        <f t="shared" si="420"/>
        <v/>
      </c>
      <c r="BB314" s="126" t="str">
        <f t="shared" si="359"/>
        <v/>
      </c>
      <c r="BC314" s="126" t="str">
        <f t="shared" si="360"/>
        <v/>
      </c>
      <c r="BD314" s="127" t="str">
        <f t="shared" si="361"/>
        <v/>
      </c>
      <c r="BE314" s="115" t="str">
        <f t="shared" si="362"/>
        <v/>
      </c>
      <c r="BF314" s="148" t="str">
        <f t="shared" si="363"/>
        <v/>
      </c>
      <c r="BG314" s="126" t="str">
        <f t="shared" si="364"/>
        <v/>
      </c>
      <c r="BH314" s="126" t="str">
        <f t="shared" si="365"/>
        <v/>
      </c>
      <c r="BI314" s="126" t="str">
        <f t="shared" si="366"/>
        <v/>
      </c>
      <c r="BJ314" s="126" t="str">
        <f t="shared" si="367"/>
        <v/>
      </c>
      <c r="BK314" s="111" t="str">
        <f t="shared" si="368"/>
        <v/>
      </c>
      <c r="BL314" s="118" t="str">
        <f t="shared" si="421"/>
        <v/>
      </c>
      <c r="BM314" s="115" t="str">
        <f t="shared" si="369"/>
        <v/>
      </c>
      <c r="BN314" s="110" t="str">
        <f t="shared" si="370"/>
        <v/>
      </c>
      <c r="BO314" s="110" t="str">
        <f t="shared" si="371"/>
        <v/>
      </c>
      <c r="BP314" s="111" t="str">
        <f t="shared" si="422"/>
        <v/>
      </c>
      <c r="BQ314" s="110" t="str">
        <f t="shared" si="423"/>
        <v/>
      </c>
      <c r="BR314" s="153"/>
      <c r="BS314" s="115" t="str">
        <f t="shared" si="372"/>
        <v/>
      </c>
      <c r="BT314" s="132" t="str">
        <f t="shared" si="435"/>
        <v/>
      </c>
      <c r="BU314" s="146" t="str">
        <f t="shared" si="373"/>
        <v/>
      </c>
      <c r="BV314" s="115" t="str">
        <f t="shared" si="374"/>
        <v/>
      </c>
      <c r="BW314" s="118" t="str">
        <f t="shared" si="375"/>
        <v/>
      </c>
      <c r="BX314" s="119"/>
      <c r="BY314" s="111" t="str">
        <f t="shared" si="376"/>
        <v/>
      </c>
      <c r="BZ314" s="111" t="str">
        <f t="shared" si="377"/>
        <v/>
      </c>
      <c r="CA314" s="111" t="str">
        <f t="shared" si="378"/>
        <v/>
      </c>
      <c r="CB314" s="142" t="str">
        <f t="shared" si="379"/>
        <v/>
      </c>
      <c r="CC314" s="184" t="str">
        <f t="shared" si="380"/>
        <v/>
      </c>
      <c r="CD314" s="115" t="str">
        <f t="shared" si="381"/>
        <v/>
      </c>
      <c r="CE314" s="115" t="str">
        <f t="shared" si="382"/>
        <v/>
      </c>
      <c r="CF314" s="125" t="str">
        <f t="shared" si="383"/>
        <v/>
      </c>
      <c r="CG314" s="125" t="str">
        <f t="shared" si="384"/>
        <v/>
      </c>
      <c r="CH314" s="149" t="str">
        <f t="shared" si="385"/>
        <v/>
      </c>
      <c r="CI314" s="142" t="str">
        <f t="shared" si="386"/>
        <v/>
      </c>
      <c r="CJ314" s="119"/>
      <c r="CK314" s="109"/>
      <c r="CL314" s="166" t="str">
        <f t="shared" si="387"/>
        <v/>
      </c>
      <c r="CM314" s="166" t="str">
        <f t="shared" si="388"/>
        <v/>
      </c>
      <c r="CN314" s="163" t="str">
        <f t="shared" si="389"/>
        <v/>
      </c>
      <c r="CO314" s="164" t="str">
        <f t="shared" si="390"/>
        <v/>
      </c>
      <c r="CP314" s="109"/>
      <c r="CQ314" s="163" t="str">
        <f t="shared" si="391"/>
        <v/>
      </c>
      <c r="CR314" s="163" t="str">
        <f t="shared" si="392"/>
        <v/>
      </c>
      <c r="CS314" s="109"/>
      <c r="CT314" s="112" t="str">
        <f t="shared" si="424"/>
        <v/>
      </c>
      <c r="CU314" s="145" t="str">
        <f t="shared" si="425"/>
        <v/>
      </c>
      <c r="CV314" s="111" t="str">
        <f t="shared" si="426"/>
        <v/>
      </c>
      <c r="CW314" s="111" t="str">
        <f t="shared" si="427"/>
        <v/>
      </c>
      <c r="CX314" s="109" t="str">
        <f t="shared" si="393"/>
        <v/>
      </c>
      <c r="CY314" s="126" t="str">
        <f t="shared" si="394"/>
        <v/>
      </c>
      <c r="CZ314" s="126" t="str">
        <f t="shared" si="395"/>
        <v/>
      </c>
      <c r="DA314" s="126" t="str">
        <f t="shared" si="396"/>
        <v/>
      </c>
      <c r="DB314" s="145" t="str">
        <f t="shared" si="397"/>
        <v/>
      </c>
      <c r="DC314" s="143" t="str">
        <f t="shared" si="398"/>
        <v/>
      </c>
      <c r="DD314" s="121"/>
      <c r="DE314" s="113" t="str">
        <f t="shared" si="399"/>
        <v/>
      </c>
      <c r="DF314" s="113" t="str">
        <f t="shared" si="400"/>
        <v/>
      </c>
      <c r="DG314" s="111" t="e">
        <f t="shared" si="428"/>
        <v>#N/A</v>
      </c>
      <c r="DH314" s="108" t="str">
        <f t="shared" si="401"/>
        <v/>
      </c>
      <c r="DI314" s="108" t="str">
        <f t="shared" si="429"/>
        <v/>
      </c>
      <c r="DJ314" s="108" t="str">
        <f t="shared" si="430"/>
        <v/>
      </c>
      <c r="DK314" s="108" t="str">
        <f t="shared" si="433"/>
        <v/>
      </c>
      <c r="DL314" s="108" t="str">
        <f t="shared" si="431"/>
        <v/>
      </c>
      <c r="DM314" s="108" t="str">
        <f t="shared" si="432"/>
        <v/>
      </c>
      <c r="DN314" s="103"/>
      <c r="DO314" s="170" t="str">
        <f t="shared" si="402"/>
        <v/>
      </c>
      <c r="DP314" s="170" t="str">
        <f t="shared" si="403"/>
        <v/>
      </c>
      <c r="DQ314" s="170" t="str">
        <f t="shared" si="404"/>
        <v/>
      </c>
      <c r="DR314" s="55" t="str">
        <f t="shared" si="405"/>
        <v/>
      </c>
      <c r="DS314" s="55" t="str">
        <f t="shared" si="406"/>
        <v/>
      </c>
      <c r="DT314" s="173" t="str">
        <f t="shared" si="407"/>
        <v/>
      </c>
      <c r="DU314" s="55" t="str">
        <f t="shared" si="408"/>
        <v/>
      </c>
      <c r="DV314" s="21" t="str">
        <f t="shared" si="409"/>
        <v/>
      </c>
      <c r="DW314" s="11" t="str">
        <f t="shared" si="434"/>
        <v/>
      </c>
      <c r="DX314" s="12" t="str">
        <f t="shared" si="410"/>
        <v/>
      </c>
      <c r="DY314" s="15"/>
      <c r="DZ314" s="50"/>
      <c r="EA314" s="50"/>
      <c r="EB314" s="50"/>
      <c r="EC314" s="50"/>
    </row>
    <row r="315" spans="1:133" ht="20.100000000000001" customHeight="1" x14ac:dyDescent="0.25">
      <c r="A315" s="47">
        <f t="shared" si="411"/>
        <v>314</v>
      </c>
      <c r="B315" s="176"/>
      <c r="C315" s="194"/>
      <c r="D315" s="176"/>
      <c r="E315" s="194"/>
      <c r="F315" s="192"/>
      <c r="G315" s="193"/>
      <c r="H315" s="176"/>
      <c r="I315" s="176"/>
      <c r="J315" s="180"/>
      <c r="K315" s="180"/>
      <c r="L315" s="180"/>
      <c r="M315" s="40"/>
      <c r="N315" s="10" t="str">
        <f t="shared" si="353"/>
        <v/>
      </c>
      <c r="O315" s="13"/>
      <c r="P315" s="26" t="str">
        <f t="shared" si="439"/>
        <v/>
      </c>
      <c r="Q315" s="26" t="str">
        <f t="shared" si="439"/>
        <v/>
      </c>
      <c r="R315" s="26" t="str">
        <f t="shared" si="439"/>
        <v/>
      </c>
      <c r="S315" s="26" t="str">
        <f t="shared" si="439"/>
        <v/>
      </c>
      <c r="T315" s="26" t="str">
        <f t="shared" si="439"/>
        <v/>
      </c>
      <c r="U315" s="157" t="str">
        <f t="shared" si="439"/>
        <v/>
      </c>
      <c r="V315" s="26" t="str">
        <f t="shared" si="439"/>
        <v/>
      </c>
      <c r="W315" s="26" t="str">
        <f t="shared" si="439"/>
        <v/>
      </c>
      <c r="X315" s="26" t="str">
        <f t="shared" si="439"/>
        <v/>
      </c>
      <c r="Y315" s="24" t="str">
        <f t="shared" si="439"/>
        <v/>
      </c>
      <c r="Z315" s="18" t="str">
        <f t="shared" si="440"/>
        <v/>
      </c>
      <c r="AA315" s="24" t="str">
        <f t="shared" si="440"/>
        <v/>
      </c>
      <c r="AB315" s="24" t="str">
        <f t="shared" si="440"/>
        <v/>
      </c>
      <c r="AC315" s="26" t="str">
        <f t="shared" si="440"/>
        <v/>
      </c>
      <c r="AD315" s="33" t="str">
        <f t="shared" si="440"/>
        <v/>
      </c>
      <c r="AE315" s="24" t="str">
        <f t="shared" si="440"/>
        <v/>
      </c>
      <c r="AF315" s="26" t="str">
        <f t="shared" si="440"/>
        <v/>
      </c>
      <c r="AG315" s="24" t="str">
        <f t="shared" si="440"/>
        <v/>
      </c>
      <c r="AH315" s="26" t="str">
        <f t="shared" si="440"/>
        <v/>
      </c>
      <c r="AI315" s="26" t="str">
        <f t="shared" si="440"/>
        <v/>
      </c>
      <c r="AJ315" s="26" t="str">
        <f t="shared" si="440"/>
        <v/>
      </c>
      <c r="AK315" s="26" t="str">
        <f t="shared" si="440"/>
        <v/>
      </c>
      <c r="AL315" s="26" t="str">
        <f t="shared" si="440"/>
        <v/>
      </c>
      <c r="AM315" s="18" t="str">
        <f t="shared" si="440"/>
        <v/>
      </c>
      <c r="AN315" s="9"/>
      <c r="AO315" s="152" t="str">
        <f t="shared" si="412"/>
        <v/>
      </c>
      <c r="AP315" s="150" t="str">
        <f t="shared" si="355"/>
        <v/>
      </c>
      <c r="AQ315" s="151" t="str">
        <f t="shared" si="356"/>
        <v/>
      </c>
      <c r="AR315" s="107" t="str">
        <f t="shared" si="357"/>
        <v/>
      </c>
      <c r="AS315" s="128" t="str">
        <f t="shared" si="358"/>
        <v/>
      </c>
      <c r="AT315" s="114" t="str">
        <f t="shared" si="413"/>
        <v/>
      </c>
      <c r="AU315" s="114" t="str">
        <f t="shared" si="414"/>
        <v/>
      </c>
      <c r="AV315" s="114" t="str">
        <f t="shared" si="415"/>
        <v/>
      </c>
      <c r="AW315" s="114" t="str">
        <f t="shared" si="416"/>
        <v/>
      </c>
      <c r="AX315" s="117" t="str">
        <f t="shared" si="417"/>
        <v/>
      </c>
      <c r="AY315" s="117" t="str">
        <f t="shared" si="418"/>
        <v/>
      </c>
      <c r="AZ315" s="111" t="str">
        <f t="shared" si="419"/>
        <v/>
      </c>
      <c r="BA315" s="133" t="str">
        <f t="shared" si="420"/>
        <v/>
      </c>
      <c r="BB315" s="126" t="str">
        <f t="shared" si="359"/>
        <v/>
      </c>
      <c r="BC315" s="126" t="str">
        <f t="shared" si="360"/>
        <v/>
      </c>
      <c r="BD315" s="127" t="str">
        <f t="shared" si="361"/>
        <v/>
      </c>
      <c r="BE315" s="115" t="str">
        <f t="shared" si="362"/>
        <v/>
      </c>
      <c r="BF315" s="148" t="str">
        <f t="shared" si="363"/>
        <v/>
      </c>
      <c r="BG315" s="126" t="str">
        <f t="shared" si="364"/>
        <v/>
      </c>
      <c r="BH315" s="126" t="str">
        <f t="shared" si="365"/>
        <v/>
      </c>
      <c r="BI315" s="126" t="str">
        <f t="shared" si="366"/>
        <v/>
      </c>
      <c r="BJ315" s="126" t="str">
        <f t="shared" si="367"/>
        <v/>
      </c>
      <c r="BK315" s="111" t="str">
        <f t="shared" si="368"/>
        <v/>
      </c>
      <c r="BL315" s="118" t="str">
        <f t="shared" si="421"/>
        <v/>
      </c>
      <c r="BM315" s="115" t="str">
        <f t="shared" si="369"/>
        <v/>
      </c>
      <c r="BN315" s="110" t="str">
        <f t="shared" si="370"/>
        <v/>
      </c>
      <c r="BO315" s="110" t="str">
        <f t="shared" si="371"/>
        <v/>
      </c>
      <c r="BP315" s="111" t="str">
        <f t="shared" si="422"/>
        <v/>
      </c>
      <c r="BQ315" s="110" t="str">
        <f t="shared" si="423"/>
        <v/>
      </c>
      <c r="BR315" s="153"/>
      <c r="BS315" s="115" t="str">
        <f t="shared" si="372"/>
        <v/>
      </c>
      <c r="BT315" s="132" t="str">
        <f t="shared" si="435"/>
        <v/>
      </c>
      <c r="BU315" s="146" t="str">
        <f t="shared" si="373"/>
        <v/>
      </c>
      <c r="BV315" s="115" t="str">
        <f t="shared" si="374"/>
        <v/>
      </c>
      <c r="BW315" s="118" t="str">
        <f t="shared" si="375"/>
        <v/>
      </c>
      <c r="BX315" s="119"/>
      <c r="BY315" s="111" t="str">
        <f t="shared" si="376"/>
        <v/>
      </c>
      <c r="BZ315" s="111" t="str">
        <f t="shared" si="377"/>
        <v/>
      </c>
      <c r="CA315" s="111" t="str">
        <f t="shared" si="378"/>
        <v/>
      </c>
      <c r="CB315" s="142" t="str">
        <f t="shared" si="379"/>
        <v/>
      </c>
      <c r="CC315" s="184" t="str">
        <f t="shared" si="380"/>
        <v/>
      </c>
      <c r="CD315" s="115" t="str">
        <f t="shared" si="381"/>
        <v/>
      </c>
      <c r="CE315" s="115" t="str">
        <f t="shared" si="382"/>
        <v/>
      </c>
      <c r="CF315" s="125" t="str">
        <f t="shared" si="383"/>
        <v/>
      </c>
      <c r="CG315" s="125" t="str">
        <f t="shared" si="384"/>
        <v/>
      </c>
      <c r="CH315" s="149" t="str">
        <f t="shared" si="385"/>
        <v/>
      </c>
      <c r="CI315" s="142" t="str">
        <f t="shared" si="386"/>
        <v/>
      </c>
      <c r="CJ315" s="119"/>
      <c r="CK315" s="109"/>
      <c r="CL315" s="166" t="str">
        <f t="shared" si="387"/>
        <v/>
      </c>
      <c r="CM315" s="166" t="str">
        <f t="shared" si="388"/>
        <v/>
      </c>
      <c r="CN315" s="163" t="str">
        <f t="shared" si="389"/>
        <v/>
      </c>
      <c r="CO315" s="164" t="str">
        <f t="shared" si="390"/>
        <v/>
      </c>
      <c r="CP315" s="109"/>
      <c r="CQ315" s="163" t="str">
        <f t="shared" si="391"/>
        <v/>
      </c>
      <c r="CR315" s="163" t="str">
        <f t="shared" si="392"/>
        <v/>
      </c>
      <c r="CS315" s="109"/>
      <c r="CT315" s="112" t="str">
        <f t="shared" si="424"/>
        <v/>
      </c>
      <c r="CU315" s="145" t="str">
        <f t="shared" si="425"/>
        <v/>
      </c>
      <c r="CV315" s="111" t="str">
        <f t="shared" si="426"/>
        <v/>
      </c>
      <c r="CW315" s="111" t="str">
        <f t="shared" si="427"/>
        <v/>
      </c>
      <c r="CX315" s="109" t="str">
        <f t="shared" si="393"/>
        <v/>
      </c>
      <c r="CY315" s="126" t="str">
        <f t="shared" si="394"/>
        <v/>
      </c>
      <c r="CZ315" s="126" t="str">
        <f t="shared" si="395"/>
        <v/>
      </c>
      <c r="DA315" s="126" t="str">
        <f t="shared" si="396"/>
        <v/>
      </c>
      <c r="DB315" s="145" t="str">
        <f t="shared" si="397"/>
        <v/>
      </c>
      <c r="DC315" s="143" t="str">
        <f t="shared" si="398"/>
        <v/>
      </c>
      <c r="DD315" s="121"/>
      <c r="DE315" s="113" t="str">
        <f t="shared" si="399"/>
        <v/>
      </c>
      <c r="DF315" s="113" t="str">
        <f t="shared" si="400"/>
        <v/>
      </c>
      <c r="DG315" s="111" t="e">
        <f t="shared" si="428"/>
        <v>#N/A</v>
      </c>
      <c r="DH315" s="108" t="str">
        <f t="shared" si="401"/>
        <v/>
      </c>
      <c r="DI315" s="108" t="str">
        <f t="shared" si="429"/>
        <v/>
      </c>
      <c r="DJ315" s="108" t="str">
        <f t="shared" si="430"/>
        <v/>
      </c>
      <c r="DK315" s="108" t="str">
        <f t="shared" si="433"/>
        <v/>
      </c>
      <c r="DL315" s="108" t="str">
        <f t="shared" si="431"/>
        <v/>
      </c>
      <c r="DM315" s="108" t="str">
        <f t="shared" si="432"/>
        <v/>
      </c>
      <c r="DN315" s="103"/>
      <c r="DO315" s="170" t="str">
        <f t="shared" si="402"/>
        <v/>
      </c>
      <c r="DP315" s="170" t="str">
        <f t="shared" si="403"/>
        <v/>
      </c>
      <c r="DQ315" s="170" t="str">
        <f t="shared" si="404"/>
        <v/>
      </c>
      <c r="DR315" s="55" t="str">
        <f t="shared" si="405"/>
        <v/>
      </c>
      <c r="DS315" s="55" t="str">
        <f t="shared" si="406"/>
        <v/>
      </c>
      <c r="DT315" s="173" t="str">
        <f t="shared" si="407"/>
        <v/>
      </c>
      <c r="DU315" s="55" t="str">
        <f t="shared" si="408"/>
        <v/>
      </c>
      <c r="DV315" s="21" t="str">
        <f t="shared" si="409"/>
        <v/>
      </c>
      <c r="DW315" s="11" t="str">
        <f t="shared" si="434"/>
        <v/>
      </c>
      <c r="DX315" s="12" t="str">
        <f t="shared" si="410"/>
        <v/>
      </c>
      <c r="DY315" s="15"/>
      <c r="DZ315" s="50"/>
      <c r="EA315" s="50"/>
      <c r="EB315" s="50"/>
      <c r="EC315" s="50"/>
    </row>
    <row r="316" spans="1:133" ht="20.100000000000001" customHeight="1" x14ac:dyDescent="0.25">
      <c r="A316" s="47">
        <f t="shared" si="411"/>
        <v>315</v>
      </c>
      <c r="B316" s="176"/>
      <c r="C316" s="194"/>
      <c r="D316" s="176"/>
      <c r="E316" s="194"/>
      <c r="F316" s="192"/>
      <c r="G316" s="193"/>
      <c r="H316" s="176"/>
      <c r="I316" s="176"/>
      <c r="J316" s="180"/>
      <c r="K316" s="180"/>
      <c r="L316" s="180"/>
      <c r="M316" s="40"/>
      <c r="N316" s="10" t="str">
        <f t="shared" si="353"/>
        <v/>
      </c>
      <c r="O316" s="13"/>
      <c r="P316" s="26" t="str">
        <f t="shared" si="439"/>
        <v/>
      </c>
      <c r="Q316" s="26" t="str">
        <f t="shared" si="439"/>
        <v/>
      </c>
      <c r="R316" s="26" t="str">
        <f t="shared" si="439"/>
        <v/>
      </c>
      <c r="S316" s="26" t="str">
        <f t="shared" si="439"/>
        <v/>
      </c>
      <c r="T316" s="26" t="str">
        <f t="shared" si="439"/>
        <v/>
      </c>
      <c r="U316" s="157" t="str">
        <f t="shared" si="439"/>
        <v/>
      </c>
      <c r="V316" s="26" t="str">
        <f t="shared" si="439"/>
        <v/>
      </c>
      <c r="W316" s="26" t="str">
        <f t="shared" si="439"/>
        <v/>
      </c>
      <c r="X316" s="26" t="str">
        <f t="shared" si="439"/>
        <v/>
      </c>
      <c r="Y316" s="24" t="str">
        <f t="shared" si="439"/>
        <v/>
      </c>
      <c r="Z316" s="18" t="str">
        <f t="shared" si="440"/>
        <v/>
      </c>
      <c r="AA316" s="24" t="str">
        <f t="shared" si="440"/>
        <v/>
      </c>
      <c r="AB316" s="24" t="str">
        <f t="shared" si="440"/>
        <v/>
      </c>
      <c r="AC316" s="26" t="str">
        <f t="shared" si="440"/>
        <v/>
      </c>
      <c r="AD316" s="33" t="str">
        <f t="shared" si="440"/>
        <v/>
      </c>
      <c r="AE316" s="24" t="str">
        <f t="shared" si="440"/>
        <v/>
      </c>
      <c r="AF316" s="26" t="str">
        <f t="shared" si="440"/>
        <v/>
      </c>
      <c r="AG316" s="24" t="str">
        <f t="shared" si="440"/>
        <v/>
      </c>
      <c r="AH316" s="26" t="str">
        <f t="shared" si="440"/>
        <v/>
      </c>
      <c r="AI316" s="26" t="str">
        <f t="shared" si="440"/>
        <v/>
      </c>
      <c r="AJ316" s="26" t="str">
        <f t="shared" si="440"/>
        <v/>
      </c>
      <c r="AK316" s="26" t="str">
        <f t="shared" si="440"/>
        <v/>
      </c>
      <c r="AL316" s="26" t="str">
        <f t="shared" si="440"/>
        <v/>
      </c>
      <c r="AM316" s="18" t="str">
        <f t="shared" si="440"/>
        <v/>
      </c>
      <c r="AN316" s="9"/>
      <c r="AO316" s="152" t="str">
        <f t="shared" si="412"/>
        <v/>
      </c>
      <c r="AP316" s="150" t="str">
        <f t="shared" si="355"/>
        <v/>
      </c>
      <c r="AQ316" s="151" t="str">
        <f t="shared" si="356"/>
        <v/>
      </c>
      <c r="AR316" s="107" t="str">
        <f t="shared" si="357"/>
        <v/>
      </c>
      <c r="AS316" s="128" t="str">
        <f t="shared" si="358"/>
        <v/>
      </c>
      <c r="AT316" s="114" t="str">
        <f t="shared" si="413"/>
        <v/>
      </c>
      <c r="AU316" s="114" t="str">
        <f t="shared" si="414"/>
        <v/>
      </c>
      <c r="AV316" s="114" t="str">
        <f t="shared" si="415"/>
        <v/>
      </c>
      <c r="AW316" s="114" t="str">
        <f t="shared" si="416"/>
        <v/>
      </c>
      <c r="AX316" s="117" t="str">
        <f t="shared" si="417"/>
        <v/>
      </c>
      <c r="AY316" s="117" t="str">
        <f t="shared" si="418"/>
        <v/>
      </c>
      <c r="AZ316" s="111" t="str">
        <f t="shared" si="419"/>
        <v/>
      </c>
      <c r="BA316" s="133" t="str">
        <f t="shared" si="420"/>
        <v/>
      </c>
      <c r="BB316" s="126" t="str">
        <f t="shared" si="359"/>
        <v/>
      </c>
      <c r="BC316" s="126" t="str">
        <f t="shared" si="360"/>
        <v/>
      </c>
      <c r="BD316" s="127" t="str">
        <f t="shared" si="361"/>
        <v/>
      </c>
      <c r="BE316" s="115" t="str">
        <f t="shared" si="362"/>
        <v/>
      </c>
      <c r="BF316" s="148" t="str">
        <f t="shared" si="363"/>
        <v/>
      </c>
      <c r="BG316" s="126" t="str">
        <f t="shared" si="364"/>
        <v/>
      </c>
      <c r="BH316" s="126" t="str">
        <f t="shared" si="365"/>
        <v/>
      </c>
      <c r="BI316" s="126" t="str">
        <f t="shared" si="366"/>
        <v/>
      </c>
      <c r="BJ316" s="126" t="str">
        <f t="shared" si="367"/>
        <v/>
      </c>
      <c r="BK316" s="111" t="str">
        <f t="shared" si="368"/>
        <v/>
      </c>
      <c r="BL316" s="118" t="str">
        <f t="shared" si="421"/>
        <v/>
      </c>
      <c r="BM316" s="115" t="str">
        <f t="shared" si="369"/>
        <v/>
      </c>
      <c r="BN316" s="110" t="str">
        <f t="shared" si="370"/>
        <v/>
      </c>
      <c r="BO316" s="110" t="str">
        <f t="shared" si="371"/>
        <v/>
      </c>
      <c r="BP316" s="111" t="str">
        <f t="shared" si="422"/>
        <v/>
      </c>
      <c r="BQ316" s="110" t="str">
        <f t="shared" si="423"/>
        <v/>
      </c>
      <c r="BR316" s="153"/>
      <c r="BS316" s="115" t="str">
        <f t="shared" si="372"/>
        <v/>
      </c>
      <c r="BT316" s="132" t="str">
        <f t="shared" si="435"/>
        <v/>
      </c>
      <c r="BU316" s="146" t="str">
        <f t="shared" si="373"/>
        <v/>
      </c>
      <c r="BV316" s="115" t="str">
        <f t="shared" si="374"/>
        <v/>
      </c>
      <c r="BW316" s="118" t="str">
        <f t="shared" si="375"/>
        <v/>
      </c>
      <c r="BX316" s="119"/>
      <c r="BY316" s="111" t="str">
        <f t="shared" si="376"/>
        <v/>
      </c>
      <c r="BZ316" s="111" t="str">
        <f t="shared" si="377"/>
        <v/>
      </c>
      <c r="CA316" s="111" t="str">
        <f t="shared" si="378"/>
        <v/>
      </c>
      <c r="CB316" s="142" t="str">
        <f t="shared" si="379"/>
        <v/>
      </c>
      <c r="CC316" s="184" t="str">
        <f t="shared" si="380"/>
        <v/>
      </c>
      <c r="CD316" s="115" t="str">
        <f t="shared" si="381"/>
        <v/>
      </c>
      <c r="CE316" s="115" t="str">
        <f t="shared" si="382"/>
        <v/>
      </c>
      <c r="CF316" s="125" t="str">
        <f t="shared" si="383"/>
        <v/>
      </c>
      <c r="CG316" s="125" t="str">
        <f t="shared" si="384"/>
        <v/>
      </c>
      <c r="CH316" s="149" t="str">
        <f t="shared" si="385"/>
        <v/>
      </c>
      <c r="CI316" s="142" t="str">
        <f t="shared" si="386"/>
        <v/>
      </c>
      <c r="CJ316" s="119"/>
      <c r="CK316" s="109"/>
      <c r="CL316" s="166" t="str">
        <f t="shared" si="387"/>
        <v/>
      </c>
      <c r="CM316" s="166" t="str">
        <f t="shared" si="388"/>
        <v/>
      </c>
      <c r="CN316" s="163" t="str">
        <f t="shared" si="389"/>
        <v/>
      </c>
      <c r="CO316" s="164" t="str">
        <f t="shared" si="390"/>
        <v/>
      </c>
      <c r="CP316" s="109"/>
      <c r="CQ316" s="163" t="str">
        <f t="shared" si="391"/>
        <v/>
      </c>
      <c r="CR316" s="163" t="str">
        <f t="shared" si="392"/>
        <v/>
      </c>
      <c r="CS316" s="109"/>
      <c r="CT316" s="112" t="str">
        <f t="shared" si="424"/>
        <v/>
      </c>
      <c r="CU316" s="145" t="str">
        <f t="shared" si="425"/>
        <v/>
      </c>
      <c r="CV316" s="111" t="str">
        <f t="shared" si="426"/>
        <v/>
      </c>
      <c r="CW316" s="111" t="str">
        <f t="shared" si="427"/>
        <v/>
      </c>
      <c r="CX316" s="109" t="str">
        <f t="shared" si="393"/>
        <v/>
      </c>
      <c r="CY316" s="126" t="str">
        <f t="shared" si="394"/>
        <v/>
      </c>
      <c r="CZ316" s="126" t="str">
        <f t="shared" si="395"/>
        <v/>
      </c>
      <c r="DA316" s="126" t="str">
        <f t="shared" si="396"/>
        <v/>
      </c>
      <c r="DB316" s="145" t="str">
        <f t="shared" si="397"/>
        <v/>
      </c>
      <c r="DC316" s="143" t="str">
        <f t="shared" si="398"/>
        <v/>
      </c>
      <c r="DD316" s="121"/>
      <c r="DE316" s="113" t="str">
        <f t="shared" si="399"/>
        <v/>
      </c>
      <c r="DF316" s="113" t="str">
        <f t="shared" si="400"/>
        <v/>
      </c>
      <c r="DG316" s="111" t="e">
        <f t="shared" si="428"/>
        <v>#N/A</v>
      </c>
      <c r="DH316" s="108" t="str">
        <f t="shared" si="401"/>
        <v/>
      </c>
      <c r="DI316" s="108" t="str">
        <f t="shared" si="429"/>
        <v/>
      </c>
      <c r="DJ316" s="108" t="str">
        <f t="shared" si="430"/>
        <v/>
      </c>
      <c r="DK316" s="108" t="str">
        <f t="shared" si="433"/>
        <v/>
      </c>
      <c r="DL316" s="108" t="str">
        <f t="shared" si="431"/>
        <v/>
      </c>
      <c r="DM316" s="108" t="str">
        <f t="shared" si="432"/>
        <v/>
      </c>
      <c r="DN316" s="103"/>
      <c r="DO316" s="170" t="str">
        <f t="shared" si="402"/>
        <v/>
      </c>
      <c r="DP316" s="170" t="str">
        <f t="shared" si="403"/>
        <v/>
      </c>
      <c r="DQ316" s="170" t="str">
        <f t="shared" si="404"/>
        <v/>
      </c>
      <c r="DR316" s="55" t="str">
        <f t="shared" si="405"/>
        <v/>
      </c>
      <c r="DS316" s="55" t="str">
        <f t="shared" si="406"/>
        <v/>
      </c>
      <c r="DT316" s="173" t="str">
        <f t="shared" si="407"/>
        <v/>
      </c>
      <c r="DU316" s="55" t="str">
        <f t="shared" si="408"/>
        <v/>
      </c>
      <c r="DV316" s="21" t="str">
        <f t="shared" si="409"/>
        <v/>
      </c>
      <c r="DW316" s="11" t="str">
        <f t="shared" si="434"/>
        <v/>
      </c>
      <c r="DX316" s="12" t="str">
        <f t="shared" si="410"/>
        <v/>
      </c>
      <c r="DY316" s="15"/>
      <c r="DZ316" s="50"/>
      <c r="EA316" s="50"/>
      <c r="EB316" s="50"/>
      <c r="EC316" s="50"/>
    </row>
    <row r="317" spans="1:133" ht="20.100000000000001" customHeight="1" x14ac:dyDescent="0.25">
      <c r="A317" s="47">
        <f t="shared" si="411"/>
        <v>316</v>
      </c>
      <c r="B317" s="176"/>
      <c r="C317" s="194"/>
      <c r="D317" s="176"/>
      <c r="E317" s="194"/>
      <c r="F317" s="192"/>
      <c r="G317" s="193"/>
      <c r="H317" s="176"/>
      <c r="I317" s="176"/>
      <c r="J317" s="180"/>
      <c r="K317" s="180"/>
      <c r="L317" s="180"/>
      <c r="M317" s="40"/>
      <c r="N317" s="10" t="str">
        <f t="shared" si="353"/>
        <v/>
      </c>
      <c r="O317" s="13"/>
      <c r="P317" s="26" t="str">
        <f t="shared" si="439"/>
        <v/>
      </c>
      <c r="Q317" s="26" t="str">
        <f t="shared" si="439"/>
        <v/>
      </c>
      <c r="R317" s="26" t="str">
        <f t="shared" si="439"/>
        <v/>
      </c>
      <c r="S317" s="26" t="str">
        <f t="shared" si="439"/>
        <v/>
      </c>
      <c r="T317" s="26" t="str">
        <f t="shared" si="439"/>
        <v/>
      </c>
      <c r="U317" s="157" t="str">
        <f t="shared" si="439"/>
        <v/>
      </c>
      <c r="V317" s="26" t="str">
        <f t="shared" si="439"/>
        <v/>
      </c>
      <c r="W317" s="26" t="str">
        <f t="shared" si="439"/>
        <v/>
      </c>
      <c r="X317" s="26" t="str">
        <f t="shared" si="439"/>
        <v/>
      </c>
      <c r="Y317" s="24" t="str">
        <f t="shared" si="439"/>
        <v/>
      </c>
      <c r="Z317" s="18" t="str">
        <f t="shared" si="440"/>
        <v/>
      </c>
      <c r="AA317" s="24" t="str">
        <f t="shared" si="440"/>
        <v/>
      </c>
      <c r="AB317" s="24" t="str">
        <f t="shared" si="440"/>
        <v/>
      </c>
      <c r="AC317" s="26" t="str">
        <f t="shared" si="440"/>
        <v/>
      </c>
      <c r="AD317" s="33" t="str">
        <f t="shared" si="440"/>
        <v/>
      </c>
      <c r="AE317" s="24" t="str">
        <f t="shared" si="440"/>
        <v/>
      </c>
      <c r="AF317" s="26" t="str">
        <f t="shared" si="440"/>
        <v/>
      </c>
      <c r="AG317" s="24" t="str">
        <f t="shared" si="440"/>
        <v/>
      </c>
      <c r="AH317" s="26" t="str">
        <f t="shared" si="440"/>
        <v/>
      </c>
      <c r="AI317" s="26" t="str">
        <f t="shared" si="440"/>
        <v/>
      </c>
      <c r="AJ317" s="26" t="str">
        <f t="shared" si="440"/>
        <v/>
      </c>
      <c r="AK317" s="26" t="str">
        <f t="shared" si="440"/>
        <v/>
      </c>
      <c r="AL317" s="26" t="str">
        <f t="shared" si="440"/>
        <v/>
      </c>
      <c r="AM317" s="18" t="str">
        <f t="shared" si="440"/>
        <v/>
      </c>
      <c r="AN317" s="9"/>
      <c r="AO317" s="152" t="str">
        <f t="shared" si="412"/>
        <v/>
      </c>
      <c r="AP317" s="150" t="str">
        <f t="shared" si="355"/>
        <v/>
      </c>
      <c r="AQ317" s="151" t="str">
        <f t="shared" si="356"/>
        <v/>
      </c>
      <c r="AR317" s="107" t="str">
        <f t="shared" si="357"/>
        <v/>
      </c>
      <c r="AS317" s="128" t="str">
        <f t="shared" si="358"/>
        <v/>
      </c>
      <c r="AT317" s="114" t="str">
        <f t="shared" si="413"/>
        <v/>
      </c>
      <c r="AU317" s="114" t="str">
        <f t="shared" si="414"/>
        <v/>
      </c>
      <c r="AV317" s="114" t="str">
        <f t="shared" si="415"/>
        <v/>
      </c>
      <c r="AW317" s="114" t="str">
        <f t="shared" si="416"/>
        <v/>
      </c>
      <c r="AX317" s="117" t="str">
        <f t="shared" si="417"/>
        <v/>
      </c>
      <c r="AY317" s="117" t="str">
        <f t="shared" si="418"/>
        <v/>
      </c>
      <c r="AZ317" s="111" t="str">
        <f t="shared" si="419"/>
        <v/>
      </c>
      <c r="BA317" s="133" t="str">
        <f t="shared" si="420"/>
        <v/>
      </c>
      <c r="BB317" s="126" t="str">
        <f t="shared" si="359"/>
        <v/>
      </c>
      <c r="BC317" s="126" t="str">
        <f t="shared" si="360"/>
        <v/>
      </c>
      <c r="BD317" s="127" t="str">
        <f t="shared" si="361"/>
        <v/>
      </c>
      <c r="BE317" s="115" t="str">
        <f t="shared" si="362"/>
        <v/>
      </c>
      <c r="BF317" s="148" t="str">
        <f t="shared" si="363"/>
        <v/>
      </c>
      <c r="BG317" s="126" t="str">
        <f t="shared" si="364"/>
        <v/>
      </c>
      <c r="BH317" s="126" t="str">
        <f t="shared" si="365"/>
        <v/>
      </c>
      <c r="BI317" s="126" t="str">
        <f t="shared" si="366"/>
        <v/>
      </c>
      <c r="BJ317" s="126" t="str">
        <f t="shared" si="367"/>
        <v/>
      </c>
      <c r="BK317" s="111" t="str">
        <f t="shared" si="368"/>
        <v/>
      </c>
      <c r="BL317" s="118" t="str">
        <f t="shared" si="421"/>
        <v/>
      </c>
      <c r="BM317" s="115" t="str">
        <f t="shared" si="369"/>
        <v/>
      </c>
      <c r="BN317" s="110" t="str">
        <f t="shared" si="370"/>
        <v/>
      </c>
      <c r="BO317" s="110" t="str">
        <f t="shared" si="371"/>
        <v/>
      </c>
      <c r="BP317" s="111" t="str">
        <f t="shared" si="422"/>
        <v/>
      </c>
      <c r="BQ317" s="110" t="str">
        <f t="shared" si="423"/>
        <v/>
      </c>
      <c r="BR317" s="153"/>
      <c r="BS317" s="115" t="str">
        <f t="shared" si="372"/>
        <v/>
      </c>
      <c r="BT317" s="132" t="str">
        <f t="shared" si="435"/>
        <v/>
      </c>
      <c r="BU317" s="146" t="str">
        <f t="shared" si="373"/>
        <v/>
      </c>
      <c r="BV317" s="115" t="str">
        <f t="shared" si="374"/>
        <v/>
      </c>
      <c r="BW317" s="118" t="str">
        <f t="shared" si="375"/>
        <v/>
      </c>
      <c r="BX317" s="119"/>
      <c r="BY317" s="111" t="str">
        <f t="shared" si="376"/>
        <v/>
      </c>
      <c r="BZ317" s="111" t="str">
        <f t="shared" si="377"/>
        <v/>
      </c>
      <c r="CA317" s="111" t="str">
        <f t="shared" si="378"/>
        <v/>
      </c>
      <c r="CB317" s="142" t="str">
        <f t="shared" si="379"/>
        <v/>
      </c>
      <c r="CC317" s="184" t="str">
        <f t="shared" si="380"/>
        <v/>
      </c>
      <c r="CD317" s="115" t="str">
        <f t="shared" si="381"/>
        <v/>
      </c>
      <c r="CE317" s="115" t="str">
        <f t="shared" si="382"/>
        <v/>
      </c>
      <c r="CF317" s="125" t="str">
        <f t="shared" si="383"/>
        <v/>
      </c>
      <c r="CG317" s="125" t="str">
        <f t="shared" si="384"/>
        <v/>
      </c>
      <c r="CH317" s="149" t="str">
        <f t="shared" si="385"/>
        <v/>
      </c>
      <c r="CI317" s="142" t="str">
        <f t="shared" si="386"/>
        <v/>
      </c>
      <c r="CJ317" s="119"/>
      <c r="CK317" s="109"/>
      <c r="CL317" s="166" t="str">
        <f t="shared" si="387"/>
        <v/>
      </c>
      <c r="CM317" s="166" t="str">
        <f t="shared" si="388"/>
        <v/>
      </c>
      <c r="CN317" s="163" t="str">
        <f t="shared" si="389"/>
        <v/>
      </c>
      <c r="CO317" s="164" t="str">
        <f t="shared" si="390"/>
        <v/>
      </c>
      <c r="CP317" s="109"/>
      <c r="CQ317" s="163" t="str">
        <f t="shared" si="391"/>
        <v/>
      </c>
      <c r="CR317" s="163" t="str">
        <f t="shared" si="392"/>
        <v/>
      </c>
      <c r="CS317" s="109"/>
      <c r="CT317" s="112" t="str">
        <f t="shared" si="424"/>
        <v/>
      </c>
      <c r="CU317" s="145" t="str">
        <f t="shared" si="425"/>
        <v/>
      </c>
      <c r="CV317" s="111" t="str">
        <f t="shared" si="426"/>
        <v/>
      </c>
      <c r="CW317" s="111" t="str">
        <f t="shared" si="427"/>
        <v/>
      </c>
      <c r="CX317" s="109" t="str">
        <f t="shared" si="393"/>
        <v/>
      </c>
      <c r="CY317" s="126" t="str">
        <f t="shared" si="394"/>
        <v/>
      </c>
      <c r="CZ317" s="126" t="str">
        <f t="shared" si="395"/>
        <v/>
      </c>
      <c r="DA317" s="126" t="str">
        <f t="shared" si="396"/>
        <v/>
      </c>
      <c r="DB317" s="145" t="str">
        <f t="shared" si="397"/>
        <v/>
      </c>
      <c r="DC317" s="143" t="str">
        <f t="shared" si="398"/>
        <v/>
      </c>
      <c r="DD317" s="121"/>
      <c r="DE317" s="113" t="str">
        <f t="shared" si="399"/>
        <v/>
      </c>
      <c r="DF317" s="113" t="str">
        <f t="shared" si="400"/>
        <v/>
      </c>
      <c r="DG317" s="111" t="e">
        <f t="shared" si="428"/>
        <v>#N/A</v>
      </c>
      <c r="DH317" s="108" t="str">
        <f t="shared" si="401"/>
        <v/>
      </c>
      <c r="DI317" s="108" t="str">
        <f t="shared" si="429"/>
        <v/>
      </c>
      <c r="DJ317" s="108" t="str">
        <f t="shared" si="430"/>
        <v/>
      </c>
      <c r="DK317" s="108" t="str">
        <f t="shared" si="433"/>
        <v/>
      </c>
      <c r="DL317" s="108" t="str">
        <f t="shared" si="431"/>
        <v/>
      </c>
      <c r="DM317" s="108" t="str">
        <f t="shared" si="432"/>
        <v/>
      </c>
      <c r="DN317" s="103"/>
      <c r="DO317" s="170" t="str">
        <f t="shared" si="402"/>
        <v/>
      </c>
      <c r="DP317" s="170" t="str">
        <f t="shared" si="403"/>
        <v/>
      </c>
      <c r="DQ317" s="170" t="str">
        <f t="shared" si="404"/>
        <v/>
      </c>
      <c r="DR317" s="55" t="str">
        <f t="shared" si="405"/>
        <v/>
      </c>
      <c r="DS317" s="55" t="str">
        <f t="shared" si="406"/>
        <v/>
      </c>
      <c r="DT317" s="173" t="str">
        <f t="shared" si="407"/>
        <v/>
      </c>
      <c r="DU317" s="55" t="str">
        <f t="shared" si="408"/>
        <v/>
      </c>
      <c r="DV317" s="21" t="str">
        <f t="shared" si="409"/>
        <v/>
      </c>
      <c r="DW317" s="11" t="str">
        <f t="shared" si="434"/>
        <v/>
      </c>
      <c r="DX317" s="12" t="str">
        <f t="shared" si="410"/>
        <v/>
      </c>
      <c r="DY317" s="15"/>
      <c r="DZ317" s="50"/>
      <c r="EA317" s="50"/>
      <c r="EB317" s="50"/>
      <c r="EC317" s="50"/>
    </row>
    <row r="318" spans="1:133" ht="20.100000000000001" customHeight="1" x14ac:dyDescent="0.25">
      <c r="A318" s="47">
        <f t="shared" si="411"/>
        <v>317</v>
      </c>
      <c r="B318" s="176"/>
      <c r="C318" s="194"/>
      <c r="D318" s="176"/>
      <c r="E318" s="194"/>
      <c r="F318" s="192"/>
      <c r="G318" s="193"/>
      <c r="H318" s="176"/>
      <c r="I318" s="176"/>
      <c r="J318" s="180"/>
      <c r="K318" s="180"/>
      <c r="L318" s="180"/>
      <c r="M318" s="40"/>
      <c r="N318" s="10" t="str">
        <f t="shared" si="353"/>
        <v/>
      </c>
      <c r="O318" s="13"/>
      <c r="P318" s="26" t="str">
        <f t="shared" si="439"/>
        <v/>
      </c>
      <c r="Q318" s="26" t="str">
        <f t="shared" si="439"/>
        <v/>
      </c>
      <c r="R318" s="26" t="str">
        <f t="shared" si="439"/>
        <v/>
      </c>
      <c r="S318" s="26" t="str">
        <f t="shared" si="439"/>
        <v/>
      </c>
      <c r="T318" s="26" t="str">
        <f t="shared" si="439"/>
        <v/>
      </c>
      <c r="U318" s="157" t="str">
        <f t="shared" si="439"/>
        <v/>
      </c>
      <c r="V318" s="26" t="str">
        <f t="shared" si="439"/>
        <v/>
      </c>
      <c r="W318" s="26" t="str">
        <f t="shared" si="439"/>
        <v/>
      </c>
      <c r="X318" s="26" t="str">
        <f t="shared" si="439"/>
        <v/>
      </c>
      <c r="Y318" s="24" t="str">
        <f t="shared" si="439"/>
        <v/>
      </c>
      <c r="Z318" s="18" t="str">
        <f t="shared" si="440"/>
        <v/>
      </c>
      <c r="AA318" s="24" t="str">
        <f t="shared" si="440"/>
        <v/>
      </c>
      <c r="AB318" s="24" t="str">
        <f t="shared" si="440"/>
        <v/>
      </c>
      <c r="AC318" s="26" t="str">
        <f t="shared" si="440"/>
        <v/>
      </c>
      <c r="AD318" s="33" t="str">
        <f t="shared" si="440"/>
        <v/>
      </c>
      <c r="AE318" s="24" t="str">
        <f t="shared" si="440"/>
        <v/>
      </c>
      <c r="AF318" s="26" t="str">
        <f t="shared" si="440"/>
        <v/>
      </c>
      <c r="AG318" s="24" t="str">
        <f t="shared" si="440"/>
        <v/>
      </c>
      <c r="AH318" s="26" t="str">
        <f t="shared" si="440"/>
        <v/>
      </c>
      <c r="AI318" s="26" t="str">
        <f t="shared" si="440"/>
        <v/>
      </c>
      <c r="AJ318" s="26" t="str">
        <f t="shared" si="440"/>
        <v/>
      </c>
      <c r="AK318" s="26" t="str">
        <f t="shared" si="440"/>
        <v/>
      </c>
      <c r="AL318" s="26" t="str">
        <f t="shared" si="440"/>
        <v/>
      </c>
      <c r="AM318" s="18" t="str">
        <f t="shared" si="440"/>
        <v/>
      </c>
      <c r="AN318" s="9"/>
      <c r="AO318" s="152" t="str">
        <f t="shared" si="412"/>
        <v/>
      </c>
      <c r="AP318" s="150" t="str">
        <f t="shared" si="355"/>
        <v/>
      </c>
      <c r="AQ318" s="151" t="str">
        <f t="shared" si="356"/>
        <v/>
      </c>
      <c r="AR318" s="107" t="str">
        <f t="shared" si="357"/>
        <v/>
      </c>
      <c r="AS318" s="128" t="str">
        <f t="shared" si="358"/>
        <v/>
      </c>
      <c r="AT318" s="114" t="str">
        <f t="shared" si="413"/>
        <v/>
      </c>
      <c r="AU318" s="114" t="str">
        <f t="shared" si="414"/>
        <v/>
      </c>
      <c r="AV318" s="114" t="str">
        <f t="shared" si="415"/>
        <v/>
      </c>
      <c r="AW318" s="114" t="str">
        <f t="shared" si="416"/>
        <v/>
      </c>
      <c r="AX318" s="117" t="str">
        <f t="shared" si="417"/>
        <v/>
      </c>
      <c r="AY318" s="117" t="str">
        <f t="shared" si="418"/>
        <v/>
      </c>
      <c r="AZ318" s="111" t="str">
        <f t="shared" si="419"/>
        <v/>
      </c>
      <c r="BA318" s="133" t="str">
        <f t="shared" si="420"/>
        <v/>
      </c>
      <c r="BB318" s="126" t="str">
        <f t="shared" si="359"/>
        <v/>
      </c>
      <c r="BC318" s="126" t="str">
        <f t="shared" si="360"/>
        <v/>
      </c>
      <c r="BD318" s="127" t="str">
        <f t="shared" si="361"/>
        <v/>
      </c>
      <c r="BE318" s="115" t="str">
        <f t="shared" si="362"/>
        <v/>
      </c>
      <c r="BF318" s="148" t="str">
        <f t="shared" si="363"/>
        <v/>
      </c>
      <c r="BG318" s="126" t="str">
        <f t="shared" si="364"/>
        <v/>
      </c>
      <c r="BH318" s="126" t="str">
        <f t="shared" si="365"/>
        <v/>
      </c>
      <c r="BI318" s="126" t="str">
        <f t="shared" si="366"/>
        <v/>
      </c>
      <c r="BJ318" s="126" t="str">
        <f t="shared" si="367"/>
        <v/>
      </c>
      <c r="BK318" s="111" t="str">
        <f t="shared" si="368"/>
        <v/>
      </c>
      <c r="BL318" s="118" t="str">
        <f t="shared" si="421"/>
        <v/>
      </c>
      <c r="BM318" s="115" t="str">
        <f t="shared" si="369"/>
        <v/>
      </c>
      <c r="BN318" s="110" t="str">
        <f t="shared" si="370"/>
        <v/>
      </c>
      <c r="BO318" s="110" t="str">
        <f t="shared" si="371"/>
        <v/>
      </c>
      <c r="BP318" s="111" t="str">
        <f t="shared" si="422"/>
        <v/>
      </c>
      <c r="BQ318" s="110" t="str">
        <f t="shared" si="423"/>
        <v/>
      </c>
      <c r="BR318" s="153"/>
      <c r="BS318" s="115" t="str">
        <f t="shared" si="372"/>
        <v/>
      </c>
      <c r="BT318" s="132" t="str">
        <f t="shared" si="435"/>
        <v/>
      </c>
      <c r="BU318" s="146" t="str">
        <f t="shared" si="373"/>
        <v/>
      </c>
      <c r="BV318" s="115" t="str">
        <f t="shared" si="374"/>
        <v/>
      </c>
      <c r="BW318" s="118" t="str">
        <f t="shared" si="375"/>
        <v/>
      </c>
      <c r="BX318" s="119"/>
      <c r="BY318" s="111" t="str">
        <f t="shared" si="376"/>
        <v/>
      </c>
      <c r="BZ318" s="111" t="str">
        <f t="shared" si="377"/>
        <v/>
      </c>
      <c r="CA318" s="111" t="str">
        <f t="shared" si="378"/>
        <v/>
      </c>
      <c r="CB318" s="142" t="str">
        <f t="shared" si="379"/>
        <v/>
      </c>
      <c r="CC318" s="184" t="str">
        <f t="shared" si="380"/>
        <v/>
      </c>
      <c r="CD318" s="115" t="str">
        <f t="shared" si="381"/>
        <v/>
      </c>
      <c r="CE318" s="115" t="str">
        <f t="shared" si="382"/>
        <v/>
      </c>
      <c r="CF318" s="125" t="str">
        <f t="shared" si="383"/>
        <v/>
      </c>
      <c r="CG318" s="125" t="str">
        <f t="shared" si="384"/>
        <v/>
      </c>
      <c r="CH318" s="149" t="str">
        <f t="shared" si="385"/>
        <v/>
      </c>
      <c r="CI318" s="142" t="str">
        <f t="shared" si="386"/>
        <v/>
      </c>
      <c r="CJ318" s="119"/>
      <c r="CK318" s="109"/>
      <c r="CL318" s="166" t="str">
        <f t="shared" si="387"/>
        <v/>
      </c>
      <c r="CM318" s="166" t="str">
        <f t="shared" si="388"/>
        <v/>
      </c>
      <c r="CN318" s="163" t="str">
        <f t="shared" si="389"/>
        <v/>
      </c>
      <c r="CO318" s="164" t="str">
        <f t="shared" si="390"/>
        <v/>
      </c>
      <c r="CP318" s="109"/>
      <c r="CQ318" s="163" t="str">
        <f t="shared" si="391"/>
        <v/>
      </c>
      <c r="CR318" s="163" t="str">
        <f t="shared" si="392"/>
        <v/>
      </c>
      <c r="CS318" s="109"/>
      <c r="CT318" s="112" t="str">
        <f t="shared" si="424"/>
        <v/>
      </c>
      <c r="CU318" s="145" t="str">
        <f t="shared" si="425"/>
        <v/>
      </c>
      <c r="CV318" s="111" t="str">
        <f t="shared" si="426"/>
        <v/>
      </c>
      <c r="CW318" s="111" t="str">
        <f t="shared" si="427"/>
        <v/>
      </c>
      <c r="CX318" s="109" t="str">
        <f t="shared" si="393"/>
        <v/>
      </c>
      <c r="CY318" s="126" t="str">
        <f t="shared" si="394"/>
        <v/>
      </c>
      <c r="CZ318" s="126" t="str">
        <f t="shared" si="395"/>
        <v/>
      </c>
      <c r="DA318" s="126" t="str">
        <f t="shared" si="396"/>
        <v/>
      </c>
      <c r="DB318" s="145" t="str">
        <f t="shared" si="397"/>
        <v/>
      </c>
      <c r="DC318" s="143" t="str">
        <f t="shared" si="398"/>
        <v/>
      </c>
      <c r="DD318" s="121"/>
      <c r="DE318" s="113" t="str">
        <f t="shared" si="399"/>
        <v/>
      </c>
      <c r="DF318" s="113" t="str">
        <f t="shared" si="400"/>
        <v/>
      </c>
      <c r="DG318" s="111" t="e">
        <f t="shared" si="428"/>
        <v>#N/A</v>
      </c>
      <c r="DH318" s="108" t="str">
        <f t="shared" si="401"/>
        <v/>
      </c>
      <c r="DI318" s="108" t="str">
        <f t="shared" si="429"/>
        <v/>
      </c>
      <c r="DJ318" s="108" t="str">
        <f t="shared" si="430"/>
        <v/>
      </c>
      <c r="DK318" s="108" t="str">
        <f t="shared" si="433"/>
        <v/>
      </c>
      <c r="DL318" s="108" t="str">
        <f t="shared" si="431"/>
        <v/>
      </c>
      <c r="DM318" s="108" t="str">
        <f t="shared" si="432"/>
        <v/>
      </c>
      <c r="DN318" s="103"/>
      <c r="DO318" s="170" t="str">
        <f t="shared" si="402"/>
        <v/>
      </c>
      <c r="DP318" s="170" t="str">
        <f t="shared" si="403"/>
        <v/>
      </c>
      <c r="DQ318" s="170" t="str">
        <f t="shared" si="404"/>
        <v/>
      </c>
      <c r="DR318" s="55" t="str">
        <f t="shared" si="405"/>
        <v/>
      </c>
      <c r="DS318" s="55" t="str">
        <f t="shared" si="406"/>
        <v/>
      </c>
      <c r="DT318" s="173" t="str">
        <f t="shared" si="407"/>
        <v/>
      </c>
      <c r="DU318" s="55" t="str">
        <f t="shared" si="408"/>
        <v/>
      </c>
      <c r="DV318" s="21" t="str">
        <f t="shared" si="409"/>
        <v/>
      </c>
      <c r="DW318" s="11" t="str">
        <f t="shared" si="434"/>
        <v/>
      </c>
      <c r="DX318" s="12" t="str">
        <f t="shared" si="410"/>
        <v/>
      </c>
      <c r="DY318" s="15"/>
      <c r="DZ318" s="50"/>
      <c r="EA318" s="50"/>
      <c r="EB318" s="50"/>
      <c r="EC318" s="50"/>
    </row>
    <row r="319" spans="1:133" ht="20.100000000000001" customHeight="1" x14ac:dyDescent="0.25">
      <c r="A319" s="47">
        <f t="shared" si="411"/>
        <v>318</v>
      </c>
      <c r="B319" s="176"/>
      <c r="C319" s="194"/>
      <c r="D319" s="176"/>
      <c r="E319" s="194"/>
      <c r="F319" s="192"/>
      <c r="G319" s="193"/>
      <c r="H319" s="176"/>
      <c r="I319" s="176"/>
      <c r="J319" s="180"/>
      <c r="K319" s="180"/>
      <c r="L319" s="180"/>
      <c r="M319" s="40"/>
      <c r="N319" s="10" t="str">
        <f t="shared" si="353"/>
        <v/>
      </c>
      <c r="O319" s="13"/>
      <c r="P319" s="26" t="str">
        <f t="shared" si="439"/>
        <v/>
      </c>
      <c r="Q319" s="26" t="str">
        <f t="shared" si="439"/>
        <v/>
      </c>
      <c r="R319" s="26" t="str">
        <f t="shared" si="439"/>
        <v/>
      </c>
      <c r="S319" s="26" t="str">
        <f t="shared" si="439"/>
        <v/>
      </c>
      <c r="T319" s="26" t="str">
        <f t="shared" si="439"/>
        <v/>
      </c>
      <c r="U319" s="157" t="str">
        <f t="shared" si="439"/>
        <v/>
      </c>
      <c r="V319" s="26" t="str">
        <f t="shared" si="439"/>
        <v/>
      </c>
      <c r="W319" s="26" t="str">
        <f t="shared" si="439"/>
        <v/>
      </c>
      <c r="X319" s="26" t="str">
        <f t="shared" si="439"/>
        <v/>
      </c>
      <c r="Y319" s="24" t="str">
        <f t="shared" si="439"/>
        <v/>
      </c>
      <c r="Z319" s="18" t="str">
        <f t="shared" si="440"/>
        <v/>
      </c>
      <c r="AA319" s="24" t="str">
        <f t="shared" si="440"/>
        <v/>
      </c>
      <c r="AB319" s="24" t="str">
        <f t="shared" si="440"/>
        <v/>
      </c>
      <c r="AC319" s="26" t="str">
        <f t="shared" si="440"/>
        <v/>
      </c>
      <c r="AD319" s="33" t="str">
        <f t="shared" si="440"/>
        <v/>
      </c>
      <c r="AE319" s="24" t="str">
        <f t="shared" si="440"/>
        <v/>
      </c>
      <c r="AF319" s="26" t="str">
        <f t="shared" si="440"/>
        <v/>
      </c>
      <c r="AG319" s="24" t="str">
        <f t="shared" si="440"/>
        <v/>
      </c>
      <c r="AH319" s="26" t="str">
        <f t="shared" si="440"/>
        <v/>
      </c>
      <c r="AI319" s="26" t="str">
        <f t="shared" si="440"/>
        <v/>
      </c>
      <c r="AJ319" s="26" t="str">
        <f t="shared" si="440"/>
        <v/>
      </c>
      <c r="AK319" s="26" t="str">
        <f t="shared" si="440"/>
        <v/>
      </c>
      <c r="AL319" s="26" t="str">
        <f t="shared" si="440"/>
        <v/>
      </c>
      <c r="AM319" s="18" t="str">
        <f t="shared" si="440"/>
        <v/>
      </c>
      <c r="AN319" s="9"/>
      <c r="AO319" s="152" t="str">
        <f t="shared" si="412"/>
        <v/>
      </c>
      <c r="AP319" s="150" t="str">
        <f t="shared" si="355"/>
        <v/>
      </c>
      <c r="AQ319" s="151" t="str">
        <f t="shared" si="356"/>
        <v/>
      </c>
      <c r="AR319" s="107" t="str">
        <f t="shared" si="357"/>
        <v/>
      </c>
      <c r="AS319" s="128" t="str">
        <f t="shared" si="358"/>
        <v/>
      </c>
      <c r="AT319" s="114" t="str">
        <f t="shared" si="413"/>
        <v/>
      </c>
      <c r="AU319" s="114" t="str">
        <f t="shared" si="414"/>
        <v/>
      </c>
      <c r="AV319" s="114" t="str">
        <f t="shared" si="415"/>
        <v/>
      </c>
      <c r="AW319" s="114" t="str">
        <f t="shared" si="416"/>
        <v/>
      </c>
      <c r="AX319" s="117" t="str">
        <f t="shared" si="417"/>
        <v/>
      </c>
      <c r="AY319" s="117" t="str">
        <f t="shared" si="418"/>
        <v/>
      </c>
      <c r="AZ319" s="111" t="str">
        <f t="shared" si="419"/>
        <v/>
      </c>
      <c r="BA319" s="133" t="str">
        <f t="shared" si="420"/>
        <v/>
      </c>
      <c r="BB319" s="126" t="str">
        <f t="shared" si="359"/>
        <v/>
      </c>
      <c r="BC319" s="126" t="str">
        <f t="shared" si="360"/>
        <v/>
      </c>
      <c r="BD319" s="127" t="str">
        <f t="shared" si="361"/>
        <v/>
      </c>
      <c r="BE319" s="115" t="str">
        <f t="shared" si="362"/>
        <v/>
      </c>
      <c r="BF319" s="148" t="str">
        <f t="shared" si="363"/>
        <v/>
      </c>
      <c r="BG319" s="126" t="str">
        <f t="shared" si="364"/>
        <v/>
      </c>
      <c r="BH319" s="126" t="str">
        <f t="shared" si="365"/>
        <v/>
      </c>
      <c r="BI319" s="126" t="str">
        <f t="shared" si="366"/>
        <v/>
      </c>
      <c r="BJ319" s="126" t="str">
        <f t="shared" si="367"/>
        <v/>
      </c>
      <c r="BK319" s="111" t="str">
        <f t="shared" si="368"/>
        <v/>
      </c>
      <c r="BL319" s="118" t="str">
        <f t="shared" si="421"/>
        <v/>
      </c>
      <c r="BM319" s="115" t="str">
        <f t="shared" si="369"/>
        <v/>
      </c>
      <c r="BN319" s="110" t="str">
        <f t="shared" si="370"/>
        <v/>
      </c>
      <c r="BO319" s="110" t="str">
        <f t="shared" si="371"/>
        <v/>
      </c>
      <c r="BP319" s="111" t="str">
        <f t="shared" si="422"/>
        <v/>
      </c>
      <c r="BQ319" s="110" t="str">
        <f t="shared" si="423"/>
        <v/>
      </c>
      <c r="BR319" s="153"/>
      <c r="BS319" s="115" t="str">
        <f t="shared" si="372"/>
        <v/>
      </c>
      <c r="BT319" s="132" t="str">
        <f t="shared" si="435"/>
        <v/>
      </c>
      <c r="BU319" s="146" t="str">
        <f t="shared" si="373"/>
        <v/>
      </c>
      <c r="BV319" s="115" t="str">
        <f t="shared" si="374"/>
        <v/>
      </c>
      <c r="BW319" s="118" t="str">
        <f t="shared" si="375"/>
        <v/>
      </c>
      <c r="BX319" s="119"/>
      <c r="BY319" s="111" t="str">
        <f t="shared" si="376"/>
        <v/>
      </c>
      <c r="BZ319" s="111" t="str">
        <f t="shared" si="377"/>
        <v/>
      </c>
      <c r="CA319" s="111" t="str">
        <f t="shared" si="378"/>
        <v/>
      </c>
      <c r="CB319" s="142" t="str">
        <f t="shared" si="379"/>
        <v/>
      </c>
      <c r="CC319" s="184" t="str">
        <f t="shared" si="380"/>
        <v/>
      </c>
      <c r="CD319" s="115" t="str">
        <f t="shared" si="381"/>
        <v/>
      </c>
      <c r="CE319" s="115" t="str">
        <f t="shared" si="382"/>
        <v/>
      </c>
      <c r="CF319" s="125" t="str">
        <f t="shared" si="383"/>
        <v/>
      </c>
      <c r="CG319" s="125" t="str">
        <f t="shared" si="384"/>
        <v/>
      </c>
      <c r="CH319" s="149" t="str">
        <f t="shared" si="385"/>
        <v/>
      </c>
      <c r="CI319" s="142" t="str">
        <f t="shared" si="386"/>
        <v/>
      </c>
      <c r="CJ319" s="119"/>
      <c r="CK319" s="109"/>
      <c r="CL319" s="166" t="str">
        <f t="shared" si="387"/>
        <v/>
      </c>
      <c r="CM319" s="166" t="str">
        <f t="shared" si="388"/>
        <v/>
      </c>
      <c r="CN319" s="163" t="str">
        <f t="shared" si="389"/>
        <v/>
      </c>
      <c r="CO319" s="164" t="str">
        <f t="shared" si="390"/>
        <v/>
      </c>
      <c r="CP319" s="109"/>
      <c r="CQ319" s="163" t="str">
        <f t="shared" si="391"/>
        <v/>
      </c>
      <c r="CR319" s="163" t="str">
        <f t="shared" si="392"/>
        <v/>
      </c>
      <c r="CS319" s="109"/>
      <c r="CT319" s="112" t="str">
        <f t="shared" si="424"/>
        <v/>
      </c>
      <c r="CU319" s="145" t="str">
        <f t="shared" si="425"/>
        <v/>
      </c>
      <c r="CV319" s="111" t="str">
        <f t="shared" si="426"/>
        <v/>
      </c>
      <c r="CW319" s="111" t="str">
        <f t="shared" si="427"/>
        <v/>
      </c>
      <c r="CX319" s="109" t="str">
        <f t="shared" si="393"/>
        <v/>
      </c>
      <c r="CY319" s="126" t="str">
        <f t="shared" si="394"/>
        <v/>
      </c>
      <c r="CZ319" s="126" t="str">
        <f t="shared" si="395"/>
        <v/>
      </c>
      <c r="DA319" s="126" t="str">
        <f t="shared" si="396"/>
        <v/>
      </c>
      <c r="DB319" s="145" t="str">
        <f t="shared" si="397"/>
        <v/>
      </c>
      <c r="DC319" s="143" t="str">
        <f t="shared" si="398"/>
        <v/>
      </c>
      <c r="DD319" s="121"/>
      <c r="DE319" s="113" t="str">
        <f t="shared" si="399"/>
        <v/>
      </c>
      <c r="DF319" s="113" t="str">
        <f t="shared" si="400"/>
        <v/>
      </c>
      <c r="DG319" s="111" t="e">
        <f t="shared" si="428"/>
        <v>#N/A</v>
      </c>
      <c r="DH319" s="108" t="str">
        <f t="shared" si="401"/>
        <v/>
      </c>
      <c r="DI319" s="108" t="str">
        <f t="shared" si="429"/>
        <v/>
      </c>
      <c r="DJ319" s="108" t="str">
        <f t="shared" si="430"/>
        <v/>
      </c>
      <c r="DK319" s="108" t="str">
        <f t="shared" si="433"/>
        <v/>
      </c>
      <c r="DL319" s="108" t="str">
        <f t="shared" si="431"/>
        <v/>
      </c>
      <c r="DM319" s="108" t="str">
        <f t="shared" si="432"/>
        <v/>
      </c>
      <c r="DN319" s="103"/>
      <c r="DO319" s="170" t="str">
        <f t="shared" si="402"/>
        <v/>
      </c>
      <c r="DP319" s="170" t="str">
        <f t="shared" si="403"/>
        <v/>
      </c>
      <c r="DQ319" s="170" t="str">
        <f t="shared" si="404"/>
        <v/>
      </c>
      <c r="DR319" s="55" t="str">
        <f t="shared" si="405"/>
        <v/>
      </c>
      <c r="DS319" s="55" t="str">
        <f t="shared" si="406"/>
        <v/>
      </c>
      <c r="DT319" s="173" t="str">
        <f t="shared" si="407"/>
        <v/>
      </c>
      <c r="DU319" s="55" t="str">
        <f t="shared" si="408"/>
        <v/>
      </c>
      <c r="DV319" s="21" t="str">
        <f t="shared" si="409"/>
        <v/>
      </c>
      <c r="DW319" s="11" t="str">
        <f t="shared" si="434"/>
        <v/>
      </c>
      <c r="DX319" s="12" t="str">
        <f t="shared" si="410"/>
        <v/>
      </c>
      <c r="DY319" s="15"/>
      <c r="DZ319" s="50"/>
      <c r="EA319" s="50"/>
      <c r="EB319" s="50"/>
      <c r="EC319" s="50"/>
    </row>
    <row r="320" spans="1:133" ht="20.100000000000001" customHeight="1" x14ac:dyDescent="0.25">
      <c r="A320" s="47">
        <f t="shared" si="411"/>
        <v>319</v>
      </c>
      <c r="B320" s="176"/>
      <c r="C320" s="194"/>
      <c r="D320" s="176"/>
      <c r="E320" s="194"/>
      <c r="F320" s="192"/>
      <c r="G320" s="193"/>
      <c r="H320" s="176"/>
      <c r="I320" s="176"/>
      <c r="J320" s="180"/>
      <c r="K320" s="180"/>
      <c r="L320" s="180"/>
      <c r="M320" s="40"/>
      <c r="N320" s="10" t="str">
        <f t="shared" si="353"/>
        <v/>
      </c>
      <c r="O320" s="13"/>
      <c r="P320" s="26" t="str">
        <f t="shared" si="439"/>
        <v/>
      </c>
      <c r="Q320" s="26" t="str">
        <f t="shared" si="439"/>
        <v/>
      </c>
      <c r="R320" s="26" t="str">
        <f t="shared" si="439"/>
        <v/>
      </c>
      <c r="S320" s="26" t="str">
        <f t="shared" si="439"/>
        <v/>
      </c>
      <c r="T320" s="26" t="str">
        <f t="shared" si="439"/>
        <v/>
      </c>
      <c r="U320" s="157" t="str">
        <f t="shared" si="439"/>
        <v/>
      </c>
      <c r="V320" s="26" t="str">
        <f t="shared" si="439"/>
        <v/>
      </c>
      <c r="W320" s="26" t="str">
        <f t="shared" si="439"/>
        <v/>
      </c>
      <c r="X320" s="26" t="str">
        <f t="shared" si="439"/>
        <v/>
      </c>
      <c r="Y320" s="24" t="str">
        <f t="shared" si="439"/>
        <v/>
      </c>
      <c r="Z320" s="18" t="str">
        <f t="shared" si="440"/>
        <v/>
      </c>
      <c r="AA320" s="24" t="str">
        <f t="shared" si="440"/>
        <v/>
      </c>
      <c r="AB320" s="24" t="str">
        <f t="shared" si="440"/>
        <v/>
      </c>
      <c r="AC320" s="26" t="str">
        <f t="shared" si="440"/>
        <v/>
      </c>
      <c r="AD320" s="33" t="str">
        <f t="shared" si="440"/>
        <v/>
      </c>
      <c r="AE320" s="24" t="str">
        <f t="shared" si="440"/>
        <v/>
      </c>
      <c r="AF320" s="26" t="str">
        <f t="shared" si="440"/>
        <v/>
      </c>
      <c r="AG320" s="24" t="str">
        <f t="shared" si="440"/>
        <v/>
      </c>
      <c r="AH320" s="26" t="str">
        <f t="shared" si="440"/>
        <v/>
      </c>
      <c r="AI320" s="26" t="str">
        <f t="shared" si="440"/>
        <v/>
      </c>
      <c r="AJ320" s="26" t="str">
        <f t="shared" si="440"/>
        <v/>
      </c>
      <c r="AK320" s="26" t="str">
        <f t="shared" si="440"/>
        <v/>
      </c>
      <c r="AL320" s="26" t="str">
        <f t="shared" si="440"/>
        <v/>
      </c>
      <c r="AM320" s="18" t="str">
        <f t="shared" si="440"/>
        <v/>
      </c>
      <c r="AN320" s="9"/>
      <c r="AO320" s="152" t="str">
        <f t="shared" si="412"/>
        <v/>
      </c>
      <c r="AP320" s="150" t="str">
        <f t="shared" si="355"/>
        <v/>
      </c>
      <c r="AQ320" s="151" t="str">
        <f t="shared" si="356"/>
        <v/>
      </c>
      <c r="AR320" s="107" t="str">
        <f t="shared" si="357"/>
        <v/>
      </c>
      <c r="AS320" s="128" t="str">
        <f t="shared" si="358"/>
        <v/>
      </c>
      <c r="AT320" s="114" t="str">
        <f t="shared" si="413"/>
        <v/>
      </c>
      <c r="AU320" s="114" t="str">
        <f t="shared" si="414"/>
        <v/>
      </c>
      <c r="AV320" s="114" t="str">
        <f t="shared" si="415"/>
        <v/>
      </c>
      <c r="AW320" s="114" t="str">
        <f t="shared" si="416"/>
        <v/>
      </c>
      <c r="AX320" s="117" t="str">
        <f t="shared" si="417"/>
        <v/>
      </c>
      <c r="AY320" s="117" t="str">
        <f t="shared" si="418"/>
        <v/>
      </c>
      <c r="AZ320" s="111" t="str">
        <f t="shared" si="419"/>
        <v/>
      </c>
      <c r="BA320" s="133" t="str">
        <f t="shared" si="420"/>
        <v/>
      </c>
      <c r="BB320" s="126" t="str">
        <f t="shared" si="359"/>
        <v/>
      </c>
      <c r="BC320" s="126" t="str">
        <f t="shared" si="360"/>
        <v/>
      </c>
      <c r="BD320" s="127" t="str">
        <f t="shared" si="361"/>
        <v/>
      </c>
      <c r="BE320" s="115" t="str">
        <f t="shared" si="362"/>
        <v/>
      </c>
      <c r="BF320" s="148" t="str">
        <f t="shared" si="363"/>
        <v/>
      </c>
      <c r="BG320" s="126" t="str">
        <f t="shared" si="364"/>
        <v/>
      </c>
      <c r="BH320" s="126" t="str">
        <f t="shared" si="365"/>
        <v/>
      </c>
      <c r="BI320" s="126" t="str">
        <f t="shared" si="366"/>
        <v/>
      </c>
      <c r="BJ320" s="126" t="str">
        <f t="shared" si="367"/>
        <v/>
      </c>
      <c r="BK320" s="111" t="str">
        <f t="shared" si="368"/>
        <v/>
      </c>
      <c r="BL320" s="118" t="str">
        <f t="shared" si="421"/>
        <v/>
      </c>
      <c r="BM320" s="115" t="str">
        <f t="shared" si="369"/>
        <v/>
      </c>
      <c r="BN320" s="110" t="str">
        <f t="shared" si="370"/>
        <v/>
      </c>
      <c r="BO320" s="110" t="str">
        <f t="shared" si="371"/>
        <v/>
      </c>
      <c r="BP320" s="111" t="str">
        <f t="shared" si="422"/>
        <v/>
      </c>
      <c r="BQ320" s="110" t="str">
        <f t="shared" si="423"/>
        <v/>
      </c>
      <c r="BR320" s="153"/>
      <c r="BS320" s="115" t="str">
        <f t="shared" si="372"/>
        <v/>
      </c>
      <c r="BT320" s="132" t="str">
        <f t="shared" si="435"/>
        <v/>
      </c>
      <c r="BU320" s="146" t="str">
        <f t="shared" si="373"/>
        <v/>
      </c>
      <c r="BV320" s="115" t="str">
        <f t="shared" si="374"/>
        <v/>
      </c>
      <c r="BW320" s="118" t="str">
        <f t="shared" si="375"/>
        <v/>
      </c>
      <c r="BX320" s="119"/>
      <c r="BY320" s="111" t="str">
        <f t="shared" si="376"/>
        <v/>
      </c>
      <c r="BZ320" s="111" t="str">
        <f t="shared" si="377"/>
        <v/>
      </c>
      <c r="CA320" s="111" t="str">
        <f t="shared" si="378"/>
        <v/>
      </c>
      <c r="CB320" s="142" t="str">
        <f t="shared" si="379"/>
        <v/>
      </c>
      <c r="CC320" s="184" t="str">
        <f t="shared" si="380"/>
        <v/>
      </c>
      <c r="CD320" s="115" t="str">
        <f t="shared" si="381"/>
        <v/>
      </c>
      <c r="CE320" s="115" t="str">
        <f t="shared" si="382"/>
        <v/>
      </c>
      <c r="CF320" s="125" t="str">
        <f t="shared" si="383"/>
        <v/>
      </c>
      <c r="CG320" s="125" t="str">
        <f t="shared" si="384"/>
        <v/>
      </c>
      <c r="CH320" s="149" t="str">
        <f t="shared" si="385"/>
        <v/>
      </c>
      <c r="CI320" s="142" t="str">
        <f t="shared" si="386"/>
        <v/>
      </c>
      <c r="CJ320" s="119"/>
      <c r="CK320" s="109"/>
      <c r="CL320" s="166" t="str">
        <f t="shared" si="387"/>
        <v/>
      </c>
      <c r="CM320" s="166" t="str">
        <f t="shared" si="388"/>
        <v/>
      </c>
      <c r="CN320" s="163" t="str">
        <f t="shared" si="389"/>
        <v/>
      </c>
      <c r="CO320" s="164" t="str">
        <f t="shared" si="390"/>
        <v/>
      </c>
      <c r="CP320" s="109"/>
      <c r="CQ320" s="163" t="str">
        <f t="shared" si="391"/>
        <v/>
      </c>
      <c r="CR320" s="163" t="str">
        <f t="shared" si="392"/>
        <v/>
      </c>
      <c r="CS320" s="109"/>
      <c r="CT320" s="112" t="str">
        <f t="shared" si="424"/>
        <v/>
      </c>
      <c r="CU320" s="145" t="str">
        <f t="shared" si="425"/>
        <v/>
      </c>
      <c r="CV320" s="111" t="str">
        <f t="shared" si="426"/>
        <v/>
      </c>
      <c r="CW320" s="111" t="str">
        <f t="shared" si="427"/>
        <v/>
      </c>
      <c r="CX320" s="109" t="str">
        <f t="shared" si="393"/>
        <v/>
      </c>
      <c r="CY320" s="126" t="str">
        <f t="shared" si="394"/>
        <v/>
      </c>
      <c r="CZ320" s="126" t="str">
        <f t="shared" si="395"/>
        <v/>
      </c>
      <c r="DA320" s="126" t="str">
        <f t="shared" si="396"/>
        <v/>
      </c>
      <c r="DB320" s="145" t="str">
        <f t="shared" si="397"/>
        <v/>
      </c>
      <c r="DC320" s="143" t="str">
        <f t="shared" si="398"/>
        <v/>
      </c>
      <c r="DD320" s="121"/>
      <c r="DE320" s="113" t="str">
        <f t="shared" si="399"/>
        <v/>
      </c>
      <c r="DF320" s="113" t="str">
        <f t="shared" si="400"/>
        <v/>
      </c>
      <c r="DG320" s="111" t="e">
        <f t="shared" si="428"/>
        <v>#N/A</v>
      </c>
      <c r="DH320" s="108" t="str">
        <f t="shared" si="401"/>
        <v/>
      </c>
      <c r="DI320" s="108" t="str">
        <f t="shared" si="429"/>
        <v/>
      </c>
      <c r="DJ320" s="108" t="str">
        <f t="shared" si="430"/>
        <v/>
      </c>
      <c r="DK320" s="108" t="str">
        <f t="shared" si="433"/>
        <v/>
      </c>
      <c r="DL320" s="108" t="str">
        <f t="shared" si="431"/>
        <v/>
      </c>
      <c r="DM320" s="108" t="str">
        <f t="shared" si="432"/>
        <v/>
      </c>
      <c r="DN320" s="103"/>
      <c r="DO320" s="170" t="str">
        <f t="shared" si="402"/>
        <v/>
      </c>
      <c r="DP320" s="170" t="str">
        <f t="shared" si="403"/>
        <v/>
      </c>
      <c r="DQ320" s="170" t="str">
        <f t="shared" si="404"/>
        <v/>
      </c>
      <c r="DR320" s="55" t="str">
        <f t="shared" si="405"/>
        <v/>
      </c>
      <c r="DS320" s="55" t="str">
        <f t="shared" si="406"/>
        <v/>
      </c>
      <c r="DT320" s="173" t="str">
        <f t="shared" si="407"/>
        <v/>
      </c>
      <c r="DU320" s="55" t="str">
        <f t="shared" si="408"/>
        <v/>
      </c>
      <c r="DV320" s="21" t="str">
        <f t="shared" si="409"/>
        <v/>
      </c>
      <c r="DW320" s="11" t="str">
        <f t="shared" si="434"/>
        <v/>
      </c>
      <c r="DX320" s="12" t="str">
        <f t="shared" si="410"/>
        <v/>
      </c>
      <c r="DY320" s="15"/>
      <c r="DZ320" s="50"/>
      <c r="EA320" s="50"/>
      <c r="EB320" s="50"/>
      <c r="EC320" s="50"/>
    </row>
    <row r="321" spans="1:133" ht="20.100000000000001" customHeight="1" x14ac:dyDescent="0.25">
      <c r="A321" s="47">
        <f t="shared" si="411"/>
        <v>320</v>
      </c>
      <c r="B321" s="176"/>
      <c r="C321" s="194"/>
      <c r="D321" s="176"/>
      <c r="E321" s="194"/>
      <c r="F321" s="192"/>
      <c r="G321" s="193"/>
      <c r="H321" s="176"/>
      <c r="I321" s="176"/>
      <c r="J321" s="180"/>
      <c r="K321" s="180"/>
      <c r="L321" s="180"/>
      <c r="M321" s="40"/>
      <c r="N321" s="10" t="str">
        <f t="shared" si="353"/>
        <v/>
      </c>
      <c r="O321" s="13"/>
      <c r="P321" s="26" t="str">
        <f t="shared" si="439"/>
        <v/>
      </c>
      <c r="Q321" s="26" t="str">
        <f t="shared" si="439"/>
        <v/>
      </c>
      <c r="R321" s="26" t="str">
        <f t="shared" si="439"/>
        <v/>
      </c>
      <c r="S321" s="26" t="str">
        <f t="shared" si="439"/>
        <v/>
      </c>
      <c r="T321" s="26" t="str">
        <f t="shared" si="439"/>
        <v/>
      </c>
      <c r="U321" s="157" t="str">
        <f t="shared" si="439"/>
        <v/>
      </c>
      <c r="V321" s="26" t="str">
        <f t="shared" si="439"/>
        <v/>
      </c>
      <c r="W321" s="26" t="str">
        <f t="shared" si="439"/>
        <v/>
      </c>
      <c r="X321" s="26" t="str">
        <f t="shared" si="439"/>
        <v/>
      </c>
      <c r="Y321" s="24" t="str">
        <f t="shared" si="439"/>
        <v/>
      </c>
      <c r="Z321" s="18" t="str">
        <f t="shared" si="440"/>
        <v/>
      </c>
      <c r="AA321" s="24" t="str">
        <f t="shared" si="440"/>
        <v/>
      </c>
      <c r="AB321" s="24" t="str">
        <f t="shared" si="440"/>
        <v/>
      </c>
      <c r="AC321" s="26" t="str">
        <f t="shared" si="440"/>
        <v/>
      </c>
      <c r="AD321" s="33" t="str">
        <f t="shared" si="440"/>
        <v/>
      </c>
      <c r="AE321" s="24" t="str">
        <f t="shared" si="440"/>
        <v/>
      </c>
      <c r="AF321" s="26" t="str">
        <f t="shared" si="440"/>
        <v/>
      </c>
      <c r="AG321" s="24" t="str">
        <f t="shared" si="440"/>
        <v/>
      </c>
      <c r="AH321" s="26" t="str">
        <f t="shared" si="440"/>
        <v/>
      </c>
      <c r="AI321" s="26" t="str">
        <f t="shared" si="440"/>
        <v/>
      </c>
      <c r="AJ321" s="26" t="str">
        <f t="shared" si="440"/>
        <v/>
      </c>
      <c r="AK321" s="26" t="str">
        <f t="shared" si="440"/>
        <v/>
      </c>
      <c r="AL321" s="26" t="str">
        <f t="shared" si="440"/>
        <v/>
      </c>
      <c r="AM321" s="18" t="str">
        <f t="shared" si="440"/>
        <v/>
      </c>
      <c r="AN321" s="9"/>
      <c r="AO321" s="152" t="str">
        <f t="shared" si="412"/>
        <v/>
      </c>
      <c r="AP321" s="150" t="str">
        <f t="shared" si="355"/>
        <v/>
      </c>
      <c r="AQ321" s="151" t="str">
        <f t="shared" si="356"/>
        <v/>
      </c>
      <c r="AR321" s="107" t="str">
        <f t="shared" si="357"/>
        <v/>
      </c>
      <c r="AS321" s="128" t="str">
        <f t="shared" si="358"/>
        <v/>
      </c>
      <c r="AT321" s="114" t="str">
        <f t="shared" si="413"/>
        <v/>
      </c>
      <c r="AU321" s="114" t="str">
        <f t="shared" si="414"/>
        <v/>
      </c>
      <c r="AV321" s="114" t="str">
        <f t="shared" si="415"/>
        <v/>
      </c>
      <c r="AW321" s="114" t="str">
        <f t="shared" si="416"/>
        <v/>
      </c>
      <c r="AX321" s="117" t="str">
        <f t="shared" si="417"/>
        <v/>
      </c>
      <c r="AY321" s="117" t="str">
        <f t="shared" si="418"/>
        <v/>
      </c>
      <c r="AZ321" s="111" t="str">
        <f t="shared" si="419"/>
        <v/>
      </c>
      <c r="BA321" s="133" t="str">
        <f t="shared" si="420"/>
        <v/>
      </c>
      <c r="BB321" s="126" t="str">
        <f t="shared" si="359"/>
        <v/>
      </c>
      <c r="BC321" s="126" t="str">
        <f t="shared" si="360"/>
        <v/>
      </c>
      <c r="BD321" s="127" t="str">
        <f t="shared" si="361"/>
        <v/>
      </c>
      <c r="BE321" s="115" t="str">
        <f t="shared" si="362"/>
        <v/>
      </c>
      <c r="BF321" s="148" t="str">
        <f t="shared" si="363"/>
        <v/>
      </c>
      <c r="BG321" s="126" t="str">
        <f t="shared" si="364"/>
        <v/>
      </c>
      <c r="BH321" s="126" t="str">
        <f t="shared" si="365"/>
        <v/>
      </c>
      <c r="BI321" s="126" t="str">
        <f t="shared" si="366"/>
        <v/>
      </c>
      <c r="BJ321" s="126" t="str">
        <f t="shared" si="367"/>
        <v/>
      </c>
      <c r="BK321" s="111" t="str">
        <f t="shared" si="368"/>
        <v/>
      </c>
      <c r="BL321" s="118" t="str">
        <f t="shared" si="421"/>
        <v/>
      </c>
      <c r="BM321" s="115" t="str">
        <f t="shared" si="369"/>
        <v/>
      </c>
      <c r="BN321" s="110" t="str">
        <f t="shared" si="370"/>
        <v/>
      </c>
      <c r="BO321" s="110" t="str">
        <f t="shared" si="371"/>
        <v/>
      </c>
      <c r="BP321" s="111" t="str">
        <f t="shared" si="422"/>
        <v/>
      </c>
      <c r="BQ321" s="110" t="str">
        <f t="shared" si="423"/>
        <v/>
      </c>
      <c r="BR321" s="153"/>
      <c r="BS321" s="115" t="str">
        <f t="shared" si="372"/>
        <v/>
      </c>
      <c r="BT321" s="132" t="str">
        <f t="shared" si="435"/>
        <v/>
      </c>
      <c r="BU321" s="146" t="str">
        <f t="shared" si="373"/>
        <v/>
      </c>
      <c r="BV321" s="115" t="str">
        <f t="shared" si="374"/>
        <v/>
      </c>
      <c r="BW321" s="118" t="str">
        <f t="shared" si="375"/>
        <v/>
      </c>
      <c r="BX321" s="119"/>
      <c r="BY321" s="111" t="str">
        <f t="shared" si="376"/>
        <v/>
      </c>
      <c r="BZ321" s="111" t="str">
        <f t="shared" si="377"/>
        <v/>
      </c>
      <c r="CA321" s="111" t="str">
        <f t="shared" si="378"/>
        <v/>
      </c>
      <c r="CB321" s="142" t="str">
        <f t="shared" si="379"/>
        <v/>
      </c>
      <c r="CC321" s="184" t="str">
        <f t="shared" si="380"/>
        <v/>
      </c>
      <c r="CD321" s="115" t="str">
        <f t="shared" si="381"/>
        <v/>
      </c>
      <c r="CE321" s="115" t="str">
        <f t="shared" si="382"/>
        <v/>
      </c>
      <c r="CF321" s="125" t="str">
        <f t="shared" si="383"/>
        <v/>
      </c>
      <c r="CG321" s="125" t="str">
        <f t="shared" si="384"/>
        <v/>
      </c>
      <c r="CH321" s="149" t="str">
        <f t="shared" si="385"/>
        <v/>
      </c>
      <c r="CI321" s="142" t="str">
        <f t="shared" si="386"/>
        <v/>
      </c>
      <c r="CJ321" s="119"/>
      <c r="CK321" s="109"/>
      <c r="CL321" s="166" t="str">
        <f t="shared" si="387"/>
        <v/>
      </c>
      <c r="CM321" s="166" t="str">
        <f t="shared" si="388"/>
        <v/>
      </c>
      <c r="CN321" s="163" t="str">
        <f t="shared" si="389"/>
        <v/>
      </c>
      <c r="CO321" s="164" t="str">
        <f t="shared" si="390"/>
        <v/>
      </c>
      <c r="CP321" s="109"/>
      <c r="CQ321" s="163" t="str">
        <f t="shared" si="391"/>
        <v/>
      </c>
      <c r="CR321" s="163" t="str">
        <f t="shared" si="392"/>
        <v/>
      </c>
      <c r="CS321" s="109"/>
      <c r="CT321" s="112" t="str">
        <f t="shared" si="424"/>
        <v/>
      </c>
      <c r="CU321" s="145" t="str">
        <f t="shared" si="425"/>
        <v/>
      </c>
      <c r="CV321" s="111" t="str">
        <f t="shared" si="426"/>
        <v/>
      </c>
      <c r="CW321" s="111" t="str">
        <f t="shared" si="427"/>
        <v/>
      </c>
      <c r="CX321" s="109" t="str">
        <f t="shared" si="393"/>
        <v/>
      </c>
      <c r="CY321" s="126" t="str">
        <f t="shared" si="394"/>
        <v/>
      </c>
      <c r="CZ321" s="126" t="str">
        <f t="shared" si="395"/>
        <v/>
      </c>
      <c r="DA321" s="126" t="str">
        <f t="shared" si="396"/>
        <v/>
      </c>
      <c r="DB321" s="145" t="str">
        <f t="shared" si="397"/>
        <v/>
      </c>
      <c r="DC321" s="143" t="str">
        <f t="shared" si="398"/>
        <v/>
      </c>
      <c r="DD321" s="121"/>
      <c r="DE321" s="113" t="str">
        <f t="shared" si="399"/>
        <v/>
      </c>
      <c r="DF321" s="113" t="str">
        <f t="shared" si="400"/>
        <v/>
      </c>
      <c r="DG321" s="111" t="e">
        <f t="shared" si="428"/>
        <v>#N/A</v>
      </c>
      <c r="DH321" s="108" t="str">
        <f t="shared" si="401"/>
        <v/>
      </c>
      <c r="DI321" s="108" t="str">
        <f t="shared" si="429"/>
        <v/>
      </c>
      <c r="DJ321" s="108" t="str">
        <f t="shared" si="430"/>
        <v/>
      </c>
      <c r="DK321" s="108" t="str">
        <f t="shared" si="433"/>
        <v/>
      </c>
      <c r="DL321" s="108" t="str">
        <f t="shared" si="431"/>
        <v/>
      </c>
      <c r="DM321" s="108" t="str">
        <f t="shared" si="432"/>
        <v/>
      </c>
      <c r="DN321" s="103"/>
      <c r="DO321" s="170" t="str">
        <f t="shared" si="402"/>
        <v/>
      </c>
      <c r="DP321" s="170" t="str">
        <f t="shared" si="403"/>
        <v/>
      </c>
      <c r="DQ321" s="170" t="str">
        <f t="shared" si="404"/>
        <v/>
      </c>
      <c r="DR321" s="55" t="str">
        <f t="shared" si="405"/>
        <v/>
      </c>
      <c r="DS321" s="55" t="str">
        <f t="shared" si="406"/>
        <v/>
      </c>
      <c r="DT321" s="173" t="str">
        <f t="shared" si="407"/>
        <v/>
      </c>
      <c r="DU321" s="55" t="str">
        <f t="shared" si="408"/>
        <v/>
      </c>
      <c r="DV321" s="21" t="str">
        <f t="shared" si="409"/>
        <v/>
      </c>
      <c r="DW321" s="11" t="str">
        <f t="shared" si="434"/>
        <v/>
      </c>
      <c r="DX321" s="12" t="str">
        <f t="shared" si="410"/>
        <v/>
      </c>
      <c r="DY321" s="15"/>
      <c r="DZ321" s="50"/>
      <c r="EA321" s="50"/>
      <c r="EB321" s="50"/>
      <c r="EC321" s="50"/>
    </row>
    <row r="322" spans="1:133" ht="20.100000000000001" customHeight="1" x14ac:dyDescent="0.25">
      <c r="A322" s="47">
        <f t="shared" si="411"/>
        <v>321</v>
      </c>
      <c r="B322" s="176"/>
      <c r="C322" s="194"/>
      <c r="D322" s="176"/>
      <c r="E322" s="194"/>
      <c r="F322" s="192"/>
      <c r="G322" s="193"/>
      <c r="H322" s="176"/>
      <c r="I322" s="176"/>
      <c r="J322" s="180"/>
      <c r="K322" s="180"/>
      <c r="L322" s="180"/>
      <c r="M322" s="40"/>
      <c r="N322" s="10" t="str">
        <f t="shared" ref="N322:N385" si="441">IF(OR(AND(ISNUMBER(Sensor_Time),ISNUMBER(Sensor_Glucose)),AND(ISNUMBER(Meter_Time),ISNUMBER(Meter_Glucose))),1,"")</f>
        <v/>
      </c>
      <c r="O322" s="13"/>
      <c r="P322" s="26" t="str">
        <f t="shared" si="439"/>
        <v/>
      </c>
      <c r="Q322" s="26" t="str">
        <f t="shared" si="439"/>
        <v/>
      </c>
      <c r="R322" s="26" t="str">
        <f t="shared" si="439"/>
        <v/>
      </c>
      <c r="S322" s="26" t="str">
        <f t="shared" si="439"/>
        <v/>
      </c>
      <c r="T322" s="26" t="str">
        <f t="shared" si="439"/>
        <v/>
      </c>
      <c r="U322" s="157" t="str">
        <f t="shared" si="439"/>
        <v/>
      </c>
      <c r="V322" s="26" t="str">
        <f t="shared" si="439"/>
        <v/>
      </c>
      <c r="W322" s="26" t="str">
        <f t="shared" si="439"/>
        <v/>
      </c>
      <c r="X322" s="26" t="str">
        <f t="shared" si="439"/>
        <v/>
      </c>
      <c r="Y322" s="24" t="str">
        <f t="shared" si="439"/>
        <v/>
      </c>
      <c r="Z322" s="18" t="str">
        <f t="shared" si="440"/>
        <v/>
      </c>
      <c r="AA322" s="24" t="str">
        <f t="shared" si="440"/>
        <v/>
      </c>
      <c r="AB322" s="24" t="str">
        <f t="shared" si="440"/>
        <v/>
      </c>
      <c r="AC322" s="26" t="str">
        <f t="shared" si="440"/>
        <v/>
      </c>
      <c r="AD322" s="33" t="str">
        <f t="shared" si="440"/>
        <v/>
      </c>
      <c r="AE322" s="24" t="str">
        <f t="shared" si="440"/>
        <v/>
      </c>
      <c r="AF322" s="26" t="str">
        <f t="shared" si="440"/>
        <v/>
      </c>
      <c r="AG322" s="24" t="str">
        <f t="shared" si="440"/>
        <v/>
      </c>
      <c r="AH322" s="26" t="str">
        <f t="shared" si="440"/>
        <v/>
      </c>
      <c r="AI322" s="26" t="str">
        <f t="shared" si="440"/>
        <v/>
      </c>
      <c r="AJ322" s="26" t="str">
        <f t="shared" si="440"/>
        <v/>
      </c>
      <c r="AK322" s="26" t="str">
        <f t="shared" si="440"/>
        <v/>
      </c>
      <c r="AL322" s="26" t="str">
        <f t="shared" si="440"/>
        <v/>
      </c>
      <c r="AM322" s="18" t="str">
        <f t="shared" si="440"/>
        <v/>
      </c>
      <c r="AN322" s="9"/>
      <c r="AO322" s="152" t="str">
        <f t="shared" si="412"/>
        <v/>
      </c>
      <c r="AP322" s="150" t="str">
        <f t="shared" ref="AP322:AP385" si="442">IF(ISNUMBER(Sensor_Glucose),1*Sensor_Glucose,"")</f>
        <v/>
      </c>
      <c r="AQ322" s="151" t="str">
        <f t="shared" ref="AQ322:AQ385" si="443">IF(ISNUMBER(Sensor_Glucose),OnePtCF*Sensor_Glucose,"")</f>
        <v/>
      </c>
      <c r="AR322" s="107" t="str">
        <f t="shared" ref="AR322:AR385" si="444">IF(Sensor_Glucose="","",IF(OnePointOpt,1*Post_Cal_Sensor_Glucose,1*Pre_Cal_Sensor_Glucose))</f>
        <v/>
      </c>
      <c r="AS322" s="128" t="str">
        <f t="shared" ref="AS322:AS385" si="445">IF(ISNUMBER(Meter_Glucose),1*Meter_Glucose,IF(ISNUMBER(Sensor_Glucose),1*SG_to_Use,""))</f>
        <v/>
      </c>
      <c r="AT322" s="114" t="str">
        <f t="shared" si="413"/>
        <v/>
      </c>
      <c r="AU322" s="114" t="str">
        <f t="shared" si="414"/>
        <v/>
      </c>
      <c r="AV322" s="114" t="str">
        <f t="shared" si="415"/>
        <v/>
      </c>
      <c r="AW322" s="114" t="str">
        <f t="shared" si="416"/>
        <v/>
      </c>
      <c r="AX322" s="117" t="str">
        <f t="shared" si="417"/>
        <v/>
      </c>
      <c r="AY322" s="117" t="str">
        <f t="shared" si="418"/>
        <v/>
      </c>
      <c r="AZ322" s="111" t="str">
        <f t="shared" si="419"/>
        <v/>
      </c>
      <c r="BA322" s="133" t="str">
        <f t="shared" si="420"/>
        <v/>
      </c>
      <c r="BB322" s="126" t="str">
        <f t="shared" ref="BB322:BB385" si="446">IF(ISNUMBER(SG_or_BG_entered),1*Target_High,"")</f>
        <v/>
      </c>
      <c r="BC322" s="126" t="str">
        <f t="shared" ref="BC322:BC385" si="447">IF(ISNUMBER(SG_or_BG_entered),(Target_High+Target_Low)/2,"")</f>
        <v/>
      </c>
      <c r="BD322" s="127" t="str">
        <f t="shared" ref="BD322:BD385" si="448">IF(ISNUMBER(SG_or_BG_entered),1000*Kp_U_Kg_hr_per_mg_dL,"")</f>
        <v/>
      </c>
      <c r="BE322" s="115" t="str">
        <f t="shared" ref="BE322:BE385" si="449">IF(SG_or_BG_entered="","",K_P*(Glucose_To_Use-Target))</f>
        <v/>
      </c>
      <c r="BF322" s="148" t="str">
        <f t="shared" ref="BF322:BF385" si="450">IF(SG_or_BG_entered="","",K_P/T_I)</f>
        <v/>
      </c>
      <c r="BG322" s="126" t="str">
        <f t="shared" ref="BG322:BG385" si="451">IF(ISNUMBER(SG_or_BG_entered),1*Target_Low,"")</f>
        <v/>
      </c>
      <c r="BH322" s="126" t="str">
        <f t="shared" ref="BH322:BH385" si="452">IF(ISNUMBER(SG_or_BG_entered),1*Target_High,"")</f>
        <v/>
      </c>
      <c r="BI322" s="126" t="str">
        <f t="shared" ref="BI322:BI385" si="453">IF(SG_or_BG_entered="","",K_P*(Target-WP_Low))</f>
        <v/>
      </c>
      <c r="BJ322" s="126" t="str">
        <f t="shared" ref="BJ322:BJ385" si="454">IF(SG_or_BG_entered="","",1000*Ins_Max_Target)</f>
        <v/>
      </c>
      <c r="BK322" s="111" t="str">
        <f t="shared" ref="BK322:BK385" si="455">IF(SG_or_BG_entered="","",
  IF(Glucose_To_Use&gt;=WP_High,1*IWP_High,
  IF(Glucose_To_Use&gt;=WP_Low,1*IWP_Low+(Glucose_To_Use-WP_Low)/(WP_High-WP_Low)*(IWP_High-IWP_Low),
  1*IWP_Low)))</f>
        <v/>
      </c>
      <c r="BL322" s="118" t="str">
        <f t="shared" si="421"/>
        <v/>
      </c>
      <c r="BM322" s="115" t="str">
        <f t="shared" ref="BM322:BM385" si="456">IF(SG_or_BG_entered="","",K_P*T_D*dGdt)</f>
        <v/>
      </c>
      <c r="BN322" s="110" t="str">
        <f t="shared" ref="BN322:BN385" si="457">IF(SG_or_BG_entered="","",(P_con+I_con+D_con)/1000)</f>
        <v/>
      </c>
      <c r="BO322" s="110" t="str">
        <f t="shared" ref="BO322:BO385" si="458">IF(SG_or_BG_entered="","",ROUND(MIN(1*Ins_Rate_Max,IF(1*Unconstrained_PID&lt;1*Min_Change_Absolute/2,0,1*Unconstrained_PID)),2))</f>
        <v/>
      </c>
      <c r="BP322" s="111" t="str">
        <f t="shared" si="422"/>
        <v/>
      </c>
      <c r="BQ322" s="110" t="str">
        <f t="shared" si="423"/>
        <v/>
      </c>
      <c r="BR322" s="153"/>
      <c r="BS322" s="115" t="str">
        <f t="shared" ref="BS322:BS385" si="459">IF(SG_or_BG_entered="","",K_P*(der_adj_glc-INDEX(G_Rescue_Target,n))/1000)</f>
        <v/>
      </c>
      <c r="BT322" s="132" t="str">
        <f t="shared" si="435"/>
        <v/>
      </c>
      <c r="BU322" s="146" t="str">
        <f t="shared" ref="BU322:BU385" si="460">IF(SG_or_BG_entered="","",
     IF(ISNUMBER(N_consecutive_boluses),1+N_consecutive_boluses,1))</f>
        <v/>
      </c>
      <c r="BV322" s="115" t="str">
        <f t="shared" ref="BV322:BV385" si="461">IF(SG_or_BG_entered="","",IF(OR(PID_Glc&gt;-Min_Change_Absolute/2,der_adj_glc&gt;der_adj_glc_2_rescue),0,-PID_Glc*(K_glc_inc*K_Glc/25/10*60)*BodyWeight))</f>
        <v/>
      </c>
      <c r="BW322" s="118" t="str">
        <f t="shared" ref="BW322:BW385" si="462">IF(OR(D25_Inf_Rate="",D25_Inf_Rate=0),"",D25_Inf_Rate*Inf_2_Bolus/60)</f>
        <v/>
      </c>
      <c r="BX322" s="119"/>
      <c r="BY322" s="111" t="str">
        <f t="shared" ref="BY322:BY385" si="46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22" s="111" t="str">
        <f t="shared" ref="BZ322:BZ385" si="46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22" s="111" t="str">
        <f t="shared" ref="CA322:CA385" si="46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22" s="142" t="str">
        <f t="shared" ref="CB322:CB385" si="466">IF(SG_or_BG_entered="","",
  IF(ISNUMBER(Glucose_Override),1*Override_D25_Bolus,
  IF(ISNUMBER(Glc_Bolus),1*Glc_Bolus,"")))</f>
        <v/>
      </c>
      <c r="CC322" s="184" t="str">
        <f t="shared" ref="CC322:CC385" si="467">IF(SG_or_BG_entered="","",
IF(Insulin_Override,1*Override_Insulin_Rate,IF(Glucose_Override,-Override_D25_Bolus/BodyWeight/(K_Glc/25/10*60)/(Inf_2_Bolus/60),"")))</f>
        <v/>
      </c>
      <c r="CD322" s="115" t="str">
        <f t="shared" ref="CD322:CD385" si="468">IF(Override_PID="","",MAX(0,Override_PID*1000-P_con-D_con))</f>
        <v/>
      </c>
      <c r="CE322" s="115" t="str">
        <f t="shared" ref="CE322:CE385" si="469">IF(SG_or_BG_entered="","",
  IF(Override_I="",1*I_con,1*Override_I))</f>
        <v/>
      </c>
      <c r="CF322" s="125" t="str">
        <f t="shared" ref="CF322:CF385" si="470">IF(SG_or_BG_entered="","",IF(I_con&gt;=IWP_High,TRUE,FALSE))</f>
        <v/>
      </c>
      <c r="CG322" s="125" t="str">
        <f t="shared" ref="CG322:CG385" si="471">IF(SG_or_BG_entered="","",IF(PID&gt;=Ins_Rate_Max,TRUE,FALSE))</f>
        <v/>
      </c>
      <c r="CH322" s="149" t="str">
        <f t="shared" ref="CH322:CH385" si="472">IF(SG_or_BG_entered="","",
IF(ISNUMBER(Override_PID),1*Override_Insulin_Rate,1*PID_Rate))</f>
        <v/>
      </c>
      <c r="CI322" s="142" t="str">
        <f t="shared" ref="CI322:CI385" si="473">IF(SG_or_BG_entered="","",
IF(Override_Error=TRUE,#N/A,ROUND(PID_U_per_kg_per_h_to_Use/Ins_Inf_Con*BodyWeight,2)))</f>
        <v/>
      </c>
      <c r="CJ322" s="119"/>
      <c r="CK322" s="109"/>
      <c r="CL322" s="166" t="str">
        <f t="shared" ref="CL322:CL385" si="474">IF(SG_or_BG_entered="","",
IF(ROW(A322)=2,0,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22" s="166" t="str">
        <f t="shared" ref="CM322:CM385" si="475">IF(SG_or_BG_entered="","",
IF(ROW(A322)=2,0,IF(PID_U_per_kg_per_h_to_Use&lt;&gt;0,0,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22" s="163" t="str">
        <f t="shared" ref="CN322:CN385" si="476">IF(SG_or_BG_entered="","",
IF(ROW(A322)=2,FALSE,
       IF(AND(INDEX(Glucose_To_Use,n)&gt;60,INDEX(Glucose_To_Use,n-1)&gt;60),TRUE,FALSE)
))</f>
        <v/>
      </c>
      <c r="CO322" s="164" t="str">
        <f t="shared" ref="CO322:CO385" si="477">IF(SG_or_BG_entered="","",
  IF(Observation_Mode_Status=1,TRUE,FALSE)
)</f>
        <v/>
      </c>
      <c r="CP322" s="109"/>
      <c r="CQ322" s="163" t="str">
        <f t="shared" ref="CQ322:CQ385" si="478">IF(SG_or_BG_entered="","",
IF(INDEX(Acetaminophen_Mode_Initialized,n)=1,0,
IF(AND(ROW(A322)=2,ISBLANK(INDEX(Acetaminophen_Mode_Initialized,n))),"",
IF(NOT(ISNUMBER(INDEX(Time_Since_Acetaminophen_Mode_Initialized,n-1))),"",
INDEX(unconstrained_meter_DT,n)/60+INDEX(Time_Since_Acetaminophen_Mode_Initialized,n-1)
))))</f>
        <v/>
      </c>
      <c r="CR322" s="163" t="str">
        <f t="shared" ref="CR322:CR385" si="47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22" s="109"/>
      <c r="CT322" s="112" t="str">
        <f t="shared" si="424"/>
        <v/>
      </c>
      <c r="CU322" s="145" t="str">
        <f t="shared" si="425"/>
        <v/>
      </c>
      <c r="CV322" s="111" t="str">
        <f t="shared" si="426"/>
        <v/>
      </c>
      <c r="CW322" s="111" t="str">
        <f t="shared" si="427"/>
        <v/>
      </c>
      <c r="CX322" s="109" t="str">
        <f t="shared" ref="CX322:CX385" si="480">IF(SG_or_BG_entered="","",IF(ISNUMBER(Glc_Bolus_To_Use),TRUE,FALSE))</f>
        <v/>
      </c>
      <c r="CY322" s="126" t="str">
        <f t="shared" ref="CY322:CY385" si="481">IF(ISNUMBER(SG_or_BG_entered), dT_SG1*60,"")</f>
        <v/>
      </c>
      <c r="CZ322" s="126" t="str">
        <f t="shared" ref="CZ322:CZ385" si="482">IF(ISNUMBER(SG_or_BG_entered), dT_SG2*60,"")</f>
        <v/>
      </c>
      <c r="DA322" s="126" t="str">
        <f t="shared" ref="DA322:DA385" si="483">IF(ISNUMBER(SG_or_BG_entered), dT_in_Observation_Mode_hr*60,"")</f>
        <v/>
      </c>
      <c r="DB322" s="145" t="str">
        <f t="shared" ref="DB322:DB385" si="48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22" s="143" t="str">
        <f t="shared" ref="DC322:DC385" si="485">IF(ISNUMBER(Time_accepted),Time_accepted+TIME(0,dT_minutes,0),"")</f>
        <v/>
      </c>
      <c r="DD322" s="121"/>
      <c r="DE322" s="113" t="str">
        <f t="shared" ref="DE322:DE385" si="486">IF(AND(NOT(ISNUMBER(C322)),NOT(ISNUMBER(E322))),"",IF(AND(ISNUMBER(C322),NOT(ISNUMBER(E322))),CH322,IF(ISNUMBER(DE322),DE322,"")))</f>
        <v/>
      </c>
      <c r="DF322" s="113" t="str">
        <f t="shared" ref="DF322:DF385" si="487">IF(ISNUMBER(Meter_Glucose),PID_Rate,"")</f>
        <v/>
      </c>
      <c r="DG322" s="111" t="e">
        <f t="shared" si="428"/>
        <v>#N/A</v>
      </c>
      <c r="DH322" s="108" t="str">
        <f t="shared" ref="DH322:DH385" si="48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22" s="108" t="str">
        <f t="shared" si="429"/>
        <v/>
      </c>
      <c r="DJ322" s="108" t="str">
        <f t="shared" si="430"/>
        <v/>
      </c>
      <c r="DK322" s="108" t="str">
        <f t="shared" si="433"/>
        <v/>
      </c>
      <c r="DL322" s="108" t="str">
        <f t="shared" si="431"/>
        <v/>
      </c>
      <c r="DM322" s="108" t="str">
        <f t="shared" si="432"/>
        <v/>
      </c>
      <c r="DN322" s="103"/>
      <c r="DO322" s="170" t="str">
        <f t="shared" ref="DO322:DO385" si="489">IF(SG_or_BG_entered="","",
      IF(AND(INDEX(Time_glc_below_high_target,n)&gt;P_dT_for_OM,INDEX(Time_ins_off,n)&gt;P_dT_for_OM,INDEX(Two_Values_Since_Hypo,n)),1,0)
      )</f>
        <v/>
      </c>
      <c r="DP322" s="170" t="str">
        <f t="shared" ref="DP322:DP385" si="490">IF(SG_or_BG_entered="","",
IF(Acetaminophen_Mode_Recommend=TRUE,1,
0
))</f>
        <v/>
      </c>
      <c r="DQ322" s="170" t="str">
        <f t="shared" ref="DQ322:DQ385" si="491">IF(SG_or_BG_entered="","",
IF(AND(ISNUMBER(Meter_Only_Mode_Initialized),Meter_Only_Mode_Initialized=0),0,
IF(AND(ISNUMBER(Meter_Only_Mode_Initialized),Meter_Only_Mode_Initialized=1),1,
IF(INDEX(Meter_Only_Mode_ON,n-1)=1,1,
0
))))</f>
        <v/>
      </c>
      <c r="DR322" s="55" t="str">
        <f t="shared" ref="DR322:DR385" si="492">IF(SG_or_BG_entered="","",
IF(I_to_use_mU_kg_hr/1000&gt;Ins_Max_Target,I_to_use_mU_kg_hr/1000,""))</f>
        <v/>
      </c>
      <c r="DS322" s="55" t="str">
        <f t="shared" ref="DS322:DS385" si="493">IF(SG_or_BG_entered="","",
  IF(1*PID_U_per_kg_per_h_to_Use&gt;1*Ins_Rate_Max,1*PID_U_per_kg_per_h_to_Use,""))</f>
        <v/>
      </c>
      <c r="DT322" s="173" t="str">
        <f t="shared" ref="DT322:DT385" si="494">IF(OR(SG_or_BG_entered="", AND(Blood_Check_Needed=TRUE,NOT(ISNUMBER(Meter_Glucose)))),"",
        PID_mL_per_hr_to_Use)</f>
        <v/>
      </c>
      <c r="DU322" s="55" t="str">
        <f t="shared" ref="DU322:DU385" si="495">IF(OR(SG_or_BG_entered="", AND(Blood_Check_Needed=TRUE,NOT(ISNUMBER(Meter_Glucose)))),"",
        PID_U_per_kg_per_h_to_Use)</f>
        <v/>
      </c>
      <c r="DV322" s="21" t="str">
        <f t="shared" ref="DV322:DV385" si="496">IF(OR(SG_or_BG_entered="",AND(Blood_Check_Needed=TRUE,NOT(ISNUMBER(Meter_Glucose)))),"",
  IF(OR(Glc_Bolus="",Glc_Bolus=0),"",
Glc_Bolus_To_Use
))</f>
        <v/>
      </c>
      <c r="DW322" s="11" t="str">
        <f t="shared" si="434"/>
        <v/>
      </c>
      <c r="DX322" s="12" t="str">
        <f t="shared" ref="DX322:DX385" si="497">Tnext_24hr</f>
        <v/>
      </c>
      <c r="DY322" s="15"/>
      <c r="DZ322" s="50"/>
      <c r="EA322" s="50"/>
      <c r="EB322" s="50"/>
      <c r="EC322" s="50"/>
    </row>
    <row r="323" spans="1:133" ht="20.100000000000001" customHeight="1" x14ac:dyDescent="0.25">
      <c r="A323" s="47">
        <f t="shared" ref="A323:A386" si="498">A322+1</f>
        <v>322</v>
      </c>
      <c r="B323" s="176"/>
      <c r="C323" s="194"/>
      <c r="D323" s="176"/>
      <c r="E323" s="194"/>
      <c r="F323" s="192"/>
      <c r="G323" s="193"/>
      <c r="H323" s="176"/>
      <c r="I323" s="176"/>
      <c r="J323" s="180"/>
      <c r="K323" s="180"/>
      <c r="L323" s="180"/>
      <c r="M323" s="40"/>
      <c r="N323" s="10" t="str">
        <f t="shared" si="441"/>
        <v/>
      </c>
      <c r="O323" s="13"/>
      <c r="P323" s="26" t="str">
        <f t="shared" si="439"/>
        <v/>
      </c>
      <c r="Q323" s="26" t="str">
        <f t="shared" si="439"/>
        <v/>
      </c>
      <c r="R323" s="26" t="str">
        <f t="shared" si="439"/>
        <v/>
      </c>
      <c r="S323" s="26" t="str">
        <f t="shared" si="439"/>
        <v/>
      </c>
      <c r="T323" s="26" t="str">
        <f t="shared" si="439"/>
        <v/>
      </c>
      <c r="U323" s="157" t="str">
        <f t="shared" si="439"/>
        <v/>
      </c>
      <c r="V323" s="26" t="str">
        <f t="shared" si="439"/>
        <v/>
      </c>
      <c r="W323" s="26" t="str">
        <f t="shared" si="439"/>
        <v/>
      </c>
      <c r="X323" s="26" t="str">
        <f t="shared" si="439"/>
        <v/>
      </c>
      <c r="Y323" s="24" t="str">
        <f t="shared" si="439"/>
        <v/>
      </c>
      <c r="Z323" s="18" t="str">
        <f t="shared" si="440"/>
        <v/>
      </c>
      <c r="AA323" s="24" t="str">
        <f t="shared" si="440"/>
        <v/>
      </c>
      <c r="AB323" s="24" t="str">
        <f t="shared" si="440"/>
        <v/>
      </c>
      <c r="AC323" s="26" t="str">
        <f t="shared" si="440"/>
        <v/>
      </c>
      <c r="AD323" s="33" t="str">
        <f t="shared" si="440"/>
        <v/>
      </c>
      <c r="AE323" s="24" t="str">
        <f t="shared" si="440"/>
        <v/>
      </c>
      <c r="AF323" s="26" t="str">
        <f t="shared" si="440"/>
        <v/>
      </c>
      <c r="AG323" s="24" t="str">
        <f t="shared" si="440"/>
        <v/>
      </c>
      <c r="AH323" s="26" t="str">
        <f t="shared" si="440"/>
        <v/>
      </c>
      <c r="AI323" s="26" t="str">
        <f t="shared" si="440"/>
        <v/>
      </c>
      <c r="AJ323" s="26" t="str">
        <f t="shared" si="440"/>
        <v/>
      </c>
      <c r="AK323" s="26" t="str">
        <f t="shared" si="440"/>
        <v/>
      </c>
      <c r="AL323" s="26" t="str">
        <f t="shared" si="440"/>
        <v/>
      </c>
      <c r="AM323" s="18" t="str">
        <f t="shared" si="440"/>
        <v/>
      </c>
      <c r="AN323" s="9"/>
      <c r="AO323" s="152" t="str">
        <f t="shared" ref="AO323:AO386" si="4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AO322))))</f>
        <v/>
      </c>
      <c r="AP323" s="150" t="str">
        <f t="shared" si="442"/>
        <v/>
      </c>
      <c r="AQ323" s="151" t="str">
        <f t="shared" si="443"/>
        <v/>
      </c>
      <c r="AR323" s="107" t="str">
        <f t="shared" si="444"/>
        <v/>
      </c>
      <c r="AS323" s="128" t="str">
        <f t="shared" si="445"/>
        <v/>
      </c>
      <c r="AT323" s="114" t="str">
        <f t="shared" ref="AT323:AT386" si="500">IF(SG_or_BG_entered="","",
  IF(INDEX(Sensor_Time,n)&gt;INDEX(Sensor_Time,n-1),ROUND((INDEX(Sensor_Time,n)-INDEX(Sensor_Time,n-1))*24*60,0),#N/A))</f>
        <v/>
      </c>
      <c r="AU323" s="114" t="str">
        <f t="shared" ref="AU323:AU386" si="501">IF(ISNUMBER(unconstrained_sensor_DT),IF(unconstrained_sensor_DT&lt;Min_Der_Interval,Min_Der_Interval,1*unconstrained_sensor_DT),"")</f>
        <v/>
      </c>
      <c r="AV323" s="114" t="str">
        <f t="shared" ref="AV323:AV386" si="502">IF(AND(ISNUMBER(INDEX(Meter_Time,n)),ISNUMBER(INDEX(Meter_Time,n-1))), (INDEX(Meter_Time,n)-INDEX(Meter_Time,n-1))*24*60,"")</f>
        <v/>
      </c>
      <c r="AW323" s="114" t="str">
        <f t="shared" ref="AW323:AW386" si="503">IF(unconstrained_meter_DT="","",IF(1*unconstrained_meter_DT&lt;1*Min_Der_Interval,1*Min_Der_Interval,1*unconstrained_meter_DT))</f>
        <v/>
      </c>
      <c r="AX323" s="117" t="str">
        <f t="shared" ref="AX323:AX386" si="5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23" s="117" t="str">
        <f t="shared" ref="AY323:AY386" si="5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23" s="111" t="str">
        <f t="shared" ref="AZ323:AZ386" si="506">IF(SG_or_BG_entered="","",
IF(ISNUMBER(INDEX(Glc_Bolus_To_Use,n-1)),0,
IF(ISNUMBER(dBGdt),1*dBGdt,
IF(ISNUMBER(dSGdt),1*dSGdt,
""))))</f>
        <v/>
      </c>
      <c r="BA323" s="133" t="str">
        <f t="shared" ref="BA323:BA386" si="507">IF(SG_or_BG_entered="","",Glucose_To_Use+T_D*dGdt)</f>
        <v/>
      </c>
      <c r="BB323" s="126" t="str">
        <f t="shared" si="446"/>
        <v/>
      </c>
      <c r="BC323" s="126" t="str">
        <f t="shared" si="447"/>
        <v/>
      </c>
      <c r="BD323" s="127" t="str">
        <f t="shared" si="448"/>
        <v/>
      </c>
      <c r="BE323" s="115" t="str">
        <f t="shared" si="449"/>
        <v/>
      </c>
      <c r="BF323" s="148" t="str">
        <f t="shared" si="450"/>
        <v/>
      </c>
      <c r="BG323" s="126" t="str">
        <f t="shared" si="451"/>
        <v/>
      </c>
      <c r="BH323" s="126" t="str">
        <f t="shared" si="452"/>
        <v/>
      </c>
      <c r="BI323" s="126" t="str">
        <f t="shared" si="453"/>
        <v/>
      </c>
      <c r="BJ323" s="126" t="str">
        <f t="shared" si="454"/>
        <v/>
      </c>
      <c r="BK323" s="111" t="str">
        <f t="shared" si="455"/>
        <v/>
      </c>
      <c r="BL323" s="118" t="str">
        <f t="shared" ref="BL323:BL386" si="5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23" s="115" t="str">
        <f t="shared" si="456"/>
        <v/>
      </c>
      <c r="BN323" s="110" t="str">
        <f t="shared" si="457"/>
        <v/>
      </c>
      <c r="BO323" s="110" t="str">
        <f t="shared" si="458"/>
        <v/>
      </c>
      <c r="BP323" s="111" t="str">
        <f t="shared" ref="BP323:BP386" si="5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23" s="110" t="str">
        <f t="shared" ref="BQ323:BQ386" si="510">IF(SG_or_BG_entered="","",
  IF(Rec_PID_Rate=TRUE,1*PID,INDEX(PID_U_per_kg_per_h_to_Use,n-1)))</f>
        <v/>
      </c>
      <c r="BR323" s="153"/>
      <c r="BS323" s="115" t="str">
        <f t="shared" si="459"/>
        <v/>
      </c>
      <c r="BT323" s="132" t="str">
        <f t="shared" si="435"/>
        <v/>
      </c>
      <c r="BU323" s="146" t="str">
        <f t="shared" si="460"/>
        <v/>
      </c>
      <c r="BV323" s="115" t="str">
        <f t="shared" si="461"/>
        <v/>
      </c>
      <c r="BW323" s="118" t="str">
        <f t="shared" si="462"/>
        <v/>
      </c>
      <c r="BX323" s="119"/>
      <c r="BY323" s="111" t="str">
        <f t="shared" si="463"/>
        <v/>
      </c>
      <c r="BZ323" s="111" t="str">
        <f t="shared" si="464"/>
        <v/>
      </c>
      <c r="CA323" s="111" t="str">
        <f t="shared" si="465"/>
        <v/>
      </c>
      <c r="CB323" s="142" t="str">
        <f t="shared" si="466"/>
        <v/>
      </c>
      <c r="CC323" s="184" t="str">
        <f t="shared" si="467"/>
        <v/>
      </c>
      <c r="CD323" s="115" t="str">
        <f t="shared" si="468"/>
        <v/>
      </c>
      <c r="CE323" s="115" t="str">
        <f t="shared" si="469"/>
        <v/>
      </c>
      <c r="CF323" s="125" t="str">
        <f t="shared" si="470"/>
        <v/>
      </c>
      <c r="CG323" s="125" t="str">
        <f t="shared" si="471"/>
        <v/>
      </c>
      <c r="CH323" s="149" t="str">
        <f t="shared" si="472"/>
        <v/>
      </c>
      <c r="CI323" s="142" t="str">
        <f t="shared" si="473"/>
        <v/>
      </c>
      <c r="CJ323" s="119"/>
      <c r="CK323" s="109"/>
      <c r="CL323" s="166" t="str">
        <f t="shared" si="474"/>
        <v/>
      </c>
      <c r="CM323" s="166" t="str">
        <f t="shared" si="475"/>
        <v/>
      </c>
      <c r="CN323" s="163" t="str">
        <f t="shared" si="476"/>
        <v/>
      </c>
      <c r="CO323" s="164" t="str">
        <f t="shared" si="477"/>
        <v/>
      </c>
      <c r="CP323" s="109"/>
      <c r="CQ323" s="163" t="str">
        <f t="shared" si="478"/>
        <v/>
      </c>
      <c r="CR323" s="163" t="str">
        <f t="shared" si="479"/>
        <v/>
      </c>
      <c r="CS323" s="109"/>
      <c r="CT323" s="112" t="str">
        <f t="shared" ref="CT323:CT386" si="511">IF(SG_or_BG_entered="","",
  IF(AND(ISNUMBER(Meter_Glucose),ISNUMBER(Sensor_Glucose)),
  IF(ABS(Meter_Glucose-Sensor_Glucose)/Meter_Glucose&gt;=Min_Diff_4_Cal,TRUE,FALSE),
  ""))</f>
        <v/>
      </c>
      <c r="CU323" s="145" t="str">
        <f t="shared" ref="CU323:CU386" si="512">IF(SG_or_BG_entered="","",
  (INDEX(Sensor_Time,n)-INDEX(Sensor_Time,n-1))*24*60+IF(ISNUMBER(INDEX(Meter_Glucose,n-1)),0,Previous))</f>
        <v/>
      </c>
      <c r="CV323" s="111" t="str">
        <f t="shared" ref="CV323:CV386" si="5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23" s="111" t="str">
        <f t="shared" ref="CW323:CW386" si="514">IF(ISNUMBER(SG_or_BG_entered),IF(AND(ISNUMBER(Meter_Glucose),time_since_calibration&gt;5),TRUE,FALSE),"")</f>
        <v/>
      </c>
      <c r="CX323" s="109" t="str">
        <f t="shared" si="480"/>
        <v/>
      </c>
      <c r="CY323" s="126" t="str">
        <f t="shared" si="481"/>
        <v/>
      </c>
      <c r="CZ323" s="126" t="str">
        <f t="shared" si="482"/>
        <v/>
      </c>
      <c r="DA323" s="126" t="str">
        <f t="shared" si="483"/>
        <v/>
      </c>
      <c r="DB323" s="145" t="str">
        <f t="shared" si="484"/>
        <v/>
      </c>
      <c r="DC323" s="143" t="str">
        <f t="shared" si="485"/>
        <v/>
      </c>
      <c r="DD323" s="121"/>
      <c r="DE323" s="113" t="str">
        <f t="shared" si="486"/>
        <v/>
      </c>
      <c r="DF323" s="113" t="str">
        <f t="shared" si="487"/>
        <v/>
      </c>
      <c r="DG323" s="111" t="e">
        <f t="shared" ref="DG323:DG386" si="515">IF(SG_or_BG_entered="",#N/A,IF(OR(INDEX(cal_4_SG_perror,n),INDEX(Cal_4_time_limit,n)),TRUE,#N/A))</f>
        <v>#N/A</v>
      </c>
      <c r="DH323" s="108" t="str">
        <f t="shared" si="488"/>
        <v/>
      </c>
      <c r="DI323" s="108" t="str">
        <f t="shared" ref="DI323:DI386" si="5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23" s="108" t="str">
        <f t="shared" ref="DJ323:DJ386" si="517">IF(SG_or_BG_entered="","",
   IF(AND(ISNUMBER(SG_Insulin_Rate),NOT(SG_Insulin_Rate=INDEX(PID_U_per_kg_per_h_to_Use,n-1))),TRUE,FALSE))</f>
        <v/>
      </c>
      <c r="DK323" s="108" t="str">
        <f t="shared" si="433"/>
        <v/>
      </c>
      <c r="DL323" s="108" t="str">
        <f t="shared" ref="DL323:DL386" si="5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23" s="108" t="str">
        <f t="shared" ref="DM323:DM386" si="5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23" s="103"/>
      <c r="DO323" s="170" t="str">
        <f t="shared" si="489"/>
        <v/>
      </c>
      <c r="DP323" s="170" t="str">
        <f t="shared" si="490"/>
        <v/>
      </c>
      <c r="DQ323" s="170" t="str">
        <f t="shared" si="491"/>
        <v/>
      </c>
      <c r="DR323" s="55" t="str">
        <f t="shared" si="492"/>
        <v/>
      </c>
      <c r="DS323" s="55" t="str">
        <f t="shared" si="493"/>
        <v/>
      </c>
      <c r="DT323" s="173" t="str">
        <f t="shared" si="494"/>
        <v/>
      </c>
      <c r="DU323" s="55" t="str">
        <f t="shared" si="495"/>
        <v/>
      </c>
      <c r="DV323" s="21" t="str">
        <f t="shared" si="496"/>
        <v/>
      </c>
      <c r="DW323" s="11" t="str">
        <f t="shared" si="434"/>
        <v/>
      </c>
      <c r="DX323" s="12" t="str">
        <f t="shared" si="497"/>
        <v/>
      </c>
      <c r="DY323" s="15"/>
      <c r="DZ323" s="50"/>
      <c r="EA323" s="50"/>
      <c r="EB323" s="50"/>
      <c r="EC323" s="50"/>
    </row>
    <row r="324" spans="1:133" ht="20.100000000000001" customHeight="1" x14ac:dyDescent="0.25">
      <c r="A324" s="47">
        <f t="shared" si="498"/>
        <v>323</v>
      </c>
      <c r="B324" s="176"/>
      <c r="C324" s="194"/>
      <c r="D324" s="176"/>
      <c r="E324" s="194"/>
      <c r="F324" s="192"/>
      <c r="G324" s="193"/>
      <c r="H324" s="176"/>
      <c r="I324" s="176"/>
      <c r="J324" s="180"/>
      <c r="K324" s="180"/>
      <c r="L324" s="180"/>
      <c r="M324" s="40"/>
      <c r="N324" s="10" t="str">
        <f t="shared" si="441"/>
        <v/>
      </c>
      <c r="O324" s="13"/>
      <c r="P324" s="26" t="str">
        <f t="shared" si="439"/>
        <v/>
      </c>
      <c r="Q324" s="26" t="str">
        <f t="shared" si="439"/>
        <v/>
      </c>
      <c r="R324" s="26" t="str">
        <f t="shared" si="439"/>
        <v/>
      </c>
      <c r="S324" s="26" t="str">
        <f t="shared" si="439"/>
        <v/>
      </c>
      <c r="T324" s="26" t="str">
        <f t="shared" si="439"/>
        <v/>
      </c>
      <c r="U324" s="157" t="str">
        <f t="shared" si="439"/>
        <v/>
      </c>
      <c r="V324" s="26" t="str">
        <f t="shared" si="439"/>
        <v/>
      </c>
      <c r="W324" s="26" t="str">
        <f t="shared" si="439"/>
        <v/>
      </c>
      <c r="X324" s="26" t="str">
        <f t="shared" si="439"/>
        <v/>
      </c>
      <c r="Y324" s="24" t="str">
        <f t="shared" si="439"/>
        <v/>
      </c>
      <c r="Z324" s="18" t="str">
        <f t="shared" si="440"/>
        <v/>
      </c>
      <c r="AA324" s="24" t="str">
        <f t="shared" si="440"/>
        <v/>
      </c>
      <c r="AB324" s="24" t="str">
        <f t="shared" si="440"/>
        <v/>
      </c>
      <c r="AC324" s="26" t="str">
        <f t="shared" si="440"/>
        <v/>
      </c>
      <c r="AD324" s="33" t="str">
        <f t="shared" si="440"/>
        <v/>
      </c>
      <c r="AE324" s="24" t="str">
        <f t="shared" si="440"/>
        <v/>
      </c>
      <c r="AF324" s="26" t="str">
        <f t="shared" si="440"/>
        <v/>
      </c>
      <c r="AG324" s="24" t="str">
        <f t="shared" si="440"/>
        <v/>
      </c>
      <c r="AH324" s="26" t="str">
        <f t="shared" si="440"/>
        <v/>
      </c>
      <c r="AI324" s="26" t="str">
        <f t="shared" si="440"/>
        <v/>
      </c>
      <c r="AJ324" s="26" t="str">
        <f t="shared" si="440"/>
        <v/>
      </c>
      <c r="AK324" s="26" t="str">
        <f t="shared" si="440"/>
        <v/>
      </c>
      <c r="AL324" s="26" t="str">
        <f t="shared" si="440"/>
        <v/>
      </c>
      <c r="AM324" s="18" t="str">
        <f t="shared" si="440"/>
        <v/>
      </c>
      <c r="AN324" s="9"/>
      <c r="AO324" s="152" t="str">
        <f t="shared" si="499"/>
        <v/>
      </c>
      <c r="AP324" s="150" t="str">
        <f t="shared" si="442"/>
        <v/>
      </c>
      <c r="AQ324" s="151" t="str">
        <f t="shared" si="443"/>
        <v/>
      </c>
      <c r="AR324" s="107" t="str">
        <f t="shared" si="444"/>
        <v/>
      </c>
      <c r="AS324" s="128" t="str">
        <f t="shared" si="445"/>
        <v/>
      </c>
      <c r="AT324" s="114" t="str">
        <f t="shared" si="500"/>
        <v/>
      </c>
      <c r="AU324" s="114" t="str">
        <f t="shared" si="501"/>
        <v/>
      </c>
      <c r="AV324" s="114" t="str">
        <f t="shared" si="502"/>
        <v/>
      </c>
      <c r="AW324" s="114" t="str">
        <f t="shared" si="503"/>
        <v/>
      </c>
      <c r="AX324" s="117" t="str">
        <f t="shared" si="504"/>
        <v/>
      </c>
      <c r="AY324" s="117" t="str">
        <f t="shared" si="505"/>
        <v/>
      </c>
      <c r="AZ324" s="111" t="str">
        <f t="shared" si="506"/>
        <v/>
      </c>
      <c r="BA324" s="133" t="str">
        <f t="shared" si="507"/>
        <v/>
      </c>
      <c r="BB324" s="126" t="str">
        <f t="shared" si="446"/>
        <v/>
      </c>
      <c r="BC324" s="126" t="str">
        <f t="shared" si="447"/>
        <v/>
      </c>
      <c r="BD324" s="127" t="str">
        <f t="shared" si="448"/>
        <v/>
      </c>
      <c r="BE324" s="115" t="str">
        <f t="shared" si="449"/>
        <v/>
      </c>
      <c r="BF324" s="148" t="str">
        <f t="shared" si="450"/>
        <v/>
      </c>
      <c r="BG324" s="126" t="str">
        <f t="shared" si="451"/>
        <v/>
      </c>
      <c r="BH324" s="126" t="str">
        <f t="shared" si="452"/>
        <v/>
      </c>
      <c r="BI324" s="126" t="str">
        <f t="shared" si="453"/>
        <v/>
      </c>
      <c r="BJ324" s="126" t="str">
        <f t="shared" si="454"/>
        <v/>
      </c>
      <c r="BK324" s="111" t="str">
        <f t="shared" si="455"/>
        <v/>
      </c>
      <c r="BL324" s="118" t="str">
        <f t="shared" si="508"/>
        <v/>
      </c>
      <c r="BM324" s="115" t="str">
        <f t="shared" si="456"/>
        <v/>
      </c>
      <c r="BN324" s="110" t="str">
        <f t="shared" si="457"/>
        <v/>
      </c>
      <c r="BO324" s="110" t="str">
        <f t="shared" si="458"/>
        <v/>
      </c>
      <c r="BP324" s="111" t="str">
        <f t="shared" si="509"/>
        <v/>
      </c>
      <c r="BQ324" s="110" t="str">
        <f t="shared" si="510"/>
        <v/>
      </c>
      <c r="BR324" s="153"/>
      <c r="BS324" s="115" t="str">
        <f t="shared" si="459"/>
        <v/>
      </c>
      <c r="BT324" s="132" t="str">
        <f t="shared" si="435"/>
        <v/>
      </c>
      <c r="BU324" s="146" t="str">
        <f t="shared" si="460"/>
        <v/>
      </c>
      <c r="BV324" s="115" t="str">
        <f t="shared" si="461"/>
        <v/>
      </c>
      <c r="BW324" s="118" t="str">
        <f t="shared" si="462"/>
        <v/>
      </c>
      <c r="BX324" s="119"/>
      <c r="BY324" s="111" t="str">
        <f t="shared" si="463"/>
        <v/>
      </c>
      <c r="BZ324" s="111" t="str">
        <f t="shared" si="464"/>
        <v/>
      </c>
      <c r="CA324" s="111" t="str">
        <f t="shared" si="465"/>
        <v/>
      </c>
      <c r="CB324" s="142" t="str">
        <f t="shared" si="466"/>
        <v/>
      </c>
      <c r="CC324" s="184" t="str">
        <f t="shared" si="467"/>
        <v/>
      </c>
      <c r="CD324" s="115" t="str">
        <f t="shared" si="468"/>
        <v/>
      </c>
      <c r="CE324" s="115" t="str">
        <f t="shared" si="469"/>
        <v/>
      </c>
      <c r="CF324" s="125" t="str">
        <f t="shared" si="470"/>
        <v/>
      </c>
      <c r="CG324" s="125" t="str">
        <f t="shared" si="471"/>
        <v/>
      </c>
      <c r="CH324" s="149" t="str">
        <f t="shared" si="472"/>
        <v/>
      </c>
      <c r="CI324" s="142" t="str">
        <f t="shared" si="473"/>
        <v/>
      </c>
      <c r="CJ324" s="119"/>
      <c r="CK324" s="109"/>
      <c r="CL324" s="166" t="str">
        <f t="shared" si="474"/>
        <v/>
      </c>
      <c r="CM324" s="166" t="str">
        <f t="shared" si="475"/>
        <v/>
      </c>
      <c r="CN324" s="163" t="str">
        <f t="shared" si="476"/>
        <v/>
      </c>
      <c r="CO324" s="164" t="str">
        <f t="shared" si="477"/>
        <v/>
      </c>
      <c r="CP324" s="109"/>
      <c r="CQ324" s="163" t="str">
        <f t="shared" si="478"/>
        <v/>
      </c>
      <c r="CR324" s="163" t="str">
        <f t="shared" si="479"/>
        <v/>
      </c>
      <c r="CS324" s="109"/>
      <c r="CT324" s="112" t="str">
        <f t="shared" si="511"/>
        <v/>
      </c>
      <c r="CU324" s="145" t="str">
        <f t="shared" si="512"/>
        <v/>
      </c>
      <c r="CV324" s="111" t="str">
        <f t="shared" si="513"/>
        <v/>
      </c>
      <c r="CW324" s="111" t="str">
        <f t="shared" si="514"/>
        <v/>
      </c>
      <c r="CX324" s="109" t="str">
        <f t="shared" si="480"/>
        <v/>
      </c>
      <c r="CY324" s="126" t="str">
        <f t="shared" si="481"/>
        <v/>
      </c>
      <c r="CZ324" s="126" t="str">
        <f t="shared" si="482"/>
        <v/>
      </c>
      <c r="DA324" s="126" t="str">
        <f t="shared" si="483"/>
        <v/>
      </c>
      <c r="DB324" s="145" t="str">
        <f t="shared" si="484"/>
        <v/>
      </c>
      <c r="DC324" s="143" t="str">
        <f t="shared" si="485"/>
        <v/>
      </c>
      <c r="DD324" s="121"/>
      <c r="DE324" s="113" t="str">
        <f t="shared" si="486"/>
        <v/>
      </c>
      <c r="DF324" s="113" t="str">
        <f t="shared" si="487"/>
        <v/>
      </c>
      <c r="DG324" s="111" t="e">
        <f t="shared" si="515"/>
        <v>#N/A</v>
      </c>
      <c r="DH324" s="108" t="str">
        <f t="shared" si="488"/>
        <v/>
      </c>
      <c r="DI324" s="108" t="str">
        <f t="shared" si="516"/>
        <v/>
      </c>
      <c r="DJ324" s="108" t="str">
        <f t="shared" si="517"/>
        <v/>
      </c>
      <c r="DK324" s="108" t="str">
        <f t="shared" ref="DK324:DK387" si="52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24" s="108" t="str">
        <f t="shared" si="518"/>
        <v/>
      </c>
      <c r="DM324" s="108" t="str">
        <f t="shared" si="519"/>
        <v/>
      </c>
      <c r="DN324" s="103"/>
      <c r="DO324" s="170" t="str">
        <f t="shared" si="489"/>
        <v/>
      </c>
      <c r="DP324" s="170" t="str">
        <f t="shared" si="490"/>
        <v/>
      </c>
      <c r="DQ324" s="170" t="str">
        <f t="shared" si="491"/>
        <v/>
      </c>
      <c r="DR324" s="55" t="str">
        <f t="shared" si="492"/>
        <v/>
      </c>
      <c r="DS324" s="55" t="str">
        <f t="shared" si="493"/>
        <v/>
      </c>
      <c r="DT324" s="173" t="str">
        <f t="shared" si="494"/>
        <v/>
      </c>
      <c r="DU324" s="55" t="str">
        <f t="shared" si="495"/>
        <v/>
      </c>
      <c r="DV324" s="21" t="str">
        <f t="shared" si="496"/>
        <v/>
      </c>
      <c r="DW324" s="11" t="str">
        <f t="shared" ref="DW324:DW387" si="52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24" s="12" t="str">
        <f t="shared" si="497"/>
        <v/>
      </c>
      <c r="DY324" s="15"/>
      <c r="DZ324" s="50"/>
      <c r="EA324" s="50"/>
      <c r="EB324" s="50"/>
      <c r="EC324" s="50"/>
    </row>
    <row r="325" spans="1:133" ht="20.100000000000001" customHeight="1" x14ac:dyDescent="0.25">
      <c r="A325" s="47">
        <f t="shared" si="498"/>
        <v>324</v>
      </c>
      <c r="B325" s="176"/>
      <c r="C325" s="194"/>
      <c r="D325" s="176"/>
      <c r="E325" s="194"/>
      <c r="F325" s="192"/>
      <c r="G325" s="193"/>
      <c r="H325" s="176"/>
      <c r="I325" s="176"/>
      <c r="J325" s="180"/>
      <c r="K325" s="180"/>
      <c r="L325" s="180"/>
      <c r="M325" s="40"/>
      <c r="N325" s="10" t="str">
        <f t="shared" si="441"/>
        <v/>
      </c>
      <c r="O325" s="13"/>
      <c r="P325" s="26" t="str">
        <f t="shared" si="439"/>
        <v/>
      </c>
      <c r="Q325" s="26" t="str">
        <f t="shared" si="439"/>
        <v/>
      </c>
      <c r="R325" s="26" t="str">
        <f t="shared" si="439"/>
        <v/>
      </c>
      <c r="S325" s="26" t="str">
        <f t="shared" si="439"/>
        <v/>
      </c>
      <c r="T325" s="26" t="str">
        <f t="shared" si="439"/>
        <v/>
      </c>
      <c r="U325" s="157" t="str">
        <f t="shared" si="439"/>
        <v/>
      </c>
      <c r="V325" s="26" t="str">
        <f t="shared" si="439"/>
        <v/>
      </c>
      <c r="W325" s="26" t="str">
        <f t="shared" si="439"/>
        <v/>
      </c>
      <c r="X325" s="26" t="str">
        <f t="shared" si="439"/>
        <v/>
      </c>
      <c r="Y325" s="24" t="str">
        <f t="shared" si="439"/>
        <v/>
      </c>
      <c r="Z325" s="18" t="str">
        <f t="shared" si="440"/>
        <v/>
      </c>
      <c r="AA325" s="24" t="str">
        <f t="shared" si="440"/>
        <v/>
      </c>
      <c r="AB325" s="24" t="str">
        <f t="shared" si="440"/>
        <v/>
      </c>
      <c r="AC325" s="26" t="str">
        <f t="shared" si="440"/>
        <v/>
      </c>
      <c r="AD325" s="33" t="str">
        <f t="shared" si="440"/>
        <v/>
      </c>
      <c r="AE325" s="24" t="str">
        <f t="shared" si="440"/>
        <v/>
      </c>
      <c r="AF325" s="26" t="str">
        <f t="shared" si="440"/>
        <v/>
      </c>
      <c r="AG325" s="24" t="str">
        <f t="shared" si="440"/>
        <v/>
      </c>
      <c r="AH325" s="26" t="str">
        <f t="shared" si="440"/>
        <v/>
      </c>
      <c r="AI325" s="26" t="str">
        <f t="shared" si="440"/>
        <v/>
      </c>
      <c r="AJ325" s="26" t="str">
        <f t="shared" si="440"/>
        <v/>
      </c>
      <c r="AK325" s="26" t="str">
        <f t="shared" si="440"/>
        <v/>
      </c>
      <c r="AL325" s="26" t="str">
        <f t="shared" si="440"/>
        <v/>
      </c>
      <c r="AM325" s="18" t="str">
        <f t="shared" si="440"/>
        <v/>
      </c>
      <c r="AN325" s="9"/>
      <c r="AO325" s="152" t="str">
        <f t="shared" si="499"/>
        <v/>
      </c>
      <c r="AP325" s="150" t="str">
        <f t="shared" si="442"/>
        <v/>
      </c>
      <c r="AQ325" s="151" t="str">
        <f t="shared" si="443"/>
        <v/>
      </c>
      <c r="AR325" s="107" t="str">
        <f t="shared" si="444"/>
        <v/>
      </c>
      <c r="AS325" s="128" t="str">
        <f t="shared" si="445"/>
        <v/>
      </c>
      <c r="AT325" s="114" t="str">
        <f t="shared" si="500"/>
        <v/>
      </c>
      <c r="AU325" s="114" t="str">
        <f t="shared" si="501"/>
        <v/>
      </c>
      <c r="AV325" s="114" t="str">
        <f t="shared" si="502"/>
        <v/>
      </c>
      <c r="AW325" s="114" t="str">
        <f t="shared" si="503"/>
        <v/>
      </c>
      <c r="AX325" s="117" t="str">
        <f t="shared" si="504"/>
        <v/>
      </c>
      <c r="AY325" s="117" t="str">
        <f t="shared" si="505"/>
        <v/>
      </c>
      <c r="AZ325" s="111" t="str">
        <f t="shared" si="506"/>
        <v/>
      </c>
      <c r="BA325" s="133" t="str">
        <f t="shared" si="507"/>
        <v/>
      </c>
      <c r="BB325" s="126" t="str">
        <f t="shared" si="446"/>
        <v/>
      </c>
      <c r="BC325" s="126" t="str">
        <f t="shared" si="447"/>
        <v/>
      </c>
      <c r="BD325" s="127" t="str">
        <f t="shared" si="448"/>
        <v/>
      </c>
      <c r="BE325" s="115" t="str">
        <f t="shared" si="449"/>
        <v/>
      </c>
      <c r="BF325" s="148" t="str">
        <f t="shared" si="450"/>
        <v/>
      </c>
      <c r="BG325" s="126" t="str">
        <f t="shared" si="451"/>
        <v/>
      </c>
      <c r="BH325" s="126" t="str">
        <f t="shared" si="452"/>
        <v/>
      </c>
      <c r="BI325" s="126" t="str">
        <f t="shared" si="453"/>
        <v/>
      </c>
      <c r="BJ325" s="126" t="str">
        <f t="shared" si="454"/>
        <v/>
      </c>
      <c r="BK325" s="111" t="str">
        <f t="shared" si="455"/>
        <v/>
      </c>
      <c r="BL325" s="118" t="str">
        <f t="shared" si="508"/>
        <v/>
      </c>
      <c r="BM325" s="115" t="str">
        <f t="shared" si="456"/>
        <v/>
      </c>
      <c r="BN325" s="110" t="str">
        <f t="shared" si="457"/>
        <v/>
      </c>
      <c r="BO325" s="110" t="str">
        <f t="shared" si="458"/>
        <v/>
      </c>
      <c r="BP325" s="111" t="str">
        <f t="shared" si="509"/>
        <v/>
      </c>
      <c r="BQ325" s="110" t="str">
        <f t="shared" si="510"/>
        <v/>
      </c>
      <c r="BR325" s="153"/>
      <c r="BS325" s="115" t="str">
        <f t="shared" si="459"/>
        <v/>
      </c>
      <c r="BT325" s="132" t="str">
        <f t="shared" ref="BT325:BT388" si="522">IF(AND(ISNUMBER(INDEX(D25_bolus,n-1)),ISNUMBER(INDEX(D25_bolus,n-2)),ISNUMBER(INDEX(D25_bolus,n-3))),3,
IF(AND(ISNUMBER(INDEX(D25_bolus,n-1)),ISNUMBER(INDEX(D25_bolus,n-2))),2,
IF(AND(ISNUMBER(INDEX(D25_bolus,n-1))),1,
"")))</f>
        <v/>
      </c>
      <c r="BU325" s="146" t="str">
        <f t="shared" si="460"/>
        <v/>
      </c>
      <c r="BV325" s="115" t="str">
        <f t="shared" si="461"/>
        <v/>
      </c>
      <c r="BW325" s="118" t="str">
        <f t="shared" si="462"/>
        <v/>
      </c>
      <c r="BX325" s="119"/>
      <c r="BY325" s="111" t="str">
        <f t="shared" si="463"/>
        <v/>
      </c>
      <c r="BZ325" s="111" t="str">
        <f t="shared" si="464"/>
        <v/>
      </c>
      <c r="CA325" s="111" t="str">
        <f t="shared" si="465"/>
        <v/>
      </c>
      <c r="CB325" s="142" t="str">
        <f t="shared" si="466"/>
        <v/>
      </c>
      <c r="CC325" s="184" t="str">
        <f t="shared" si="467"/>
        <v/>
      </c>
      <c r="CD325" s="115" t="str">
        <f t="shared" si="468"/>
        <v/>
      </c>
      <c r="CE325" s="115" t="str">
        <f t="shared" si="469"/>
        <v/>
      </c>
      <c r="CF325" s="125" t="str">
        <f t="shared" si="470"/>
        <v/>
      </c>
      <c r="CG325" s="125" t="str">
        <f t="shared" si="471"/>
        <v/>
      </c>
      <c r="CH325" s="149" t="str">
        <f t="shared" si="472"/>
        <v/>
      </c>
      <c r="CI325" s="142" t="str">
        <f t="shared" si="473"/>
        <v/>
      </c>
      <c r="CJ325" s="119"/>
      <c r="CK325" s="109"/>
      <c r="CL325" s="166" t="str">
        <f t="shared" si="474"/>
        <v/>
      </c>
      <c r="CM325" s="166" t="str">
        <f t="shared" si="475"/>
        <v/>
      </c>
      <c r="CN325" s="163" t="str">
        <f t="shared" si="476"/>
        <v/>
      </c>
      <c r="CO325" s="164" t="str">
        <f t="shared" si="477"/>
        <v/>
      </c>
      <c r="CP325" s="109"/>
      <c r="CQ325" s="163" t="str">
        <f t="shared" si="478"/>
        <v/>
      </c>
      <c r="CR325" s="163" t="str">
        <f t="shared" si="479"/>
        <v/>
      </c>
      <c r="CS325" s="109"/>
      <c r="CT325" s="112" t="str">
        <f t="shared" si="511"/>
        <v/>
      </c>
      <c r="CU325" s="145" t="str">
        <f t="shared" si="512"/>
        <v/>
      </c>
      <c r="CV325" s="111" t="str">
        <f t="shared" si="513"/>
        <v/>
      </c>
      <c r="CW325" s="111" t="str">
        <f t="shared" si="514"/>
        <v/>
      </c>
      <c r="CX325" s="109" t="str">
        <f t="shared" si="480"/>
        <v/>
      </c>
      <c r="CY325" s="126" t="str">
        <f t="shared" si="481"/>
        <v/>
      </c>
      <c r="CZ325" s="126" t="str">
        <f t="shared" si="482"/>
        <v/>
      </c>
      <c r="DA325" s="126" t="str">
        <f t="shared" si="483"/>
        <v/>
      </c>
      <c r="DB325" s="145" t="str">
        <f t="shared" si="484"/>
        <v/>
      </c>
      <c r="DC325" s="143" t="str">
        <f t="shared" si="485"/>
        <v/>
      </c>
      <c r="DD325" s="121"/>
      <c r="DE325" s="113" t="str">
        <f t="shared" si="486"/>
        <v/>
      </c>
      <c r="DF325" s="113" t="str">
        <f t="shared" si="487"/>
        <v/>
      </c>
      <c r="DG325" s="111" t="e">
        <f t="shared" si="515"/>
        <v>#N/A</v>
      </c>
      <c r="DH325" s="108" t="str">
        <f t="shared" si="488"/>
        <v/>
      </c>
      <c r="DI325" s="108" t="str">
        <f t="shared" si="516"/>
        <v/>
      </c>
      <c r="DJ325" s="108" t="str">
        <f t="shared" si="517"/>
        <v/>
      </c>
      <c r="DK325" s="108" t="str">
        <f t="shared" si="520"/>
        <v/>
      </c>
      <c r="DL325" s="108" t="str">
        <f t="shared" si="518"/>
        <v/>
      </c>
      <c r="DM325" s="108" t="str">
        <f t="shared" si="519"/>
        <v/>
      </c>
      <c r="DN325" s="103"/>
      <c r="DO325" s="170" t="str">
        <f t="shared" si="489"/>
        <v/>
      </c>
      <c r="DP325" s="170" t="str">
        <f t="shared" si="490"/>
        <v/>
      </c>
      <c r="DQ325" s="170" t="str">
        <f t="shared" si="491"/>
        <v/>
      </c>
      <c r="DR325" s="55" t="str">
        <f t="shared" si="492"/>
        <v/>
      </c>
      <c r="DS325" s="55" t="str">
        <f t="shared" si="493"/>
        <v/>
      </c>
      <c r="DT325" s="173" t="str">
        <f t="shared" si="494"/>
        <v/>
      </c>
      <c r="DU325" s="55" t="str">
        <f t="shared" si="495"/>
        <v/>
      </c>
      <c r="DV325" s="21" t="str">
        <f t="shared" si="496"/>
        <v/>
      </c>
      <c r="DW325" s="11" t="str">
        <f t="shared" si="521"/>
        <v/>
      </c>
      <c r="DX325" s="12" t="str">
        <f t="shared" si="497"/>
        <v/>
      </c>
      <c r="DY325" s="15"/>
      <c r="DZ325" s="50"/>
      <c r="EA325" s="50"/>
      <c r="EB325" s="50"/>
      <c r="EC325" s="50"/>
    </row>
    <row r="326" spans="1:133" ht="20.100000000000001" customHeight="1" x14ac:dyDescent="0.25">
      <c r="A326" s="47">
        <f t="shared" si="498"/>
        <v>325</v>
      </c>
      <c r="B326" s="176"/>
      <c r="C326" s="194"/>
      <c r="D326" s="176"/>
      <c r="E326" s="194"/>
      <c r="F326" s="192"/>
      <c r="G326" s="193"/>
      <c r="H326" s="176"/>
      <c r="I326" s="176"/>
      <c r="J326" s="180"/>
      <c r="K326" s="180"/>
      <c r="L326" s="180"/>
      <c r="M326" s="40"/>
      <c r="N326" s="10" t="str">
        <f t="shared" si="441"/>
        <v/>
      </c>
      <c r="O326" s="13"/>
      <c r="P326" s="26" t="str">
        <f t="shared" si="439"/>
        <v/>
      </c>
      <c r="Q326" s="26" t="str">
        <f t="shared" si="439"/>
        <v/>
      </c>
      <c r="R326" s="26" t="str">
        <f t="shared" si="439"/>
        <v/>
      </c>
      <c r="S326" s="26" t="str">
        <f t="shared" si="439"/>
        <v/>
      </c>
      <c r="T326" s="26" t="str">
        <f t="shared" si="439"/>
        <v/>
      </c>
      <c r="U326" s="157" t="str">
        <f t="shared" si="439"/>
        <v/>
      </c>
      <c r="V326" s="26" t="str">
        <f t="shared" si="439"/>
        <v/>
      </c>
      <c r="W326" s="26" t="str">
        <f t="shared" si="439"/>
        <v/>
      </c>
      <c r="X326" s="26" t="str">
        <f t="shared" si="439"/>
        <v/>
      </c>
      <c r="Y326" s="24" t="str">
        <f t="shared" si="439"/>
        <v/>
      </c>
      <c r="Z326" s="18" t="str">
        <f t="shared" si="440"/>
        <v/>
      </c>
      <c r="AA326" s="24" t="str">
        <f t="shared" si="440"/>
        <v/>
      </c>
      <c r="AB326" s="24" t="str">
        <f t="shared" si="440"/>
        <v/>
      </c>
      <c r="AC326" s="26" t="str">
        <f t="shared" si="440"/>
        <v/>
      </c>
      <c r="AD326" s="33" t="str">
        <f t="shared" si="440"/>
        <v/>
      </c>
      <c r="AE326" s="24" t="str">
        <f t="shared" si="440"/>
        <v/>
      </c>
      <c r="AF326" s="26" t="str">
        <f t="shared" si="440"/>
        <v/>
      </c>
      <c r="AG326" s="24" t="str">
        <f t="shared" si="440"/>
        <v/>
      </c>
      <c r="AH326" s="26" t="str">
        <f t="shared" si="440"/>
        <v/>
      </c>
      <c r="AI326" s="26" t="str">
        <f t="shared" si="440"/>
        <v/>
      </c>
      <c r="AJ326" s="26" t="str">
        <f t="shared" si="440"/>
        <v/>
      </c>
      <c r="AK326" s="26" t="str">
        <f t="shared" si="440"/>
        <v/>
      </c>
      <c r="AL326" s="26" t="str">
        <f t="shared" si="440"/>
        <v/>
      </c>
      <c r="AM326" s="18" t="str">
        <f t="shared" si="440"/>
        <v/>
      </c>
      <c r="AN326" s="9"/>
      <c r="AO326" s="152" t="str">
        <f t="shared" si="499"/>
        <v/>
      </c>
      <c r="AP326" s="150" t="str">
        <f t="shared" si="442"/>
        <v/>
      </c>
      <c r="AQ326" s="151" t="str">
        <f t="shared" si="443"/>
        <v/>
      </c>
      <c r="AR326" s="107" t="str">
        <f t="shared" si="444"/>
        <v/>
      </c>
      <c r="AS326" s="128" t="str">
        <f t="shared" si="445"/>
        <v/>
      </c>
      <c r="AT326" s="114" t="str">
        <f t="shared" si="500"/>
        <v/>
      </c>
      <c r="AU326" s="114" t="str">
        <f t="shared" si="501"/>
        <v/>
      </c>
      <c r="AV326" s="114" t="str">
        <f t="shared" si="502"/>
        <v/>
      </c>
      <c r="AW326" s="114" t="str">
        <f t="shared" si="503"/>
        <v/>
      </c>
      <c r="AX326" s="117" t="str">
        <f t="shared" si="504"/>
        <v/>
      </c>
      <c r="AY326" s="117" t="str">
        <f t="shared" si="505"/>
        <v/>
      </c>
      <c r="AZ326" s="111" t="str">
        <f t="shared" si="506"/>
        <v/>
      </c>
      <c r="BA326" s="133" t="str">
        <f t="shared" si="507"/>
        <v/>
      </c>
      <c r="BB326" s="126" t="str">
        <f t="shared" si="446"/>
        <v/>
      </c>
      <c r="BC326" s="126" t="str">
        <f t="shared" si="447"/>
        <v/>
      </c>
      <c r="BD326" s="127" t="str">
        <f t="shared" si="448"/>
        <v/>
      </c>
      <c r="BE326" s="115" t="str">
        <f t="shared" si="449"/>
        <v/>
      </c>
      <c r="BF326" s="148" t="str">
        <f t="shared" si="450"/>
        <v/>
      </c>
      <c r="BG326" s="126" t="str">
        <f t="shared" si="451"/>
        <v/>
      </c>
      <c r="BH326" s="126" t="str">
        <f t="shared" si="452"/>
        <v/>
      </c>
      <c r="BI326" s="126" t="str">
        <f t="shared" si="453"/>
        <v/>
      </c>
      <c r="BJ326" s="126" t="str">
        <f t="shared" si="454"/>
        <v/>
      </c>
      <c r="BK326" s="111" t="str">
        <f t="shared" si="455"/>
        <v/>
      </c>
      <c r="BL326" s="118" t="str">
        <f t="shared" si="508"/>
        <v/>
      </c>
      <c r="BM326" s="115" t="str">
        <f t="shared" si="456"/>
        <v/>
      </c>
      <c r="BN326" s="110" t="str">
        <f t="shared" si="457"/>
        <v/>
      </c>
      <c r="BO326" s="110" t="str">
        <f t="shared" si="458"/>
        <v/>
      </c>
      <c r="BP326" s="111" t="str">
        <f t="shared" si="509"/>
        <v/>
      </c>
      <c r="BQ326" s="110" t="str">
        <f t="shared" si="510"/>
        <v/>
      </c>
      <c r="BR326" s="153"/>
      <c r="BS326" s="115" t="str">
        <f t="shared" si="459"/>
        <v/>
      </c>
      <c r="BT326" s="132" t="str">
        <f t="shared" si="522"/>
        <v/>
      </c>
      <c r="BU326" s="146" t="str">
        <f t="shared" si="460"/>
        <v/>
      </c>
      <c r="BV326" s="115" t="str">
        <f t="shared" si="461"/>
        <v/>
      </c>
      <c r="BW326" s="118" t="str">
        <f t="shared" si="462"/>
        <v/>
      </c>
      <c r="BX326" s="119"/>
      <c r="BY326" s="111" t="str">
        <f t="shared" si="463"/>
        <v/>
      </c>
      <c r="BZ326" s="111" t="str">
        <f t="shared" si="464"/>
        <v/>
      </c>
      <c r="CA326" s="111" t="str">
        <f t="shared" si="465"/>
        <v/>
      </c>
      <c r="CB326" s="142" t="str">
        <f t="shared" si="466"/>
        <v/>
      </c>
      <c r="CC326" s="184" t="str">
        <f t="shared" si="467"/>
        <v/>
      </c>
      <c r="CD326" s="115" t="str">
        <f t="shared" si="468"/>
        <v/>
      </c>
      <c r="CE326" s="115" t="str">
        <f t="shared" si="469"/>
        <v/>
      </c>
      <c r="CF326" s="125" t="str">
        <f t="shared" si="470"/>
        <v/>
      </c>
      <c r="CG326" s="125" t="str">
        <f t="shared" si="471"/>
        <v/>
      </c>
      <c r="CH326" s="149" t="str">
        <f t="shared" si="472"/>
        <v/>
      </c>
      <c r="CI326" s="142" t="str">
        <f t="shared" si="473"/>
        <v/>
      </c>
      <c r="CJ326" s="119"/>
      <c r="CK326" s="109"/>
      <c r="CL326" s="166" t="str">
        <f t="shared" si="474"/>
        <v/>
      </c>
      <c r="CM326" s="166" t="str">
        <f t="shared" si="475"/>
        <v/>
      </c>
      <c r="CN326" s="163" t="str">
        <f t="shared" si="476"/>
        <v/>
      </c>
      <c r="CO326" s="164" t="str">
        <f t="shared" si="477"/>
        <v/>
      </c>
      <c r="CP326" s="109"/>
      <c r="CQ326" s="163" t="str">
        <f t="shared" si="478"/>
        <v/>
      </c>
      <c r="CR326" s="163" t="str">
        <f t="shared" si="479"/>
        <v/>
      </c>
      <c r="CS326" s="109"/>
      <c r="CT326" s="112" t="str">
        <f t="shared" si="511"/>
        <v/>
      </c>
      <c r="CU326" s="145" t="str">
        <f t="shared" si="512"/>
        <v/>
      </c>
      <c r="CV326" s="111" t="str">
        <f t="shared" si="513"/>
        <v/>
      </c>
      <c r="CW326" s="111" t="str">
        <f t="shared" si="514"/>
        <v/>
      </c>
      <c r="CX326" s="109" t="str">
        <f t="shared" si="480"/>
        <v/>
      </c>
      <c r="CY326" s="126" t="str">
        <f t="shared" si="481"/>
        <v/>
      </c>
      <c r="CZ326" s="126" t="str">
        <f t="shared" si="482"/>
        <v/>
      </c>
      <c r="DA326" s="126" t="str">
        <f t="shared" si="483"/>
        <v/>
      </c>
      <c r="DB326" s="145" t="str">
        <f t="shared" si="484"/>
        <v/>
      </c>
      <c r="DC326" s="143" t="str">
        <f t="shared" si="485"/>
        <v/>
      </c>
      <c r="DD326" s="121"/>
      <c r="DE326" s="113" t="str">
        <f t="shared" si="486"/>
        <v/>
      </c>
      <c r="DF326" s="113" t="str">
        <f t="shared" si="487"/>
        <v/>
      </c>
      <c r="DG326" s="111" t="e">
        <f t="shared" si="515"/>
        <v>#N/A</v>
      </c>
      <c r="DH326" s="108" t="str">
        <f t="shared" si="488"/>
        <v/>
      </c>
      <c r="DI326" s="108" t="str">
        <f t="shared" si="516"/>
        <v/>
      </c>
      <c r="DJ326" s="108" t="str">
        <f t="shared" si="517"/>
        <v/>
      </c>
      <c r="DK326" s="108" t="str">
        <f t="shared" si="520"/>
        <v/>
      </c>
      <c r="DL326" s="108" t="str">
        <f t="shared" si="518"/>
        <v/>
      </c>
      <c r="DM326" s="108" t="str">
        <f t="shared" si="519"/>
        <v/>
      </c>
      <c r="DN326" s="103"/>
      <c r="DO326" s="170" t="str">
        <f t="shared" si="489"/>
        <v/>
      </c>
      <c r="DP326" s="170" t="str">
        <f t="shared" si="490"/>
        <v/>
      </c>
      <c r="DQ326" s="170" t="str">
        <f t="shared" si="491"/>
        <v/>
      </c>
      <c r="DR326" s="55" t="str">
        <f t="shared" si="492"/>
        <v/>
      </c>
      <c r="DS326" s="55" t="str">
        <f t="shared" si="493"/>
        <v/>
      </c>
      <c r="DT326" s="173" t="str">
        <f t="shared" si="494"/>
        <v/>
      </c>
      <c r="DU326" s="55" t="str">
        <f t="shared" si="495"/>
        <v/>
      </c>
      <c r="DV326" s="21" t="str">
        <f t="shared" si="496"/>
        <v/>
      </c>
      <c r="DW326" s="11" t="str">
        <f t="shared" si="521"/>
        <v/>
      </c>
      <c r="DX326" s="12" t="str">
        <f t="shared" si="497"/>
        <v/>
      </c>
      <c r="DY326" s="15"/>
      <c r="DZ326" s="50"/>
      <c r="EA326" s="50"/>
      <c r="EB326" s="50"/>
      <c r="EC326" s="50"/>
    </row>
    <row r="327" spans="1:133" ht="20.100000000000001" customHeight="1" x14ac:dyDescent="0.25">
      <c r="A327" s="47">
        <f t="shared" si="498"/>
        <v>326</v>
      </c>
      <c r="B327" s="176"/>
      <c r="C327" s="194"/>
      <c r="D327" s="176"/>
      <c r="E327" s="194"/>
      <c r="F327" s="192"/>
      <c r="G327" s="193"/>
      <c r="H327" s="176"/>
      <c r="I327" s="176"/>
      <c r="J327" s="180"/>
      <c r="K327" s="180"/>
      <c r="L327" s="180"/>
      <c r="M327" s="40"/>
      <c r="N327" s="10" t="str">
        <f t="shared" si="441"/>
        <v/>
      </c>
      <c r="O327" s="13"/>
      <c r="P327" s="26" t="str">
        <f t="shared" si="439"/>
        <v/>
      </c>
      <c r="Q327" s="26" t="str">
        <f t="shared" si="439"/>
        <v/>
      </c>
      <c r="R327" s="26" t="str">
        <f t="shared" si="439"/>
        <v/>
      </c>
      <c r="S327" s="26" t="str">
        <f t="shared" si="439"/>
        <v/>
      </c>
      <c r="T327" s="26" t="str">
        <f t="shared" si="439"/>
        <v/>
      </c>
      <c r="U327" s="157" t="str">
        <f t="shared" si="439"/>
        <v/>
      </c>
      <c r="V327" s="26" t="str">
        <f t="shared" si="439"/>
        <v/>
      </c>
      <c r="W327" s="26" t="str">
        <f t="shared" si="439"/>
        <v/>
      </c>
      <c r="X327" s="26" t="str">
        <f t="shared" si="439"/>
        <v/>
      </c>
      <c r="Y327" s="24" t="str">
        <f t="shared" si="439"/>
        <v/>
      </c>
      <c r="Z327" s="18" t="str">
        <f t="shared" si="440"/>
        <v/>
      </c>
      <c r="AA327" s="24" t="str">
        <f t="shared" si="440"/>
        <v/>
      </c>
      <c r="AB327" s="24" t="str">
        <f t="shared" si="440"/>
        <v/>
      </c>
      <c r="AC327" s="26" t="str">
        <f t="shared" si="440"/>
        <v/>
      </c>
      <c r="AD327" s="33" t="str">
        <f t="shared" si="440"/>
        <v/>
      </c>
      <c r="AE327" s="24" t="str">
        <f t="shared" si="440"/>
        <v/>
      </c>
      <c r="AF327" s="26" t="str">
        <f t="shared" si="440"/>
        <v/>
      </c>
      <c r="AG327" s="24" t="str">
        <f t="shared" si="440"/>
        <v/>
      </c>
      <c r="AH327" s="26" t="str">
        <f t="shared" si="440"/>
        <v/>
      </c>
      <c r="AI327" s="26" t="str">
        <f t="shared" si="440"/>
        <v/>
      </c>
      <c r="AJ327" s="26" t="str">
        <f t="shared" si="440"/>
        <v/>
      </c>
      <c r="AK327" s="26" t="str">
        <f t="shared" si="440"/>
        <v/>
      </c>
      <c r="AL327" s="26" t="str">
        <f t="shared" si="440"/>
        <v/>
      </c>
      <c r="AM327" s="18" t="str">
        <f t="shared" si="440"/>
        <v/>
      </c>
      <c r="AN327" s="9"/>
      <c r="AO327" s="152" t="str">
        <f t="shared" si="499"/>
        <v/>
      </c>
      <c r="AP327" s="150" t="str">
        <f t="shared" si="442"/>
        <v/>
      </c>
      <c r="AQ327" s="151" t="str">
        <f t="shared" si="443"/>
        <v/>
      </c>
      <c r="AR327" s="107" t="str">
        <f t="shared" si="444"/>
        <v/>
      </c>
      <c r="AS327" s="128" t="str">
        <f t="shared" si="445"/>
        <v/>
      </c>
      <c r="AT327" s="114" t="str">
        <f t="shared" si="500"/>
        <v/>
      </c>
      <c r="AU327" s="114" t="str">
        <f t="shared" si="501"/>
        <v/>
      </c>
      <c r="AV327" s="114" t="str">
        <f t="shared" si="502"/>
        <v/>
      </c>
      <c r="AW327" s="114" t="str">
        <f t="shared" si="503"/>
        <v/>
      </c>
      <c r="AX327" s="117" t="str">
        <f t="shared" si="504"/>
        <v/>
      </c>
      <c r="AY327" s="117" t="str">
        <f t="shared" si="505"/>
        <v/>
      </c>
      <c r="AZ327" s="111" t="str">
        <f t="shared" si="506"/>
        <v/>
      </c>
      <c r="BA327" s="133" t="str">
        <f t="shared" si="507"/>
        <v/>
      </c>
      <c r="BB327" s="126" t="str">
        <f t="shared" si="446"/>
        <v/>
      </c>
      <c r="BC327" s="126" t="str">
        <f t="shared" si="447"/>
        <v/>
      </c>
      <c r="BD327" s="127" t="str">
        <f t="shared" si="448"/>
        <v/>
      </c>
      <c r="BE327" s="115" t="str">
        <f t="shared" si="449"/>
        <v/>
      </c>
      <c r="BF327" s="148" t="str">
        <f t="shared" si="450"/>
        <v/>
      </c>
      <c r="BG327" s="126" t="str">
        <f t="shared" si="451"/>
        <v/>
      </c>
      <c r="BH327" s="126" t="str">
        <f t="shared" si="452"/>
        <v/>
      </c>
      <c r="BI327" s="126" t="str">
        <f t="shared" si="453"/>
        <v/>
      </c>
      <c r="BJ327" s="126" t="str">
        <f t="shared" si="454"/>
        <v/>
      </c>
      <c r="BK327" s="111" t="str">
        <f t="shared" si="455"/>
        <v/>
      </c>
      <c r="BL327" s="118" t="str">
        <f t="shared" si="508"/>
        <v/>
      </c>
      <c r="BM327" s="115" t="str">
        <f t="shared" si="456"/>
        <v/>
      </c>
      <c r="BN327" s="110" t="str">
        <f t="shared" si="457"/>
        <v/>
      </c>
      <c r="BO327" s="110" t="str">
        <f t="shared" si="458"/>
        <v/>
      </c>
      <c r="BP327" s="111" t="str">
        <f t="shared" si="509"/>
        <v/>
      </c>
      <c r="BQ327" s="110" t="str">
        <f t="shared" si="510"/>
        <v/>
      </c>
      <c r="BR327" s="153"/>
      <c r="BS327" s="115" t="str">
        <f t="shared" si="459"/>
        <v/>
      </c>
      <c r="BT327" s="132" t="str">
        <f t="shared" si="522"/>
        <v/>
      </c>
      <c r="BU327" s="146" t="str">
        <f t="shared" si="460"/>
        <v/>
      </c>
      <c r="BV327" s="115" t="str">
        <f t="shared" si="461"/>
        <v/>
      </c>
      <c r="BW327" s="118" t="str">
        <f t="shared" si="462"/>
        <v/>
      </c>
      <c r="BX327" s="119"/>
      <c r="BY327" s="111" t="str">
        <f t="shared" si="463"/>
        <v/>
      </c>
      <c r="BZ327" s="111" t="str">
        <f t="shared" si="464"/>
        <v/>
      </c>
      <c r="CA327" s="111" t="str">
        <f t="shared" si="465"/>
        <v/>
      </c>
      <c r="CB327" s="142" t="str">
        <f t="shared" si="466"/>
        <v/>
      </c>
      <c r="CC327" s="184" t="str">
        <f t="shared" si="467"/>
        <v/>
      </c>
      <c r="CD327" s="115" t="str">
        <f t="shared" si="468"/>
        <v/>
      </c>
      <c r="CE327" s="115" t="str">
        <f t="shared" si="469"/>
        <v/>
      </c>
      <c r="CF327" s="125" t="str">
        <f t="shared" si="470"/>
        <v/>
      </c>
      <c r="CG327" s="125" t="str">
        <f t="shared" si="471"/>
        <v/>
      </c>
      <c r="CH327" s="149" t="str">
        <f t="shared" si="472"/>
        <v/>
      </c>
      <c r="CI327" s="142" t="str">
        <f t="shared" si="473"/>
        <v/>
      </c>
      <c r="CJ327" s="119"/>
      <c r="CK327" s="109"/>
      <c r="CL327" s="166" t="str">
        <f t="shared" si="474"/>
        <v/>
      </c>
      <c r="CM327" s="166" t="str">
        <f t="shared" si="475"/>
        <v/>
      </c>
      <c r="CN327" s="163" t="str">
        <f t="shared" si="476"/>
        <v/>
      </c>
      <c r="CO327" s="164" t="str">
        <f t="shared" si="477"/>
        <v/>
      </c>
      <c r="CP327" s="109"/>
      <c r="CQ327" s="163" t="str">
        <f t="shared" si="478"/>
        <v/>
      </c>
      <c r="CR327" s="163" t="str">
        <f t="shared" si="479"/>
        <v/>
      </c>
      <c r="CS327" s="109"/>
      <c r="CT327" s="112" t="str">
        <f t="shared" si="511"/>
        <v/>
      </c>
      <c r="CU327" s="145" t="str">
        <f t="shared" si="512"/>
        <v/>
      </c>
      <c r="CV327" s="111" t="str">
        <f t="shared" si="513"/>
        <v/>
      </c>
      <c r="CW327" s="111" t="str">
        <f t="shared" si="514"/>
        <v/>
      </c>
      <c r="CX327" s="109" t="str">
        <f t="shared" si="480"/>
        <v/>
      </c>
      <c r="CY327" s="126" t="str">
        <f t="shared" si="481"/>
        <v/>
      </c>
      <c r="CZ327" s="126" t="str">
        <f t="shared" si="482"/>
        <v/>
      </c>
      <c r="DA327" s="126" t="str">
        <f t="shared" si="483"/>
        <v/>
      </c>
      <c r="DB327" s="145" t="str">
        <f t="shared" si="484"/>
        <v/>
      </c>
      <c r="DC327" s="143" t="str">
        <f t="shared" si="485"/>
        <v/>
      </c>
      <c r="DD327" s="121"/>
      <c r="DE327" s="113" t="str">
        <f t="shared" si="486"/>
        <v/>
      </c>
      <c r="DF327" s="113" t="str">
        <f t="shared" si="487"/>
        <v/>
      </c>
      <c r="DG327" s="111" t="e">
        <f t="shared" si="515"/>
        <v>#N/A</v>
      </c>
      <c r="DH327" s="108" t="str">
        <f t="shared" si="488"/>
        <v/>
      </c>
      <c r="DI327" s="108" t="str">
        <f t="shared" si="516"/>
        <v/>
      </c>
      <c r="DJ327" s="108" t="str">
        <f t="shared" si="517"/>
        <v/>
      </c>
      <c r="DK327" s="108" t="str">
        <f t="shared" si="520"/>
        <v/>
      </c>
      <c r="DL327" s="108" t="str">
        <f t="shared" si="518"/>
        <v/>
      </c>
      <c r="DM327" s="108" t="str">
        <f t="shared" si="519"/>
        <v/>
      </c>
      <c r="DN327" s="103"/>
      <c r="DO327" s="170" t="str">
        <f t="shared" si="489"/>
        <v/>
      </c>
      <c r="DP327" s="170" t="str">
        <f t="shared" si="490"/>
        <v/>
      </c>
      <c r="DQ327" s="170" t="str">
        <f t="shared" si="491"/>
        <v/>
      </c>
      <c r="DR327" s="55" t="str">
        <f t="shared" si="492"/>
        <v/>
      </c>
      <c r="DS327" s="55" t="str">
        <f t="shared" si="493"/>
        <v/>
      </c>
      <c r="DT327" s="173" t="str">
        <f t="shared" si="494"/>
        <v/>
      </c>
      <c r="DU327" s="55" t="str">
        <f t="shared" si="495"/>
        <v/>
      </c>
      <c r="DV327" s="21" t="str">
        <f t="shared" si="496"/>
        <v/>
      </c>
      <c r="DW327" s="11" t="str">
        <f t="shared" si="521"/>
        <v/>
      </c>
      <c r="DX327" s="12" t="str">
        <f t="shared" si="497"/>
        <v/>
      </c>
      <c r="DY327" s="15"/>
      <c r="DZ327" s="50"/>
      <c r="EA327" s="50"/>
      <c r="EB327" s="50"/>
      <c r="EC327" s="50"/>
    </row>
    <row r="328" spans="1:133" ht="20.100000000000001" customHeight="1" x14ac:dyDescent="0.25">
      <c r="A328" s="47">
        <f t="shared" si="498"/>
        <v>327</v>
      </c>
      <c r="B328" s="176"/>
      <c r="C328" s="194"/>
      <c r="D328" s="176"/>
      <c r="E328" s="194"/>
      <c r="F328" s="192"/>
      <c r="G328" s="193"/>
      <c r="H328" s="176"/>
      <c r="I328" s="176"/>
      <c r="J328" s="180"/>
      <c r="K328" s="180"/>
      <c r="L328" s="180"/>
      <c r="M328" s="40"/>
      <c r="N328" s="10" t="str">
        <f t="shared" si="441"/>
        <v/>
      </c>
      <c r="O328" s="13"/>
      <c r="P328" s="26" t="str">
        <f t="shared" si="439"/>
        <v/>
      </c>
      <c r="Q328" s="26" t="str">
        <f t="shared" si="439"/>
        <v/>
      </c>
      <c r="R328" s="26" t="str">
        <f t="shared" si="439"/>
        <v/>
      </c>
      <c r="S328" s="26" t="str">
        <f t="shared" si="439"/>
        <v/>
      </c>
      <c r="T328" s="26" t="str">
        <f t="shared" si="439"/>
        <v/>
      </c>
      <c r="U328" s="157" t="str">
        <f t="shared" si="439"/>
        <v/>
      </c>
      <c r="V328" s="26" t="str">
        <f t="shared" si="439"/>
        <v/>
      </c>
      <c r="W328" s="26" t="str">
        <f t="shared" si="439"/>
        <v/>
      </c>
      <c r="X328" s="26" t="str">
        <f t="shared" si="439"/>
        <v/>
      </c>
      <c r="Y328" s="24" t="str">
        <f t="shared" si="439"/>
        <v/>
      </c>
      <c r="Z328" s="18" t="str">
        <f t="shared" si="440"/>
        <v/>
      </c>
      <c r="AA328" s="24" t="str">
        <f t="shared" si="440"/>
        <v/>
      </c>
      <c r="AB328" s="24" t="str">
        <f t="shared" si="440"/>
        <v/>
      </c>
      <c r="AC328" s="26" t="str">
        <f t="shared" si="440"/>
        <v/>
      </c>
      <c r="AD328" s="33" t="str">
        <f t="shared" si="440"/>
        <v/>
      </c>
      <c r="AE328" s="24" t="str">
        <f t="shared" si="440"/>
        <v/>
      </c>
      <c r="AF328" s="26" t="str">
        <f t="shared" si="440"/>
        <v/>
      </c>
      <c r="AG328" s="24" t="str">
        <f t="shared" si="440"/>
        <v/>
      </c>
      <c r="AH328" s="26" t="str">
        <f t="shared" si="440"/>
        <v/>
      </c>
      <c r="AI328" s="26" t="str">
        <f t="shared" si="440"/>
        <v/>
      </c>
      <c r="AJ328" s="26" t="str">
        <f t="shared" si="440"/>
        <v/>
      </c>
      <c r="AK328" s="26" t="str">
        <f t="shared" si="440"/>
        <v/>
      </c>
      <c r="AL328" s="26" t="str">
        <f t="shared" si="440"/>
        <v/>
      </c>
      <c r="AM328" s="18" t="str">
        <f t="shared" si="440"/>
        <v/>
      </c>
      <c r="AN328" s="9"/>
      <c r="AO328" s="152" t="str">
        <f t="shared" si="499"/>
        <v/>
      </c>
      <c r="AP328" s="150" t="str">
        <f t="shared" si="442"/>
        <v/>
      </c>
      <c r="AQ328" s="151" t="str">
        <f t="shared" si="443"/>
        <v/>
      </c>
      <c r="AR328" s="107" t="str">
        <f t="shared" si="444"/>
        <v/>
      </c>
      <c r="AS328" s="128" t="str">
        <f t="shared" si="445"/>
        <v/>
      </c>
      <c r="AT328" s="114" t="str">
        <f t="shared" si="500"/>
        <v/>
      </c>
      <c r="AU328" s="114" t="str">
        <f t="shared" si="501"/>
        <v/>
      </c>
      <c r="AV328" s="114" t="str">
        <f t="shared" si="502"/>
        <v/>
      </c>
      <c r="AW328" s="114" t="str">
        <f t="shared" si="503"/>
        <v/>
      </c>
      <c r="AX328" s="117" t="str">
        <f t="shared" si="504"/>
        <v/>
      </c>
      <c r="AY328" s="117" t="str">
        <f t="shared" si="505"/>
        <v/>
      </c>
      <c r="AZ328" s="111" t="str">
        <f t="shared" si="506"/>
        <v/>
      </c>
      <c r="BA328" s="133" t="str">
        <f t="shared" si="507"/>
        <v/>
      </c>
      <c r="BB328" s="126" t="str">
        <f t="shared" si="446"/>
        <v/>
      </c>
      <c r="BC328" s="126" t="str">
        <f t="shared" si="447"/>
        <v/>
      </c>
      <c r="BD328" s="127" t="str">
        <f t="shared" si="448"/>
        <v/>
      </c>
      <c r="BE328" s="115" t="str">
        <f t="shared" si="449"/>
        <v/>
      </c>
      <c r="BF328" s="148" t="str">
        <f t="shared" si="450"/>
        <v/>
      </c>
      <c r="BG328" s="126" t="str">
        <f t="shared" si="451"/>
        <v/>
      </c>
      <c r="BH328" s="126" t="str">
        <f t="shared" si="452"/>
        <v/>
      </c>
      <c r="BI328" s="126" t="str">
        <f t="shared" si="453"/>
        <v/>
      </c>
      <c r="BJ328" s="126" t="str">
        <f t="shared" si="454"/>
        <v/>
      </c>
      <c r="BK328" s="111" t="str">
        <f t="shared" si="455"/>
        <v/>
      </c>
      <c r="BL328" s="118" t="str">
        <f t="shared" si="508"/>
        <v/>
      </c>
      <c r="BM328" s="115" t="str">
        <f t="shared" si="456"/>
        <v/>
      </c>
      <c r="BN328" s="110" t="str">
        <f t="shared" si="457"/>
        <v/>
      </c>
      <c r="BO328" s="110" t="str">
        <f t="shared" si="458"/>
        <v/>
      </c>
      <c r="BP328" s="111" t="str">
        <f t="shared" si="509"/>
        <v/>
      </c>
      <c r="BQ328" s="110" t="str">
        <f t="shared" si="510"/>
        <v/>
      </c>
      <c r="BR328" s="153"/>
      <c r="BS328" s="115" t="str">
        <f t="shared" si="459"/>
        <v/>
      </c>
      <c r="BT328" s="132" t="str">
        <f t="shared" si="522"/>
        <v/>
      </c>
      <c r="BU328" s="146" t="str">
        <f t="shared" si="460"/>
        <v/>
      </c>
      <c r="BV328" s="115" t="str">
        <f t="shared" si="461"/>
        <v/>
      </c>
      <c r="BW328" s="118" t="str">
        <f t="shared" si="462"/>
        <v/>
      </c>
      <c r="BX328" s="119"/>
      <c r="BY328" s="111" t="str">
        <f t="shared" si="463"/>
        <v/>
      </c>
      <c r="BZ328" s="111" t="str">
        <f t="shared" si="464"/>
        <v/>
      </c>
      <c r="CA328" s="111" t="str">
        <f t="shared" si="465"/>
        <v/>
      </c>
      <c r="CB328" s="142" t="str">
        <f t="shared" si="466"/>
        <v/>
      </c>
      <c r="CC328" s="184" t="str">
        <f t="shared" si="467"/>
        <v/>
      </c>
      <c r="CD328" s="115" t="str">
        <f t="shared" si="468"/>
        <v/>
      </c>
      <c r="CE328" s="115" t="str">
        <f t="shared" si="469"/>
        <v/>
      </c>
      <c r="CF328" s="125" t="str">
        <f t="shared" si="470"/>
        <v/>
      </c>
      <c r="CG328" s="125" t="str">
        <f t="shared" si="471"/>
        <v/>
      </c>
      <c r="CH328" s="149" t="str">
        <f t="shared" si="472"/>
        <v/>
      </c>
      <c r="CI328" s="142" t="str">
        <f t="shared" si="473"/>
        <v/>
      </c>
      <c r="CJ328" s="119"/>
      <c r="CK328" s="109"/>
      <c r="CL328" s="166" t="str">
        <f t="shared" si="474"/>
        <v/>
      </c>
      <c r="CM328" s="166" t="str">
        <f t="shared" si="475"/>
        <v/>
      </c>
      <c r="CN328" s="163" t="str">
        <f t="shared" si="476"/>
        <v/>
      </c>
      <c r="CO328" s="164" t="str">
        <f t="shared" si="477"/>
        <v/>
      </c>
      <c r="CP328" s="109"/>
      <c r="CQ328" s="163" t="str">
        <f t="shared" si="478"/>
        <v/>
      </c>
      <c r="CR328" s="163" t="str">
        <f t="shared" si="479"/>
        <v/>
      </c>
      <c r="CS328" s="109"/>
      <c r="CT328" s="112" t="str">
        <f t="shared" si="511"/>
        <v/>
      </c>
      <c r="CU328" s="145" t="str">
        <f t="shared" si="512"/>
        <v/>
      </c>
      <c r="CV328" s="111" t="str">
        <f t="shared" si="513"/>
        <v/>
      </c>
      <c r="CW328" s="111" t="str">
        <f t="shared" si="514"/>
        <v/>
      </c>
      <c r="CX328" s="109" t="str">
        <f t="shared" si="480"/>
        <v/>
      </c>
      <c r="CY328" s="126" t="str">
        <f t="shared" si="481"/>
        <v/>
      </c>
      <c r="CZ328" s="126" t="str">
        <f t="shared" si="482"/>
        <v/>
      </c>
      <c r="DA328" s="126" t="str">
        <f t="shared" si="483"/>
        <v/>
      </c>
      <c r="DB328" s="145" t="str">
        <f t="shared" si="484"/>
        <v/>
      </c>
      <c r="DC328" s="143" t="str">
        <f t="shared" si="485"/>
        <v/>
      </c>
      <c r="DD328" s="121"/>
      <c r="DE328" s="113" t="str">
        <f t="shared" si="486"/>
        <v/>
      </c>
      <c r="DF328" s="113" t="str">
        <f t="shared" si="487"/>
        <v/>
      </c>
      <c r="DG328" s="111" t="e">
        <f t="shared" si="515"/>
        <v>#N/A</v>
      </c>
      <c r="DH328" s="108" t="str">
        <f t="shared" si="488"/>
        <v/>
      </c>
      <c r="DI328" s="108" t="str">
        <f t="shared" si="516"/>
        <v/>
      </c>
      <c r="DJ328" s="108" t="str">
        <f t="shared" si="517"/>
        <v/>
      </c>
      <c r="DK328" s="108" t="str">
        <f t="shared" si="520"/>
        <v/>
      </c>
      <c r="DL328" s="108" t="str">
        <f t="shared" si="518"/>
        <v/>
      </c>
      <c r="DM328" s="108" t="str">
        <f t="shared" si="519"/>
        <v/>
      </c>
      <c r="DN328" s="103"/>
      <c r="DO328" s="170" t="str">
        <f t="shared" si="489"/>
        <v/>
      </c>
      <c r="DP328" s="170" t="str">
        <f t="shared" si="490"/>
        <v/>
      </c>
      <c r="DQ328" s="170" t="str">
        <f t="shared" si="491"/>
        <v/>
      </c>
      <c r="DR328" s="55" t="str">
        <f t="shared" si="492"/>
        <v/>
      </c>
      <c r="DS328" s="55" t="str">
        <f t="shared" si="493"/>
        <v/>
      </c>
      <c r="DT328" s="173" t="str">
        <f t="shared" si="494"/>
        <v/>
      </c>
      <c r="DU328" s="55" t="str">
        <f t="shared" si="495"/>
        <v/>
      </c>
      <c r="DV328" s="21" t="str">
        <f t="shared" si="496"/>
        <v/>
      </c>
      <c r="DW328" s="11" t="str">
        <f t="shared" si="521"/>
        <v/>
      </c>
      <c r="DX328" s="12" t="str">
        <f t="shared" si="497"/>
        <v/>
      </c>
      <c r="DY328" s="15"/>
      <c r="DZ328" s="50"/>
      <c r="EA328" s="50"/>
      <c r="EB328" s="50"/>
      <c r="EC328" s="50"/>
    </row>
    <row r="329" spans="1:133" ht="20.100000000000001" customHeight="1" x14ac:dyDescent="0.25">
      <c r="A329" s="47">
        <f t="shared" si="498"/>
        <v>328</v>
      </c>
      <c r="B329" s="176"/>
      <c r="C329" s="194"/>
      <c r="D329" s="176"/>
      <c r="E329" s="194"/>
      <c r="F329" s="192"/>
      <c r="G329" s="193"/>
      <c r="H329" s="176"/>
      <c r="I329" s="176"/>
      <c r="J329" s="180"/>
      <c r="K329" s="180"/>
      <c r="L329" s="180"/>
      <c r="M329" s="40"/>
      <c r="N329" s="10" t="str">
        <f t="shared" si="441"/>
        <v/>
      </c>
      <c r="O329" s="13"/>
      <c r="P329" s="26" t="str">
        <f t="shared" si="439"/>
        <v/>
      </c>
      <c r="Q329" s="26" t="str">
        <f t="shared" si="439"/>
        <v/>
      </c>
      <c r="R329" s="26" t="str">
        <f t="shared" si="439"/>
        <v/>
      </c>
      <c r="S329" s="26" t="str">
        <f t="shared" si="439"/>
        <v/>
      </c>
      <c r="T329" s="26" t="str">
        <f t="shared" si="439"/>
        <v/>
      </c>
      <c r="U329" s="157" t="str">
        <f t="shared" si="439"/>
        <v/>
      </c>
      <c r="V329" s="26" t="str">
        <f t="shared" si="439"/>
        <v/>
      </c>
      <c r="W329" s="26" t="str">
        <f t="shared" si="439"/>
        <v/>
      </c>
      <c r="X329" s="26" t="str">
        <f t="shared" si="439"/>
        <v/>
      </c>
      <c r="Y329" s="24" t="str">
        <f t="shared" si="439"/>
        <v/>
      </c>
      <c r="Z329" s="18" t="str">
        <f t="shared" si="440"/>
        <v/>
      </c>
      <c r="AA329" s="24" t="str">
        <f t="shared" si="440"/>
        <v/>
      </c>
      <c r="AB329" s="24" t="str">
        <f t="shared" si="440"/>
        <v/>
      </c>
      <c r="AC329" s="26" t="str">
        <f t="shared" si="440"/>
        <v/>
      </c>
      <c r="AD329" s="33" t="str">
        <f t="shared" si="440"/>
        <v/>
      </c>
      <c r="AE329" s="24" t="str">
        <f t="shared" si="440"/>
        <v/>
      </c>
      <c r="AF329" s="26" t="str">
        <f t="shared" si="440"/>
        <v/>
      </c>
      <c r="AG329" s="24" t="str">
        <f t="shared" si="440"/>
        <v/>
      </c>
      <c r="AH329" s="26" t="str">
        <f t="shared" si="440"/>
        <v/>
      </c>
      <c r="AI329" s="26" t="str">
        <f t="shared" si="440"/>
        <v/>
      </c>
      <c r="AJ329" s="26" t="str">
        <f t="shared" si="440"/>
        <v/>
      </c>
      <c r="AK329" s="26" t="str">
        <f t="shared" si="440"/>
        <v/>
      </c>
      <c r="AL329" s="26" t="str">
        <f t="shared" si="440"/>
        <v/>
      </c>
      <c r="AM329" s="18" t="str">
        <f t="shared" si="440"/>
        <v/>
      </c>
      <c r="AN329" s="9"/>
      <c r="AO329" s="152" t="str">
        <f t="shared" si="499"/>
        <v/>
      </c>
      <c r="AP329" s="150" t="str">
        <f t="shared" si="442"/>
        <v/>
      </c>
      <c r="AQ329" s="151" t="str">
        <f t="shared" si="443"/>
        <v/>
      </c>
      <c r="AR329" s="107" t="str">
        <f t="shared" si="444"/>
        <v/>
      </c>
      <c r="AS329" s="128" t="str">
        <f t="shared" si="445"/>
        <v/>
      </c>
      <c r="AT329" s="114" t="str">
        <f t="shared" si="500"/>
        <v/>
      </c>
      <c r="AU329" s="114" t="str">
        <f t="shared" si="501"/>
        <v/>
      </c>
      <c r="AV329" s="114" t="str">
        <f t="shared" si="502"/>
        <v/>
      </c>
      <c r="AW329" s="114" t="str">
        <f t="shared" si="503"/>
        <v/>
      </c>
      <c r="AX329" s="117" t="str">
        <f t="shared" si="504"/>
        <v/>
      </c>
      <c r="AY329" s="117" t="str">
        <f t="shared" si="505"/>
        <v/>
      </c>
      <c r="AZ329" s="111" t="str">
        <f t="shared" si="506"/>
        <v/>
      </c>
      <c r="BA329" s="133" t="str">
        <f t="shared" si="507"/>
        <v/>
      </c>
      <c r="BB329" s="126" t="str">
        <f t="shared" si="446"/>
        <v/>
      </c>
      <c r="BC329" s="126" t="str">
        <f t="shared" si="447"/>
        <v/>
      </c>
      <c r="BD329" s="127" t="str">
        <f t="shared" si="448"/>
        <v/>
      </c>
      <c r="BE329" s="115" t="str">
        <f t="shared" si="449"/>
        <v/>
      </c>
      <c r="BF329" s="148" t="str">
        <f t="shared" si="450"/>
        <v/>
      </c>
      <c r="BG329" s="126" t="str">
        <f t="shared" si="451"/>
        <v/>
      </c>
      <c r="BH329" s="126" t="str">
        <f t="shared" si="452"/>
        <v/>
      </c>
      <c r="BI329" s="126" t="str">
        <f t="shared" si="453"/>
        <v/>
      </c>
      <c r="BJ329" s="126" t="str">
        <f t="shared" si="454"/>
        <v/>
      </c>
      <c r="BK329" s="111" t="str">
        <f t="shared" si="455"/>
        <v/>
      </c>
      <c r="BL329" s="118" t="str">
        <f t="shared" si="508"/>
        <v/>
      </c>
      <c r="BM329" s="115" t="str">
        <f t="shared" si="456"/>
        <v/>
      </c>
      <c r="BN329" s="110" t="str">
        <f t="shared" si="457"/>
        <v/>
      </c>
      <c r="BO329" s="110" t="str">
        <f t="shared" si="458"/>
        <v/>
      </c>
      <c r="BP329" s="111" t="str">
        <f t="shared" si="509"/>
        <v/>
      </c>
      <c r="BQ329" s="110" t="str">
        <f t="shared" si="510"/>
        <v/>
      </c>
      <c r="BR329" s="153"/>
      <c r="BS329" s="115" t="str">
        <f t="shared" si="459"/>
        <v/>
      </c>
      <c r="BT329" s="132" t="str">
        <f t="shared" si="522"/>
        <v/>
      </c>
      <c r="BU329" s="146" t="str">
        <f t="shared" si="460"/>
        <v/>
      </c>
      <c r="BV329" s="115" t="str">
        <f t="shared" si="461"/>
        <v/>
      </c>
      <c r="BW329" s="118" t="str">
        <f t="shared" si="462"/>
        <v/>
      </c>
      <c r="BX329" s="119"/>
      <c r="BY329" s="111" t="str">
        <f t="shared" si="463"/>
        <v/>
      </c>
      <c r="BZ329" s="111" t="str">
        <f t="shared" si="464"/>
        <v/>
      </c>
      <c r="CA329" s="111" t="str">
        <f t="shared" si="465"/>
        <v/>
      </c>
      <c r="CB329" s="142" t="str">
        <f t="shared" si="466"/>
        <v/>
      </c>
      <c r="CC329" s="184" t="str">
        <f t="shared" si="467"/>
        <v/>
      </c>
      <c r="CD329" s="115" t="str">
        <f t="shared" si="468"/>
        <v/>
      </c>
      <c r="CE329" s="115" t="str">
        <f t="shared" si="469"/>
        <v/>
      </c>
      <c r="CF329" s="125" t="str">
        <f t="shared" si="470"/>
        <v/>
      </c>
      <c r="CG329" s="125" t="str">
        <f t="shared" si="471"/>
        <v/>
      </c>
      <c r="CH329" s="149" t="str">
        <f t="shared" si="472"/>
        <v/>
      </c>
      <c r="CI329" s="142" t="str">
        <f t="shared" si="473"/>
        <v/>
      </c>
      <c r="CJ329" s="119"/>
      <c r="CK329" s="109"/>
      <c r="CL329" s="166" t="str">
        <f t="shared" si="474"/>
        <v/>
      </c>
      <c r="CM329" s="166" t="str">
        <f t="shared" si="475"/>
        <v/>
      </c>
      <c r="CN329" s="163" t="str">
        <f t="shared" si="476"/>
        <v/>
      </c>
      <c r="CO329" s="164" t="str">
        <f t="shared" si="477"/>
        <v/>
      </c>
      <c r="CP329" s="109"/>
      <c r="CQ329" s="163" t="str">
        <f t="shared" si="478"/>
        <v/>
      </c>
      <c r="CR329" s="163" t="str">
        <f t="shared" si="479"/>
        <v/>
      </c>
      <c r="CS329" s="109"/>
      <c r="CT329" s="112" t="str">
        <f t="shared" si="511"/>
        <v/>
      </c>
      <c r="CU329" s="145" t="str">
        <f t="shared" si="512"/>
        <v/>
      </c>
      <c r="CV329" s="111" t="str">
        <f t="shared" si="513"/>
        <v/>
      </c>
      <c r="CW329" s="111" t="str">
        <f t="shared" si="514"/>
        <v/>
      </c>
      <c r="CX329" s="109" t="str">
        <f t="shared" si="480"/>
        <v/>
      </c>
      <c r="CY329" s="126" t="str">
        <f t="shared" si="481"/>
        <v/>
      </c>
      <c r="CZ329" s="126" t="str">
        <f t="shared" si="482"/>
        <v/>
      </c>
      <c r="DA329" s="126" t="str">
        <f t="shared" si="483"/>
        <v/>
      </c>
      <c r="DB329" s="145" t="str">
        <f t="shared" si="484"/>
        <v/>
      </c>
      <c r="DC329" s="143" t="str">
        <f t="shared" si="485"/>
        <v/>
      </c>
      <c r="DD329" s="121"/>
      <c r="DE329" s="113" t="str">
        <f t="shared" si="486"/>
        <v/>
      </c>
      <c r="DF329" s="113" t="str">
        <f t="shared" si="487"/>
        <v/>
      </c>
      <c r="DG329" s="111" t="e">
        <f t="shared" si="515"/>
        <v>#N/A</v>
      </c>
      <c r="DH329" s="108" t="str">
        <f t="shared" si="488"/>
        <v/>
      </c>
      <c r="DI329" s="108" t="str">
        <f t="shared" si="516"/>
        <v/>
      </c>
      <c r="DJ329" s="108" t="str">
        <f t="shared" si="517"/>
        <v/>
      </c>
      <c r="DK329" s="108" t="str">
        <f t="shared" si="520"/>
        <v/>
      </c>
      <c r="DL329" s="108" t="str">
        <f t="shared" si="518"/>
        <v/>
      </c>
      <c r="DM329" s="108" t="str">
        <f t="shared" si="519"/>
        <v/>
      </c>
      <c r="DN329" s="103"/>
      <c r="DO329" s="170" t="str">
        <f t="shared" si="489"/>
        <v/>
      </c>
      <c r="DP329" s="170" t="str">
        <f t="shared" si="490"/>
        <v/>
      </c>
      <c r="DQ329" s="170" t="str">
        <f t="shared" si="491"/>
        <v/>
      </c>
      <c r="DR329" s="55" t="str">
        <f t="shared" si="492"/>
        <v/>
      </c>
      <c r="DS329" s="55" t="str">
        <f t="shared" si="493"/>
        <v/>
      </c>
      <c r="DT329" s="173" t="str">
        <f t="shared" si="494"/>
        <v/>
      </c>
      <c r="DU329" s="55" t="str">
        <f t="shared" si="495"/>
        <v/>
      </c>
      <c r="DV329" s="21" t="str">
        <f t="shared" si="496"/>
        <v/>
      </c>
      <c r="DW329" s="11" t="str">
        <f t="shared" si="521"/>
        <v/>
      </c>
      <c r="DX329" s="12" t="str">
        <f t="shared" si="497"/>
        <v/>
      </c>
      <c r="DY329" s="15"/>
      <c r="DZ329" s="50"/>
      <c r="EA329" s="50"/>
      <c r="EB329" s="50"/>
      <c r="EC329" s="50"/>
    </row>
    <row r="330" spans="1:133" ht="20.100000000000001" customHeight="1" x14ac:dyDescent="0.25">
      <c r="A330" s="47">
        <f t="shared" si="498"/>
        <v>329</v>
      </c>
      <c r="B330" s="176"/>
      <c r="C330" s="194"/>
      <c r="D330" s="176"/>
      <c r="E330" s="194"/>
      <c r="F330" s="192"/>
      <c r="G330" s="193"/>
      <c r="H330" s="176"/>
      <c r="I330" s="176"/>
      <c r="J330" s="180"/>
      <c r="K330" s="180"/>
      <c r="L330" s="180"/>
      <c r="M330" s="40"/>
      <c r="N330" s="10" t="str">
        <f t="shared" si="441"/>
        <v/>
      </c>
      <c r="O330" s="13"/>
      <c r="P330" s="26" t="str">
        <f t="shared" si="439"/>
        <v/>
      </c>
      <c r="Q330" s="26" t="str">
        <f t="shared" si="439"/>
        <v/>
      </c>
      <c r="R330" s="26" t="str">
        <f t="shared" si="439"/>
        <v/>
      </c>
      <c r="S330" s="26" t="str">
        <f t="shared" si="439"/>
        <v/>
      </c>
      <c r="T330" s="26" t="str">
        <f t="shared" si="439"/>
        <v/>
      </c>
      <c r="U330" s="157" t="str">
        <f t="shared" si="439"/>
        <v/>
      </c>
      <c r="V330" s="26" t="str">
        <f t="shared" si="439"/>
        <v/>
      </c>
      <c r="W330" s="26" t="str">
        <f t="shared" si="439"/>
        <v/>
      </c>
      <c r="X330" s="26" t="str">
        <f t="shared" si="439"/>
        <v/>
      </c>
      <c r="Y330" s="24" t="str">
        <f t="shared" si="439"/>
        <v/>
      </c>
      <c r="Z330" s="18" t="str">
        <f t="shared" si="440"/>
        <v/>
      </c>
      <c r="AA330" s="24" t="str">
        <f t="shared" si="440"/>
        <v/>
      </c>
      <c r="AB330" s="24" t="str">
        <f t="shared" si="440"/>
        <v/>
      </c>
      <c r="AC330" s="26" t="str">
        <f t="shared" si="440"/>
        <v/>
      </c>
      <c r="AD330" s="33" t="str">
        <f t="shared" si="440"/>
        <v/>
      </c>
      <c r="AE330" s="24" t="str">
        <f t="shared" si="440"/>
        <v/>
      </c>
      <c r="AF330" s="26" t="str">
        <f t="shared" si="440"/>
        <v/>
      </c>
      <c r="AG330" s="24" t="str">
        <f t="shared" si="440"/>
        <v/>
      </c>
      <c r="AH330" s="26" t="str">
        <f t="shared" si="440"/>
        <v/>
      </c>
      <c r="AI330" s="26" t="str">
        <f t="shared" si="440"/>
        <v/>
      </c>
      <c r="AJ330" s="26" t="str">
        <f t="shared" si="440"/>
        <v/>
      </c>
      <c r="AK330" s="26" t="str">
        <f t="shared" si="440"/>
        <v/>
      </c>
      <c r="AL330" s="26" t="str">
        <f t="shared" si="440"/>
        <v/>
      </c>
      <c r="AM330" s="18" t="str">
        <f t="shared" si="440"/>
        <v/>
      </c>
      <c r="AN330" s="9"/>
      <c r="AO330" s="152" t="str">
        <f t="shared" si="499"/>
        <v/>
      </c>
      <c r="AP330" s="150" t="str">
        <f t="shared" si="442"/>
        <v/>
      </c>
      <c r="AQ330" s="151" t="str">
        <f t="shared" si="443"/>
        <v/>
      </c>
      <c r="AR330" s="107" t="str">
        <f t="shared" si="444"/>
        <v/>
      </c>
      <c r="AS330" s="128" t="str">
        <f t="shared" si="445"/>
        <v/>
      </c>
      <c r="AT330" s="114" t="str">
        <f t="shared" si="500"/>
        <v/>
      </c>
      <c r="AU330" s="114" t="str">
        <f t="shared" si="501"/>
        <v/>
      </c>
      <c r="AV330" s="114" t="str">
        <f t="shared" si="502"/>
        <v/>
      </c>
      <c r="AW330" s="114" t="str">
        <f t="shared" si="503"/>
        <v/>
      </c>
      <c r="AX330" s="117" t="str">
        <f t="shared" si="504"/>
        <v/>
      </c>
      <c r="AY330" s="117" t="str">
        <f t="shared" si="505"/>
        <v/>
      </c>
      <c r="AZ330" s="111" t="str">
        <f t="shared" si="506"/>
        <v/>
      </c>
      <c r="BA330" s="133" t="str">
        <f t="shared" si="507"/>
        <v/>
      </c>
      <c r="BB330" s="126" t="str">
        <f t="shared" si="446"/>
        <v/>
      </c>
      <c r="BC330" s="126" t="str">
        <f t="shared" si="447"/>
        <v/>
      </c>
      <c r="BD330" s="127" t="str">
        <f t="shared" si="448"/>
        <v/>
      </c>
      <c r="BE330" s="115" t="str">
        <f t="shared" si="449"/>
        <v/>
      </c>
      <c r="BF330" s="148" t="str">
        <f t="shared" si="450"/>
        <v/>
      </c>
      <c r="BG330" s="126" t="str">
        <f t="shared" si="451"/>
        <v/>
      </c>
      <c r="BH330" s="126" t="str">
        <f t="shared" si="452"/>
        <v/>
      </c>
      <c r="BI330" s="126" t="str">
        <f t="shared" si="453"/>
        <v/>
      </c>
      <c r="BJ330" s="126" t="str">
        <f t="shared" si="454"/>
        <v/>
      </c>
      <c r="BK330" s="111" t="str">
        <f t="shared" si="455"/>
        <v/>
      </c>
      <c r="BL330" s="118" t="str">
        <f t="shared" si="508"/>
        <v/>
      </c>
      <c r="BM330" s="115" t="str">
        <f t="shared" si="456"/>
        <v/>
      </c>
      <c r="BN330" s="110" t="str">
        <f t="shared" si="457"/>
        <v/>
      </c>
      <c r="BO330" s="110" t="str">
        <f t="shared" si="458"/>
        <v/>
      </c>
      <c r="BP330" s="111" t="str">
        <f t="shared" si="509"/>
        <v/>
      </c>
      <c r="BQ330" s="110" t="str">
        <f t="shared" si="510"/>
        <v/>
      </c>
      <c r="BR330" s="153"/>
      <c r="BS330" s="115" t="str">
        <f t="shared" si="459"/>
        <v/>
      </c>
      <c r="BT330" s="132" t="str">
        <f t="shared" si="522"/>
        <v/>
      </c>
      <c r="BU330" s="146" t="str">
        <f t="shared" si="460"/>
        <v/>
      </c>
      <c r="BV330" s="115" t="str">
        <f t="shared" si="461"/>
        <v/>
      </c>
      <c r="BW330" s="118" t="str">
        <f t="shared" si="462"/>
        <v/>
      </c>
      <c r="BX330" s="119"/>
      <c r="BY330" s="111" t="str">
        <f t="shared" si="463"/>
        <v/>
      </c>
      <c r="BZ330" s="111" t="str">
        <f t="shared" si="464"/>
        <v/>
      </c>
      <c r="CA330" s="111" t="str">
        <f t="shared" si="465"/>
        <v/>
      </c>
      <c r="CB330" s="142" t="str">
        <f t="shared" si="466"/>
        <v/>
      </c>
      <c r="CC330" s="184" t="str">
        <f t="shared" si="467"/>
        <v/>
      </c>
      <c r="CD330" s="115" t="str">
        <f t="shared" si="468"/>
        <v/>
      </c>
      <c r="CE330" s="115" t="str">
        <f t="shared" si="469"/>
        <v/>
      </c>
      <c r="CF330" s="125" t="str">
        <f t="shared" si="470"/>
        <v/>
      </c>
      <c r="CG330" s="125" t="str">
        <f t="shared" si="471"/>
        <v/>
      </c>
      <c r="CH330" s="149" t="str">
        <f t="shared" si="472"/>
        <v/>
      </c>
      <c r="CI330" s="142" t="str">
        <f t="shared" si="473"/>
        <v/>
      </c>
      <c r="CJ330" s="119"/>
      <c r="CK330" s="109"/>
      <c r="CL330" s="166" t="str">
        <f t="shared" si="474"/>
        <v/>
      </c>
      <c r="CM330" s="166" t="str">
        <f t="shared" si="475"/>
        <v/>
      </c>
      <c r="CN330" s="163" t="str">
        <f t="shared" si="476"/>
        <v/>
      </c>
      <c r="CO330" s="164" t="str">
        <f t="shared" si="477"/>
        <v/>
      </c>
      <c r="CP330" s="109"/>
      <c r="CQ330" s="163" t="str">
        <f t="shared" si="478"/>
        <v/>
      </c>
      <c r="CR330" s="163" t="str">
        <f t="shared" si="479"/>
        <v/>
      </c>
      <c r="CS330" s="109"/>
      <c r="CT330" s="112" t="str">
        <f t="shared" si="511"/>
        <v/>
      </c>
      <c r="CU330" s="145" t="str">
        <f t="shared" si="512"/>
        <v/>
      </c>
      <c r="CV330" s="111" t="str">
        <f t="shared" si="513"/>
        <v/>
      </c>
      <c r="CW330" s="111" t="str">
        <f t="shared" si="514"/>
        <v/>
      </c>
      <c r="CX330" s="109" t="str">
        <f t="shared" si="480"/>
        <v/>
      </c>
      <c r="CY330" s="126" t="str">
        <f t="shared" si="481"/>
        <v/>
      </c>
      <c r="CZ330" s="126" t="str">
        <f t="shared" si="482"/>
        <v/>
      </c>
      <c r="DA330" s="126" t="str">
        <f t="shared" si="483"/>
        <v/>
      </c>
      <c r="DB330" s="145" t="str">
        <f t="shared" si="484"/>
        <v/>
      </c>
      <c r="DC330" s="143" t="str">
        <f t="shared" si="485"/>
        <v/>
      </c>
      <c r="DD330" s="121"/>
      <c r="DE330" s="113" t="str">
        <f t="shared" si="486"/>
        <v/>
      </c>
      <c r="DF330" s="113" t="str">
        <f t="shared" si="487"/>
        <v/>
      </c>
      <c r="DG330" s="111" t="e">
        <f t="shared" si="515"/>
        <v>#N/A</v>
      </c>
      <c r="DH330" s="108" t="str">
        <f t="shared" si="488"/>
        <v/>
      </c>
      <c r="DI330" s="108" t="str">
        <f t="shared" si="516"/>
        <v/>
      </c>
      <c r="DJ330" s="108" t="str">
        <f t="shared" si="517"/>
        <v/>
      </c>
      <c r="DK330" s="108" t="str">
        <f t="shared" si="520"/>
        <v/>
      </c>
      <c r="DL330" s="108" t="str">
        <f t="shared" si="518"/>
        <v/>
      </c>
      <c r="DM330" s="108" t="str">
        <f t="shared" si="519"/>
        <v/>
      </c>
      <c r="DN330" s="103"/>
      <c r="DO330" s="170" t="str">
        <f t="shared" si="489"/>
        <v/>
      </c>
      <c r="DP330" s="170" t="str">
        <f t="shared" si="490"/>
        <v/>
      </c>
      <c r="DQ330" s="170" t="str">
        <f t="shared" si="491"/>
        <v/>
      </c>
      <c r="DR330" s="55" t="str">
        <f t="shared" si="492"/>
        <v/>
      </c>
      <c r="DS330" s="55" t="str">
        <f t="shared" si="493"/>
        <v/>
      </c>
      <c r="DT330" s="173" t="str">
        <f t="shared" si="494"/>
        <v/>
      </c>
      <c r="DU330" s="55" t="str">
        <f t="shared" si="495"/>
        <v/>
      </c>
      <c r="DV330" s="21" t="str">
        <f t="shared" si="496"/>
        <v/>
      </c>
      <c r="DW330" s="11" t="str">
        <f t="shared" si="521"/>
        <v/>
      </c>
      <c r="DX330" s="12" t="str">
        <f t="shared" si="497"/>
        <v/>
      </c>
      <c r="DY330" s="15"/>
      <c r="DZ330" s="50"/>
      <c r="EA330" s="50"/>
      <c r="EB330" s="50"/>
      <c r="EC330" s="50"/>
    </row>
    <row r="331" spans="1:133" ht="20.100000000000001" customHeight="1" x14ac:dyDescent="0.25">
      <c r="A331" s="47">
        <f t="shared" si="498"/>
        <v>330</v>
      </c>
      <c r="B331" s="176"/>
      <c r="C331" s="194"/>
      <c r="D331" s="176"/>
      <c r="E331" s="194"/>
      <c r="F331" s="192"/>
      <c r="G331" s="193"/>
      <c r="H331" s="176"/>
      <c r="I331" s="176"/>
      <c r="J331" s="180"/>
      <c r="K331" s="180"/>
      <c r="L331" s="180"/>
      <c r="M331" s="40"/>
      <c r="N331" s="10" t="str">
        <f t="shared" si="441"/>
        <v/>
      </c>
      <c r="O331" s="13"/>
      <c r="P331" s="26" t="str">
        <f t="shared" si="439"/>
        <v/>
      </c>
      <c r="Q331" s="26" t="str">
        <f t="shared" si="439"/>
        <v/>
      </c>
      <c r="R331" s="26" t="str">
        <f t="shared" si="439"/>
        <v/>
      </c>
      <c r="S331" s="26" t="str">
        <f t="shared" si="439"/>
        <v/>
      </c>
      <c r="T331" s="26" t="str">
        <f t="shared" si="439"/>
        <v/>
      </c>
      <c r="U331" s="157" t="str">
        <f t="shared" si="439"/>
        <v/>
      </c>
      <c r="V331" s="26" t="str">
        <f t="shared" si="439"/>
        <v/>
      </c>
      <c r="W331" s="26" t="str">
        <f t="shared" si="439"/>
        <v/>
      </c>
      <c r="X331" s="26" t="str">
        <f t="shared" si="439"/>
        <v/>
      </c>
      <c r="Y331" s="24" t="str">
        <f t="shared" si="439"/>
        <v/>
      </c>
      <c r="Z331" s="18" t="str">
        <f t="shared" si="440"/>
        <v/>
      </c>
      <c r="AA331" s="24" t="str">
        <f t="shared" si="440"/>
        <v/>
      </c>
      <c r="AB331" s="24" t="str">
        <f t="shared" si="440"/>
        <v/>
      </c>
      <c r="AC331" s="26" t="str">
        <f t="shared" si="440"/>
        <v/>
      </c>
      <c r="AD331" s="33" t="str">
        <f t="shared" si="440"/>
        <v/>
      </c>
      <c r="AE331" s="24" t="str">
        <f t="shared" si="440"/>
        <v/>
      </c>
      <c r="AF331" s="26" t="str">
        <f t="shared" si="440"/>
        <v/>
      </c>
      <c r="AG331" s="24" t="str">
        <f t="shared" si="440"/>
        <v/>
      </c>
      <c r="AH331" s="26" t="str">
        <f t="shared" si="440"/>
        <v/>
      </c>
      <c r="AI331" s="26" t="str">
        <f t="shared" si="440"/>
        <v/>
      </c>
      <c r="AJ331" s="26" t="str">
        <f t="shared" ref="Z331:AM394" si="523">IF(SG_or_BG_entered="","",Previous)</f>
        <v/>
      </c>
      <c r="AK331" s="26" t="str">
        <f t="shared" si="523"/>
        <v/>
      </c>
      <c r="AL331" s="26" t="str">
        <f t="shared" si="523"/>
        <v/>
      </c>
      <c r="AM331" s="18" t="str">
        <f t="shared" si="523"/>
        <v/>
      </c>
      <c r="AN331" s="9"/>
      <c r="AO331" s="152" t="str">
        <f t="shared" si="499"/>
        <v/>
      </c>
      <c r="AP331" s="150" t="str">
        <f t="shared" si="442"/>
        <v/>
      </c>
      <c r="AQ331" s="151" t="str">
        <f t="shared" si="443"/>
        <v/>
      </c>
      <c r="AR331" s="107" t="str">
        <f t="shared" si="444"/>
        <v/>
      </c>
      <c r="AS331" s="128" t="str">
        <f t="shared" si="445"/>
        <v/>
      </c>
      <c r="AT331" s="114" t="str">
        <f t="shared" si="500"/>
        <v/>
      </c>
      <c r="AU331" s="114" t="str">
        <f t="shared" si="501"/>
        <v/>
      </c>
      <c r="AV331" s="114" t="str">
        <f t="shared" si="502"/>
        <v/>
      </c>
      <c r="AW331" s="114" t="str">
        <f t="shared" si="503"/>
        <v/>
      </c>
      <c r="AX331" s="117" t="str">
        <f t="shared" si="504"/>
        <v/>
      </c>
      <c r="AY331" s="117" t="str">
        <f t="shared" si="505"/>
        <v/>
      </c>
      <c r="AZ331" s="111" t="str">
        <f t="shared" si="506"/>
        <v/>
      </c>
      <c r="BA331" s="133" t="str">
        <f t="shared" si="507"/>
        <v/>
      </c>
      <c r="BB331" s="126" t="str">
        <f t="shared" si="446"/>
        <v/>
      </c>
      <c r="BC331" s="126" t="str">
        <f t="shared" si="447"/>
        <v/>
      </c>
      <c r="BD331" s="127" t="str">
        <f t="shared" si="448"/>
        <v/>
      </c>
      <c r="BE331" s="115" t="str">
        <f t="shared" si="449"/>
        <v/>
      </c>
      <c r="BF331" s="148" t="str">
        <f t="shared" si="450"/>
        <v/>
      </c>
      <c r="BG331" s="126" t="str">
        <f t="shared" si="451"/>
        <v/>
      </c>
      <c r="BH331" s="126" t="str">
        <f t="shared" si="452"/>
        <v/>
      </c>
      <c r="BI331" s="126" t="str">
        <f t="shared" si="453"/>
        <v/>
      </c>
      <c r="BJ331" s="126" t="str">
        <f t="shared" si="454"/>
        <v/>
      </c>
      <c r="BK331" s="111" t="str">
        <f t="shared" si="455"/>
        <v/>
      </c>
      <c r="BL331" s="118" t="str">
        <f t="shared" si="508"/>
        <v/>
      </c>
      <c r="BM331" s="115" t="str">
        <f t="shared" si="456"/>
        <v/>
      </c>
      <c r="BN331" s="110" t="str">
        <f t="shared" si="457"/>
        <v/>
      </c>
      <c r="BO331" s="110" t="str">
        <f t="shared" si="458"/>
        <v/>
      </c>
      <c r="BP331" s="111" t="str">
        <f t="shared" si="509"/>
        <v/>
      </c>
      <c r="BQ331" s="110" t="str">
        <f t="shared" si="510"/>
        <v/>
      </c>
      <c r="BR331" s="153"/>
      <c r="BS331" s="115" t="str">
        <f t="shared" si="459"/>
        <v/>
      </c>
      <c r="BT331" s="132" t="str">
        <f t="shared" si="522"/>
        <v/>
      </c>
      <c r="BU331" s="146" t="str">
        <f t="shared" si="460"/>
        <v/>
      </c>
      <c r="BV331" s="115" t="str">
        <f t="shared" si="461"/>
        <v/>
      </c>
      <c r="BW331" s="118" t="str">
        <f t="shared" si="462"/>
        <v/>
      </c>
      <c r="BX331" s="119"/>
      <c r="BY331" s="111" t="str">
        <f t="shared" si="463"/>
        <v/>
      </c>
      <c r="BZ331" s="111" t="str">
        <f t="shared" si="464"/>
        <v/>
      </c>
      <c r="CA331" s="111" t="str">
        <f t="shared" si="465"/>
        <v/>
      </c>
      <c r="CB331" s="142" t="str">
        <f t="shared" si="466"/>
        <v/>
      </c>
      <c r="CC331" s="184" t="str">
        <f t="shared" si="467"/>
        <v/>
      </c>
      <c r="CD331" s="115" t="str">
        <f t="shared" si="468"/>
        <v/>
      </c>
      <c r="CE331" s="115" t="str">
        <f t="shared" si="469"/>
        <v/>
      </c>
      <c r="CF331" s="125" t="str">
        <f t="shared" si="470"/>
        <v/>
      </c>
      <c r="CG331" s="125" t="str">
        <f t="shared" si="471"/>
        <v/>
      </c>
      <c r="CH331" s="149" t="str">
        <f t="shared" si="472"/>
        <v/>
      </c>
      <c r="CI331" s="142" t="str">
        <f t="shared" si="473"/>
        <v/>
      </c>
      <c r="CJ331" s="119"/>
      <c r="CK331" s="109"/>
      <c r="CL331" s="166" t="str">
        <f t="shared" si="474"/>
        <v/>
      </c>
      <c r="CM331" s="166" t="str">
        <f t="shared" si="475"/>
        <v/>
      </c>
      <c r="CN331" s="163" t="str">
        <f t="shared" si="476"/>
        <v/>
      </c>
      <c r="CO331" s="164" t="str">
        <f t="shared" si="477"/>
        <v/>
      </c>
      <c r="CP331" s="109"/>
      <c r="CQ331" s="163" t="str">
        <f t="shared" si="478"/>
        <v/>
      </c>
      <c r="CR331" s="163" t="str">
        <f t="shared" si="479"/>
        <v/>
      </c>
      <c r="CS331" s="109"/>
      <c r="CT331" s="112" t="str">
        <f t="shared" si="511"/>
        <v/>
      </c>
      <c r="CU331" s="145" t="str">
        <f t="shared" si="512"/>
        <v/>
      </c>
      <c r="CV331" s="111" t="str">
        <f t="shared" si="513"/>
        <v/>
      </c>
      <c r="CW331" s="111" t="str">
        <f t="shared" si="514"/>
        <v/>
      </c>
      <c r="CX331" s="109" t="str">
        <f t="shared" si="480"/>
        <v/>
      </c>
      <c r="CY331" s="126" t="str">
        <f t="shared" si="481"/>
        <v/>
      </c>
      <c r="CZ331" s="126" t="str">
        <f t="shared" si="482"/>
        <v/>
      </c>
      <c r="DA331" s="126" t="str">
        <f t="shared" si="483"/>
        <v/>
      </c>
      <c r="DB331" s="145" t="str">
        <f t="shared" si="484"/>
        <v/>
      </c>
      <c r="DC331" s="143" t="str">
        <f t="shared" si="485"/>
        <v/>
      </c>
      <c r="DD331" s="121"/>
      <c r="DE331" s="113" t="str">
        <f t="shared" si="486"/>
        <v/>
      </c>
      <c r="DF331" s="113" t="str">
        <f t="shared" si="487"/>
        <v/>
      </c>
      <c r="DG331" s="111" t="e">
        <f t="shared" si="515"/>
        <v>#N/A</v>
      </c>
      <c r="DH331" s="108" t="str">
        <f t="shared" si="488"/>
        <v/>
      </c>
      <c r="DI331" s="108" t="str">
        <f t="shared" si="516"/>
        <v/>
      </c>
      <c r="DJ331" s="108" t="str">
        <f t="shared" si="517"/>
        <v/>
      </c>
      <c r="DK331" s="108" t="str">
        <f t="shared" si="520"/>
        <v/>
      </c>
      <c r="DL331" s="108" t="str">
        <f t="shared" si="518"/>
        <v/>
      </c>
      <c r="DM331" s="108" t="str">
        <f t="shared" si="519"/>
        <v/>
      </c>
      <c r="DN331" s="103"/>
      <c r="DO331" s="170" t="str">
        <f t="shared" si="489"/>
        <v/>
      </c>
      <c r="DP331" s="170" t="str">
        <f t="shared" si="490"/>
        <v/>
      </c>
      <c r="DQ331" s="170" t="str">
        <f t="shared" si="491"/>
        <v/>
      </c>
      <c r="DR331" s="55" t="str">
        <f t="shared" si="492"/>
        <v/>
      </c>
      <c r="DS331" s="55" t="str">
        <f t="shared" si="493"/>
        <v/>
      </c>
      <c r="DT331" s="173" t="str">
        <f t="shared" si="494"/>
        <v/>
      </c>
      <c r="DU331" s="55" t="str">
        <f t="shared" si="495"/>
        <v/>
      </c>
      <c r="DV331" s="21" t="str">
        <f t="shared" si="496"/>
        <v/>
      </c>
      <c r="DW331" s="11" t="str">
        <f t="shared" si="521"/>
        <v/>
      </c>
      <c r="DX331" s="12" t="str">
        <f t="shared" si="497"/>
        <v/>
      </c>
      <c r="DY331" s="15"/>
      <c r="DZ331" s="50"/>
      <c r="EA331" s="50"/>
      <c r="EB331" s="50"/>
      <c r="EC331" s="50"/>
    </row>
    <row r="332" spans="1:133" ht="20.100000000000001" customHeight="1" x14ac:dyDescent="0.25">
      <c r="A332" s="47">
        <f t="shared" si="498"/>
        <v>331</v>
      </c>
      <c r="B332" s="176"/>
      <c r="C332" s="194"/>
      <c r="D332" s="176"/>
      <c r="E332" s="194"/>
      <c r="F332" s="192"/>
      <c r="G332" s="193"/>
      <c r="H332" s="176"/>
      <c r="I332" s="176"/>
      <c r="J332" s="180"/>
      <c r="K332" s="180"/>
      <c r="L332" s="180"/>
      <c r="M332" s="40"/>
      <c r="N332" s="10" t="str">
        <f t="shared" si="441"/>
        <v/>
      </c>
      <c r="O332" s="13"/>
      <c r="P332" s="26" t="str">
        <f t="shared" si="439"/>
        <v/>
      </c>
      <c r="Q332" s="26" t="str">
        <f t="shared" si="439"/>
        <v/>
      </c>
      <c r="R332" s="26" t="str">
        <f t="shared" si="439"/>
        <v/>
      </c>
      <c r="S332" s="26" t="str">
        <f t="shared" si="439"/>
        <v/>
      </c>
      <c r="T332" s="26" t="str">
        <f t="shared" si="439"/>
        <v/>
      </c>
      <c r="U332" s="157" t="str">
        <f t="shared" si="439"/>
        <v/>
      </c>
      <c r="V332" s="26" t="str">
        <f t="shared" si="439"/>
        <v/>
      </c>
      <c r="W332" s="26" t="str">
        <f t="shared" si="439"/>
        <v/>
      </c>
      <c r="X332" s="26" t="str">
        <f t="shared" si="439"/>
        <v/>
      </c>
      <c r="Y332" s="24" t="str">
        <f t="shared" si="439"/>
        <v/>
      </c>
      <c r="Z332" s="18" t="str">
        <f t="shared" si="523"/>
        <v/>
      </c>
      <c r="AA332" s="24" t="str">
        <f t="shared" si="523"/>
        <v/>
      </c>
      <c r="AB332" s="24" t="str">
        <f t="shared" si="523"/>
        <v/>
      </c>
      <c r="AC332" s="26" t="str">
        <f t="shared" si="523"/>
        <v/>
      </c>
      <c r="AD332" s="33" t="str">
        <f t="shared" si="523"/>
        <v/>
      </c>
      <c r="AE332" s="24" t="str">
        <f t="shared" si="523"/>
        <v/>
      </c>
      <c r="AF332" s="26" t="str">
        <f t="shared" si="523"/>
        <v/>
      </c>
      <c r="AG332" s="24" t="str">
        <f t="shared" si="523"/>
        <v/>
      </c>
      <c r="AH332" s="26" t="str">
        <f t="shared" si="523"/>
        <v/>
      </c>
      <c r="AI332" s="26" t="str">
        <f t="shared" si="523"/>
        <v/>
      </c>
      <c r="AJ332" s="26" t="str">
        <f t="shared" si="523"/>
        <v/>
      </c>
      <c r="AK332" s="26" t="str">
        <f t="shared" si="523"/>
        <v/>
      </c>
      <c r="AL332" s="26" t="str">
        <f t="shared" si="523"/>
        <v/>
      </c>
      <c r="AM332" s="18" t="str">
        <f t="shared" si="523"/>
        <v/>
      </c>
      <c r="AN332" s="9"/>
      <c r="AO332" s="152" t="str">
        <f t="shared" si="499"/>
        <v/>
      </c>
      <c r="AP332" s="150" t="str">
        <f t="shared" si="442"/>
        <v/>
      </c>
      <c r="AQ332" s="151" t="str">
        <f t="shared" si="443"/>
        <v/>
      </c>
      <c r="AR332" s="107" t="str">
        <f t="shared" si="444"/>
        <v/>
      </c>
      <c r="AS332" s="128" t="str">
        <f t="shared" si="445"/>
        <v/>
      </c>
      <c r="AT332" s="114" t="str">
        <f t="shared" si="500"/>
        <v/>
      </c>
      <c r="AU332" s="114" t="str">
        <f t="shared" si="501"/>
        <v/>
      </c>
      <c r="AV332" s="114" t="str">
        <f t="shared" si="502"/>
        <v/>
      </c>
      <c r="AW332" s="114" t="str">
        <f t="shared" si="503"/>
        <v/>
      </c>
      <c r="AX332" s="117" t="str">
        <f t="shared" si="504"/>
        <v/>
      </c>
      <c r="AY332" s="117" t="str">
        <f t="shared" si="505"/>
        <v/>
      </c>
      <c r="AZ332" s="111" t="str">
        <f t="shared" si="506"/>
        <v/>
      </c>
      <c r="BA332" s="133" t="str">
        <f t="shared" si="507"/>
        <v/>
      </c>
      <c r="BB332" s="126" t="str">
        <f t="shared" si="446"/>
        <v/>
      </c>
      <c r="BC332" s="126" t="str">
        <f t="shared" si="447"/>
        <v/>
      </c>
      <c r="BD332" s="127" t="str">
        <f t="shared" si="448"/>
        <v/>
      </c>
      <c r="BE332" s="115" t="str">
        <f t="shared" si="449"/>
        <v/>
      </c>
      <c r="BF332" s="148" t="str">
        <f t="shared" si="450"/>
        <v/>
      </c>
      <c r="BG332" s="126" t="str">
        <f t="shared" si="451"/>
        <v/>
      </c>
      <c r="BH332" s="126" t="str">
        <f t="shared" si="452"/>
        <v/>
      </c>
      <c r="BI332" s="126" t="str">
        <f t="shared" si="453"/>
        <v/>
      </c>
      <c r="BJ332" s="126" t="str">
        <f t="shared" si="454"/>
        <v/>
      </c>
      <c r="BK332" s="111" t="str">
        <f t="shared" si="455"/>
        <v/>
      </c>
      <c r="BL332" s="118" t="str">
        <f t="shared" si="508"/>
        <v/>
      </c>
      <c r="BM332" s="115" t="str">
        <f t="shared" si="456"/>
        <v/>
      </c>
      <c r="BN332" s="110" t="str">
        <f t="shared" si="457"/>
        <v/>
      </c>
      <c r="BO332" s="110" t="str">
        <f t="shared" si="458"/>
        <v/>
      </c>
      <c r="BP332" s="111" t="str">
        <f t="shared" si="509"/>
        <v/>
      </c>
      <c r="BQ332" s="110" t="str">
        <f t="shared" si="510"/>
        <v/>
      </c>
      <c r="BR332" s="153"/>
      <c r="BS332" s="115" t="str">
        <f t="shared" si="459"/>
        <v/>
      </c>
      <c r="BT332" s="132" t="str">
        <f t="shared" si="522"/>
        <v/>
      </c>
      <c r="BU332" s="146" t="str">
        <f t="shared" si="460"/>
        <v/>
      </c>
      <c r="BV332" s="115" t="str">
        <f t="shared" si="461"/>
        <v/>
      </c>
      <c r="BW332" s="118" t="str">
        <f t="shared" si="462"/>
        <v/>
      </c>
      <c r="BX332" s="119"/>
      <c r="BY332" s="111" t="str">
        <f t="shared" si="463"/>
        <v/>
      </c>
      <c r="BZ332" s="111" t="str">
        <f t="shared" si="464"/>
        <v/>
      </c>
      <c r="CA332" s="111" t="str">
        <f t="shared" si="465"/>
        <v/>
      </c>
      <c r="CB332" s="142" t="str">
        <f t="shared" si="466"/>
        <v/>
      </c>
      <c r="CC332" s="184" t="str">
        <f t="shared" si="467"/>
        <v/>
      </c>
      <c r="CD332" s="115" t="str">
        <f t="shared" si="468"/>
        <v/>
      </c>
      <c r="CE332" s="115" t="str">
        <f t="shared" si="469"/>
        <v/>
      </c>
      <c r="CF332" s="125" t="str">
        <f t="shared" si="470"/>
        <v/>
      </c>
      <c r="CG332" s="125" t="str">
        <f t="shared" si="471"/>
        <v/>
      </c>
      <c r="CH332" s="149" t="str">
        <f t="shared" si="472"/>
        <v/>
      </c>
      <c r="CI332" s="142" t="str">
        <f t="shared" si="473"/>
        <v/>
      </c>
      <c r="CJ332" s="119"/>
      <c r="CK332" s="109"/>
      <c r="CL332" s="166" t="str">
        <f t="shared" si="474"/>
        <v/>
      </c>
      <c r="CM332" s="166" t="str">
        <f t="shared" si="475"/>
        <v/>
      </c>
      <c r="CN332" s="163" t="str">
        <f t="shared" si="476"/>
        <v/>
      </c>
      <c r="CO332" s="164" t="str">
        <f t="shared" si="477"/>
        <v/>
      </c>
      <c r="CP332" s="109"/>
      <c r="CQ332" s="163" t="str">
        <f t="shared" si="478"/>
        <v/>
      </c>
      <c r="CR332" s="163" t="str">
        <f t="shared" si="479"/>
        <v/>
      </c>
      <c r="CS332" s="109"/>
      <c r="CT332" s="112" t="str">
        <f t="shared" si="511"/>
        <v/>
      </c>
      <c r="CU332" s="145" t="str">
        <f t="shared" si="512"/>
        <v/>
      </c>
      <c r="CV332" s="111" t="str">
        <f t="shared" si="513"/>
        <v/>
      </c>
      <c r="CW332" s="111" t="str">
        <f t="shared" si="514"/>
        <v/>
      </c>
      <c r="CX332" s="109" t="str">
        <f t="shared" si="480"/>
        <v/>
      </c>
      <c r="CY332" s="126" t="str">
        <f t="shared" si="481"/>
        <v/>
      </c>
      <c r="CZ332" s="126" t="str">
        <f t="shared" si="482"/>
        <v/>
      </c>
      <c r="DA332" s="126" t="str">
        <f t="shared" si="483"/>
        <v/>
      </c>
      <c r="DB332" s="145" t="str">
        <f t="shared" si="484"/>
        <v/>
      </c>
      <c r="DC332" s="143" t="str">
        <f t="shared" si="485"/>
        <v/>
      </c>
      <c r="DD332" s="121"/>
      <c r="DE332" s="113" t="str">
        <f t="shared" si="486"/>
        <v/>
      </c>
      <c r="DF332" s="113" t="str">
        <f t="shared" si="487"/>
        <v/>
      </c>
      <c r="DG332" s="111" t="e">
        <f t="shared" si="515"/>
        <v>#N/A</v>
      </c>
      <c r="DH332" s="108" t="str">
        <f t="shared" si="488"/>
        <v/>
      </c>
      <c r="DI332" s="108" t="str">
        <f t="shared" si="516"/>
        <v/>
      </c>
      <c r="DJ332" s="108" t="str">
        <f t="shared" si="517"/>
        <v/>
      </c>
      <c r="DK332" s="108" t="str">
        <f t="shared" si="520"/>
        <v/>
      </c>
      <c r="DL332" s="108" t="str">
        <f t="shared" si="518"/>
        <v/>
      </c>
      <c r="DM332" s="108" t="str">
        <f t="shared" si="519"/>
        <v/>
      </c>
      <c r="DN332" s="103"/>
      <c r="DO332" s="170" t="str">
        <f t="shared" si="489"/>
        <v/>
      </c>
      <c r="DP332" s="170" t="str">
        <f t="shared" si="490"/>
        <v/>
      </c>
      <c r="DQ332" s="170" t="str">
        <f t="shared" si="491"/>
        <v/>
      </c>
      <c r="DR332" s="55" t="str">
        <f t="shared" si="492"/>
        <v/>
      </c>
      <c r="DS332" s="55" t="str">
        <f t="shared" si="493"/>
        <v/>
      </c>
      <c r="DT332" s="173" t="str">
        <f t="shared" si="494"/>
        <v/>
      </c>
      <c r="DU332" s="55" t="str">
        <f t="shared" si="495"/>
        <v/>
      </c>
      <c r="DV332" s="21" t="str">
        <f t="shared" si="496"/>
        <v/>
      </c>
      <c r="DW332" s="11" t="str">
        <f t="shared" si="521"/>
        <v/>
      </c>
      <c r="DX332" s="12" t="str">
        <f t="shared" si="497"/>
        <v/>
      </c>
      <c r="DY332" s="15"/>
      <c r="DZ332" s="50"/>
      <c r="EA332" s="50"/>
      <c r="EB332" s="50"/>
      <c r="EC332" s="50"/>
    </row>
    <row r="333" spans="1:133" ht="20.100000000000001" customHeight="1" x14ac:dyDescent="0.25">
      <c r="A333" s="47">
        <f t="shared" si="498"/>
        <v>332</v>
      </c>
      <c r="B333" s="176"/>
      <c r="C333" s="194"/>
      <c r="D333" s="176"/>
      <c r="E333" s="194"/>
      <c r="F333" s="192"/>
      <c r="G333" s="193"/>
      <c r="H333" s="176"/>
      <c r="I333" s="176"/>
      <c r="J333" s="180"/>
      <c r="K333" s="180"/>
      <c r="L333" s="180"/>
      <c r="M333" s="40"/>
      <c r="N333" s="10" t="str">
        <f t="shared" si="441"/>
        <v/>
      </c>
      <c r="O333" s="13"/>
      <c r="P333" s="26" t="str">
        <f t="shared" si="439"/>
        <v/>
      </c>
      <c r="Q333" s="26" t="str">
        <f t="shared" si="439"/>
        <v/>
      </c>
      <c r="R333" s="26" t="str">
        <f t="shared" si="439"/>
        <v/>
      </c>
      <c r="S333" s="26" t="str">
        <f t="shared" ref="P333:Y396" si="524">IF(SG_or_BG_entered="","",Previous)</f>
        <v/>
      </c>
      <c r="T333" s="26" t="str">
        <f t="shared" si="524"/>
        <v/>
      </c>
      <c r="U333" s="157" t="str">
        <f t="shared" si="524"/>
        <v/>
      </c>
      <c r="V333" s="26" t="str">
        <f t="shared" si="524"/>
        <v/>
      </c>
      <c r="W333" s="26" t="str">
        <f t="shared" si="524"/>
        <v/>
      </c>
      <c r="X333" s="26" t="str">
        <f t="shared" si="524"/>
        <v/>
      </c>
      <c r="Y333" s="24" t="str">
        <f t="shared" si="524"/>
        <v/>
      </c>
      <c r="Z333" s="18" t="str">
        <f t="shared" si="523"/>
        <v/>
      </c>
      <c r="AA333" s="24" t="str">
        <f t="shared" si="523"/>
        <v/>
      </c>
      <c r="AB333" s="24" t="str">
        <f t="shared" si="523"/>
        <v/>
      </c>
      <c r="AC333" s="26" t="str">
        <f t="shared" si="523"/>
        <v/>
      </c>
      <c r="AD333" s="33" t="str">
        <f t="shared" si="523"/>
        <v/>
      </c>
      <c r="AE333" s="24" t="str">
        <f t="shared" si="523"/>
        <v/>
      </c>
      <c r="AF333" s="26" t="str">
        <f t="shared" si="523"/>
        <v/>
      </c>
      <c r="AG333" s="24" t="str">
        <f t="shared" si="523"/>
        <v/>
      </c>
      <c r="AH333" s="26" t="str">
        <f t="shared" si="523"/>
        <v/>
      </c>
      <c r="AI333" s="26" t="str">
        <f t="shared" si="523"/>
        <v/>
      </c>
      <c r="AJ333" s="26" t="str">
        <f t="shared" si="523"/>
        <v/>
      </c>
      <c r="AK333" s="26" t="str">
        <f t="shared" si="523"/>
        <v/>
      </c>
      <c r="AL333" s="26" t="str">
        <f t="shared" si="523"/>
        <v/>
      </c>
      <c r="AM333" s="18" t="str">
        <f t="shared" si="523"/>
        <v/>
      </c>
      <c r="AN333" s="9"/>
      <c r="AO333" s="152" t="str">
        <f t="shared" si="499"/>
        <v/>
      </c>
      <c r="AP333" s="150" t="str">
        <f t="shared" si="442"/>
        <v/>
      </c>
      <c r="AQ333" s="151" t="str">
        <f t="shared" si="443"/>
        <v/>
      </c>
      <c r="AR333" s="107" t="str">
        <f t="shared" si="444"/>
        <v/>
      </c>
      <c r="AS333" s="128" t="str">
        <f t="shared" si="445"/>
        <v/>
      </c>
      <c r="AT333" s="114" t="str">
        <f t="shared" si="500"/>
        <v/>
      </c>
      <c r="AU333" s="114" t="str">
        <f t="shared" si="501"/>
        <v/>
      </c>
      <c r="AV333" s="114" t="str">
        <f t="shared" si="502"/>
        <v/>
      </c>
      <c r="AW333" s="114" t="str">
        <f t="shared" si="503"/>
        <v/>
      </c>
      <c r="AX333" s="117" t="str">
        <f t="shared" si="504"/>
        <v/>
      </c>
      <c r="AY333" s="117" t="str">
        <f t="shared" si="505"/>
        <v/>
      </c>
      <c r="AZ333" s="111" t="str">
        <f t="shared" si="506"/>
        <v/>
      </c>
      <c r="BA333" s="133" t="str">
        <f t="shared" si="507"/>
        <v/>
      </c>
      <c r="BB333" s="126" t="str">
        <f t="shared" si="446"/>
        <v/>
      </c>
      <c r="BC333" s="126" t="str">
        <f t="shared" si="447"/>
        <v/>
      </c>
      <c r="BD333" s="127" t="str">
        <f t="shared" si="448"/>
        <v/>
      </c>
      <c r="BE333" s="115" t="str">
        <f t="shared" si="449"/>
        <v/>
      </c>
      <c r="BF333" s="148" t="str">
        <f t="shared" si="450"/>
        <v/>
      </c>
      <c r="BG333" s="126" t="str">
        <f t="shared" si="451"/>
        <v/>
      </c>
      <c r="BH333" s="126" t="str">
        <f t="shared" si="452"/>
        <v/>
      </c>
      <c r="BI333" s="126" t="str">
        <f t="shared" si="453"/>
        <v/>
      </c>
      <c r="BJ333" s="126" t="str">
        <f t="shared" si="454"/>
        <v/>
      </c>
      <c r="BK333" s="111" t="str">
        <f t="shared" si="455"/>
        <v/>
      </c>
      <c r="BL333" s="118" t="str">
        <f t="shared" si="508"/>
        <v/>
      </c>
      <c r="BM333" s="115" t="str">
        <f t="shared" si="456"/>
        <v/>
      </c>
      <c r="BN333" s="110" t="str">
        <f t="shared" si="457"/>
        <v/>
      </c>
      <c r="BO333" s="110" t="str">
        <f t="shared" si="458"/>
        <v/>
      </c>
      <c r="BP333" s="111" t="str">
        <f t="shared" si="509"/>
        <v/>
      </c>
      <c r="BQ333" s="110" t="str">
        <f t="shared" si="510"/>
        <v/>
      </c>
      <c r="BR333" s="153"/>
      <c r="BS333" s="115" t="str">
        <f t="shared" si="459"/>
        <v/>
      </c>
      <c r="BT333" s="132" t="str">
        <f t="shared" si="522"/>
        <v/>
      </c>
      <c r="BU333" s="146" t="str">
        <f t="shared" si="460"/>
        <v/>
      </c>
      <c r="BV333" s="115" t="str">
        <f t="shared" si="461"/>
        <v/>
      </c>
      <c r="BW333" s="118" t="str">
        <f t="shared" si="462"/>
        <v/>
      </c>
      <c r="BX333" s="119"/>
      <c r="BY333" s="111" t="str">
        <f t="shared" si="463"/>
        <v/>
      </c>
      <c r="BZ333" s="111" t="str">
        <f t="shared" si="464"/>
        <v/>
      </c>
      <c r="CA333" s="111" t="str">
        <f t="shared" si="465"/>
        <v/>
      </c>
      <c r="CB333" s="142" t="str">
        <f t="shared" si="466"/>
        <v/>
      </c>
      <c r="CC333" s="184" t="str">
        <f t="shared" si="467"/>
        <v/>
      </c>
      <c r="CD333" s="115" t="str">
        <f t="shared" si="468"/>
        <v/>
      </c>
      <c r="CE333" s="115" t="str">
        <f t="shared" si="469"/>
        <v/>
      </c>
      <c r="CF333" s="125" t="str">
        <f t="shared" si="470"/>
        <v/>
      </c>
      <c r="CG333" s="125" t="str">
        <f t="shared" si="471"/>
        <v/>
      </c>
      <c r="CH333" s="149" t="str">
        <f t="shared" si="472"/>
        <v/>
      </c>
      <c r="CI333" s="142" t="str">
        <f t="shared" si="473"/>
        <v/>
      </c>
      <c r="CJ333" s="119"/>
      <c r="CK333" s="109"/>
      <c r="CL333" s="166" t="str">
        <f t="shared" si="474"/>
        <v/>
      </c>
      <c r="CM333" s="166" t="str">
        <f t="shared" si="475"/>
        <v/>
      </c>
      <c r="CN333" s="163" t="str">
        <f t="shared" si="476"/>
        <v/>
      </c>
      <c r="CO333" s="164" t="str">
        <f t="shared" si="477"/>
        <v/>
      </c>
      <c r="CP333" s="109"/>
      <c r="CQ333" s="163" t="str">
        <f t="shared" si="478"/>
        <v/>
      </c>
      <c r="CR333" s="163" t="str">
        <f t="shared" si="479"/>
        <v/>
      </c>
      <c r="CS333" s="109"/>
      <c r="CT333" s="112" t="str">
        <f t="shared" si="511"/>
        <v/>
      </c>
      <c r="CU333" s="145" t="str">
        <f t="shared" si="512"/>
        <v/>
      </c>
      <c r="CV333" s="111" t="str">
        <f t="shared" si="513"/>
        <v/>
      </c>
      <c r="CW333" s="111" t="str">
        <f t="shared" si="514"/>
        <v/>
      </c>
      <c r="CX333" s="109" t="str">
        <f t="shared" si="480"/>
        <v/>
      </c>
      <c r="CY333" s="126" t="str">
        <f t="shared" si="481"/>
        <v/>
      </c>
      <c r="CZ333" s="126" t="str">
        <f t="shared" si="482"/>
        <v/>
      </c>
      <c r="DA333" s="126" t="str">
        <f t="shared" si="483"/>
        <v/>
      </c>
      <c r="DB333" s="145" t="str">
        <f t="shared" si="484"/>
        <v/>
      </c>
      <c r="DC333" s="143" t="str">
        <f t="shared" si="485"/>
        <v/>
      </c>
      <c r="DD333" s="121"/>
      <c r="DE333" s="113" t="str">
        <f t="shared" si="486"/>
        <v/>
      </c>
      <c r="DF333" s="113" t="str">
        <f t="shared" si="487"/>
        <v/>
      </c>
      <c r="DG333" s="111" t="e">
        <f t="shared" si="515"/>
        <v>#N/A</v>
      </c>
      <c r="DH333" s="108" t="str">
        <f t="shared" si="488"/>
        <v/>
      </c>
      <c r="DI333" s="108" t="str">
        <f t="shared" si="516"/>
        <v/>
      </c>
      <c r="DJ333" s="108" t="str">
        <f t="shared" si="517"/>
        <v/>
      </c>
      <c r="DK333" s="108" t="str">
        <f t="shared" si="520"/>
        <v/>
      </c>
      <c r="DL333" s="108" t="str">
        <f t="shared" si="518"/>
        <v/>
      </c>
      <c r="DM333" s="108" t="str">
        <f t="shared" si="519"/>
        <v/>
      </c>
      <c r="DN333" s="103"/>
      <c r="DO333" s="170" t="str">
        <f t="shared" si="489"/>
        <v/>
      </c>
      <c r="DP333" s="170" t="str">
        <f t="shared" si="490"/>
        <v/>
      </c>
      <c r="DQ333" s="170" t="str">
        <f t="shared" si="491"/>
        <v/>
      </c>
      <c r="DR333" s="55" t="str">
        <f t="shared" si="492"/>
        <v/>
      </c>
      <c r="DS333" s="55" t="str">
        <f t="shared" si="493"/>
        <v/>
      </c>
      <c r="DT333" s="173" t="str">
        <f t="shared" si="494"/>
        <v/>
      </c>
      <c r="DU333" s="55" t="str">
        <f t="shared" si="495"/>
        <v/>
      </c>
      <c r="DV333" s="21" t="str">
        <f t="shared" si="496"/>
        <v/>
      </c>
      <c r="DW333" s="11" t="str">
        <f t="shared" si="521"/>
        <v/>
      </c>
      <c r="DX333" s="12" t="str">
        <f t="shared" si="497"/>
        <v/>
      </c>
      <c r="DY333" s="15"/>
      <c r="DZ333" s="50"/>
      <c r="EA333" s="50"/>
      <c r="EB333" s="50"/>
      <c r="EC333" s="50"/>
    </row>
    <row r="334" spans="1:133" ht="20.100000000000001" customHeight="1" x14ac:dyDescent="0.25">
      <c r="A334" s="47">
        <f t="shared" si="498"/>
        <v>333</v>
      </c>
      <c r="B334" s="176"/>
      <c r="C334" s="194"/>
      <c r="D334" s="176"/>
      <c r="E334" s="194"/>
      <c r="F334" s="192"/>
      <c r="G334" s="193"/>
      <c r="H334" s="176"/>
      <c r="I334" s="176"/>
      <c r="J334" s="180"/>
      <c r="K334" s="180"/>
      <c r="L334" s="180"/>
      <c r="M334" s="40"/>
      <c r="N334" s="10" t="str">
        <f t="shared" si="441"/>
        <v/>
      </c>
      <c r="O334" s="13"/>
      <c r="P334" s="26" t="str">
        <f t="shared" si="524"/>
        <v/>
      </c>
      <c r="Q334" s="26" t="str">
        <f t="shared" si="524"/>
        <v/>
      </c>
      <c r="R334" s="26" t="str">
        <f t="shared" si="524"/>
        <v/>
      </c>
      <c r="S334" s="26" t="str">
        <f t="shared" si="524"/>
        <v/>
      </c>
      <c r="T334" s="26" t="str">
        <f t="shared" si="524"/>
        <v/>
      </c>
      <c r="U334" s="157" t="str">
        <f t="shared" si="524"/>
        <v/>
      </c>
      <c r="V334" s="26" t="str">
        <f t="shared" si="524"/>
        <v/>
      </c>
      <c r="W334" s="26" t="str">
        <f t="shared" si="524"/>
        <v/>
      </c>
      <c r="X334" s="26" t="str">
        <f t="shared" si="524"/>
        <v/>
      </c>
      <c r="Y334" s="24" t="str">
        <f t="shared" si="524"/>
        <v/>
      </c>
      <c r="Z334" s="18" t="str">
        <f t="shared" si="523"/>
        <v/>
      </c>
      <c r="AA334" s="24" t="str">
        <f t="shared" si="523"/>
        <v/>
      </c>
      <c r="AB334" s="24" t="str">
        <f t="shared" si="523"/>
        <v/>
      </c>
      <c r="AC334" s="26" t="str">
        <f t="shared" si="523"/>
        <v/>
      </c>
      <c r="AD334" s="33" t="str">
        <f t="shared" si="523"/>
        <v/>
      </c>
      <c r="AE334" s="24" t="str">
        <f t="shared" si="523"/>
        <v/>
      </c>
      <c r="AF334" s="26" t="str">
        <f t="shared" si="523"/>
        <v/>
      </c>
      <c r="AG334" s="24" t="str">
        <f t="shared" si="523"/>
        <v/>
      </c>
      <c r="AH334" s="26" t="str">
        <f t="shared" si="523"/>
        <v/>
      </c>
      <c r="AI334" s="26" t="str">
        <f t="shared" si="523"/>
        <v/>
      </c>
      <c r="AJ334" s="26" t="str">
        <f t="shared" si="523"/>
        <v/>
      </c>
      <c r="AK334" s="26" t="str">
        <f t="shared" si="523"/>
        <v/>
      </c>
      <c r="AL334" s="26" t="str">
        <f t="shared" si="523"/>
        <v/>
      </c>
      <c r="AM334" s="18" t="str">
        <f t="shared" si="523"/>
        <v/>
      </c>
      <c r="AN334" s="9"/>
      <c r="AO334" s="152" t="str">
        <f t="shared" si="499"/>
        <v/>
      </c>
      <c r="AP334" s="150" t="str">
        <f t="shared" si="442"/>
        <v/>
      </c>
      <c r="AQ334" s="151" t="str">
        <f t="shared" si="443"/>
        <v/>
      </c>
      <c r="AR334" s="107" t="str">
        <f t="shared" si="444"/>
        <v/>
      </c>
      <c r="AS334" s="128" t="str">
        <f t="shared" si="445"/>
        <v/>
      </c>
      <c r="AT334" s="114" t="str">
        <f t="shared" si="500"/>
        <v/>
      </c>
      <c r="AU334" s="114" t="str">
        <f t="shared" si="501"/>
        <v/>
      </c>
      <c r="AV334" s="114" t="str">
        <f t="shared" si="502"/>
        <v/>
      </c>
      <c r="AW334" s="114" t="str">
        <f t="shared" si="503"/>
        <v/>
      </c>
      <c r="AX334" s="117" t="str">
        <f t="shared" si="504"/>
        <v/>
      </c>
      <c r="AY334" s="117" t="str">
        <f t="shared" si="505"/>
        <v/>
      </c>
      <c r="AZ334" s="111" t="str">
        <f t="shared" si="506"/>
        <v/>
      </c>
      <c r="BA334" s="133" t="str">
        <f t="shared" si="507"/>
        <v/>
      </c>
      <c r="BB334" s="126" t="str">
        <f t="shared" si="446"/>
        <v/>
      </c>
      <c r="BC334" s="126" t="str">
        <f t="shared" si="447"/>
        <v/>
      </c>
      <c r="BD334" s="127" t="str">
        <f t="shared" si="448"/>
        <v/>
      </c>
      <c r="BE334" s="115" t="str">
        <f t="shared" si="449"/>
        <v/>
      </c>
      <c r="BF334" s="148" t="str">
        <f t="shared" si="450"/>
        <v/>
      </c>
      <c r="BG334" s="126" t="str">
        <f t="shared" si="451"/>
        <v/>
      </c>
      <c r="BH334" s="126" t="str">
        <f t="shared" si="452"/>
        <v/>
      </c>
      <c r="BI334" s="126" t="str">
        <f t="shared" si="453"/>
        <v/>
      </c>
      <c r="BJ334" s="126" t="str">
        <f t="shared" si="454"/>
        <v/>
      </c>
      <c r="BK334" s="111" t="str">
        <f t="shared" si="455"/>
        <v/>
      </c>
      <c r="BL334" s="118" t="str">
        <f t="shared" si="508"/>
        <v/>
      </c>
      <c r="BM334" s="115" t="str">
        <f t="shared" si="456"/>
        <v/>
      </c>
      <c r="BN334" s="110" t="str">
        <f t="shared" si="457"/>
        <v/>
      </c>
      <c r="BO334" s="110" t="str">
        <f t="shared" si="458"/>
        <v/>
      </c>
      <c r="BP334" s="111" t="str">
        <f t="shared" si="509"/>
        <v/>
      </c>
      <c r="BQ334" s="110" t="str">
        <f t="shared" si="510"/>
        <v/>
      </c>
      <c r="BR334" s="153"/>
      <c r="BS334" s="115" t="str">
        <f t="shared" si="459"/>
        <v/>
      </c>
      <c r="BT334" s="132" t="str">
        <f t="shared" si="522"/>
        <v/>
      </c>
      <c r="BU334" s="146" t="str">
        <f t="shared" si="460"/>
        <v/>
      </c>
      <c r="BV334" s="115" t="str">
        <f t="shared" si="461"/>
        <v/>
      </c>
      <c r="BW334" s="118" t="str">
        <f t="shared" si="462"/>
        <v/>
      </c>
      <c r="BX334" s="119"/>
      <c r="BY334" s="111" t="str">
        <f t="shared" si="463"/>
        <v/>
      </c>
      <c r="BZ334" s="111" t="str">
        <f t="shared" si="464"/>
        <v/>
      </c>
      <c r="CA334" s="111" t="str">
        <f t="shared" si="465"/>
        <v/>
      </c>
      <c r="CB334" s="142" t="str">
        <f t="shared" si="466"/>
        <v/>
      </c>
      <c r="CC334" s="184" t="str">
        <f t="shared" si="467"/>
        <v/>
      </c>
      <c r="CD334" s="115" t="str">
        <f t="shared" si="468"/>
        <v/>
      </c>
      <c r="CE334" s="115" t="str">
        <f t="shared" si="469"/>
        <v/>
      </c>
      <c r="CF334" s="125" t="str">
        <f t="shared" si="470"/>
        <v/>
      </c>
      <c r="CG334" s="125" t="str">
        <f t="shared" si="471"/>
        <v/>
      </c>
      <c r="CH334" s="149" t="str">
        <f t="shared" si="472"/>
        <v/>
      </c>
      <c r="CI334" s="142" t="str">
        <f t="shared" si="473"/>
        <v/>
      </c>
      <c r="CJ334" s="119"/>
      <c r="CK334" s="109"/>
      <c r="CL334" s="166" t="str">
        <f t="shared" si="474"/>
        <v/>
      </c>
      <c r="CM334" s="166" t="str">
        <f t="shared" si="475"/>
        <v/>
      </c>
      <c r="CN334" s="163" t="str">
        <f t="shared" si="476"/>
        <v/>
      </c>
      <c r="CO334" s="164" t="str">
        <f t="shared" si="477"/>
        <v/>
      </c>
      <c r="CP334" s="109"/>
      <c r="CQ334" s="163" t="str">
        <f t="shared" si="478"/>
        <v/>
      </c>
      <c r="CR334" s="163" t="str">
        <f t="shared" si="479"/>
        <v/>
      </c>
      <c r="CS334" s="109"/>
      <c r="CT334" s="112" t="str">
        <f t="shared" si="511"/>
        <v/>
      </c>
      <c r="CU334" s="145" t="str">
        <f t="shared" si="512"/>
        <v/>
      </c>
      <c r="CV334" s="111" t="str">
        <f t="shared" si="513"/>
        <v/>
      </c>
      <c r="CW334" s="111" t="str">
        <f t="shared" si="514"/>
        <v/>
      </c>
      <c r="CX334" s="109" t="str">
        <f t="shared" si="480"/>
        <v/>
      </c>
      <c r="CY334" s="126" t="str">
        <f t="shared" si="481"/>
        <v/>
      </c>
      <c r="CZ334" s="126" t="str">
        <f t="shared" si="482"/>
        <v/>
      </c>
      <c r="DA334" s="126" t="str">
        <f t="shared" si="483"/>
        <v/>
      </c>
      <c r="DB334" s="145" t="str">
        <f t="shared" si="484"/>
        <v/>
      </c>
      <c r="DC334" s="143" t="str">
        <f t="shared" si="485"/>
        <v/>
      </c>
      <c r="DD334" s="121"/>
      <c r="DE334" s="113" t="str">
        <f t="shared" si="486"/>
        <v/>
      </c>
      <c r="DF334" s="113" t="str">
        <f t="shared" si="487"/>
        <v/>
      </c>
      <c r="DG334" s="111" t="e">
        <f t="shared" si="515"/>
        <v>#N/A</v>
      </c>
      <c r="DH334" s="108" t="str">
        <f t="shared" si="488"/>
        <v/>
      </c>
      <c r="DI334" s="108" t="str">
        <f t="shared" si="516"/>
        <v/>
      </c>
      <c r="DJ334" s="108" t="str">
        <f t="shared" si="517"/>
        <v/>
      </c>
      <c r="DK334" s="108" t="str">
        <f t="shared" si="520"/>
        <v/>
      </c>
      <c r="DL334" s="108" t="str">
        <f t="shared" si="518"/>
        <v/>
      </c>
      <c r="DM334" s="108" t="str">
        <f t="shared" si="519"/>
        <v/>
      </c>
      <c r="DN334" s="103"/>
      <c r="DO334" s="170" t="str">
        <f t="shared" si="489"/>
        <v/>
      </c>
      <c r="DP334" s="170" t="str">
        <f t="shared" si="490"/>
        <v/>
      </c>
      <c r="DQ334" s="170" t="str">
        <f t="shared" si="491"/>
        <v/>
      </c>
      <c r="DR334" s="55" t="str">
        <f t="shared" si="492"/>
        <v/>
      </c>
      <c r="DS334" s="55" t="str">
        <f t="shared" si="493"/>
        <v/>
      </c>
      <c r="DT334" s="173" t="str">
        <f t="shared" si="494"/>
        <v/>
      </c>
      <c r="DU334" s="55" t="str">
        <f t="shared" si="495"/>
        <v/>
      </c>
      <c r="DV334" s="21" t="str">
        <f t="shared" si="496"/>
        <v/>
      </c>
      <c r="DW334" s="11" t="str">
        <f t="shared" si="521"/>
        <v/>
      </c>
      <c r="DX334" s="12" t="str">
        <f t="shared" si="497"/>
        <v/>
      </c>
      <c r="DY334" s="15"/>
      <c r="DZ334" s="50"/>
      <c r="EA334" s="50"/>
      <c r="EB334" s="50"/>
      <c r="EC334" s="50"/>
    </row>
    <row r="335" spans="1:133" ht="20.100000000000001" customHeight="1" x14ac:dyDescent="0.25">
      <c r="A335" s="47">
        <f t="shared" si="498"/>
        <v>334</v>
      </c>
      <c r="B335" s="176"/>
      <c r="C335" s="194"/>
      <c r="D335" s="176"/>
      <c r="E335" s="194"/>
      <c r="F335" s="192"/>
      <c r="G335" s="193"/>
      <c r="H335" s="176"/>
      <c r="I335" s="176"/>
      <c r="J335" s="180"/>
      <c r="K335" s="180"/>
      <c r="L335" s="180"/>
      <c r="M335" s="40"/>
      <c r="N335" s="10" t="str">
        <f t="shared" si="441"/>
        <v/>
      </c>
      <c r="O335" s="13"/>
      <c r="P335" s="26" t="str">
        <f t="shared" si="524"/>
        <v/>
      </c>
      <c r="Q335" s="26" t="str">
        <f t="shared" si="524"/>
        <v/>
      </c>
      <c r="R335" s="26" t="str">
        <f t="shared" si="524"/>
        <v/>
      </c>
      <c r="S335" s="26" t="str">
        <f t="shared" si="524"/>
        <v/>
      </c>
      <c r="T335" s="26" t="str">
        <f t="shared" si="524"/>
        <v/>
      </c>
      <c r="U335" s="157" t="str">
        <f t="shared" si="524"/>
        <v/>
      </c>
      <c r="V335" s="26" t="str">
        <f t="shared" si="524"/>
        <v/>
      </c>
      <c r="W335" s="26" t="str">
        <f t="shared" si="524"/>
        <v/>
      </c>
      <c r="X335" s="26" t="str">
        <f t="shared" si="524"/>
        <v/>
      </c>
      <c r="Y335" s="24" t="str">
        <f t="shared" si="524"/>
        <v/>
      </c>
      <c r="Z335" s="18" t="str">
        <f t="shared" si="523"/>
        <v/>
      </c>
      <c r="AA335" s="24" t="str">
        <f t="shared" si="523"/>
        <v/>
      </c>
      <c r="AB335" s="24" t="str">
        <f t="shared" si="523"/>
        <v/>
      </c>
      <c r="AC335" s="26" t="str">
        <f t="shared" si="523"/>
        <v/>
      </c>
      <c r="AD335" s="33" t="str">
        <f t="shared" si="523"/>
        <v/>
      </c>
      <c r="AE335" s="24" t="str">
        <f t="shared" si="523"/>
        <v/>
      </c>
      <c r="AF335" s="26" t="str">
        <f t="shared" si="523"/>
        <v/>
      </c>
      <c r="AG335" s="24" t="str">
        <f t="shared" si="523"/>
        <v/>
      </c>
      <c r="AH335" s="26" t="str">
        <f t="shared" si="523"/>
        <v/>
      </c>
      <c r="AI335" s="26" t="str">
        <f t="shared" si="523"/>
        <v/>
      </c>
      <c r="AJ335" s="26" t="str">
        <f t="shared" si="523"/>
        <v/>
      </c>
      <c r="AK335" s="26" t="str">
        <f t="shared" si="523"/>
        <v/>
      </c>
      <c r="AL335" s="26" t="str">
        <f t="shared" si="523"/>
        <v/>
      </c>
      <c r="AM335" s="18" t="str">
        <f t="shared" si="523"/>
        <v/>
      </c>
      <c r="AN335" s="9"/>
      <c r="AO335" s="152" t="str">
        <f t="shared" si="499"/>
        <v/>
      </c>
      <c r="AP335" s="150" t="str">
        <f t="shared" si="442"/>
        <v/>
      </c>
      <c r="AQ335" s="151" t="str">
        <f t="shared" si="443"/>
        <v/>
      </c>
      <c r="AR335" s="107" t="str">
        <f t="shared" si="444"/>
        <v/>
      </c>
      <c r="AS335" s="128" t="str">
        <f t="shared" si="445"/>
        <v/>
      </c>
      <c r="AT335" s="114" t="str">
        <f t="shared" si="500"/>
        <v/>
      </c>
      <c r="AU335" s="114" t="str">
        <f t="shared" si="501"/>
        <v/>
      </c>
      <c r="AV335" s="114" t="str">
        <f t="shared" si="502"/>
        <v/>
      </c>
      <c r="AW335" s="114" t="str">
        <f t="shared" si="503"/>
        <v/>
      </c>
      <c r="AX335" s="117" t="str">
        <f t="shared" si="504"/>
        <v/>
      </c>
      <c r="AY335" s="117" t="str">
        <f t="shared" si="505"/>
        <v/>
      </c>
      <c r="AZ335" s="111" t="str">
        <f t="shared" si="506"/>
        <v/>
      </c>
      <c r="BA335" s="133" t="str">
        <f t="shared" si="507"/>
        <v/>
      </c>
      <c r="BB335" s="126" t="str">
        <f t="shared" si="446"/>
        <v/>
      </c>
      <c r="BC335" s="126" t="str">
        <f t="shared" si="447"/>
        <v/>
      </c>
      <c r="BD335" s="127" t="str">
        <f t="shared" si="448"/>
        <v/>
      </c>
      <c r="BE335" s="115" t="str">
        <f t="shared" si="449"/>
        <v/>
      </c>
      <c r="BF335" s="148" t="str">
        <f t="shared" si="450"/>
        <v/>
      </c>
      <c r="BG335" s="126" t="str">
        <f t="shared" si="451"/>
        <v/>
      </c>
      <c r="BH335" s="126" t="str">
        <f t="shared" si="452"/>
        <v/>
      </c>
      <c r="BI335" s="126" t="str">
        <f t="shared" si="453"/>
        <v/>
      </c>
      <c r="BJ335" s="126" t="str">
        <f t="shared" si="454"/>
        <v/>
      </c>
      <c r="BK335" s="111" t="str">
        <f t="shared" si="455"/>
        <v/>
      </c>
      <c r="BL335" s="118" t="str">
        <f t="shared" si="508"/>
        <v/>
      </c>
      <c r="BM335" s="115" t="str">
        <f t="shared" si="456"/>
        <v/>
      </c>
      <c r="BN335" s="110" t="str">
        <f t="shared" si="457"/>
        <v/>
      </c>
      <c r="BO335" s="110" t="str">
        <f t="shared" si="458"/>
        <v/>
      </c>
      <c r="BP335" s="111" t="str">
        <f t="shared" si="509"/>
        <v/>
      </c>
      <c r="BQ335" s="110" t="str">
        <f t="shared" si="510"/>
        <v/>
      </c>
      <c r="BR335" s="153"/>
      <c r="BS335" s="115" t="str">
        <f t="shared" si="459"/>
        <v/>
      </c>
      <c r="BT335" s="132" t="str">
        <f t="shared" si="522"/>
        <v/>
      </c>
      <c r="BU335" s="146" t="str">
        <f t="shared" si="460"/>
        <v/>
      </c>
      <c r="BV335" s="115" t="str">
        <f t="shared" si="461"/>
        <v/>
      </c>
      <c r="BW335" s="118" t="str">
        <f t="shared" si="462"/>
        <v/>
      </c>
      <c r="BX335" s="119"/>
      <c r="BY335" s="111" t="str">
        <f t="shared" si="463"/>
        <v/>
      </c>
      <c r="BZ335" s="111" t="str">
        <f t="shared" si="464"/>
        <v/>
      </c>
      <c r="CA335" s="111" t="str">
        <f t="shared" si="465"/>
        <v/>
      </c>
      <c r="CB335" s="142" t="str">
        <f t="shared" si="466"/>
        <v/>
      </c>
      <c r="CC335" s="184" t="str">
        <f t="shared" si="467"/>
        <v/>
      </c>
      <c r="CD335" s="115" t="str">
        <f t="shared" si="468"/>
        <v/>
      </c>
      <c r="CE335" s="115" t="str">
        <f t="shared" si="469"/>
        <v/>
      </c>
      <c r="CF335" s="125" t="str">
        <f t="shared" si="470"/>
        <v/>
      </c>
      <c r="CG335" s="125" t="str">
        <f t="shared" si="471"/>
        <v/>
      </c>
      <c r="CH335" s="149" t="str">
        <f t="shared" si="472"/>
        <v/>
      </c>
      <c r="CI335" s="142" t="str">
        <f t="shared" si="473"/>
        <v/>
      </c>
      <c r="CJ335" s="119"/>
      <c r="CK335" s="109"/>
      <c r="CL335" s="166" t="str">
        <f t="shared" si="474"/>
        <v/>
      </c>
      <c r="CM335" s="166" t="str">
        <f t="shared" si="475"/>
        <v/>
      </c>
      <c r="CN335" s="163" t="str">
        <f t="shared" si="476"/>
        <v/>
      </c>
      <c r="CO335" s="164" t="str">
        <f t="shared" si="477"/>
        <v/>
      </c>
      <c r="CP335" s="109"/>
      <c r="CQ335" s="163" t="str">
        <f t="shared" si="478"/>
        <v/>
      </c>
      <c r="CR335" s="163" t="str">
        <f t="shared" si="479"/>
        <v/>
      </c>
      <c r="CS335" s="109"/>
      <c r="CT335" s="112" t="str">
        <f t="shared" si="511"/>
        <v/>
      </c>
      <c r="CU335" s="145" t="str">
        <f t="shared" si="512"/>
        <v/>
      </c>
      <c r="CV335" s="111" t="str">
        <f t="shared" si="513"/>
        <v/>
      </c>
      <c r="CW335" s="111" t="str">
        <f t="shared" si="514"/>
        <v/>
      </c>
      <c r="CX335" s="109" t="str">
        <f t="shared" si="480"/>
        <v/>
      </c>
      <c r="CY335" s="126" t="str">
        <f t="shared" si="481"/>
        <v/>
      </c>
      <c r="CZ335" s="126" t="str">
        <f t="shared" si="482"/>
        <v/>
      </c>
      <c r="DA335" s="126" t="str">
        <f t="shared" si="483"/>
        <v/>
      </c>
      <c r="DB335" s="145" t="str">
        <f t="shared" si="484"/>
        <v/>
      </c>
      <c r="DC335" s="143" t="str">
        <f t="shared" si="485"/>
        <v/>
      </c>
      <c r="DD335" s="121"/>
      <c r="DE335" s="113" t="str">
        <f t="shared" si="486"/>
        <v/>
      </c>
      <c r="DF335" s="113" t="str">
        <f t="shared" si="487"/>
        <v/>
      </c>
      <c r="DG335" s="111" t="e">
        <f t="shared" si="515"/>
        <v>#N/A</v>
      </c>
      <c r="DH335" s="108" t="str">
        <f t="shared" si="488"/>
        <v/>
      </c>
      <c r="DI335" s="108" t="str">
        <f t="shared" si="516"/>
        <v/>
      </c>
      <c r="DJ335" s="108" t="str">
        <f t="shared" si="517"/>
        <v/>
      </c>
      <c r="DK335" s="108" t="str">
        <f t="shared" si="520"/>
        <v/>
      </c>
      <c r="DL335" s="108" t="str">
        <f t="shared" si="518"/>
        <v/>
      </c>
      <c r="DM335" s="108" t="str">
        <f t="shared" si="519"/>
        <v/>
      </c>
      <c r="DN335" s="103"/>
      <c r="DO335" s="170" t="str">
        <f t="shared" si="489"/>
        <v/>
      </c>
      <c r="DP335" s="170" t="str">
        <f t="shared" si="490"/>
        <v/>
      </c>
      <c r="DQ335" s="170" t="str">
        <f t="shared" si="491"/>
        <v/>
      </c>
      <c r="DR335" s="55" t="str">
        <f t="shared" si="492"/>
        <v/>
      </c>
      <c r="DS335" s="55" t="str">
        <f t="shared" si="493"/>
        <v/>
      </c>
      <c r="DT335" s="173" t="str">
        <f t="shared" si="494"/>
        <v/>
      </c>
      <c r="DU335" s="55" t="str">
        <f t="shared" si="495"/>
        <v/>
      </c>
      <c r="DV335" s="21" t="str">
        <f t="shared" si="496"/>
        <v/>
      </c>
      <c r="DW335" s="11" t="str">
        <f t="shared" si="521"/>
        <v/>
      </c>
      <c r="DX335" s="12" t="str">
        <f t="shared" si="497"/>
        <v/>
      </c>
      <c r="DY335" s="15"/>
      <c r="DZ335" s="50"/>
      <c r="EA335" s="50"/>
      <c r="EB335" s="50"/>
      <c r="EC335" s="50"/>
    </row>
    <row r="336" spans="1:133" ht="20.100000000000001" customHeight="1" x14ac:dyDescent="0.25">
      <c r="A336" s="47">
        <f t="shared" si="498"/>
        <v>335</v>
      </c>
      <c r="B336" s="176"/>
      <c r="C336" s="194"/>
      <c r="D336" s="176"/>
      <c r="E336" s="194"/>
      <c r="F336" s="192"/>
      <c r="G336" s="193"/>
      <c r="H336" s="176"/>
      <c r="I336" s="176"/>
      <c r="J336" s="180"/>
      <c r="K336" s="180"/>
      <c r="L336" s="180"/>
      <c r="M336" s="40"/>
      <c r="N336" s="10" t="str">
        <f t="shared" si="441"/>
        <v/>
      </c>
      <c r="O336" s="13"/>
      <c r="P336" s="26" t="str">
        <f t="shared" si="524"/>
        <v/>
      </c>
      <c r="Q336" s="26" t="str">
        <f t="shared" si="524"/>
        <v/>
      </c>
      <c r="R336" s="26" t="str">
        <f t="shared" si="524"/>
        <v/>
      </c>
      <c r="S336" s="26" t="str">
        <f t="shared" si="524"/>
        <v/>
      </c>
      <c r="T336" s="26" t="str">
        <f t="shared" si="524"/>
        <v/>
      </c>
      <c r="U336" s="157" t="str">
        <f t="shared" si="524"/>
        <v/>
      </c>
      <c r="V336" s="26" t="str">
        <f t="shared" si="524"/>
        <v/>
      </c>
      <c r="W336" s="26" t="str">
        <f t="shared" si="524"/>
        <v/>
      </c>
      <c r="X336" s="26" t="str">
        <f t="shared" si="524"/>
        <v/>
      </c>
      <c r="Y336" s="24" t="str">
        <f t="shared" si="524"/>
        <v/>
      </c>
      <c r="Z336" s="18" t="str">
        <f t="shared" si="523"/>
        <v/>
      </c>
      <c r="AA336" s="24" t="str">
        <f t="shared" si="523"/>
        <v/>
      </c>
      <c r="AB336" s="24" t="str">
        <f t="shared" si="523"/>
        <v/>
      </c>
      <c r="AC336" s="26" t="str">
        <f t="shared" si="523"/>
        <v/>
      </c>
      <c r="AD336" s="33" t="str">
        <f t="shared" si="523"/>
        <v/>
      </c>
      <c r="AE336" s="24" t="str">
        <f t="shared" si="523"/>
        <v/>
      </c>
      <c r="AF336" s="26" t="str">
        <f t="shared" si="523"/>
        <v/>
      </c>
      <c r="AG336" s="24" t="str">
        <f t="shared" si="523"/>
        <v/>
      </c>
      <c r="AH336" s="26" t="str">
        <f t="shared" si="523"/>
        <v/>
      </c>
      <c r="AI336" s="26" t="str">
        <f t="shared" si="523"/>
        <v/>
      </c>
      <c r="AJ336" s="26" t="str">
        <f t="shared" si="523"/>
        <v/>
      </c>
      <c r="AK336" s="26" t="str">
        <f t="shared" si="523"/>
        <v/>
      </c>
      <c r="AL336" s="26" t="str">
        <f t="shared" si="523"/>
        <v/>
      </c>
      <c r="AM336" s="18" t="str">
        <f t="shared" si="523"/>
        <v/>
      </c>
      <c r="AN336" s="9"/>
      <c r="AO336" s="152" t="str">
        <f t="shared" si="499"/>
        <v/>
      </c>
      <c r="AP336" s="150" t="str">
        <f t="shared" si="442"/>
        <v/>
      </c>
      <c r="AQ336" s="151" t="str">
        <f t="shared" si="443"/>
        <v/>
      </c>
      <c r="AR336" s="107" t="str">
        <f t="shared" si="444"/>
        <v/>
      </c>
      <c r="AS336" s="128" t="str">
        <f t="shared" si="445"/>
        <v/>
      </c>
      <c r="AT336" s="114" t="str">
        <f t="shared" si="500"/>
        <v/>
      </c>
      <c r="AU336" s="114" t="str">
        <f t="shared" si="501"/>
        <v/>
      </c>
      <c r="AV336" s="114" t="str">
        <f t="shared" si="502"/>
        <v/>
      </c>
      <c r="AW336" s="114" t="str">
        <f t="shared" si="503"/>
        <v/>
      </c>
      <c r="AX336" s="117" t="str">
        <f t="shared" si="504"/>
        <v/>
      </c>
      <c r="AY336" s="117" t="str">
        <f t="shared" si="505"/>
        <v/>
      </c>
      <c r="AZ336" s="111" t="str">
        <f t="shared" si="506"/>
        <v/>
      </c>
      <c r="BA336" s="133" t="str">
        <f t="shared" si="507"/>
        <v/>
      </c>
      <c r="BB336" s="126" t="str">
        <f t="shared" si="446"/>
        <v/>
      </c>
      <c r="BC336" s="126" t="str">
        <f t="shared" si="447"/>
        <v/>
      </c>
      <c r="BD336" s="127" t="str">
        <f t="shared" si="448"/>
        <v/>
      </c>
      <c r="BE336" s="115" t="str">
        <f t="shared" si="449"/>
        <v/>
      </c>
      <c r="BF336" s="148" t="str">
        <f t="shared" si="450"/>
        <v/>
      </c>
      <c r="BG336" s="126" t="str">
        <f t="shared" si="451"/>
        <v/>
      </c>
      <c r="BH336" s="126" t="str">
        <f t="shared" si="452"/>
        <v/>
      </c>
      <c r="BI336" s="126" t="str">
        <f t="shared" si="453"/>
        <v/>
      </c>
      <c r="BJ336" s="126" t="str">
        <f t="shared" si="454"/>
        <v/>
      </c>
      <c r="BK336" s="111" t="str">
        <f t="shared" si="455"/>
        <v/>
      </c>
      <c r="BL336" s="118" t="str">
        <f t="shared" si="508"/>
        <v/>
      </c>
      <c r="BM336" s="115" t="str">
        <f t="shared" si="456"/>
        <v/>
      </c>
      <c r="BN336" s="110" t="str">
        <f t="shared" si="457"/>
        <v/>
      </c>
      <c r="BO336" s="110" t="str">
        <f t="shared" si="458"/>
        <v/>
      </c>
      <c r="BP336" s="111" t="str">
        <f t="shared" si="509"/>
        <v/>
      </c>
      <c r="BQ336" s="110" t="str">
        <f t="shared" si="510"/>
        <v/>
      </c>
      <c r="BR336" s="153"/>
      <c r="BS336" s="115" t="str">
        <f t="shared" si="459"/>
        <v/>
      </c>
      <c r="BT336" s="132" t="str">
        <f t="shared" si="522"/>
        <v/>
      </c>
      <c r="BU336" s="146" t="str">
        <f t="shared" si="460"/>
        <v/>
      </c>
      <c r="BV336" s="115" t="str">
        <f t="shared" si="461"/>
        <v/>
      </c>
      <c r="BW336" s="118" t="str">
        <f t="shared" si="462"/>
        <v/>
      </c>
      <c r="BX336" s="119"/>
      <c r="BY336" s="111" t="str">
        <f t="shared" si="463"/>
        <v/>
      </c>
      <c r="BZ336" s="111" t="str">
        <f t="shared" si="464"/>
        <v/>
      </c>
      <c r="CA336" s="111" t="str">
        <f t="shared" si="465"/>
        <v/>
      </c>
      <c r="CB336" s="142" t="str">
        <f t="shared" si="466"/>
        <v/>
      </c>
      <c r="CC336" s="184" t="str">
        <f t="shared" si="467"/>
        <v/>
      </c>
      <c r="CD336" s="115" t="str">
        <f t="shared" si="468"/>
        <v/>
      </c>
      <c r="CE336" s="115" t="str">
        <f t="shared" si="469"/>
        <v/>
      </c>
      <c r="CF336" s="125" t="str">
        <f t="shared" si="470"/>
        <v/>
      </c>
      <c r="CG336" s="125" t="str">
        <f t="shared" si="471"/>
        <v/>
      </c>
      <c r="CH336" s="149" t="str">
        <f t="shared" si="472"/>
        <v/>
      </c>
      <c r="CI336" s="142" t="str">
        <f t="shared" si="473"/>
        <v/>
      </c>
      <c r="CJ336" s="119"/>
      <c r="CK336" s="109"/>
      <c r="CL336" s="166" t="str">
        <f t="shared" si="474"/>
        <v/>
      </c>
      <c r="CM336" s="166" t="str">
        <f t="shared" si="475"/>
        <v/>
      </c>
      <c r="CN336" s="163" t="str">
        <f t="shared" si="476"/>
        <v/>
      </c>
      <c r="CO336" s="164" t="str">
        <f t="shared" si="477"/>
        <v/>
      </c>
      <c r="CP336" s="109"/>
      <c r="CQ336" s="163" t="str">
        <f t="shared" si="478"/>
        <v/>
      </c>
      <c r="CR336" s="163" t="str">
        <f t="shared" si="479"/>
        <v/>
      </c>
      <c r="CS336" s="109"/>
      <c r="CT336" s="112" t="str">
        <f t="shared" si="511"/>
        <v/>
      </c>
      <c r="CU336" s="145" t="str">
        <f t="shared" si="512"/>
        <v/>
      </c>
      <c r="CV336" s="111" t="str">
        <f t="shared" si="513"/>
        <v/>
      </c>
      <c r="CW336" s="111" t="str">
        <f t="shared" si="514"/>
        <v/>
      </c>
      <c r="CX336" s="109" t="str">
        <f t="shared" si="480"/>
        <v/>
      </c>
      <c r="CY336" s="126" t="str">
        <f t="shared" si="481"/>
        <v/>
      </c>
      <c r="CZ336" s="126" t="str">
        <f t="shared" si="482"/>
        <v/>
      </c>
      <c r="DA336" s="126" t="str">
        <f t="shared" si="483"/>
        <v/>
      </c>
      <c r="DB336" s="145" t="str">
        <f t="shared" si="484"/>
        <v/>
      </c>
      <c r="DC336" s="143" t="str">
        <f t="shared" si="485"/>
        <v/>
      </c>
      <c r="DD336" s="121"/>
      <c r="DE336" s="113" t="str">
        <f t="shared" si="486"/>
        <v/>
      </c>
      <c r="DF336" s="113" t="str">
        <f t="shared" si="487"/>
        <v/>
      </c>
      <c r="DG336" s="111" t="e">
        <f t="shared" si="515"/>
        <v>#N/A</v>
      </c>
      <c r="DH336" s="108" t="str">
        <f t="shared" si="488"/>
        <v/>
      </c>
      <c r="DI336" s="108" t="str">
        <f t="shared" si="516"/>
        <v/>
      </c>
      <c r="DJ336" s="108" t="str">
        <f t="shared" si="517"/>
        <v/>
      </c>
      <c r="DK336" s="108" t="str">
        <f t="shared" si="520"/>
        <v/>
      </c>
      <c r="DL336" s="108" t="str">
        <f t="shared" si="518"/>
        <v/>
      </c>
      <c r="DM336" s="108" t="str">
        <f t="shared" si="519"/>
        <v/>
      </c>
      <c r="DN336" s="103"/>
      <c r="DO336" s="170" t="str">
        <f t="shared" si="489"/>
        <v/>
      </c>
      <c r="DP336" s="170" t="str">
        <f t="shared" si="490"/>
        <v/>
      </c>
      <c r="DQ336" s="170" t="str">
        <f t="shared" si="491"/>
        <v/>
      </c>
      <c r="DR336" s="55" t="str">
        <f t="shared" si="492"/>
        <v/>
      </c>
      <c r="DS336" s="55" t="str">
        <f t="shared" si="493"/>
        <v/>
      </c>
      <c r="DT336" s="173" t="str">
        <f t="shared" si="494"/>
        <v/>
      </c>
      <c r="DU336" s="55" t="str">
        <f t="shared" si="495"/>
        <v/>
      </c>
      <c r="DV336" s="21" t="str">
        <f t="shared" si="496"/>
        <v/>
      </c>
      <c r="DW336" s="11" t="str">
        <f t="shared" si="521"/>
        <v/>
      </c>
      <c r="DX336" s="12" t="str">
        <f t="shared" si="497"/>
        <v/>
      </c>
      <c r="DY336" s="15"/>
      <c r="DZ336" s="50"/>
      <c r="EA336" s="50"/>
      <c r="EB336" s="50"/>
      <c r="EC336" s="50"/>
    </row>
    <row r="337" spans="1:133" ht="20.100000000000001" customHeight="1" x14ac:dyDescent="0.25">
      <c r="A337" s="47">
        <f t="shared" si="498"/>
        <v>336</v>
      </c>
      <c r="B337" s="176"/>
      <c r="C337" s="194"/>
      <c r="D337" s="176"/>
      <c r="E337" s="194"/>
      <c r="F337" s="192"/>
      <c r="G337" s="193"/>
      <c r="H337" s="176"/>
      <c r="I337" s="176"/>
      <c r="J337" s="180"/>
      <c r="K337" s="180"/>
      <c r="L337" s="180"/>
      <c r="M337" s="40"/>
      <c r="N337" s="10" t="str">
        <f t="shared" si="441"/>
        <v/>
      </c>
      <c r="O337" s="13"/>
      <c r="P337" s="26" t="str">
        <f t="shared" si="524"/>
        <v/>
      </c>
      <c r="Q337" s="26" t="str">
        <f t="shared" si="524"/>
        <v/>
      </c>
      <c r="R337" s="26" t="str">
        <f t="shared" si="524"/>
        <v/>
      </c>
      <c r="S337" s="26" t="str">
        <f t="shared" si="524"/>
        <v/>
      </c>
      <c r="T337" s="26" t="str">
        <f t="shared" si="524"/>
        <v/>
      </c>
      <c r="U337" s="157" t="str">
        <f t="shared" si="524"/>
        <v/>
      </c>
      <c r="V337" s="26" t="str">
        <f t="shared" si="524"/>
        <v/>
      </c>
      <c r="W337" s="26" t="str">
        <f t="shared" si="524"/>
        <v/>
      </c>
      <c r="X337" s="26" t="str">
        <f t="shared" si="524"/>
        <v/>
      </c>
      <c r="Y337" s="24" t="str">
        <f t="shared" si="524"/>
        <v/>
      </c>
      <c r="Z337" s="18" t="str">
        <f t="shared" si="523"/>
        <v/>
      </c>
      <c r="AA337" s="24" t="str">
        <f t="shared" si="523"/>
        <v/>
      </c>
      <c r="AB337" s="24" t="str">
        <f t="shared" si="523"/>
        <v/>
      </c>
      <c r="AC337" s="26" t="str">
        <f t="shared" si="523"/>
        <v/>
      </c>
      <c r="AD337" s="33" t="str">
        <f t="shared" si="523"/>
        <v/>
      </c>
      <c r="AE337" s="24" t="str">
        <f t="shared" si="523"/>
        <v/>
      </c>
      <c r="AF337" s="26" t="str">
        <f t="shared" si="523"/>
        <v/>
      </c>
      <c r="AG337" s="24" t="str">
        <f t="shared" si="523"/>
        <v/>
      </c>
      <c r="AH337" s="26" t="str">
        <f t="shared" si="523"/>
        <v/>
      </c>
      <c r="AI337" s="26" t="str">
        <f t="shared" si="523"/>
        <v/>
      </c>
      <c r="AJ337" s="26" t="str">
        <f t="shared" si="523"/>
        <v/>
      </c>
      <c r="AK337" s="26" t="str">
        <f t="shared" si="523"/>
        <v/>
      </c>
      <c r="AL337" s="26" t="str">
        <f t="shared" si="523"/>
        <v/>
      </c>
      <c r="AM337" s="18" t="str">
        <f t="shared" si="523"/>
        <v/>
      </c>
      <c r="AN337" s="9"/>
      <c r="AO337" s="152" t="str">
        <f t="shared" si="499"/>
        <v/>
      </c>
      <c r="AP337" s="150" t="str">
        <f t="shared" si="442"/>
        <v/>
      </c>
      <c r="AQ337" s="151" t="str">
        <f t="shared" si="443"/>
        <v/>
      </c>
      <c r="AR337" s="107" t="str">
        <f t="shared" si="444"/>
        <v/>
      </c>
      <c r="AS337" s="128" t="str">
        <f t="shared" si="445"/>
        <v/>
      </c>
      <c r="AT337" s="114" t="str">
        <f t="shared" si="500"/>
        <v/>
      </c>
      <c r="AU337" s="114" t="str">
        <f t="shared" si="501"/>
        <v/>
      </c>
      <c r="AV337" s="114" t="str">
        <f t="shared" si="502"/>
        <v/>
      </c>
      <c r="AW337" s="114" t="str">
        <f t="shared" si="503"/>
        <v/>
      </c>
      <c r="AX337" s="117" t="str">
        <f t="shared" si="504"/>
        <v/>
      </c>
      <c r="AY337" s="117" t="str">
        <f t="shared" si="505"/>
        <v/>
      </c>
      <c r="AZ337" s="111" t="str">
        <f t="shared" si="506"/>
        <v/>
      </c>
      <c r="BA337" s="133" t="str">
        <f t="shared" si="507"/>
        <v/>
      </c>
      <c r="BB337" s="126" t="str">
        <f t="shared" si="446"/>
        <v/>
      </c>
      <c r="BC337" s="126" t="str">
        <f t="shared" si="447"/>
        <v/>
      </c>
      <c r="BD337" s="127" t="str">
        <f t="shared" si="448"/>
        <v/>
      </c>
      <c r="BE337" s="115" t="str">
        <f t="shared" si="449"/>
        <v/>
      </c>
      <c r="BF337" s="148" t="str">
        <f t="shared" si="450"/>
        <v/>
      </c>
      <c r="BG337" s="126" t="str">
        <f t="shared" si="451"/>
        <v/>
      </c>
      <c r="BH337" s="126" t="str">
        <f t="shared" si="452"/>
        <v/>
      </c>
      <c r="BI337" s="126" t="str">
        <f t="shared" si="453"/>
        <v/>
      </c>
      <c r="BJ337" s="126" t="str">
        <f t="shared" si="454"/>
        <v/>
      </c>
      <c r="BK337" s="111" t="str">
        <f t="shared" si="455"/>
        <v/>
      </c>
      <c r="BL337" s="118" t="str">
        <f t="shared" si="508"/>
        <v/>
      </c>
      <c r="BM337" s="115" t="str">
        <f t="shared" si="456"/>
        <v/>
      </c>
      <c r="BN337" s="110" t="str">
        <f t="shared" si="457"/>
        <v/>
      </c>
      <c r="BO337" s="110" t="str">
        <f t="shared" si="458"/>
        <v/>
      </c>
      <c r="BP337" s="111" t="str">
        <f t="shared" si="509"/>
        <v/>
      </c>
      <c r="BQ337" s="110" t="str">
        <f t="shared" si="510"/>
        <v/>
      </c>
      <c r="BR337" s="153"/>
      <c r="BS337" s="115" t="str">
        <f t="shared" si="459"/>
        <v/>
      </c>
      <c r="BT337" s="132" t="str">
        <f t="shared" si="522"/>
        <v/>
      </c>
      <c r="BU337" s="146" t="str">
        <f t="shared" si="460"/>
        <v/>
      </c>
      <c r="BV337" s="115" t="str">
        <f t="shared" si="461"/>
        <v/>
      </c>
      <c r="BW337" s="118" t="str">
        <f t="shared" si="462"/>
        <v/>
      </c>
      <c r="BX337" s="119"/>
      <c r="BY337" s="111" t="str">
        <f t="shared" si="463"/>
        <v/>
      </c>
      <c r="BZ337" s="111" t="str">
        <f t="shared" si="464"/>
        <v/>
      </c>
      <c r="CA337" s="111" t="str">
        <f t="shared" si="465"/>
        <v/>
      </c>
      <c r="CB337" s="142" t="str">
        <f t="shared" si="466"/>
        <v/>
      </c>
      <c r="CC337" s="184" t="str">
        <f t="shared" si="467"/>
        <v/>
      </c>
      <c r="CD337" s="115" t="str">
        <f t="shared" si="468"/>
        <v/>
      </c>
      <c r="CE337" s="115" t="str">
        <f t="shared" si="469"/>
        <v/>
      </c>
      <c r="CF337" s="125" t="str">
        <f t="shared" si="470"/>
        <v/>
      </c>
      <c r="CG337" s="125" t="str">
        <f t="shared" si="471"/>
        <v/>
      </c>
      <c r="CH337" s="149" t="str">
        <f t="shared" si="472"/>
        <v/>
      </c>
      <c r="CI337" s="142" t="str">
        <f t="shared" si="473"/>
        <v/>
      </c>
      <c r="CJ337" s="119"/>
      <c r="CK337" s="109"/>
      <c r="CL337" s="166" t="str">
        <f t="shared" si="474"/>
        <v/>
      </c>
      <c r="CM337" s="166" t="str">
        <f t="shared" si="475"/>
        <v/>
      </c>
      <c r="CN337" s="163" t="str">
        <f t="shared" si="476"/>
        <v/>
      </c>
      <c r="CO337" s="164" t="str">
        <f t="shared" si="477"/>
        <v/>
      </c>
      <c r="CP337" s="109"/>
      <c r="CQ337" s="163" t="str">
        <f t="shared" si="478"/>
        <v/>
      </c>
      <c r="CR337" s="163" t="str">
        <f t="shared" si="479"/>
        <v/>
      </c>
      <c r="CS337" s="109"/>
      <c r="CT337" s="112" t="str">
        <f t="shared" si="511"/>
        <v/>
      </c>
      <c r="CU337" s="145" t="str">
        <f t="shared" si="512"/>
        <v/>
      </c>
      <c r="CV337" s="111" t="str">
        <f t="shared" si="513"/>
        <v/>
      </c>
      <c r="CW337" s="111" t="str">
        <f t="shared" si="514"/>
        <v/>
      </c>
      <c r="CX337" s="109" t="str">
        <f t="shared" si="480"/>
        <v/>
      </c>
      <c r="CY337" s="126" t="str">
        <f t="shared" si="481"/>
        <v/>
      </c>
      <c r="CZ337" s="126" t="str">
        <f t="shared" si="482"/>
        <v/>
      </c>
      <c r="DA337" s="126" t="str">
        <f t="shared" si="483"/>
        <v/>
      </c>
      <c r="DB337" s="145" t="str">
        <f t="shared" si="484"/>
        <v/>
      </c>
      <c r="DC337" s="143" t="str">
        <f t="shared" si="485"/>
        <v/>
      </c>
      <c r="DD337" s="121"/>
      <c r="DE337" s="113" t="str">
        <f t="shared" si="486"/>
        <v/>
      </c>
      <c r="DF337" s="113" t="str">
        <f t="shared" si="487"/>
        <v/>
      </c>
      <c r="DG337" s="111" t="e">
        <f t="shared" si="515"/>
        <v>#N/A</v>
      </c>
      <c r="DH337" s="108" t="str">
        <f t="shared" si="488"/>
        <v/>
      </c>
      <c r="DI337" s="108" t="str">
        <f t="shared" si="516"/>
        <v/>
      </c>
      <c r="DJ337" s="108" t="str">
        <f t="shared" si="517"/>
        <v/>
      </c>
      <c r="DK337" s="108" t="str">
        <f t="shared" si="520"/>
        <v/>
      </c>
      <c r="DL337" s="108" t="str">
        <f t="shared" si="518"/>
        <v/>
      </c>
      <c r="DM337" s="108" t="str">
        <f t="shared" si="519"/>
        <v/>
      </c>
      <c r="DN337" s="103"/>
      <c r="DO337" s="170" t="str">
        <f t="shared" si="489"/>
        <v/>
      </c>
      <c r="DP337" s="170" t="str">
        <f t="shared" si="490"/>
        <v/>
      </c>
      <c r="DQ337" s="170" t="str">
        <f t="shared" si="491"/>
        <v/>
      </c>
      <c r="DR337" s="55" t="str">
        <f t="shared" si="492"/>
        <v/>
      </c>
      <c r="DS337" s="55" t="str">
        <f t="shared" si="493"/>
        <v/>
      </c>
      <c r="DT337" s="173" t="str">
        <f t="shared" si="494"/>
        <v/>
      </c>
      <c r="DU337" s="55" t="str">
        <f t="shared" si="495"/>
        <v/>
      </c>
      <c r="DV337" s="21" t="str">
        <f t="shared" si="496"/>
        <v/>
      </c>
      <c r="DW337" s="11" t="str">
        <f t="shared" si="521"/>
        <v/>
      </c>
      <c r="DX337" s="12" t="str">
        <f t="shared" si="497"/>
        <v/>
      </c>
      <c r="DY337" s="15"/>
      <c r="DZ337" s="50"/>
      <c r="EA337" s="50"/>
      <c r="EB337" s="50"/>
      <c r="EC337" s="50"/>
    </row>
    <row r="338" spans="1:133" ht="20.100000000000001" customHeight="1" x14ac:dyDescent="0.25">
      <c r="A338" s="47">
        <f t="shared" si="498"/>
        <v>337</v>
      </c>
      <c r="B338" s="176"/>
      <c r="C338" s="194"/>
      <c r="D338" s="176"/>
      <c r="E338" s="194"/>
      <c r="F338" s="192"/>
      <c r="G338" s="193"/>
      <c r="H338" s="176"/>
      <c r="I338" s="176"/>
      <c r="J338" s="180"/>
      <c r="K338" s="180"/>
      <c r="L338" s="180"/>
      <c r="M338" s="40"/>
      <c r="N338" s="10" t="str">
        <f t="shared" si="441"/>
        <v/>
      </c>
      <c r="O338" s="13"/>
      <c r="P338" s="26" t="str">
        <f t="shared" si="524"/>
        <v/>
      </c>
      <c r="Q338" s="26" t="str">
        <f t="shared" si="524"/>
        <v/>
      </c>
      <c r="R338" s="26" t="str">
        <f t="shared" si="524"/>
        <v/>
      </c>
      <c r="S338" s="26" t="str">
        <f t="shared" si="524"/>
        <v/>
      </c>
      <c r="T338" s="26" t="str">
        <f t="shared" si="524"/>
        <v/>
      </c>
      <c r="U338" s="157" t="str">
        <f t="shared" si="524"/>
        <v/>
      </c>
      <c r="V338" s="26" t="str">
        <f t="shared" si="524"/>
        <v/>
      </c>
      <c r="W338" s="26" t="str">
        <f t="shared" si="524"/>
        <v/>
      </c>
      <c r="X338" s="26" t="str">
        <f t="shared" si="524"/>
        <v/>
      </c>
      <c r="Y338" s="24" t="str">
        <f t="shared" si="524"/>
        <v/>
      </c>
      <c r="Z338" s="18" t="str">
        <f t="shared" si="523"/>
        <v/>
      </c>
      <c r="AA338" s="24" t="str">
        <f t="shared" si="523"/>
        <v/>
      </c>
      <c r="AB338" s="24" t="str">
        <f t="shared" si="523"/>
        <v/>
      </c>
      <c r="AC338" s="26" t="str">
        <f t="shared" si="523"/>
        <v/>
      </c>
      <c r="AD338" s="33" t="str">
        <f t="shared" si="523"/>
        <v/>
      </c>
      <c r="AE338" s="24" t="str">
        <f t="shared" si="523"/>
        <v/>
      </c>
      <c r="AF338" s="26" t="str">
        <f t="shared" si="523"/>
        <v/>
      </c>
      <c r="AG338" s="24" t="str">
        <f t="shared" si="523"/>
        <v/>
      </c>
      <c r="AH338" s="26" t="str">
        <f t="shared" si="523"/>
        <v/>
      </c>
      <c r="AI338" s="26" t="str">
        <f t="shared" si="523"/>
        <v/>
      </c>
      <c r="AJ338" s="26" t="str">
        <f t="shared" si="523"/>
        <v/>
      </c>
      <c r="AK338" s="26" t="str">
        <f t="shared" si="523"/>
        <v/>
      </c>
      <c r="AL338" s="26" t="str">
        <f t="shared" si="523"/>
        <v/>
      </c>
      <c r="AM338" s="18" t="str">
        <f t="shared" si="523"/>
        <v/>
      </c>
      <c r="AN338" s="9"/>
      <c r="AO338" s="152" t="str">
        <f t="shared" si="499"/>
        <v/>
      </c>
      <c r="AP338" s="150" t="str">
        <f t="shared" si="442"/>
        <v/>
      </c>
      <c r="AQ338" s="151" t="str">
        <f t="shared" si="443"/>
        <v/>
      </c>
      <c r="AR338" s="107" t="str">
        <f t="shared" si="444"/>
        <v/>
      </c>
      <c r="AS338" s="128" t="str">
        <f t="shared" si="445"/>
        <v/>
      </c>
      <c r="AT338" s="114" t="str">
        <f t="shared" si="500"/>
        <v/>
      </c>
      <c r="AU338" s="114" t="str">
        <f t="shared" si="501"/>
        <v/>
      </c>
      <c r="AV338" s="114" t="str">
        <f t="shared" si="502"/>
        <v/>
      </c>
      <c r="AW338" s="114" t="str">
        <f t="shared" si="503"/>
        <v/>
      </c>
      <c r="AX338" s="117" t="str">
        <f t="shared" si="504"/>
        <v/>
      </c>
      <c r="AY338" s="117" t="str">
        <f t="shared" si="505"/>
        <v/>
      </c>
      <c r="AZ338" s="111" t="str">
        <f t="shared" si="506"/>
        <v/>
      </c>
      <c r="BA338" s="133" t="str">
        <f t="shared" si="507"/>
        <v/>
      </c>
      <c r="BB338" s="126" t="str">
        <f t="shared" si="446"/>
        <v/>
      </c>
      <c r="BC338" s="126" t="str">
        <f t="shared" si="447"/>
        <v/>
      </c>
      <c r="BD338" s="127" t="str">
        <f t="shared" si="448"/>
        <v/>
      </c>
      <c r="BE338" s="115" t="str">
        <f t="shared" si="449"/>
        <v/>
      </c>
      <c r="BF338" s="148" t="str">
        <f t="shared" si="450"/>
        <v/>
      </c>
      <c r="BG338" s="126" t="str">
        <f t="shared" si="451"/>
        <v/>
      </c>
      <c r="BH338" s="126" t="str">
        <f t="shared" si="452"/>
        <v/>
      </c>
      <c r="BI338" s="126" t="str">
        <f t="shared" si="453"/>
        <v/>
      </c>
      <c r="BJ338" s="126" t="str">
        <f t="shared" si="454"/>
        <v/>
      </c>
      <c r="BK338" s="111" t="str">
        <f t="shared" si="455"/>
        <v/>
      </c>
      <c r="BL338" s="118" t="str">
        <f t="shared" si="508"/>
        <v/>
      </c>
      <c r="BM338" s="115" t="str">
        <f t="shared" si="456"/>
        <v/>
      </c>
      <c r="BN338" s="110" t="str">
        <f t="shared" si="457"/>
        <v/>
      </c>
      <c r="BO338" s="110" t="str">
        <f t="shared" si="458"/>
        <v/>
      </c>
      <c r="BP338" s="111" t="str">
        <f t="shared" si="509"/>
        <v/>
      </c>
      <c r="BQ338" s="110" t="str">
        <f t="shared" si="510"/>
        <v/>
      </c>
      <c r="BR338" s="153"/>
      <c r="BS338" s="115" t="str">
        <f t="shared" si="459"/>
        <v/>
      </c>
      <c r="BT338" s="132" t="str">
        <f t="shared" si="522"/>
        <v/>
      </c>
      <c r="BU338" s="146" t="str">
        <f t="shared" si="460"/>
        <v/>
      </c>
      <c r="BV338" s="115" t="str">
        <f t="shared" si="461"/>
        <v/>
      </c>
      <c r="BW338" s="118" t="str">
        <f t="shared" si="462"/>
        <v/>
      </c>
      <c r="BX338" s="119"/>
      <c r="BY338" s="111" t="str">
        <f t="shared" si="463"/>
        <v/>
      </c>
      <c r="BZ338" s="111" t="str">
        <f t="shared" si="464"/>
        <v/>
      </c>
      <c r="CA338" s="111" t="str">
        <f t="shared" si="465"/>
        <v/>
      </c>
      <c r="CB338" s="142" t="str">
        <f t="shared" si="466"/>
        <v/>
      </c>
      <c r="CC338" s="184" t="str">
        <f t="shared" si="467"/>
        <v/>
      </c>
      <c r="CD338" s="115" t="str">
        <f t="shared" si="468"/>
        <v/>
      </c>
      <c r="CE338" s="115" t="str">
        <f t="shared" si="469"/>
        <v/>
      </c>
      <c r="CF338" s="125" t="str">
        <f t="shared" si="470"/>
        <v/>
      </c>
      <c r="CG338" s="125" t="str">
        <f t="shared" si="471"/>
        <v/>
      </c>
      <c r="CH338" s="149" t="str">
        <f t="shared" si="472"/>
        <v/>
      </c>
      <c r="CI338" s="142" t="str">
        <f t="shared" si="473"/>
        <v/>
      </c>
      <c r="CJ338" s="119"/>
      <c r="CK338" s="109"/>
      <c r="CL338" s="166" t="str">
        <f t="shared" si="474"/>
        <v/>
      </c>
      <c r="CM338" s="166" t="str">
        <f t="shared" si="475"/>
        <v/>
      </c>
      <c r="CN338" s="163" t="str">
        <f t="shared" si="476"/>
        <v/>
      </c>
      <c r="CO338" s="164" t="str">
        <f t="shared" si="477"/>
        <v/>
      </c>
      <c r="CP338" s="109"/>
      <c r="CQ338" s="163" t="str">
        <f t="shared" si="478"/>
        <v/>
      </c>
      <c r="CR338" s="163" t="str">
        <f t="shared" si="479"/>
        <v/>
      </c>
      <c r="CS338" s="109"/>
      <c r="CT338" s="112" t="str">
        <f t="shared" si="511"/>
        <v/>
      </c>
      <c r="CU338" s="145" t="str">
        <f t="shared" si="512"/>
        <v/>
      </c>
      <c r="CV338" s="111" t="str">
        <f t="shared" si="513"/>
        <v/>
      </c>
      <c r="CW338" s="111" t="str">
        <f t="shared" si="514"/>
        <v/>
      </c>
      <c r="CX338" s="109" t="str">
        <f t="shared" si="480"/>
        <v/>
      </c>
      <c r="CY338" s="126" t="str">
        <f t="shared" si="481"/>
        <v/>
      </c>
      <c r="CZ338" s="126" t="str">
        <f t="shared" si="482"/>
        <v/>
      </c>
      <c r="DA338" s="126" t="str">
        <f t="shared" si="483"/>
        <v/>
      </c>
      <c r="DB338" s="145" t="str">
        <f t="shared" si="484"/>
        <v/>
      </c>
      <c r="DC338" s="143" t="str">
        <f t="shared" si="485"/>
        <v/>
      </c>
      <c r="DD338" s="121"/>
      <c r="DE338" s="113" t="str">
        <f t="shared" si="486"/>
        <v/>
      </c>
      <c r="DF338" s="113" t="str">
        <f t="shared" si="487"/>
        <v/>
      </c>
      <c r="DG338" s="111" t="e">
        <f t="shared" si="515"/>
        <v>#N/A</v>
      </c>
      <c r="DH338" s="108" t="str">
        <f t="shared" si="488"/>
        <v/>
      </c>
      <c r="DI338" s="108" t="str">
        <f t="shared" si="516"/>
        <v/>
      </c>
      <c r="DJ338" s="108" t="str">
        <f t="shared" si="517"/>
        <v/>
      </c>
      <c r="DK338" s="108" t="str">
        <f t="shared" si="520"/>
        <v/>
      </c>
      <c r="DL338" s="108" t="str">
        <f t="shared" si="518"/>
        <v/>
      </c>
      <c r="DM338" s="108" t="str">
        <f t="shared" si="519"/>
        <v/>
      </c>
      <c r="DN338" s="103"/>
      <c r="DO338" s="170" t="str">
        <f t="shared" si="489"/>
        <v/>
      </c>
      <c r="DP338" s="170" t="str">
        <f t="shared" si="490"/>
        <v/>
      </c>
      <c r="DQ338" s="170" t="str">
        <f t="shared" si="491"/>
        <v/>
      </c>
      <c r="DR338" s="55" t="str">
        <f t="shared" si="492"/>
        <v/>
      </c>
      <c r="DS338" s="55" t="str">
        <f t="shared" si="493"/>
        <v/>
      </c>
      <c r="DT338" s="173" t="str">
        <f t="shared" si="494"/>
        <v/>
      </c>
      <c r="DU338" s="55" t="str">
        <f t="shared" si="495"/>
        <v/>
      </c>
      <c r="DV338" s="21" t="str">
        <f t="shared" si="496"/>
        <v/>
      </c>
      <c r="DW338" s="11" t="str">
        <f t="shared" si="521"/>
        <v/>
      </c>
      <c r="DX338" s="12" t="str">
        <f t="shared" si="497"/>
        <v/>
      </c>
      <c r="DY338" s="15"/>
      <c r="DZ338" s="50"/>
      <c r="EA338" s="50"/>
      <c r="EB338" s="50"/>
      <c r="EC338" s="50"/>
    </row>
    <row r="339" spans="1:133" ht="20.100000000000001" customHeight="1" x14ac:dyDescent="0.25">
      <c r="A339" s="47">
        <f t="shared" si="498"/>
        <v>338</v>
      </c>
      <c r="B339" s="176"/>
      <c r="C339" s="194"/>
      <c r="D339" s="176"/>
      <c r="E339" s="194"/>
      <c r="F339" s="192"/>
      <c r="G339" s="193"/>
      <c r="H339" s="176"/>
      <c r="I339" s="176"/>
      <c r="J339" s="180"/>
      <c r="K339" s="180"/>
      <c r="L339" s="180"/>
      <c r="M339" s="40"/>
      <c r="N339" s="10" t="str">
        <f t="shared" si="441"/>
        <v/>
      </c>
      <c r="O339" s="13"/>
      <c r="P339" s="26" t="str">
        <f t="shared" si="524"/>
        <v/>
      </c>
      <c r="Q339" s="26" t="str">
        <f t="shared" si="524"/>
        <v/>
      </c>
      <c r="R339" s="26" t="str">
        <f t="shared" si="524"/>
        <v/>
      </c>
      <c r="S339" s="26" t="str">
        <f t="shared" si="524"/>
        <v/>
      </c>
      <c r="T339" s="26" t="str">
        <f t="shared" si="524"/>
        <v/>
      </c>
      <c r="U339" s="157" t="str">
        <f t="shared" si="524"/>
        <v/>
      </c>
      <c r="V339" s="26" t="str">
        <f t="shared" si="524"/>
        <v/>
      </c>
      <c r="W339" s="26" t="str">
        <f t="shared" si="524"/>
        <v/>
      </c>
      <c r="X339" s="26" t="str">
        <f t="shared" si="524"/>
        <v/>
      </c>
      <c r="Y339" s="24" t="str">
        <f t="shared" si="524"/>
        <v/>
      </c>
      <c r="Z339" s="18" t="str">
        <f t="shared" si="523"/>
        <v/>
      </c>
      <c r="AA339" s="24" t="str">
        <f t="shared" si="523"/>
        <v/>
      </c>
      <c r="AB339" s="24" t="str">
        <f t="shared" si="523"/>
        <v/>
      </c>
      <c r="AC339" s="26" t="str">
        <f t="shared" si="523"/>
        <v/>
      </c>
      <c r="AD339" s="33" t="str">
        <f t="shared" si="523"/>
        <v/>
      </c>
      <c r="AE339" s="24" t="str">
        <f t="shared" si="523"/>
        <v/>
      </c>
      <c r="AF339" s="26" t="str">
        <f t="shared" si="523"/>
        <v/>
      </c>
      <c r="AG339" s="24" t="str">
        <f t="shared" si="523"/>
        <v/>
      </c>
      <c r="AH339" s="26" t="str">
        <f t="shared" si="523"/>
        <v/>
      </c>
      <c r="AI339" s="26" t="str">
        <f t="shared" si="523"/>
        <v/>
      </c>
      <c r="AJ339" s="26" t="str">
        <f t="shared" si="523"/>
        <v/>
      </c>
      <c r="AK339" s="26" t="str">
        <f t="shared" si="523"/>
        <v/>
      </c>
      <c r="AL339" s="26" t="str">
        <f t="shared" si="523"/>
        <v/>
      </c>
      <c r="AM339" s="18" t="str">
        <f t="shared" si="523"/>
        <v/>
      </c>
      <c r="AN339" s="9"/>
      <c r="AO339" s="152" t="str">
        <f t="shared" si="499"/>
        <v/>
      </c>
      <c r="AP339" s="150" t="str">
        <f t="shared" si="442"/>
        <v/>
      </c>
      <c r="AQ339" s="151" t="str">
        <f t="shared" si="443"/>
        <v/>
      </c>
      <c r="AR339" s="107" t="str">
        <f t="shared" si="444"/>
        <v/>
      </c>
      <c r="AS339" s="128" t="str">
        <f t="shared" si="445"/>
        <v/>
      </c>
      <c r="AT339" s="114" t="str">
        <f t="shared" si="500"/>
        <v/>
      </c>
      <c r="AU339" s="114" t="str">
        <f t="shared" si="501"/>
        <v/>
      </c>
      <c r="AV339" s="114" t="str">
        <f t="shared" si="502"/>
        <v/>
      </c>
      <c r="AW339" s="114" t="str">
        <f t="shared" si="503"/>
        <v/>
      </c>
      <c r="AX339" s="117" t="str">
        <f t="shared" si="504"/>
        <v/>
      </c>
      <c r="AY339" s="117" t="str">
        <f t="shared" si="505"/>
        <v/>
      </c>
      <c r="AZ339" s="111" t="str">
        <f t="shared" si="506"/>
        <v/>
      </c>
      <c r="BA339" s="133" t="str">
        <f t="shared" si="507"/>
        <v/>
      </c>
      <c r="BB339" s="126" t="str">
        <f t="shared" si="446"/>
        <v/>
      </c>
      <c r="BC339" s="126" t="str">
        <f t="shared" si="447"/>
        <v/>
      </c>
      <c r="BD339" s="127" t="str">
        <f t="shared" si="448"/>
        <v/>
      </c>
      <c r="BE339" s="115" t="str">
        <f t="shared" si="449"/>
        <v/>
      </c>
      <c r="BF339" s="148" t="str">
        <f t="shared" si="450"/>
        <v/>
      </c>
      <c r="BG339" s="126" t="str">
        <f t="shared" si="451"/>
        <v/>
      </c>
      <c r="BH339" s="126" t="str">
        <f t="shared" si="452"/>
        <v/>
      </c>
      <c r="BI339" s="126" t="str">
        <f t="shared" si="453"/>
        <v/>
      </c>
      <c r="BJ339" s="126" t="str">
        <f t="shared" si="454"/>
        <v/>
      </c>
      <c r="BK339" s="111" t="str">
        <f t="shared" si="455"/>
        <v/>
      </c>
      <c r="BL339" s="118" t="str">
        <f t="shared" si="508"/>
        <v/>
      </c>
      <c r="BM339" s="115" t="str">
        <f t="shared" si="456"/>
        <v/>
      </c>
      <c r="BN339" s="110" t="str">
        <f t="shared" si="457"/>
        <v/>
      </c>
      <c r="BO339" s="110" t="str">
        <f t="shared" si="458"/>
        <v/>
      </c>
      <c r="BP339" s="111" t="str">
        <f t="shared" si="509"/>
        <v/>
      </c>
      <c r="BQ339" s="110" t="str">
        <f t="shared" si="510"/>
        <v/>
      </c>
      <c r="BR339" s="153"/>
      <c r="BS339" s="115" t="str">
        <f t="shared" si="459"/>
        <v/>
      </c>
      <c r="BT339" s="132" t="str">
        <f t="shared" si="522"/>
        <v/>
      </c>
      <c r="BU339" s="146" t="str">
        <f t="shared" si="460"/>
        <v/>
      </c>
      <c r="BV339" s="115" t="str">
        <f t="shared" si="461"/>
        <v/>
      </c>
      <c r="BW339" s="118" t="str">
        <f t="shared" si="462"/>
        <v/>
      </c>
      <c r="BX339" s="119"/>
      <c r="BY339" s="111" t="str">
        <f t="shared" si="463"/>
        <v/>
      </c>
      <c r="BZ339" s="111" t="str">
        <f t="shared" si="464"/>
        <v/>
      </c>
      <c r="CA339" s="111" t="str">
        <f t="shared" si="465"/>
        <v/>
      </c>
      <c r="CB339" s="142" t="str">
        <f t="shared" si="466"/>
        <v/>
      </c>
      <c r="CC339" s="184" t="str">
        <f t="shared" si="467"/>
        <v/>
      </c>
      <c r="CD339" s="115" t="str">
        <f t="shared" si="468"/>
        <v/>
      </c>
      <c r="CE339" s="115" t="str">
        <f t="shared" si="469"/>
        <v/>
      </c>
      <c r="CF339" s="125" t="str">
        <f t="shared" si="470"/>
        <v/>
      </c>
      <c r="CG339" s="125" t="str">
        <f t="shared" si="471"/>
        <v/>
      </c>
      <c r="CH339" s="149" t="str">
        <f t="shared" si="472"/>
        <v/>
      </c>
      <c r="CI339" s="142" t="str">
        <f t="shared" si="473"/>
        <v/>
      </c>
      <c r="CJ339" s="119"/>
      <c r="CK339" s="109"/>
      <c r="CL339" s="166" t="str">
        <f t="shared" si="474"/>
        <v/>
      </c>
      <c r="CM339" s="166" t="str">
        <f t="shared" si="475"/>
        <v/>
      </c>
      <c r="CN339" s="163" t="str">
        <f t="shared" si="476"/>
        <v/>
      </c>
      <c r="CO339" s="164" t="str">
        <f t="shared" si="477"/>
        <v/>
      </c>
      <c r="CP339" s="109"/>
      <c r="CQ339" s="163" t="str">
        <f t="shared" si="478"/>
        <v/>
      </c>
      <c r="CR339" s="163" t="str">
        <f t="shared" si="479"/>
        <v/>
      </c>
      <c r="CS339" s="109"/>
      <c r="CT339" s="112" t="str">
        <f t="shared" si="511"/>
        <v/>
      </c>
      <c r="CU339" s="145" t="str">
        <f t="shared" si="512"/>
        <v/>
      </c>
      <c r="CV339" s="111" t="str">
        <f t="shared" si="513"/>
        <v/>
      </c>
      <c r="CW339" s="111" t="str">
        <f t="shared" si="514"/>
        <v/>
      </c>
      <c r="CX339" s="109" t="str">
        <f t="shared" si="480"/>
        <v/>
      </c>
      <c r="CY339" s="126" t="str">
        <f t="shared" si="481"/>
        <v/>
      </c>
      <c r="CZ339" s="126" t="str">
        <f t="shared" si="482"/>
        <v/>
      </c>
      <c r="DA339" s="126" t="str">
        <f t="shared" si="483"/>
        <v/>
      </c>
      <c r="DB339" s="145" t="str">
        <f t="shared" si="484"/>
        <v/>
      </c>
      <c r="DC339" s="143" t="str">
        <f t="shared" si="485"/>
        <v/>
      </c>
      <c r="DD339" s="121"/>
      <c r="DE339" s="113" t="str">
        <f t="shared" si="486"/>
        <v/>
      </c>
      <c r="DF339" s="113" t="str">
        <f t="shared" si="487"/>
        <v/>
      </c>
      <c r="DG339" s="111" t="e">
        <f t="shared" si="515"/>
        <v>#N/A</v>
      </c>
      <c r="DH339" s="108" t="str">
        <f t="shared" si="488"/>
        <v/>
      </c>
      <c r="DI339" s="108" t="str">
        <f t="shared" si="516"/>
        <v/>
      </c>
      <c r="DJ339" s="108" t="str">
        <f t="shared" si="517"/>
        <v/>
      </c>
      <c r="DK339" s="108" t="str">
        <f t="shared" si="520"/>
        <v/>
      </c>
      <c r="DL339" s="108" t="str">
        <f t="shared" si="518"/>
        <v/>
      </c>
      <c r="DM339" s="108" t="str">
        <f t="shared" si="519"/>
        <v/>
      </c>
      <c r="DN339" s="103"/>
      <c r="DO339" s="170" t="str">
        <f t="shared" si="489"/>
        <v/>
      </c>
      <c r="DP339" s="170" t="str">
        <f t="shared" si="490"/>
        <v/>
      </c>
      <c r="DQ339" s="170" t="str">
        <f t="shared" si="491"/>
        <v/>
      </c>
      <c r="DR339" s="55" t="str">
        <f t="shared" si="492"/>
        <v/>
      </c>
      <c r="DS339" s="55" t="str">
        <f t="shared" si="493"/>
        <v/>
      </c>
      <c r="DT339" s="173" t="str">
        <f t="shared" si="494"/>
        <v/>
      </c>
      <c r="DU339" s="55" t="str">
        <f t="shared" si="495"/>
        <v/>
      </c>
      <c r="DV339" s="21" t="str">
        <f t="shared" si="496"/>
        <v/>
      </c>
      <c r="DW339" s="11" t="str">
        <f t="shared" si="521"/>
        <v/>
      </c>
      <c r="DX339" s="12" t="str">
        <f t="shared" si="497"/>
        <v/>
      </c>
      <c r="DY339" s="15"/>
      <c r="DZ339" s="50"/>
      <c r="EA339" s="50"/>
      <c r="EB339" s="50"/>
      <c r="EC339" s="50"/>
    </row>
    <row r="340" spans="1:133" ht="20.100000000000001" customHeight="1" x14ac:dyDescent="0.25">
      <c r="A340" s="47">
        <f t="shared" si="498"/>
        <v>339</v>
      </c>
      <c r="B340" s="176"/>
      <c r="C340" s="194"/>
      <c r="D340" s="176"/>
      <c r="E340" s="194"/>
      <c r="F340" s="192"/>
      <c r="G340" s="193"/>
      <c r="H340" s="176"/>
      <c r="I340" s="176"/>
      <c r="J340" s="180"/>
      <c r="K340" s="180"/>
      <c r="L340" s="180"/>
      <c r="M340" s="40"/>
      <c r="N340" s="10" t="str">
        <f t="shared" si="441"/>
        <v/>
      </c>
      <c r="O340" s="13"/>
      <c r="P340" s="26" t="str">
        <f t="shared" si="524"/>
        <v/>
      </c>
      <c r="Q340" s="26" t="str">
        <f t="shared" si="524"/>
        <v/>
      </c>
      <c r="R340" s="26" t="str">
        <f t="shared" si="524"/>
        <v/>
      </c>
      <c r="S340" s="26" t="str">
        <f t="shared" si="524"/>
        <v/>
      </c>
      <c r="T340" s="26" t="str">
        <f t="shared" si="524"/>
        <v/>
      </c>
      <c r="U340" s="157" t="str">
        <f t="shared" si="524"/>
        <v/>
      </c>
      <c r="V340" s="26" t="str">
        <f t="shared" si="524"/>
        <v/>
      </c>
      <c r="W340" s="26" t="str">
        <f t="shared" si="524"/>
        <v/>
      </c>
      <c r="X340" s="26" t="str">
        <f t="shared" si="524"/>
        <v/>
      </c>
      <c r="Y340" s="24" t="str">
        <f t="shared" si="524"/>
        <v/>
      </c>
      <c r="Z340" s="18" t="str">
        <f t="shared" si="523"/>
        <v/>
      </c>
      <c r="AA340" s="24" t="str">
        <f t="shared" si="523"/>
        <v/>
      </c>
      <c r="AB340" s="24" t="str">
        <f t="shared" si="523"/>
        <v/>
      </c>
      <c r="AC340" s="26" t="str">
        <f t="shared" si="523"/>
        <v/>
      </c>
      <c r="AD340" s="33" t="str">
        <f t="shared" si="523"/>
        <v/>
      </c>
      <c r="AE340" s="24" t="str">
        <f t="shared" si="523"/>
        <v/>
      </c>
      <c r="AF340" s="26" t="str">
        <f t="shared" si="523"/>
        <v/>
      </c>
      <c r="AG340" s="24" t="str">
        <f t="shared" si="523"/>
        <v/>
      </c>
      <c r="AH340" s="26" t="str">
        <f t="shared" si="523"/>
        <v/>
      </c>
      <c r="AI340" s="26" t="str">
        <f t="shared" si="523"/>
        <v/>
      </c>
      <c r="AJ340" s="26" t="str">
        <f t="shared" si="523"/>
        <v/>
      </c>
      <c r="AK340" s="26" t="str">
        <f t="shared" si="523"/>
        <v/>
      </c>
      <c r="AL340" s="26" t="str">
        <f t="shared" si="523"/>
        <v/>
      </c>
      <c r="AM340" s="18" t="str">
        <f t="shared" si="523"/>
        <v/>
      </c>
      <c r="AN340" s="9"/>
      <c r="AO340" s="152" t="str">
        <f t="shared" si="499"/>
        <v/>
      </c>
      <c r="AP340" s="150" t="str">
        <f t="shared" si="442"/>
        <v/>
      </c>
      <c r="AQ340" s="151" t="str">
        <f t="shared" si="443"/>
        <v/>
      </c>
      <c r="AR340" s="107" t="str">
        <f t="shared" si="444"/>
        <v/>
      </c>
      <c r="AS340" s="128" t="str">
        <f t="shared" si="445"/>
        <v/>
      </c>
      <c r="AT340" s="114" t="str">
        <f t="shared" si="500"/>
        <v/>
      </c>
      <c r="AU340" s="114" t="str">
        <f t="shared" si="501"/>
        <v/>
      </c>
      <c r="AV340" s="114" t="str">
        <f t="shared" si="502"/>
        <v/>
      </c>
      <c r="AW340" s="114" t="str">
        <f t="shared" si="503"/>
        <v/>
      </c>
      <c r="AX340" s="117" t="str">
        <f t="shared" si="504"/>
        <v/>
      </c>
      <c r="AY340" s="117" t="str">
        <f t="shared" si="505"/>
        <v/>
      </c>
      <c r="AZ340" s="111" t="str">
        <f t="shared" si="506"/>
        <v/>
      </c>
      <c r="BA340" s="133" t="str">
        <f t="shared" si="507"/>
        <v/>
      </c>
      <c r="BB340" s="126" t="str">
        <f t="shared" si="446"/>
        <v/>
      </c>
      <c r="BC340" s="126" t="str">
        <f t="shared" si="447"/>
        <v/>
      </c>
      <c r="BD340" s="127" t="str">
        <f t="shared" si="448"/>
        <v/>
      </c>
      <c r="BE340" s="115" t="str">
        <f t="shared" si="449"/>
        <v/>
      </c>
      <c r="BF340" s="148" t="str">
        <f t="shared" si="450"/>
        <v/>
      </c>
      <c r="BG340" s="126" t="str">
        <f t="shared" si="451"/>
        <v/>
      </c>
      <c r="BH340" s="126" t="str">
        <f t="shared" si="452"/>
        <v/>
      </c>
      <c r="BI340" s="126" t="str">
        <f t="shared" si="453"/>
        <v/>
      </c>
      <c r="BJ340" s="126" t="str">
        <f t="shared" si="454"/>
        <v/>
      </c>
      <c r="BK340" s="111" t="str">
        <f t="shared" si="455"/>
        <v/>
      </c>
      <c r="BL340" s="118" t="str">
        <f t="shared" si="508"/>
        <v/>
      </c>
      <c r="BM340" s="115" t="str">
        <f t="shared" si="456"/>
        <v/>
      </c>
      <c r="BN340" s="110" t="str">
        <f t="shared" si="457"/>
        <v/>
      </c>
      <c r="BO340" s="110" t="str">
        <f t="shared" si="458"/>
        <v/>
      </c>
      <c r="BP340" s="111" t="str">
        <f t="shared" si="509"/>
        <v/>
      </c>
      <c r="BQ340" s="110" t="str">
        <f t="shared" si="510"/>
        <v/>
      </c>
      <c r="BR340" s="153"/>
      <c r="BS340" s="115" t="str">
        <f t="shared" si="459"/>
        <v/>
      </c>
      <c r="BT340" s="132" t="str">
        <f t="shared" si="522"/>
        <v/>
      </c>
      <c r="BU340" s="146" t="str">
        <f t="shared" si="460"/>
        <v/>
      </c>
      <c r="BV340" s="115" t="str">
        <f t="shared" si="461"/>
        <v/>
      </c>
      <c r="BW340" s="118" t="str">
        <f t="shared" si="462"/>
        <v/>
      </c>
      <c r="BX340" s="119"/>
      <c r="BY340" s="111" t="str">
        <f t="shared" si="463"/>
        <v/>
      </c>
      <c r="BZ340" s="111" t="str">
        <f t="shared" si="464"/>
        <v/>
      </c>
      <c r="CA340" s="111" t="str">
        <f t="shared" si="465"/>
        <v/>
      </c>
      <c r="CB340" s="142" t="str">
        <f t="shared" si="466"/>
        <v/>
      </c>
      <c r="CC340" s="184" t="str">
        <f t="shared" si="467"/>
        <v/>
      </c>
      <c r="CD340" s="115" t="str">
        <f t="shared" si="468"/>
        <v/>
      </c>
      <c r="CE340" s="115" t="str">
        <f t="shared" si="469"/>
        <v/>
      </c>
      <c r="CF340" s="125" t="str">
        <f t="shared" si="470"/>
        <v/>
      </c>
      <c r="CG340" s="125" t="str">
        <f t="shared" si="471"/>
        <v/>
      </c>
      <c r="CH340" s="149" t="str">
        <f t="shared" si="472"/>
        <v/>
      </c>
      <c r="CI340" s="142" t="str">
        <f t="shared" si="473"/>
        <v/>
      </c>
      <c r="CJ340" s="119"/>
      <c r="CK340" s="109"/>
      <c r="CL340" s="166" t="str">
        <f t="shared" si="474"/>
        <v/>
      </c>
      <c r="CM340" s="166" t="str">
        <f t="shared" si="475"/>
        <v/>
      </c>
      <c r="CN340" s="163" t="str">
        <f t="shared" si="476"/>
        <v/>
      </c>
      <c r="CO340" s="164" t="str">
        <f t="shared" si="477"/>
        <v/>
      </c>
      <c r="CP340" s="109"/>
      <c r="CQ340" s="163" t="str">
        <f t="shared" si="478"/>
        <v/>
      </c>
      <c r="CR340" s="163" t="str">
        <f t="shared" si="479"/>
        <v/>
      </c>
      <c r="CS340" s="109"/>
      <c r="CT340" s="112" t="str">
        <f t="shared" si="511"/>
        <v/>
      </c>
      <c r="CU340" s="145" t="str">
        <f t="shared" si="512"/>
        <v/>
      </c>
      <c r="CV340" s="111" t="str">
        <f t="shared" si="513"/>
        <v/>
      </c>
      <c r="CW340" s="111" t="str">
        <f t="shared" si="514"/>
        <v/>
      </c>
      <c r="CX340" s="109" t="str">
        <f t="shared" si="480"/>
        <v/>
      </c>
      <c r="CY340" s="126" t="str">
        <f t="shared" si="481"/>
        <v/>
      </c>
      <c r="CZ340" s="126" t="str">
        <f t="shared" si="482"/>
        <v/>
      </c>
      <c r="DA340" s="126" t="str">
        <f t="shared" si="483"/>
        <v/>
      </c>
      <c r="DB340" s="145" t="str">
        <f t="shared" si="484"/>
        <v/>
      </c>
      <c r="DC340" s="143" t="str">
        <f t="shared" si="485"/>
        <v/>
      </c>
      <c r="DD340" s="121"/>
      <c r="DE340" s="113" t="str">
        <f t="shared" si="486"/>
        <v/>
      </c>
      <c r="DF340" s="113" t="str">
        <f t="shared" si="487"/>
        <v/>
      </c>
      <c r="DG340" s="111" t="e">
        <f t="shared" si="515"/>
        <v>#N/A</v>
      </c>
      <c r="DH340" s="108" t="str">
        <f t="shared" si="488"/>
        <v/>
      </c>
      <c r="DI340" s="108" t="str">
        <f t="shared" si="516"/>
        <v/>
      </c>
      <c r="DJ340" s="108" t="str">
        <f t="shared" si="517"/>
        <v/>
      </c>
      <c r="DK340" s="108" t="str">
        <f t="shared" si="520"/>
        <v/>
      </c>
      <c r="DL340" s="108" t="str">
        <f t="shared" si="518"/>
        <v/>
      </c>
      <c r="DM340" s="108" t="str">
        <f t="shared" si="519"/>
        <v/>
      </c>
      <c r="DN340" s="103"/>
      <c r="DO340" s="170" t="str">
        <f t="shared" si="489"/>
        <v/>
      </c>
      <c r="DP340" s="170" t="str">
        <f t="shared" si="490"/>
        <v/>
      </c>
      <c r="DQ340" s="170" t="str">
        <f t="shared" si="491"/>
        <v/>
      </c>
      <c r="DR340" s="55" t="str">
        <f t="shared" si="492"/>
        <v/>
      </c>
      <c r="DS340" s="55" t="str">
        <f t="shared" si="493"/>
        <v/>
      </c>
      <c r="DT340" s="173" t="str">
        <f t="shared" si="494"/>
        <v/>
      </c>
      <c r="DU340" s="55" t="str">
        <f t="shared" si="495"/>
        <v/>
      </c>
      <c r="DV340" s="21" t="str">
        <f t="shared" si="496"/>
        <v/>
      </c>
      <c r="DW340" s="11" t="str">
        <f t="shared" si="521"/>
        <v/>
      </c>
      <c r="DX340" s="12" t="str">
        <f t="shared" si="497"/>
        <v/>
      </c>
      <c r="DY340" s="15"/>
      <c r="DZ340" s="50"/>
      <c r="EA340" s="50"/>
      <c r="EB340" s="50"/>
      <c r="EC340" s="50"/>
    </row>
    <row r="341" spans="1:133" ht="20.100000000000001" customHeight="1" x14ac:dyDescent="0.25">
      <c r="A341" s="47">
        <f t="shared" si="498"/>
        <v>340</v>
      </c>
      <c r="B341" s="176"/>
      <c r="C341" s="194"/>
      <c r="D341" s="176"/>
      <c r="E341" s="194"/>
      <c r="F341" s="192"/>
      <c r="G341" s="193"/>
      <c r="H341" s="176"/>
      <c r="I341" s="176"/>
      <c r="J341" s="180"/>
      <c r="K341" s="180"/>
      <c r="L341" s="180"/>
      <c r="M341" s="40"/>
      <c r="N341" s="10" t="str">
        <f t="shared" si="441"/>
        <v/>
      </c>
      <c r="O341" s="13"/>
      <c r="P341" s="26" t="str">
        <f t="shared" si="524"/>
        <v/>
      </c>
      <c r="Q341" s="26" t="str">
        <f t="shared" si="524"/>
        <v/>
      </c>
      <c r="R341" s="26" t="str">
        <f t="shared" si="524"/>
        <v/>
      </c>
      <c r="S341" s="26" t="str">
        <f t="shared" si="524"/>
        <v/>
      </c>
      <c r="T341" s="26" t="str">
        <f t="shared" si="524"/>
        <v/>
      </c>
      <c r="U341" s="157" t="str">
        <f t="shared" si="524"/>
        <v/>
      </c>
      <c r="V341" s="26" t="str">
        <f t="shared" si="524"/>
        <v/>
      </c>
      <c r="W341" s="26" t="str">
        <f t="shared" si="524"/>
        <v/>
      </c>
      <c r="X341" s="26" t="str">
        <f t="shared" si="524"/>
        <v/>
      </c>
      <c r="Y341" s="24" t="str">
        <f t="shared" si="524"/>
        <v/>
      </c>
      <c r="Z341" s="18" t="str">
        <f t="shared" si="523"/>
        <v/>
      </c>
      <c r="AA341" s="24" t="str">
        <f t="shared" si="523"/>
        <v/>
      </c>
      <c r="AB341" s="24" t="str">
        <f t="shared" si="523"/>
        <v/>
      </c>
      <c r="AC341" s="26" t="str">
        <f t="shared" si="523"/>
        <v/>
      </c>
      <c r="AD341" s="33" t="str">
        <f t="shared" si="523"/>
        <v/>
      </c>
      <c r="AE341" s="24" t="str">
        <f t="shared" si="523"/>
        <v/>
      </c>
      <c r="AF341" s="26" t="str">
        <f t="shared" si="523"/>
        <v/>
      </c>
      <c r="AG341" s="24" t="str">
        <f t="shared" si="523"/>
        <v/>
      </c>
      <c r="AH341" s="26" t="str">
        <f t="shared" si="523"/>
        <v/>
      </c>
      <c r="AI341" s="26" t="str">
        <f t="shared" si="523"/>
        <v/>
      </c>
      <c r="AJ341" s="26" t="str">
        <f t="shared" si="523"/>
        <v/>
      </c>
      <c r="AK341" s="26" t="str">
        <f t="shared" si="523"/>
        <v/>
      </c>
      <c r="AL341" s="26" t="str">
        <f t="shared" si="523"/>
        <v/>
      </c>
      <c r="AM341" s="18" t="str">
        <f t="shared" si="523"/>
        <v/>
      </c>
      <c r="AN341" s="9"/>
      <c r="AO341" s="152" t="str">
        <f t="shared" si="499"/>
        <v/>
      </c>
      <c r="AP341" s="150" t="str">
        <f t="shared" si="442"/>
        <v/>
      </c>
      <c r="AQ341" s="151" t="str">
        <f t="shared" si="443"/>
        <v/>
      </c>
      <c r="AR341" s="107" t="str">
        <f t="shared" si="444"/>
        <v/>
      </c>
      <c r="AS341" s="128" t="str">
        <f t="shared" si="445"/>
        <v/>
      </c>
      <c r="AT341" s="114" t="str">
        <f t="shared" si="500"/>
        <v/>
      </c>
      <c r="AU341" s="114" t="str">
        <f t="shared" si="501"/>
        <v/>
      </c>
      <c r="AV341" s="114" t="str">
        <f t="shared" si="502"/>
        <v/>
      </c>
      <c r="AW341" s="114" t="str">
        <f t="shared" si="503"/>
        <v/>
      </c>
      <c r="AX341" s="117" t="str">
        <f t="shared" si="504"/>
        <v/>
      </c>
      <c r="AY341" s="117" t="str">
        <f t="shared" si="505"/>
        <v/>
      </c>
      <c r="AZ341" s="111" t="str">
        <f t="shared" si="506"/>
        <v/>
      </c>
      <c r="BA341" s="133" t="str">
        <f t="shared" si="507"/>
        <v/>
      </c>
      <c r="BB341" s="126" t="str">
        <f t="shared" si="446"/>
        <v/>
      </c>
      <c r="BC341" s="126" t="str">
        <f t="shared" si="447"/>
        <v/>
      </c>
      <c r="BD341" s="127" t="str">
        <f t="shared" si="448"/>
        <v/>
      </c>
      <c r="BE341" s="115" t="str">
        <f t="shared" si="449"/>
        <v/>
      </c>
      <c r="BF341" s="148" t="str">
        <f t="shared" si="450"/>
        <v/>
      </c>
      <c r="BG341" s="126" t="str">
        <f t="shared" si="451"/>
        <v/>
      </c>
      <c r="BH341" s="126" t="str">
        <f t="shared" si="452"/>
        <v/>
      </c>
      <c r="BI341" s="126" t="str">
        <f t="shared" si="453"/>
        <v/>
      </c>
      <c r="BJ341" s="126" t="str">
        <f t="shared" si="454"/>
        <v/>
      </c>
      <c r="BK341" s="111" t="str">
        <f t="shared" si="455"/>
        <v/>
      </c>
      <c r="BL341" s="118" t="str">
        <f t="shared" si="508"/>
        <v/>
      </c>
      <c r="BM341" s="115" t="str">
        <f t="shared" si="456"/>
        <v/>
      </c>
      <c r="BN341" s="110" t="str">
        <f t="shared" si="457"/>
        <v/>
      </c>
      <c r="BO341" s="110" t="str">
        <f t="shared" si="458"/>
        <v/>
      </c>
      <c r="BP341" s="111" t="str">
        <f t="shared" si="509"/>
        <v/>
      </c>
      <c r="BQ341" s="110" t="str">
        <f t="shared" si="510"/>
        <v/>
      </c>
      <c r="BR341" s="153"/>
      <c r="BS341" s="115" t="str">
        <f t="shared" si="459"/>
        <v/>
      </c>
      <c r="BT341" s="132" t="str">
        <f t="shared" si="522"/>
        <v/>
      </c>
      <c r="BU341" s="146" t="str">
        <f t="shared" si="460"/>
        <v/>
      </c>
      <c r="BV341" s="115" t="str">
        <f t="shared" si="461"/>
        <v/>
      </c>
      <c r="BW341" s="118" t="str">
        <f t="shared" si="462"/>
        <v/>
      </c>
      <c r="BX341" s="119"/>
      <c r="BY341" s="111" t="str">
        <f t="shared" si="463"/>
        <v/>
      </c>
      <c r="BZ341" s="111" t="str">
        <f t="shared" si="464"/>
        <v/>
      </c>
      <c r="CA341" s="111" t="str">
        <f t="shared" si="465"/>
        <v/>
      </c>
      <c r="CB341" s="142" t="str">
        <f t="shared" si="466"/>
        <v/>
      </c>
      <c r="CC341" s="184" t="str">
        <f t="shared" si="467"/>
        <v/>
      </c>
      <c r="CD341" s="115" t="str">
        <f t="shared" si="468"/>
        <v/>
      </c>
      <c r="CE341" s="115" t="str">
        <f t="shared" si="469"/>
        <v/>
      </c>
      <c r="CF341" s="125" t="str">
        <f t="shared" si="470"/>
        <v/>
      </c>
      <c r="CG341" s="125" t="str">
        <f t="shared" si="471"/>
        <v/>
      </c>
      <c r="CH341" s="149" t="str">
        <f t="shared" si="472"/>
        <v/>
      </c>
      <c r="CI341" s="142" t="str">
        <f t="shared" si="473"/>
        <v/>
      </c>
      <c r="CJ341" s="119"/>
      <c r="CK341" s="109"/>
      <c r="CL341" s="166" t="str">
        <f t="shared" si="474"/>
        <v/>
      </c>
      <c r="CM341" s="166" t="str">
        <f t="shared" si="475"/>
        <v/>
      </c>
      <c r="CN341" s="163" t="str">
        <f t="shared" si="476"/>
        <v/>
      </c>
      <c r="CO341" s="164" t="str">
        <f t="shared" si="477"/>
        <v/>
      </c>
      <c r="CP341" s="109"/>
      <c r="CQ341" s="163" t="str">
        <f t="shared" si="478"/>
        <v/>
      </c>
      <c r="CR341" s="163" t="str">
        <f t="shared" si="479"/>
        <v/>
      </c>
      <c r="CS341" s="109"/>
      <c r="CT341" s="112" t="str">
        <f t="shared" si="511"/>
        <v/>
      </c>
      <c r="CU341" s="145" t="str">
        <f t="shared" si="512"/>
        <v/>
      </c>
      <c r="CV341" s="111" t="str">
        <f t="shared" si="513"/>
        <v/>
      </c>
      <c r="CW341" s="111" t="str">
        <f t="shared" si="514"/>
        <v/>
      </c>
      <c r="CX341" s="109" t="str">
        <f t="shared" si="480"/>
        <v/>
      </c>
      <c r="CY341" s="126" t="str">
        <f t="shared" si="481"/>
        <v/>
      </c>
      <c r="CZ341" s="126" t="str">
        <f t="shared" si="482"/>
        <v/>
      </c>
      <c r="DA341" s="126" t="str">
        <f t="shared" si="483"/>
        <v/>
      </c>
      <c r="DB341" s="145" t="str">
        <f t="shared" si="484"/>
        <v/>
      </c>
      <c r="DC341" s="143" t="str">
        <f t="shared" si="485"/>
        <v/>
      </c>
      <c r="DD341" s="121"/>
      <c r="DE341" s="113" t="str">
        <f t="shared" si="486"/>
        <v/>
      </c>
      <c r="DF341" s="113" t="str">
        <f t="shared" si="487"/>
        <v/>
      </c>
      <c r="DG341" s="111" t="e">
        <f t="shared" si="515"/>
        <v>#N/A</v>
      </c>
      <c r="DH341" s="108" t="str">
        <f t="shared" si="488"/>
        <v/>
      </c>
      <c r="DI341" s="108" t="str">
        <f t="shared" si="516"/>
        <v/>
      </c>
      <c r="DJ341" s="108" t="str">
        <f t="shared" si="517"/>
        <v/>
      </c>
      <c r="DK341" s="108" t="str">
        <f t="shared" si="520"/>
        <v/>
      </c>
      <c r="DL341" s="108" t="str">
        <f t="shared" si="518"/>
        <v/>
      </c>
      <c r="DM341" s="108" t="str">
        <f t="shared" si="519"/>
        <v/>
      </c>
      <c r="DN341" s="103"/>
      <c r="DO341" s="170" t="str">
        <f t="shared" si="489"/>
        <v/>
      </c>
      <c r="DP341" s="170" t="str">
        <f t="shared" si="490"/>
        <v/>
      </c>
      <c r="DQ341" s="170" t="str">
        <f t="shared" si="491"/>
        <v/>
      </c>
      <c r="DR341" s="55" t="str">
        <f t="shared" si="492"/>
        <v/>
      </c>
      <c r="DS341" s="55" t="str">
        <f t="shared" si="493"/>
        <v/>
      </c>
      <c r="DT341" s="173" t="str">
        <f t="shared" si="494"/>
        <v/>
      </c>
      <c r="DU341" s="55" t="str">
        <f t="shared" si="495"/>
        <v/>
      </c>
      <c r="DV341" s="21" t="str">
        <f t="shared" si="496"/>
        <v/>
      </c>
      <c r="DW341" s="11" t="str">
        <f t="shared" si="521"/>
        <v/>
      </c>
      <c r="DX341" s="12" t="str">
        <f t="shared" si="497"/>
        <v/>
      </c>
      <c r="DY341" s="15"/>
      <c r="DZ341" s="50"/>
      <c r="EA341" s="50"/>
      <c r="EB341" s="50"/>
      <c r="EC341" s="50"/>
    </row>
    <row r="342" spans="1:133" ht="20.100000000000001" customHeight="1" x14ac:dyDescent="0.25">
      <c r="A342" s="47">
        <f t="shared" si="498"/>
        <v>341</v>
      </c>
      <c r="B342" s="176"/>
      <c r="C342" s="194"/>
      <c r="D342" s="176"/>
      <c r="E342" s="194"/>
      <c r="F342" s="192"/>
      <c r="G342" s="193"/>
      <c r="H342" s="176"/>
      <c r="I342" s="176"/>
      <c r="J342" s="180"/>
      <c r="K342" s="180"/>
      <c r="L342" s="180"/>
      <c r="M342" s="40"/>
      <c r="N342" s="10" t="str">
        <f t="shared" si="441"/>
        <v/>
      </c>
      <c r="O342" s="13"/>
      <c r="P342" s="26" t="str">
        <f t="shared" si="524"/>
        <v/>
      </c>
      <c r="Q342" s="26" t="str">
        <f t="shared" si="524"/>
        <v/>
      </c>
      <c r="R342" s="26" t="str">
        <f t="shared" si="524"/>
        <v/>
      </c>
      <c r="S342" s="26" t="str">
        <f t="shared" si="524"/>
        <v/>
      </c>
      <c r="T342" s="26" t="str">
        <f t="shared" si="524"/>
        <v/>
      </c>
      <c r="U342" s="157" t="str">
        <f t="shared" si="524"/>
        <v/>
      </c>
      <c r="V342" s="26" t="str">
        <f t="shared" si="524"/>
        <v/>
      </c>
      <c r="W342" s="26" t="str">
        <f t="shared" si="524"/>
        <v/>
      </c>
      <c r="X342" s="26" t="str">
        <f t="shared" si="524"/>
        <v/>
      </c>
      <c r="Y342" s="24" t="str">
        <f t="shared" si="524"/>
        <v/>
      </c>
      <c r="Z342" s="18" t="str">
        <f t="shared" si="523"/>
        <v/>
      </c>
      <c r="AA342" s="24" t="str">
        <f t="shared" si="523"/>
        <v/>
      </c>
      <c r="AB342" s="24" t="str">
        <f t="shared" si="523"/>
        <v/>
      </c>
      <c r="AC342" s="26" t="str">
        <f t="shared" si="523"/>
        <v/>
      </c>
      <c r="AD342" s="33" t="str">
        <f t="shared" si="523"/>
        <v/>
      </c>
      <c r="AE342" s="24" t="str">
        <f t="shared" si="523"/>
        <v/>
      </c>
      <c r="AF342" s="26" t="str">
        <f t="shared" si="523"/>
        <v/>
      </c>
      <c r="AG342" s="24" t="str">
        <f t="shared" si="523"/>
        <v/>
      </c>
      <c r="AH342" s="26" t="str">
        <f t="shared" si="523"/>
        <v/>
      </c>
      <c r="AI342" s="26" t="str">
        <f t="shared" si="523"/>
        <v/>
      </c>
      <c r="AJ342" s="26" t="str">
        <f t="shared" si="523"/>
        <v/>
      </c>
      <c r="AK342" s="26" t="str">
        <f t="shared" si="523"/>
        <v/>
      </c>
      <c r="AL342" s="26" t="str">
        <f t="shared" si="523"/>
        <v/>
      </c>
      <c r="AM342" s="18" t="str">
        <f t="shared" si="523"/>
        <v/>
      </c>
      <c r="AN342" s="9"/>
      <c r="AO342" s="152" t="str">
        <f t="shared" si="499"/>
        <v/>
      </c>
      <c r="AP342" s="150" t="str">
        <f t="shared" si="442"/>
        <v/>
      </c>
      <c r="AQ342" s="151" t="str">
        <f t="shared" si="443"/>
        <v/>
      </c>
      <c r="AR342" s="107" t="str">
        <f t="shared" si="444"/>
        <v/>
      </c>
      <c r="AS342" s="128" t="str">
        <f t="shared" si="445"/>
        <v/>
      </c>
      <c r="AT342" s="114" t="str">
        <f t="shared" si="500"/>
        <v/>
      </c>
      <c r="AU342" s="114" t="str">
        <f t="shared" si="501"/>
        <v/>
      </c>
      <c r="AV342" s="114" t="str">
        <f t="shared" si="502"/>
        <v/>
      </c>
      <c r="AW342" s="114" t="str">
        <f t="shared" si="503"/>
        <v/>
      </c>
      <c r="AX342" s="117" t="str">
        <f t="shared" si="504"/>
        <v/>
      </c>
      <c r="AY342" s="117" t="str">
        <f t="shared" si="505"/>
        <v/>
      </c>
      <c r="AZ342" s="111" t="str">
        <f t="shared" si="506"/>
        <v/>
      </c>
      <c r="BA342" s="133" t="str">
        <f t="shared" si="507"/>
        <v/>
      </c>
      <c r="BB342" s="126" t="str">
        <f t="shared" si="446"/>
        <v/>
      </c>
      <c r="BC342" s="126" t="str">
        <f t="shared" si="447"/>
        <v/>
      </c>
      <c r="BD342" s="127" t="str">
        <f t="shared" si="448"/>
        <v/>
      </c>
      <c r="BE342" s="115" t="str">
        <f t="shared" si="449"/>
        <v/>
      </c>
      <c r="BF342" s="148" t="str">
        <f t="shared" si="450"/>
        <v/>
      </c>
      <c r="BG342" s="126" t="str">
        <f t="shared" si="451"/>
        <v/>
      </c>
      <c r="BH342" s="126" t="str">
        <f t="shared" si="452"/>
        <v/>
      </c>
      <c r="BI342" s="126" t="str">
        <f t="shared" si="453"/>
        <v/>
      </c>
      <c r="BJ342" s="126" t="str">
        <f t="shared" si="454"/>
        <v/>
      </c>
      <c r="BK342" s="111" t="str">
        <f t="shared" si="455"/>
        <v/>
      </c>
      <c r="BL342" s="118" t="str">
        <f t="shared" si="508"/>
        <v/>
      </c>
      <c r="BM342" s="115" t="str">
        <f t="shared" si="456"/>
        <v/>
      </c>
      <c r="BN342" s="110" t="str">
        <f t="shared" si="457"/>
        <v/>
      </c>
      <c r="BO342" s="110" t="str">
        <f t="shared" si="458"/>
        <v/>
      </c>
      <c r="BP342" s="111" t="str">
        <f t="shared" si="509"/>
        <v/>
      </c>
      <c r="BQ342" s="110" t="str">
        <f t="shared" si="510"/>
        <v/>
      </c>
      <c r="BR342" s="153"/>
      <c r="BS342" s="115" t="str">
        <f t="shared" si="459"/>
        <v/>
      </c>
      <c r="BT342" s="132" t="str">
        <f t="shared" si="522"/>
        <v/>
      </c>
      <c r="BU342" s="146" t="str">
        <f t="shared" si="460"/>
        <v/>
      </c>
      <c r="BV342" s="115" t="str">
        <f t="shared" si="461"/>
        <v/>
      </c>
      <c r="BW342" s="118" t="str">
        <f t="shared" si="462"/>
        <v/>
      </c>
      <c r="BX342" s="119"/>
      <c r="BY342" s="111" t="str">
        <f t="shared" si="463"/>
        <v/>
      </c>
      <c r="BZ342" s="111" t="str">
        <f t="shared" si="464"/>
        <v/>
      </c>
      <c r="CA342" s="111" t="str">
        <f t="shared" si="465"/>
        <v/>
      </c>
      <c r="CB342" s="142" t="str">
        <f t="shared" si="466"/>
        <v/>
      </c>
      <c r="CC342" s="184" t="str">
        <f t="shared" si="467"/>
        <v/>
      </c>
      <c r="CD342" s="115" t="str">
        <f t="shared" si="468"/>
        <v/>
      </c>
      <c r="CE342" s="115" t="str">
        <f t="shared" si="469"/>
        <v/>
      </c>
      <c r="CF342" s="125" t="str">
        <f t="shared" si="470"/>
        <v/>
      </c>
      <c r="CG342" s="125" t="str">
        <f t="shared" si="471"/>
        <v/>
      </c>
      <c r="CH342" s="149" t="str">
        <f t="shared" si="472"/>
        <v/>
      </c>
      <c r="CI342" s="142" t="str">
        <f t="shared" si="473"/>
        <v/>
      </c>
      <c r="CJ342" s="119"/>
      <c r="CK342" s="109"/>
      <c r="CL342" s="166" t="str">
        <f t="shared" si="474"/>
        <v/>
      </c>
      <c r="CM342" s="166" t="str">
        <f t="shared" si="475"/>
        <v/>
      </c>
      <c r="CN342" s="163" t="str">
        <f t="shared" si="476"/>
        <v/>
      </c>
      <c r="CO342" s="164" t="str">
        <f t="shared" si="477"/>
        <v/>
      </c>
      <c r="CP342" s="109"/>
      <c r="CQ342" s="163" t="str">
        <f t="shared" si="478"/>
        <v/>
      </c>
      <c r="CR342" s="163" t="str">
        <f t="shared" si="479"/>
        <v/>
      </c>
      <c r="CS342" s="109"/>
      <c r="CT342" s="112" t="str">
        <f t="shared" si="511"/>
        <v/>
      </c>
      <c r="CU342" s="145" t="str">
        <f t="shared" si="512"/>
        <v/>
      </c>
      <c r="CV342" s="111" t="str">
        <f t="shared" si="513"/>
        <v/>
      </c>
      <c r="CW342" s="111" t="str">
        <f t="shared" si="514"/>
        <v/>
      </c>
      <c r="CX342" s="109" t="str">
        <f t="shared" si="480"/>
        <v/>
      </c>
      <c r="CY342" s="126" t="str">
        <f t="shared" si="481"/>
        <v/>
      </c>
      <c r="CZ342" s="126" t="str">
        <f t="shared" si="482"/>
        <v/>
      </c>
      <c r="DA342" s="126" t="str">
        <f t="shared" si="483"/>
        <v/>
      </c>
      <c r="DB342" s="145" t="str">
        <f t="shared" si="484"/>
        <v/>
      </c>
      <c r="DC342" s="143" t="str">
        <f t="shared" si="485"/>
        <v/>
      </c>
      <c r="DD342" s="121"/>
      <c r="DE342" s="113" t="str">
        <f t="shared" si="486"/>
        <v/>
      </c>
      <c r="DF342" s="113" t="str">
        <f t="shared" si="487"/>
        <v/>
      </c>
      <c r="DG342" s="111" t="e">
        <f t="shared" si="515"/>
        <v>#N/A</v>
      </c>
      <c r="DH342" s="108" t="str">
        <f t="shared" si="488"/>
        <v/>
      </c>
      <c r="DI342" s="108" t="str">
        <f t="shared" si="516"/>
        <v/>
      </c>
      <c r="DJ342" s="108" t="str">
        <f t="shared" si="517"/>
        <v/>
      </c>
      <c r="DK342" s="108" t="str">
        <f t="shared" si="520"/>
        <v/>
      </c>
      <c r="DL342" s="108" t="str">
        <f t="shared" si="518"/>
        <v/>
      </c>
      <c r="DM342" s="108" t="str">
        <f t="shared" si="519"/>
        <v/>
      </c>
      <c r="DN342" s="103"/>
      <c r="DO342" s="170" t="str">
        <f t="shared" si="489"/>
        <v/>
      </c>
      <c r="DP342" s="170" t="str">
        <f t="shared" si="490"/>
        <v/>
      </c>
      <c r="DQ342" s="170" t="str">
        <f t="shared" si="491"/>
        <v/>
      </c>
      <c r="DR342" s="55" t="str">
        <f t="shared" si="492"/>
        <v/>
      </c>
      <c r="DS342" s="55" t="str">
        <f t="shared" si="493"/>
        <v/>
      </c>
      <c r="DT342" s="173" t="str">
        <f t="shared" si="494"/>
        <v/>
      </c>
      <c r="DU342" s="55" t="str">
        <f t="shared" si="495"/>
        <v/>
      </c>
      <c r="DV342" s="21" t="str">
        <f t="shared" si="496"/>
        <v/>
      </c>
      <c r="DW342" s="11" t="str">
        <f t="shared" si="521"/>
        <v/>
      </c>
      <c r="DX342" s="12" t="str">
        <f t="shared" si="497"/>
        <v/>
      </c>
      <c r="DY342" s="15"/>
      <c r="DZ342" s="50"/>
      <c r="EA342" s="50"/>
      <c r="EB342" s="50"/>
      <c r="EC342" s="50"/>
    </row>
    <row r="343" spans="1:133" ht="20.100000000000001" customHeight="1" x14ac:dyDescent="0.25">
      <c r="A343" s="47">
        <f t="shared" si="498"/>
        <v>342</v>
      </c>
      <c r="B343" s="176"/>
      <c r="C343" s="194"/>
      <c r="D343" s="176"/>
      <c r="E343" s="194"/>
      <c r="F343" s="192"/>
      <c r="G343" s="193"/>
      <c r="H343" s="176"/>
      <c r="I343" s="176"/>
      <c r="J343" s="180"/>
      <c r="K343" s="180"/>
      <c r="L343" s="180"/>
      <c r="M343" s="40"/>
      <c r="N343" s="10" t="str">
        <f t="shared" si="441"/>
        <v/>
      </c>
      <c r="O343" s="13"/>
      <c r="P343" s="26" t="str">
        <f t="shared" si="524"/>
        <v/>
      </c>
      <c r="Q343" s="26" t="str">
        <f t="shared" si="524"/>
        <v/>
      </c>
      <c r="R343" s="26" t="str">
        <f t="shared" si="524"/>
        <v/>
      </c>
      <c r="S343" s="26" t="str">
        <f t="shared" si="524"/>
        <v/>
      </c>
      <c r="T343" s="26" t="str">
        <f t="shared" si="524"/>
        <v/>
      </c>
      <c r="U343" s="157" t="str">
        <f t="shared" si="524"/>
        <v/>
      </c>
      <c r="V343" s="26" t="str">
        <f t="shared" si="524"/>
        <v/>
      </c>
      <c r="W343" s="26" t="str">
        <f t="shared" si="524"/>
        <v/>
      </c>
      <c r="X343" s="26" t="str">
        <f t="shared" si="524"/>
        <v/>
      </c>
      <c r="Y343" s="24" t="str">
        <f t="shared" si="524"/>
        <v/>
      </c>
      <c r="Z343" s="18" t="str">
        <f t="shared" si="523"/>
        <v/>
      </c>
      <c r="AA343" s="24" t="str">
        <f t="shared" si="523"/>
        <v/>
      </c>
      <c r="AB343" s="24" t="str">
        <f t="shared" si="523"/>
        <v/>
      </c>
      <c r="AC343" s="26" t="str">
        <f t="shared" si="523"/>
        <v/>
      </c>
      <c r="AD343" s="33" t="str">
        <f t="shared" si="523"/>
        <v/>
      </c>
      <c r="AE343" s="24" t="str">
        <f t="shared" si="523"/>
        <v/>
      </c>
      <c r="AF343" s="26" t="str">
        <f t="shared" si="523"/>
        <v/>
      </c>
      <c r="AG343" s="24" t="str">
        <f t="shared" si="523"/>
        <v/>
      </c>
      <c r="AH343" s="26" t="str">
        <f t="shared" si="523"/>
        <v/>
      </c>
      <c r="AI343" s="26" t="str">
        <f t="shared" si="523"/>
        <v/>
      </c>
      <c r="AJ343" s="26" t="str">
        <f t="shared" si="523"/>
        <v/>
      </c>
      <c r="AK343" s="26" t="str">
        <f t="shared" si="523"/>
        <v/>
      </c>
      <c r="AL343" s="26" t="str">
        <f t="shared" si="523"/>
        <v/>
      </c>
      <c r="AM343" s="18" t="str">
        <f t="shared" si="523"/>
        <v/>
      </c>
      <c r="AN343" s="9"/>
      <c r="AO343" s="152" t="str">
        <f t="shared" si="499"/>
        <v/>
      </c>
      <c r="AP343" s="150" t="str">
        <f t="shared" si="442"/>
        <v/>
      </c>
      <c r="AQ343" s="151" t="str">
        <f t="shared" si="443"/>
        <v/>
      </c>
      <c r="AR343" s="107" t="str">
        <f t="shared" si="444"/>
        <v/>
      </c>
      <c r="AS343" s="128" t="str">
        <f t="shared" si="445"/>
        <v/>
      </c>
      <c r="AT343" s="114" t="str">
        <f t="shared" si="500"/>
        <v/>
      </c>
      <c r="AU343" s="114" t="str">
        <f t="shared" si="501"/>
        <v/>
      </c>
      <c r="AV343" s="114" t="str">
        <f t="shared" si="502"/>
        <v/>
      </c>
      <c r="AW343" s="114" t="str">
        <f t="shared" si="503"/>
        <v/>
      </c>
      <c r="AX343" s="117" t="str">
        <f t="shared" si="504"/>
        <v/>
      </c>
      <c r="AY343" s="117" t="str">
        <f t="shared" si="505"/>
        <v/>
      </c>
      <c r="AZ343" s="111" t="str">
        <f t="shared" si="506"/>
        <v/>
      </c>
      <c r="BA343" s="133" t="str">
        <f t="shared" si="507"/>
        <v/>
      </c>
      <c r="BB343" s="126" t="str">
        <f t="shared" si="446"/>
        <v/>
      </c>
      <c r="BC343" s="126" t="str">
        <f t="shared" si="447"/>
        <v/>
      </c>
      <c r="BD343" s="127" t="str">
        <f t="shared" si="448"/>
        <v/>
      </c>
      <c r="BE343" s="115" t="str">
        <f t="shared" si="449"/>
        <v/>
      </c>
      <c r="BF343" s="148" t="str">
        <f t="shared" si="450"/>
        <v/>
      </c>
      <c r="BG343" s="126" t="str">
        <f t="shared" si="451"/>
        <v/>
      </c>
      <c r="BH343" s="126" t="str">
        <f t="shared" si="452"/>
        <v/>
      </c>
      <c r="BI343" s="126" t="str">
        <f t="shared" si="453"/>
        <v/>
      </c>
      <c r="BJ343" s="126" t="str">
        <f t="shared" si="454"/>
        <v/>
      </c>
      <c r="BK343" s="111" t="str">
        <f t="shared" si="455"/>
        <v/>
      </c>
      <c r="BL343" s="118" t="str">
        <f t="shared" si="508"/>
        <v/>
      </c>
      <c r="BM343" s="115" t="str">
        <f t="shared" si="456"/>
        <v/>
      </c>
      <c r="BN343" s="110" t="str">
        <f t="shared" si="457"/>
        <v/>
      </c>
      <c r="BO343" s="110" t="str">
        <f t="shared" si="458"/>
        <v/>
      </c>
      <c r="BP343" s="111" t="str">
        <f t="shared" si="509"/>
        <v/>
      </c>
      <c r="BQ343" s="110" t="str">
        <f t="shared" si="510"/>
        <v/>
      </c>
      <c r="BR343" s="153"/>
      <c r="BS343" s="115" t="str">
        <f t="shared" si="459"/>
        <v/>
      </c>
      <c r="BT343" s="132" t="str">
        <f t="shared" si="522"/>
        <v/>
      </c>
      <c r="BU343" s="146" t="str">
        <f t="shared" si="460"/>
        <v/>
      </c>
      <c r="BV343" s="115" t="str">
        <f t="shared" si="461"/>
        <v/>
      </c>
      <c r="BW343" s="118" t="str">
        <f t="shared" si="462"/>
        <v/>
      </c>
      <c r="BX343" s="119"/>
      <c r="BY343" s="111" t="str">
        <f t="shared" si="463"/>
        <v/>
      </c>
      <c r="BZ343" s="111" t="str">
        <f t="shared" si="464"/>
        <v/>
      </c>
      <c r="CA343" s="111" t="str">
        <f t="shared" si="465"/>
        <v/>
      </c>
      <c r="CB343" s="142" t="str">
        <f t="shared" si="466"/>
        <v/>
      </c>
      <c r="CC343" s="184" t="str">
        <f t="shared" si="467"/>
        <v/>
      </c>
      <c r="CD343" s="115" t="str">
        <f t="shared" si="468"/>
        <v/>
      </c>
      <c r="CE343" s="115" t="str">
        <f t="shared" si="469"/>
        <v/>
      </c>
      <c r="CF343" s="125" t="str">
        <f t="shared" si="470"/>
        <v/>
      </c>
      <c r="CG343" s="125" t="str">
        <f t="shared" si="471"/>
        <v/>
      </c>
      <c r="CH343" s="149" t="str">
        <f t="shared" si="472"/>
        <v/>
      </c>
      <c r="CI343" s="142" t="str">
        <f t="shared" si="473"/>
        <v/>
      </c>
      <c r="CJ343" s="119"/>
      <c r="CK343" s="109"/>
      <c r="CL343" s="166" t="str">
        <f t="shared" si="474"/>
        <v/>
      </c>
      <c r="CM343" s="166" t="str">
        <f t="shared" si="475"/>
        <v/>
      </c>
      <c r="CN343" s="163" t="str">
        <f t="shared" si="476"/>
        <v/>
      </c>
      <c r="CO343" s="164" t="str">
        <f t="shared" si="477"/>
        <v/>
      </c>
      <c r="CP343" s="109"/>
      <c r="CQ343" s="163" t="str">
        <f t="shared" si="478"/>
        <v/>
      </c>
      <c r="CR343" s="163" t="str">
        <f t="shared" si="479"/>
        <v/>
      </c>
      <c r="CS343" s="109"/>
      <c r="CT343" s="112" t="str">
        <f t="shared" si="511"/>
        <v/>
      </c>
      <c r="CU343" s="145" t="str">
        <f t="shared" si="512"/>
        <v/>
      </c>
      <c r="CV343" s="111" t="str">
        <f t="shared" si="513"/>
        <v/>
      </c>
      <c r="CW343" s="111" t="str">
        <f t="shared" si="514"/>
        <v/>
      </c>
      <c r="CX343" s="109" t="str">
        <f t="shared" si="480"/>
        <v/>
      </c>
      <c r="CY343" s="126" t="str">
        <f t="shared" si="481"/>
        <v/>
      </c>
      <c r="CZ343" s="126" t="str">
        <f t="shared" si="482"/>
        <v/>
      </c>
      <c r="DA343" s="126" t="str">
        <f t="shared" si="483"/>
        <v/>
      </c>
      <c r="DB343" s="145" t="str">
        <f t="shared" si="484"/>
        <v/>
      </c>
      <c r="DC343" s="143" t="str">
        <f t="shared" si="485"/>
        <v/>
      </c>
      <c r="DD343" s="121"/>
      <c r="DE343" s="113" t="str">
        <f t="shared" si="486"/>
        <v/>
      </c>
      <c r="DF343" s="113" t="str">
        <f t="shared" si="487"/>
        <v/>
      </c>
      <c r="DG343" s="111" t="e">
        <f t="shared" si="515"/>
        <v>#N/A</v>
      </c>
      <c r="DH343" s="108" t="str">
        <f t="shared" si="488"/>
        <v/>
      </c>
      <c r="DI343" s="108" t="str">
        <f t="shared" si="516"/>
        <v/>
      </c>
      <c r="DJ343" s="108" t="str">
        <f t="shared" si="517"/>
        <v/>
      </c>
      <c r="DK343" s="108" t="str">
        <f t="shared" si="520"/>
        <v/>
      </c>
      <c r="DL343" s="108" t="str">
        <f t="shared" si="518"/>
        <v/>
      </c>
      <c r="DM343" s="108" t="str">
        <f t="shared" si="519"/>
        <v/>
      </c>
      <c r="DN343" s="103"/>
      <c r="DO343" s="170" t="str">
        <f t="shared" si="489"/>
        <v/>
      </c>
      <c r="DP343" s="170" t="str">
        <f t="shared" si="490"/>
        <v/>
      </c>
      <c r="DQ343" s="170" t="str">
        <f t="shared" si="491"/>
        <v/>
      </c>
      <c r="DR343" s="55" t="str">
        <f t="shared" si="492"/>
        <v/>
      </c>
      <c r="DS343" s="55" t="str">
        <f t="shared" si="493"/>
        <v/>
      </c>
      <c r="DT343" s="173" t="str">
        <f t="shared" si="494"/>
        <v/>
      </c>
      <c r="DU343" s="55" t="str">
        <f t="shared" si="495"/>
        <v/>
      </c>
      <c r="DV343" s="21" t="str">
        <f t="shared" si="496"/>
        <v/>
      </c>
      <c r="DW343" s="11" t="str">
        <f t="shared" si="521"/>
        <v/>
      </c>
      <c r="DX343" s="12" t="str">
        <f t="shared" si="497"/>
        <v/>
      </c>
      <c r="DY343" s="15"/>
      <c r="DZ343" s="50"/>
      <c r="EA343" s="50"/>
      <c r="EB343" s="50"/>
      <c r="EC343" s="50"/>
    </row>
    <row r="344" spans="1:133" ht="20.100000000000001" customHeight="1" x14ac:dyDescent="0.25">
      <c r="A344" s="47">
        <f t="shared" si="498"/>
        <v>343</v>
      </c>
      <c r="B344" s="176"/>
      <c r="C344" s="194"/>
      <c r="D344" s="176"/>
      <c r="E344" s="194"/>
      <c r="F344" s="192"/>
      <c r="G344" s="193"/>
      <c r="H344" s="176"/>
      <c r="I344" s="176"/>
      <c r="J344" s="180"/>
      <c r="K344" s="180"/>
      <c r="L344" s="180"/>
      <c r="M344" s="40"/>
      <c r="N344" s="10" t="str">
        <f t="shared" si="441"/>
        <v/>
      </c>
      <c r="O344" s="13"/>
      <c r="P344" s="26" t="str">
        <f t="shared" si="524"/>
        <v/>
      </c>
      <c r="Q344" s="26" t="str">
        <f t="shared" si="524"/>
        <v/>
      </c>
      <c r="R344" s="26" t="str">
        <f t="shared" si="524"/>
        <v/>
      </c>
      <c r="S344" s="26" t="str">
        <f t="shared" si="524"/>
        <v/>
      </c>
      <c r="T344" s="26" t="str">
        <f t="shared" si="524"/>
        <v/>
      </c>
      <c r="U344" s="157" t="str">
        <f t="shared" si="524"/>
        <v/>
      </c>
      <c r="V344" s="26" t="str">
        <f t="shared" si="524"/>
        <v/>
      </c>
      <c r="W344" s="26" t="str">
        <f t="shared" si="524"/>
        <v/>
      </c>
      <c r="X344" s="26" t="str">
        <f t="shared" si="524"/>
        <v/>
      </c>
      <c r="Y344" s="24" t="str">
        <f t="shared" si="524"/>
        <v/>
      </c>
      <c r="Z344" s="18" t="str">
        <f t="shared" si="523"/>
        <v/>
      </c>
      <c r="AA344" s="24" t="str">
        <f t="shared" si="523"/>
        <v/>
      </c>
      <c r="AB344" s="24" t="str">
        <f t="shared" si="523"/>
        <v/>
      </c>
      <c r="AC344" s="26" t="str">
        <f t="shared" si="523"/>
        <v/>
      </c>
      <c r="AD344" s="33" t="str">
        <f t="shared" si="523"/>
        <v/>
      </c>
      <c r="AE344" s="24" t="str">
        <f t="shared" si="523"/>
        <v/>
      </c>
      <c r="AF344" s="26" t="str">
        <f t="shared" si="523"/>
        <v/>
      </c>
      <c r="AG344" s="24" t="str">
        <f t="shared" si="523"/>
        <v/>
      </c>
      <c r="AH344" s="26" t="str">
        <f t="shared" si="523"/>
        <v/>
      </c>
      <c r="AI344" s="26" t="str">
        <f t="shared" si="523"/>
        <v/>
      </c>
      <c r="AJ344" s="26" t="str">
        <f t="shared" si="523"/>
        <v/>
      </c>
      <c r="AK344" s="26" t="str">
        <f t="shared" si="523"/>
        <v/>
      </c>
      <c r="AL344" s="26" t="str">
        <f t="shared" si="523"/>
        <v/>
      </c>
      <c r="AM344" s="18" t="str">
        <f t="shared" si="523"/>
        <v/>
      </c>
      <c r="AN344" s="9"/>
      <c r="AO344" s="152" t="str">
        <f t="shared" si="499"/>
        <v/>
      </c>
      <c r="AP344" s="150" t="str">
        <f t="shared" si="442"/>
        <v/>
      </c>
      <c r="AQ344" s="151" t="str">
        <f t="shared" si="443"/>
        <v/>
      </c>
      <c r="AR344" s="107" t="str">
        <f t="shared" si="444"/>
        <v/>
      </c>
      <c r="AS344" s="128" t="str">
        <f t="shared" si="445"/>
        <v/>
      </c>
      <c r="AT344" s="114" t="str">
        <f t="shared" si="500"/>
        <v/>
      </c>
      <c r="AU344" s="114" t="str">
        <f t="shared" si="501"/>
        <v/>
      </c>
      <c r="AV344" s="114" t="str">
        <f t="shared" si="502"/>
        <v/>
      </c>
      <c r="AW344" s="114" t="str">
        <f t="shared" si="503"/>
        <v/>
      </c>
      <c r="AX344" s="117" t="str">
        <f t="shared" si="504"/>
        <v/>
      </c>
      <c r="AY344" s="117" t="str">
        <f t="shared" si="505"/>
        <v/>
      </c>
      <c r="AZ344" s="111" t="str">
        <f t="shared" si="506"/>
        <v/>
      </c>
      <c r="BA344" s="133" t="str">
        <f t="shared" si="507"/>
        <v/>
      </c>
      <c r="BB344" s="126" t="str">
        <f t="shared" si="446"/>
        <v/>
      </c>
      <c r="BC344" s="126" t="str">
        <f t="shared" si="447"/>
        <v/>
      </c>
      <c r="BD344" s="127" t="str">
        <f t="shared" si="448"/>
        <v/>
      </c>
      <c r="BE344" s="115" t="str">
        <f t="shared" si="449"/>
        <v/>
      </c>
      <c r="BF344" s="148" t="str">
        <f t="shared" si="450"/>
        <v/>
      </c>
      <c r="BG344" s="126" t="str">
        <f t="shared" si="451"/>
        <v/>
      </c>
      <c r="BH344" s="126" t="str">
        <f t="shared" si="452"/>
        <v/>
      </c>
      <c r="BI344" s="126" t="str">
        <f t="shared" si="453"/>
        <v/>
      </c>
      <c r="BJ344" s="126" t="str">
        <f t="shared" si="454"/>
        <v/>
      </c>
      <c r="BK344" s="111" t="str">
        <f t="shared" si="455"/>
        <v/>
      </c>
      <c r="BL344" s="118" t="str">
        <f t="shared" si="508"/>
        <v/>
      </c>
      <c r="BM344" s="115" t="str">
        <f t="shared" si="456"/>
        <v/>
      </c>
      <c r="BN344" s="110" t="str">
        <f t="shared" si="457"/>
        <v/>
      </c>
      <c r="BO344" s="110" t="str">
        <f t="shared" si="458"/>
        <v/>
      </c>
      <c r="BP344" s="111" t="str">
        <f t="shared" si="509"/>
        <v/>
      </c>
      <c r="BQ344" s="110" t="str">
        <f t="shared" si="510"/>
        <v/>
      </c>
      <c r="BR344" s="153"/>
      <c r="BS344" s="115" t="str">
        <f t="shared" si="459"/>
        <v/>
      </c>
      <c r="BT344" s="132" t="str">
        <f t="shared" si="522"/>
        <v/>
      </c>
      <c r="BU344" s="146" t="str">
        <f t="shared" si="460"/>
        <v/>
      </c>
      <c r="BV344" s="115" t="str">
        <f t="shared" si="461"/>
        <v/>
      </c>
      <c r="BW344" s="118" t="str">
        <f t="shared" si="462"/>
        <v/>
      </c>
      <c r="BX344" s="119"/>
      <c r="BY344" s="111" t="str">
        <f t="shared" si="463"/>
        <v/>
      </c>
      <c r="BZ344" s="111" t="str">
        <f t="shared" si="464"/>
        <v/>
      </c>
      <c r="CA344" s="111" t="str">
        <f t="shared" si="465"/>
        <v/>
      </c>
      <c r="CB344" s="142" t="str">
        <f t="shared" si="466"/>
        <v/>
      </c>
      <c r="CC344" s="184" t="str">
        <f t="shared" si="467"/>
        <v/>
      </c>
      <c r="CD344" s="115" t="str">
        <f t="shared" si="468"/>
        <v/>
      </c>
      <c r="CE344" s="115" t="str">
        <f t="shared" si="469"/>
        <v/>
      </c>
      <c r="CF344" s="125" t="str">
        <f t="shared" si="470"/>
        <v/>
      </c>
      <c r="CG344" s="125" t="str">
        <f t="shared" si="471"/>
        <v/>
      </c>
      <c r="CH344" s="149" t="str">
        <f t="shared" si="472"/>
        <v/>
      </c>
      <c r="CI344" s="142" t="str">
        <f t="shared" si="473"/>
        <v/>
      </c>
      <c r="CJ344" s="119"/>
      <c r="CK344" s="109"/>
      <c r="CL344" s="166" t="str">
        <f t="shared" si="474"/>
        <v/>
      </c>
      <c r="CM344" s="166" t="str">
        <f t="shared" si="475"/>
        <v/>
      </c>
      <c r="CN344" s="163" t="str">
        <f t="shared" si="476"/>
        <v/>
      </c>
      <c r="CO344" s="164" t="str">
        <f t="shared" si="477"/>
        <v/>
      </c>
      <c r="CP344" s="109"/>
      <c r="CQ344" s="163" t="str">
        <f t="shared" si="478"/>
        <v/>
      </c>
      <c r="CR344" s="163" t="str">
        <f t="shared" si="479"/>
        <v/>
      </c>
      <c r="CS344" s="109"/>
      <c r="CT344" s="112" t="str">
        <f t="shared" si="511"/>
        <v/>
      </c>
      <c r="CU344" s="145" t="str">
        <f t="shared" si="512"/>
        <v/>
      </c>
      <c r="CV344" s="111" t="str">
        <f t="shared" si="513"/>
        <v/>
      </c>
      <c r="CW344" s="111" t="str">
        <f t="shared" si="514"/>
        <v/>
      </c>
      <c r="CX344" s="109" t="str">
        <f t="shared" si="480"/>
        <v/>
      </c>
      <c r="CY344" s="126" t="str">
        <f t="shared" si="481"/>
        <v/>
      </c>
      <c r="CZ344" s="126" t="str">
        <f t="shared" si="482"/>
        <v/>
      </c>
      <c r="DA344" s="126" t="str">
        <f t="shared" si="483"/>
        <v/>
      </c>
      <c r="DB344" s="145" t="str">
        <f t="shared" si="484"/>
        <v/>
      </c>
      <c r="DC344" s="143" t="str">
        <f t="shared" si="485"/>
        <v/>
      </c>
      <c r="DD344" s="121"/>
      <c r="DE344" s="113" t="str">
        <f t="shared" si="486"/>
        <v/>
      </c>
      <c r="DF344" s="113" t="str">
        <f t="shared" si="487"/>
        <v/>
      </c>
      <c r="DG344" s="111" t="e">
        <f t="shared" si="515"/>
        <v>#N/A</v>
      </c>
      <c r="DH344" s="108" t="str">
        <f t="shared" si="488"/>
        <v/>
      </c>
      <c r="DI344" s="108" t="str">
        <f t="shared" si="516"/>
        <v/>
      </c>
      <c r="DJ344" s="108" t="str">
        <f t="shared" si="517"/>
        <v/>
      </c>
      <c r="DK344" s="108" t="str">
        <f t="shared" si="520"/>
        <v/>
      </c>
      <c r="DL344" s="108" t="str">
        <f t="shared" si="518"/>
        <v/>
      </c>
      <c r="DM344" s="108" t="str">
        <f t="shared" si="519"/>
        <v/>
      </c>
      <c r="DN344" s="103"/>
      <c r="DO344" s="170" t="str">
        <f t="shared" si="489"/>
        <v/>
      </c>
      <c r="DP344" s="170" t="str">
        <f t="shared" si="490"/>
        <v/>
      </c>
      <c r="DQ344" s="170" t="str">
        <f t="shared" si="491"/>
        <v/>
      </c>
      <c r="DR344" s="55" t="str">
        <f t="shared" si="492"/>
        <v/>
      </c>
      <c r="DS344" s="55" t="str">
        <f t="shared" si="493"/>
        <v/>
      </c>
      <c r="DT344" s="173" t="str">
        <f t="shared" si="494"/>
        <v/>
      </c>
      <c r="DU344" s="55" t="str">
        <f t="shared" si="495"/>
        <v/>
      </c>
      <c r="DV344" s="21" t="str">
        <f t="shared" si="496"/>
        <v/>
      </c>
      <c r="DW344" s="11" t="str">
        <f t="shared" si="521"/>
        <v/>
      </c>
      <c r="DX344" s="12" t="str">
        <f t="shared" si="497"/>
        <v/>
      </c>
      <c r="DY344" s="15"/>
      <c r="DZ344" s="50"/>
      <c r="EA344" s="50"/>
      <c r="EB344" s="50"/>
      <c r="EC344" s="50"/>
    </row>
    <row r="345" spans="1:133" ht="20.100000000000001" customHeight="1" x14ac:dyDescent="0.25">
      <c r="A345" s="47">
        <f t="shared" si="498"/>
        <v>344</v>
      </c>
      <c r="B345" s="176"/>
      <c r="C345" s="194"/>
      <c r="D345" s="176"/>
      <c r="E345" s="194"/>
      <c r="F345" s="192"/>
      <c r="G345" s="193"/>
      <c r="H345" s="176"/>
      <c r="I345" s="176"/>
      <c r="J345" s="180"/>
      <c r="K345" s="180"/>
      <c r="L345" s="180"/>
      <c r="M345" s="40"/>
      <c r="N345" s="10" t="str">
        <f t="shared" si="441"/>
        <v/>
      </c>
      <c r="O345" s="13"/>
      <c r="P345" s="26" t="str">
        <f t="shared" si="524"/>
        <v/>
      </c>
      <c r="Q345" s="26" t="str">
        <f t="shared" si="524"/>
        <v/>
      </c>
      <c r="R345" s="26" t="str">
        <f t="shared" si="524"/>
        <v/>
      </c>
      <c r="S345" s="26" t="str">
        <f t="shared" si="524"/>
        <v/>
      </c>
      <c r="T345" s="26" t="str">
        <f t="shared" si="524"/>
        <v/>
      </c>
      <c r="U345" s="157" t="str">
        <f t="shared" si="524"/>
        <v/>
      </c>
      <c r="V345" s="26" t="str">
        <f t="shared" si="524"/>
        <v/>
      </c>
      <c r="W345" s="26" t="str">
        <f t="shared" si="524"/>
        <v/>
      </c>
      <c r="X345" s="26" t="str">
        <f t="shared" si="524"/>
        <v/>
      </c>
      <c r="Y345" s="24" t="str">
        <f t="shared" si="524"/>
        <v/>
      </c>
      <c r="Z345" s="18" t="str">
        <f t="shared" si="523"/>
        <v/>
      </c>
      <c r="AA345" s="24" t="str">
        <f t="shared" si="523"/>
        <v/>
      </c>
      <c r="AB345" s="24" t="str">
        <f t="shared" si="523"/>
        <v/>
      </c>
      <c r="AC345" s="26" t="str">
        <f t="shared" si="523"/>
        <v/>
      </c>
      <c r="AD345" s="33" t="str">
        <f t="shared" si="523"/>
        <v/>
      </c>
      <c r="AE345" s="24" t="str">
        <f t="shared" si="523"/>
        <v/>
      </c>
      <c r="AF345" s="26" t="str">
        <f t="shared" si="523"/>
        <v/>
      </c>
      <c r="AG345" s="24" t="str">
        <f t="shared" si="523"/>
        <v/>
      </c>
      <c r="AH345" s="26" t="str">
        <f t="shared" si="523"/>
        <v/>
      </c>
      <c r="AI345" s="26" t="str">
        <f t="shared" si="523"/>
        <v/>
      </c>
      <c r="AJ345" s="26" t="str">
        <f t="shared" si="523"/>
        <v/>
      </c>
      <c r="AK345" s="26" t="str">
        <f t="shared" si="523"/>
        <v/>
      </c>
      <c r="AL345" s="26" t="str">
        <f t="shared" si="523"/>
        <v/>
      </c>
      <c r="AM345" s="18" t="str">
        <f t="shared" si="523"/>
        <v/>
      </c>
      <c r="AN345" s="9"/>
      <c r="AO345" s="152" t="str">
        <f t="shared" si="499"/>
        <v/>
      </c>
      <c r="AP345" s="150" t="str">
        <f t="shared" si="442"/>
        <v/>
      </c>
      <c r="AQ345" s="151" t="str">
        <f t="shared" si="443"/>
        <v/>
      </c>
      <c r="AR345" s="107" t="str">
        <f t="shared" si="444"/>
        <v/>
      </c>
      <c r="AS345" s="128" t="str">
        <f t="shared" si="445"/>
        <v/>
      </c>
      <c r="AT345" s="114" t="str">
        <f t="shared" si="500"/>
        <v/>
      </c>
      <c r="AU345" s="114" t="str">
        <f t="shared" si="501"/>
        <v/>
      </c>
      <c r="AV345" s="114" t="str">
        <f t="shared" si="502"/>
        <v/>
      </c>
      <c r="AW345" s="114" t="str">
        <f t="shared" si="503"/>
        <v/>
      </c>
      <c r="AX345" s="117" t="str">
        <f t="shared" si="504"/>
        <v/>
      </c>
      <c r="AY345" s="117" t="str">
        <f t="shared" si="505"/>
        <v/>
      </c>
      <c r="AZ345" s="111" t="str">
        <f t="shared" si="506"/>
        <v/>
      </c>
      <c r="BA345" s="133" t="str">
        <f t="shared" si="507"/>
        <v/>
      </c>
      <c r="BB345" s="126" t="str">
        <f t="shared" si="446"/>
        <v/>
      </c>
      <c r="BC345" s="126" t="str">
        <f t="shared" si="447"/>
        <v/>
      </c>
      <c r="BD345" s="127" t="str">
        <f t="shared" si="448"/>
        <v/>
      </c>
      <c r="BE345" s="115" t="str">
        <f t="shared" si="449"/>
        <v/>
      </c>
      <c r="BF345" s="148" t="str">
        <f t="shared" si="450"/>
        <v/>
      </c>
      <c r="BG345" s="126" t="str">
        <f t="shared" si="451"/>
        <v/>
      </c>
      <c r="BH345" s="126" t="str">
        <f t="shared" si="452"/>
        <v/>
      </c>
      <c r="BI345" s="126" t="str">
        <f t="shared" si="453"/>
        <v/>
      </c>
      <c r="BJ345" s="126" t="str">
        <f t="shared" si="454"/>
        <v/>
      </c>
      <c r="BK345" s="111" t="str">
        <f t="shared" si="455"/>
        <v/>
      </c>
      <c r="BL345" s="118" t="str">
        <f t="shared" si="508"/>
        <v/>
      </c>
      <c r="BM345" s="115" t="str">
        <f t="shared" si="456"/>
        <v/>
      </c>
      <c r="BN345" s="110" t="str">
        <f t="shared" si="457"/>
        <v/>
      </c>
      <c r="BO345" s="110" t="str">
        <f t="shared" si="458"/>
        <v/>
      </c>
      <c r="BP345" s="111" t="str">
        <f t="shared" si="509"/>
        <v/>
      </c>
      <c r="BQ345" s="110" t="str">
        <f t="shared" si="510"/>
        <v/>
      </c>
      <c r="BR345" s="153"/>
      <c r="BS345" s="115" t="str">
        <f t="shared" si="459"/>
        <v/>
      </c>
      <c r="BT345" s="132" t="str">
        <f t="shared" si="522"/>
        <v/>
      </c>
      <c r="BU345" s="146" t="str">
        <f t="shared" si="460"/>
        <v/>
      </c>
      <c r="BV345" s="115" t="str">
        <f t="shared" si="461"/>
        <v/>
      </c>
      <c r="BW345" s="118" t="str">
        <f t="shared" si="462"/>
        <v/>
      </c>
      <c r="BX345" s="119"/>
      <c r="BY345" s="111" t="str">
        <f t="shared" si="463"/>
        <v/>
      </c>
      <c r="BZ345" s="111" t="str">
        <f t="shared" si="464"/>
        <v/>
      </c>
      <c r="CA345" s="111" t="str">
        <f t="shared" si="465"/>
        <v/>
      </c>
      <c r="CB345" s="142" t="str">
        <f t="shared" si="466"/>
        <v/>
      </c>
      <c r="CC345" s="184" t="str">
        <f t="shared" si="467"/>
        <v/>
      </c>
      <c r="CD345" s="115" t="str">
        <f t="shared" si="468"/>
        <v/>
      </c>
      <c r="CE345" s="115" t="str">
        <f t="shared" si="469"/>
        <v/>
      </c>
      <c r="CF345" s="125" t="str">
        <f t="shared" si="470"/>
        <v/>
      </c>
      <c r="CG345" s="125" t="str">
        <f t="shared" si="471"/>
        <v/>
      </c>
      <c r="CH345" s="149" t="str">
        <f t="shared" si="472"/>
        <v/>
      </c>
      <c r="CI345" s="142" t="str">
        <f t="shared" si="473"/>
        <v/>
      </c>
      <c r="CJ345" s="119"/>
      <c r="CK345" s="109"/>
      <c r="CL345" s="166" t="str">
        <f t="shared" si="474"/>
        <v/>
      </c>
      <c r="CM345" s="166" t="str">
        <f t="shared" si="475"/>
        <v/>
      </c>
      <c r="CN345" s="163" t="str">
        <f t="shared" si="476"/>
        <v/>
      </c>
      <c r="CO345" s="164" t="str">
        <f t="shared" si="477"/>
        <v/>
      </c>
      <c r="CP345" s="109"/>
      <c r="CQ345" s="163" t="str">
        <f t="shared" si="478"/>
        <v/>
      </c>
      <c r="CR345" s="163" t="str">
        <f t="shared" si="479"/>
        <v/>
      </c>
      <c r="CS345" s="109"/>
      <c r="CT345" s="112" t="str">
        <f t="shared" si="511"/>
        <v/>
      </c>
      <c r="CU345" s="145" t="str">
        <f t="shared" si="512"/>
        <v/>
      </c>
      <c r="CV345" s="111" t="str">
        <f t="shared" si="513"/>
        <v/>
      </c>
      <c r="CW345" s="111" t="str">
        <f t="shared" si="514"/>
        <v/>
      </c>
      <c r="CX345" s="109" t="str">
        <f t="shared" si="480"/>
        <v/>
      </c>
      <c r="CY345" s="126" t="str">
        <f t="shared" si="481"/>
        <v/>
      </c>
      <c r="CZ345" s="126" t="str">
        <f t="shared" si="482"/>
        <v/>
      </c>
      <c r="DA345" s="126" t="str">
        <f t="shared" si="483"/>
        <v/>
      </c>
      <c r="DB345" s="145" t="str">
        <f t="shared" si="484"/>
        <v/>
      </c>
      <c r="DC345" s="143" t="str">
        <f t="shared" si="485"/>
        <v/>
      </c>
      <c r="DD345" s="121"/>
      <c r="DE345" s="113" t="str">
        <f t="shared" si="486"/>
        <v/>
      </c>
      <c r="DF345" s="113" t="str">
        <f t="shared" si="487"/>
        <v/>
      </c>
      <c r="DG345" s="111" t="e">
        <f t="shared" si="515"/>
        <v>#N/A</v>
      </c>
      <c r="DH345" s="108" t="str">
        <f t="shared" si="488"/>
        <v/>
      </c>
      <c r="DI345" s="108" t="str">
        <f t="shared" si="516"/>
        <v/>
      </c>
      <c r="DJ345" s="108" t="str">
        <f t="shared" si="517"/>
        <v/>
      </c>
      <c r="DK345" s="108" t="str">
        <f t="shared" si="520"/>
        <v/>
      </c>
      <c r="DL345" s="108" t="str">
        <f t="shared" si="518"/>
        <v/>
      </c>
      <c r="DM345" s="108" t="str">
        <f t="shared" si="519"/>
        <v/>
      </c>
      <c r="DN345" s="103"/>
      <c r="DO345" s="170" t="str">
        <f t="shared" si="489"/>
        <v/>
      </c>
      <c r="DP345" s="170" t="str">
        <f t="shared" si="490"/>
        <v/>
      </c>
      <c r="DQ345" s="170" t="str">
        <f t="shared" si="491"/>
        <v/>
      </c>
      <c r="DR345" s="55" t="str">
        <f t="shared" si="492"/>
        <v/>
      </c>
      <c r="DS345" s="55" t="str">
        <f t="shared" si="493"/>
        <v/>
      </c>
      <c r="DT345" s="173" t="str">
        <f t="shared" si="494"/>
        <v/>
      </c>
      <c r="DU345" s="55" t="str">
        <f t="shared" si="495"/>
        <v/>
      </c>
      <c r="DV345" s="21" t="str">
        <f t="shared" si="496"/>
        <v/>
      </c>
      <c r="DW345" s="11" t="str">
        <f t="shared" si="521"/>
        <v/>
      </c>
      <c r="DX345" s="12" t="str">
        <f t="shared" si="497"/>
        <v/>
      </c>
      <c r="DY345" s="15"/>
      <c r="DZ345" s="50"/>
      <c r="EA345" s="50"/>
      <c r="EB345" s="50"/>
      <c r="EC345" s="50"/>
    </row>
    <row r="346" spans="1:133" ht="20.100000000000001" customHeight="1" x14ac:dyDescent="0.25">
      <c r="A346" s="47">
        <f t="shared" si="498"/>
        <v>345</v>
      </c>
      <c r="B346" s="176"/>
      <c r="C346" s="194"/>
      <c r="D346" s="176"/>
      <c r="E346" s="194"/>
      <c r="F346" s="192"/>
      <c r="G346" s="193"/>
      <c r="H346" s="176"/>
      <c r="I346" s="176"/>
      <c r="J346" s="180"/>
      <c r="K346" s="180"/>
      <c r="L346" s="180"/>
      <c r="M346" s="40"/>
      <c r="N346" s="10" t="str">
        <f t="shared" si="441"/>
        <v/>
      </c>
      <c r="O346" s="13"/>
      <c r="P346" s="26" t="str">
        <f t="shared" si="524"/>
        <v/>
      </c>
      <c r="Q346" s="26" t="str">
        <f t="shared" si="524"/>
        <v/>
      </c>
      <c r="R346" s="26" t="str">
        <f t="shared" si="524"/>
        <v/>
      </c>
      <c r="S346" s="26" t="str">
        <f t="shared" si="524"/>
        <v/>
      </c>
      <c r="T346" s="26" t="str">
        <f t="shared" si="524"/>
        <v/>
      </c>
      <c r="U346" s="157" t="str">
        <f t="shared" si="524"/>
        <v/>
      </c>
      <c r="V346" s="26" t="str">
        <f t="shared" si="524"/>
        <v/>
      </c>
      <c r="W346" s="26" t="str">
        <f t="shared" si="524"/>
        <v/>
      </c>
      <c r="X346" s="26" t="str">
        <f t="shared" si="524"/>
        <v/>
      </c>
      <c r="Y346" s="24" t="str">
        <f t="shared" si="524"/>
        <v/>
      </c>
      <c r="Z346" s="18" t="str">
        <f t="shared" si="523"/>
        <v/>
      </c>
      <c r="AA346" s="24" t="str">
        <f t="shared" si="523"/>
        <v/>
      </c>
      <c r="AB346" s="24" t="str">
        <f t="shared" si="523"/>
        <v/>
      </c>
      <c r="AC346" s="26" t="str">
        <f t="shared" si="523"/>
        <v/>
      </c>
      <c r="AD346" s="33" t="str">
        <f t="shared" si="523"/>
        <v/>
      </c>
      <c r="AE346" s="24" t="str">
        <f t="shared" si="523"/>
        <v/>
      </c>
      <c r="AF346" s="26" t="str">
        <f t="shared" si="523"/>
        <v/>
      </c>
      <c r="AG346" s="24" t="str">
        <f t="shared" si="523"/>
        <v/>
      </c>
      <c r="AH346" s="26" t="str">
        <f t="shared" si="523"/>
        <v/>
      </c>
      <c r="AI346" s="26" t="str">
        <f t="shared" si="523"/>
        <v/>
      </c>
      <c r="AJ346" s="26" t="str">
        <f t="shared" si="523"/>
        <v/>
      </c>
      <c r="AK346" s="26" t="str">
        <f t="shared" si="523"/>
        <v/>
      </c>
      <c r="AL346" s="26" t="str">
        <f t="shared" si="523"/>
        <v/>
      </c>
      <c r="AM346" s="18" t="str">
        <f t="shared" si="523"/>
        <v/>
      </c>
      <c r="AN346" s="9"/>
      <c r="AO346" s="152" t="str">
        <f t="shared" si="499"/>
        <v/>
      </c>
      <c r="AP346" s="150" t="str">
        <f t="shared" si="442"/>
        <v/>
      </c>
      <c r="AQ346" s="151" t="str">
        <f t="shared" si="443"/>
        <v/>
      </c>
      <c r="AR346" s="107" t="str">
        <f t="shared" si="444"/>
        <v/>
      </c>
      <c r="AS346" s="128" t="str">
        <f t="shared" si="445"/>
        <v/>
      </c>
      <c r="AT346" s="114" t="str">
        <f t="shared" si="500"/>
        <v/>
      </c>
      <c r="AU346" s="114" t="str">
        <f t="shared" si="501"/>
        <v/>
      </c>
      <c r="AV346" s="114" t="str">
        <f t="shared" si="502"/>
        <v/>
      </c>
      <c r="AW346" s="114" t="str">
        <f t="shared" si="503"/>
        <v/>
      </c>
      <c r="AX346" s="117" t="str">
        <f t="shared" si="504"/>
        <v/>
      </c>
      <c r="AY346" s="117" t="str">
        <f t="shared" si="505"/>
        <v/>
      </c>
      <c r="AZ346" s="111" t="str">
        <f t="shared" si="506"/>
        <v/>
      </c>
      <c r="BA346" s="133" t="str">
        <f t="shared" si="507"/>
        <v/>
      </c>
      <c r="BB346" s="126" t="str">
        <f t="shared" si="446"/>
        <v/>
      </c>
      <c r="BC346" s="126" t="str">
        <f t="shared" si="447"/>
        <v/>
      </c>
      <c r="BD346" s="127" t="str">
        <f t="shared" si="448"/>
        <v/>
      </c>
      <c r="BE346" s="115" t="str">
        <f t="shared" si="449"/>
        <v/>
      </c>
      <c r="BF346" s="148" t="str">
        <f t="shared" si="450"/>
        <v/>
      </c>
      <c r="BG346" s="126" t="str">
        <f t="shared" si="451"/>
        <v/>
      </c>
      <c r="BH346" s="126" t="str">
        <f t="shared" si="452"/>
        <v/>
      </c>
      <c r="BI346" s="126" t="str">
        <f t="shared" si="453"/>
        <v/>
      </c>
      <c r="BJ346" s="126" t="str">
        <f t="shared" si="454"/>
        <v/>
      </c>
      <c r="BK346" s="111" t="str">
        <f t="shared" si="455"/>
        <v/>
      </c>
      <c r="BL346" s="118" t="str">
        <f t="shared" si="508"/>
        <v/>
      </c>
      <c r="BM346" s="115" t="str">
        <f t="shared" si="456"/>
        <v/>
      </c>
      <c r="BN346" s="110" t="str">
        <f t="shared" si="457"/>
        <v/>
      </c>
      <c r="BO346" s="110" t="str">
        <f t="shared" si="458"/>
        <v/>
      </c>
      <c r="BP346" s="111" t="str">
        <f t="shared" si="509"/>
        <v/>
      </c>
      <c r="BQ346" s="110" t="str">
        <f t="shared" si="510"/>
        <v/>
      </c>
      <c r="BR346" s="153"/>
      <c r="BS346" s="115" t="str">
        <f t="shared" si="459"/>
        <v/>
      </c>
      <c r="BT346" s="132" t="str">
        <f t="shared" si="522"/>
        <v/>
      </c>
      <c r="BU346" s="146" t="str">
        <f t="shared" si="460"/>
        <v/>
      </c>
      <c r="BV346" s="115" t="str">
        <f t="shared" si="461"/>
        <v/>
      </c>
      <c r="BW346" s="118" t="str">
        <f t="shared" si="462"/>
        <v/>
      </c>
      <c r="BX346" s="119"/>
      <c r="BY346" s="111" t="str">
        <f t="shared" si="463"/>
        <v/>
      </c>
      <c r="BZ346" s="111" t="str">
        <f t="shared" si="464"/>
        <v/>
      </c>
      <c r="CA346" s="111" t="str">
        <f t="shared" si="465"/>
        <v/>
      </c>
      <c r="CB346" s="142" t="str">
        <f t="shared" si="466"/>
        <v/>
      </c>
      <c r="CC346" s="184" t="str">
        <f t="shared" si="467"/>
        <v/>
      </c>
      <c r="CD346" s="115" t="str">
        <f t="shared" si="468"/>
        <v/>
      </c>
      <c r="CE346" s="115" t="str">
        <f t="shared" si="469"/>
        <v/>
      </c>
      <c r="CF346" s="125" t="str">
        <f t="shared" si="470"/>
        <v/>
      </c>
      <c r="CG346" s="125" t="str">
        <f t="shared" si="471"/>
        <v/>
      </c>
      <c r="CH346" s="149" t="str">
        <f t="shared" si="472"/>
        <v/>
      </c>
      <c r="CI346" s="142" t="str">
        <f t="shared" si="473"/>
        <v/>
      </c>
      <c r="CJ346" s="119"/>
      <c r="CK346" s="109"/>
      <c r="CL346" s="166" t="str">
        <f t="shared" si="474"/>
        <v/>
      </c>
      <c r="CM346" s="166" t="str">
        <f t="shared" si="475"/>
        <v/>
      </c>
      <c r="CN346" s="163" t="str">
        <f t="shared" si="476"/>
        <v/>
      </c>
      <c r="CO346" s="164" t="str">
        <f t="shared" si="477"/>
        <v/>
      </c>
      <c r="CP346" s="109"/>
      <c r="CQ346" s="163" t="str">
        <f t="shared" si="478"/>
        <v/>
      </c>
      <c r="CR346" s="163" t="str">
        <f t="shared" si="479"/>
        <v/>
      </c>
      <c r="CS346" s="109"/>
      <c r="CT346" s="112" t="str">
        <f t="shared" si="511"/>
        <v/>
      </c>
      <c r="CU346" s="145" t="str">
        <f t="shared" si="512"/>
        <v/>
      </c>
      <c r="CV346" s="111" t="str">
        <f t="shared" si="513"/>
        <v/>
      </c>
      <c r="CW346" s="111" t="str">
        <f t="shared" si="514"/>
        <v/>
      </c>
      <c r="CX346" s="109" t="str">
        <f t="shared" si="480"/>
        <v/>
      </c>
      <c r="CY346" s="126" t="str">
        <f t="shared" si="481"/>
        <v/>
      </c>
      <c r="CZ346" s="126" t="str">
        <f t="shared" si="482"/>
        <v/>
      </c>
      <c r="DA346" s="126" t="str">
        <f t="shared" si="483"/>
        <v/>
      </c>
      <c r="DB346" s="145" t="str">
        <f t="shared" si="484"/>
        <v/>
      </c>
      <c r="DC346" s="143" t="str">
        <f t="shared" si="485"/>
        <v/>
      </c>
      <c r="DD346" s="121"/>
      <c r="DE346" s="113" t="str">
        <f t="shared" si="486"/>
        <v/>
      </c>
      <c r="DF346" s="113" t="str">
        <f t="shared" si="487"/>
        <v/>
      </c>
      <c r="DG346" s="111" t="e">
        <f t="shared" si="515"/>
        <v>#N/A</v>
      </c>
      <c r="DH346" s="108" t="str">
        <f t="shared" si="488"/>
        <v/>
      </c>
      <c r="DI346" s="108" t="str">
        <f t="shared" si="516"/>
        <v/>
      </c>
      <c r="DJ346" s="108" t="str">
        <f t="shared" si="517"/>
        <v/>
      </c>
      <c r="DK346" s="108" t="str">
        <f t="shared" si="520"/>
        <v/>
      </c>
      <c r="DL346" s="108" t="str">
        <f t="shared" si="518"/>
        <v/>
      </c>
      <c r="DM346" s="108" t="str">
        <f t="shared" si="519"/>
        <v/>
      </c>
      <c r="DN346" s="103"/>
      <c r="DO346" s="170" t="str">
        <f t="shared" si="489"/>
        <v/>
      </c>
      <c r="DP346" s="170" t="str">
        <f t="shared" si="490"/>
        <v/>
      </c>
      <c r="DQ346" s="170" t="str">
        <f t="shared" si="491"/>
        <v/>
      </c>
      <c r="DR346" s="55" t="str">
        <f t="shared" si="492"/>
        <v/>
      </c>
      <c r="DS346" s="55" t="str">
        <f t="shared" si="493"/>
        <v/>
      </c>
      <c r="DT346" s="173" t="str">
        <f t="shared" si="494"/>
        <v/>
      </c>
      <c r="DU346" s="55" t="str">
        <f t="shared" si="495"/>
        <v/>
      </c>
      <c r="DV346" s="21" t="str">
        <f t="shared" si="496"/>
        <v/>
      </c>
      <c r="DW346" s="11" t="str">
        <f t="shared" si="521"/>
        <v/>
      </c>
      <c r="DX346" s="12" t="str">
        <f t="shared" si="497"/>
        <v/>
      </c>
      <c r="DY346" s="15"/>
      <c r="DZ346" s="50"/>
      <c r="EA346" s="50"/>
      <c r="EB346" s="50"/>
      <c r="EC346" s="50"/>
    </row>
    <row r="347" spans="1:133" ht="20.100000000000001" customHeight="1" x14ac:dyDescent="0.25">
      <c r="A347" s="47">
        <f t="shared" si="498"/>
        <v>346</v>
      </c>
      <c r="B347" s="176"/>
      <c r="C347" s="194"/>
      <c r="D347" s="176"/>
      <c r="E347" s="194"/>
      <c r="F347" s="192"/>
      <c r="G347" s="193"/>
      <c r="H347" s="176"/>
      <c r="I347" s="176"/>
      <c r="J347" s="180"/>
      <c r="K347" s="180"/>
      <c r="L347" s="180"/>
      <c r="M347" s="40"/>
      <c r="N347" s="10" t="str">
        <f t="shared" si="441"/>
        <v/>
      </c>
      <c r="O347" s="13"/>
      <c r="P347" s="26" t="str">
        <f t="shared" si="524"/>
        <v/>
      </c>
      <c r="Q347" s="26" t="str">
        <f t="shared" si="524"/>
        <v/>
      </c>
      <c r="R347" s="26" t="str">
        <f t="shared" si="524"/>
        <v/>
      </c>
      <c r="S347" s="26" t="str">
        <f t="shared" si="524"/>
        <v/>
      </c>
      <c r="T347" s="26" t="str">
        <f t="shared" si="524"/>
        <v/>
      </c>
      <c r="U347" s="157" t="str">
        <f t="shared" si="524"/>
        <v/>
      </c>
      <c r="V347" s="26" t="str">
        <f t="shared" si="524"/>
        <v/>
      </c>
      <c r="W347" s="26" t="str">
        <f t="shared" si="524"/>
        <v/>
      </c>
      <c r="X347" s="26" t="str">
        <f t="shared" si="524"/>
        <v/>
      </c>
      <c r="Y347" s="24" t="str">
        <f t="shared" si="524"/>
        <v/>
      </c>
      <c r="Z347" s="18" t="str">
        <f t="shared" si="523"/>
        <v/>
      </c>
      <c r="AA347" s="24" t="str">
        <f t="shared" si="523"/>
        <v/>
      </c>
      <c r="AB347" s="24" t="str">
        <f t="shared" si="523"/>
        <v/>
      </c>
      <c r="AC347" s="26" t="str">
        <f t="shared" si="523"/>
        <v/>
      </c>
      <c r="AD347" s="33" t="str">
        <f t="shared" si="523"/>
        <v/>
      </c>
      <c r="AE347" s="24" t="str">
        <f t="shared" si="523"/>
        <v/>
      </c>
      <c r="AF347" s="26" t="str">
        <f t="shared" si="523"/>
        <v/>
      </c>
      <c r="AG347" s="24" t="str">
        <f t="shared" si="523"/>
        <v/>
      </c>
      <c r="AH347" s="26" t="str">
        <f t="shared" si="523"/>
        <v/>
      </c>
      <c r="AI347" s="26" t="str">
        <f t="shared" si="523"/>
        <v/>
      </c>
      <c r="AJ347" s="26" t="str">
        <f t="shared" si="523"/>
        <v/>
      </c>
      <c r="AK347" s="26" t="str">
        <f t="shared" si="523"/>
        <v/>
      </c>
      <c r="AL347" s="26" t="str">
        <f t="shared" si="523"/>
        <v/>
      </c>
      <c r="AM347" s="18" t="str">
        <f t="shared" si="523"/>
        <v/>
      </c>
      <c r="AN347" s="9"/>
      <c r="AO347" s="152" t="str">
        <f t="shared" si="499"/>
        <v/>
      </c>
      <c r="AP347" s="150" t="str">
        <f t="shared" si="442"/>
        <v/>
      </c>
      <c r="AQ347" s="151" t="str">
        <f t="shared" si="443"/>
        <v/>
      </c>
      <c r="AR347" s="107" t="str">
        <f t="shared" si="444"/>
        <v/>
      </c>
      <c r="AS347" s="128" t="str">
        <f t="shared" si="445"/>
        <v/>
      </c>
      <c r="AT347" s="114" t="str">
        <f t="shared" si="500"/>
        <v/>
      </c>
      <c r="AU347" s="114" t="str">
        <f t="shared" si="501"/>
        <v/>
      </c>
      <c r="AV347" s="114" t="str">
        <f t="shared" si="502"/>
        <v/>
      </c>
      <c r="AW347" s="114" t="str">
        <f t="shared" si="503"/>
        <v/>
      </c>
      <c r="AX347" s="117" t="str">
        <f t="shared" si="504"/>
        <v/>
      </c>
      <c r="AY347" s="117" t="str">
        <f t="shared" si="505"/>
        <v/>
      </c>
      <c r="AZ347" s="111" t="str">
        <f t="shared" si="506"/>
        <v/>
      </c>
      <c r="BA347" s="133" t="str">
        <f t="shared" si="507"/>
        <v/>
      </c>
      <c r="BB347" s="126" t="str">
        <f t="shared" si="446"/>
        <v/>
      </c>
      <c r="BC347" s="126" t="str">
        <f t="shared" si="447"/>
        <v/>
      </c>
      <c r="BD347" s="127" t="str">
        <f t="shared" si="448"/>
        <v/>
      </c>
      <c r="BE347" s="115" t="str">
        <f t="shared" si="449"/>
        <v/>
      </c>
      <c r="BF347" s="148" t="str">
        <f t="shared" si="450"/>
        <v/>
      </c>
      <c r="BG347" s="126" t="str">
        <f t="shared" si="451"/>
        <v/>
      </c>
      <c r="BH347" s="126" t="str">
        <f t="shared" si="452"/>
        <v/>
      </c>
      <c r="BI347" s="126" t="str">
        <f t="shared" si="453"/>
        <v/>
      </c>
      <c r="BJ347" s="126" t="str">
        <f t="shared" si="454"/>
        <v/>
      </c>
      <c r="BK347" s="111" t="str">
        <f t="shared" si="455"/>
        <v/>
      </c>
      <c r="BL347" s="118" t="str">
        <f t="shared" si="508"/>
        <v/>
      </c>
      <c r="BM347" s="115" t="str">
        <f t="shared" si="456"/>
        <v/>
      </c>
      <c r="BN347" s="110" t="str">
        <f t="shared" si="457"/>
        <v/>
      </c>
      <c r="BO347" s="110" t="str">
        <f t="shared" si="458"/>
        <v/>
      </c>
      <c r="BP347" s="111" t="str">
        <f t="shared" si="509"/>
        <v/>
      </c>
      <c r="BQ347" s="110" t="str">
        <f t="shared" si="510"/>
        <v/>
      </c>
      <c r="BR347" s="153"/>
      <c r="BS347" s="115" t="str">
        <f t="shared" si="459"/>
        <v/>
      </c>
      <c r="BT347" s="132" t="str">
        <f t="shared" si="522"/>
        <v/>
      </c>
      <c r="BU347" s="146" t="str">
        <f t="shared" si="460"/>
        <v/>
      </c>
      <c r="BV347" s="115" t="str">
        <f t="shared" si="461"/>
        <v/>
      </c>
      <c r="BW347" s="118" t="str">
        <f t="shared" si="462"/>
        <v/>
      </c>
      <c r="BX347" s="119"/>
      <c r="BY347" s="111" t="str">
        <f t="shared" si="463"/>
        <v/>
      </c>
      <c r="BZ347" s="111" t="str">
        <f t="shared" si="464"/>
        <v/>
      </c>
      <c r="CA347" s="111" t="str">
        <f t="shared" si="465"/>
        <v/>
      </c>
      <c r="CB347" s="142" t="str">
        <f t="shared" si="466"/>
        <v/>
      </c>
      <c r="CC347" s="184" t="str">
        <f t="shared" si="467"/>
        <v/>
      </c>
      <c r="CD347" s="115" t="str">
        <f t="shared" si="468"/>
        <v/>
      </c>
      <c r="CE347" s="115" t="str">
        <f t="shared" si="469"/>
        <v/>
      </c>
      <c r="CF347" s="125" t="str">
        <f t="shared" si="470"/>
        <v/>
      </c>
      <c r="CG347" s="125" t="str">
        <f t="shared" si="471"/>
        <v/>
      </c>
      <c r="CH347" s="149" t="str">
        <f t="shared" si="472"/>
        <v/>
      </c>
      <c r="CI347" s="142" t="str">
        <f t="shared" si="473"/>
        <v/>
      </c>
      <c r="CJ347" s="119"/>
      <c r="CK347" s="109"/>
      <c r="CL347" s="166" t="str">
        <f t="shared" si="474"/>
        <v/>
      </c>
      <c r="CM347" s="166" t="str">
        <f t="shared" si="475"/>
        <v/>
      </c>
      <c r="CN347" s="163" t="str">
        <f t="shared" si="476"/>
        <v/>
      </c>
      <c r="CO347" s="164" t="str">
        <f t="shared" si="477"/>
        <v/>
      </c>
      <c r="CP347" s="109"/>
      <c r="CQ347" s="163" t="str">
        <f t="shared" si="478"/>
        <v/>
      </c>
      <c r="CR347" s="163" t="str">
        <f t="shared" si="479"/>
        <v/>
      </c>
      <c r="CS347" s="109"/>
      <c r="CT347" s="112" t="str">
        <f t="shared" si="511"/>
        <v/>
      </c>
      <c r="CU347" s="145" t="str">
        <f t="shared" si="512"/>
        <v/>
      </c>
      <c r="CV347" s="111" t="str">
        <f t="shared" si="513"/>
        <v/>
      </c>
      <c r="CW347" s="111" t="str">
        <f t="shared" si="514"/>
        <v/>
      </c>
      <c r="CX347" s="109" t="str">
        <f t="shared" si="480"/>
        <v/>
      </c>
      <c r="CY347" s="126" t="str">
        <f t="shared" si="481"/>
        <v/>
      </c>
      <c r="CZ347" s="126" t="str">
        <f t="shared" si="482"/>
        <v/>
      </c>
      <c r="DA347" s="126" t="str">
        <f t="shared" si="483"/>
        <v/>
      </c>
      <c r="DB347" s="145" t="str">
        <f t="shared" si="484"/>
        <v/>
      </c>
      <c r="DC347" s="143" t="str">
        <f t="shared" si="485"/>
        <v/>
      </c>
      <c r="DD347" s="121"/>
      <c r="DE347" s="113" t="str">
        <f t="shared" si="486"/>
        <v/>
      </c>
      <c r="DF347" s="113" t="str">
        <f t="shared" si="487"/>
        <v/>
      </c>
      <c r="DG347" s="111" t="e">
        <f t="shared" si="515"/>
        <v>#N/A</v>
      </c>
      <c r="DH347" s="108" t="str">
        <f t="shared" si="488"/>
        <v/>
      </c>
      <c r="DI347" s="108" t="str">
        <f t="shared" si="516"/>
        <v/>
      </c>
      <c r="DJ347" s="108" t="str">
        <f t="shared" si="517"/>
        <v/>
      </c>
      <c r="DK347" s="108" t="str">
        <f t="shared" si="520"/>
        <v/>
      </c>
      <c r="DL347" s="108" t="str">
        <f t="shared" si="518"/>
        <v/>
      </c>
      <c r="DM347" s="108" t="str">
        <f t="shared" si="519"/>
        <v/>
      </c>
      <c r="DN347" s="103"/>
      <c r="DO347" s="170" t="str">
        <f t="shared" si="489"/>
        <v/>
      </c>
      <c r="DP347" s="170" t="str">
        <f t="shared" si="490"/>
        <v/>
      </c>
      <c r="DQ347" s="170" t="str">
        <f t="shared" si="491"/>
        <v/>
      </c>
      <c r="DR347" s="55" t="str">
        <f t="shared" si="492"/>
        <v/>
      </c>
      <c r="DS347" s="55" t="str">
        <f t="shared" si="493"/>
        <v/>
      </c>
      <c r="DT347" s="173" t="str">
        <f t="shared" si="494"/>
        <v/>
      </c>
      <c r="DU347" s="55" t="str">
        <f t="shared" si="495"/>
        <v/>
      </c>
      <c r="DV347" s="21" t="str">
        <f t="shared" si="496"/>
        <v/>
      </c>
      <c r="DW347" s="11" t="str">
        <f t="shared" si="521"/>
        <v/>
      </c>
      <c r="DX347" s="12" t="str">
        <f t="shared" si="497"/>
        <v/>
      </c>
      <c r="DY347" s="15"/>
      <c r="DZ347" s="50"/>
      <c r="EA347" s="50"/>
      <c r="EB347" s="50"/>
      <c r="EC347" s="50"/>
    </row>
    <row r="348" spans="1:133" ht="20.100000000000001" customHeight="1" x14ac:dyDescent="0.25">
      <c r="A348" s="47">
        <f t="shared" si="498"/>
        <v>347</v>
      </c>
      <c r="B348" s="176"/>
      <c r="C348" s="194"/>
      <c r="D348" s="176"/>
      <c r="E348" s="194"/>
      <c r="F348" s="192"/>
      <c r="G348" s="193"/>
      <c r="H348" s="176"/>
      <c r="I348" s="176"/>
      <c r="J348" s="180"/>
      <c r="K348" s="180"/>
      <c r="L348" s="180"/>
      <c r="M348" s="40"/>
      <c r="N348" s="10" t="str">
        <f t="shared" si="441"/>
        <v/>
      </c>
      <c r="O348" s="13"/>
      <c r="P348" s="26" t="str">
        <f t="shared" si="524"/>
        <v/>
      </c>
      <c r="Q348" s="26" t="str">
        <f t="shared" si="524"/>
        <v/>
      </c>
      <c r="R348" s="26" t="str">
        <f t="shared" si="524"/>
        <v/>
      </c>
      <c r="S348" s="26" t="str">
        <f t="shared" si="524"/>
        <v/>
      </c>
      <c r="T348" s="26" t="str">
        <f t="shared" si="524"/>
        <v/>
      </c>
      <c r="U348" s="157" t="str">
        <f t="shared" si="524"/>
        <v/>
      </c>
      <c r="V348" s="26" t="str">
        <f t="shared" si="524"/>
        <v/>
      </c>
      <c r="W348" s="26" t="str">
        <f t="shared" si="524"/>
        <v/>
      </c>
      <c r="X348" s="26" t="str">
        <f t="shared" si="524"/>
        <v/>
      </c>
      <c r="Y348" s="24" t="str">
        <f t="shared" si="524"/>
        <v/>
      </c>
      <c r="Z348" s="18" t="str">
        <f t="shared" si="523"/>
        <v/>
      </c>
      <c r="AA348" s="24" t="str">
        <f t="shared" si="523"/>
        <v/>
      </c>
      <c r="AB348" s="24" t="str">
        <f t="shared" si="523"/>
        <v/>
      </c>
      <c r="AC348" s="26" t="str">
        <f t="shared" si="523"/>
        <v/>
      </c>
      <c r="AD348" s="33" t="str">
        <f t="shared" si="523"/>
        <v/>
      </c>
      <c r="AE348" s="24" t="str">
        <f t="shared" si="523"/>
        <v/>
      </c>
      <c r="AF348" s="26" t="str">
        <f t="shared" si="523"/>
        <v/>
      </c>
      <c r="AG348" s="24" t="str">
        <f t="shared" si="523"/>
        <v/>
      </c>
      <c r="AH348" s="26" t="str">
        <f t="shared" si="523"/>
        <v/>
      </c>
      <c r="AI348" s="26" t="str">
        <f t="shared" si="523"/>
        <v/>
      </c>
      <c r="AJ348" s="26" t="str">
        <f t="shared" si="523"/>
        <v/>
      </c>
      <c r="AK348" s="26" t="str">
        <f t="shared" si="523"/>
        <v/>
      </c>
      <c r="AL348" s="26" t="str">
        <f t="shared" si="523"/>
        <v/>
      </c>
      <c r="AM348" s="18" t="str">
        <f t="shared" si="523"/>
        <v/>
      </c>
      <c r="AN348" s="9"/>
      <c r="AO348" s="152" t="str">
        <f t="shared" si="499"/>
        <v/>
      </c>
      <c r="AP348" s="150" t="str">
        <f t="shared" si="442"/>
        <v/>
      </c>
      <c r="AQ348" s="151" t="str">
        <f t="shared" si="443"/>
        <v/>
      </c>
      <c r="AR348" s="107" t="str">
        <f t="shared" si="444"/>
        <v/>
      </c>
      <c r="AS348" s="128" t="str">
        <f t="shared" si="445"/>
        <v/>
      </c>
      <c r="AT348" s="114" t="str">
        <f t="shared" si="500"/>
        <v/>
      </c>
      <c r="AU348" s="114" t="str">
        <f t="shared" si="501"/>
        <v/>
      </c>
      <c r="AV348" s="114" t="str">
        <f t="shared" si="502"/>
        <v/>
      </c>
      <c r="AW348" s="114" t="str">
        <f t="shared" si="503"/>
        <v/>
      </c>
      <c r="AX348" s="117" t="str">
        <f t="shared" si="504"/>
        <v/>
      </c>
      <c r="AY348" s="117" t="str">
        <f t="shared" si="505"/>
        <v/>
      </c>
      <c r="AZ348" s="111" t="str">
        <f t="shared" si="506"/>
        <v/>
      </c>
      <c r="BA348" s="133" t="str">
        <f t="shared" si="507"/>
        <v/>
      </c>
      <c r="BB348" s="126" t="str">
        <f t="shared" si="446"/>
        <v/>
      </c>
      <c r="BC348" s="126" t="str">
        <f t="shared" si="447"/>
        <v/>
      </c>
      <c r="BD348" s="127" t="str">
        <f t="shared" si="448"/>
        <v/>
      </c>
      <c r="BE348" s="115" t="str">
        <f t="shared" si="449"/>
        <v/>
      </c>
      <c r="BF348" s="148" t="str">
        <f t="shared" si="450"/>
        <v/>
      </c>
      <c r="BG348" s="126" t="str">
        <f t="shared" si="451"/>
        <v/>
      </c>
      <c r="BH348" s="126" t="str">
        <f t="shared" si="452"/>
        <v/>
      </c>
      <c r="BI348" s="126" t="str">
        <f t="shared" si="453"/>
        <v/>
      </c>
      <c r="BJ348" s="126" t="str">
        <f t="shared" si="454"/>
        <v/>
      </c>
      <c r="BK348" s="111" t="str">
        <f t="shared" si="455"/>
        <v/>
      </c>
      <c r="BL348" s="118" t="str">
        <f t="shared" si="508"/>
        <v/>
      </c>
      <c r="BM348" s="115" t="str">
        <f t="shared" si="456"/>
        <v/>
      </c>
      <c r="BN348" s="110" t="str">
        <f t="shared" si="457"/>
        <v/>
      </c>
      <c r="BO348" s="110" t="str">
        <f t="shared" si="458"/>
        <v/>
      </c>
      <c r="BP348" s="111" t="str">
        <f t="shared" si="509"/>
        <v/>
      </c>
      <c r="BQ348" s="110" t="str">
        <f t="shared" si="510"/>
        <v/>
      </c>
      <c r="BR348" s="153"/>
      <c r="BS348" s="115" t="str">
        <f t="shared" si="459"/>
        <v/>
      </c>
      <c r="BT348" s="132" t="str">
        <f t="shared" si="522"/>
        <v/>
      </c>
      <c r="BU348" s="146" t="str">
        <f t="shared" si="460"/>
        <v/>
      </c>
      <c r="BV348" s="115" t="str">
        <f t="shared" si="461"/>
        <v/>
      </c>
      <c r="BW348" s="118" t="str">
        <f t="shared" si="462"/>
        <v/>
      </c>
      <c r="BX348" s="119"/>
      <c r="BY348" s="111" t="str">
        <f t="shared" si="463"/>
        <v/>
      </c>
      <c r="BZ348" s="111" t="str">
        <f t="shared" si="464"/>
        <v/>
      </c>
      <c r="CA348" s="111" t="str">
        <f t="shared" si="465"/>
        <v/>
      </c>
      <c r="CB348" s="142" t="str">
        <f t="shared" si="466"/>
        <v/>
      </c>
      <c r="CC348" s="184" t="str">
        <f t="shared" si="467"/>
        <v/>
      </c>
      <c r="CD348" s="115" t="str">
        <f t="shared" si="468"/>
        <v/>
      </c>
      <c r="CE348" s="115" t="str">
        <f t="shared" si="469"/>
        <v/>
      </c>
      <c r="CF348" s="125" t="str">
        <f t="shared" si="470"/>
        <v/>
      </c>
      <c r="CG348" s="125" t="str">
        <f t="shared" si="471"/>
        <v/>
      </c>
      <c r="CH348" s="149" t="str">
        <f t="shared" si="472"/>
        <v/>
      </c>
      <c r="CI348" s="142" t="str">
        <f t="shared" si="473"/>
        <v/>
      </c>
      <c r="CJ348" s="119"/>
      <c r="CK348" s="109"/>
      <c r="CL348" s="166" t="str">
        <f t="shared" si="474"/>
        <v/>
      </c>
      <c r="CM348" s="166" t="str">
        <f t="shared" si="475"/>
        <v/>
      </c>
      <c r="CN348" s="163" t="str">
        <f t="shared" si="476"/>
        <v/>
      </c>
      <c r="CO348" s="164" t="str">
        <f t="shared" si="477"/>
        <v/>
      </c>
      <c r="CP348" s="109"/>
      <c r="CQ348" s="163" t="str">
        <f t="shared" si="478"/>
        <v/>
      </c>
      <c r="CR348" s="163" t="str">
        <f t="shared" si="479"/>
        <v/>
      </c>
      <c r="CS348" s="109"/>
      <c r="CT348" s="112" t="str">
        <f t="shared" si="511"/>
        <v/>
      </c>
      <c r="CU348" s="145" t="str">
        <f t="shared" si="512"/>
        <v/>
      </c>
      <c r="CV348" s="111" t="str">
        <f t="shared" si="513"/>
        <v/>
      </c>
      <c r="CW348" s="111" t="str">
        <f t="shared" si="514"/>
        <v/>
      </c>
      <c r="CX348" s="109" t="str">
        <f t="shared" si="480"/>
        <v/>
      </c>
      <c r="CY348" s="126" t="str">
        <f t="shared" si="481"/>
        <v/>
      </c>
      <c r="CZ348" s="126" t="str">
        <f t="shared" si="482"/>
        <v/>
      </c>
      <c r="DA348" s="126" t="str">
        <f t="shared" si="483"/>
        <v/>
      </c>
      <c r="DB348" s="145" t="str">
        <f t="shared" si="484"/>
        <v/>
      </c>
      <c r="DC348" s="143" t="str">
        <f t="shared" si="485"/>
        <v/>
      </c>
      <c r="DD348" s="121"/>
      <c r="DE348" s="113" t="str">
        <f t="shared" si="486"/>
        <v/>
      </c>
      <c r="DF348" s="113" t="str">
        <f t="shared" si="487"/>
        <v/>
      </c>
      <c r="DG348" s="111" t="e">
        <f t="shared" si="515"/>
        <v>#N/A</v>
      </c>
      <c r="DH348" s="108" t="str">
        <f t="shared" si="488"/>
        <v/>
      </c>
      <c r="DI348" s="108" t="str">
        <f t="shared" si="516"/>
        <v/>
      </c>
      <c r="DJ348" s="108" t="str">
        <f t="shared" si="517"/>
        <v/>
      </c>
      <c r="DK348" s="108" t="str">
        <f t="shared" si="520"/>
        <v/>
      </c>
      <c r="DL348" s="108" t="str">
        <f t="shared" si="518"/>
        <v/>
      </c>
      <c r="DM348" s="108" t="str">
        <f t="shared" si="519"/>
        <v/>
      </c>
      <c r="DN348" s="103"/>
      <c r="DO348" s="170" t="str">
        <f t="shared" si="489"/>
        <v/>
      </c>
      <c r="DP348" s="170" t="str">
        <f t="shared" si="490"/>
        <v/>
      </c>
      <c r="DQ348" s="170" t="str">
        <f t="shared" si="491"/>
        <v/>
      </c>
      <c r="DR348" s="55" t="str">
        <f t="shared" si="492"/>
        <v/>
      </c>
      <c r="DS348" s="55" t="str">
        <f t="shared" si="493"/>
        <v/>
      </c>
      <c r="DT348" s="173" t="str">
        <f t="shared" si="494"/>
        <v/>
      </c>
      <c r="DU348" s="55" t="str">
        <f t="shared" si="495"/>
        <v/>
      </c>
      <c r="DV348" s="21" t="str">
        <f t="shared" si="496"/>
        <v/>
      </c>
      <c r="DW348" s="11" t="str">
        <f t="shared" si="521"/>
        <v/>
      </c>
      <c r="DX348" s="12" t="str">
        <f t="shared" si="497"/>
        <v/>
      </c>
      <c r="DY348" s="15"/>
      <c r="DZ348" s="50"/>
      <c r="EA348" s="50"/>
      <c r="EB348" s="50"/>
      <c r="EC348" s="50"/>
    </row>
    <row r="349" spans="1:133" ht="20.100000000000001" customHeight="1" x14ac:dyDescent="0.25">
      <c r="A349" s="47">
        <f t="shared" si="498"/>
        <v>348</v>
      </c>
      <c r="B349" s="176"/>
      <c r="C349" s="194"/>
      <c r="D349" s="176"/>
      <c r="E349" s="194"/>
      <c r="F349" s="192"/>
      <c r="G349" s="193"/>
      <c r="H349" s="176"/>
      <c r="I349" s="176"/>
      <c r="J349" s="180"/>
      <c r="K349" s="180"/>
      <c r="L349" s="180"/>
      <c r="M349" s="40"/>
      <c r="N349" s="10" t="str">
        <f t="shared" si="441"/>
        <v/>
      </c>
      <c r="O349" s="13"/>
      <c r="P349" s="26" t="str">
        <f t="shared" si="524"/>
        <v/>
      </c>
      <c r="Q349" s="26" t="str">
        <f t="shared" si="524"/>
        <v/>
      </c>
      <c r="R349" s="26" t="str">
        <f t="shared" si="524"/>
        <v/>
      </c>
      <c r="S349" s="26" t="str">
        <f t="shared" si="524"/>
        <v/>
      </c>
      <c r="T349" s="26" t="str">
        <f t="shared" si="524"/>
        <v/>
      </c>
      <c r="U349" s="157" t="str">
        <f t="shared" si="524"/>
        <v/>
      </c>
      <c r="V349" s="26" t="str">
        <f t="shared" si="524"/>
        <v/>
      </c>
      <c r="W349" s="26" t="str">
        <f t="shared" si="524"/>
        <v/>
      </c>
      <c r="X349" s="26" t="str">
        <f t="shared" si="524"/>
        <v/>
      </c>
      <c r="Y349" s="24" t="str">
        <f t="shared" si="524"/>
        <v/>
      </c>
      <c r="Z349" s="18" t="str">
        <f t="shared" si="523"/>
        <v/>
      </c>
      <c r="AA349" s="24" t="str">
        <f t="shared" si="523"/>
        <v/>
      </c>
      <c r="AB349" s="24" t="str">
        <f t="shared" si="523"/>
        <v/>
      </c>
      <c r="AC349" s="26" t="str">
        <f t="shared" si="523"/>
        <v/>
      </c>
      <c r="AD349" s="33" t="str">
        <f t="shared" si="523"/>
        <v/>
      </c>
      <c r="AE349" s="24" t="str">
        <f t="shared" si="523"/>
        <v/>
      </c>
      <c r="AF349" s="26" t="str">
        <f t="shared" si="523"/>
        <v/>
      </c>
      <c r="AG349" s="24" t="str">
        <f t="shared" si="523"/>
        <v/>
      </c>
      <c r="AH349" s="26" t="str">
        <f t="shared" si="523"/>
        <v/>
      </c>
      <c r="AI349" s="26" t="str">
        <f t="shared" si="523"/>
        <v/>
      </c>
      <c r="AJ349" s="26" t="str">
        <f t="shared" si="523"/>
        <v/>
      </c>
      <c r="AK349" s="26" t="str">
        <f t="shared" si="523"/>
        <v/>
      </c>
      <c r="AL349" s="26" t="str">
        <f t="shared" si="523"/>
        <v/>
      </c>
      <c r="AM349" s="18" t="str">
        <f t="shared" ref="Z349:AM412" si="525">IF(SG_or_BG_entered="","",Previous)</f>
        <v/>
      </c>
      <c r="AN349" s="9"/>
      <c r="AO349" s="152" t="str">
        <f t="shared" si="499"/>
        <v/>
      </c>
      <c r="AP349" s="150" t="str">
        <f t="shared" si="442"/>
        <v/>
      </c>
      <c r="AQ349" s="151" t="str">
        <f t="shared" si="443"/>
        <v/>
      </c>
      <c r="AR349" s="107" t="str">
        <f t="shared" si="444"/>
        <v/>
      </c>
      <c r="AS349" s="128" t="str">
        <f t="shared" si="445"/>
        <v/>
      </c>
      <c r="AT349" s="114" t="str">
        <f t="shared" si="500"/>
        <v/>
      </c>
      <c r="AU349" s="114" t="str">
        <f t="shared" si="501"/>
        <v/>
      </c>
      <c r="AV349" s="114" t="str">
        <f t="shared" si="502"/>
        <v/>
      </c>
      <c r="AW349" s="114" t="str">
        <f t="shared" si="503"/>
        <v/>
      </c>
      <c r="AX349" s="117" t="str">
        <f t="shared" si="504"/>
        <v/>
      </c>
      <c r="AY349" s="117" t="str">
        <f t="shared" si="505"/>
        <v/>
      </c>
      <c r="AZ349" s="111" t="str">
        <f t="shared" si="506"/>
        <v/>
      </c>
      <c r="BA349" s="133" t="str">
        <f t="shared" si="507"/>
        <v/>
      </c>
      <c r="BB349" s="126" t="str">
        <f t="shared" si="446"/>
        <v/>
      </c>
      <c r="BC349" s="126" t="str">
        <f t="shared" si="447"/>
        <v/>
      </c>
      <c r="BD349" s="127" t="str">
        <f t="shared" si="448"/>
        <v/>
      </c>
      <c r="BE349" s="115" t="str">
        <f t="shared" si="449"/>
        <v/>
      </c>
      <c r="BF349" s="148" t="str">
        <f t="shared" si="450"/>
        <v/>
      </c>
      <c r="BG349" s="126" t="str">
        <f t="shared" si="451"/>
        <v/>
      </c>
      <c r="BH349" s="126" t="str">
        <f t="shared" si="452"/>
        <v/>
      </c>
      <c r="BI349" s="126" t="str">
        <f t="shared" si="453"/>
        <v/>
      </c>
      <c r="BJ349" s="126" t="str">
        <f t="shared" si="454"/>
        <v/>
      </c>
      <c r="BK349" s="111" t="str">
        <f t="shared" si="455"/>
        <v/>
      </c>
      <c r="BL349" s="118" t="str">
        <f t="shared" si="508"/>
        <v/>
      </c>
      <c r="BM349" s="115" t="str">
        <f t="shared" si="456"/>
        <v/>
      </c>
      <c r="BN349" s="110" t="str">
        <f t="shared" si="457"/>
        <v/>
      </c>
      <c r="BO349" s="110" t="str">
        <f t="shared" si="458"/>
        <v/>
      </c>
      <c r="BP349" s="111" t="str">
        <f t="shared" si="509"/>
        <v/>
      </c>
      <c r="BQ349" s="110" t="str">
        <f t="shared" si="510"/>
        <v/>
      </c>
      <c r="BR349" s="153"/>
      <c r="BS349" s="115" t="str">
        <f t="shared" si="459"/>
        <v/>
      </c>
      <c r="BT349" s="132" t="str">
        <f t="shared" si="522"/>
        <v/>
      </c>
      <c r="BU349" s="146" t="str">
        <f t="shared" si="460"/>
        <v/>
      </c>
      <c r="BV349" s="115" t="str">
        <f t="shared" si="461"/>
        <v/>
      </c>
      <c r="BW349" s="118" t="str">
        <f t="shared" si="462"/>
        <v/>
      </c>
      <c r="BX349" s="119"/>
      <c r="BY349" s="111" t="str">
        <f t="shared" si="463"/>
        <v/>
      </c>
      <c r="BZ349" s="111" t="str">
        <f t="shared" si="464"/>
        <v/>
      </c>
      <c r="CA349" s="111" t="str">
        <f t="shared" si="465"/>
        <v/>
      </c>
      <c r="CB349" s="142" t="str">
        <f t="shared" si="466"/>
        <v/>
      </c>
      <c r="CC349" s="184" t="str">
        <f t="shared" si="467"/>
        <v/>
      </c>
      <c r="CD349" s="115" t="str">
        <f t="shared" si="468"/>
        <v/>
      </c>
      <c r="CE349" s="115" t="str">
        <f t="shared" si="469"/>
        <v/>
      </c>
      <c r="CF349" s="125" t="str">
        <f t="shared" si="470"/>
        <v/>
      </c>
      <c r="CG349" s="125" t="str">
        <f t="shared" si="471"/>
        <v/>
      </c>
      <c r="CH349" s="149" t="str">
        <f t="shared" si="472"/>
        <v/>
      </c>
      <c r="CI349" s="142" t="str">
        <f t="shared" si="473"/>
        <v/>
      </c>
      <c r="CJ349" s="119"/>
      <c r="CK349" s="109"/>
      <c r="CL349" s="166" t="str">
        <f t="shared" si="474"/>
        <v/>
      </c>
      <c r="CM349" s="166" t="str">
        <f t="shared" si="475"/>
        <v/>
      </c>
      <c r="CN349" s="163" t="str">
        <f t="shared" si="476"/>
        <v/>
      </c>
      <c r="CO349" s="164" t="str">
        <f t="shared" si="477"/>
        <v/>
      </c>
      <c r="CP349" s="109"/>
      <c r="CQ349" s="163" t="str">
        <f t="shared" si="478"/>
        <v/>
      </c>
      <c r="CR349" s="163" t="str">
        <f t="shared" si="479"/>
        <v/>
      </c>
      <c r="CS349" s="109"/>
      <c r="CT349" s="112" t="str">
        <f t="shared" si="511"/>
        <v/>
      </c>
      <c r="CU349" s="145" t="str">
        <f t="shared" si="512"/>
        <v/>
      </c>
      <c r="CV349" s="111" t="str">
        <f t="shared" si="513"/>
        <v/>
      </c>
      <c r="CW349" s="111" t="str">
        <f t="shared" si="514"/>
        <v/>
      </c>
      <c r="CX349" s="109" t="str">
        <f t="shared" si="480"/>
        <v/>
      </c>
      <c r="CY349" s="126" t="str">
        <f t="shared" si="481"/>
        <v/>
      </c>
      <c r="CZ349" s="126" t="str">
        <f t="shared" si="482"/>
        <v/>
      </c>
      <c r="DA349" s="126" t="str">
        <f t="shared" si="483"/>
        <v/>
      </c>
      <c r="DB349" s="145" t="str">
        <f t="shared" si="484"/>
        <v/>
      </c>
      <c r="DC349" s="143" t="str">
        <f t="shared" si="485"/>
        <v/>
      </c>
      <c r="DD349" s="121"/>
      <c r="DE349" s="113" t="str">
        <f t="shared" si="486"/>
        <v/>
      </c>
      <c r="DF349" s="113" t="str">
        <f t="shared" si="487"/>
        <v/>
      </c>
      <c r="DG349" s="111" t="e">
        <f t="shared" si="515"/>
        <v>#N/A</v>
      </c>
      <c r="DH349" s="108" t="str">
        <f t="shared" si="488"/>
        <v/>
      </c>
      <c r="DI349" s="108" t="str">
        <f t="shared" si="516"/>
        <v/>
      </c>
      <c r="DJ349" s="108" t="str">
        <f t="shared" si="517"/>
        <v/>
      </c>
      <c r="DK349" s="108" t="str">
        <f t="shared" si="520"/>
        <v/>
      </c>
      <c r="DL349" s="108" t="str">
        <f t="shared" si="518"/>
        <v/>
      </c>
      <c r="DM349" s="108" t="str">
        <f t="shared" si="519"/>
        <v/>
      </c>
      <c r="DN349" s="103"/>
      <c r="DO349" s="170" t="str">
        <f t="shared" si="489"/>
        <v/>
      </c>
      <c r="DP349" s="170" t="str">
        <f t="shared" si="490"/>
        <v/>
      </c>
      <c r="DQ349" s="170" t="str">
        <f t="shared" si="491"/>
        <v/>
      </c>
      <c r="DR349" s="55" t="str">
        <f t="shared" si="492"/>
        <v/>
      </c>
      <c r="DS349" s="55" t="str">
        <f t="shared" si="493"/>
        <v/>
      </c>
      <c r="DT349" s="173" t="str">
        <f t="shared" si="494"/>
        <v/>
      </c>
      <c r="DU349" s="55" t="str">
        <f t="shared" si="495"/>
        <v/>
      </c>
      <c r="DV349" s="21" t="str">
        <f t="shared" si="496"/>
        <v/>
      </c>
      <c r="DW349" s="11" t="str">
        <f t="shared" si="521"/>
        <v/>
      </c>
      <c r="DX349" s="12" t="str">
        <f t="shared" si="497"/>
        <v/>
      </c>
      <c r="DY349" s="15"/>
      <c r="DZ349" s="50"/>
      <c r="EA349" s="50"/>
      <c r="EB349" s="50"/>
      <c r="EC349" s="50"/>
    </row>
    <row r="350" spans="1:133" ht="20.100000000000001" customHeight="1" x14ac:dyDescent="0.25">
      <c r="A350" s="47">
        <f t="shared" si="498"/>
        <v>349</v>
      </c>
      <c r="B350" s="176"/>
      <c r="C350" s="194"/>
      <c r="D350" s="176"/>
      <c r="E350" s="194"/>
      <c r="F350" s="192"/>
      <c r="G350" s="193"/>
      <c r="H350" s="176"/>
      <c r="I350" s="176"/>
      <c r="J350" s="180"/>
      <c r="K350" s="180"/>
      <c r="L350" s="180"/>
      <c r="M350" s="40"/>
      <c r="N350" s="10" t="str">
        <f t="shared" si="441"/>
        <v/>
      </c>
      <c r="O350" s="13"/>
      <c r="P350" s="26" t="str">
        <f t="shared" si="524"/>
        <v/>
      </c>
      <c r="Q350" s="26" t="str">
        <f t="shared" si="524"/>
        <v/>
      </c>
      <c r="R350" s="26" t="str">
        <f t="shared" si="524"/>
        <v/>
      </c>
      <c r="S350" s="26" t="str">
        <f t="shared" si="524"/>
        <v/>
      </c>
      <c r="T350" s="26" t="str">
        <f t="shared" si="524"/>
        <v/>
      </c>
      <c r="U350" s="157" t="str">
        <f t="shared" si="524"/>
        <v/>
      </c>
      <c r="V350" s="26" t="str">
        <f t="shared" si="524"/>
        <v/>
      </c>
      <c r="W350" s="26" t="str">
        <f t="shared" si="524"/>
        <v/>
      </c>
      <c r="X350" s="26" t="str">
        <f t="shared" si="524"/>
        <v/>
      </c>
      <c r="Y350" s="24" t="str">
        <f t="shared" si="524"/>
        <v/>
      </c>
      <c r="Z350" s="18" t="str">
        <f t="shared" si="525"/>
        <v/>
      </c>
      <c r="AA350" s="24" t="str">
        <f t="shared" si="525"/>
        <v/>
      </c>
      <c r="AB350" s="24" t="str">
        <f t="shared" si="525"/>
        <v/>
      </c>
      <c r="AC350" s="26" t="str">
        <f t="shared" si="525"/>
        <v/>
      </c>
      <c r="AD350" s="33" t="str">
        <f t="shared" si="525"/>
        <v/>
      </c>
      <c r="AE350" s="24" t="str">
        <f t="shared" si="525"/>
        <v/>
      </c>
      <c r="AF350" s="26" t="str">
        <f t="shared" si="525"/>
        <v/>
      </c>
      <c r="AG350" s="24" t="str">
        <f t="shared" si="525"/>
        <v/>
      </c>
      <c r="AH350" s="26" t="str">
        <f t="shared" si="525"/>
        <v/>
      </c>
      <c r="AI350" s="26" t="str">
        <f t="shared" si="525"/>
        <v/>
      </c>
      <c r="AJ350" s="26" t="str">
        <f t="shared" si="525"/>
        <v/>
      </c>
      <c r="AK350" s="26" t="str">
        <f t="shared" si="525"/>
        <v/>
      </c>
      <c r="AL350" s="26" t="str">
        <f t="shared" si="525"/>
        <v/>
      </c>
      <c r="AM350" s="18" t="str">
        <f t="shared" si="525"/>
        <v/>
      </c>
      <c r="AN350" s="9"/>
      <c r="AO350" s="152" t="str">
        <f t="shared" si="499"/>
        <v/>
      </c>
      <c r="AP350" s="150" t="str">
        <f t="shared" si="442"/>
        <v/>
      </c>
      <c r="AQ350" s="151" t="str">
        <f t="shared" si="443"/>
        <v/>
      </c>
      <c r="AR350" s="107" t="str">
        <f t="shared" si="444"/>
        <v/>
      </c>
      <c r="AS350" s="128" t="str">
        <f t="shared" si="445"/>
        <v/>
      </c>
      <c r="AT350" s="114" t="str">
        <f t="shared" si="500"/>
        <v/>
      </c>
      <c r="AU350" s="114" t="str">
        <f t="shared" si="501"/>
        <v/>
      </c>
      <c r="AV350" s="114" t="str">
        <f t="shared" si="502"/>
        <v/>
      </c>
      <c r="AW350" s="114" t="str">
        <f t="shared" si="503"/>
        <v/>
      </c>
      <c r="AX350" s="117" t="str">
        <f t="shared" si="504"/>
        <v/>
      </c>
      <c r="AY350" s="117" t="str">
        <f t="shared" si="505"/>
        <v/>
      </c>
      <c r="AZ350" s="111" t="str">
        <f t="shared" si="506"/>
        <v/>
      </c>
      <c r="BA350" s="133" t="str">
        <f t="shared" si="507"/>
        <v/>
      </c>
      <c r="BB350" s="126" t="str">
        <f t="shared" si="446"/>
        <v/>
      </c>
      <c r="BC350" s="126" t="str">
        <f t="shared" si="447"/>
        <v/>
      </c>
      <c r="BD350" s="127" t="str">
        <f t="shared" si="448"/>
        <v/>
      </c>
      <c r="BE350" s="115" t="str">
        <f t="shared" si="449"/>
        <v/>
      </c>
      <c r="BF350" s="148" t="str">
        <f t="shared" si="450"/>
        <v/>
      </c>
      <c r="BG350" s="126" t="str">
        <f t="shared" si="451"/>
        <v/>
      </c>
      <c r="BH350" s="126" t="str">
        <f t="shared" si="452"/>
        <v/>
      </c>
      <c r="BI350" s="126" t="str">
        <f t="shared" si="453"/>
        <v/>
      </c>
      <c r="BJ350" s="126" t="str">
        <f t="shared" si="454"/>
        <v/>
      </c>
      <c r="BK350" s="111" t="str">
        <f t="shared" si="455"/>
        <v/>
      </c>
      <c r="BL350" s="118" t="str">
        <f t="shared" si="508"/>
        <v/>
      </c>
      <c r="BM350" s="115" t="str">
        <f t="shared" si="456"/>
        <v/>
      </c>
      <c r="BN350" s="110" t="str">
        <f t="shared" si="457"/>
        <v/>
      </c>
      <c r="BO350" s="110" t="str">
        <f t="shared" si="458"/>
        <v/>
      </c>
      <c r="BP350" s="111" t="str">
        <f t="shared" si="509"/>
        <v/>
      </c>
      <c r="BQ350" s="110" t="str">
        <f t="shared" si="510"/>
        <v/>
      </c>
      <c r="BR350" s="153"/>
      <c r="BS350" s="115" t="str">
        <f t="shared" si="459"/>
        <v/>
      </c>
      <c r="BT350" s="132" t="str">
        <f t="shared" si="522"/>
        <v/>
      </c>
      <c r="BU350" s="146" t="str">
        <f t="shared" si="460"/>
        <v/>
      </c>
      <c r="BV350" s="115" t="str">
        <f t="shared" si="461"/>
        <v/>
      </c>
      <c r="BW350" s="118" t="str">
        <f t="shared" si="462"/>
        <v/>
      </c>
      <c r="BX350" s="119"/>
      <c r="BY350" s="111" t="str">
        <f t="shared" si="463"/>
        <v/>
      </c>
      <c r="BZ350" s="111" t="str">
        <f t="shared" si="464"/>
        <v/>
      </c>
      <c r="CA350" s="111" t="str">
        <f t="shared" si="465"/>
        <v/>
      </c>
      <c r="CB350" s="142" t="str">
        <f t="shared" si="466"/>
        <v/>
      </c>
      <c r="CC350" s="184" t="str">
        <f t="shared" si="467"/>
        <v/>
      </c>
      <c r="CD350" s="115" t="str">
        <f t="shared" si="468"/>
        <v/>
      </c>
      <c r="CE350" s="115" t="str">
        <f t="shared" si="469"/>
        <v/>
      </c>
      <c r="CF350" s="125" t="str">
        <f t="shared" si="470"/>
        <v/>
      </c>
      <c r="CG350" s="125" t="str">
        <f t="shared" si="471"/>
        <v/>
      </c>
      <c r="CH350" s="149" t="str">
        <f t="shared" si="472"/>
        <v/>
      </c>
      <c r="CI350" s="142" t="str">
        <f t="shared" si="473"/>
        <v/>
      </c>
      <c r="CJ350" s="119"/>
      <c r="CK350" s="109"/>
      <c r="CL350" s="166" t="str">
        <f t="shared" si="474"/>
        <v/>
      </c>
      <c r="CM350" s="166" t="str">
        <f t="shared" si="475"/>
        <v/>
      </c>
      <c r="CN350" s="163" t="str">
        <f t="shared" si="476"/>
        <v/>
      </c>
      <c r="CO350" s="164" t="str">
        <f t="shared" si="477"/>
        <v/>
      </c>
      <c r="CP350" s="109"/>
      <c r="CQ350" s="163" t="str">
        <f t="shared" si="478"/>
        <v/>
      </c>
      <c r="CR350" s="163" t="str">
        <f t="shared" si="479"/>
        <v/>
      </c>
      <c r="CS350" s="109"/>
      <c r="CT350" s="112" t="str">
        <f t="shared" si="511"/>
        <v/>
      </c>
      <c r="CU350" s="145" t="str">
        <f t="shared" si="512"/>
        <v/>
      </c>
      <c r="CV350" s="111" t="str">
        <f t="shared" si="513"/>
        <v/>
      </c>
      <c r="CW350" s="111" t="str">
        <f t="shared" si="514"/>
        <v/>
      </c>
      <c r="CX350" s="109" t="str">
        <f t="shared" si="480"/>
        <v/>
      </c>
      <c r="CY350" s="126" t="str">
        <f t="shared" si="481"/>
        <v/>
      </c>
      <c r="CZ350" s="126" t="str">
        <f t="shared" si="482"/>
        <v/>
      </c>
      <c r="DA350" s="126" t="str">
        <f t="shared" si="483"/>
        <v/>
      </c>
      <c r="DB350" s="145" t="str">
        <f t="shared" si="484"/>
        <v/>
      </c>
      <c r="DC350" s="143" t="str">
        <f t="shared" si="485"/>
        <v/>
      </c>
      <c r="DD350" s="121"/>
      <c r="DE350" s="113" t="str">
        <f t="shared" si="486"/>
        <v/>
      </c>
      <c r="DF350" s="113" t="str">
        <f t="shared" si="487"/>
        <v/>
      </c>
      <c r="DG350" s="111" t="e">
        <f t="shared" si="515"/>
        <v>#N/A</v>
      </c>
      <c r="DH350" s="108" t="str">
        <f t="shared" si="488"/>
        <v/>
      </c>
      <c r="DI350" s="108" t="str">
        <f t="shared" si="516"/>
        <v/>
      </c>
      <c r="DJ350" s="108" t="str">
        <f t="shared" si="517"/>
        <v/>
      </c>
      <c r="DK350" s="108" t="str">
        <f t="shared" si="520"/>
        <v/>
      </c>
      <c r="DL350" s="108" t="str">
        <f t="shared" si="518"/>
        <v/>
      </c>
      <c r="DM350" s="108" t="str">
        <f t="shared" si="519"/>
        <v/>
      </c>
      <c r="DN350" s="103"/>
      <c r="DO350" s="170" t="str">
        <f t="shared" si="489"/>
        <v/>
      </c>
      <c r="DP350" s="170" t="str">
        <f t="shared" si="490"/>
        <v/>
      </c>
      <c r="DQ350" s="170" t="str">
        <f t="shared" si="491"/>
        <v/>
      </c>
      <c r="DR350" s="55" t="str">
        <f t="shared" si="492"/>
        <v/>
      </c>
      <c r="DS350" s="55" t="str">
        <f t="shared" si="493"/>
        <v/>
      </c>
      <c r="DT350" s="173" t="str">
        <f t="shared" si="494"/>
        <v/>
      </c>
      <c r="DU350" s="55" t="str">
        <f t="shared" si="495"/>
        <v/>
      </c>
      <c r="DV350" s="21" t="str">
        <f t="shared" si="496"/>
        <v/>
      </c>
      <c r="DW350" s="11" t="str">
        <f t="shared" si="521"/>
        <v/>
      </c>
      <c r="DX350" s="12" t="str">
        <f t="shared" si="497"/>
        <v/>
      </c>
      <c r="DY350" s="15"/>
      <c r="DZ350" s="50"/>
      <c r="EA350" s="50"/>
      <c r="EB350" s="50"/>
      <c r="EC350" s="50"/>
    </row>
    <row r="351" spans="1:133" ht="20.100000000000001" customHeight="1" x14ac:dyDescent="0.25">
      <c r="A351" s="47">
        <f t="shared" si="498"/>
        <v>350</v>
      </c>
      <c r="B351" s="176"/>
      <c r="C351" s="194"/>
      <c r="D351" s="176"/>
      <c r="E351" s="194"/>
      <c r="F351" s="192"/>
      <c r="G351" s="193"/>
      <c r="H351" s="176"/>
      <c r="I351" s="176"/>
      <c r="J351" s="180"/>
      <c r="K351" s="180"/>
      <c r="L351" s="180"/>
      <c r="M351" s="40"/>
      <c r="N351" s="10" t="str">
        <f t="shared" si="441"/>
        <v/>
      </c>
      <c r="O351" s="13"/>
      <c r="P351" s="26" t="str">
        <f t="shared" si="524"/>
        <v/>
      </c>
      <c r="Q351" s="26" t="str">
        <f t="shared" si="524"/>
        <v/>
      </c>
      <c r="R351" s="26" t="str">
        <f t="shared" si="524"/>
        <v/>
      </c>
      <c r="S351" s="26" t="str">
        <f t="shared" si="524"/>
        <v/>
      </c>
      <c r="T351" s="26" t="str">
        <f t="shared" si="524"/>
        <v/>
      </c>
      <c r="U351" s="157" t="str">
        <f t="shared" si="524"/>
        <v/>
      </c>
      <c r="V351" s="26" t="str">
        <f t="shared" si="524"/>
        <v/>
      </c>
      <c r="W351" s="26" t="str">
        <f t="shared" si="524"/>
        <v/>
      </c>
      <c r="X351" s="26" t="str">
        <f t="shared" si="524"/>
        <v/>
      </c>
      <c r="Y351" s="24" t="str">
        <f t="shared" si="524"/>
        <v/>
      </c>
      <c r="Z351" s="18" t="str">
        <f t="shared" si="525"/>
        <v/>
      </c>
      <c r="AA351" s="24" t="str">
        <f t="shared" si="525"/>
        <v/>
      </c>
      <c r="AB351" s="24" t="str">
        <f t="shared" si="525"/>
        <v/>
      </c>
      <c r="AC351" s="26" t="str">
        <f t="shared" si="525"/>
        <v/>
      </c>
      <c r="AD351" s="33" t="str">
        <f t="shared" si="525"/>
        <v/>
      </c>
      <c r="AE351" s="24" t="str">
        <f t="shared" si="525"/>
        <v/>
      </c>
      <c r="AF351" s="26" t="str">
        <f t="shared" si="525"/>
        <v/>
      </c>
      <c r="AG351" s="24" t="str">
        <f t="shared" si="525"/>
        <v/>
      </c>
      <c r="AH351" s="26" t="str">
        <f t="shared" si="525"/>
        <v/>
      </c>
      <c r="AI351" s="26" t="str">
        <f t="shared" si="525"/>
        <v/>
      </c>
      <c r="AJ351" s="26" t="str">
        <f t="shared" si="525"/>
        <v/>
      </c>
      <c r="AK351" s="26" t="str">
        <f t="shared" si="525"/>
        <v/>
      </c>
      <c r="AL351" s="26" t="str">
        <f t="shared" si="525"/>
        <v/>
      </c>
      <c r="AM351" s="18" t="str">
        <f t="shared" si="525"/>
        <v/>
      </c>
      <c r="AN351" s="9"/>
      <c r="AO351" s="152" t="str">
        <f t="shared" si="499"/>
        <v/>
      </c>
      <c r="AP351" s="150" t="str">
        <f t="shared" si="442"/>
        <v/>
      </c>
      <c r="AQ351" s="151" t="str">
        <f t="shared" si="443"/>
        <v/>
      </c>
      <c r="AR351" s="107" t="str">
        <f t="shared" si="444"/>
        <v/>
      </c>
      <c r="AS351" s="128" t="str">
        <f t="shared" si="445"/>
        <v/>
      </c>
      <c r="AT351" s="114" t="str">
        <f t="shared" si="500"/>
        <v/>
      </c>
      <c r="AU351" s="114" t="str">
        <f t="shared" si="501"/>
        <v/>
      </c>
      <c r="AV351" s="114" t="str">
        <f t="shared" si="502"/>
        <v/>
      </c>
      <c r="AW351" s="114" t="str">
        <f t="shared" si="503"/>
        <v/>
      </c>
      <c r="AX351" s="117" t="str">
        <f t="shared" si="504"/>
        <v/>
      </c>
      <c r="AY351" s="117" t="str">
        <f t="shared" si="505"/>
        <v/>
      </c>
      <c r="AZ351" s="111" t="str">
        <f t="shared" si="506"/>
        <v/>
      </c>
      <c r="BA351" s="133" t="str">
        <f t="shared" si="507"/>
        <v/>
      </c>
      <c r="BB351" s="126" t="str">
        <f t="shared" si="446"/>
        <v/>
      </c>
      <c r="BC351" s="126" t="str">
        <f t="shared" si="447"/>
        <v/>
      </c>
      <c r="BD351" s="127" t="str">
        <f t="shared" si="448"/>
        <v/>
      </c>
      <c r="BE351" s="115" t="str">
        <f t="shared" si="449"/>
        <v/>
      </c>
      <c r="BF351" s="148" t="str">
        <f t="shared" si="450"/>
        <v/>
      </c>
      <c r="BG351" s="126" t="str">
        <f t="shared" si="451"/>
        <v/>
      </c>
      <c r="BH351" s="126" t="str">
        <f t="shared" si="452"/>
        <v/>
      </c>
      <c r="BI351" s="126" t="str">
        <f t="shared" si="453"/>
        <v/>
      </c>
      <c r="BJ351" s="126" t="str">
        <f t="shared" si="454"/>
        <v/>
      </c>
      <c r="BK351" s="111" t="str">
        <f t="shared" si="455"/>
        <v/>
      </c>
      <c r="BL351" s="118" t="str">
        <f t="shared" si="508"/>
        <v/>
      </c>
      <c r="BM351" s="115" t="str">
        <f t="shared" si="456"/>
        <v/>
      </c>
      <c r="BN351" s="110" t="str">
        <f t="shared" si="457"/>
        <v/>
      </c>
      <c r="BO351" s="110" t="str">
        <f t="shared" si="458"/>
        <v/>
      </c>
      <c r="BP351" s="111" t="str">
        <f t="shared" si="509"/>
        <v/>
      </c>
      <c r="BQ351" s="110" t="str">
        <f t="shared" si="510"/>
        <v/>
      </c>
      <c r="BR351" s="153"/>
      <c r="BS351" s="115" t="str">
        <f t="shared" si="459"/>
        <v/>
      </c>
      <c r="BT351" s="132" t="str">
        <f t="shared" si="522"/>
        <v/>
      </c>
      <c r="BU351" s="146" t="str">
        <f t="shared" si="460"/>
        <v/>
      </c>
      <c r="BV351" s="115" t="str">
        <f t="shared" si="461"/>
        <v/>
      </c>
      <c r="BW351" s="118" t="str">
        <f t="shared" si="462"/>
        <v/>
      </c>
      <c r="BX351" s="119"/>
      <c r="BY351" s="111" t="str">
        <f t="shared" si="463"/>
        <v/>
      </c>
      <c r="BZ351" s="111" t="str">
        <f t="shared" si="464"/>
        <v/>
      </c>
      <c r="CA351" s="111" t="str">
        <f t="shared" si="465"/>
        <v/>
      </c>
      <c r="CB351" s="142" t="str">
        <f t="shared" si="466"/>
        <v/>
      </c>
      <c r="CC351" s="184" t="str">
        <f t="shared" si="467"/>
        <v/>
      </c>
      <c r="CD351" s="115" t="str">
        <f t="shared" si="468"/>
        <v/>
      </c>
      <c r="CE351" s="115" t="str">
        <f t="shared" si="469"/>
        <v/>
      </c>
      <c r="CF351" s="125" t="str">
        <f t="shared" si="470"/>
        <v/>
      </c>
      <c r="CG351" s="125" t="str">
        <f t="shared" si="471"/>
        <v/>
      </c>
      <c r="CH351" s="149" t="str">
        <f t="shared" si="472"/>
        <v/>
      </c>
      <c r="CI351" s="142" t="str">
        <f t="shared" si="473"/>
        <v/>
      </c>
      <c r="CJ351" s="119"/>
      <c r="CK351" s="109"/>
      <c r="CL351" s="166" t="str">
        <f t="shared" si="474"/>
        <v/>
      </c>
      <c r="CM351" s="166" t="str">
        <f t="shared" si="475"/>
        <v/>
      </c>
      <c r="CN351" s="163" t="str">
        <f t="shared" si="476"/>
        <v/>
      </c>
      <c r="CO351" s="164" t="str">
        <f t="shared" si="477"/>
        <v/>
      </c>
      <c r="CP351" s="109"/>
      <c r="CQ351" s="163" t="str">
        <f t="shared" si="478"/>
        <v/>
      </c>
      <c r="CR351" s="163" t="str">
        <f t="shared" si="479"/>
        <v/>
      </c>
      <c r="CS351" s="109"/>
      <c r="CT351" s="112" t="str">
        <f t="shared" si="511"/>
        <v/>
      </c>
      <c r="CU351" s="145" t="str">
        <f t="shared" si="512"/>
        <v/>
      </c>
      <c r="CV351" s="111" t="str">
        <f t="shared" si="513"/>
        <v/>
      </c>
      <c r="CW351" s="111" t="str">
        <f t="shared" si="514"/>
        <v/>
      </c>
      <c r="CX351" s="109" t="str">
        <f t="shared" si="480"/>
        <v/>
      </c>
      <c r="CY351" s="126" t="str">
        <f t="shared" si="481"/>
        <v/>
      </c>
      <c r="CZ351" s="126" t="str">
        <f t="shared" si="482"/>
        <v/>
      </c>
      <c r="DA351" s="126" t="str">
        <f t="shared" si="483"/>
        <v/>
      </c>
      <c r="DB351" s="145" t="str">
        <f t="shared" si="484"/>
        <v/>
      </c>
      <c r="DC351" s="143" t="str">
        <f t="shared" si="485"/>
        <v/>
      </c>
      <c r="DD351" s="121"/>
      <c r="DE351" s="113" t="str">
        <f t="shared" si="486"/>
        <v/>
      </c>
      <c r="DF351" s="113" t="str">
        <f t="shared" si="487"/>
        <v/>
      </c>
      <c r="DG351" s="111" t="e">
        <f t="shared" si="515"/>
        <v>#N/A</v>
      </c>
      <c r="DH351" s="108" t="str">
        <f t="shared" si="488"/>
        <v/>
      </c>
      <c r="DI351" s="108" t="str">
        <f t="shared" si="516"/>
        <v/>
      </c>
      <c r="DJ351" s="108" t="str">
        <f t="shared" si="517"/>
        <v/>
      </c>
      <c r="DK351" s="108" t="str">
        <f t="shared" si="520"/>
        <v/>
      </c>
      <c r="DL351" s="108" t="str">
        <f t="shared" si="518"/>
        <v/>
      </c>
      <c r="DM351" s="108" t="str">
        <f t="shared" si="519"/>
        <v/>
      </c>
      <c r="DN351" s="103"/>
      <c r="DO351" s="170" t="str">
        <f t="shared" si="489"/>
        <v/>
      </c>
      <c r="DP351" s="170" t="str">
        <f t="shared" si="490"/>
        <v/>
      </c>
      <c r="DQ351" s="170" t="str">
        <f t="shared" si="491"/>
        <v/>
      </c>
      <c r="DR351" s="55" t="str">
        <f t="shared" si="492"/>
        <v/>
      </c>
      <c r="DS351" s="55" t="str">
        <f t="shared" si="493"/>
        <v/>
      </c>
      <c r="DT351" s="173" t="str">
        <f t="shared" si="494"/>
        <v/>
      </c>
      <c r="DU351" s="55" t="str">
        <f t="shared" si="495"/>
        <v/>
      </c>
      <c r="DV351" s="21" t="str">
        <f t="shared" si="496"/>
        <v/>
      </c>
      <c r="DW351" s="11" t="str">
        <f t="shared" si="521"/>
        <v/>
      </c>
      <c r="DX351" s="12" t="str">
        <f t="shared" si="497"/>
        <v/>
      </c>
      <c r="DY351" s="15"/>
      <c r="DZ351" s="50"/>
      <c r="EA351" s="50"/>
      <c r="EB351" s="50"/>
      <c r="EC351" s="50"/>
    </row>
    <row r="352" spans="1:133" ht="20.100000000000001" customHeight="1" x14ac:dyDescent="0.25">
      <c r="A352" s="47">
        <f t="shared" si="498"/>
        <v>351</v>
      </c>
      <c r="B352" s="176"/>
      <c r="C352" s="194"/>
      <c r="D352" s="176"/>
      <c r="E352" s="194"/>
      <c r="F352" s="192"/>
      <c r="G352" s="193"/>
      <c r="H352" s="176"/>
      <c r="I352" s="176"/>
      <c r="J352" s="180"/>
      <c r="K352" s="180"/>
      <c r="L352" s="180"/>
      <c r="M352" s="40"/>
      <c r="N352" s="10" t="str">
        <f t="shared" si="441"/>
        <v/>
      </c>
      <c r="O352" s="13"/>
      <c r="P352" s="26" t="str">
        <f t="shared" si="524"/>
        <v/>
      </c>
      <c r="Q352" s="26" t="str">
        <f t="shared" si="524"/>
        <v/>
      </c>
      <c r="R352" s="26" t="str">
        <f t="shared" si="524"/>
        <v/>
      </c>
      <c r="S352" s="26" t="str">
        <f t="shared" si="524"/>
        <v/>
      </c>
      <c r="T352" s="26" t="str">
        <f t="shared" si="524"/>
        <v/>
      </c>
      <c r="U352" s="157" t="str">
        <f t="shared" si="524"/>
        <v/>
      </c>
      <c r="V352" s="26" t="str">
        <f t="shared" si="524"/>
        <v/>
      </c>
      <c r="W352" s="26" t="str">
        <f t="shared" si="524"/>
        <v/>
      </c>
      <c r="X352" s="26" t="str">
        <f t="shared" si="524"/>
        <v/>
      </c>
      <c r="Y352" s="24" t="str">
        <f t="shared" si="524"/>
        <v/>
      </c>
      <c r="Z352" s="18" t="str">
        <f t="shared" si="525"/>
        <v/>
      </c>
      <c r="AA352" s="24" t="str">
        <f t="shared" si="525"/>
        <v/>
      </c>
      <c r="AB352" s="24" t="str">
        <f t="shared" si="525"/>
        <v/>
      </c>
      <c r="AC352" s="26" t="str">
        <f t="shared" si="525"/>
        <v/>
      </c>
      <c r="AD352" s="33" t="str">
        <f t="shared" si="525"/>
        <v/>
      </c>
      <c r="AE352" s="24" t="str">
        <f t="shared" si="525"/>
        <v/>
      </c>
      <c r="AF352" s="26" t="str">
        <f t="shared" si="525"/>
        <v/>
      </c>
      <c r="AG352" s="24" t="str">
        <f t="shared" si="525"/>
        <v/>
      </c>
      <c r="AH352" s="26" t="str">
        <f t="shared" si="525"/>
        <v/>
      </c>
      <c r="AI352" s="26" t="str">
        <f t="shared" si="525"/>
        <v/>
      </c>
      <c r="AJ352" s="26" t="str">
        <f t="shared" si="525"/>
        <v/>
      </c>
      <c r="AK352" s="26" t="str">
        <f t="shared" si="525"/>
        <v/>
      </c>
      <c r="AL352" s="26" t="str">
        <f t="shared" si="525"/>
        <v/>
      </c>
      <c r="AM352" s="18" t="str">
        <f t="shared" si="525"/>
        <v/>
      </c>
      <c r="AN352" s="9"/>
      <c r="AO352" s="152" t="str">
        <f t="shared" si="499"/>
        <v/>
      </c>
      <c r="AP352" s="150" t="str">
        <f t="shared" si="442"/>
        <v/>
      </c>
      <c r="AQ352" s="151" t="str">
        <f t="shared" si="443"/>
        <v/>
      </c>
      <c r="AR352" s="107" t="str">
        <f t="shared" si="444"/>
        <v/>
      </c>
      <c r="AS352" s="128" t="str">
        <f t="shared" si="445"/>
        <v/>
      </c>
      <c r="AT352" s="114" t="str">
        <f t="shared" si="500"/>
        <v/>
      </c>
      <c r="AU352" s="114" t="str">
        <f t="shared" si="501"/>
        <v/>
      </c>
      <c r="AV352" s="114" t="str">
        <f t="shared" si="502"/>
        <v/>
      </c>
      <c r="AW352" s="114" t="str">
        <f t="shared" si="503"/>
        <v/>
      </c>
      <c r="AX352" s="117" t="str">
        <f t="shared" si="504"/>
        <v/>
      </c>
      <c r="AY352" s="117" t="str">
        <f t="shared" si="505"/>
        <v/>
      </c>
      <c r="AZ352" s="111" t="str">
        <f t="shared" si="506"/>
        <v/>
      </c>
      <c r="BA352" s="133" t="str">
        <f t="shared" si="507"/>
        <v/>
      </c>
      <c r="BB352" s="126" t="str">
        <f t="shared" si="446"/>
        <v/>
      </c>
      <c r="BC352" s="126" t="str">
        <f t="shared" si="447"/>
        <v/>
      </c>
      <c r="BD352" s="127" t="str">
        <f t="shared" si="448"/>
        <v/>
      </c>
      <c r="BE352" s="115" t="str">
        <f t="shared" si="449"/>
        <v/>
      </c>
      <c r="BF352" s="148" t="str">
        <f t="shared" si="450"/>
        <v/>
      </c>
      <c r="BG352" s="126" t="str">
        <f t="shared" si="451"/>
        <v/>
      </c>
      <c r="BH352" s="126" t="str">
        <f t="shared" si="452"/>
        <v/>
      </c>
      <c r="BI352" s="126" t="str">
        <f t="shared" si="453"/>
        <v/>
      </c>
      <c r="BJ352" s="126" t="str">
        <f t="shared" si="454"/>
        <v/>
      </c>
      <c r="BK352" s="111" t="str">
        <f t="shared" si="455"/>
        <v/>
      </c>
      <c r="BL352" s="118" t="str">
        <f t="shared" si="508"/>
        <v/>
      </c>
      <c r="BM352" s="115" t="str">
        <f t="shared" si="456"/>
        <v/>
      </c>
      <c r="BN352" s="110" t="str">
        <f t="shared" si="457"/>
        <v/>
      </c>
      <c r="BO352" s="110" t="str">
        <f t="shared" si="458"/>
        <v/>
      </c>
      <c r="BP352" s="111" t="str">
        <f t="shared" si="509"/>
        <v/>
      </c>
      <c r="BQ352" s="110" t="str">
        <f t="shared" si="510"/>
        <v/>
      </c>
      <c r="BR352" s="153"/>
      <c r="BS352" s="115" t="str">
        <f t="shared" si="459"/>
        <v/>
      </c>
      <c r="BT352" s="132" t="str">
        <f t="shared" si="522"/>
        <v/>
      </c>
      <c r="BU352" s="146" t="str">
        <f t="shared" si="460"/>
        <v/>
      </c>
      <c r="BV352" s="115" t="str">
        <f t="shared" si="461"/>
        <v/>
      </c>
      <c r="BW352" s="118" t="str">
        <f t="shared" si="462"/>
        <v/>
      </c>
      <c r="BX352" s="119"/>
      <c r="BY352" s="111" t="str">
        <f t="shared" si="463"/>
        <v/>
      </c>
      <c r="BZ352" s="111" t="str">
        <f t="shared" si="464"/>
        <v/>
      </c>
      <c r="CA352" s="111" t="str">
        <f t="shared" si="465"/>
        <v/>
      </c>
      <c r="CB352" s="142" t="str">
        <f t="shared" si="466"/>
        <v/>
      </c>
      <c r="CC352" s="184" t="str">
        <f t="shared" si="467"/>
        <v/>
      </c>
      <c r="CD352" s="115" t="str">
        <f t="shared" si="468"/>
        <v/>
      </c>
      <c r="CE352" s="115" t="str">
        <f t="shared" si="469"/>
        <v/>
      </c>
      <c r="CF352" s="125" t="str">
        <f t="shared" si="470"/>
        <v/>
      </c>
      <c r="CG352" s="125" t="str">
        <f t="shared" si="471"/>
        <v/>
      </c>
      <c r="CH352" s="149" t="str">
        <f t="shared" si="472"/>
        <v/>
      </c>
      <c r="CI352" s="142" t="str">
        <f t="shared" si="473"/>
        <v/>
      </c>
      <c r="CJ352" s="119"/>
      <c r="CK352" s="109"/>
      <c r="CL352" s="166" t="str">
        <f t="shared" si="474"/>
        <v/>
      </c>
      <c r="CM352" s="166" t="str">
        <f t="shared" si="475"/>
        <v/>
      </c>
      <c r="CN352" s="163" t="str">
        <f t="shared" si="476"/>
        <v/>
      </c>
      <c r="CO352" s="164" t="str">
        <f t="shared" si="477"/>
        <v/>
      </c>
      <c r="CP352" s="109"/>
      <c r="CQ352" s="163" t="str">
        <f t="shared" si="478"/>
        <v/>
      </c>
      <c r="CR352" s="163" t="str">
        <f t="shared" si="479"/>
        <v/>
      </c>
      <c r="CS352" s="109"/>
      <c r="CT352" s="112" t="str">
        <f t="shared" si="511"/>
        <v/>
      </c>
      <c r="CU352" s="145" t="str">
        <f t="shared" si="512"/>
        <v/>
      </c>
      <c r="CV352" s="111" t="str">
        <f t="shared" si="513"/>
        <v/>
      </c>
      <c r="CW352" s="111" t="str">
        <f t="shared" si="514"/>
        <v/>
      </c>
      <c r="CX352" s="109" t="str">
        <f t="shared" si="480"/>
        <v/>
      </c>
      <c r="CY352" s="126" t="str">
        <f t="shared" si="481"/>
        <v/>
      </c>
      <c r="CZ352" s="126" t="str">
        <f t="shared" si="482"/>
        <v/>
      </c>
      <c r="DA352" s="126" t="str">
        <f t="shared" si="483"/>
        <v/>
      </c>
      <c r="DB352" s="145" t="str">
        <f t="shared" si="484"/>
        <v/>
      </c>
      <c r="DC352" s="143" t="str">
        <f t="shared" si="485"/>
        <v/>
      </c>
      <c r="DD352" s="121"/>
      <c r="DE352" s="113" t="str">
        <f t="shared" si="486"/>
        <v/>
      </c>
      <c r="DF352" s="113" t="str">
        <f t="shared" si="487"/>
        <v/>
      </c>
      <c r="DG352" s="111" t="e">
        <f t="shared" si="515"/>
        <v>#N/A</v>
      </c>
      <c r="DH352" s="108" t="str">
        <f t="shared" si="488"/>
        <v/>
      </c>
      <c r="DI352" s="108" t="str">
        <f t="shared" si="516"/>
        <v/>
      </c>
      <c r="DJ352" s="108" t="str">
        <f t="shared" si="517"/>
        <v/>
      </c>
      <c r="DK352" s="108" t="str">
        <f t="shared" si="520"/>
        <v/>
      </c>
      <c r="DL352" s="108" t="str">
        <f t="shared" si="518"/>
        <v/>
      </c>
      <c r="DM352" s="108" t="str">
        <f t="shared" si="519"/>
        <v/>
      </c>
      <c r="DN352" s="103"/>
      <c r="DO352" s="170" t="str">
        <f t="shared" si="489"/>
        <v/>
      </c>
      <c r="DP352" s="170" t="str">
        <f t="shared" si="490"/>
        <v/>
      </c>
      <c r="DQ352" s="170" t="str">
        <f t="shared" si="491"/>
        <v/>
      </c>
      <c r="DR352" s="55" t="str">
        <f t="shared" si="492"/>
        <v/>
      </c>
      <c r="DS352" s="55" t="str">
        <f t="shared" si="493"/>
        <v/>
      </c>
      <c r="DT352" s="173" t="str">
        <f t="shared" si="494"/>
        <v/>
      </c>
      <c r="DU352" s="55" t="str">
        <f t="shared" si="495"/>
        <v/>
      </c>
      <c r="DV352" s="21" t="str">
        <f t="shared" si="496"/>
        <v/>
      </c>
      <c r="DW352" s="11" t="str">
        <f t="shared" si="521"/>
        <v/>
      </c>
      <c r="DX352" s="12" t="str">
        <f t="shared" si="497"/>
        <v/>
      </c>
      <c r="DY352" s="15"/>
      <c r="DZ352" s="50"/>
      <c r="EA352" s="50"/>
      <c r="EB352" s="50"/>
      <c r="EC352" s="50"/>
    </row>
    <row r="353" spans="1:133" ht="20.100000000000001" customHeight="1" x14ac:dyDescent="0.25">
      <c r="A353" s="47">
        <f t="shared" si="498"/>
        <v>352</v>
      </c>
      <c r="B353" s="176"/>
      <c r="C353" s="194"/>
      <c r="D353" s="176"/>
      <c r="E353" s="194"/>
      <c r="F353" s="192"/>
      <c r="G353" s="193"/>
      <c r="H353" s="176"/>
      <c r="I353" s="176"/>
      <c r="J353" s="180"/>
      <c r="K353" s="180"/>
      <c r="L353" s="180"/>
      <c r="M353" s="40"/>
      <c r="N353" s="10" t="str">
        <f t="shared" si="441"/>
        <v/>
      </c>
      <c r="O353" s="13"/>
      <c r="P353" s="26" t="str">
        <f t="shared" si="524"/>
        <v/>
      </c>
      <c r="Q353" s="26" t="str">
        <f t="shared" si="524"/>
        <v/>
      </c>
      <c r="R353" s="26" t="str">
        <f t="shared" si="524"/>
        <v/>
      </c>
      <c r="S353" s="26" t="str">
        <f t="shared" si="524"/>
        <v/>
      </c>
      <c r="T353" s="26" t="str">
        <f t="shared" si="524"/>
        <v/>
      </c>
      <c r="U353" s="157" t="str">
        <f t="shared" si="524"/>
        <v/>
      </c>
      <c r="V353" s="26" t="str">
        <f t="shared" si="524"/>
        <v/>
      </c>
      <c r="W353" s="26" t="str">
        <f t="shared" si="524"/>
        <v/>
      </c>
      <c r="X353" s="26" t="str">
        <f t="shared" si="524"/>
        <v/>
      </c>
      <c r="Y353" s="24" t="str">
        <f t="shared" si="524"/>
        <v/>
      </c>
      <c r="Z353" s="18" t="str">
        <f t="shared" si="525"/>
        <v/>
      </c>
      <c r="AA353" s="24" t="str">
        <f t="shared" si="525"/>
        <v/>
      </c>
      <c r="AB353" s="24" t="str">
        <f t="shared" si="525"/>
        <v/>
      </c>
      <c r="AC353" s="26" t="str">
        <f t="shared" si="525"/>
        <v/>
      </c>
      <c r="AD353" s="33" t="str">
        <f t="shared" si="525"/>
        <v/>
      </c>
      <c r="AE353" s="24" t="str">
        <f t="shared" si="525"/>
        <v/>
      </c>
      <c r="AF353" s="26" t="str">
        <f t="shared" si="525"/>
        <v/>
      </c>
      <c r="AG353" s="24" t="str">
        <f t="shared" si="525"/>
        <v/>
      </c>
      <c r="AH353" s="26" t="str">
        <f t="shared" si="525"/>
        <v/>
      </c>
      <c r="AI353" s="26" t="str">
        <f t="shared" si="525"/>
        <v/>
      </c>
      <c r="AJ353" s="26" t="str">
        <f t="shared" si="525"/>
        <v/>
      </c>
      <c r="AK353" s="26" t="str">
        <f t="shared" si="525"/>
        <v/>
      </c>
      <c r="AL353" s="26" t="str">
        <f t="shared" si="525"/>
        <v/>
      </c>
      <c r="AM353" s="18" t="str">
        <f t="shared" si="525"/>
        <v/>
      </c>
      <c r="AN353" s="9"/>
      <c r="AO353" s="152" t="str">
        <f t="shared" si="499"/>
        <v/>
      </c>
      <c r="AP353" s="150" t="str">
        <f t="shared" si="442"/>
        <v/>
      </c>
      <c r="AQ353" s="151" t="str">
        <f t="shared" si="443"/>
        <v/>
      </c>
      <c r="AR353" s="107" t="str">
        <f t="shared" si="444"/>
        <v/>
      </c>
      <c r="AS353" s="128" t="str">
        <f t="shared" si="445"/>
        <v/>
      </c>
      <c r="AT353" s="114" t="str">
        <f t="shared" si="500"/>
        <v/>
      </c>
      <c r="AU353" s="114" t="str">
        <f t="shared" si="501"/>
        <v/>
      </c>
      <c r="AV353" s="114" t="str">
        <f t="shared" si="502"/>
        <v/>
      </c>
      <c r="AW353" s="114" t="str">
        <f t="shared" si="503"/>
        <v/>
      </c>
      <c r="AX353" s="117" t="str">
        <f t="shared" si="504"/>
        <v/>
      </c>
      <c r="AY353" s="117" t="str">
        <f t="shared" si="505"/>
        <v/>
      </c>
      <c r="AZ353" s="111" t="str">
        <f t="shared" si="506"/>
        <v/>
      </c>
      <c r="BA353" s="133" t="str">
        <f t="shared" si="507"/>
        <v/>
      </c>
      <c r="BB353" s="126" t="str">
        <f t="shared" si="446"/>
        <v/>
      </c>
      <c r="BC353" s="126" t="str">
        <f t="shared" si="447"/>
        <v/>
      </c>
      <c r="BD353" s="127" t="str">
        <f t="shared" si="448"/>
        <v/>
      </c>
      <c r="BE353" s="115" t="str">
        <f t="shared" si="449"/>
        <v/>
      </c>
      <c r="BF353" s="148" t="str">
        <f t="shared" si="450"/>
        <v/>
      </c>
      <c r="BG353" s="126" t="str">
        <f t="shared" si="451"/>
        <v/>
      </c>
      <c r="BH353" s="126" t="str">
        <f t="shared" si="452"/>
        <v/>
      </c>
      <c r="BI353" s="126" t="str">
        <f t="shared" si="453"/>
        <v/>
      </c>
      <c r="BJ353" s="126" t="str">
        <f t="shared" si="454"/>
        <v/>
      </c>
      <c r="BK353" s="111" t="str">
        <f t="shared" si="455"/>
        <v/>
      </c>
      <c r="BL353" s="118" t="str">
        <f t="shared" si="508"/>
        <v/>
      </c>
      <c r="BM353" s="115" t="str">
        <f t="shared" si="456"/>
        <v/>
      </c>
      <c r="BN353" s="110" t="str">
        <f t="shared" si="457"/>
        <v/>
      </c>
      <c r="BO353" s="110" t="str">
        <f t="shared" si="458"/>
        <v/>
      </c>
      <c r="BP353" s="111" t="str">
        <f t="shared" si="509"/>
        <v/>
      </c>
      <c r="BQ353" s="110" t="str">
        <f t="shared" si="510"/>
        <v/>
      </c>
      <c r="BR353" s="153"/>
      <c r="BS353" s="115" t="str">
        <f t="shared" si="459"/>
        <v/>
      </c>
      <c r="BT353" s="132" t="str">
        <f t="shared" si="522"/>
        <v/>
      </c>
      <c r="BU353" s="146" t="str">
        <f t="shared" si="460"/>
        <v/>
      </c>
      <c r="BV353" s="115" t="str">
        <f t="shared" si="461"/>
        <v/>
      </c>
      <c r="BW353" s="118" t="str">
        <f t="shared" si="462"/>
        <v/>
      </c>
      <c r="BX353" s="119"/>
      <c r="BY353" s="111" t="str">
        <f t="shared" si="463"/>
        <v/>
      </c>
      <c r="BZ353" s="111" t="str">
        <f t="shared" si="464"/>
        <v/>
      </c>
      <c r="CA353" s="111" t="str">
        <f t="shared" si="465"/>
        <v/>
      </c>
      <c r="CB353" s="142" t="str">
        <f t="shared" si="466"/>
        <v/>
      </c>
      <c r="CC353" s="184" t="str">
        <f t="shared" si="467"/>
        <v/>
      </c>
      <c r="CD353" s="115" t="str">
        <f t="shared" si="468"/>
        <v/>
      </c>
      <c r="CE353" s="115" t="str">
        <f t="shared" si="469"/>
        <v/>
      </c>
      <c r="CF353" s="125" t="str">
        <f t="shared" si="470"/>
        <v/>
      </c>
      <c r="CG353" s="125" t="str">
        <f t="shared" si="471"/>
        <v/>
      </c>
      <c r="CH353" s="149" t="str">
        <f t="shared" si="472"/>
        <v/>
      </c>
      <c r="CI353" s="142" t="str">
        <f t="shared" si="473"/>
        <v/>
      </c>
      <c r="CJ353" s="119"/>
      <c r="CK353" s="109"/>
      <c r="CL353" s="166" t="str">
        <f t="shared" si="474"/>
        <v/>
      </c>
      <c r="CM353" s="166" t="str">
        <f t="shared" si="475"/>
        <v/>
      </c>
      <c r="CN353" s="163" t="str">
        <f t="shared" si="476"/>
        <v/>
      </c>
      <c r="CO353" s="164" t="str">
        <f t="shared" si="477"/>
        <v/>
      </c>
      <c r="CP353" s="109"/>
      <c r="CQ353" s="163" t="str">
        <f t="shared" si="478"/>
        <v/>
      </c>
      <c r="CR353" s="163" t="str">
        <f t="shared" si="479"/>
        <v/>
      </c>
      <c r="CS353" s="109"/>
      <c r="CT353" s="112" t="str">
        <f t="shared" si="511"/>
        <v/>
      </c>
      <c r="CU353" s="145" t="str">
        <f t="shared" si="512"/>
        <v/>
      </c>
      <c r="CV353" s="111" t="str">
        <f t="shared" si="513"/>
        <v/>
      </c>
      <c r="CW353" s="111" t="str">
        <f t="shared" si="514"/>
        <v/>
      </c>
      <c r="CX353" s="109" t="str">
        <f t="shared" si="480"/>
        <v/>
      </c>
      <c r="CY353" s="126" t="str">
        <f t="shared" si="481"/>
        <v/>
      </c>
      <c r="CZ353" s="126" t="str">
        <f t="shared" si="482"/>
        <v/>
      </c>
      <c r="DA353" s="126" t="str">
        <f t="shared" si="483"/>
        <v/>
      </c>
      <c r="DB353" s="145" t="str">
        <f t="shared" si="484"/>
        <v/>
      </c>
      <c r="DC353" s="143" t="str">
        <f t="shared" si="485"/>
        <v/>
      </c>
      <c r="DD353" s="121"/>
      <c r="DE353" s="113" t="str">
        <f t="shared" si="486"/>
        <v/>
      </c>
      <c r="DF353" s="113" t="str">
        <f t="shared" si="487"/>
        <v/>
      </c>
      <c r="DG353" s="111" t="e">
        <f t="shared" si="515"/>
        <v>#N/A</v>
      </c>
      <c r="DH353" s="108" t="str">
        <f t="shared" si="488"/>
        <v/>
      </c>
      <c r="DI353" s="108" t="str">
        <f t="shared" si="516"/>
        <v/>
      </c>
      <c r="DJ353" s="108" t="str">
        <f t="shared" si="517"/>
        <v/>
      </c>
      <c r="DK353" s="108" t="str">
        <f t="shared" si="520"/>
        <v/>
      </c>
      <c r="DL353" s="108" t="str">
        <f t="shared" si="518"/>
        <v/>
      </c>
      <c r="DM353" s="108" t="str">
        <f t="shared" si="519"/>
        <v/>
      </c>
      <c r="DN353" s="103"/>
      <c r="DO353" s="170" t="str">
        <f t="shared" si="489"/>
        <v/>
      </c>
      <c r="DP353" s="170" t="str">
        <f t="shared" si="490"/>
        <v/>
      </c>
      <c r="DQ353" s="170" t="str">
        <f t="shared" si="491"/>
        <v/>
      </c>
      <c r="DR353" s="55" t="str">
        <f t="shared" si="492"/>
        <v/>
      </c>
      <c r="DS353" s="55" t="str">
        <f t="shared" si="493"/>
        <v/>
      </c>
      <c r="DT353" s="173" t="str">
        <f t="shared" si="494"/>
        <v/>
      </c>
      <c r="DU353" s="55" t="str">
        <f t="shared" si="495"/>
        <v/>
      </c>
      <c r="DV353" s="21" t="str">
        <f t="shared" si="496"/>
        <v/>
      </c>
      <c r="DW353" s="11" t="str">
        <f t="shared" si="521"/>
        <v/>
      </c>
      <c r="DX353" s="12" t="str">
        <f t="shared" si="497"/>
        <v/>
      </c>
      <c r="DY353" s="15"/>
      <c r="DZ353" s="50"/>
      <c r="EA353" s="50"/>
      <c r="EB353" s="50"/>
      <c r="EC353" s="50"/>
    </row>
    <row r="354" spans="1:133" ht="20.100000000000001" customHeight="1" x14ac:dyDescent="0.25">
      <c r="A354" s="47">
        <f t="shared" si="498"/>
        <v>353</v>
      </c>
      <c r="B354" s="176"/>
      <c r="C354" s="194"/>
      <c r="D354" s="176"/>
      <c r="E354" s="194"/>
      <c r="F354" s="192"/>
      <c r="G354" s="193"/>
      <c r="H354" s="176"/>
      <c r="I354" s="176"/>
      <c r="J354" s="180"/>
      <c r="K354" s="180"/>
      <c r="L354" s="180"/>
      <c r="M354" s="40"/>
      <c r="N354" s="10" t="str">
        <f t="shared" si="441"/>
        <v/>
      </c>
      <c r="O354" s="13"/>
      <c r="P354" s="26" t="str">
        <f t="shared" si="524"/>
        <v/>
      </c>
      <c r="Q354" s="26" t="str">
        <f t="shared" si="524"/>
        <v/>
      </c>
      <c r="R354" s="26" t="str">
        <f t="shared" si="524"/>
        <v/>
      </c>
      <c r="S354" s="26" t="str">
        <f t="shared" si="524"/>
        <v/>
      </c>
      <c r="T354" s="26" t="str">
        <f t="shared" si="524"/>
        <v/>
      </c>
      <c r="U354" s="157" t="str">
        <f t="shared" si="524"/>
        <v/>
      </c>
      <c r="V354" s="26" t="str">
        <f t="shared" si="524"/>
        <v/>
      </c>
      <c r="W354" s="26" t="str">
        <f t="shared" si="524"/>
        <v/>
      </c>
      <c r="X354" s="26" t="str">
        <f t="shared" si="524"/>
        <v/>
      </c>
      <c r="Y354" s="24" t="str">
        <f t="shared" si="524"/>
        <v/>
      </c>
      <c r="Z354" s="18" t="str">
        <f t="shared" si="525"/>
        <v/>
      </c>
      <c r="AA354" s="24" t="str">
        <f t="shared" si="525"/>
        <v/>
      </c>
      <c r="AB354" s="24" t="str">
        <f t="shared" si="525"/>
        <v/>
      </c>
      <c r="AC354" s="26" t="str">
        <f t="shared" si="525"/>
        <v/>
      </c>
      <c r="AD354" s="33" t="str">
        <f t="shared" si="525"/>
        <v/>
      </c>
      <c r="AE354" s="24" t="str">
        <f t="shared" si="525"/>
        <v/>
      </c>
      <c r="AF354" s="26" t="str">
        <f t="shared" si="525"/>
        <v/>
      </c>
      <c r="AG354" s="24" t="str">
        <f t="shared" si="525"/>
        <v/>
      </c>
      <c r="AH354" s="26" t="str">
        <f t="shared" si="525"/>
        <v/>
      </c>
      <c r="AI354" s="26" t="str">
        <f t="shared" si="525"/>
        <v/>
      </c>
      <c r="AJ354" s="26" t="str">
        <f t="shared" si="525"/>
        <v/>
      </c>
      <c r="AK354" s="26" t="str">
        <f t="shared" si="525"/>
        <v/>
      </c>
      <c r="AL354" s="26" t="str">
        <f t="shared" si="525"/>
        <v/>
      </c>
      <c r="AM354" s="18" t="str">
        <f t="shared" si="525"/>
        <v/>
      </c>
      <c r="AN354" s="9"/>
      <c r="AO354" s="152" t="str">
        <f t="shared" si="499"/>
        <v/>
      </c>
      <c r="AP354" s="150" t="str">
        <f t="shared" si="442"/>
        <v/>
      </c>
      <c r="AQ354" s="151" t="str">
        <f t="shared" si="443"/>
        <v/>
      </c>
      <c r="AR354" s="107" t="str">
        <f t="shared" si="444"/>
        <v/>
      </c>
      <c r="AS354" s="128" t="str">
        <f t="shared" si="445"/>
        <v/>
      </c>
      <c r="AT354" s="114" t="str">
        <f t="shared" si="500"/>
        <v/>
      </c>
      <c r="AU354" s="114" t="str">
        <f t="shared" si="501"/>
        <v/>
      </c>
      <c r="AV354" s="114" t="str">
        <f t="shared" si="502"/>
        <v/>
      </c>
      <c r="AW354" s="114" t="str">
        <f t="shared" si="503"/>
        <v/>
      </c>
      <c r="AX354" s="117" t="str">
        <f t="shared" si="504"/>
        <v/>
      </c>
      <c r="AY354" s="117" t="str">
        <f t="shared" si="505"/>
        <v/>
      </c>
      <c r="AZ354" s="111" t="str">
        <f t="shared" si="506"/>
        <v/>
      </c>
      <c r="BA354" s="133" t="str">
        <f t="shared" si="507"/>
        <v/>
      </c>
      <c r="BB354" s="126" t="str">
        <f t="shared" si="446"/>
        <v/>
      </c>
      <c r="BC354" s="126" t="str">
        <f t="shared" si="447"/>
        <v/>
      </c>
      <c r="BD354" s="127" t="str">
        <f t="shared" si="448"/>
        <v/>
      </c>
      <c r="BE354" s="115" t="str">
        <f t="shared" si="449"/>
        <v/>
      </c>
      <c r="BF354" s="148" t="str">
        <f t="shared" si="450"/>
        <v/>
      </c>
      <c r="BG354" s="126" t="str">
        <f t="shared" si="451"/>
        <v/>
      </c>
      <c r="BH354" s="126" t="str">
        <f t="shared" si="452"/>
        <v/>
      </c>
      <c r="BI354" s="126" t="str">
        <f t="shared" si="453"/>
        <v/>
      </c>
      <c r="BJ354" s="126" t="str">
        <f t="shared" si="454"/>
        <v/>
      </c>
      <c r="BK354" s="111" t="str">
        <f t="shared" si="455"/>
        <v/>
      </c>
      <c r="BL354" s="118" t="str">
        <f t="shared" si="508"/>
        <v/>
      </c>
      <c r="BM354" s="115" t="str">
        <f t="shared" si="456"/>
        <v/>
      </c>
      <c r="BN354" s="110" t="str">
        <f t="shared" si="457"/>
        <v/>
      </c>
      <c r="BO354" s="110" t="str">
        <f t="shared" si="458"/>
        <v/>
      </c>
      <c r="BP354" s="111" t="str">
        <f t="shared" si="509"/>
        <v/>
      </c>
      <c r="BQ354" s="110" t="str">
        <f t="shared" si="510"/>
        <v/>
      </c>
      <c r="BR354" s="153"/>
      <c r="BS354" s="115" t="str">
        <f t="shared" si="459"/>
        <v/>
      </c>
      <c r="BT354" s="132" t="str">
        <f t="shared" si="522"/>
        <v/>
      </c>
      <c r="BU354" s="146" t="str">
        <f t="shared" si="460"/>
        <v/>
      </c>
      <c r="BV354" s="115" t="str">
        <f t="shared" si="461"/>
        <v/>
      </c>
      <c r="BW354" s="118" t="str">
        <f t="shared" si="462"/>
        <v/>
      </c>
      <c r="BX354" s="119"/>
      <c r="BY354" s="111" t="str">
        <f t="shared" si="463"/>
        <v/>
      </c>
      <c r="BZ354" s="111" t="str">
        <f t="shared" si="464"/>
        <v/>
      </c>
      <c r="CA354" s="111" t="str">
        <f t="shared" si="465"/>
        <v/>
      </c>
      <c r="CB354" s="142" t="str">
        <f t="shared" si="466"/>
        <v/>
      </c>
      <c r="CC354" s="184" t="str">
        <f t="shared" si="467"/>
        <v/>
      </c>
      <c r="CD354" s="115" t="str">
        <f t="shared" si="468"/>
        <v/>
      </c>
      <c r="CE354" s="115" t="str">
        <f t="shared" si="469"/>
        <v/>
      </c>
      <c r="CF354" s="125" t="str">
        <f t="shared" si="470"/>
        <v/>
      </c>
      <c r="CG354" s="125" t="str">
        <f t="shared" si="471"/>
        <v/>
      </c>
      <c r="CH354" s="149" t="str">
        <f t="shared" si="472"/>
        <v/>
      </c>
      <c r="CI354" s="142" t="str">
        <f t="shared" si="473"/>
        <v/>
      </c>
      <c r="CJ354" s="119"/>
      <c r="CK354" s="109"/>
      <c r="CL354" s="166" t="str">
        <f t="shared" si="474"/>
        <v/>
      </c>
      <c r="CM354" s="166" t="str">
        <f t="shared" si="475"/>
        <v/>
      </c>
      <c r="CN354" s="163" t="str">
        <f t="shared" si="476"/>
        <v/>
      </c>
      <c r="CO354" s="164" t="str">
        <f t="shared" si="477"/>
        <v/>
      </c>
      <c r="CP354" s="109"/>
      <c r="CQ354" s="163" t="str">
        <f t="shared" si="478"/>
        <v/>
      </c>
      <c r="CR354" s="163" t="str">
        <f t="shared" si="479"/>
        <v/>
      </c>
      <c r="CS354" s="109"/>
      <c r="CT354" s="112" t="str">
        <f t="shared" si="511"/>
        <v/>
      </c>
      <c r="CU354" s="145" t="str">
        <f t="shared" si="512"/>
        <v/>
      </c>
      <c r="CV354" s="111" t="str">
        <f t="shared" si="513"/>
        <v/>
      </c>
      <c r="CW354" s="111" t="str">
        <f t="shared" si="514"/>
        <v/>
      </c>
      <c r="CX354" s="109" t="str">
        <f t="shared" si="480"/>
        <v/>
      </c>
      <c r="CY354" s="126" t="str">
        <f t="shared" si="481"/>
        <v/>
      </c>
      <c r="CZ354" s="126" t="str">
        <f t="shared" si="482"/>
        <v/>
      </c>
      <c r="DA354" s="126" t="str">
        <f t="shared" si="483"/>
        <v/>
      </c>
      <c r="DB354" s="145" t="str">
        <f t="shared" si="484"/>
        <v/>
      </c>
      <c r="DC354" s="143" t="str">
        <f t="shared" si="485"/>
        <v/>
      </c>
      <c r="DD354" s="121"/>
      <c r="DE354" s="113" t="str">
        <f t="shared" si="486"/>
        <v/>
      </c>
      <c r="DF354" s="113" t="str">
        <f t="shared" si="487"/>
        <v/>
      </c>
      <c r="DG354" s="111" t="e">
        <f t="shared" si="515"/>
        <v>#N/A</v>
      </c>
      <c r="DH354" s="108" t="str">
        <f t="shared" si="488"/>
        <v/>
      </c>
      <c r="DI354" s="108" t="str">
        <f t="shared" si="516"/>
        <v/>
      </c>
      <c r="DJ354" s="108" t="str">
        <f t="shared" si="517"/>
        <v/>
      </c>
      <c r="DK354" s="108" t="str">
        <f t="shared" si="520"/>
        <v/>
      </c>
      <c r="DL354" s="108" t="str">
        <f t="shared" si="518"/>
        <v/>
      </c>
      <c r="DM354" s="108" t="str">
        <f t="shared" si="519"/>
        <v/>
      </c>
      <c r="DN354" s="103"/>
      <c r="DO354" s="170" t="str">
        <f t="shared" si="489"/>
        <v/>
      </c>
      <c r="DP354" s="170" t="str">
        <f t="shared" si="490"/>
        <v/>
      </c>
      <c r="DQ354" s="170" t="str">
        <f t="shared" si="491"/>
        <v/>
      </c>
      <c r="DR354" s="55" t="str">
        <f t="shared" si="492"/>
        <v/>
      </c>
      <c r="DS354" s="55" t="str">
        <f t="shared" si="493"/>
        <v/>
      </c>
      <c r="DT354" s="173" t="str">
        <f t="shared" si="494"/>
        <v/>
      </c>
      <c r="DU354" s="55" t="str">
        <f t="shared" si="495"/>
        <v/>
      </c>
      <c r="DV354" s="21" t="str">
        <f t="shared" si="496"/>
        <v/>
      </c>
      <c r="DW354" s="11" t="str">
        <f t="shared" si="521"/>
        <v/>
      </c>
      <c r="DX354" s="12" t="str">
        <f t="shared" si="497"/>
        <v/>
      </c>
      <c r="DY354" s="15"/>
      <c r="DZ354" s="50"/>
      <c r="EA354" s="50"/>
      <c r="EB354" s="50"/>
      <c r="EC354" s="50"/>
    </row>
    <row r="355" spans="1:133" ht="20.100000000000001" customHeight="1" x14ac:dyDescent="0.25">
      <c r="A355" s="47">
        <f t="shared" si="498"/>
        <v>354</v>
      </c>
      <c r="B355" s="176"/>
      <c r="C355" s="194"/>
      <c r="D355" s="176"/>
      <c r="E355" s="194"/>
      <c r="F355" s="192"/>
      <c r="G355" s="193"/>
      <c r="H355" s="176"/>
      <c r="I355" s="176"/>
      <c r="J355" s="180"/>
      <c r="K355" s="180"/>
      <c r="L355" s="180"/>
      <c r="M355" s="40"/>
      <c r="N355" s="10" t="str">
        <f t="shared" si="441"/>
        <v/>
      </c>
      <c r="O355" s="13"/>
      <c r="P355" s="26" t="str">
        <f t="shared" si="524"/>
        <v/>
      </c>
      <c r="Q355" s="26" t="str">
        <f t="shared" si="524"/>
        <v/>
      </c>
      <c r="R355" s="26" t="str">
        <f t="shared" si="524"/>
        <v/>
      </c>
      <c r="S355" s="26" t="str">
        <f t="shared" si="524"/>
        <v/>
      </c>
      <c r="T355" s="26" t="str">
        <f t="shared" si="524"/>
        <v/>
      </c>
      <c r="U355" s="157" t="str">
        <f t="shared" si="524"/>
        <v/>
      </c>
      <c r="V355" s="26" t="str">
        <f t="shared" si="524"/>
        <v/>
      </c>
      <c r="W355" s="26" t="str">
        <f t="shared" si="524"/>
        <v/>
      </c>
      <c r="X355" s="26" t="str">
        <f t="shared" si="524"/>
        <v/>
      </c>
      <c r="Y355" s="24" t="str">
        <f t="shared" si="524"/>
        <v/>
      </c>
      <c r="Z355" s="18" t="str">
        <f t="shared" si="525"/>
        <v/>
      </c>
      <c r="AA355" s="24" t="str">
        <f t="shared" si="525"/>
        <v/>
      </c>
      <c r="AB355" s="24" t="str">
        <f t="shared" si="525"/>
        <v/>
      </c>
      <c r="AC355" s="26" t="str">
        <f t="shared" si="525"/>
        <v/>
      </c>
      <c r="AD355" s="33" t="str">
        <f t="shared" si="525"/>
        <v/>
      </c>
      <c r="AE355" s="24" t="str">
        <f t="shared" si="525"/>
        <v/>
      </c>
      <c r="AF355" s="26" t="str">
        <f t="shared" si="525"/>
        <v/>
      </c>
      <c r="AG355" s="24" t="str">
        <f t="shared" si="525"/>
        <v/>
      </c>
      <c r="AH355" s="26" t="str">
        <f t="shared" si="525"/>
        <v/>
      </c>
      <c r="AI355" s="26" t="str">
        <f t="shared" si="525"/>
        <v/>
      </c>
      <c r="AJ355" s="26" t="str">
        <f t="shared" si="525"/>
        <v/>
      </c>
      <c r="AK355" s="26" t="str">
        <f t="shared" si="525"/>
        <v/>
      </c>
      <c r="AL355" s="26" t="str">
        <f t="shared" si="525"/>
        <v/>
      </c>
      <c r="AM355" s="18" t="str">
        <f t="shared" si="525"/>
        <v/>
      </c>
      <c r="AN355" s="9"/>
      <c r="AO355" s="152" t="str">
        <f t="shared" si="499"/>
        <v/>
      </c>
      <c r="AP355" s="150" t="str">
        <f t="shared" si="442"/>
        <v/>
      </c>
      <c r="AQ355" s="151" t="str">
        <f t="shared" si="443"/>
        <v/>
      </c>
      <c r="AR355" s="107" t="str">
        <f t="shared" si="444"/>
        <v/>
      </c>
      <c r="AS355" s="128" t="str">
        <f t="shared" si="445"/>
        <v/>
      </c>
      <c r="AT355" s="114" t="str">
        <f t="shared" si="500"/>
        <v/>
      </c>
      <c r="AU355" s="114" t="str">
        <f t="shared" si="501"/>
        <v/>
      </c>
      <c r="AV355" s="114" t="str">
        <f t="shared" si="502"/>
        <v/>
      </c>
      <c r="AW355" s="114" t="str">
        <f t="shared" si="503"/>
        <v/>
      </c>
      <c r="AX355" s="117" t="str">
        <f t="shared" si="504"/>
        <v/>
      </c>
      <c r="AY355" s="117" t="str">
        <f t="shared" si="505"/>
        <v/>
      </c>
      <c r="AZ355" s="111" t="str">
        <f t="shared" si="506"/>
        <v/>
      </c>
      <c r="BA355" s="133" t="str">
        <f t="shared" si="507"/>
        <v/>
      </c>
      <c r="BB355" s="126" t="str">
        <f t="shared" si="446"/>
        <v/>
      </c>
      <c r="BC355" s="126" t="str">
        <f t="shared" si="447"/>
        <v/>
      </c>
      <c r="BD355" s="127" t="str">
        <f t="shared" si="448"/>
        <v/>
      </c>
      <c r="BE355" s="115" t="str">
        <f t="shared" si="449"/>
        <v/>
      </c>
      <c r="BF355" s="148" t="str">
        <f t="shared" si="450"/>
        <v/>
      </c>
      <c r="BG355" s="126" t="str">
        <f t="shared" si="451"/>
        <v/>
      </c>
      <c r="BH355" s="126" t="str">
        <f t="shared" si="452"/>
        <v/>
      </c>
      <c r="BI355" s="126" t="str">
        <f t="shared" si="453"/>
        <v/>
      </c>
      <c r="BJ355" s="126" t="str">
        <f t="shared" si="454"/>
        <v/>
      </c>
      <c r="BK355" s="111" t="str">
        <f t="shared" si="455"/>
        <v/>
      </c>
      <c r="BL355" s="118" t="str">
        <f t="shared" si="508"/>
        <v/>
      </c>
      <c r="BM355" s="115" t="str">
        <f t="shared" si="456"/>
        <v/>
      </c>
      <c r="BN355" s="110" t="str">
        <f t="shared" si="457"/>
        <v/>
      </c>
      <c r="BO355" s="110" t="str">
        <f t="shared" si="458"/>
        <v/>
      </c>
      <c r="BP355" s="111" t="str">
        <f t="shared" si="509"/>
        <v/>
      </c>
      <c r="BQ355" s="110" t="str">
        <f t="shared" si="510"/>
        <v/>
      </c>
      <c r="BR355" s="153"/>
      <c r="BS355" s="115" t="str">
        <f t="shared" si="459"/>
        <v/>
      </c>
      <c r="BT355" s="132" t="str">
        <f t="shared" si="522"/>
        <v/>
      </c>
      <c r="BU355" s="146" t="str">
        <f t="shared" si="460"/>
        <v/>
      </c>
      <c r="BV355" s="115" t="str">
        <f t="shared" si="461"/>
        <v/>
      </c>
      <c r="BW355" s="118" t="str">
        <f t="shared" si="462"/>
        <v/>
      </c>
      <c r="BX355" s="119"/>
      <c r="BY355" s="111" t="str">
        <f t="shared" si="463"/>
        <v/>
      </c>
      <c r="BZ355" s="111" t="str">
        <f t="shared" si="464"/>
        <v/>
      </c>
      <c r="CA355" s="111" t="str">
        <f t="shared" si="465"/>
        <v/>
      </c>
      <c r="CB355" s="142" t="str">
        <f t="shared" si="466"/>
        <v/>
      </c>
      <c r="CC355" s="184" t="str">
        <f t="shared" si="467"/>
        <v/>
      </c>
      <c r="CD355" s="115" t="str">
        <f t="shared" si="468"/>
        <v/>
      </c>
      <c r="CE355" s="115" t="str">
        <f t="shared" si="469"/>
        <v/>
      </c>
      <c r="CF355" s="125" t="str">
        <f t="shared" si="470"/>
        <v/>
      </c>
      <c r="CG355" s="125" t="str">
        <f t="shared" si="471"/>
        <v/>
      </c>
      <c r="CH355" s="149" t="str">
        <f t="shared" si="472"/>
        <v/>
      </c>
      <c r="CI355" s="142" t="str">
        <f t="shared" si="473"/>
        <v/>
      </c>
      <c r="CJ355" s="119"/>
      <c r="CK355" s="109"/>
      <c r="CL355" s="166" t="str">
        <f t="shared" si="474"/>
        <v/>
      </c>
      <c r="CM355" s="166" t="str">
        <f t="shared" si="475"/>
        <v/>
      </c>
      <c r="CN355" s="163" t="str">
        <f t="shared" si="476"/>
        <v/>
      </c>
      <c r="CO355" s="164" t="str">
        <f t="shared" si="477"/>
        <v/>
      </c>
      <c r="CP355" s="109"/>
      <c r="CQ355" s="163" t="str">
        <f t="shared" si="478"/>
        <v/>
      </c>
      <c r="CR355" s="163" t="str">
        <f t="shared" si="479"/>
        <v/>
      </c>
      <c r="CS355" s="109"/>
      <c r="CT355" s="112" t="str">
        <f t="shared" si="511"/>
        <v/>
      </c>
      <c r="CU355" s="145" t="str">
        <f t="shared" si="512"/>
        <v/>
      </c>
      <c r="CV355" s="111" t="str">
        <f t="shared" si="513"/>
        <v/>
      </c>
      <c r="CW355" s="111" t="str">
        <f t="shared" si="514"/>
        <v/>
      </c>
      <c r="CX355" s="109" t="str">
        <f t="shared" si="480"/>
        <v/>
      </c>
      <c r="CY355" s="126" t="str">
        <f t="shared" si="481"/>
        <v/>
      </c>
      <c r="CZ355" s="126" t="str">
        <f t="shared" si="482"/>
        <v/>
      </c>
      <c r="DA355" s="126" t="str">
        <f t="shared" si="483"/>
        <v/>
      </c>
      <c r="DB355" s="145" t="str">
        <f t="shared" si="484"/>
        <v/>
      </c>
      <c r="DC355" s="143" t="str">
        <f t="shared" si="485"/>
        <v/>
      </c>
      <c r="DD355" s="121"/>
      <c r="DE355" s="113" t="str">
        <f t="shared" si="486"/>
        <v/>
      </c>
      <c r="DF355" s="113" t="str">
        <f t="shared" si="487"/>
        <v/>
      </c>
      <c r="DG355" s="111" t="e">
        <f t="shared" si="515"/>
        <v>#N/A</v>
      </c>
      <c r="DH355" s="108" t="str">
        <f t="shared" si="488"/>
        <v/>
      </c>
      <c r="DI355" s="108" t="str">
        <f t="shared" si="516"/>
        <v/>
      </c>
      <c r="DJ355" s="108" t="str">
        <f t="shared" si="517"/>
        <v/>
      </c>
      <c r="DK355" s="108" t="str">
        <f t="shared" si="520"/>
        <v/>
      </c>
      <c r="DL355" s="108" t="str">
        <f t="shared" si="518"/>
        <v/>
      </c>
      <c r="DM355" s="108" t="str">
        <f t="shared" si="519"/>
        <v/>
      </c>
      <c r="DN355" s="103"/>
      <c r="DO355" s="170" t="str">
        <f t="shared" si="489"/>
        <v/>
      </c>
      <c r="DP355" s="170" t="str">
        <f t="shared" si="490"/>
        <v/>
      </c>
      <c r="DQ355" s="170" t="str">
        <f t="shared" si="491"/>
        <v/>
      </c>
      <c r="DR355" s="55" t="str">
        <f t="shared" si="492"/>
        <v/>
      </c>
      <c r="DS355" s="55" t="str">
        <f t="shared" si="493"/>
        <v/>
      </c>
      <c r="DT355" s="173" t="str">
        <f t="shared" si="494"/>
        <v/>
      </c>
      <c r="DU355" s="55" t="str">
        <f t="shared" si="495"/>
        <v/>
      </c>
      <c r="DV355" s="21" t="str">
        <f t="shared" si="496"/>
        <v/>
      </c>
      <c r="DW355" s="11" t="str">
        <f t="shared" si="521"/>
        <v/>
      </c>
      <c r="DX355" s="12" t="str">
        <f t="shared" si="497"/>
        <v/>
      </c>
      <c r="DY355" s="15"/>
      <c r="DZ355" s="50"/>
      <c r="EA355" s="50"/>
      <c r="EB355" s="50"/>
      <c r="EC355" s="50"/>
    </row>
    <row r="356" spans="1:133" ht="20.100000000000001" customHeight="1" x14ac:dyDescent="0.25">
      <c r="A356" s="47">
        <f t="shared" si="498"/>
        <v>355</v>
      </c>
      <c r="B356" s="176"/>
      <c r="C356" s="194"/>
      <c r="D356" s="176"/>
      <c r="E356" s="194"/>
      <c r="F356" s="192"/>
      <c r="G356" s="193"/>
      <c r="H356" s="176"/>
      <c r="I356" s="176"/>
      <c r="J356" s="180"/>
      <c r="K356" s="180"/>
      <c r="L356" s="180"/>
      <c r="M356" s="40"/>
      <c r="N356" s="10" t="str">
        <f t="shared" si="441"/>
        <v/>
      </c>
      <c r="O356" s="13"/>
      <c r="P356" s="26" t="str">
        <f t="shared" si="524"/>
        <v/>
      </c>
      <c r="Q356" s="26" t="str">
        <f t="shared" si="524"/>
        <v/>
      </c>
      <c r="R356" s="26" t="str">
        <f t="shared" si="524"/>
        <v/>
      </c>
      <c r="S356" s="26" t="str">
        <f t="shared" si="524"/>
        <v/>
      </c>
      <c r="T356" s="26" t="str">
        <f t="shared" si="524"/>
        <v/>
      </c>
      <c r="U356" s="157" t="str">
        <f t="shared" si="524"/>
        <v/>
      </c>
      <c r="V356" s="26" t="str">
        <f t="shared" si="524"/>
        <v/>
      </c>
      <c r="W356" s="26" t="str">
        <f t="shared" si="524"/>
        <v/>
      </c>
      <c r="X356" s="26" t="str">
        <f t="shared" si="524"/>
        <v/>
      </c>
      <c r="Y356" s="24" t="str">
        <f t="shared" si="524"/>
        <v/>
      </c>
      <c r="Z356" s="18" t="str">
        <f t="shared" si="525"/>
        <v/>
      </c>
      <c r="AA356" s="24" t="str">
        <f t="shared" si="525"/>
        <v/>
      </c>
      <c r="AB356" s="24" t="str">
        <f t="shared" si="525"/>
        <v/>
      </c>
      <c r="AC356" s="26" t="str">
        <f t="shared" si="525"/>
        <v/>
      </c>
      <c r="AD356" s="33" t="str">
        <f t="shared" si="525"/>
        <v/>
      </c>
      <c r="AE356" s="24" t="str">
        <f t="shared" si="525"/>
        <v/>
      </c>
      <c r="AF356" s="26" t="str">
        <f t="shared" si="525"/>
        <v/>
      </c>
      <c r="AG356" s="24" t="str">
        <f t="shared" si="525"/>
        <v/>
      </c>
      <c r="AH356" s="26" t="str">
        <f t="shared" si="525"/>
        <v/>
      </c>
      <c r="AI356" s="26" t="str">
        <f t="shared" si="525"/>
        <v/>
      </c>
      <c r="AJ356" s="26" t="str">
        <f t="shared" si="525"/>
        <v/>
      </c>
      <c r="AK356" s="26" t="str">
        <f t="shared" si="525"/>
        <v/>
      </c>
      <c r="AL356" s="26" t="str">
        <f t="shared" si="525"/>
        <v/>
      </c>
      <c r="AM356" s="18" t="str">
        <f t="shared" si="525"/>
        <v/>
      </c>
      <c r="AN356" s="9"/>
      <c r="AO356" s="152" t="str">
        <f t="shared" si="499"/>
        <v/>
      </c>
      <c r="AP356" s="150" t="str">
        <f t="shared" si="442"/>
        <v/>
      </c>
      <c r="AQ356" s="151" t="str">
        <f t="shared" si="443"/>
        <v/>
      </c>
      <c r="AR356" s="107" t="str">
        <f t="shared" si="444"/>
        <v/>
      </c>
      <c r="AS356" s="128" t="str">
        <f t="shared" si="445"/>
        <v/>
      </c>
      <c r="AT356" s="114" t="str">
        <f t="shared" si="500"/>
        <v/>
      </c>
      <c r="AU356" s="114" t="str">
        <f t="shared" si="501"/>
        <v/>
      </c>
      <c r="AV356" s="114" t="str">
        <f t="shared" si="502"/>
        <v/>
      </c>
      <c r="AW356" s="114" t="str">
        <f t="shared" si="503"/>
        <v/>
      </c>
      <c r="AX356" s="117" t="str">
        <f t="shared" si="504"/>
        <v/>
      </c>
      <c r="AY356" s="117" t="str">
        <f t="shared" si="505"/>
        <v/>
      </c>
      <c r="AZ356" s="111" t="str">
        <f t="shared" si="506"/>
        <v/>
      </c>
      <c r="BA356" s="133" t="str">
        <f t="shared" si="507"/>
        <v/>
      </c>
      <c r="BB356" s="126" t="str">
        <f t="shared" si="446"/>
        <v/>
      </c>
      <c r="BC356" s="126" t="str">
        <f t="shared" si="447"/>
        <v/>
      </c>
      <c r="BD356" s="127" t="str">
        <f t="shared" si="448"/>
        <v/>
      </c>
      <c r="BE356" s="115" t="str">
        <f t="shared" si="449"/>
        <v/>
      </c>
      <c r="BF356" s="148" t="str">
        <f t="shared" si="450"/>
        <v/>
      </c>
      <c r="BG356" s="126" t="str">
        <f t="shared" si="451"/>
        <v/>
      </c>
      <c r="BH356" s="126" t="str">
        <f t="shared" si="452"/>
        <v/>
      </c>
      <c r="BI356" s="126" t="str">
        <f t="shared" si="453"/>
        <v/>
      </c>
      <c r="BJ356" s="126" t="str">
        <f t="shared" si="454"/>
        <v/>
      </c>
      <c r="BK356" s="111" t="str">
        <f t="shared" si="455"/>
        <v/>
      </c>
      <c r="BL356" s="118" t="str">
        <f t="shared" si="508"/>
        <v/>
      </c>
      <c r="BM356" s="115" t="str">
        <f t="shared" si="456"/>
        <v/>
      </c>
      <c r="BN356" s="110" t="str">
        <f t="shared" si="457"/>
        <v/>
      </c>
      <c r="BO356" s="110" t="str">
        <f t="shared" si="458"/>
        <v/>
      </c>
      <c r="BP356" s="111" t="str">
        <f t="shared" si="509"/>
        <v/>
      </c>
      <c r="BQ356" s="110" t="str">
        <f t="shared" si="510"/>
        <v/>
      </c>
      <c r="BR356" s="153"/>
      <c r="BS356" s="115" t="str">
        <f t="shared" si="459"/>
        <v/>
      </c>
      <c r="BT356" s="132" t="str">
        <f t="shared" si="522"/>
        <v/>
      </c>
      <c r="BU356" s="146" t="str">
        <f t="shared" si="460"/>
        <v/>
      </c>
      <c r="BV356" s="115" t="str">
        <f t="shared" si="461"/>
        <v/>
      </c>
      <c r="BW356" s="118" t="str">
        <f t="shared" si="462"/>
        <v/>
      </c>
      <c r="BX356" s="119"/>
      <c r="BY356" s="111" t="str">
        <f t="shared" si="463"/>
        <v/>
      </c>
      <c r="BZ356" s="111" t="str">
        <f t="shared" si="464"/>
        <v/>
      </c>
      <c r="CA356" s="111" t="str">
        <f t="shared" si="465"/>
        <v/>
      </c>
      <c r="CB356" s="142" t="str">
        <f t="shared" si="466"/>
        <v/>
      </c>
      <c r="CC356" s="184" t="str">
        <f t="shared" si="467"/>
        <v/>
      </c>
      <c r="CD356" s="115" t="str">
        <f t="shared" si="468"/>
        <v/>
      </c>
      <c r="CE356" s="115" t="str">
        <f t="shared" si="469"/>
        <v/>
      </c>
      <c r="CF356" s="125" t="str">
        <f t="shared" si="470"/>
        <v/>
      </c>
      <c r="CG356" s="125" t="str">
        <f t="shared" si="471"/>
        <v/>
      </c>
      <c r="CH356" s="149" t="str">
        <f t="shared" si="472"/>
        <v/>
      </c>
      <c r="CI356" s="142" t="str">
        <f t="shared" si="473"/>
        <v/>
      </c>
      <c r="CJ356" s="119"/>
      <c r="CK356" s="109"/>
      <c r="CL356" s="166" t="str">
        <f t="shared" si="474"/>
        <v/>
      </c>
      <c r="CM356" s="166" t="str">
        <f t="shared" si="475"/>
        <v/>
      </c>
      <c r="CN356" s="163" t="str">
        <f t="shared" si="476"/>
        <v/>
      </c>
      <c r="CO356" s="164" t="str">
        <f t="shared" si="477"/>
        <v/>
      </c>
      <c r="CP356" s="109"/>
      <c r="CQ356" s="163" t="str">
        <f t="shared" si="478"/>
        <v/>
      </c>
      <c r="CR356" s="163" t="str">
        <f t="shared" si="479"/>
        <v/>
      </c>
      <c r="CS356" s="109"/>
      <c r="CT356" s="112" t="str">
        <f t="shared" si="511"/>
        <v/>
      </c>
      <c r="CU356" s="145" t="str">
        <f t="shared" si="512"/>
        <v/>
      </c>
      <c r="CV356" s="111" t="str">
        <f t="shared" si="513"/>
        <v/>
      </c>
      <c r="CW356" s="111" t="str">
        <f t="shared" si="514"/>
        <v/>
      </c>
      <c r="CX356" s="109" t="str">
        <f t="shared" si="480"/>
        <v/>
      </c>
      <c r="CY356" s="126" t="str">
        <f t="shared" si="481"/>
        <v/>
      </c>
      <c r="CZ356" s="126" t="str">
        <f t="shared" si="482"/>
        <v/>
      </c>
      <c r="DA356" s="126" t="str">
        <f t="shared" si="483"/>
        <v/>
      </c>
      <c r="DB356" s="145" t="str">
        <f t="shared" si="484"/>
        <v/>
      </c>
      <c r="DC356" s="143" t="str">
        <f t="shared" si="485"/>
        <v/>
      </c>
      <c r="DD356" s="121"/>
      <c r="DE356" s="113" t="str">
        <f t="shared" si="486"/>
        <v/>
      </c>
      <c r="DF356" s="113" t="str">
        <f t="shared" si="487"/>
        <v/>
      </c>
      <c r="DG356" s="111" t="e">
        <f t="shared" si="515"/>
        <v>#N/A</v>
      </c>
      <c r="DH356" s="108" t="str">
        <f t="shared" si="488"/>
        <v/>
      </c>
      <c r="DI356" s="108" t="str">
        <f t="shared" si="516"/>
        <v/>
      </c>
      <c r="DJ356" s="108" t="str">
        <f t="shared" si="517"/>
        <v/>
      </c>
      <c r="DK356" s="108" t="str">
        <f t="shared" si="520"/>
        <v/>
      </c>
      <c r="DL356" s="108" t="str">
        <f t="shared" si="518"/>
        <v/>
      </c>
      <c r="DM356" s="108" t="str">
        <f t="shared" si="519"/>
        <v/>
      </c>
      <c r="DN356" s="103"/>
      <c r="DO356" s="170" t="str">
        <f t="shared" si="489"/>
        <v/>
      </c>
      <c r="DP356" s="170" t="str">
        <f t="shared" si="490"/>
        <v/>
      </c>
      <c r="DQ356" s="170" t="str">
        <f t="shared" si="491"/>
        <v/>
      </c>
      <c r="DR356" s="55" t="str">
        <f t="shared" si="492"/>
        <v/>
      </c>
      <c r="DS356" s="55" t="str">
        <f t="shared" si="493"/>
        <v/>
      </c>
      <c r="DT356" s="173" t="str">
        <f t="shared" si="494"/>
        <v/>
      </c>
      <c r="DU356" s="55" t="str">
        <f t="shared" si="495"/>
        <v/>
      </c>
      <c r="DV356" s="21" t="str">
        <f t="shared" si="496"/>
        <v/>
      </c>
      <c r="DW356" s="11" t="str">
        <f t="shared" si="521"/>
        <v/>
      </c>
      <c r="DX356" s="12" t="str">
        <f t="shared" si="497"/>
        <v/>
      </c>
      <c r="DY356" s="15"/>
      <c r="DZ356" s="50"/>
      <c r="EA356" s="50"/>
      <c r="EB356" s="50"/>
      <c r="EC356" s="50"/>
    </row>
    <row r="357" spans="1:133" ht="20.100000000000001" customHeight="1" x14ac:dyDescent="0.25">
      <c r="A357" s="47">
        <f t="shared" si="498"/>
        <v>356</v>
      </c>
      <c r="B357" s="176"/>
      <c r="C357" s="194"/>
      <c r="D357" s="176"/>
      <c r="E357" s="194"/>
      <c r="F357" s="192"/>
      <c r="G357" s="193"/>
      <c r="H357" s="176"/>
      <c r="I357" s="176"/>
      <c r="J357" s="180"/>
      <c r="K357" s="180"/>
      <c r="L357" s="180"/>
      <c r="M357" s="40"/>
      <c r="N357" s="10" t="str">
        <f t="shared" si="441"/>
        <v/>
      </c>
      <c r="O357" s="13"/>
      <c r="P357" s="26" t="str">
        <f t="shared" si="524"/>
        <v/>
      </c>
      <c r="Q357" s="26" t="str">
        <f t="shared" si="524"/>
        <v/>
      </c>
      <c r="R357" s="26" t="str">
        <f t="shared" si="524"/>
        <v/>
      </c>
      <c r="S357" s="26" t="str">
        <f t="shared" si="524"/>
        <v/>
      </c>
      <c r="T357" s="26" t="str">
        <f t="shared" si="524"/>
        <v/>
      </c>
      <c r="U357" s="157" t="str">
        <f t="shared" si="524"/>
        <v/>
      </c>
      <c r="V357" s="26" t="str">
        <f t="shared" si="524"/>
        <v/>
      </c>
      <c r="W357" s="26" t="str">
        <f t="shared" si="524"/>
        <v/>
      </c>
      <c r="X357" s="26" t="str">
        <f t="shared" si="524"/>
        <v/>
      </c>
      <c r="Y357" s="24" t="str">
        <f t="shared" si="524"/>
        <v/>
      </c>
      <c r="Z357" s="18" t="str">
        <f t="shared" si="525"/>
        <v/>
      </c>
      <c r="AA357" s="24" t="str">
        <f t="shared" si="525"/>
        <v/>
      </c>
      <c r="AB357" s="24" t="str">
        <f t="shared" si="525"/>
        <v/>
      </c>
      <c r="AC357" s="26" t="str">
        <f t="shared" si="525"/>
        <v/>
      </c>
      <c r="AD357" s="33" t="str">
        <f t="shared" si="525"/>
        <v/>
      </c>
      <c r="AE357" s="24" t="str">
        <f t="shared" si="525"/>
        <v/>
      </c>
      <c r="AF357" s="26" t="str">
        <f t="shared" si="525"/>
        <v/>
      </c>
      <c r="AG357" s="24" t="str">
        <f t="shared" si="525"/>
        <v/>
      </c>
      <c r="AH357" s="26" t="str">
        <f t="shared" si="525"/>
        <v/>
      </c>
      <c r="AI357" s="26" t="str">
        <f t="shared" si="525"/>
        <v/>
      </c>
      <c r="AJ357" s="26" t="str">
        <f t="shared" si="525"/>
        <v/>
      </c>
      <c r="AK357" s="26" t="str">
        <f t="shared" si="525"/>
        <v/>
      </c>
      <c r="AL357" s="26" t="str">
        <f t="shared" si="525"/>
        <v/>
      </c>
      <c r="AM357" s="18" t="str">
        <f t="shared" si="525"/>
        <v/>
      </c>
      <c r="AN357" s="9"/>
      <c r="AO357" s="152" t="str">
        <f t="shared" si="499"/>
        <v/>
      </c>
      <c r="AP357" s="150" t="str">
        <f t="shared" si="442"/>
        <v/>
      </c>
      <c r="AQ357" s="151" t="str">
        <f t="shared" si="443"/>
        <v/>
      </c>
      <c r="AR357" s="107" t="str">
        <f t="shared" si="444"/>
        <v/>
      </c>
      <c r="AS357" s="128" t="str">
        <f t="shared" si="445"/>
        <v/>
      </c>
      <c r="AT357" s="114" t="str">
        <f t="shared" si="500"/>
        <v/>
      </c>
      <c r="AU357" s="114" t="str">
        <f t="shared" si="501"/>
        <v/>
      </c>
      <c r="AV357" s="114" t="str">
        <f t="shared" si="502"/>
        <v/>
      </c>
      <c r="AW357" s="114" t="str">
        <f t="shared" si="503"/>
        <v/>
      </c>
      <c r="AX357" s="117" t="str">
        <f t="shared" si="504"/>
        <v/>
      </c>
      <c r="AY357" s="117" t="str">
        <f t="shared" si="505"/>
        <v/>
      </c>
      <c r="AZ357" s="111" t="str">
        <f t="shared" si="506"/>
        <v/>
      </c>
      <c r="BA357" s="133" t="str">
        <f t="shared" si="507"/>
        <v/>
      </c>
      <c r="BB357" s="126" t="str">
        <f t="shared" si="446"/>
        <v/>
      </c>
      <c r="BC357" s="126" t="str">
        <f t="shared" si="447"/>
        <v/>
      </c>
      <c r="BD357" s="127" t="str">
        <f t="shared" si="448"/>
        <v/>
      </c>
      <c r="BE357" s="115" t="str">
        <f t="shared" si="449"/>
        <v/>
      </c>
      <c r="BF357" s="148" t="str">
        <f t="shared" si="450"/>
        <v/>
      </c>
      <c r="BG357" s="126" t="str">
        <f t="shared" si="451"/>
        <v/>
      </c>
      <c r="BH357" s="126" t="str">
        <f t="shared" si="452"/>
        <v/>
      </c>
      <c r="BI357" s="126" t="str">
        <f t="shared" si="453"/>
        <v/>
      </c>
      <c r="BJ357" s="126" t="str">
        <f t="shared" si="454"/>
        <v/>
      </c>
      <c r="BK357" s="111" t="str">
        <f t="shared" si="455"/>
        <v/>
      </c>
      <c r="BL357" s="118" t="str">
        <f t="shared" si="508"/>
        <v/>
      </c>
      <c r="BM357" s="115" t="str">
        <f t="shared" si="456"/>
        <v/>
      </c>
      <c r="BN357" s="110" t="str">
        <f t="shared" si="457"/>
        <v/>
      </c>
      <c r="BO357" s="110" t="str">
        <f t="shared" si="458"/>
        <v/>
      </c>
      <c r="BP357" s="111" t="str">
        <f t="shared" si="509"/>
        <v/>
      </c>
      <c r="BQ357" s="110" t="str">
        <f t="shared" si="510"/>
        <v/>
      </c>
      <c r="BR357" s="153"/>
      <c r="BS357" s="115" t="str">
        <f t="shared" si="459"/>
        <v/>
      </c>
      <c r="BT357" s="132" t="str">
        <f t="shared" si="522"/>
        <v/>
      </c>
      <c r="BU357" s="146" t="str">
        <f t="shared" si="460"/>
        <v/>
      </c>
      <c r="BV357" s="115" t="str">
        <f t="shared" si="461"/>
        <v/>
      </c>
      <c r="BW357" s="118" t="str">
        <f t="shared" si="462"/>
        <v/>
      </c>
      <c r="BX357" s="119"/>
      <c r="BY357" s="111" t="str">
        <f t="shared" si="463"/>
        <v/>
      </c>
      <c r="BZ357" s="111" t="str">
        <f t="shared" si="464"/>
        <v/>
      </c>
      <c r="CA357" s="111" t="str">
        <f t="shared" si="465"/>
        <v/>
      </c>
      <c r="CB357" s="142" t="str">
        <f t="shared" si="466"/>
        <v/>
      </c>
      <c r="CC357" s="184" t="str">
        <f t="shared" si="467"/>
        <v/>
      </c>
      <c r="CD357" s="115" t="str">
        <f t="shared" si="468"/>
        <v/>
      </c>
      <c r="CE357" s="115" t="str">
        <f t="shared" si="469"/>
        <v/>
      </c>
      <c r="CF357" s="125" t="str">
        <f t="shared" si="470"/>
        <v/>
      </c>
      <c r="CG357" s="125" t="str">
        <f t="shared" si="471"/>
        <v/>
      </c>
      <c r="CH357" s="149" t="str">
        <f t="shared" si="472"/>
        <v/>
      </c>
      <c r="CI357" s="142" t="str">
        <f t="shared" si="473"/>
        <v/>
      </c>
      <c r="CJ357" s="119"/>
      <c r="CK357" s="109"/>
      <c r="CL357" s="166" t="str">
        <f t="shared" si="474"/>
        <v/>
      </c>
      <c r="CM357" s="166" t="str">
        <f t="shared" si="475"/>
        <v/>
      </c>
      <c r="CN357" s="163" t="str">
        <f t="shared" si="476"/>
        <v/>
      </c>
      <c r="CO357" s="164" t="str">
        <f t="shared" si="477"/>
        <v/>
      </c>
      <c r="CP357" s="109"/>
      <c r="CQ357" s="163" t="str">
        <f t="shared" si="478"/>
        <v/>
      </c>
      <c r="CR357" s="163" t="str">
        <f t="shared" si="479"/>
        <v/>
      </c>
      <c r="CS357" s="109"/>
      <c r="CT357" s="112" t="str">
        <f t="shared" si="511"/>
        <v/>
      </c>
      <c r="CU357" s="145" t="str">
        <f t="shared" si="512"/>
        <v/>
      </c>
      <c r="CV357" s="111" t="str">
        <f t="shared" si="513"/>
        <v/>
      </c>
      <c r="CW357" s="111" t="str">
        <f t="shared" si="514"/>
        <v/>
      </c>
      <c r="CX357" s="109" t="str">
        <f t="shared" si="480"/>
        <v/>
      </c>
      <c r="CY357" s="126" t="str">
        <f t="shared" si="481"/>
        <v/>
      </c>
      <c r="CZ357" s="126" t="str">
        <f t="shared" si="482"/>
        <v/>
      </c>
      <c r="DA357" s="126" t="str">
        <f t="shared" si="483"/>
        <v/>
      </c>
      <c r="DB357" s="145" t="str">
        <f t="shared" si="484"/>
        <v/>
      </c>
      <c r="DC357" s="143" t="str">
        <f t="shared" si="485"/>
        <v/>
      </c>
      <c r="DD357" s="121"/>
      <c r="DE357" s="113" t="str">
        <f t="shared" si="486"/>
        <v/>
      </c>
      <c r="DF357" s="113" t="str">
        <f t="shared" si="487"/>
        <v/>
      </c>
      <c r="DG357" s="111" t="e">
        <f t="shared" si="515"/>
        <v>#N/A</v>
      </c>
      <c r="DH357" s="108" t="str">
        <f t="shared" si="488"/>
        <v/>
      </c>
      <c r="DI357" s="108" t="str">
        <f t="shared" si="516"/>
        <v/>
      </c>
      <c r="DJ357" s="108" t="str">
        <f t="shared" si="517"/>
        <v/>
      </c>
      <c r="DK357" s="108" t="str">
        <f t="shared" si="520"/>
        <v/>
      </c>
      <c r="DL357" s="108" t="str">
        <f t="shared" si="518"/>
        <v/>
      </c>
      <c r="DM357" s="108" t="str">
        <f t="shared" si="519"/>
        <v/>
      </c>
      <c r="DN357" s="103"/>
      <c r="DO357" s="170" t="str">
        <f t="shared" si="489"/>
        <v/>
      </c>
      <c r="DP357" s="170" t="str">
        <f t="shared" si="490"/>
        <v/>
      </c>
      <c r="DQ357" s="170" t="str">
        <f t="shared" si="491"/>
        <v/>
      </c>
      <c r="DR357" s="55" t="str">
        <f t="shared" si="492"/>
        <v/>
      </c>
      <c r="DS357" s="55" t="str">
        <f t="shared" si="493"/>
        <v/>
      </c>
      <c r="DT357" s="173" t="str">
        <f t="shared" si="494"/>
        <v/>
      </c>
      <c r="DU357" s="55" t="str">
        <f t="shared" si="495"/>
        <v/>
      </c>
      <c r="DV357" s="21" t="str">
        <f t="shared" si="496"/>
        <v/>
      </c>
      <c r="DW357" s="11" t="str">
        <f t="shared" si="521"/>
        <v/>
      </c>
      <c r="DX357" s="12" t="str">
        <f t="shared" si="497"/>
        <v/>
      </c>
      <c r="DY357" s="15"/>
      <c r="DZ357" s="50"/>
      <c r="EA357" s="50"/>
      <c r="EB357" s="50"/>
      <c r="EC357" s="50"/>
    </row>
    <row r="358" spans="1:133" ht="20.100000000000001" customHeight="1" x14ac:dyDescent="0.25">
      <c r="A358" s="47">
        <f t="shared" si="498"/>
        <v>357</v>
      </c>
      <c r="B358" s="176"/>
      <c r="C358" s="194"/>
      <c r="D358" s="176"/>
      <c r="E358" s="194"/>
      <c r="F358" s="192"/>
      <c r="G358" s="193"/>
      <c r="H358" s="176"/>
      <c r="I358" s="176"/>
      <c r="J358" s="180"/>
      <c r="K358" s="180"/>
      <c r="L358" s="180"/>
      <c r="M358" s="40"/>
      <c r="N358" s="10" t="str">
        <f t="shared" si="441"/>
        <v/>
      </c>
      <c r="O358" s="13"/>
      <c r="P358" s="26" t="str">
        <f t="shared" si="524"/>
        <v/>
      </c>
      <c r="Q358" s="26" t="str">
        <f t="shared" si="524"/>
        <v/>
      </c>
      <c r="R358" s="26" t="str">
        <f t="shared" si="524"/>
        <v/>
      </c>
      <c r="S358" s="26" t="str">
        <f t="shared" si="524"/>
        <v/>
      </c>
      <c r="T358" s="26" t="str">
        <f t="shared" si="524"/>
        <v/>
      </c>
      <c r="U358" s="157" t="str">
        <f t="shared" si="524"/>
        <v/>
      </c>
      <c r="V358" s="26" t="str">
        <f t="shared" si="524"/>
        <v/>
      </c>
      <c r="W358" s="26" t="str">
        <f t="shared" si="524"/>
        <v/>
      </c>
      <c r="X358" s="26" t="str">
        <f t="shared" ref="P358:Y421" si="526">IF(SG_or_BG_entered="","",Previous)</f>
        <v/>
      </c>
      <c r="Y358" s="24" t="str">
        <f t="shared" si="526"/>
        <v/>
      </c>
      <c r="Z358" s="18" t="str">
        <f t="shared" si="525"/>
        <v/>
      </c>
      <c r="AA358" s="24" t="str">
        <f t="shared" si="525"/>
        <v/>
      </c>
      <c r="AB358" s="24" t="str">
        <f t="shared" si="525"/>
        <v/>
      </c>
      <c r="AC358" s="26" t="str">
        <f t="shared" si="525"/>
        <v/>
      </c>
      <c r="AD358" s="33" t="str">
        <f t="shared" si="525"/>
        <v/>
      </c>
      <c r="AE358" s="24" t="str">
        <f t="shared" si="525"/>
        <v/>
      </c>
      <c r="AF358" s="26" t="str">
        <f t="shared" si="525"/>
        <v/>
      </c>
      <c r="AG358" s="24" t="str">
        <f t="shared" si="525"/>
        <v/>
      </c>
      <c r="AH358" s="26" t="str">
        <f t="shared" si="525"/>
        <v/>
      </c>
      <c r="AI358" s="26" t="str">
        <f t="shared" si="525"/>
        <v/>
      </c>
      <c r="AJ358" s="26" t="str">
        <f t="shared" si="525"/>
        <v/>
      </c>
      <c r="AK358" s="26" t="str">
        <f t="shared" si="525"/>
        <v/>
      </c>
      <c r="AL358" s="26" t="str">
        <f t="shared" si="525"/>
        <v/>
      </c>
      <c r="AM358" s="18" t="str">
        <f t="shared" si="525"/>
        <v/>
      </c>
      <c r="AN358" s="9"/>
      <c r="AO358" s="152" t="str">
        <f t="shared" si="499"/>
        <v/>
      </c>
      <c r="AP358" s="150" t="str">
        <f t="shared" si="442"/>
        <v/>
      </c>
      <c r="AQ358" s="151" t="str">
        <f t="shared" si="443"/>
        <v/>
      </c>
      <c r="AR358" s="107" t="str">
        <f t="shared" si="444"/>
        <v/>
      </c>
      <c r="AS358" s="128" t="str">
        <f t="shared" si="445"/>
        <v/>
      </c>
      <c r="AT358" s="114" t="str">
        <f t="shared" si="500"/>
        <v/>
      </c>
      <c r="AU358" s="114" t="str">
        <f t="shared" si="501"/>
        <v/>
      </c>
      <c r="AV358" s="114" t="str">
        <f t="shared" si="502"/>
        <v/>
      </c>
      <c r="AW358" s="114" t="str">
        <f t="shared" si="503"/>
        <v/>
      </c>
      <c r="AX358" s="117" t="str">
        <f t="shared" si="504"/>
        <v/>
      </c>
      <c r="AY358" s="117" t="str">
        <f t="shared" si="505"/>
        <v/>
      </c>
      <c r="AZ358" s="111" t="str">
        <f t="shared" si="506"/>
        <v/>
      </c>
      <c r="BA358" s="133" t="str">
        <f t="shared" si="507"/>
        <v/>
      </c>
      <c r="BB358" s="126" t="str">
        <f t="shared" si="446"/>
        <v/>
      </c>
      <c r="BC358" s="126" t="str">
        <f t="shared" si="447"/>
        <v/>
      </c>
      <c r="BD358" s="127" t="str">
        <f t="shared" si="448"/>
        <v/>
      </c>
      <c r="BE358" s="115" t="str">
        <f t="shared" si="449"/>
        <v/>
      </c>
      <c r="BF358" s="148" t="str">
        <f t="shared" si="450"/>
        <v/>
      </c>
      <c r="BG358" s="126" t="str">
        <f t="shared" si="451"/>
        <v/>
      </c>
      <c r="BH358" s="126" t="str">
        <f t="shared" si="452"/>
        <v/>
      </c>
      <c r="BI358" s="126" t="str">
        <f t="shared" si="453"/>
        <v/>
      </c>
      <c r="BJ358" s="126" t="str">
        <f t="shared" si="454"/>
        <v/>
      </c>
      <c r="BK358" s="111" t="str">
        <f t="shared" si="455"/>
        <v/>
      </c>
      <c r="BL358" s="118" t="str">
        <f t="shared" si="508"/>
        <v/>
      </c>
      <c r="BM358" s="115" t="str">
        <f t="shared" si="456"/>
        <v/>
      </c>
      <c r="BN358" s="110" t="str">
        <f t="shared" si="457"/>
        <v/>
      </c>
      <c r="BO358" s="110" t="str">
        <f t="shared" si="458"/>
        <v/>
      </c>
      <c r="BP358" s="111" t="str">
        <f t="shared" si="509"/>
        <v/>
      </c>
      <c r="BQ358" s="110" t="str">
        <f t="shared" si="510"/>
        <v/>
      </c>
      <c r="BR358" s="153"/>
      <c r="BS358" s="115" t="str">
        <f t="shared" si="459"/>
        <v/>
      </c>
      <c r="BT358" s="132" t="str">
        <f t="shared" si="522"/>
        <v/>
      </c>
      <c r="BU358" s="146" t="str">
        <f t="shared" si="460"/>
        <v/>
      </c>
      <c r="BV358" s="115" t="str">
        <f t="shared" si="461"/>
        <v/>
      </c>
      <c r="BW358" s="118" t="str">
        <f t="shared" si="462"/>
        <v/>
      </c>
      <c r="BX358" s="119"/>
      <c r="BY358" s="111" t="str">
        <f t="shared" si="463"/>
        <v/>
      </c>
      <c r="BZ358" s="111" t="str">
        <f t="shared" si="464"/>
        <v/>
      </c>
      <c r="CA358" s="111" t="str">
        <f t="shared" si="465"/>
        <v/>
      </c>
      <c r="CB358" s="142" t="str">
        <f t="shared" si="466"/>
        <v/>
      </c>
      <c r="CC358" s="184" t="str">
        <f t="shared" si="467"/>
        <v/>
      </c>
      <c r="CD358" s="115" t="str">
        <f t="shared" si="468"/>
        <v/>
      </c>
      <c r="CE358" s="115" t="str">
        <f t="shared" si="469"/>
        <v/>
      </c>
      <c r="CF358" s="125" t="str">
        <f t="shared" si="470"/>
        <v/>
      </c>
      <c r="CG358" s="125" t="str">
        <f t="shared" si="471"/>
        <v/>
      </c>
      <c r="CH358" s="149" t="str">
        <f t="shared" si="472"/>
        <v/>
      </c>
      <c r="CI358" s="142" t="str">
        <f t="shared" si="473"/>
        <v/>
      </c>
      <c r="CJ358" s="119"/>
      <c r="CK358" s="109"/>
      <c r="CL358" s="166" t="str">
        <f t="shared" si="474"/>
        <v/>
      </c>
      <c r="CM358" s="166" t="str">
        <f t="shared" si="475"/>
        <v/>
      </c>
      <c r="CN358" s="163" t="str">
        <f t="shared" si="476"/>
        <v/>
      </c>
      <c r="CO358" s="164" t="str">
        <f t="shared" si="477"/>
        <v/>
      </c>
      <c r="CP358" s="109"/>
      <c r="CQ358" s="163" t="str">
        <f t="shared" si="478"/>
        <v/>
      </c>
      <c r="CR358" s="163" t="str">
        <f t="shared" si="479"/>
        <v/>
      </c>
      <c r="CS358" s="109"/>
      <c r="CT358" s="112" t="str">
        <f t="shared" si="511"/>
        <v/>
      </c>
      <c r="CU358" s="145" t="str">
        <f t="shared" si="512"/>
        <v/>
      </c>
      <c r="CV358" s="111" t="str">
        <f t="shared" si="513"/>
        <v/>
      </c>
      <c r="CW358" s="111" t="str">
        <f t="shared" si="514"/>
        <v/>
      </c>
      <c r="CX358" s="109" t="str">
        <f t="shared" si="480"/>
        <v/>
      </c>
      <c r="CY358" s="126" t="str">
        <f t="shared" si="481"/>
        <v/>
      </c>
      <c r="CZ358" s="126" t="str">
        <f t="shared" si="482"/>
        <v/>
      </c>
      <c r="DA358" s="126" t="str">
        <f t="shared" si="483"/>
        <v/>
      </c>
      <c r="DB358" s="145" t="str">
        <f t="shared" si="484"/>
        <v/>
      </c>
      <c r="DC358" s="143" t="str">
        <f t="shared" si="485"/>
        <v/>
      </c>
      <c r="DD358" s="121"/>
      <c r="DE358" s="113" t="str">
        <f t="shared" si="486"/>
        <v/>
      </c>
      <c r="DF358" s="113" t="str">
        <f t="shared" si="487"/>
        <v/>
      </c>
      <c r="DG358" s="111" t="e">
        <f t="shared" si="515"/>
        <v>#N/A</v>
      </c>
      <c r="DH358" s="108" t="str">
        <f t="shared" si="488"/>
        <v/>
      </c>
      <c r="DI358" s="108" t="str">
        <f t="shared" si="516"/>
        <v/>
      </c>
      <c r="DJ358" s="108" t="str">
        <f t="shared" si="517"/>
        <v/>
      </c>
      <c r="DK358" s="108" t="str">
        <f t="shared" si="520"/>
        <v/>
      </c>
      <c r="DL358" s="108" t="str">
        <f t="shared" si="518"/>
        <v/>
      </c>
      <c r="DM358" s="108" t="str">
        <f t="shared" si="519"/>
        <v/>
      </c>
      <c r="DN358" s="103"/>
      <c r="DO358" s="170" t="str">
        <f t="shared" si="489"/>
        <v/>
      </c>
      <c r="DP358" s="170" t="str">
        <f t="shared" si="490"/>
        <v/>
      </c>
      <c r="DQ358" s="170" t="str">
        <f t="shared" si="491"/>
        <v/>
      </c>
      <c r="DR358" s="55" t="str">
        <f t="shared" si="492"/>
        <v/>
      </c>
      <c r="DS358" s="55" t="str">
        <f t="shared" si="493"/>
        <v/>
      </c>
      <c r="DT358" s="173" t="str">
        <f t="shared" si="494"/>
        <v/>
      </c>
      <c r="DU358" s="55" t="str">
        <f t="shared" si="495"/>
        <v/>
      </c>
      <c r="DV358" s="21" t="str">
        <f t="shared" si="496"/>
        <v/>
      </c>
      <c r="DW358" s="11" t="str">
        <f t="shared" si="521"/>
        <v/>
      </c>
      <c r="DX358" s="12" t="str">
        <f t="shared" si="497"/>
        <v/>
      </c>
      <c r="DY358" s="15"/>
      <c r="DZ358" s="50"/>
      <c r="EA358" s="50"/>
      <c r="EB358" s="50"/>
      <c r="EC358" s="50"/>
    </row>
    <row r="359" spans="1:133" ht="20.100000000000001" customHeight="1" x14ac:dyDescent="0.25">
      <c r="A359" s="47">
        <f t="shared" si="498"/>
        <v>358</v>
      </c>
      <c r="B359" s="176"/>
      <c r="C359" s="194"/>
      <c r="D359" s="176"/>
      <c r="E359" s="194"/>
      <c r="F359" s="192"/>
      <c r="G359" s="193"/>
      <c r="H359" s="176"/>
      <c r="I359" s="176"/>
      <c r="J359" s="180"/>
      <c r="K359" s="180"/>
      <c r="L359" s="180"/>
      <c r="M359" s="40"/>
      <c r="N359" s="10" t="str">
        <f t="shared" si="441"/>
        <v/>
      </c>
      <c r="O359" s="13"/>
      <c r="P359" s="26" t="str">
        <f t="shared" si="526"/>
        <v/>
      </c>
      <c r="Q359" s="26" t="str">
        <f t="shared" si="526"/>
        <v/>
      </c>
      <c r="R359" s="26" t="str">
        <f t="shared" si="526"/>
        <v/>
      </c>
      <c r="S359" s="26" t="str">
        <f t="shared" si="526"/>
        <v/>
      </c>
      <c r="T359" s="26" t="str">
        <f t="shared" si="526"/>
        <v/>
      </c>
      <c r="U359" s="157" t="str">
        <f t="shared" si="526"/>
        <v/>
      </c>
      <c r="V359" s="26" t="str">
        <f t="shared" si="526"/>
        <v/>
      </c>
      <c r="W359" s="26" t="str">
        <f t="shared" si="526"/>
        <v/>
      </c>
      <c r="X359" s="26" t="str">
        <f t="shared" si="526"/>
        <v/>
      </c>
      <c r="Y359" s="24" t="str">
        <f t="shared" si="526"/>
        <v/>
      </c>
      <c r="Z359" s="18" t="str">
        <f t="shared" si="525"/>
        <v/>
      </c>
      <c r="AA359" s="24" t="str">
        <f t="shared" si="525"/>
        <v/>
      </c>
      <c r="AB359" s="24" t="str">
        <f t="shared" si="525"/>
        <v/>
      </c>
      <c r="AC359" s="26" t="str">
        <f t="shared" si="525"/>
        <v/>
      </c>
      <c r="AD359" s="33" t="str">
        <f t="shared" si="525"/>
        <v/>
      </c>
      <c r="AE359" s="24" t="str">
        <f t="shared" si="525"/>
        <v/>
      </c>
      <c r="AF359" s="26" t="str">
        <f t="shared" si="525"/>
        <v/>
      </c>
      <c r="AG359" s="24" t="str">
        <f t="shared" si="525"/>
        <v/>
      </c>
      <c r="AH359" s="26" t="str">
        <f t="shared" si="525"/>
        <v/>
      </c>
      <c r="AI359" s="26" t="str">
        <f t="shared" si="525"/>
        <v/>
      </c>
      <c r="AJ359" s="26" t="str">
        <f t="shared" si="525"/>
        <v/>
      </c>
      <c r="AK359" s="26" t="str">
        <f t="shared" si="525"/>
        <v/>
      </c>
      <c r="AL359" s="26" t="str">
        <f t="shared" si="525"/>
        <v/>
      </c>
      <c r="AM359" s="18" t="str">
        <f t="shared" si="525"/>
        <v/>
      </c>
      <c r="AN359" s="9"/>
      <c r="AO359" s="152" t="str">
        <f t="shared" si="499"/>
        <v/>
      </c>
      <c r="AP359" s="150" t="str">
        <f t="shared" si="442"/>
        <v/>
      </c>
      <c r="AQ359" s="151" t="str">
        <f t="shared" si="443"/>
        <v/>
      </c>
      <c r="AR359" s="107" t="str">
        <f t="shared" si="444"/>
        <v/>
      </c>
      <c r="AS359" s="128" t="str">
        <f t="shared" si="445"/>
        <v/>
      </c>
      <c r="AT359" s="114" t="str">
        <f t="shared" si="500"/>
        <v/>
      </c>
      <c r="AU359" s="114" t="str">
        <f t="shared" si="501"/>
        <v/>
      </c>
      <c r="AV359" s="114" t="str">
        <f t="shared" si="502"/>
        <v/>
      </c>
      <c r="AW359" s="114" t="str">
        <f t="shared" si="503"/>
        <v/>
      </c>
      <c r="AX359" s="117" t="str">
        <f t="shared" si="504"/>
        <v/>
      </c>
      <c r="AY359" s="117" t="str">
        <f t="shared" si="505"/>
        <v/>
      </c>
      <c r="AZ359" s="111" t="str">
        <f t="shared" si="506"/>
        <v/>
      </c>
      <c r="BA359" s="133" t="str">
        <f t="shared" si="507"/>
        <v/>
      </c>
      <c r="BB359" s="126" t="str">
        <f t="shared" si="446"/>
        <v/>
      </c>
      <c r="BC359" s="126" t="str">
        <f t="shared" si="447"/>
        <v/>
      </c>
      <c r="BD359" s="127" t="str">
        <f t="shared" si="448"/>
        <v/>
      </c>
      <c r="BE359" s="115" t="str">
        <f t="shared" si="449"/>
        <v/>
      </c>
      <c r="BF359" s="148" t="str">
        <f t="shared" si="450"/>
        <v/>
      </c>
      <c r="BG359" s="126" t="str">
        <f t="shared" si="451"/>
        <v/>
      </c>
      <c r="BH359" s="126" t="str">
        <f t="shared" si="452"/>
        <v/>
      </c>
      <c r="BI359" s="126" t="str">
        <f t="shared" si="453"/>
        <v/>
      </c>
      <c r="BJ359" s="126" t="str">
        <f t="shared" si="454"/>
        <v/>
      </c>
      <c r="BK359" s="111" t="str">
        <f t="shared" si="455"/>
        <v/>
      </c>
      <c r="BL359" s="118" t="str">
        <f t="shared" si="508"/>
        <v/>
      </c>
      <c r="BM359" s="115" t="str">
        <f t="shared" si="456"/>
        <v/>
      </c>
      <c r="BN359" s="110" t="str">
        <f t="shared" si="457"/>
        <v/>
      </c>
      <c r="BO359" s="110" t="str">
        <f t="shared" si="458"/>
        <v/>
      </c>
      <c r="BP359" s="111" t="str">
        <f t="shared" si="509"/>
        <v/>
      </c>
      <c r="BQ359" s="110" t="str">
        <f t="shared" si="510"/>
        <v/>
      </c>
      <c r="BR359" s="153"/>
      <c r="BS359" s="115" t="str">
        <f t="shared" si="459"/>
        <v/>
      </c>
      <c r="BT359" s="132" t="str">
        <f t="shared" si="522"/>
        <v/>
      </c>
      <c r="BU359" s="146" t="str">
        <f t="shared" si="460"/>
        <v/>
      </c>
      <c r="BV359" s="115" t="str">
        <f t="shared" si="461"/>
        <v/>
      </c>
      <c r="BW359" s="118" t="str">
        <f t="shared" si="462"/>
        <v/>
      </c>
      <c r="BX359" s="119"/>
      <c r="BY359" s="111" t="str">
        <f t="shared" si="463"/>
        <v/>
      </c>
      <c r="BZ359" s="111" t="str">
        <f t="shared" si="464"/>
        <v/>
      </c>
      <c r="CA359" s="111" t="str">
        <f t="shared" si="465"/>
        <v/>
      </c>
      <c r="CB359" s="142" t="str">
        <f t="shared" si="466"/>
        <v/>
      </c>
      <c r="CC359" s="184" t="str">
        <f t="shared" si="467"/>
        <v/>
      </c>
      <c r="CD359" s="115" t="str">
        <f t="shared" si="468"/>
        <v/>
      </c>
      <c r="CE359" s="115" t="str">
        <f t="shared" si="469"/>
        <v/>
      </c>
      <c r="CF359" s="125" t="str">
        <f t="shared" si="470"/>
        <v/>
      </c>
      <c r="CG359" s="125" t="str">
        <f t="shared" si="471"/>
        <v/>
      </c>
      <c r="CH359" s="149" t="str">
        <f t="shared" si="472"/>
        <v/>
      </c>
      <c r="CI359" s="142" t="str">
        <f t="shared" si="473"/>
        <v/>
      </c>
      <c r="CJ359" s="119"/>
      <c r="CK359" s="109"/>
      <c r="CL359" s="166" t="str">
        <f t="shared" si="474"/>
        <v/>
      </c>
      <c r="CM359" s="166" t="str">
        <f t="shared" si="475"/>
        <v/>
      </c>
      <c r="CN359" s="163" t="str">
        <f t="shared" si="476"/>
        <v/>
      </c>
      <c r="CO359" s="164" t="str">
        <f t="shared" si="477"/>
        <v/>
      </c>
      <c r="CP359" s="109"/>
      <c r="CQ359" s="163" t="str">
        <f t="shared" si="478"/>
        <v/>
      </c>
      <c r="CR359" s="163" t="str">
        <f t="shared" si="479"/>
        <v/>
      </c>
      <c r="CS359" s="109"/>
      <c r="CT359" s="112" t="str">
        <f t="shared" si="511"/>
        <v/>
      </c>
      <c r="CU359" s="145" t="str">
        <f t="shared" si="512"/>
        <v/>
      </c>
      <c r="CV359" s="111" t="str">
        <f t="shared" si="513"/>
        <v/>
      </c>
      <c r="CW359" s="111" t="str">
        <f t="shared" si="514"/>
        <v/>
      </c>
      <c r="CX359" s="109" t="str">
        <f t="shared" si="480"/>
        <v/>
      </c>
      <c r="CY359" s="126" t="str">
        <f t="shared" si="481"/>
        <v/>
      </c>
      <c r="CZ359" s="126" t="str">
        <f t="shared" si="482"/>
        <v/>
      </c>
      <c r="DA359" s="126" t="str">
        <f t="shared" si="483"/>
        <v/>
      </c>
      <c r="DB359" s="145" t="str">
        <f t="shared" si="484"/>
        <v/>
      </c>
      <c r="DC359" s="143" t="str">
        <f t="shared" si="485"/>
        <v/>
      </c>
      <c r="DD359" s="121"/>
      <c r="DE359" s="113" t="str">
        <f t="shared" si="486"/>
        <v/>
      </c>
      <c r="DF359" s="113" t="str">
        <f t="shared" si="487"/>
        <v/>
      </c>
      <c r="DG359" s="111" t="e">
        <f t="shared" si="515"/>
        <v>#N/A</v>
      </c>
      <c r="DH359" s="108" t="str">
        <f t="shared" si="488"/>
        <v/>
      </c>
      <c r="DI359" s="108" t="str">
        <f t="shared" si="516"/>
        <v/>
      </c>
      <c r="DJ359" s="108" t="str">
        <f t="shared" si="517"/>
        <v/>
      </c>
      <c r="DK359" s="108" t="str">
        <f t="shared" si="520"/>
        <v/>
      </c>
      <c r="DL359" s="108" t="str">
        <f t="shared" si="518"/>
        <v/>
      </c>
      <c r="DM359" s="108" t="str">
        <f t="shared" si="519"/>
        <v/>
      </c>
      <c r="DN359" s="103"/>
      <c r="DO359" s="170" t="str">
        <f t="shared" si="489"/>
        <v/>
      </c>
      <c r="DP359" s="170" t="str">
        <f t="shared" si="490"/>
        <v/>
      </c>
      <c r="DQ359" s="170" t="str">
        <f t="shared" si="491"/>
        <v/>
      </c>
      <c r="DR359" s="55" t="str">
        <f t="shared" si="492"/>
        <v/>
      </c>
      <c r="DS359" s="55" t="str">
        <f t="shared" si="493"/>
        <v/>
      </c>
      <c r="DT359" s="173" t="str">
        <f t="shared" si="494"/>
        <v/>
      </c>
      <c r="DU359" s="55" t="str">
        <f t="shared" si="495"/>
        <v/>
      </c>
      <c r="DV359" s="21" t="str">
        <f t="shared" si="496"/>
        <v/>
      </c>
      <c r="DW359" s="11" t="str">
        <f t="shared" si="521"/>
        <v/>
      </c>
      <c r="DX359" s="12" t="str">
        <f t="shared" si="497"/>
        <v/>
      </c>
      <c r="DY359" s="15"/>
      <c r="DZ359" s="50"/>
      <c r="EA359" s="50"/>
      <c r="EB359" s="50"/>
      <c r="EC359" s="50"/>
    </row>
    <row r="360" spans="1:133" ht="20.100000000000001" customHeight="1" x14ac:dyDescent="0.25">
      <c r="A360" s="47">
        <f t="shared" si="498"/>
        <v>359</v>
      </c>
      <c r="B360" s="176"/>
      <c r="C360" s="194"/>
      <c r="D360" s="176"/>
      <c r="E360" s="194"/>
      <c r="F360" s="192"/>
      <c r="G360" s="193"/>
      <c r="H360" s="176"/>
      <c r="I360" s="176"/>
      <c r="J360" s="180"/>
      <c r="K360" s="180"/>
      <c r="L360" s="180"/>
      <c r="M360" s="40"/>
      <c r="N360" s="10" t="str">
        <f t="shared" si="441"/>
        <v/>
      </c>
      <c r="O360" s="13"/>
      <c r="P360" s="26" t="str">
        <f t="shared" si="526"/>
        <v/>
      </c>
      <c r="Q360" s="26" t="str">
        <f t="shared" si="526"/>
        <v/>
      </c>
      <c r="R360" s="26" t="str">
        <f t="shared" si="526"/>
        <v/>
      </c>
      <c r="S360" s="26" t="str">
        <f t="shared" si="526"/>
        <v/>
      </c>
      <c r="T360" s="26" t="str">
        <f t="shared" si="526"/>
        <v/>
      </c>
      <c r="U360" s="157" t="str">
        <f t="shared" si="526"/>
        <v/>
      </c>
      <c r="V360" s="26" t="str">
        <f t="shared" si="526"/>
        <v/>
      </c>
      <c r="W360" s="26" t="str">
        <f t="shared" si="526"/>
        <v/>
      </c>
      <c r="X360" s="26" t="str">
        <f t="shared" si="526"/>
        <v/>
      </c>
      <c r="Y360" s="24" t="str">
        <f t="shared" si="526"/>
        <v/>
      </c>
      <c r="Z360" s="18" t="str">
        <f t="shared" si="525"/>
        <v/>
      </c>
      <c r="AA360" s="24" t="str">
        <f t="shared" si="525"/>
        <v/>
      </c>
      <c r="AB360" s="24" t="str">
        <f t="shared" si="525"/>
        <v/>
      </c>
      <c r="AC360" s="26" t="str">
        <f t="shared" si="525"/>
        <v/>
      </c>
      <c r="AD360" s="33" t="str">
        <f t="shared" si="525"/>
        <v/>
      </c>
      <c r="AE360" s="24" t="str">
        <f t="shared" si="525"/>
        <v/>
      </c>
      <c r="AF360" s="26" t="str">
        <f t="shared" si="525"/>
        <v/>
      </c>
      <c r="AG360" s="24" t="str">
        <f t="shared" si="525"/>
        <v/>
      </c>
      <c r="AH360" s="26" t="str">
        <f t="shared" si="525"/>
        <v/>
      </c>
      <c r="AI360" s="26" t="str">
        <f t="shared" si="525"/>
        <v/>
      </c>
      <c r="AJ360" s="26" t="str">
        <f t="shared" si="525"/>
        <v/>
      </c>
      <c r="AK360" s="26" t="str">
        <f t="shared" si="525"/>
        <v/>
      </c>
      <c r="AL360" s="26" t="str">
        <f t="shared" si="525"/>
        <v/>
      </c>
      <c r="AM360" s="18" t="str">
        <f t="shared" si="525"/>
        <v/>
      </c>
      <c r="AN360" s="9"/>
      <c r="AO360" s="152" t="str">
        <f t="shared" si="499"/>
        <v/>
      </c>
      <c r="AP360" s="150" t="str">
        <f t="shared" si="442"/>
        <v/>
      </c>
      <c r="AQ360" s="151" t="str">
        <f t="shared" si="443"/>
        <v/>
      </c>
      <c r="AR360" s="107" t="str">
        <f t="shared" si="444"/>
        <v/>
      </c>
      <c r="AS360" s="128" t="str">
        <f t="shared" si="445"/>
        <v/>
      </c>
      <c r="AT360" s="114" t="str">
        <f t="shared" si="500"/>
        <v/>
      </c>
      <c r="AU360" s="114" t="str">
        <f t="shared" si="501"/>
        <v/>
      </c>
      <c r="AV360" s="114" t="str">
        <f t="shared" si="502"/>
        <v/>
      </c>
      <c r="AW360" s="114" t="str">
        <f t="shared" si="503"/>
        <v/>
      </c>
      <c r="AX360" s="117" t="str">
        <f t="shared" si="504"/>
        <v/>
      </c>
      <c r="AY360" s="117" t="str">
        <f t="shared" si="505"/>
        <v/>
      </c>
      <c r="AZ360" s="111" t="str">
        <f t="shared" si="506"/>
        <v/>
      </c>
      <c r="BA360" s="133" t="str">
        <f t="shared" si="507"/>
        <v/>
      </c>
      <c r="BB360" s="126" t="str">
        <f t="shared" si="446"/>
        <v/>
      </c>
      <c r="BC360" s="126" t="str">
        <f t="shared" si="447"/>
        <v/>
      </c>
      <c r="BD360" s="127" t="str">
        <f t="shared" si="448"/>
        <v/>
      </c>
      <c r="BE360" s="115" t="str">
        <f t="shared" si="449"/>
        <v/>
      </c>
      <c r="BF360" s="148" t="str">
        <f t="shared" si="450"/>
        <v/>
      </c>
      <c r="BG360" s="126" t="str">
        <f t="shared" si="451"/>
        <v/>
      </c>
      <c r="BH360" s="126" t="str">
        <f t="shared" si="452"/>
        <v/>
      </c>
      <c r="BI360" s="126" t="str">
        <f t="shared" si="453"/>
        <v/>
      </c>
      <c r="BJ360" s="126" t="str">
        <f t="shared" si="454"/>
        <v/>
      </c>
      <c r="BK360" s="111" t="str">
        <f t="shared" si="455"/>
        <v/>
      </c>
      <c r="BL360" s="118" t="str">
        <f t="shared" si="508"/>
        <v/>
      </c>
      <c r="BM360" s="115" t="str">
        <f t="shared" si="456"/>
        <v/>
      </c>
      <c r="BN360" s="110" t="str">
        <f t="shared" si="457"/>
        <v/>
      </c>
      <c r="BO360" s="110" t="str">
        <f t="shared" si="458"/>
        <v/>
      </c>
      <c r="BP360" s="111" t="str">
        <f t="shared" si="509"/>
        <v/>
      </c>
      <c r="BQ360" s="110" t="str">
        <f t="shared" si="510"/>
        <v/>
      </c>
      <c r="BR360" s="153"/>
      <c r="BS360" s="115" t="str">
        <f t="shared" si="459"/>
        <v/>
      </c>
      <c r="BT360" s="132" t="str">
        <f t="shared" si="522"/>
        <v/>
      </c>
      <c r="BU360" s="146" t="str">
        <f t="shared" si="460"/>
        <v/>
      </c>
      <c r="BV360" s="115" t="str">
        <f t="shared" si="461"/>
        <v/>
      </c>
      <c r="BW360" s="118" t="str">
        <f t="shared" si="462"/>
        <v/>
      </c>
      <c r="BX360" s="119"/>
      <c r="BY360" s="111" t="str">
        <f t="shared" si="463"/>
        <v/>
      </c>
      <c r="BZ360" s="111" t="str">
        <f t="shared" si="464"/>
        <v/>
      </c>
      <c r="CA360" s="111" t="str">
        <f t="shared" si="465"/>
        <v/>
      </c>
      <c r="CB360" s="142" t="str">
        <f t="shared" si="466"/>
        <v/>
      </c>
      <c r="CC360" s="184" t="str">
        <f t="shared" si="467"/>
        <v/>
      </c>
      <c r="CD360" s="115" t="str">
        <f t="shared" si="468"/>
        <v/>
      </c>
      <c r="CE360" s="115" t="str">
        <f t="shared" si="469"/>
        <v/>
      </c>
      <c r="CF360" s="125" t="str">
        <f t="shared" si="470"/>
        <v/>
      </c>
      <c r="CG360" s="125" t="str">
        <f t="shared" si="471"/>
        <v/>
      </c>
      <c r="CH360" s="149" t="str">
        <f t="shared" si="472"/>
        <v/>
      </c>
      <c r="CI360" s="142" t="str">
        <f t="shared" si="473"/>
        <v/>
      </c>
      <c r="CJ360" s="119"/>
      <c r="CK360" s="109"/>
      <c r="CL360" s="166" t="str">
        <f t="shared" si="474"/>
        <v/>
      </c>
      <c r="CM360" s="166" t="str">
        <f t="shared" si="475"/>
        <v/>
      </c>
      <c r="CN360" s="163" t="str">
        <f t="shared" si="476"/>
        <v/>
      </c>
      <c r="CO360" s="164" t="str">
        <f t="shared" si="477"/>
        <v/>
      </c>
      <c r="CP360" s="109"/>
      <c r="CQ360" s="163" t="str">
        <f t="shared" si="478"/>
        <v/>
      </c>
      <c r="CR360" s="163" t="str">
        <f t="shared" si="479"/>
        <v/>
      </c>
      <c r="CS360" s="109"/>
      <c r="CT360" s="112" t="str">
        <f t="shared" si="511"/>
        <v/>
      </c>
      <c r="CU360" s="145" t="str">
        <f t="shared" si="512"/>
        <v/>
      </c>
      <c r="CV360" s="111" t="str">
        <f t="shared" si="513"/>
        <v/>
      </c>
      <c r="CW360" s="111" t="str">
        <f t="shared" si="514"/>
        <v/>
      </c>
      <c r="CX360" s="109" t="str">
        <f t="shared" si="480"/>
        <v/>
      </c>
      <c r="CY360" s="126" t="str">
        <f t="shared" si="481"/>
        <v/>
      </c>
      <c r="CZ360" s="126" t="str">
        <f t="shared" si="482"/>
        <v/>
      </c>
      <c r="DA360" s="126" t="str">
        <f t="shared" si="483"/>
        <v/>
      </c>
      <c r="DB360" s="145" t="str">
        <f t="shared" si="484"/>
        <v/>
      </c>
      <c r="DC360" s="143" t="str">
        <f t="shared" si="485"/>
        <v/>
      </c>
      <c r="DD360" s="121"/>
      <c r="DE360" s="113" t="str">
        <f t="shared" si="486"/>
        <v/>
      </c>
      <c r="DF360" s="113" t="str">
        <f t="shared" si="487"/>
        <v/>
      </c>
      <c r="DG360" s="111" t="e">
        <f t="shared" si="515"/>
        <v>#N/A</v>
      </c>
      <c r="DH360" s="108" t="str">
        <f t="shared" si="488"/>
        <v/>
      </c>
      <c r="DI360" s="108" t="str">
        <f t="shared" si="516"/>
        <v/>
      </c>
      <c r="DJ360" s="108" t="str">
        <f t="shared" si="517"/>
        <v/>
      </c>
      <c r="DK360" s="108" t="str">
        <f t="shared" si="520"/>
        <v/>
      </c>
      <c r="DL360" s="108" t="str">
        <f t="shared" si="518"/>
        <v/>
      </c>
      <c r="DM360" s="108" t="str">
        <f t="shared" si="519"/>
        <v/>
      </c>
      <c r="DN360" s="103"/>
      <c r="DO360" s="170" t="str">
        <f t="shared" si="489"/>
        <v/>
      </c>
      <c r="DP360" s="170" t="str">
        <f t="shared" si="490"/>
        <v/>
      </c>
      <c r="DQ360" s="170" t="str">
        <f t="shared" si="491"/>
        <v/>
      </c>
      <c r="DR360" s="55" t="str">
        <f t="shared" si="492"/>
        <v/>
      </c>
      <c r="DS360" s="55" t="str">
        <f t="shared" si="493"/>
        <v/>
      </c>
      <c r="DT360" s="173" t="str">
        <f t="shared" si="494"/>
        <v/>
      </c>
      <c r="DU360" s="55" t="str">
        <f t="shared" si="495"/>
        <v/>
      </c>
      <c r="DV360" s="21" t="str">
        <f t="shared" si="496"/>
        <v/>
      </c>
      <c r="DW360" s="11" t="str">
        <f t="shared" si="521"/>
        <v/>
      </c>
      <c r="DX360" s="12" t="str">
        <f t="shared" si="497"/>
        <v/>
      </c>
      <c r="DY360" s="15"/>
      <c r="DZ360" s="50"/>
      <c r="EA360" s="50"/>
      <c r="EB360" s="50"/>
      <c r="EC360" s="50"/>
    </row>
    <row r="361" spans="1:133" ht="20.100000000000001" customHeight="1" x14ac:dyDescent="0.25">
      <c r="A361" s="47">
        <f t="shared" si="498"/>
        <v>360</v>
      </c>
      <c r="B361" s="176"/>
      <c r="C361" s="194"/>
      <c r="D361" s="176"/>
      <c r="E361" s="194"/>
      <c r="F361" s="192"/>
      <c r="G361" s="193"/>
      <c r="H361" s="176"/>
      <c r="I361" s="176"/>
      <c r="J361" s="180"/>
      <c r="K361" s="180"/>
      <c r="L361" s="180"/>
      <c r="M361" s="40"/>
      <c r="N361" s="10" t="str">
        <f t="shared" si="441"/>
        <v/>
      </c>
      <c r="O361" s="13"/>
      <c r="P361" s="26" t="str">
        <f t="shared" si="526"/>
        <v/>
      </c>
      <c r="Q361" s="26" t="str">
        <f t="shared" si="526"/>
        <v/>
      </c>
      <c r="R361" s="26" t="str">
        <f t="shared" si="526"/>
        <v/>
      </c>
      <c r="S361" s="26" t="str">
        <f t="shared" si="526"/>
        <v/>
      </c>
      <c r="T361" s="26" t="str">
        <f t="shared" si="526"/>
        <v/>
      </c>
      <c r="U361" s="157" t="str">
        <f t="shared" si="526"/>
        <v/>
      </c>
      <c r="V361" s="26" t="str">
        <f t="shared" si="526"/>
        <v/>
      </c>
      <c r="W361" s="26" t="str">
        <f t="shared" si="526"/>
        <v/>
      </c>
      <c r="X361" s="26" t="str">
        <f t="shared" si="526"/>
        <v/>
      </c>
      <c r="Y361" s="24" t="str">
        <f t="shared" si="526"/>
        <v/>
      </c>
      <c r="Z361" s="18" t="str">
        <f t="shared" si="525"/>
        <v/>
      </c>
      <c r="AA361" s="24" t="str">
        <f t="shared" si="525"/>
        <v/>
      </c>
      <c r="AB361" s="24" t="str">
        <f t="shared" si="525"/>
        <v/>
      </c>
      <c r="AC361" s="26" t="str">
        <f t="shared" si="525"/>
        <v/>
      </c>
      <c r="AD361" s="33" t="str">
        <f t="shared" si="525"/>
        <v/>
      </c>
      <c r="AE361" s="24" t="str">
        <f t="shared" si="525"/>
        <v/>
      </c>
      <c r="AF361" s="26" t="str">
        <f t="shared" si="525"/>
        <v/>
      </c>
      <c r="AG361" s="24" t="str">
        <f t="shared" si="525"/>
        <v/>
      </c>
      <c r="AH361" s="26" t="str">
        <f t="shared" si="525"/>
        <v/>
      </c>
      <c r="AI361" s="26" t="str">
        <f t="shared" si="525"/>
        <v/>
      </c>
      <c r="AJ361" s="26" t="str">
        <f t="shared" si="525"/>
        <v/>
      </c>
      <c r="AK361" s="26" t="str">
        <f t="shared" si="525"/>
        <v/>
      </c>
      <c r="AL361" s="26" t="str">
        <f t="shared" si="525"/>
        <v/>
      </c>
      <c r="AM361" s="18" t="str">
        <f t="shared" si="525"/>
        <v/>
      </c>
      <c r="AN361" s="9"/>
      <c r="AO361" s="152" t="str">
        <f t="shared" si="499"/>
        <v/>
      </c>
      <c r="AP361" s="150" t="str">
        <f t="shared" si="442"/>
        <v/>
      </c>
      <c r="AQ361" s="151" t="str">
        <f t="shared" si="443"/>
        <v/>
      </c>
      <c r="AR361" s="107" t="str">
        <f t="shared" si="444"/>
        <v/>
      </c>
      <c r="AS361" s="128" t="str">
        <f t="shared" si="445"/>
        <v/>
      </c>
      <c r="AT361" s="114" t="str">
        <f t="shared" si="500"/>
        <v/>
      </c>
      <c r="AU361" s="114" t="str">
        <f t="shared" si="501"/>
        <v/>
      </c>
      <c r="AV361" s="114" t="str">
        <f t="shared" si="502"/>
        <v/>
      </c>
      <c r="AW361" s="114" t="str">
        <f t="shared" si="503"/>
        <v/>
      </c>
      <c r="AX361" s="117" t="str">
        <f t="shared" si="504"/>
        <v/>
      </c>
      <c r="AY361" s="117" t="str">
        <f t="shared" si="505"/>
        <v/>
      </c>
      <c r="AZ361" s="111" t="str">
        <f t="shared" si="506"/>
        <v/>
      </c>
      <c r="BA361" s="133" t="str">
        <f t="shared" si="507"/>
        <v/>
      </c>
      <c r="BB361" s="126" t="str">
        <f t="shared" si="446"/>
        <v/>
      </c>
      <c r="BC361" s="126" t="str">
        <f t="shared" si="447"/>
        <v/>
      </c>
      <c r="BD361" s="127" t="str">
        <f t="shared" si="448"/>
        <v/>
      </c>
      <c r="BE361" s="115" t="str">
        <f t="shared" si="449"/>
        <v/>
      </c>
      <c r="BF361" s="148" t="str">
        <f t="shared" si="450"/>
        <v/>
      </c>
      <c r="BG361" s="126" t="str">
        <f t="shared" si="451"/>
        <v/>
      </c>
      <c r="BH361" s="126" t="str">
        <f t="shared" si="452"/>
        <v/>
      </c>
      <c r="BI361" s="126" t="str">
        <f t="shared" si="453"/>
        <v/>
      </c>
      <c r="BJ361" s="126" t="str">
        <f t="shared" si="454"/>
        <v/>
      </c>
      <c r="BK361" s="111" t="str">
        <f t="shared" si="455"/>
        <v/>
      </c>
      <c r="BL361" s="118" t="str">
        <f t="shared" si="508"/>
        <v/>
      </c>
      <c r="BM361" s="115" t="str">
        <f t="shared" si="456"/>
        <v/>
      </c>
      <c r="BN361" s="110" t="str">
        <f t="shared" si="457"/>
        <v/>
      </c>
      <c r="BO361" s="110" t="str">
        <f t="shared" si="458"/>
        <v/>
      </c>
      <c r="BP361" s="111" t="str">
        <f t="shared" si="509"/>
        <v/>
      </c>
      <c r="BQ361" s="110" t="str">
        <f t="shared" si="510"/>
        <v/>
      </c>
      <c r="BR361" s="153"/>
      <c r="BS361" s="115" t="str">
        <f t="shared" si="459"/>
        <v/>
      </c>
      <c r="BT361" s="132" t="str">
        <f t="shared" si="522"/>
        <v/>
      </c>
      <c r="BU361" s="146" t="str">
        <f t="shared" si="460"/>
        <v/>
      </c>
      <c r="BV361" s="115" t="str">
        <f t="shared" si="461"/>
        <v/>
      </c>
      <c r="BW361" s="118" t="str">
        <f t="shared" si="462"/>
        <v/>
      </c>
      <c r="BX361" s="119"/>
      <c r="BY361" s="111" t="str">
        <f t="shared" si="463"/>
        <v/>
      </c>
      <c r="BZ361" s="111" t="str">
        <f t="shared" si="464"/>
        <v/>
      </c>
      <c r="CA361" s="111" t="str">
        <f t="shared" si="465"/>
        <v/>
      </c>
      <c r="CB361" s="142" t="str">
        <f t="shared" si="466"/>
        <v/>
      </c>
      <c r="CC361" s="184" t="str">
        <f t="shared" si="467"/>
        <v/>
      </c>
      <c r="CD361" s="115" t="str">
        <f t="shared" si="468"/>
        <v/>
      </c>
      <c r="CE361" s="115" t="str">
        <f t="shared" si="469"/>
        <v/>
      </c>
      <c r="CF361" s="125" t="str">
        <f t="shared" si="470"/>
        <v/>
      </c>
      <c r="CG361" s="125" t="str">
        <f t="shared" si="471"/>
        <v/>
      </c>
      <c r="CH361" s="149" t="str">
        <f t="shared" si="472"/>
        <v/>
      </c>
      <c r="CI361" s="142" t="str">
        <f t="shared" si="473"/>
        <v/>
      </c>
      <c r="CJ361" s="119"/>
      <c r="CK361" s="109"/>
      <c r="CL361" s="166" t="str">
        <f t="shared" si="474"/>
        <v/>
      </c>
      <c r="CM361" s="166" t="str">
        <f t="shared" si="475"/>
        <v/>
      </c>
      <c r="CN361" s="163" t="str">
        <f t="shared" si="476"/>
        <v/>
      </c>
      <c r="CO361" s="164" t="str">
        <f t="shared" si="477"/>
        <v/>
      </c>
      <c r="CP361" s="109"/>
      <c r="CQ361" s="163" t="str">
        <f t="shared" si="478"/>
        <v/>
      </c>
      <c r="CR361" s="163" t="str">
        <f t="shared" si="479"/>
        <v/>
      </c>
      <c r="CS361" s="109"/>
      <c r="CT361" s="112" t="str">
        <f t="shared" si="511"/>
        <v/>
      </c>
      <c r="CU361" s="145" t="str">
        <f t="shared" si="512"/>
        <v/>
      </c>
      <c r="CV361" s="111" t="str">
        <f t="shared" si="513"/>
        <v/>
      </c>
      <c r="CW361" s="111" t="str">
        <f t="shared" si="514"/>
        <v/>
      </c>
      <c r="CX361" s="109" t="str">
        <f t="shared" si="480"/>
        <v/>
      </c>
      <c r="CY361" s="126" t="str">
        <f t="shared" si="481"/>
        <v/>
      </c>
      <c r="CZ361" s="126" t="str">
        <f t="shared" si="482"/>
        <v/>
      </c>
      <c r="DA361" s="126" t="str">
        <f t="shared" si="483"/>
        <v/>
      </c>
      <c r="DB361" s="145" t="str">
        <f t="shared" si="484"/>
        <v/>
      </c>
      <c r="DC361" s="143" t="str">
        <f t="shared" si="485"/>
        <v/>
      </c>
      <c r="DD361" s="121"/>
      <c r="DE361" s="113" t="str">
        <f t="shared" si="486"/>
        <v/>
      </c>
      <c r="DF361" s="113" t="str">
        <f t="shared" si="487"/>
        <v/>
      </c>
      <c r="DG361" s="111" t="e">
        <f t="shared" si="515"/>
        <v>#N/A</v>
      </c>
      <c r="DH361" s="108" t="str">
        <f t="shared" si="488"/>
        <v/>
      </c>
      <c r="DI361" s="108" t="str">
        <f t="shared" si="516"/>
        <v/>
      </c>
      <c r="DJ361" s="108" t="str">
        <f t="shared" si="517"/>
        <v/>
      </c>
      <c r="DK361" s="108" t="str">
        <f t="shared" si="520"/>
        <v/>
      </c>
      <c r="DL361" s="108" t="str">
        <f t="shared" si="518"/>
        <v/>
      </c>
      <c r="DM361" s="108" t="str">
        <f t="shared" si="519"/>
        <v/>
      </c>
      <c r="DN361" s="103"/>
      <c r="DO361" s="170" t="str">
        <f t="shared" si="489"/>
        <v/>
      </c>
      <c r="DP361" s="170" t="str">
        <f t="shared" si="490"/>
        <v/>
      </c>
      <c r="DQ361" s="170" t="str">
        <f t="shared" si="491"/>
        <v/>
      </c>
      <c r="DR361" s="55" t="str">
        <f t="shared" si="492"/>
        <v/>
      </c>
      <c r="DS361" s="55" t="str">
        <f t="shared" si="493"/>
        <v/>
      </c>
      <c r="DT361" s="173" t="str">
        <f t="shared" si="494"/>
        <v/>
      </c>
      <c r="DU361" s="55" t="str">
        <f t="shared" si="495"/>
        <v/>
      </c>
      <c r="DV361" s="21" t="str">
        <f t="shared" si="496"/>
        <v/>
      </c>
      <c r="DW361" s="11" t="str">
        <f t="shared" si="521"/>
        <v/>
      </c>
      <c r="DX361" s="12" t="str">
        <f t="shared" si="497"/>
        <v/>
      </c>
      <c r="DY361" s="15"/>
      <c r="DZ361" s="50"/>
      <c r="EA361" s="50"/>
      <c r="EB361" s="50"/>
      <c r="EC361" s="50"/>
    </row>
    <row r="362" spans="1:133" ht="20.100000000000001" customHeight="1" x14ac:dyDescent="0.25">
      <c r="A362" s="47">
        <f t="shared" si="498"/>
        <v>361</v>
      </c>
      <c r="B362" s="176"/>
      <c r="C362" s="194"/>
      <c r="D362" s="176"/>
      <c r="E362" s="194"/>
      <c r="F362" s="192"/>
      <c r="G362" s="193"/>
      <c r="H362" s="176"/>
      <c r="I362" s="176"/>
      <c r="J362" s="180"/>
      <c r="K362" s="180"/>
      <c r="L362" s="180"/>
      <c r="M362" s="40"/>
      <c r="N362" s="10" t="str">
        <f t="shared" si="441"/>
        <v/>
      </c>
      <c r="O362" s="13"/>
      <c r="P362" s="26" t="str">
        <f t="shared" si="526"/>
        <v/>
      </c>
      <c r="Q362" s="26" t="str">
        <f t="shared" si="526"/>
        <v/>
      </c>
      <c r="R362" s="26" t="str">
        <f t="shared" si="526"/>
        <v/>
      </c>
      <c r="S362" s="26" t="str">
        <f t="shared" si="526"/>
        <v/>
      </c>
      <c r="T362" s="26" t="str">
        <f t="shared" si="526"/>
        <v/>
      </c>
      <c r="U362" s="157" t="str">
        <f t="shared" si="526"/>
        <v/>
      </c>
      <c r="V362" s="26" t="str">
        <f t="shared" si="526"/>
        <v/>
      </c>
      <c r="W362" s="26" t="str">
        <f t="shared" si="526"/>
        <v/>
      </c>
      <c r="X362" s="26" t="str">
        <f t="shared" si="526"/>
        <v/>
      </c>
      <c r="Y362" s="24" t="str">
        <f t="shared" si="526"/>
        <v/>
      </c>
      <c r="Z362" s="18" t="str">
        <f t="shared" si="525"/>
        <v/>
      </c>
      <c r="AA362" s="24" t="str">
        <f t="shared" si="525"/>
        <v/>
      </c>
      <c r="AB362" s="24" t="str">
        <f t="shared" si="525"/>
        <v/>
      </c>
      <c r="AC362" s="26" t="str">
        <f t="shared" si="525"/>
        <v/>
      </c>
      <c r="AD362" s="33" t="str">
        <f t="shared" si="525"/>
        <v/>
      </c>
      <c r="AE362" s="24" t="str">
        <f t="shared" si="525"/>
        <v/>
      </c>
      <c r="AF362" s="26" t="str">
        <f t="shared" si="525"/>
        <v/>
      </c>
      <c r="AG362" s="24" t="str">
        <f t="shared" si="525"/>
        <v/>
      </c>
      <c r="AH362" s="26" t="str">
        <f t="shared" si="525"/>
        <v/>
      </c>
      <c r="AI362" s="26" t="str">
        <f t="shared" si="525"/>
        <v/>
      </c>
      <c r="AJ362" s="26" t="str">
        <f t="shared" si="525"/>
        <v/>
      </c>
      <c r="AK362" s="26" t="str">
        <f t="shared" si="525"/>
        <v/>
      </c>
      <c r="AL362" s="26" t="str">
        <f t="shared" si="525"/>
        <v/>
      </c>
      <c r="AM362" s="18" t="str">
        <f t="shared" si="525"/>
        <v/>
      </c>
      <c r="AN362" s="9"/>
      <c r="AO362" s="152" t="str">
        <f t="shared" si="499"/>
        <v/>
      </c>
      <c r="AP362" s="150" t="str">
        <f t="shared" si="442"/>
        <v/>
      </c>
      <c r="AQ362" s="151" t="str">
        <f t="shared" si="443"/>
        <v/>
      </c>
      <c r="AR362" s="107" t="str">
        <f t="shared" si="444"/>
        <v/>
      </c>
      <c r="AS362" s="128" t="str">
        <f t="shared" si="445"/>
        <v/>
      </c>
      <c r="AT362" s="114" t="str">
        <f t="shared" si="500"/>
        <v/>
      </c>
      <c r="AU362" s="114" t="str">
        <f t="shared" si="501"/>
        <v/>
      </c>
      <c r="AV362" s="114" t="str">
        <f t="shared" si="502"/>
        <v/>
      </c>
      <c r="AW362" s="114" t="str">
        <f t="shared" si="503"/>
        <v/>
      </c>
      <c r="AX362" s="117" t="str">
        <f t="shared" si="504"/>
        <v/>
      </c>
      <c r="AY362" s="117" t="str">
        <f t="shared" si="505"/>
        <v/>
      </c>
      <c r="AZ362" s="111" t="str">
        <f t="shared" si="506"/>
        <v/>
      </c>
      <c r="BA362" s="133" t="str">
        <f t="shared" si="507"/>
        <v/>
      </c>
      <c r="BB362" s="126" t="str">
        <f t="shared" si="446"/>
        <v/>
      </c>
      <c r="BC362" s="126" t="str">
        <f t="shared" si="447"/>
        <v/>
      </c>
      <c r="BD362" s="127" t="str">
        <f t="shared" si="448"/>
        <v/>
      </c>
      <c r="BE362" s="115" t="str">
        <f t="shared" si="449"/>
        <v/>
      </c>
      <c r="BF362" s="148" t="str">
        <f t="shared" si="450"/>
        <v/>
      </c>
      <c r="BG362" s="126" t="str">
        <f t="shared" si="451"/>
        <v/>
      </c>
      <c r="BH362" s="126" t="str">
        <f t="shared" si="452"/>
        <v/>
      </c>
      <c r="BI362" s="126" t="str">
        <f t="shared" si="453"/>
        <v/>
      </c>
      <c r="BJ362" s="126" t="str">
        <f t="shared" si="454"/>
        <v/>
      </c>
      <c r="BK362" s="111" t="str">
        <f t="shared" si="455"/>
        <v/>
      </c>
      <c r="BL362" s="118" t="str">
        <f t="shared" si="508"/>
        <v/>
      </c>
      <c r="BM362" s="115" t="str">
        <f t="shared" si="456"/>
        <v/>
      </c>
      <c r="BN362" s="110" t="str">
        <f t="shared" si="457"/>
        <v/>
      </c>
      <c r="BO362" s="110" t="str">
        <f t="shared" si="458"/>
        <v/>
      </c>
      <c r="BP362" s="111" t="str">
        <f t="shared" si="509"/>
        <v/>
      </c>
      <c r="BQ362" s="110" t="str">
        <f t="shared" si="510"/>
        <v/>
      </c>
      <c r="BR362" s="153"/>
      <c r="BS362" s="115" t="str">
        <f t="shared" si="459"/>
        <v/>
      </c>
      <c r="BT362" s="132" t="str">
        <f t="shared" si="522"/>
        <v/>
      </c>
      <c r="BU362" s="146" t="str">
        <f t="shared" si="460"/>
        <v/>
      </c>
      <c r="BV362" s="115" t="str">
        <f t="shared" si="461"/>
        <v/>
      </c>
      <c r="BW362" s="118" t="str">
        <f t="shared" si="462"/>
        <v/>
      </c>
      <c r="BX362" s="119"/>
      <c r="BY362" s="111" t="str">
        <f t="shared" si="463"/>
        <v/>
      </c>
      <c r="BZ362" s="111" t="str">
        <f t="shared" si="464"/>
        <v/>
      </c>
      <c r="CA362" s="111" t="str">
        <f t="shared" si="465"/>
        <v/>
      </c>
      <c r="CB362" s="142" t="str">
        <f t="shared" si="466"/>
        <v/>
      </c>
      <c r="CC362" s="184" t="str">
        <f t="shared" si="467"/>
        <v/>
      </c>
      <c r="CD362" s="115" t="str">
        <f t="shared" si="468"/>
        <v/>
      </c>
      <c r="CE362" s="115" t="str">
        <f t="shared" si="469"/>
        <v/>
      </c>
      <c r="CF362" s="125" t="str">
        <f t="shared" si="470"/>
        <v/>
      </c>
      <c r="CG362" s="125" t="str">
        <f t="shared" si="471"/>
        <v/>
      </c>
      <c r="CH362" s="149" t="str">
        <f t="shared" si="472"/>
        <v/>
      </c>
      <c r="CI362" s="142" t="str">
        <f t="shared" si="473"/>
        <v/>
      </c>
      <c r="CJ362" s="119"/>
      <c r="CK362" s="109"/>
      <c r="CL362" s="166" t="str">
        <f t="shared" si="474"/>
        <v/>
      </c>
      <c r="CM362" s="166" t="str">
        <f t="shared" si="475"/>
        <v/>
      </c>
      <c r="CN362" s="163" t="str">
        <f t="shared" si="476"/>
        <v/>
      </c>
      <c r="CO362" s="164" t="str">
        <f t="shared" si="477"/>
        <v/>
      </c>
      <c r="CP362" s="109"/>
      <c r="CQ362" s="163" t="str">
        <f t="shared" si="478"/>
        <v/>
      </c>
      <c r="CR362" s="163" t="str">
        <f t="shared" si="479"/>
        <v/>
      </c>
      <c r="CS362" s="109"/>
      <c r="CT362" s="112" t="str">
        <f t="shared" si="511"/>
        <v/>
      </c>
      <c r="CU362" s="145" t="str">
        <f t="shared" si="512"/>
        <v/>
      </c>
      <c r="CV362" s="111" t="str">
        <f t="shared" si="513"/>
        <v/>
      </c>
      <c r="CW362" s="111" t="str">
        <f t="shared" si="514"/>
        <v/>
      </c>
      <c r="CX362" s="109" t="str">
        <f t="shared" si="480"/>
        <v/>
      </c>
      <c r="CY362" s="126" t="str">
        <f t="shared" si="481"/>
        <v/>
      </c>
      <c r="CZ362" s="126" t="str">
        <f t="shared" si="482"/>
        <v/>
      </c>
      <c r="DA362" s="126" t="str">
        <f t="shared" si="483"/>
        <v/>
      </c>
      <c r="DB362" s="145" t="str">
        <f t="shared" si="484"/>
        <v/>
      </c>
      <c r="DC362" s="143" t="str">
        <f t="shared" si="485"/>
        <v/>
      </c>
      <c r="DD362" s="121"/>
      <c r="DE362" s="113" t="str">
        <f t="shared" si="486"/>
        <v/>
      </c>
      <c r="DF362" s="113" t="str">
        <f t="shared" si="487"/>
        <v/>
      </c>
      <c r="DG362" s="111" t="e">
        <f t="shared" si="515"/>
        <v>#N/A</v>
      </c>
      <c r="DH362" s="108" t="str">
        <f t="shared" si="488"/>
        <v/>
      </c>
      <c r="DI362" s="108" t="str">
        <f t="shared" si="516"/>
        <v/>
      </c>
      <c r="DJ362" s="108" t="str">
        <f t="shared" si="517"/>
        <v/>
      </c>
      <c r="DK362" s="108" t="str">
        <f t="shared" si="520"/>
        <v/>
      </c>
      <c r="DL362" s="108" t="str">
        <f t="shared" si="518"/>
        <v/>
      </c>
      <c r="DM362" s="108" t="str">
        <f t="shared" si="519"/>
        <v/>
      </c>
      <c r="DN362" s="103"/>
      <c r="DO362" s="170" t="str">
        <f t="shared" si="489"/>
        <v/>
      </c>
      <c r="DP362" s="170" t="str">
        <f t="shared" si="490"/>
        <v/>
      </c>
      <c r="DQ362" s="170" t="str">
        <f t="shared" si="491"/>
        <v/>
      </c>
      <c r="DR362" s="55" t="str">
        <f t="shared" si="492"/>
        <v/>
      </c>
      <c r="DS362" s="55" t="str">
        <f t="shared" si="493"/>
        <v/>
      </c>
      <c r="DT362" s="173" t="str">
        <f t="shared" si="494"/>
        <v/>
      </c>
      <c r="DU362" s="55" t="str">
        <f t="shared" si="495"/>
        <v/>
      </c>
      <c r="DV362" s="21" t="str">
        <f t="shared" si="496"/>
        <v/>
      </c>
      <c r="DW362" s="11" t="str">
        <f t="shared" si="521"/>
        <v/>
      </c>
      <c r="DX362" s="12" t="str">
        <f t="shared" si="497"/>
        <v/>
      </c>
      <c r="DY362" s="15"/>
      <c r="DZ362" s="50"/>
      <c r="EA362" s="50"/>
      <c r="EB362" s="50"/>
      <c r="EC362" s="50"/>
    </row>
    <row r="363" spans="1:133" ht="20.100000000000001" customHeight="1" x14ac:dyDescent="0.25">
      <c r="A363" s="47">
        <f t="shared" si="498"/>
        <v>362</v>
      </c>
      <c r="B363" s="176"/>
      <c r="C363" s="194"/>
      <c r="D363" s="176"/>
      <c r="E363" s="194"/>
      <c r="F363" s="192"/>
      <c r="G363" s="193"/>
      <c r="H363" s="176"/>
      <c r="I363" s="176"/>
      <c r="J363" s="180"/>
      <c r="K363" s="180"/>
      <c r="L363" s="180"/>
      <c r="M363" s="40"/>
      <c r="N363" s="10" t="str">
        <f t="shared" si="441"/>
        <v/>
      </c>
      <c r="O363" s="13"/>
      <c r="P363" s="26" t="str">
        <f t="shared" si="526"/>
        <v/>
      </c>
      <c r="Q363" s="26" t="str">
        <f t="shared" si="526"/>
        <v/>
      </c>
      <c r="R363" s="26" t="str">
        <f t="shared" si="526"/>
        <v/>
      </c>
      <c r="S363" s="26" t="str">
        <f t="shared" si="526"/>
        <v/>
      </c>
      <c r="T363" s="26" t="str">
        <f t="shared" si="526"/>
        <v/>
      </c>
      <c r="U363" s="157" t="str">
        <f t="shared" si="526"/>
        <v/>
      </c>
      <c r="V363" s="26" t="str">
        <f t="shared" si="526"/>
        <v/>
      </c>
      <c r="W363" s="26" t="str">
        <f t="shared" si="526"/>
        <v/>
      </c>
      <c r="X363" s="26" t="str">
        <f t="shared" si="526"/>
        <v/>
      </c>
      <c r="Y363" s="24" t="str">
        <f t="shared" si="526"/>
        <v/>
      </c>
      <c r="Z363" s="18" t="str">
        <f t="shared" si="525"/>
        <v/>
      </c>
      <c r="AA363" s="24" t="str">
        <f t="shared" si="525"/>
        <v/>
      </c>
      <c r="AB363" s="24" t="str">
        <f t="shared" si="525"/>
        <v/>
      </c>
      <c r="AC363" s="26" t="str">
        <f t="shared" si="525"/>
        <v/>
      </c>
      <c r="AD363" s="33" t="str">
        <f t="shared" si="525"/>
        <v/>
      </c>
      <c r="AE363" s="24" t="str">
        <f t="shared" si="525"/>
        <v/>
      </c>
      <c r="AF363" s="26" t="str">
        <f t="shared" si="525"/>
        <v/>
      </c>
      <c r="AG363" s="24" t="str">
        <f t="shared" si="525"/>
        <v/>
      </c>
      <c r="AH363" s="26" t="str">
        <f t="shared" si="525"/>
        <v/>
      </c>
      <c r="AI363" s="26" t="str">
        <f t="shared" si="525"/>
        <v/>
      </c>
      <c r="AJ363" s="26" t="str">
        <f t="shared" si="525"/>
        <v/>
      </c>
      <c r="AK363" s="26" t="str">
        <f t="shared" si="525"/>
        <v/>
      </c>
      <c r="AL363" s="26" t="str">
        <f t="shared" si="525"/>
        <v/>
      </c>
      <c r="AM363" s="18" t="str">
        <f t="shared" si="525"/>
        <v/>
      </c>
      <c r="AN363" s="9"/>
      <c r="AO363" s="152" t="str">
        <f t="shared" si="499"/>
        <v/>
      </c>
      <c r="AP363" s="150" t="str">
        <f t="shared" si="442"/>
        <v/>
      </c>
      <c r="AQ363" s="151" t="str">
        <f t="shared" si="443"/>
        <v/>
      </c>
      <c r="AR363" s="107" t="str">
        <f t="shared" si="444"/>
        <v/>
      </c>
      <c r="AS363" s="128" t="str">
        <f t="shared" si="445"/>
        <v/>
      </c>
      <c r="AT363" s="114" t="str">
        <f t="shared" si="500"/>
        <v/>
      </c>
      <c r="AU363" s="114" t="str">
        <f t="shared" si="501"/>
        <v/>
      </c>
      <c r="AV363" s="114" t="str">
        <f t="shared" si="502"/>
        <v/>
      </c>
      <c r="AW363" s="114" t="str">
        <f t="shared" si="503"/>
        <v/>
      </c>
      <c r="AX363" s="117" t="str">
        <f t="shared" si="504"/>
        <v/>
      </c>
      <c r="AY363" s="117" t="str">
        <f t="shared" si="505"/>
        <v/>
      </c>
      <c r="AZ363" s="111" t="str">
        <f t="shared" si="506"/>
        <v/>
      </c>
      <c r="BA363" s="133" t="str">
        <f t="shared" si="507"/>
        <v/>
      </c>
      <c r="BB363" s="126" t="str">
        <f t="shared" si="446"/>
        <v/>
      </c>
      <c r="BC363" s="126" t="str">
        <f t="shared" si="447"/>
        <v/>
      </c>
      <c r="BD363" s="127" t="str">
        <f t="shared" si="448"/>
        <v/>
      </c>
      <c r="BE363" s="115" t="str">
        <f t="shared" si="449"/>
        <v/>
      </c>
      <c r="BF363" s="148" t="str">
        <f t="shared" si="450"/>
        <v/>
      </c>
      <c r="BG363" s="126" t="str">
        <f t="shared" si="451"/>
        <v/>
      </c>
      <c r="BH363" s="126" t="str">
        <f t="shared" si="452"/>
        <v/>
      </c>
      <c r="BI363" s="126" t="str">
        <f t="shared" si="453"/>
        <v/>
      </c>
      <c r="BJ363" s="126" t="str">
        <f t="shared" si="454"/>
        <v/>
      </c>
      <c r="BK363" s="111" t="str">
        <f t="shared" si="455"/>
        <v/>
      </c>
      <c r="BL363" s="118" t="str">
        <f t="shared" si="508"/>
        <v/>
      </c>
      <c r="BM363" s="115" t="str">
        <f t="shared" si="456"/>
        <v/>
      </c>
      <c r="BN363" s="110" t="str">
        <f t="shared" si="457"/>
        <v/>
      </c>
      <c r="BO363" s="110" t="str">
        <f t="shared" si="458"/>
        <v/>
      </c>
      <c r="BP363" s="111" t="str">
        <f t="shared" si="509"/>
        <v/>
      </c>
      <c r="BQ363" s="110" t="str">
        <f t="shared" si="510"/>
        <v/>
      </c>
      <c r="BR363" s="153"/>
      <c r="BS363" s="115" t="str">
        <f t="shared" si="459"/>
        <v/>
      </c>
      <c r="BT363" s="132" t="str">
        <f t="shared" si="522"/>
        <v/>
      </c>
      <c r="BU363" s="146" t="str">
        <f t="shared" si="460"/>
        <v/>
      </c>
      <c r="BV363" s="115" t="str">
        <f t="shared" si="461"/>
        <v/>
      </c>
      <c r="BW363" s="118" t="str">
        <f t="shared" si="462"/>
        <v/>
      </c>
      <c r="BX363" s="119"/>
      <c r="BY363" s="111" t="str">
        <f t="shared" si="463"/>
        <v/>
      </c>
      <c r="BZ363" s="111" t="str">
        <f t="shared" si="464"/>
        <v/>
      </c>
      <c r="CA363" s="111" t="str">
        <f t="shared" si="465"/>
        <v/>
      </c>
      <c r="CB363" s="142" t="str">
        <f t="shared" si="466"/>
        <v/>
      </c>
      <c r="CC363" s="184" t="str">
        <f t="shared" si="467"/>
        <v/>
      </c>
      <c r="CD363" s="115" t="str">
        <f t="shared" si="468"/>
        <v/>
      </c>
      <c r="CE363" s="115" t="str">
        <f t="shared" si="469"/>
        <v/>
      </c>
      <c r="CF363" s="125" t="str">
        <f t="shared" si="470"/>
        <v/>
      </c>
      <c r="CG363" s="125" t="str">
        <f t="shared" si="471"/>
        <v/>
      </c>
      <c r="CH363" s="149" t="str">
        <f t="shared" si="472"/>
        <v/>
      </c>
      <c r="CI363" s="142" t="str">
        <f t="shared" si="473"/>
        <v/>
      </c>
      <c r="CJ363" s="119"/>
      <c r="CK363" s="109"/>
      <c r="CL363" s="166" t="str">
        <f t="shared" si="474"/>
        <v/>
      </c>
      <c r="CM363" s="166" t="str">
        <f t="shared" si="475"/>
        <v/>
      </c>
      <c r="CN363" s="163" t="str">
        <f t="shared" si="476"/>
        <v/>
      </c>
      <c r="CO363" s="164" t="str">
        <f t="shared" si="477"/>
        <v/>
      </c>
      <c r="CP363" s="109"/>
      <c r="CQ363" s="163" t="str">
        <f t="shared" si="478"/>
        <v/>
      </c>
      <c r="CR363" s="163" t="str">
        <f t="shared" si="479"/>
        <v/>
      </c>
      <c r="CS363" s="109"/>
      <c r="CT363" s="112" t="str">
        <f t="shared" si="511"/>
        <v/>
      </c>
      <c r="CU363" s="145" t="str">
        <f t="shared" si="512"/>
        <v/>
      </c>
      <c r="CV363" s="111" t="str">
        <f t="shared" si="513"/>
        <v/>
      </c>
      <c r="CW363" s="111" t="str">
        <f t="shared" si="514"/>
        <v/>
      </c>
      <c r="CX363" s="109" t="str">
        <f t="shared" si="480"/>
        <v/>
      </c>
      <c r="CY363" s="126" t="str">
        <f t="shared" si="481"/>
        <v/>
      </c>
      <c r="CZ363" s="126" t="str">
        <f t="shared" si="482"/>
        <v/>
      </c>
      <c r="DA363" s="126" t="str">
        <f t="shared" si="483"/>
        <v/>
      </c>
      <c r="DB363" s="145" t="str">
        <f t="shared" si="484"/>
        <v/>
      </c>
      <c r="DC363" s="143" t="str">
        <f t="shared" si="485"/>
        <v/>
      </c>
      <c r="DD363" s="121"/>
      <c r="DE363" s="113" t="str">
        <f t="shared" si="486"/>
        <v/>
      </c>
      <c r="DF363" s="113" t="str">
        <f t="shared" si="487"/>
        <v/>
      </c>
      <c r="DG363" s="111" t="e">
        <f t="shared" si="515"/>
        <v>#N/A</v>
      </c>
      <c r="DH363" s="108" t="str">
        <f t="shared" si="488"/>
        <v/>
      </c>
      <c r="DI363" s="108" t="str">
        <f t="shared" si="516"/>
        <v/>
      </c>
      <c r="DJ363" s="108" t="str">
        <f t="shared" si="517"/>
        <v/>
      </c>
      <c r="DK363" s="108" t="str">
        <f t="shared" si="520"/>
        <v/>
      </c>
      <c r="DL363" s="108" t="str">
        <f t="shared" si="518"/>
        <v/>
      </c>
      <c r="DM363" s="108" t="str">
        <f t="shared" si="519"/>
        <v/>
      </c>
      <c r="DN363" s="103"/>
      <c r="DO363" s="170" t="str">
        <f t="shared" si="489"/>
        <v/>
      </c>
      <c r="DP363" s="170" t="str">
        <f t="shared" si="490"/>
        <v/>
      </c>
      <c r="DQ363" s="170" t="str">
        <f t="shared" si="491"/>
        <v/>
      </c>
      <c r="DR363" s="55" t="str">
        <f t="shared" si="492"/>
        <v/>
      </c>
      <c r="DS363" s="55" t="str">
        <f t="shared" si="493"/>
        <v/>
      </c>
      <c r="DT363" s="173" t="str">
        <f t="shared" si="494"/>
        <v/>
      </c>
      <c r="DU363" s="55" t="str">
        <f t="shared" si="495"/>
        <v/>
      </c>
      <c r="DV363" s="21" t="str">
        <f t="shared" si="496"/>
        <v/>
      </c>
      <c r="DW363" s="11" t="str">
        <f t="shared" si="521"/>
        <v/>
      </c>
      <c r="DX363" s="12" t="str">
        <f t="shared" si="497"/>
        <v/>
      </c>
      <c r="DY363" s="15"/>
      <c r="DZ363" s="50"/>
      <c r="EA363" s="50"/>
      <c r="EB363" s="50"/>
      <c r="EC363" s="50"/>
    </row>
    <row r="364" spans="1:133" ht="20.100000000000001" customHeight="1" x14ac:dyDescent="0.25">
      <c r="A364" s="47">
        <f t="shared" si="498"/>
        <v>363</v>
      </c>
      <c r="B364" s="176"/>
      <c r="C364" s="194"/>
      <c r="D364" s="176"/>
      <c r="E364" s="194"/>
      <c r="F364" s="192"/>
      <c r="G364" s="193"/>
      <c r="H364" s="176"/>
      <c r="I364" s="176"/>
      <c r="J364" s="180"/>
      <c r="K364" s="180"/>
      <c r="L364" s="180"/>
      <c r="M364" s="40"/>
      <c r="N364" s="10" t="str">
        <f t="shared" si="441"/>
        <v/>
      </c>
      <c r="O364" s="13"/>
      <c r="P364" s="26" t="str">
        <f t="shared" si="526"/>
        <v/>
      </c>
      <c r="Q364" s="26" t="str">
        <f t="shared" si="526"/>
        <v/>
      </c>
      <c r="R364" s="26" t="str">
        <f t="shared" si="526"/>
        <v/>
      </c>
      <c r="S364" s="26" t="str">
        <f t="shared" si="526"/>
        <v/>
      </c>
      <c r="T364" s="26" t="str">
        <f t="shared" si="526"/>
        <v/>
      </c>
      <c r="U364" s="157" t="str">
        <f t="shared" si="526"/>
        <v/>
      </c>
      <c r="V364" s="26" t="str">
        <f t="shared" si="526"/>
        <v/>
      </c>
      <c r="W364" s="26" t="str">
        <f t="shared" si="526"/>
        <v/>
      </c>
      <c r="X364" s="26" t="str">
        <f t="shared" si="526"/>
        <v/>
      </c>
      <c r="Y364" s="24" t="str">
        <f t="shared" si="526"/>
        <v/>
      </c>
      <c r="Z364" s="18" t="str">
        <f t="shared" si="525"/>
        <v/>
      </c>
      <c r="AA364" s="24" t="str">
        <f t="shared" si="525"/>
        <v/>
      </c>
      <c r="AB364" s="24" t="str">
        <f t="shared" si="525"/>
        <v/>
      </c>
      <c r="AC364" s="26" t="str">
        <f t="shared" si="525"/>
        <v/>
      </c>
      <c r="AD364" s="33" t="str">
        <f t="shared" si="525"/>
        <v/>
      </c>
      <c r="AE364" s="24" t="str">
        <f t="shared" si="525"/>
        <v/>
      </c>
      <c r="AF364" s="26" t="str">
        <f t="shared" si="525"/>
        <v/>
      </c>
      <c r="AG364" s="24" t="str">
        <f t="shared" si="525"/>
        <v/>
      </c>
      <c r="AH364" s="26" t="str">
        <f t="shared" si="525"/>
        <v/>
      </c>
      <c r="AI364" s="26" t="str">
        <f t="shared" si="525"/>
        <v/>
      </c>
      <c r="AJ364" s="26" t="str">
        <f t="shared" si="525"/>
        <v/>
      </c>
      <c r="AK364" s="26" t="str">
        <f t="shared" si="525"/>
        <v/>
      </c>
      <c r="AL364" s="26" t="str">
        <f t="shared" si="525"/>
        <v/>
      </c>
      <c r="AM364" s="18" t="str">
        <f t="shared" si="525"/>
        <v/>
      </c>
      <c r="AN364" s="9"/>
      <c r="AO364" s="152" t="str">
        <f t="shared" si="499"/>
        <v/>
      </c>
      <c r="AP364" s="150" t="str">
        <f t="shared" si="442"/>
        <v/>
      </c>
      <c r="AQ364" s="151" t="str">
        <f t="shared" si="443"/>
        <v/>
      </c>
      <c r="AR364" s="107" t="str">
        <f t="shared" si="444"/>
        <v/>
      </c>
      <c r="AS364" s="128" t="str">
        <f t="shared" si="445"/>
        <v/>
      </c>
      <c r="AT364" s="114" t="str">
        <f t="shared" si="500"/>
        <v/>
      </c>
      <c r="AU364" s="114" t="str">
        <f t="shared" si="501"/>
        <v/>
      </c>
      <c r="AV364" s="114" t="str">
        <f t="shared" si="502"/>
        <v/>
      </c>
      <c r="AW364" s="114" t="str">
        <f t="shared" si="503"/>
        <v/>
      </c>
      <c r="AX364" s="117" t="str">
        <f t="shared" si="504"/>
        <v/>
      </c>
      <c r="AY364" s="117" t="str">
        <f t="shared" si="505"/>
        <v/>
      </c>
      <c r="AZ364" s="111" t="str">
        <f t="shared" si="506"/>
        <v/>
      </c>
      <c r="BA364" s="133" t="str">
        <f t="shared" si="507"/>
        <v/>
      </c>
      <c r="BB364" s="126" t="str">
        <f t="shared" si="446"/>
        <v/>
      </c>
      <c r="BC364" s="126" t="str">
        <f t="shared" si="447"/>
        <v/>
      </c>
      <c r="BD364" s="127" t="str">
        <f t="shared" si="448"/>
        <v/>
      </c>
      <c r="BE364" s="115" t="str">
        <f t="shared" si="449"/>
        <v/>
      </c>
      <c r="BF364" s="148" t="str">
        <f t="shared" si="450"/>
        <v/>
      </c>
      <c r="BG364" s="126" t="str">
        <f t="shared" si="451"/>
        <v/>
      </c>
      <c r="BH364" s="126" t="str">
        <f t="shared" si="452"/>
        <v/>
      </c>
      <c r="BI364" s="126" t="str">
        <f t="shared" si="453"/>
        <v/>
      </c>
      <c r="BJ364" s="126" t="str">
        <f t="shared" si="454"/>
        <v/>
      </c>
      <c r="BK364" s="111" t="str">
        <f t="shared" si="455"/>
        <v/>
      </c>
      <c r="BL364" s="118" t="str">
        <f t="shared" si="508"/>
        <v/>
      </c>
      <c r="BM364" s="115" t="str">
        <f t="shared" si="456"/>
        <v/>
      </c>
      <c r="BN364" s="110" t="str">
        <f t="shared" si="457"/>
        <v/>
      </c>
      <c r="BO364" s="110" t="str">
        <f t="shared" si="458"/>
        <v/>
      </c>
      <c r="BP364" s="111" t="str">
        <f t="shared" si="509"/>
        <v/>
      </c>
      <c r="BQ364" s="110" t="str">
        <f t="shared" si="510"/>
        <v/>
      </c>
      <c r="BR364" s="153"/>
      <c r="BS364" s="115" t="str">
        <f t="shared" si="459"/>
        <v/>
      </c>
      <c r="BT364" s="132" t="str">
        <f t="shared" si="522"/>
        <v/>
      </c>
      <c r="BU364" s="146" t="str">
        <f t="shared" si="460"/>
        <v/>
      </c>
      <c r="BV364" s="115" t="str">
        <f t="shared" si="461"/>
        <v/>
      </c>
      <c r="BW364" s="118" t="str">
        <f t="shared" si="462"/>
        <v/>
      </c>
      <c r="BX364" s="119"/>
      <c r="BY364" s="111" t="str">
        <f t="shared" si="463"/>
        <v/>
      </c>
      <c r="BZ364" s="111" t="str">
        <f t="shared" si="464"/>
        <v/>
      </c>
      <c r="CA364" s="111" t="str">
        <f t="shared" si="465"/>
        <v/>
      </c>
      <c r="CB364" s="142" t="str">
        <f t="shared" si="466"/>
        <v/>
      </c>
      <c r="CC364" s="184" t="str">
        <f t="shared" si="467"/>
        <v/>
      </c>
      <c r="CD364" s="115" t="str">
        <f t="shared" si="468"/>
        <v/>
      </c>
      <c r="CE364" s="115" t="str">
        <f t="shared" si="469"/>
        <v/>
      </c>
      <c r="CF364" s="125" t="str">
        <f t="shared" si="470"/>
        <v/>
      </c>
      <c r="CG364" s="125" t="str">
        <f t="shared" si="471"/>
        <v/>
      </c>
      <c r="CH364" s="149" t="str">
        <f t="shared" si="472"/>
        <v/>
      </c>
      <c r="CI364" s="142" t="str">
        <f t="shared" si="473"/>
        <v/>
      </c>
      <c r="CJ364" s="119"/>
      <c r="CK364" s="109"/>
      <c r="CL364" s="166" t="str">
        <f t="shared" si="474"/>
        <v/>
      </c>
      <c r="CM364" s="166" t="str">
        <f t="shared" si="475"/>
        <v/>
      </c>
      <c r="CN364" s="163" t="str">
        <f t="shared" si="476"/>
        <v/>
      </c>
      <c r="CO364" s="164" t="str">
        <f t="shared" si="477"/>
        <v/>
      </c>
      <c r="CP364" s="109"/>
      <c r="CQ364" s="163" t="str">
        <f t="shared" si="478"/>
        <v/>
      </c>
      <c r="CR364" s="163" t="str">
        <f t="shared" si="479"/>
        <v/>
      </c>
      <c r="CS364" s="109"/>
      <c r="CT364" s="112" t="str">
        <f t="shared" si="511"/>
        <v/>
      </c>
      <c r="CU364" s="145" t="str">
        <f t="shared" si="512"/>
        <v/>
      </c>
      <c r="CV364" s="111" t="str">
        <f t="shared" si="513"/>
        <v/>
      </c>
      <c r="CW364" s="111" t="str">
        <f t="shared" si="514"/>
        <v/>
      </c>
      <c r="CX364" s="109" t="str">
        <f t="shared" si="480"/>
        <v/>
      </c>
      <c r="CY364" s="126" t="str">
        <f t="shared" si="481"/>
        <v/>
      </c>
      <c r="CZ364" s="126" t="str">
        <f t="shared" si="482"/>
        <v/>
      </c>
      <c r="DA364" s="126" t="str">
        <f t="shared" si="483"/>
        <v/>
      </c>
      <c r="DB364" s="145" t="str">
        <f t="shared" si="484"/>
        <v/>
      </c>
      <c r="DC364" s="143" t="str">
        <f t="shared" si="485"/>
        <v/>
      </c>
      <c r="DD364" s="121"/>
      <c r="DE364" s="113" t="str">
        <f t="shared" si="486"/>
        <v/>
      </c>
      <c r="DF364" s="113" t="str">
        <f t="shared" si="487"/>
        <v/>
      </c>
      <c r="DG364" s="111" t="e">
        <f t="shared" si="515"/>
        <v>#N/A</v>
      </c>
      <c r="DH364" s="108" t="str">
        <f t="shared" si="488"/>
        <v/>
      </c>
      <c r="DI364" s="108" t="str">
        <f t="shared" si="516"/>
        <v/>
      </c>
      <c r="DJ364" s="108" t="str">
        <f t="shared" si="517"/>
        <v/>
      </c>
      <c r="DK364" s="108" t="str">
        <f t="shared" si="520"/>
        <v/>
      </c>
      <c r="DL364" s="108" t="str">
        <f t="shared" si="518"/>
        <v/>
      </c>
      <c r="DM364" s="108" t="str">
        <f t="shared" si="519"/>
        <v/>
      </c>
      <c r="DN364" s="103"/>
      <c r="DO364" s="170" t="str">
        <f t="shared" si="489"/>
        <v/>
      </c>
      <c r="DP364" s="170" t="str">
        <f t="shared" si="490"/>
        <v/>
      </c>
      <c r="DQ364" s="170" t="str">
        <f t="shared" si="491"/>
        <v/>
      </c>
      <c r="DR364" s="55" t="str">
        <f t="shared" si="492"/>
        <v/>
      </c>
      <c r="DS364" s="55" t="str">
        <f t="shared" si="493"/>
        <v/>
      </c>
      <c r="DT364" s="173" t="str">
        <f t="shared" si="494"/>
        <v/>
      </c>
      <c r="DU364" s="55" t="str">
        <f t="shared" si="495"/>
        <v/>
      </c>
      <c r="DV364" s="21" t="str">
        <f t="shared" si="496"/>
        <v/>
      </c>
      <c r="DW364" s="11" t="str">
        <f t="shared" si="521"/>
        <v/>
      </c>
      <c r="DX364" s="12" t="str">
        <f t="shared" si="497"/>
        <v/>
      </c>
      <c r="DY364" s="15"/>
      <c r="DZ364" s="50"/>
      <c r="EA364" s="50"/>
      <c r="EB364" s="50"/>
      <c r="EC364" s="50"/>
    </row>
    <row r="365" spans="1:133" ht="20.100000000000001" customHeight="1" x14ac:dyDescent="0.25">
      <c r="A365" s="47">
        <f t="shared" si="498"/>
        <v>364</v>
      </c>
      <c r="B365" s="176"/>
      <c r="C365" s="194"/>
      <c r="D365" s="176"/>
      <c r="E365" s="194"/>
      <c r="F365" s="192"/>
      <c r="G365" s="193"/>
      <c r="H365" s="176"/>
      <c r="I365" s="176"/>
      <c r="J365" s="180"/>
      <c r="K365" s="180"/>
      <c r="L365" s="180"/>
      <c r="M365" s="40"/>
      <c r="N365" s="10" t="str">
        <f t="shared" si="441"/>
        <v/>
      </c>
      <c r="O365" s="13"/>
      <c r="P365" s="26" t="str">
        <f t="shared" si="526"/>
        <v/>
      </c>
      <c r="Q365" s="26" t="str">
        <f t="shared" si="526"/>
        <v/>
      </c>
      <c r="R365" s="26" t="str">
        <f t="shared" si="526"/>
        <v/>
      </c>
      <c r="S365" s="26" t="str">
        <f t="shared" si="526"/>
        <v/>
      </c>
      <c r="T365" s="26" t="str">
        <f t="shared" si="526"/>
        <v/>
      </c>
      <c r="U365" s="157" t="str">
        <f t="shared" si="526"/>
        <v/>
      </c>
      <c r="V365" s="26" t="str">
        <f t="shared" si="526"/>
        <v/>
      </c>
      <c r="W365" s="26" t="str">
        <f t="shared" si="526"/>
        <v/>
      </c>
      <c r="X365" s="26" t="str">
        <f t="shared" si="526"/>
        <v/>
      </c>
      <c r="Y365" s="24" t="str">
        <f t="shared" si="526"/>
        <v/>
      </c>
      <c r="Z365" s="18" t="str">
        <f t="shared" si="525"/>
        <v/>
      </c>
      <c r="AA365" s="24" t="str">
        <f t="shared" si="525"/>
        <v/>
      </c>
      <c r="AB365" s="24" t="str">
        <f t="shared" si="525"/>
        <v/>
      </c>
      <c r="AC365" s="26" t="str">
        <f t="shared" si="525"/>
        <v/>
      </c>
      <c r="AD365" s="33" t="str">
        <f t="shared" si="525"/>
        <v/>
      </c>
      <c r="AE365" s="24" t="str">
        <f t="shared" si="525"/>
        <v/>
      </c>
      <c r="AF365" s="26" t="str">
        <f t="shared" si="525"/>
        <v/>
      </c>
      <c r="AG365" s="24" t="str">
        <f t="shared" si="525"/>
        <v/>
      </c>
      <c r="AH365" s="26" t="str">
        <f t="shared" si="525"/>
        <v/>
      </c>
      <c r="AI365" s="26" t="str">
        <f t="shared" si="525"/>
        <v/>
      </c>
      <c r="AJ365" s="26" t="str">
        <f t="shared" si="525"/>
        <v/>
      </c>
      <c r="AK365" s="26" t="str">
        <f t="shared" si="525"/>
        <v/>
      </c>
      <c r="AL365" s="26" t="str">
        <f t="shared" si="525"/>
        <v/>
      </c>
      <c r="AM365" s="18" t="str">
        <f t="shared" si="525"/>
        <v/>
      </c>
      <c r="AN365" s="9"/>
      <c r="AO365" s="152" t="str">
        <f t="shared" si="499"/>
        <v/>
      </c>
      <c r="AP365" s="150" t="str">
        <f t="shared" si="442"/>
        <v/>
      </c>
      <c r="AQ365" s="151" t="str">
        <f t="shared" si="443"/>
        <v/>
      </c>
      <c r="AR365" s="107" t="str">
        <f t="shared" si="444"/>
        <v/>
      </c>
      <c r="AS365" s="128" t="str">
        <f t="shared" si="445"/>
        <v/>
      </c>
      <c r="AT365" s="114" t="str">
        <f t="shared" si="500"/>
        <v/>
      </c>
      <c r="AU365" s="114" t="str">
        <f t="shared" si="501"/>
        <v/>
      </c>
      <c r="AV365" s="114" t="str">
        <f t="shared" si="502"/>
        <v/>
      </c>
      <c r="AW365" s="114" t="str">
        <f t="shared" si="503"/>
        <v/>
      </c>
      <c r="AX365" s="117" t="str">
        <f t="shared" si="504"/>
        <v/>
      </c>
      <c r="AY365" s="117" t="str">
        <f t="shared" si="505"/>
        <v/>
      </c>
      <c r="AZ365" s="111" t="str">
        <f t="shared" si="506"/>
        <v/>
      </c>
      <c r="BA365" s="133" t="str">
        <f t="shared" si="507"/>
        <v/>
      </c>
      <c r="BB365" s="126" t="str">
        <f t="shared" si="446"/>
        <v/>
      </c>
      <c r="BC365" s="126" t="str">
        <f t="shared" si="447"/>
        <v/>
      </c>
      <c r="BD365" s="127" t="str">
        <f t="shared" si="448"/>
        <v/>
      </c>
      <c r="BE365" s="115" t="str">
        <f t="shared" si="449"/>
        <v/>
      </c>
      <c r="BF365" s="148" t="str">
        <f t="shared" si="450"/>
        <v/>
      </c>
      <c r="BG365" s="126" t="str">
        <f t="shared" si="451"/>
        <v/>
      </c>
      <c r="BH365" s="126" t="str">
        <f t="shared" si="452"/>
        <v/>
      </c>
      <c r="BI365" s="126" t="str">
        <f t="shared" si="453"/>
        <v/>
      </c>
      <c r="BJ365" s="126" t="str">
        <f t="shared" si="454"/>
        <v/>
      </c>
      <c r="BK365" s="111" t="str">
        <f t="shared" si="455"/>
        <v/>
      </c>
      <c r="BL365" s="118" t="str">
        <f t="shared" si="508"/>
        <v/>
      </c>
      <c r="BM365" s="115" t="str">
        <f t="shared" si="456"/>
        <v/>
      </c>
      <c r="BN365" s="110" t="str">
        <f t="shared" si="457"/>
        <v/>
      </c>
      <c r="BO365" s="110" t="str">
        <f t="shared" si="458"/>
        <v/>
      </c>
      <c r="BP365" s="111" t="str">
        <f t="shared" si="509"/>
        <v/>
      </c>
      <c r="BQ365" s="110" t="str">
        <f t="shared" si="510"/>
        <v/>
      </c>
      <c r="BR365" s="153"/>
      <c r="BS365" s="115" t="str">
        <f t="shared" si="459"/>
        <v/>
      </c>
      <c r="BT365" s="132" t="str">
        <f t="shared" si="522"/>
        <v/>
      </c>
      <c r="BU365" s="146" t="str">
        <f t="shared" si="460"/>
        <v/>
      </c>
      <c r="BV365" s="115" t="str">
        <f t="shared" si="461"/>
        <v/>
      </c>
      <c r="BW365" s="118" t="str">
        <f t="shared" si="462"/>
        <v/>
      </c>
      <c r="BX365" s="119"/>
      <c r="BY365" s="111" t="str">
        <f t="shared" si="463"/>
        <v/>
      </c>
      <c r="BZ365" s="111" t="str">
        <f t="shared" si="464"/>
        <v/>
      </c>
      <c r="CA365" s="111" t="str">
        <f t="shared" si="465"/>
        <v/>
      </c>
      <c r="CB365" s="142" t="str">
        <f t="shared" si="466"/>
        <v/>
      </c>
      <c r="CC365" s="184" t="str">
        <f t="shared" si="467"/>
        <v/>
      </c>
      <c r="CD365" s="115" t="str">
        <f t="shared" si="468"/>
        <v/>
      </c>
      <c r="CE365" s="115" t="str">
        <f t="shared" si="469"/>
        <v/>
      </c>
      <c r="CF365" s="125" t="str">
        <f t="shared" si="470"/>
        <v/>
      </c>
      <c r="CG365" s="125" t="str">
        <f t="shared" si="471"/>
        <v/>
      </c>
      <c r="CH365" s="149" t="str">
        <f t="shared" si="472"/>
        <v/>
      </c>
      <c r="CI365" s="142" t="str">
        <f t="shared" si="473"/>
        <v/>
      </c>
      <c r="CJ365" s="119"/>
      <c r="CK365" s="109"/>
      <c r="CL365" s="166" t="str">
        <f t="shared" si="474"/>
        <v/>
      </c>
      <c r="CM365" s="166" t="str">
        <f t="shared" si="475"/>
        <v/>
      </c>
      <c r="CN365" s="163" t="str">
        <f t="shared" si="476"/>
        <v/>
      </c>
      <c r="CO365" s="164" t="str">
        <f t="shared" si="477"/>
        <v/>
      </c>
      <c r="CP365" s="109"/>
      <c r="CQ365" s="163" t="str">
        <f t="shared" si="478"/>
        <v/>
      </c>
      <c r="CR365" s="163" t="str">
        <f t="shared" si="479"/>
        <v/>
      </c>
      <c r="CS365" s="109"/>
      <c r="CT365" s="112" t="str">
        <f t="shared" si="511"/>
        <v/>
      </c>
      <c r="CU365" s="145" t="str">
        <f t="shared" si="512"/>
        <v/>
      </c>
      <c r="CV365" s="111" t="str">
        <f t="shared" si="513"/>
        <v/>
      </c>
      <c r="CW365" s="111" t="str">
        <f t="shared" si="514"/>
        <v/>
      </c>
      <c r="CX365" s="109" t="str">
        <f t="shared" si="480"/>
        <v/>
      </c>
      <c r="CY365" s="126" t="str">
        <f t="shared" si="481"/>
        <v/>
      </c>
      <c r="CZ365" s="126" t="str">
        <f t="shared" si="482"/>
        <v/>
      </c>
      <c r="DA365" s="126" t="str">
        <f t="shared" si="483"/>
        <v/>
      </c>
      <c r="DB365" s="145" t="str">
        <f t="shared" si="484"/>
        <v/>
      </c>
      <c r="DC365" s="143" t="str">
        <f t="shared" si="485"/>
        <v/>
      </c>
      <c r="DD365" s="121"/>
      <c r="DE365" s="113" t="str">
        <f t="shared" si="486"/>
        <v/>
      </c>
      <c r="DF365" s="113" t="str">
        <f t="shared" si="487"/>
        <v/>
      </c>
      <c r="DG365" s="111" t="e">
        <f t="shared" si="515"/>
        <v>#N/A</v>
      </c>
      <c r="DH365" s="108" t="str">
        <f t="shared" si="488"/>
        <v/>
      </c>
      <c r="DI365" s="108" t="str">
        <f t="shared" si="516"/>
        <v/>
      </c>
      <c r="DJ365" s="108" t="str">
        <f t="shared" si="517"/>
        <v/>
      </c>
      <c r="DK365" s="108" t="str">
        <f t="shared" si="520"/>
        <v/>
      </c>
      <c r="DL365" s="108" t="str">
        <f t="shared" si="518"/>
        <v/>
      </c>
      <c r="DM365" s="108" t="str">
        <f t="shared" si="519"/>
        <v/>
      </c>
      <c r="DN365" s="103"/>
      <c r="DO365" s="170" t="str">
        <f t="shared" si="489"/>
        <v/>
      </c>
      <c r="DP365" s="170" t="str">
        <f t="shared" si="490"/>
        <v/>
      </c>
      <c r="DQ365" s="170" t="str">
        <f t="shared" si="491"/>
        <v/>
      </c>
      <c r="DR365" s="55" t="str">
        <f t="shared" si="492"/>
        <v/>
      </c>
      <c r="DS365" s="55" t="str">
        <f t="shared" si="493"/>
        <v/>
      </c>
      <c r="DT365" s="173" t="str">
        <f t="shared" si="494"/>
        <v/>
      </c>
      <c r="DU365" s="55" t="str">
        <f t="shared" si="495"/>
        <v/>
      </c>
      <c r="DV365" s="21" t="str">
        <f t="shared" si="496"/>
        <v/>
      </c>
      <c r="DW365" s="11" t="str">
        <f t="shared" si="521"/>
        <v/>
      </c>
      <c r="DX365" s="12" t="str">
        <f t="shared" si="497"/>
        <v/>
      </c>
      <c r="DY365" s="15"/>
      <c r="DZ365" s="50"/>
      <c r="EA365" s="50"/>
      <c r="EB365" s="50"/>
      <c r="EC365" s="50"/>
    </row>
    <row r="366" spans="1:133" ht="20.100000000000001" customHeight="1" x14ac:dyDescent="0.25">
      <c r="A366" s="47">
        <f t="shared" si="498"/>
        <v>365</v>
      </c>
      <c r="B366" s="176"/>
      <c r="C366" s="194"/>
      <c r="D366" s="176"/>
      <c r="E366" s="194"/>
      <c r="F366" s="192"/>
      <c r="G366" s="193"/>
      <c r="H366" s="176"/>
      <c r="I366" s="176"/>
      <c r="J366" s="180"/>
      <c r="K366" s="180"/>
      <c r="L366" s="180"/>
      <c r="M366" s="40"/>
      <c r="N366" s="10" t="str">
        <f t="shared" si="441"/>
        <v/>
      </c>
      <c r="O366" s="13"/>
      <c r="P366" s="26" t="str">
        <f t="shared" si="526"/>
        <v/>
      </c>
      <c r="Q366" s="26" t="str">
        <f t="shared" si="526"/>
        <v/>
      </c>
      <c r="R366" s="26" t="str">
        <f t="shared" si="526"/>
        <v/>
      </c>
      <c r="S366" s="26" t="str">
        <f t="shared" si="526"/>
        <v/>
      </c>
      <c r="T366" s="26" t="str">
        <f t="shared" si="526"/>
        <v/>
      </c>
      <c r="U366" s="157" t="str">
        <f t="shared" si="526"/>
        <v/>
      </c>
      <c r="V366" s="26" t="str">
        <f t="shared" si="526"/>
        <v/>
      </c>
      <c r="W366" s="26" t="str">
        <f t="shared" si="526"/>
        <v/>
      </c>
      <c r="X366" s="26" t="str">
        <f t="shared" si="526"/>
        <v/>
      </c>
      <c r="Y366" s="24" t="str">
        <f t="shared" si="526"/>
        <v/>
      </c>
      <c r="Z366" s="18" t="str">
        <f t="shared" si="525"/>
        <v/>
      </c>
      <c r="AA366" s="24" t="str">
        <f t="shared" si="525"/>
        <v/>
      </c>
      <c r="AB366" s="24" t="str">
        <f t="shared" si="525"/>
        <v/>
      </c>
      <c r="AC366" s="26" t="str">
        <f t="shared" si="525"/>
        <v/>
      </c>
      <c r="AD366" s="33" t="str">
        <f t="shared" si="525"/>
        <v/>
      </c>
      <c r="AE366" s="24" t="str">
        <f t="shared" si="525"/>
        <v/>
      </c>
      <c r="AF366" s="26" t="str">
        <f t="shared" si="525"/>
        <v/>
      </c>
      <c r="AG366" s="24" t="str">
        <f t="shared" si="525"/>
        <v/>
      </c>
      <c r="AH366" s="26" t="str">
        <f t="shared" si="525"/>
        <v/>
      </c>
      <c r="AI366" s="26" t="str">
        <f t="shared" si="525"/>
        <v/>
      </c>
      <c r="AJ366" s="26" t="str">
        <f t="shared" si="525"/>
        <v/>
      </c>
      <c r="AK366" s="26" t="str">
        <f t="shared" si="525"/>
        <v/>
      </c>
      <c r="AL366" s="26" t="str">
        <f t="shared" si="525"/>
        <v/>
      </c>
      <c r="AM366" s="18" t="str">
        <f t="shared" si="525"/>
        <v/>
      </c>
      <c r="AN366" s="9"/>
      <c r="AO366" s="152" t="str">
        <f t="shared" si="499"/>
        <v/>
      </c>
      <c r="AP366" s="150" t="str">
        <f t="shared" si="442"/>
        <v/>
      </c>
      <c r="AQ366" s="151" t="str">
        <f t="shared" si="443"/>
        <v/>
      </c>
      <c r="AR366" s="107" t="str">
        <f t="shared" si="444"/>
        <v/>
      </c>
      <c r="AS366" s="128" t="str">
        <f t="shared" si="445"/>
        <v/>
      </c>
      <c r="AT366" s="114" t="str">
        <f t="shared" si="500"/>
        <v/>
      </c>
      <c r="AU366" s="114" t="str">
        <f t="shared" si="501"/>
        <v/>
      </c>
      <c r="AV366" s="114" t="str">
        <f t="shared" si="502"/>
        <v/>
      </c>
      <c r="AW366" s="114" t="str">
        <f t="shared" si="503"/>
        <v/>
      </c>
      <c r="AX366" s="117" t="str">
        <f t="shared" si="504"/>
        <v/>
      </c>
      <c r="AY366" s="117" t="str">
        <f t="shared" si="505"/>
        <v/>
      </c>
      <c r="AZ366" s="111" t="str">
        <f t="shared" si="506"/>
        <v/>
      </c>
      <c r="BA366" s="133" t="str">
        <f t="shared" si="507"/>
        <v/>
      </c>
      <c r="BB366" s="126" t="str">
        <f t="shared" si="446"/>
        <v/>
      </c>
      <c r="BC366" s="126" t="str">
        <f t="shared" si="447"/>
        <v/>
      </c>
      <c r="BD366" s="127" t="str">
        <f t="shared" si="448"/>
        <v/>
      </c>
      <c r="BE366" s="115" t="str">
        <f t="shared" si="449"/>
        <v/>
      </c>
      <c r="BF366" s="148" t="str">
        <f t="shared" si="450"/>
        <v/>
      </c>
      <c r="BG366" s="126" t="str">
        <f t="shared" si="451"/>
        <v/>
      </c>
      <c r="BH366" s="126" t="str">
        <f t="shared" si="452"/>
        <v/>
      </c>
      <c r="BI366" s="126" t="str">
        <f t="shared" si="453"/>
        <v/>
      </c>
      <c r="BJ366" s="126" t="str">
        <f t="shared" si="454"/>
        <v/>
      </c>
      <c r="BK366" s="111" t="str">
        <f t="shared" si="455"/>
        <v/>
      </c>
      <c r="BL366" s="118" t="str">
        <f t="shared" si="508"/>
        <v/>
      </c>
      <c r="BM366" s="115" t="str">
        <f t="shared" si="456"/>
        <v/>
      </c>
      <c r="BN366" s="110" t="str">
        <f t="shared" si="457"/>
        <v/>
      </c>
      <c r="BO366" s="110" t="str">
        <f t="shared" si="458"/>
        <v/>
      </c>
      <c r="BP366" s="111" t="str">
        <f t="shared" si="509"/>
        <v/>
      </c>
      <c r="BQ366" s="110" t="str">
        <f t="shared" si="510"/>
        <v/>
      </c>
      <c r="BR366" s="153"/>
      <c r="BS366" s="115" t="str">
        <f t="shared" si="459"/>
        <v/>
      </c>
      <c r="BT366" s="132" t="str">
        <f t="shared" si="522"/>
        <v/>
      </c>
      <c r="BU366" s="146" t="str">
        <f t="shared" si="460"/>
        <v/>
      </c>
      <c r="BV366" s="115" t="str">
        <f t="shared" si="461"/>
        <v/>
      </c>
      <c r="BW366" s="118" t="str">
        <f t="shared" si="462"/>
        <v/>
      </c>
      <c r="BX366" s="119"/>
      <c r="BY366" s="111" t="str">
        <f t="shared" si="463"/>
        <v/>
      </c>
      <c r="BZ366" s="111" t="str">
        <f t="shared" si="464"/>
        <v/>
      </c>
      <c r="CA366" s="111" t="str">
        <f t="shared" si="465"/>
        <v/>
      </c>
      <c r="CB366" s="142" t="str">
        <f t="shared" si="466"/>
        <v/>
      </c>
      <c r="CC366" s="184" t="str">
        <f t="shared" si="467"/>
        <v/>
      </c>
      <c r="CD366" s="115" t="str">
        <f t="shared" si="468"/>
        <v/>
      </c>
      <c r="CE366" s="115" t="str">
        <f t="shared" si="469"/>
        <v/>
      </c>
      <c r="CF366" s="125" t="str">
        <f t="shared" si="470"/>
        <v/>
      </c>
      <c r="CG366" s="125" t="str">
        <f t="shared" si="471"/>
        <v/>
      </c>
      <c r="CH366" s="149" t="str">
        <f t="shared" si="472"/>
        <v/>
      </c>
      <c r="CI366" s="142" t="str">
        <f t="shared" si="473"/>
        <v/>
      </c>
      <c r="CJ366" s="119"/>
      <c r="CK366" s="109"/>
      <c r="CL366" s="166" t="str">
        <f t="shared" si="474"/>
        <v/>
      </c>
      <c r="CM366" s="166" t="str">
        <f t="shared" si="475"/>
        <v/>
      </c>
      <c r="CN366" s="163" t="str">
        <f t="shared" si="476"/>
        <v/>
      </c>
      <c r="CO366" s="164" t="str">
        <f t="shared" si="477"/>
        <v/>
      </c>
      <c r="CP366" s="109"/>
      <c r="CQ366" s="163" t="str">
        <f t="shared" si="478"/>
        <v/>
      </c>
      <c r="CR366" s="163" t="str">
        <f t="shared" si="479"/>
        <v/>
      </c>
      <c r="CS366" s="109"/>
      <c r="CT366" s="112" t="str">
        <f t="shared" si="511"/>
        <v/>
      </c>
      <c r="CU366" s="145" t="str">
        <f t="shared" si="512"/>
        <v/>
      </c>
      <c r="CV366" s="111" t="str">
        <f t="shared" si="513"/>
        <v/>
      </c>
      <c r="CW366" s="111" t="str">
        <f t="shared" si="514"/>
        <v/>
      </c>
      <c r="CX366" s="109" t="str">
        <f t="shared" si="480"/>
        <v/>
      </c>
      <c r="CY366" s="126" t="str">
        <f t="shared" si="481"/>
        <v/>
      </c>
      <c r="CZ366" s="126" t="str">
        <f t="shared" si="482"/>
        <v/>
      </c>
      <c r="DA366" s="126" t="str">
        <f t="shared" si="483"/>
        <v/>
      </c>
      <c r="DB366" s="145" t="str">
        <f t="shared" si="484"/>
        <v/>
      </c>
      <c r="DC366" s="143" t="str">
        <f t="shared" si="485"/>
        <v/>
      </c>
      <c r="DD366" s="121"/>
      <c r="DE366" s="113" t="str">
        <f t="shared" si="486"/>
        <v/>
      </c>
      <c r="DF366" s="113" t="str">
        <f t="shared" si="487"/>
        <v/>
      </c>
      <c r="DG366" s="111" t="e">
        <f t="shared" si="515"/>
        <v>#N/A</v>
      </c>
      <c r="DH366" s="108" t="str">
        <f t="shared" si="488"/>
        <v/>
      </c>
      <c r="DI366" s="108" t="str">
        <f t="shared" si="516"/>
        <v/>
      </c>
      <c r="DJ366" s="108" t="str">
        <f t="shared" si="517"/>
        <v/>
      </c>
      <c r="DK366" s="108" t="str">
        <f t="shared" si="520"/>
        <v/>
      </c>
      <c r="DL366" s="108" t="str">
        <f t="shared" si="518"/>
        <v/>
      </c>
      <c r="DM366" s="108" t="str">
        <f t="shared" si="519"/>
        <v/>
      </c>
      <c r="DN366" s="103"/>
      <c r="DO366" s="170" t="str">
        <f t="shared" si="489"/>
        <v/>
      </c>
      <c r="DP366" s="170" t="str">
        <f t="shared" si="490"/>
        <v/>
      </c>
      <c r="DQ366" s="170" t="str">
        <f t="shared" si="491"/>
        <v/>
      </c>
      <c r="DR366" s="55" t="str">
        <f t="shared" si="492"/>
        <v/>
      </c>
      <c r="DS366" s="55" t="str">
        <f t="shared" si="493"/>
        <v/>
      </c>
      <c r="DT366" s="173" t="str">
        <f t="shared" si="494"/>
        <v/>
      </c>
      <c r="DU366" s="55" t="str">
        <f t="shared" si="495"/>
        <v/>
      </c>
      <c r="DV366" s="21" t="str">
        <f t="shared" si="496"/>
        <v/>
      </c>
      <c r="DW366" s="11" t="str">
        <f t="shared" si="521"/>
        <v/>
      </c>
      <c r="DX366" s="12" t="str">
        <f t="shared" si="497"/>
        <v/>
      </c>
      <c r="DY366" s="15"/>
      <c r="DZ366" s="50"/>
      <c r="EA366" s="50"/>
      <c r="EB366" s="50"/>
      <c r="EC366" s="50"/>
    </row>
    <row r="367" spans="1:133" ht="20.100000000000001" customHeight="1" x14ac:dyDescent="0.25">
      <c r="A367" s="47">
        <f t="shared" si="498"/>
        <v>366</v>
      </c>
      <c r="B367" s="176"/>
      <c r="C367" s="194"/>
      <c r="D367" s="176"/>
      <c r="E367" s="194"/>
      <c r="F367" s="192"/>
      <c r="G367" s="193"/>
      <c r="H367" s="176"/>
      <c r="I367" s="176"/>
      <c r="J367" s="180"/>
      <c r="K367" s="180"/>
      <c r="L367" s="180"/>
      <c r="M367" s="40"/>
      <c r="N367" s="10" t="str">
        <f t="shared" si="441"/>
        <v/>
      </c>
      <c r="O367" s="13"/>
      <c r="P367" s="26" t="str">
        <f t="shared" si="526"/>
        <v/>
      </c>
      <c r="Q367" s="26" t="str">
        <f t="shared" si="526"/>
        <v/>
      </c>
      <c r="R367" s="26" t="str">
        <f t="shared" si="526"/>
        <v/>
      </c>
      <c r="S367" s="26" t="str">
        <f t="shared" si="526"/>
        <v/>
      </c>
      <c r="T367" s="26" t="str">
        <f t="shared" si="526"/>
        <v/>
      </c>
      <c r="U367" s="157" t="str">
        <f t="shared" si="526"/>
        <v/>
      </c>
      <c r="V367" s="26" t="str">
        <f t="shared" si="526"/>
        <v/>
      </c>
      <c r="W367" s="26" t="str">
        <f t="shared" si="526"/>
        <v/>
      </c>
      <c r="X367" s="26" t="str">
        <f t="shared" si="526"/>
        <v/>
      </c>
      <c r="Y367" s="24" t="str">
        <f t="shared" si="526"/>
        <v/>
      </c>
      <c r="Z367" s="18" t="str">
        <f t="shared" si="525"/>
        <v/>
      </c>
      <c r="AA367" s="24" t="str">
        <f t="shared" si="525"/>
        <v/>
      </c>
      <c r="AB367" s="24" t="str">
        <f t="shared" si="525"/>
        <v/>
      </c>
      <c r="AC367" s="26" t="str">
        <f t="shared" si="525"/>
        <v/>
      </c>
      <c r="AD367" s="33" t="str">
        <f t="shared" si="525"/>
        <v/>
      </c>
      <c r="AE367" s="24" t="str">
        <f t="shared" si="525"/>
        <v/>
      </c>
      <c r="AF367" s="26" t="str">
        <f t="shared" si="525"/>
        <v/>
      </c>
      <c r="AG367" s="24" t="str">
        <f t="shared" si="525"/>
        <v/>
      </c>
      <c r="AH367" s="26" t="str">
        <f t="shared" si="525"/>
        <v/>
      </c>
      <c r="AI367" s="26" t="str">
        <f t="shared" si="525"/>
        <v/>
      </c>
      <c r="AJ367" s="26" t="str">
        <f t="shared" si="525"/>
        <v/>
      </c>
      <c r="AK367" s="26" t="str">
        <f t="shared" si="525"/>
        <v/>
      </c>
      <c r="AL367" s="26" t="str">
        <f t="shared" si="525"/>
        <v/>
      </c>
      <c r="AM367" s="18" t="str">
        <f t="shared" si="525"/>
        <v/>
      </c>
      <c r="AN367" s="9"/>
      <c r="AO367" s="152" t="str">
        <f t="shared" si="499"/>
        <v/>
      </c>
      <c r="AP367" s="150" t="str">
        <f t="shared" si="442"/>
        <v/>
      </c>
      <c r="AQ367" s="151" t="str">
        <f t="shared" si="443"/>
        <v/>
      </c>
      <c r="AR367" s="107" t="str">
        <f t="shared" si="444"/>
        <v/>
      </c>
      <c r="AS367" s="128" t="str">
        <f t="shared" si="445"/>
        <v/>
      </c>
      <c r="AT367" s="114" t="str">
        <f t="shared" si="500"/>
        <v/>
      </c>
      <c r="AU367" s="114" t="str">
        <f t="shared" si="501"/>
        <v/>
      </c>
      <c r="AV367" s="114" t="str">
        <f t="shared" si="502"/>
        <v/>
      </c>
      <c r="AW367" s="114" t="str">
        <f t="shared" si="503"/>
        <v/>
      </c>
      <c r="AX367" s="117" t="str">
        <f t="shared" si="504"/>
        <v/>
      </c>
      <c r="AY367" s="117" t="str">
        <f t="shared" si="505"/>
        <v/>
      </c>
      <c r="AZ367" s="111" t="str">
        <f t="shared" si="506"/>
        <v/>
      </c>
      <c r="BA367" s="133" t="str">
        <f t="shared" si="507"/>
        <v/>
      </c>
      <c r="BB367" s="126" t="str">
        <f t="shared" si="446"/>
        <v/>
      </c>
      <c r="BC367" s="126" t="str">
        <f t="shared" si="447"/>
        <v/>
      </c>
      <c r="BD367" s="127" t="str">
        <f t="shared" si="448"/>
        <v/>
      </c>
      <c r="BE367" s="115" t="str">
        <f t="shared" si="449"/>
        <v/>
      </c>
      <c r="BF367" s="148" t="str">
        <f t="shared" si="450"/>
        <v/>
      </c>
      <c r="BG367" s="126" t="str">
        <f t="shared" si="451"/>
        <v/>
      </c>
      <c r="BH367" s="126" t="str">
        <f t="shared" si="452"/>
        <v/>
      </c>
      <c r="BI367" s="126" t="str">
        <f t="shared" si="453"/>
        <v/>
      </c>
      <c r="BJ367" s="126" t="str">
        <f t="shared" si="454"/>
        <v/>
      </c>
      <c r="BK367" s="111" t="str">
        <f t="shared" si="455"/>
        <v/>
      </c>
      <c r="BL367" s="118" t="str">
        <f t="shared" si="508"/>
        <v/>
      </c>
      <c r="BM367" s="115" t="str">
        <f t="shared" si="456"/>
        <v/>
      </c>
      <c r="BN367" s="110" t="str">
        <f t="shared" si="457"/>
        <v/>
      </c>
      <c r="BO367" s="110" t="str">
        <f t="shared" si="458"/>
        <v/>
      </c>
      <c r="BP367" s="111" t="str">
        <f t="shared" si="509"/>
        <v/>
      </c>
      <c r="BQ367" s="110" t="str">
        <f t="shared" si="510"/>
        <v/>
      </c>
      <c r="BR367" s="153"/>
      <c r="BS367" s="115" t="str">
        <f t="shared" si="459"/>
        <v/>
      </c>
      <c r="BT367" s="132" t="str">
        <f t="shared" si="522"/>
        <v/>
      </c>
      <c r="BU367" s="146" t="str">
        <f t="shared" si="460"/>
        <v/>
      </c>
      <c r="BV367" s="115" t="str">
        <f t="shared" si="461"/>
        <v/>
      </c>
      <c r="BW367" s="118" t="str">
        <f t="shared" si="462"/>
        <v/>
      </c>
      <c r="BX367" s="119"/>
      <c r="BY367" s="111" t="str">
        <f t="shared" si="463"/>
        <v/>
      </c>
      <c r="BZ367" s="111" t="str">
        <f t="shared" si="464"/>
        <v/>
      </c>
      <c r="CA367" s="111" t="str">
        <f t="shared" si="465"/>
        <v/>
      </c>
      <c r="CB367" s="142" t="str">
        <f t="shared" si="466"/>
        <v/>
      </c>
      <c r="CC367" s="184" t="str">
        <f t="shared" si="467"/>
        <v/>
      </c>
      <c r="CD367" s="115" t="str">
        <f t="shared" si="468"/>
        <v/>
      </c>
      <c r="CE367" s="115" t="str">
        <f t="shared" si="469"/>
        <v/>
      </c>
      <c r="CF367" s="125" t="str">
        <f t="shared" si="470"/>
        <v/>
      </c>
      <c r="CG367" s="125" t="str">
        <f t="shared" si="471"/>
        <v/>
      </c>
      <c r="CH367" s="149" t="str">
        <f t="shared" si="472"/>
        <v/>
      </c>
      <c r="CI367" s="142" t="str">
        <f t="shared" si="473"/>
        <v/>
      </c>
      <c r="CJ367" s="119"/>
      <c r="CK367" s="109"/>
      <c r="CL367" s="166" t="str">
        <f t="shared" si="474"/>
        <v/>
      </c>
      <c r="CM367" s="166" t="str">
        <f t="shared" si="475"/>
        <v/>
      </c>
      <c r="CN367" s="163" t="str">
        <f t="shared" si="476"/>
        <v/>
      </c>
      <c r="CO367" s="164" t="str">
        <f t="shared" si="477"/>
        <v/>
      </c>
      <c r="CP367" s="109"/>
      <c r="CQ367" s="163" t="str">
        <f t="shared" si="478"/>
        <v/>
      </c>
      <c r="CR367" s="163" t="str">
        <f t="shared" si="479"/>
        <v/>
      </c>
      <c r="CS367" s="109"/>
      <c r="CT367" s="112" t="str">
        <f t="shared" si="511"/>
        <v/>
      </c>
      <c r="CU367" s="145" t="str">
        <f t="shared" si="512"/>
        <v/>
      </c>
      <c r="CV367" s="111" t="str">
        <f t="shared" si="513"/>
        <v/>
      </c>
      <c r="CW367" s="111" t="str">
        <f t="shared" si="514"/>
        <v/>
      </c>
      <c r="CX367" s="109" t="str">
        <f t="shared" si="480"/>
        <v/>
      </c>
      <c r="CY367" s="126" t="str">
        <f t="shared" si="481"/>
        <v/>
      </c>
      <c r="CZ367" s="126" t="str">
        <f t="shared" si="482"/>
        <v/>
      </c>
      <c r="DA367" s="126" t="str">
        <f t="shared" si="483"/>
        <v/>
      </c>
      <c r="DB367" s="145" t="str">
        <f t="shared" si="484"/>
        <v/>
      </c>
      <c r="DC367" s="143" t="str">
        <f t="shared" si="485"/>
        <v/>
      </c>
      <c r="DD367" s="121"/>
      <c r="DE367" s="113" t="str">
        <f t="shared" si="486"/>
        <v/>
      </c>
      <c r="DF367" s="113" t="str">
        <f t="shared" si="487"/>
        <v/>
      </c>
      <c r="DG367" s="111" t="e">
        <f t="shared" si="515"/>
        <v>#N/A</v>
      </c>
      <c r="DH367" s="108" t="str">
        <f t="shared" si="488"/>
        <v/>
      </c>
      <c r="DI367" s="108" t="str">
        <f t="shared" si="516"/>
        <v/>
      </c>
      <c r="DJ367" s="108" t="str">
        <f t="shared" si="517"/>
        <v/>
      </c>
      <c r="DK367" s="108" t="str">
        <f t="shared" si="520"/>
        <v/>
      </c>
      <c r="DL367" s="108" t="str">
        <f t="shared" si="518"/>
        <v/>
      </c>
      <c r="DM367" s="108" t="str">
        <f t="shared" si="519"/>
        <v/>
      </c>
      <c r="DN367" s="103"/>
      <c r="DO367" s="170" t="str">
        <f t="shared" si="489"/>
        <v/>
      </c>
      <c r="DP367" s="170" t="str">
        <f t="shared" si="490"/>
        <v/>
      </c>
      <c r="DQ367" s="170" t="str">
        <f t="shared" si="491"/>
        <v/>
      </c>
      <c r="DR367" s="55" t="str">
        <f t="shared" si="492"/>
        <v/>
      </c>
      <c r="DS367" s="55" t="str">
        <f t="shared" si="493"/>
        <v/>
      </c>
      <c r="DT367" s="173" t="str">
        <f t="shared" si="494"/>
        <v/>
      </c>
      <c r="DU367" s="55" t="str">
        <f t="shared" si="495"/>
        <v/>
      </c>
      <c r="DV367" s="21" t="str">
        <f t="shared" si="496"/>
        <v/>
      </c>
      <c r="DW367" s="11" t="str">
        <f t="shared" si="521"/>
        <v/>
      </c>
      <c r="DX367" s="12" t="str">
        <f t="shared" si="497"/>
        <v/>
      </c>
      <c r="DY367" s="15"/>
      <c r="DZ367" s="50"/>
      <c r="EA367" s="50"/>
      <c r="EB367" s="50"/>
      <c r="EC367" s="50"/>
    </row>
    <row r="368" spans="1:133" ht="20.100000000000001" customHeight="1" x14ac:dyDescent="0.25">
      <c r="A368" s="47">
        <f t="shared" si="498"/>
        <v>367</v>
      </c>
      <c r="B368" s="176"/>
      <c r="C368" s="194"/>
      <c r="D368" s="176"/>
      <c r="E368" s="194"/>
      <c r="F368" s="192"/>
      <c r="G368" s="193"/>
      <c r="H368" s="176"/>
      <c r="I368" s="176"/>
      <c r="J368" s="180"/>
      <c r="K368" s="180"/>
      <c r="L368" s="180"/>
      <c r="M368" s="40"/>
      <c r="N368" s="10" t="str">
        <f t="shared" si="441"/>
        <v/>
      </c>
      <c r="O368" s="13"/>
      <c r="P368" s="26" t="str">
        <f t="shared" si="526"/>
        <v/>
      </c>
      <c r="Q368" s="26" t="str">
        <f t="shared" si="526"/>
        <v/>
      </c>
      <c r="R368" s="26" t="str">
        <f t="shared" si="526"/>
        <v/>
      </c>
      <c r="S368" s="26" t="str">
        <f t="shared" si="526"/>
        <v/>
      </c>
      <c r="T368" s="26" t="str">
        <f t="shared" si="526"/>
        <v/>
      </c>
      <c r="U368" s="157" t="str">
        <f t="shared" si="526"/>
        <v/>
      </c>
      <c r="V368" s="26" t="str">
        <f t="shared" si="526"/>
        <v/>
      </c>
      <c r="W368" s="26" t="str">
        <f t="shared" si="526"/>
        <v/>
      </c>
      <c r="X368" s="26" t="str">
        <f t="shared" si="526"/>
        <v/>
      </c>
      <c r="Y368" s="24" t="str">
        <f t="shared" si="526"/>
        <v/>
      </c>
      <c r="Z368" s="18" t="str">
        <f t="shared" si="525"/>
        <v/>
      </c>
      <c r="AA368" s="24" t="str">
        <f t="shared" si="525"/>
        <v/>
      </c>
      <c r="AB368" s="24" t="str">
        <f t="shared" ref="Z368:AM431" si="527">IF(SG_or_BG_entered="","",Previous)</f>
        <v/>
      </c>
      <c r="AC368" s="26" t="str">
        <f t="shared" si="527"/>
        <v/>
      </c>
      <c r="AD368" s="33" t="str">
        <f t="shared" si="527"/>
        <v/>
      </c>
      <c r="AE368" s="24" t="str">
        <f t="shared" si="527"/>
        <v/>
      </c>
      <c r="AF368" s="26" t="str">
        <f t="shared" si="527"/>
        <v/>
      </c>
      <c r="AG368" s="24" t="str">
        <f t="shared" si="527"/>
        <v/>
      </c>
      <c r="AH368" s="26" t="str">
        <f t="shared" si="527"/>
        <v/>
      </c>
      <c r="AI368" s="26" t="str">
        <f t="shared" si="527"/>
        <v/>
      </c>
      <c r="AJ368" s="26" t="str">
        <f t="shared" si="527"/>
        <v/>
      </c>
      <c r="AK368" s="26" t="str">
        <f t="shared" si="527"/>
        <v/>
      </c>
      <c r="AL368" s="26" t="str">
        <f t="shared" si="527"/>
        <v/>
      </c>
      <c r="AM368" s="18" t="str">
        <f t="shared" si="527"/>
        <v/>
      </c>
      <c r="AN368" s="9"/>
      <c r="AO368" s="152" t="str">
        <f t="shared" si="499"/>
        <v/>
      </c>
      <c r="AP368" s="150" t="str">
        <f t="shared" si="442"/>
        <v/>
      </c>
      <c r="AQ368" s="151" t="str">
        <f t="shared" si="443"/>
        <v/>
      </c>
      <c r="AR368" s="107" t="str">
        <f t="shared" si="444"/>
        <v/>
      </c>
      <c r="AS368" s="128" t="str">
        <f t="shared" si="445"/>
        <v/>
      </c>
      <c r="AT368" s="114" t="str">
        <f t="shared" si="500"/>
        <v/>
      </c>
      <c r="AU368" s="114" t="str">
        <f t="shared" si="501"/>
        <v/>
      </c>
      <c r="AV368" s="114" t="str">
        <f t="shared" si="502"/>
        <v/>
      </c>
      <c r="AW368" s="114" t="str">
        <f t="shared" si="503"/>
        <v/>
      </c>
      <c r="AX368" s="117" t="str">
        <f t="shared" si="504"/>
        <v/>
      </c>
      <c r="AY368" s="117" t="str">
        <f t="shared" si="505"/>
        <v/>
      </c>
      <c r="AZ368" s="111" t="str">
        <f t="shared" si="506"/>
        <v/>
      </c>
      <c r="BA368" s="133" t="str">
        <f t="shared" si="507"/>
        <v/>
      </c>
      <c r="BB368" s="126" t="str">
        <f t="shared" si="446"/>
        <v/>
      </c>
      <c r="BC368" s="126" t="str">
        <f t="shared" si="447"/>
        <v/>
      </c>
      <c r="BD368" s="127" t="str">
        <f t="shared" si="448"/>
        <v/>
      </c>
      <c r="BE368" s="115" t="str">
        <f t="shared" si="449"/>
        <v/>
      </c>
      <c r="BF368" s="148" t="str">
        <f t="shared" si="450"/>
        <v/>
      </c>
      <c r="BG368" s="126" t="str">
        <f t="shared" si="451"/>
        <v/>
      </c>
      <c r="BH368" s="126" t="str">
        <f t="shared" si="452"/>
        <v/>
      </c>
      <c r="BI368" s="126" t="str">
        <f t="shared" si="453"/>
        <v/>
      </c>
      <c r="BJ368" s="126" t="str">
        <f t="shared" si="454"/>
        <v/>
      </c>
      <c r="BK368" s="111" t="str">
        <f t="shared" si="455"/>
        <v/>
      </c>
      <c r="BL368" s="118" t="str">
        <f t="shared" si="508"/>
        <v/>
      </c>
      <c r="BM368" s="115" t="str">
        <f t="shared" si="456"/>
        <v/>
      </c>
      <c r="BN368" s="110" t="str">
        <f t="shared" si="457"/>
        <v/>
      </c>
      <c r="BO368" s="110" t="str">
        <f t="shared" si="458"/>
        <v/>
      </c>
      <c r="BP368" s="111" t="str">
        <f t="shared" si="509"/>
        <v/>
      </c>
      <c r="BQ368" s="110" t="str">
        <f t="shared" si="510"/>
        <v/>
      </c>
      <c r="BR368" s="153"/>
      <c r="BS368" s="115" t="str">
        <f t="shared" si="459"/>
        <v/>
      </c>
      <c r="BT368" s="132" t="str">
        <f t="shared" si="522"/>
        <v/>
      </c>
      <c r="BU368" s="146" t="str">
        <f t="shared" si="460"/>
        <v/>
      </c>
      <c r="BV368" s="115" t="str">
        <f t="shared" si="461"/>
        <v/>
      </c>
      <c r="BW368" s="118" t="str">
        <f t="shared" si="462"/>
        <v/>
      </c>
      <c r="BX368" s="119"/>
      <c r="BY368" s="111" t="str">
        <f t="shared" si="463"/>
        <v/>
      </c>
      <c r="BZ368" s="111" t="str">
        <f t="shared" si="464"/>
        <v/>
      </c>
      <c r="CA368" s="111" t="str">
        <f t="shared" si="465"/>
        <v/>
      </c>
      <c r="CB368" s="142" t="str">
        <f t="shared" si="466"/>
        <v/>
      </c>
      <c r="CC368" s="184" t="str">
        <f t="shared" si="467"/>
        <v/>
      </c>
      <c r="CD368" s="115" t="str">
        <f t="shared" si="468"/>
        <v/>
      </c>
      <c r="CE368" s="115" t="str">
        <f t="shared" si="469"/>
        <v/>
      </c>
      <c r="CF368" s="125" t="str">
        <f t="shared" si="470"/>
        <v/>
      </c>
      <c r="CG368" s="125" t="str">
        <f t="shared" si="471"/>
        <v/>
      </c>
      <c r="CH368" s="149" t="str">
        <f t="shared" si="472"/>
        <v/>
      </c>
      <c r="CI368" s="142" t="str">
        <f t="shared" si="473"/>
        <v/>
      </c>
      <c r="CJ368" s="119"/>
      <c r="CK368" s="109"/>
      <c r="CL368" s="166" t="str">
        <f t="shared" si="474"/>
        <v/>
      </c>
      <c r="CM368" s="166" t="str">
        <f t="shared" si="475"/>
        <v/>
      </c>
      <c r="CN368" s="163" t="str">
        <f t="shared" si="476"/>
        <v/>
      </c>
      <c r="CO368" s="164" t="str">
        <f t="shared" si="477"/>
        <v/>
      </c>
      <c r="CP368" s="109"/>
      <c r="CQ368" s="163" t="str">
        <f t="shared" si="478"/>
        <v/>
      </c>
      <c r="CR368" s="163" t="str">
        <f t="shared" si="479"/>
        <v/>
      </c>
      <c r="CS368" s="109"/>
      <c r="CT368" s="112" t="str">
        <f t="shared" si="511"/>
        <v/>
      </c>
      <c r="CU368" s="145" t="str">
        <f t="shared" si="512"/>
        <v/>
      </c>
      <c r="CV368" s="111" t="str">
        <f t="shared" si="513"/>
        <v/>
      </c>
      <c r="CW368" s="111" t="str">
        <f t="shared" si="514"/>
        <v/>
      </c>
      <c r="CX368" s="109" t="str">
        <f t="shared" si="480"/>
        <v/>
      </c>
      <c r="CY368" s="126" t="str">
        <f t="shared" si="481"/>
        <v/>
      </c>
      <c r="CZ368" s="126" t="str">
        <f t="shared" si="482"/>
        <v/>
      </c>
      <c r="DA368" s="126" t="str">
        <f t="shared" si="483"/>
        <v/>
      </c>
      <c r="DB368" s="145" t="str">
        <f t="shared" si="484"/>
        <v/>
      </c>
      <c r="DC368" s="143" t="str">
        <f t="shared" si="485"/>
        <v/>
      </c>
      <c r="DD368" s="121"/>
      <c r="DE368" s="113" t="str">
        <f t="shared" si="486"/>
        <v/>
      </c>
      <c r="DF368" s="113" t="str">
        <f t="shared" si="487"/>
        <v/>
      </c>
      <c r="DG368" s="111" t="e">
        <f t="shared" si="515"/>
        <v>#N/A</v>
      </c>
      <c r="DH368" s="108" t="str">
        <f t="shared" si="488"/>
        <v/>
      </c>
      <c r="DI368" s="108" t="str">
        <f t="shared" si="516"/>
        <v/>
      </c>
      <c r="DJ368" s="108" t="str">
        <f t="shared" si="517"/>
        <v/>
      </c>
      <c r="DK368" s="108" t="str">
        <f t="shared" si="520"/>
        <v/>
      </c>
      <c r="DL368" s="108" t="str">
        <f t="shared" si="518"/>
        <v/>
      </c>
      <c r="DM368" s="108" t="str">
        <f t="shared" si="519"/>
        <v/>
      </c>
      <c r="DN368" s="103"/>
      <c r="DO368" s="170" t="str">
        <f t="shared" si="489"/>
        <v/>
      </c>
      <c r="DP368" s="170" t="str">
        <f t="shared" si="490"/>
        <v/>
      </c>
      <c r="DQ368" s="170" t="str">
        <f t="shared" si="491"/>
        <v/>
      </c>
      <c r="DR368" s="55" t="str">
        <f t="shared" si="492"/>
        <v/>
      </c>
      <c r="DS368" s="55" t="str">
        <f t="shared" si="493"/>
        <v/>
      </c>
      <c r="DT368" s="173" t="str">
        <f t="shared" si="494"/>
        <v/>
      </c>
      <c r="DU368" s="55" t="str">
        <f t="shared" si="495"/>
        <v/>
      </c>
      <c r="DV368" s="21" t="str">
        <f t="shared" si="496"/>
        <v/>
      </c>
      <c r="DW368" s="11" t="str">
        <f t="shared" si="521"/>
        <v/>
      </c>
      <c r="DX368" s="12" t="str">
        <f t="shared" si="497"/>
        <v/>
      </c>
      <c r="DY368" s="15"/>
      <c r="DZ368" s="50"/>
      <c r="EA368" s="50"/>
      <c r="EB368" s="50"/>
      <c r="EC368" s="50"/>
    </row>
    <row r="369" spans="1:133" ht="20.100000000000001" customHeight="1" x14ac:dyDescent="0.25">
      <c r="A369" s="47">
        <f t="shared" si="498"/>
        <v>368</v>
      </c>
      <c r="B369" s="176"/>
      <c r="C369" s="194"/>
      <c r="D369" s="176"/>
      <c r="E369" s="194"/>
      <c r="F369" s="192"/>
      <c r="G369" s="193"/>
      <c r="H369" s="176"/>
      <c r="I369" s="176"/>
      <c r="J369" s="180"/>
      <c r="K369" s="180"/>
      <c r="L369" s="180"/>
      <c r="M369" s="40"/>
      <c r="N369" s="10" t="str">
        <f t="shared" si="441"/>
        <v/>
      </c>
      <c r="O369" s="13"/>
      <c r="P369" s="26" t="str">
        <f t="shared" si="526"/>
        <v/>
      </c>
      <c r="Q369" s="26" t="str">
        <f t="shared" si="526"/>
        <v/>
      </c>
      <c r="R369" s="26" t="str">
        <f t="shared" si="526"/>
        <v/>
      </c>
      <c r="S369" s="26" t="str">
        <f t="shared" si="526"/>
        <v/>
      </c>
      <c r="T369" s="26" t="str">
        <f t="shared" si="526"/>
        <v/>
      </c>
      <c r="U369" s="157" t="str">
        <f t="shared" si="526"/>
        <v/>
      </c>
      <c r="V369" s="26" t="str">
        <f t="shared" si="526"/>
        <v/>
      </c>
      <c r="W369" s="26" t="str">
        <f t="shared" si="526"/>
        <v/>
      </c>
      <c r="X369" s="26" t="str">
        <f t="shared" si="526"/>
        <v/>
      </c>
      <c r="Y369" s="24" t="str">
        <f t="shared" si="526"/>
        <v/>
      </c>
      <c r="Z369" s="18" t="str">
        <f t="shared" si="527"/>
        <v/>
      </c>
      <c r="AA369" s="24" t="str">
        <f t="shared" si="527"/>
        <v/>
      </c>
      <c r="AB369" s="24" t="str">
        <f t="shared" si="527"/>
        <v/>
      </c>
      <c r="AC369" s="26" t="str">
        <f t="shared" si="527"/>
        <v/>
      </c>
      <c r="AD369" s="33" t="str">
        <f t="shared" si="527"/>
        <v/>
      </c>
      <c r="AE369" s="24" t="str">
        <f t="shared" si="527"/>
        <v/>
      </c>
      <c r="AF369" s="26" t="str">
        <f t="shared" si="527"/>
        <v/>
      </c>
      <c r="AG369" s="24" t="str">
        <f t="shared" si="527"/>
        <v/>
      </c>
      <c r="AH369" s="26" t="str">
        <f t="shared" si="527"/>
        <v/>
      </c>
      <c r="AI369" s="26" t="str">
        <f t="shared" si="527"/>
        <v/>
      </c>
      <c r="AJ369" s="26" t="str">
        <f t="shared" si="527"/>
        <v/>
      </c>
      <c r="AK369" s="26" t="str">
        <f t="shared" si="527"/>
        <v/>
      </c>
      <c r="AL369" s="26" t="str">
        <f t="shared" si="527"/>
        <v/>
      </c>
      <c r="AM369" s="18" t="str">
        <f t="shared" si="527"/>
        <v/>
      </c>
      <c r="AN369" s="9"/>
      <c r="AO369" s="152" t="str">
        <f t="shared" si="499"/>
        <v/>
      </c>
      <c r="AP369" s="150" t="str">
        <f t="shared" si="442"/>
        <v/>
      </c>
      <c r="AQ369" s="151" t="str">
        <f t="shared" si="443"/>
        <v/>
      </c>
      <c r="AR369" s="107" t="str">
        <f t="shared" si="444"/>
        <v/>
      </c>
      <c r="AS369" s="128" t="str">
        <f t="shared" si="445"/>
        <v/>
      </c>
      <c r="AT369" s="114" t="str">
        <f t="shared" si="500"/>
        <v/>
      </c>
      <c r="AU369" s="114" t="str">
        <f t="shared" si="501"/>
        <v/>
      </c>
      <c r="AV369" s="114" t="str">
        <f t="shared" si="502"/>
        <v/>
      </c>
      <c r="AW369" s="114" t="str">
        <f t="shared" si="503"/>
        <v/>
      </c>
      <c r="AX369" s="117" t="str">
        <f t="shared" si="504"/>
        <v/>
      </c>
      <c r="AY369" s="117" t="str">
        <f t="shared" si="505"/>
        <v/>
      </c>
      <c r="AZ369" s="111" t="str">
        <f t="shared" si="506"/>
        <v/>
      </c>
      <c r="BA369" s="133" t="str">
        <f t="shared" si="507"/>
        <v/>
      </c>
      <c r="BB369" s="126" t="str">
        <f t="shared" si="446"/>
        <v/>
      </c>
      <c r="BC369" s="126" t="str">
        <f t="shared" si="447"/>
        <v/>
      </c>
      <c r="BD369" s="127" t="str">
        <f t="shared" si="448"/>
        <v/>
      </c>
      <c r="BE369" s="115" t="str">
        <f t="shared" si="449"/>
        <v/>
      </c>
      <c r="BF369" s="148" t="str">
        <f t="shared" si="450"/>
        <v/>
      </c>
      <c r="BG369" s="126" t="str">
        <f t="shared" si="451"/>
        <v/>
      </c>
      <c r="BH369" s="126" t="str">
        <f t="shared" si="452"/>
        <v/>
      </c>
      <c r="BI369" s="126" t="str">
        <f t="shared" si="453"/>
        <v/>
      </c>
      <c r="BJ369" s="126" t="str">
        <f t="shared" si="454"/>
        <v/>
      </c>
      <c r="BK369" s="111" t="str">
        <f t="shared" si="455"/>
        <v/>
      </c>
      <c r="BL369" s="118" t="str">
        <f t="shared" si="508"/>
        <v/>
      </c>
      <c r="BM369" s="115" t="str">
        <f t="shared" si="456"/>
        <v/>
      </c>
      <c r="BN369" s="110" t="str">
        <f t="shared" si="457"/>
        <v/>
      </c>
      <c r="BO369" s="110" t="str">
        <f t="shared" si="458"/>
        <v/>
      </c>
      <c r="BP369" s="111" t="str">
        <f t="shared" si="509"/>
        <v/>
      </c>
      <c r="BQ369" s="110" t="str">
        <f t="shared" si="510"/>
        <v/>
      </c>
      <c r="BR369" s="153"/>
      <c r="BS369" s="115" t="str">
        <f t="shared" si="459"/>
        <v/>
      </c>
      <c r="BT369" s="132" t="str">
        <f t="shared" si="522"/>
        <v/>
      </c>
      <c r="BU369" s="146" t="str">
        <f t="shared" si="460"/>
        <v/>
      </c>
      <c r="BV369" s="115" t="str">
        <f t="shared" si="461"/>
        <v/>
      </c>
      <c r="BW369" s="118" t="str">
        <f t="shared" si="462"/>
        <v/>
      </c>
      <c r="BX369" s="119"/>
      <c r="BY369" s="111" t="str">
        <f t="shared" si="463"/>
        <v/>
      </c>
      <c r="BZ369" s="111" t="str">
        <f t="shared" si="464"/>
        <v/>
      </c>
      <c r="CA369" s="111" t="str">
        <f t="shared" si="465"/>
        <v/>
      </c>
      <c r="CB369" s="142" t="str">
        <f t="shared" si="466"/>
        <v/>
      </c>
      <c r="CC369" s="184" t="str">
        <f t="shared" si="467"/>
        <v/>
      </c>
      <c r="CD369" s="115" t="str">
        <f t="shared" si="468"/>
        <v/>
      </c>
      <c r="CE369" s="115" t="str">
        <f t="shared" si="469"/>
        <v/>
      </c>
      <c r="CF369" s="125" t="str">
        <f t="shared" si="470"/>
        <v/>
      </c>
      <c r="CG369" s="125" t="str">
        <f t="shared" si="471"/>
        <v/>
      </c>
      <c r="CH369" s="149" t="str">
        <f t="shared" si="472"/>
        <v/>
      </c>
      <c r="CI369" s="142" t="str">
        <f t="shared" si="473"/>
        <v/>
      </c>
      <c r="CJ369" s="119"/>
      <c r="CK369" s="109"/>
      <c r="CL369" s="166" t="str">
        <f t="shared" si="474"/>
        <v/>
      </c>
      <c r="CM369" s="166" t="str">
        <f t="shared" si="475"/>
        <v/>
      </c>
      <c r="CN369" s="163" t="str">
        <f t="shared" si="476"/>
        <v/>
      </c>
      <c r="CO369" s="164" t="str">
        <f t="shared" si="477"/>
        <v/>
      </c>
      <c r="CP369" s="109"/>
      <c r="CQ369" s="163" t="str">
        <f t="shared" si="478"/>
        <v/>
      </c>
      <c r="CR369" s="163" t="str">
        <f t="shared" si="479"/>
        <v/>
      </c>
      <c r="CS369" s="109"/>
      <c r="CT369" s="112" t="str">
        <f t="shared" si="511"/>
        <v/>
      </c>
      <c r="CU369" s="145" t="str">
        <f t="shared" si="512"/>
        <v/>
      </c>
      <c r="CV369" s="111" t="str">
        <f t="shared" si="513"/>
        <v/>
      </c>
      <c r="CW369" s="111" t="str">
        <f t="shared" si="514"/>
        <v/>
      </c>
      <c r="CX369" s="109" t="str">
        <f t="shared" si="480"/>
        <v/>
      </c>
      <c r="CY369" s="126" t="str">
        <f t="shared" si="481"/>
        <v/>
      </c>
      <c r="CZ369" s="126" t="str">
        <f t="shared" si="482"/>
        <v/>
      </c>
      <c r="DA369" s="126" t="str">
        <f t="shared" si="483"/>
        <v/>
      </c>
      <c r="DB369" s="145" t="str">
        <f t="shared" si="484"/>
        <v/>
      </c>
      <c r="DC369" s="143" t="str">
        <f t="shared" si="485"/>
        <v/>
      </c>
      <c r="DD369" s="121"/>
      <c r="DE369" s="113" t="str">
        <f t="shared" si="486"/>
        <v/>
      </c>
      <c r="DF369" s="113" t="str">
        <f t="shared" si="487"/>
        <v/>
      </c>
      <c r="DG369" s="111" t="e">
        <f t="shared" si="515"/>
        <v>#N/A</v>
      </c>
      <c r="DH369" s="108" t="str">
        <f t="shared" si="488"/>
        <v/>
      </c>
      <c r="DI369" s="108" t="str">
        <f t="shared" si="516"/>
        <v/>
      </c>
      <c r="DJ369" s="108" t="str">
        <f t="shared" si="517"/>
        <v/>
      </c>
      <c r="DK369" s="108" t="str">
        <f t="shared" si="520"/>
        <v/>
      </c>
      <c r="DL369" s="108" t="str">
        <f t="shared" si="518"/>
        <v/>
      </c>
      <c r="DM369" s="108" t="str">
        <f t="shared" si="519"/>
        <v/>
      </c>
      <c r="DN369" s="103"/>
      <c r="DO369" s="170" t="str">
        <f t="shared" si="489"/>
        <v/>
      </c>
      <c r="DP369" s="170" t="str">
        <f t="shared" si="490"/>
        <v/>
      </c>
      <c r="DQ369" s="170" t="str">
        <f t="shared" si="491"/>
        <v/>
      </c>
      <c r="DR369" s="55" t="str">
        <f t="shared" si="492"/>
        <v/>
      </c>
      <c r="DS369" s="55" t="str">
        <f t="shared" si="493"/>
        <v/>
      </c>
      <c r="DT369" s="173" t="str">
        <f t="shared" si="494"/>
        <v/>
      </c>
      <c r="DU369" s="55" t="str">
        <f t="shared" si="495"/>
        <v/>
      </c>
      <c r="DV369" s="21" t="str">
        <f t="shared" si="496"/>
        <v/>
      </c>
      <c r="DW369" s="11" t="str">
        <f t="shared" si="521"/>
        <v/>
      </c>
      <c r="DX369" s="12" t="str">
        <f t="shared" si="497"/>
        <v/>
      </c>
      <c r="DY369" s="15"/>
      <c r="DZ369" s="50"/>
      <c r="EA369" s="50"/>
      <c r="EB369" s="50"/>
      <c r="EC369" s="50"/>
    </row>
    <row r="370" spans="1:133" ht="20.100000000000001" customHeight="1" x14ac:dyDescent="0.25">
      <c r="A370" s="47">
        <f t="shared" si="498"/>
        <v>369</v>
      </c>
      <c r="B370" s="176"/>
      <c r="C370" s="194"/>
      <c r="D370" s="176"/>
      <c r="E370" s="194"/>
      <c r="F370" s="192"/>
      <c r="G370" s="193"/>
      <c r="H370" s="176"/>
      <c r="I370" s="176"/>
      <c r="J370" s="180"/>
      <c r="K370" s="180"/>
      <c r="L370" s="180"/>
      <c r="M370" s="40"/>
      <c r="N370" s="10" t="str">
        <f t="shared" si="441"/>
        <v/>
      </c>
      <c r="O370" s="13"/>
      <c r="P370" s="26" t="str">
        <f t="shared" si="526"/>
        <v/>
      </c>
      <c r="Q370" s="26" t="str">
        <f t="shared" si="526"/>
        <v/>
      </c>
      <c r="R370" s="26" t="str">
        <f t="shared" si="526"/>
        <v/>
      </c>
      <c r="S370" s="26" t="str">
        <f t="shared" si="526"/>
        <v/>
      </c>
      <c r="T370" s="26" t="str">
        <f t="shared" si="526"/>
        <v/>
      </c>
      <c r="U370" s="157" t="str">
        <f t="shared" si="526"/>
        <v/>
      </c>
      <c r="V370" s="26" t="str">
        <f t="shared" si="526"/>
        <v/>
      </c>
      <c r="W370" s="26" t="str">
        <f t="shared" si="526"/>
        <v/>
      </c>
      <c r="X370" s="26" t="str">
        <f t="shared" si="526"/>
        <v/>
      </c>
      <c r="Y370" s="24" t="str">
        <f t="shared" si="526"/>
        <v/>
      </c>
      <c r="Z370" s="18" t="str">
        <f t="shared" si="527"/>
        <v/>
      </c>
      <c r="AA370" s="24" t="str">
        <f t="shared" si="527"/>
        <v/>
      </c>
      <c r="AB370" s="24" t="str">
        <f t="shared" si="527"/>
        <v/>
      </c>
      <c r="AC370" s="26" t="str">
        <f t="shared" si="527"/>
        <v/>
      </c>
      <c r="AD370" s="33" t="str">
        <f t="shared" si="527"/>
        <v/>
      </c>
      <c r="AE370" s="24" t="str">
        <f t="shared" si="527"/>
        <v/>
      </c>
      <c r="AF370" s="26" t="str">
        <f t="shared" si="527"/>
        <v/>
      </c>
      <c r="AG370" s="24" t="str">
        <f t="shared" si="527"/>
        <v/>
      </c>
      <c r="AH370" s="26" t="str">
        <f t="shared" si="527"/>
        <v/>
      </c>
      <c r="AI370" s="26" t="str">
        <f t="shared" si="527"/>
        <v/>
      </c>
      <c r="AJ370" s="26" t="str">
        <f t="shared" si="527"/>
        <v/>
      </c>
      <c r="AK370" s="26" t="str">
        <f t="shared" si="527"/>
        <v/>
      </c>
      <c r="AL370" s="26" t="str">
        <f t="shared" si="527"/>
        <v/>
      </c>
      <c r="AM370" s="18" t="str">
        <f t="shared" si="527"/>
        <v/>
      </c>
      <c r="AN370" s="9"/>
      <c r="AO370" s="152" t="str">
        <f t="shared" si="499"/>
        <v/>
      </c>
      <c r="AP370" s="150" t="str">
        <f t="shared" si="442"/>
        <v/>
      </c>
      <c r="AQ370" s="151" t="str">
        <f t="shared" si="443"/>
        <v/>
      </c>
      <c r="AR370" s="107" t="str">
        <f t="shared" si="444"/>
        <v/>
      </c>
      <c r="AS370" s="128" t="str">
        <f t="shared" si="445"/>
        <v/>
      </c>
      <c r="AT370" s="114" t="str">
        <f t="shared" si="500"/>
        <v/>
      </c>
      <c r="AU370" s="114" t="str">
        <f t="shared" si="501"/>
        <v/>
      </c>
      <c r="AV370" s="114" t="str">
        <f t="shared" si="502"/>
        <v/>
      </c>
      <c r="AW370" s="114" t="str">
        <f t="shared" si="503"/>
        <v/>
      </c>
      <c r="AX370" s="117" t="str">
        <f t="shared" si="504"/>
        <v/>
      </c>
      <c r="AY370" s="117" t="str">
        <f t="shared" si="505"/>
        <v/>
      </c>
      <c r="AZ370" s="111" t="str">
        <f t="shared" si="506"/>
        <v/>
      </c>
      <c r="BA370" s="133" t="str">
        <f t="shared" si="507"/>
        <v/>
      </c>
      <c r="BB370" s="126" t="str">
        <f t="shared" si="446"/>
        <v/>
      </c>
      <c r="BC370" s="126" t="str">
        <f t="shared" si="447"/>
        <v/>
      </c>
      <c r="BD370" s="127" t="str">
        <f t="shared" si="448"/>
        <v/>
      </c>
      <c r="BE370" s="115" t="str">
        <f t="shared" si="449"/>
        <v/>
      </c>
      <c r="BF370" s="148" t="str">
        <f t="shared" si="450"/>
        <v/>
      </c>
      <c r="BG370" s="126" t="str">
        <f t="shared" si="451"/>
        <v/>
      </c>
      <c r="BH370" s="126" t="str">
        <f t="shared" si="452"/>
        <v/>
      </c>
      <c r="BI370" s="126" t="str">
        <f t="shared" si="453"/>
        <v/>
      </c>
      <c r="BJ370" s="126" t="str">
        <f t="shared" si="454"/>
        <v/>
      </c>
      <c r="BK370" s="111" t="str">
        <f t="shared" si="455"/>
        <v/>
      </c>
      <c r="BL370" s="118" t="str">
        <f t="shared" si="508"/>
        <v/>
      </c>
      <c r="BM370" s="115" t="str">
        <f t="shared" si="456"/>
        <v/>
      </c>
      <c r="BN370" s="110" t="str">
        <f t="shared" si="457"/>
        <v/>
      </c>
      <c r="BO370" s="110" t="str">
        <f t="shared" si="458"/>
        <v/>
      </c>
      <c r="BP370" s="111" t="str">
        <f t="shared" si="509"/>
        <v/>
      </c>
      <c r="BQ370" s="110" t="str">
        <f t="shared" si="510"/>
        <v/>
      </c>
      <c r="BR370" s="153"/>
      <c r="BS370" s="115" t="str">
        <f t="shared" si="459"/>
        <v/>
      </c>
      <c r="BT370" s="132" t="str">
        <f t="shared" si="522"/>
        <v/>
      </c>
      <c r="BU370" s="146" t="str">
        <f t="shared" si="460"/>
        <v/>
      </c>
      <c r="BV370" s="115" t="str">
        <f t="shared" si="461"/>
        <v/>
      </c>
      <c r="BW370" s="118" t="str">
        <f t="shared" si="462"/>
        <v/>
      </c>
      <c r="BX370" s="119"/>
      <c r="BY370" s="111" t="str">
        <f t="shared" si="463"/>
        <v/>
      </c>
      <c r="BZ370" s="111" t="str">
        <f t="shared" si="464"/>
        <v/>
      </c>
      <c r="CA370" s="111" t="str">
        <f t="shared" si="465"/>
        <v/>
      </c>
      <c r="CB370" s="142" t="str">
        <f t="shared" si="466"/>
        <v/>
      </c>
      <c r="CC370" s="184" t="str">
        <f t="shared" si="467"/>
        <v/>
      </c>
      <c r="CD370" s="115" t="str">
        <f t="shared" si="468"/>
        <v/>
      </c>
      <c r="CE370" s="115" t="str">
        <f t="shared" si="469"/>
        <v/>
      </c>
      <c r="CF370" s="125" t="str">
        <f t="shared" si="470"/>
        <v/>
      </c>
      <c r="CG370" s="125" t="str">
        <f t="shared" si="471"/>
        <v/>
      </c>
      <c r="CH370" s="149" t="str">
        <f t="shared" si="472"/>
        <v/>
      </c>
      <c r="CI370" s="142" t="str">
        <f t="shared" si="473"/>
        <v/>
      </c>
      <c r="CJ370" s="119"/>
      <c r="CK370" s="109"/>
      <c r="CL370" s="166" t="str">
        <f t="shared" si="474"/>
        <v/>
      </c>
      <c r="CM370" s="166" t="str">
        <f t="shared" si="475"/>
        <v/>
      </c>
      <c r="CN370" s="163" t="str">
        <f t="shared" si="476"/>
        <v/>
      </c>
      <c r="CO370" s="164" t="str">
        <f t="shared" si="477"/>
        <v/>
      </c>
      <c r="CP370" s="109"/>
      <c r="CQ370" s="163" t="str">
        <f t="shared" si="478"/>
        <v/>
      </c>
      <c r="CR370" s="163" t="str">
        <f t="shared" si="479"/>
        <v/>
      </c>
      <c r="CS370" s="109"/>
      <c r="CT370" s="112" t="str">
        <f t="shared" si="511"/>
        <v/>
      </c>
      <c r="CU370" s="145" t="str">
        <f t="shared" si="512"/>
        <v/>
      </c>
      <c r="CV370" s="111" t="str">
        <f t="shared" si="513"/>
        <v/>
      </c>
      <c r="CW370" s="111" t="str">
        <f t="shared" si="514"/>
        <v/>
      </c>
      <c r="CX370" s="109" t="str">
        <f t="shared" si="480"/>
        <v/>
      </c>
      <c r="CY370" s="126" t="str">
        <f t="shared" si="481"/>
        <v/>
      </c>
      <c r="CZ370" s="126" t="str">
        <f t="shared" si="482"/>
        <v/>
      </c>
      <c r="DA370" s="126" t="str">
        <f t="shared" si="483"/>
        <v/>
      </c>
      <c r="DB370" s="145" t="str">
        <f t="shared" si="484"/>
        <v/>
      </c>
      <c r="DC370" s="143" t="str">
        <f t="shared" si="485"/>
        <v/>
      </c>
      <c r="DD370" s="121"/>
      <c r="DE370" s="113" t="str">
        <f t="shared" si="486"/>
        <v/>
      </c>
      <c r="DF370" s="113" t="str">
        <f t="shared" si="487"/>
        <v/>
      </c>
      <c r="DG370" s="111" t="e">
        <f t="shared" si="515"/>
        <v>#N/A</v>
      </c>
      <c r="DH370" s="108" t="str">
        <f t="shared" si="488"/>
        <v/>
      </c>
      <c r="DI370" s="108" t="str">
        <f t="shared" si="516"/>
        <v/>
      </c>
      <c r="DJ370" s="108" t="str">
        <f t="shared" si="517"/>
        <v/>
      </c>
      <c r="DK370" s="108" t="str">
        <f t="shared" si="520"/>
        <v/>
      </c>
      <c r="DL370" s="108" t="str">
        <f t="shared" si="518"/>
        <v/>
      </c>
      <c r="DM370" s="108" t="str">
        <f t="shared" si="519"/>
        <v/>
      </c>
      <c r="DN370" s="103"/>
      <c r="DO370" s="170" t="str">
        <f t="shared" si="489"/>
        <v/>
      </c>
      <c r="DP370" s="170" t="str">
        <f t="shared" si="490"/>
        <v/>
      </c>
      <c r="DQ370" s="170" t="str">
        <f t="shared" si="491"/>
        <v/>
      </c>
      <c r="DR370" s="55" t="str">
        <f t="shared" si="492"/>
        <v/>
      </c>
      <c r="DS370" s="55" t="str">
        <f t="shared" si="493"/>
        <v/>
      </c>
      <c r="DT370" s="173" t="str">
        <f t="shared" si="494"/>
        <v/>
      </c>
      <c r="DU370" s="55" t="str">
        <f t="shared" si="495"/>
        <v/>
      </c>
      <c r="DV370" s="21" t="str">
        <f t="shared" si="496"/>
        <v/>
      </c>
      <c r="DW370" s="11" t="str">
        <f t="shared" si="521"/>
        <v/>
      </c>
      <c r="DX370" s="12" t="str">
        <f t="shared" si="497"/>
        <v/>
      </c>
      <c r="DY370" s="15"/>
      <c r="DZ370" s="50"/>
      <c r="EA370" s="50"/>
      <c r="EB370" s="50"/>
      <c r="EC370" s="50"/>
    </row>
    <row r="371" spans="1:133" ht="20.100000000000001" customHeight="1" x14ac:dyDescent="0.25">
      <c r="A371" s="47">
        <f t="shared" si="498"/>
        <v>370</v>
      </c>
      <c r="B371" s="176"/>
      <c r="C371" s="194"/>
      <c r="D371" s="176"/>
      <c r="E371" s="194"/>
      <c r="F371" s="192"/>
      <c r="G371" s="193"/>
      <c r="H371" s="176"/>
      <c r="I371" s="176"/>
      <c r="J371" s="180"/>
      <c r="K371" s="180"/>
      <c r="L371" s="180"/>
      <c r="M371" s="40"/>
      <c r="N371" s="10" t="str">
        <f t="shared" si="441"/>
        <v/>
      </c>
      <c r="O371" s="13"/>
      <c r="P371" s="26" t="str">
        <f t="shared" si="526"/>
        <v/>
      </c>
      <c r="Q371" s="26" t="str">
        <f t="shared" si="526"/>
        <v/>
      </c>
      <c r="R371" s="26" t="str">
        <f t="shared" si="526"/>
        <v/>
      </c>
      <c r="S371" s="26" t="str">
        <f t="shared" si="526"/>
        <v/>
      </c>
      <c r="T371" s="26" t="str">
        <f t="shared" si="526"/>
        <v/>
      </c>
      <c r="U371" s="157" t="str">
        <f t="shared" si="526"/>
        <v/>
      </c>
      <c r="V371" s="26" t="str">
        <f t="shared" si="526"/>
        <v/>
      </c>
      <c r="W371" s="26" t="str">
        <f t="shared" si="526"/>
        <v/>
      </c>
      <c r="X371" s="26" t="str">
        <f t="shared" si="526"/>
        <v/>
      </c>
      <c r="Y371" s="24" t="str">
        <f t="shared" si="526"/>
        <v/>
      </c>
      <c r="Z371" s="18" t="str">
        <f t="shared" si="527"/>
        <v/>
      </c>
      <c r="AA371" s="24" t="str">
        <f t="shared" si="527"/>
        <v/>
      </c>
      <c r="AB371" s="24" t="str">
        <f t="shared" si="527"/>
        <v/>
      </c>
      <c r="AC371" s="26" t="str">
        <f t="shared" si="527"/>
        <v/>
      </c>
      <c r="AD371" s="33" t="str">
        <f t="shared" si="527"/>
        <v/>
      </c>
      <c r="AE371" s="24" t="str">
        <f t="shared" si="527"/>
        <v/>
      </c>
      <c r="AF371" s="26" t="str">
        <f t="shared" si="527"/>
        <v/>
      </c>
      <c r="AG371" s="24" t="str">
        <f t="shared" si="527"/>
        <v/>
      </c>
      <c r="AH371" s="26" t="str">
        <f t="shared" si="527"/>
        <v/>
      </c>
      <c r="AI371" s="26" t="str">
        <f t="shared" si="527"/>
        <v/>
      </c>
      <c r="AJ371" s="26" t="str">
        <f t="shared" si="527"/>
        <v/>
      </c>
      <c r="AK371" s="26" t="str">
        <f t="shared" si="527"/>
        <v/>
      </c>
      <c r="AL371" s="26" t="str">
        <f t="shared" si="527"/>
        <v/>
      </c>
      <c r="AM371" s="18" t="str">
        <f t="shared" si="527"/>
        <v/>
      </c>
      <c r="AN371" s="9"/>
      <c r="AO371" s="152" t="str">
        <f t="shared" si="499"/>
        <v/>
      </c>
      <c r="AP371" s="150" t="str">
        <f t="shared" si="442"/>
        <v/>
      </c>
      <c r="AQ371" s="151" t="str">
        <f t="shared" si="443"/>
        <v/>
      </c>
      <c r="AR371" s="107" t="str">
        <f t="shared" si="444"/>
        <v/>
      </c>
      <c r="AS371" s="128" t="str">
        <f t="shared" si="445"/>
        <v/>
      </c>
      <c r="AT371" s="114" t="str">
        <f t="shared" si="500"/>
        <v/>
      </c>
      <c r="AU371" s="114" t="str">
        <f t="shared" si="501"/>
        <v/>
      </c>
      <c r="AV371" s="114" t="str">
        <f t="shared" si="502"/>
        <v/>
      </c>
      <c r="AW371" s="114" t="str">
        <f t="shared" si="503"/>
        <v/>
      </c>
      <c r="AX371" s="117" t="str">
        <f t="shared" si="504"/>
        <v/>
      </c>
      <c r="AY371" s="117" t="str">
        <f t="shared" si="505"/>
        <v/>
      </c>
      <c r="AZ371" s="111" t="str">
        <f t="shared" si="506"/>
        <v/>
      </c>
      <c r="BA371" s="133" t="str">
        <f t="shared" si="507"/>
        <v/>
      </c>
      <c r="BB371" s="126" t="str">
        <f t="shared" si="446"/>
        <v/>
      </c>
      <c r="BC371" s="126" t="str">
        <f t="shared" si="447"/>
        <v/>
      </c>
      <c r="BD371" s="127" t="str">
        <f t="shared" si="448"/>
        <v/>
      </c>
      <c r="BE371" s="115" t="str">
        <f t="shared" si="449"/>
        <v/>
      </c>
      <c r="BF371" s="148" t="str">
        <f t="shared" si="450"/>
        <v/>
      </c>
      <c r="BG371" s="126" t="str">
        <f t="shared" si="451"/>
        <v/>
      </c>
      <c r="BH371" s="126" t="str">
        <f t="shared" si="452"/>
        <v/>
      </c>
      <c r="BI371" s="126" t="str">
        <f t="shared" si="453"/>
        <v/>
      </c>
      <c r="BJ371" s="126" t="str">
        <f t="shared" si="454"/>
        <v/>
      </c>
      <c r="BK371" s="111" t="str">
        <f t="shared" si="455"/>
        <v/>
      </c>
      <c r="BL371" s="118" t="str">
        <f t="shared" si="508"/>
        <v/>
      </c>
      <c r="BM371" s="115" t="str">
        <f t="shared" si="456"/>
        <v/>
      </c>
      <c r="BN371" s="110" t="str">
        <f t="shared" si="457"/>
        <v/>
      </c>
      <c r="BO371" s="110" t="str">
        <f t="shared" si="458"/>
        <v/>
      </c>
      <c r="BP371" s="111" t="str">
        <f t="shared" si="509"/>
        <v/>
      </c>
      <c r="BQ371" s="110" t="str">
        <f t="shared" si="510"/>
        <v/>
      </c>
      <c r="BR371" s="153"/>
      <c r="BS371" s="115" t="str">
        <f t="shared" si="459"/>
        <v/>
      </c>
      <c r="BT371" s="132" t="str">
        <f t="shared" si="522"/>
        <v/>
      </c>
      <c r="BU371" s="146" t="str">
        <f t="shared" si="460"/>
        <v/>
      </c>
      <c r="BV371" s="115" t="str">
        <f t="shared" si="461"/>
        <v/>
      </c>
      <c r="BW371" s="118" t="str">
        <f t="shared" si="462"/>
        <v/>
      </c>
      <c r="BX371" s="119"/>
      <c r="BY371" s="111" t="str">
        <f t="shared" si="463"/>
        <v/>
      </c>
      <c r="BZ371" s="111" t="str">
        <f t="shared" si="464"/>
        <v/>
      </c>
      <c r="CA371" s="111" t="str">
        <f t="shared" si="465"/>
        <v/>
      </c>
      <c r="CB371" s="142" t="str">
        <f t="shared" si="466"/>
        <v/>
      </c>
      <c r="CC371" s="184" t="str">
        <f t="shared" si="467"/>
        <v/>
      </c>
      <c r="CD371" s="115" t="str">
        <f t="shared" si="468"/>
        <v/>
      </c>
      <c r="CE371" s="115" t="str">
        <f t="shared" si="469"/>
        <v/>
      </c>
      <c r="CF371" s="125" t="str">
        <f t="shared" si="470"/>
        <v/>
      </c>
      <c r="CG371" s="125" t="str">
        <f t="shared" si="471"/>
        <v/>
      </c>
      <c r="CH371" s="149" t="str">
        <f t="shared" si="472"/>
        <v/>
      </c>
      <c r="CI371" s="142" t="str">
        <f t="shared" si="473"/>
        <v/>
      </c>
      <c r="CJ371" s="119"/>
      <c r="CK371" s="109"/>
      <c r="CL371" s="166" t="str">
        <f t="shared" si="474"/>
        <v/>
      </c>
      <c r="CM371" s="166" t="str">
        <f t="shared" si="475"/>
        <v/>
      </c>
      <c r="CN371" s="163" t="str">
        <f t="shared" si="476"/>
        <v/>
      </c>
      <c r="CO371" s="164" t="str">
        <f t="shared" si="477"/>
        <v/>
      </c>
      <c r="CP371" s="109"/>
      <c r="CQ371" s="163" t="str">
        <f t="shared" si="478"/>
        <v/>
      </c>
      <c r="CR371" s="163" t="str">
        <f t="shared" si="479"/>
        <v/>
      </c>
      <c r="CS371" s="109"/>
      <c r="CT371" s="112" t="str">
        <f t="shared" si="511"/>
        <v/>
      </c>
      <c r="CU371" s="145" t="str">
        <f t="shared" si="512"/>
        <v/>
      </c>
      <c r="CV371" s="111" t="str">
        <f t="shared" si="513"/>
        <v/>
      </c>
      <c r="CW371" s="111" t="str">
        <f t="shared" si="514"/>
        <v/>
      </c>
      <c r="CX371" s="109" t="str">
        <f t="shared" si="480"/>
        <v/>
      </c>
      <c r="CY371" s="126" t="str">
        <f t="shared" si="481"/>
        <v/>
      </c>
      <c r="CZ371" s="126" t="str">
        <f t="shared" si="482"/>
        <v/>
      </c>
      <c r="DA371" s="126" t="str">
        <f t="shared" si="483"/>
        <v/>
      </c>
      <c r="DB371" s="145" t="str">
        <f t="shared" si="484"/>
        <v/>
      </c>
      <c r="DC371" s="143" t="str">
        <f t="shared" si="485"/>
        <v/>
      </c>
      <c r="DD371" s="121"/>
      <c r="DE371" s="113" t="str">
        <f t="shared" si="486"/>
        <v/>
      </c>
      <c r="DF371" s="113" t="str">
        <f t="shared" si="487"/>
        <v/>
      </c>
      <c r="DG371" s="111" t="e">
        <f t="shared" si="515"/>
        <v>#N/A</v>
      </c>
      <c r="DH371" s="108" t="str">
        <f t="shared" si="488"/>
        <v/>
      </c>
      <c r="DI371" s="108" t="str">
        <f t="shared" si="516"/>
        <v/>
      </c>
      <c r="DJ371" s="108" t="str">
        <f t="shared" si="517"/>
        <v/>
      </c>
      <c r="DK371" s="108" t="str">
        <f t="shared" si="520"/>
        <v/>
      </c>
      <c r="DL371" s="108" t="str">
        <f t="shared" si="518"/>
        <v/>
      </c>
      <c r="DM371" s="108" t="str">
        <f t="shared" si="519"/>
        <v/>
      </c>
      <c r="DN371" s="103"/>
      <c r="DO371" s="170" t="str">
        <f t="shared" si="489"/>
        <v/>
      </c>
      <c r="DP371" s="170" t="str">
        <f t="shared" si="490"/>
        <v/>
      </c>
      <c r="DQ371" s="170" t="str">
        <f t="shared" si="491"/>
        <v/>
      </c>
      <c r="DR371" s="55" t="str">
        <f t="shared" si="492"/>
        <v/>
      </c>
      <c r="DS371" s="55" t="str">
        <f t="shared" si="493"/>
        <v/>
      </c>
      <c r="DT371" s="173" t="str">
        <f t="shared" si="494"/>
        <v/>
      </c>
      <c r="DU371" s="55" t="str">
        <f t="shared" si="495"/>
        <v/>
      </c>
      <c r="DV371" s="21" t="str">
        <f t="shared" si="496"/>
        <v/>
      </c>
      <c r="DW371" s="11" t="str">
        <f t="shared" si="521"/>
        <v/>
      </c>
      <c r="DX371" s="12" t="str">
        <f t="shared" si="497"/>
        <v/>
      </c>
      <c r="DY371" s="15"/>
      <c r="DZ371" s="50"/>
      <c r="EA371" s="50"/>
      <c r="EB371" s="50"/>
      <c r="EC371" s="50"/>
    </row>
    <row r="372" spans="1:133" ht="20.100000000000001" customHeight="1" x14ac:dyDescent="0.25">
      <c r="A372" s="47">
        <f t="shared" si="498"/>
        <v>371</v>
      </c>
      <c r="B372" s="176"/>
      <c r="C372" s="194"/>
      <c r="D372" s="176"/>
      <c r="E372" s="194"/>
      <c r="F372" s="192"/>
      <c r="G372" s="193"/>
      <c r="H372" s="176"/>
      <c r="I372" s="176"/>
      <c r="J372" s="180"/>
      <c r="K372" s="180"/>
      <c r="L372" s="180"/>
      <c r="M372" s="40"/>
      <c r="N372" s="10" t="str">
        <f t="shared" si="441"/>
        <v/>
      </c>
      <c r="O372" s="13"/>
      <c r="P372" s="26" t="str">
        <f t="shared" si="526"/>
        <v/>
      </c>
      <c r="Q372" s="26" t="str">
        <f t="shared" si="526"/>
        <v/>
      </c>
      <c r="R372" s="26" t="str">
        <f t="shared" si="526"/>
        <v/>
      </c>
      <c r="S372" s="26" t="str">
        <f t="shared" si="526"/>
        <v/>
      </c>
      <c r="T372" s="26" t="str">
        <f t="shared" si="526"/>
        <v/>
      </c>
      <c r="U372" s="157" t="str">
        <f t="shared" si="526"/>
        <v/>
      </c>
      <c r="V372" s="26" t="str">
        <f t="shared" si="526"/>
        <v/>
      </c>
      <c r="W372" s="26" t="str">
        <f t="shared" si="526"/>
        <v/>
      </c>
      <c r="X372" s="26" t="str">
        <f t="shared" si="526"/>
        <v/>
      </c>
      <c r="Y372" s="24" t="str">
        <f t="shared" si="526"/>
        <v/>
      </c>
      <c r="Z372" s="18" t="str">
        <f t="shared" si="527"/>
        <v/>
      </c>
      <c r="AA372" s="24" t="str">
        <f t="shared" si="527"/>
        <v/>
      </c>
      <c r="AB372" s="24" t="str">
        <f t="shared" si="527"/>
        <v/>
      </c>
      <c r="AC372" s="26" t="str">
        <f t="shared" si="527"/>
        <v/>
      </c>
      <c r="AD372" s="33" t="str">
        <f t="shared" si="527"/>
        <v/>
      </c>
      <c r="AE372" s="24" t="str">
        <f t="shared" si="527"/>
        <v/>
      </c>
      <c r="AF372" s="26" t="str">
        <f t="shared" si="527"/>
        <v/>
      </c>
      <c r="AG372" s="24" t="str">
        <f t="shared" si="527"/>
        <v/>
      </c>
      <c r="AH372" s="26" t="str">
        <f t="shared" si="527"/>
        <v/>
      </c>
      <c r="AI372" s="26" t="str">
        <f t="shared" si="527"/>
        <v/>
      </c>
      <c r="AJ372" s="26" t="str">
        <f t="shared" si="527"/>
        <v/>
      </c>
      <c r="AK372" s="26" t="str">
        <f t="shared" si="527"/>
        <v/>
      </c>
      <c r="AL372" s="26" t="str">
        <f t="shared" si="527"/>
        <v/>
      </c>
      <c r="AM372" s="18" t="str">
        <f t="shared" si="527"/>
        <v/>
      </c>
      <c r="AN372" s="9"/>
      <c r="AO372" s="152" t="str">
        <f t="shared" si="499"/>
        <v/>
      </c>
      <c r="AP372" s="150" t="str">
        <f t="shared" si="442"/>
        <v/>
      </c>
      <c r="AQ372" s="151" t="str">
        <f t="shared" si="443"/>
        <v/>
      </c>
      <c r="AR372" s="107" t="str">
        <f t="shared" si="444"/>
        <v/>
      </c>
      <c r="AS372" s="128" t="str">
        <f t="shared" si="445"/>
        <v/>
      </c>
      <c r="AT372" s="114" t="str">
        <f t="shared" si="500"/>
        <v/>
      </c>
      <c r="AU372" s="114" t="str">
        <f t="shared" si="501"/>
        <v/>
      </c>
      <c r="AV372" s="114" t="str">
        <f t="shared" si="502"/>
        <v/>
      </c>
      <c r="AW372" s="114" t="str">
        <f t="shared" si="503"/>
        <v/>
      </c>
      <c r="AX372" s="117" t="str">
        <f t="shared" si="504"/>
        <v/>
      </c>
      <c r="AY372" s="117" t="str">
        <f t="shared" si="505"/>
        <v/>
      </c>
      <c r="AZ372" s="111" t="str">
        <f t="shared" si="506"/>
        <v/>
      </c>
      <c r="BA372" s="133" t="str">
        <f t="shared" si="507"/>
        <v/>
      </c>
      <c r="BB372" s="126" t="str">
        <f t="shared" si="446"/>
        <v/>
      </c>
      <c r="BC372" s="126" t="str">
        <f t="shared" si="447"/>
        <v/>
      </c>
      <c r="BD372" s="127" t="str">
        <f t="shared" si="448"/>
        <v/>
      </c>
      <c r="BE372" s="115" t="str">
        <f t="shared" si="449"/>
        <v/>
      </c>
      <c r="BF372" s="148" t="str">
        <f t="shared" si="450"/>
        <v/>
      </c>
      <c r="BG372" s="126" t="str">
        <f t="shared" si="451"/>
        <v/>
      </c>
      <c r="BH372" s="126" t="str">
        <f t="shared" si="452"/>
        <v/>
      </c>
      <c r="BI372" s="126" t="str">
        <f t="shared" si="453"/>
        <v/>
      </c>
      <c r="BJ372" s="126" t="str">
        <f t="shared" si="454"/>
        <v/>
      </c>
      <c r="BK372" s="111" t="str">
        <f t="shared" si="455"/>
        <v/>
      </c>
      <c r="BL372" s="118" t="str">
        <f t="shared" si="508"/>
        <v/>
      </c>
      <c r="BM372" s="115" t="str">
        <f t="shared" si="456"/>
        <v/>
      </c>
      <c r="BN372" s="110" t="str">
        <f t="shared" si="457"/>
        <v/>
      </c>
      <c r="BO372" s="110" t="str">
        <f t="shared" si="458"/>
        <v/>
      </c>
      <c r="BP372" s="111" t="str">
        <f t="shared" si="509"/>
        <v/>
      </c>
      <c r="BQ372" s="110" t="str">
        <f t="shared" si="510"/>
        <v/>
      </c>
      <c r="BR372" s="153"/>
      <c r="BS372" s="115" t="str">
        <f t="shared" si="459"/>
        <v/>
      </c>
      <c r="BT372" s="132" t="str">
        <f t="shared" si="522"/>
        <v/>
      </c>
      <c r="BU372" s="146" t="str">
        <f t="shared" si="460"/>
        <v/>
      </c>
      <c r="BV372" s="115" t="str">
        <f t="shared" si="461"/>
        <v/>
      </c>
      <c r="BW372" s="118" t="str">
        <f t="shared" si="462"/>
        <v/>
      </c>
      <c r="BX372" s="119"/>
      <c r="BY372" s="111" t="str">
        <f t="shared" si="463"/>
        <v/>
      </c>
      <c r="BZ372" s="111" t="str">
        <f t="shared" si="464"/>
        <v/>
      </c>
      <c r="CA372" s="111" t="str">
        <f t="shared" si="465"/>
        <v/>
      </c>
      <c r="CB372" s="142" t="str">
        <f t="shared" si="466"/>
        <v/>
      </c>
      <c r="CC372" s="184" t="str">
        <f t="shared" si="467"/>
        <v/>
      </c>
      <c r="CD372" s="115" t="str">
        <f t="shared" si="468"/>
        <v/>
      </c>
      <c r="CE372" s="115" t="str">
        <f t="shared" si="469"/>
        <v/>
      </c>
      <c r="CF372" s="125" t="str">
        <f t="shared" si="470"/>
        <v/>
      </c>
      <c r="CG372" s="125" t="str">
        <f t="shared" si="471"/>
        <v/>
      </c>
      <c r="CH372" s="149" t="str">
        <f t="shared" si="472"/>
        <v/>
      </c>
      <c r="CI372" s="142" t="str">
        <f t="shared" si="473"/>
        <v/>
      </c>
      <c r="CJ372" s="119"/>
      <c r="CK372" s="109"/>
      <c r="CL372" s="166" t="str">
        <f t="shared" si="474"/>
        <v/>
      </c>
      <c r="CM372" s="166" t="str">
        <f t="shared" si="475"/>
        <v/>
      </c>
      <c r="CN372" s="163" t="str">
        <f t="shared" si="476"/>
        <v/>
      </c>
      <c r="CO372" s="164" t="str">
        <f t="shared" si="477"/>
        <v/>
      </c>
      <c r="CP372" s="109"/>
      <c r="CQ372" s="163" t="str">
        <f t="shared" si="478"/>
        <v/>
      </c>
      <c r="CR372" s="163" t="str">
        <f t="shared" si="479"/>
        <v/>
      </c>
      <c r="CS372" s="109"/>
      <c r="CT372" s="112" t="str">
        <f t="shared" si="511"/>
        <v/>
      </c>
      <c r="CU372" s="145" t="str">
        <f t="shared" si="512"/>
        <v/>
      </c>
      <c r="CV372" s="111" t="str">
        <f t="shared" si="513"/>
        <v/>
      </c>
      <c r="CW372" s="111" t="str">
        <f t="shared" si="514"/>
        <v/>
      </c>
      <c r="CX372" s="109" t="str">
        <f t="shared" si="480"/>
        <v/>
      </c>
      <c r="CY372" s="126" t="str">
        <f t="shared" si="481"/>
        <v/>
      </c>
      <c r="CZ372" s="126" t="str">
        <f t="shared" si="482"/>
        <v/>
      </c>
      <c r="DA372" s="126" t="str">
        <f t="shared" si="483"/>
        <v/>
      </c>
      <c r="DB372" s="145" t="str">
        <f t="shared" si="484"/>
        <v/>
      </c>
      <c r="DC372" s="143" t="str">
        <f t="shared" si="485"/>
        <v/>
      </c>
      <c r="DD372" s="121"/>
      <c r="DE372" s="113" t="str">
        <f t="shared" si="486"/>
        <v/>
      </c>
      <c r="DF372" s="113" t="str">
        <f t="shared" si="487"/>
        <v/>
      </c>
      <c r="DG372" s="111" t="e">
        <f t="shared" si="515"/>
        <v>#N/A</v>
      </c>
      <c r="DH372" s="108" t="str">
        <f t="shared" si="488"/>
        <v/>
      </c>
      <c r="DI372" s="108" t="str">
        <f t="shared" si="516"/>
        <v/>
      </c>
      <c r="DJ372" s="108" t="str">
        <f t="shared" si="517"/>
        <v/>
      </c>
      <c r="DK372" s="108" t="str">
        <f t="shared" si="520"/>
        <v/>
      </c>
      <c r="DL372" s="108" t="str">
        <f t="shared" si="518"/>
        <v/>
      </c>
      <c r="DM372" s="108" t="str">
        <f t="shared" si="519"/>
        <v/>
      </c>
      <c r="DN372" s="103"/>
      <c r="DO372" s="170" t="str">
        <f t="shared" si="489"/>
        <v/>
      </c>
      <c r="DP372" s="170" t="str">
        <f t="shared" si="490"/>
        <v/>
      </c>
      <c r="DQ372" s="170" t="str">
        <f t="shared" si="491"/>
        <v/>
      </c>
      <c r="DR372" s="55" t="str">
        <f t="shared" si="492"/>
        <v/>
      </c>
      <c r="DS372" s="55" t="str">
        <f t="shared" si="493"/>
        <v/>
      </c>
      <c r="DT372" s="173" t="str">
        <f t="shared" si="494"/>
        <v/>
      </c>
      <c r="DU372" s="55" t="str">
        <f t="shared" si="495"/>
        <v/>
      </c>
      <c r="DV372" s="21" t="str">
        <f t="shared" si="496"/>
        <v/>
      </c>
      <c r="DW372" s="11" t="str">
        <f t="shared" si="521"/>
        <v/>
      </c>
      <c r="DX372" s="12" t="str">
        <f t="shared" si="497"/>
        <v/>
      </c>
      <c r="DY372" s="15"/>
      <c r="DZ372" s="50"/>
      <c r="EA372" s="50"/>
      <c r="EB372" s="50"/>
      <c r="EC372" s="50"/>
    </row>
    <row r="373" spans="1:133" ht="20.100000000000001" customHeight="1" x14ac:dyDescent="0.25">
      <c r="A373" s="47">
        <f t="shared" si="498"/>
        <v>372</v>
      </c>
      <c r="B373" s="176"/>
      <c r="C373" s="194"/>
      <c r="D373" s="176"/>
      <c r="E373" s="194"/>
      <c r="F373" s="192"/>
      <c r="G373" s="193"/>
      <c r="H373" s="176"/>
      <c r="I373" s="176"/>
      <c r="J373" s="180"/>
      <c r="K373" s="180"/>
      <c r="L373" s="180"/>
      <c r="M373" s="40"/>
      <c r="N373" s="10" t="str">
        <f t="shared" si="441"/>
        <v/>
      </c>
      <c r="O373" s="13"/>
      <c r="P373" s="26" t="str">
        <f t="shared" si="526"/>
        <v/>
      </c>
      <c r="Q373" s="26" t="str">
        <f t="shared" si="526"/>
        <v/>
      </c>
      <c r="R373" s="26" t="str">
        <f t="shared" si="526"/>
        <v/>
      </c>
      <c r="S373" s="26" t="str">
        <f t="shared" si="526"/>
        <v/>
      </c>
      <c r="T373" s="26" t="str">
        <f t="shared" si="526"/>
        <v/>
      </c>
      <c r="U373" s="157" t="str">
        <f t="shared" si="526"/>
        <v/>
      </c>
      <c r="V373" s="26" t="str">
        <f t="shared" si="526"/>
        <v/>
      </c>
      <c r="W373" s="26" t="str">
        <f t="shared" si="526"/>
        <v/>
      </c>
      <c r="X373" s="26" t="str">
        <f t="shared" si="526"/>
        <v/>
      </c>
      <c r="Y373" s="24" t="str">
        <f t="shared" si="526"/>
        <v/>
      </c>
      <c r="Z373" s="18" t="str">
        <f t="shared" si="527"/>
        <v/>
      </c>
      <c r="AA373" s="24" t="str">
        <f t="shared" si="527"/>
        <v/>
      </c>
      <c r="AB373" s="24" t="str">
        <f t="shared" si="527"/>
        <v/>
      </c>
      <c r="AC373" s="26" t="str">
        <f t="shared" si="527"/>
        <v/>
      </c>
      <c r="AD373" s="33" t="str">
        <f t="shared" si="527"/>
        <v/>
      </c>
      <c r="AE373" s="24" t="str">
        <f t="shared" si="527"/>
        <v/>
      </c>
      <c r="AF373" s="26" t="str">
        <f t="shared" si="527"/>
        <v/>
      </c>
      <c r="AG373" s="24" t="str">
        <f t="shared" si="527"/>
        <v/>
      </c>
      <c r="AH373" s="26" t="str">
        <f t="shared" si="527"/>
        <v/>
      </c>
      <c r="AI373" s="26" t="str">
        <f t="shared" si="527"/>
        <v/>
      </c>
      <c r="AJ373" s="26" t="str">
        <f t="shared" si="527"/>
        <v/>
      </c>
      <c r="AK373" s="26" t="str">
        <f t="shared" si="527"/>
        <v/>
      </c>
      <c r="AL373" s="26" t="str">
        <f t="shared" si="527"/>
        <v/>
      </c>
      <c r="AM373" s="18" t="str">
        <f t="shared" si="527"/>
        <v/>
      </c>
      <c r="AN373" s="9"/>
      <c r="AO373" s="152" t="str">
        <f t="shared" si="499"/>
        <v/>
      </c>
      <c r="AP373" s="150" t="str">
        <f t="shared" si="442"/>
        <v/>
      </c>
      <c r="AQ373" s="151" t="str">
        <f t="shared" si="443"/>
        <v/>
      </c>
      <c r="AR373" s="107" t="str">
        <f t="shared" si="444"/>
        <v/>
      </c>
      <c r="AS373" s="128" t="str">
        <f t="shared" si="445"/>
        <v/>
      </c>
      <c r="AT373" s="114" t="str">
        <f t="shared" si="500"/>
        <v/>
      </c>
      <c r="AU373" s="114" t="str">
        <f t="shared" si="501"/>
        <v/>
      </c>
      <c r="AV373" s="114" t="str">
        <f t="shared" si="502"/>
        <v/>
      </c>
      <c r="AW373" s="114" t="str">
        <f t="shared" si="503"/>
        <v/>
      </c>
      <c r="AX373" s="117" t="str">
        <f t="shared" si="504"/>
        <v/>
      </c>
      <c r="AY373" s="117" t="str">
        <f t="shared" si="505"/>
        <v/>
      </c>
      <c r="AZ373" s="111" t="str">
        <f t="shared" si="506"/>
        <v/>
      </c>
      <c r="BA373" s="133" t="str">
        <f t="shared" si="507"/>
        <v/>
      </c>
      <c r="BB373" s="126" t="str">
        <f t="shared" si="446"/>
        <v/>
      </c>
      <c r="BC373" s="126" t="str">
        <f t="shared" si="447"/>
        <v/>
      </c>
      <c r="BD373" s="127" t="str">
        <f t="shared" si="448"/>
        <v/>
      </c>
      <c r="BE373" s="115" t="str">
        <f t="shared" si="449"/>
        <v/>
      </c>
      <c r="BF373" s="148" t="str">
        <f t="shared" si="450"/>
        <v/>
      </c>
      <c r="BG373" s="126" t="str">
        <f t="shared" si="451"/>
        <v/>
      </c>
      <c r="BH373" s="126" t="str">
        <f t="shared" si="452"/>
        <v/>
      </c>
      <c r="BI373" s="126" t="str">
        <f t="shared" si="453"/>
        <v/>
      </c>
      <c r="BJ373" s="126" t="str">
        <f t="shared" si="454"/>
        <v/>
      </c>
      <c r="BK373" s="111" t="str">
        <f t="shared" si="455"/>
        <v/>
      </c>
      <c r="BL373" s="118" t="str">
        <f t="shared" si="508"/>
        <v/>
      </c>
      <c r="BM373" s="115" t="str">
        <f t="shared" si="456"/>
        <v/>
      </c>
      <c r="BN373" s="110" t="str">
        <f t="shared" si="457"/>
        <v/>
      </c>
      <c r="BO373" s="110" t="str">
        <f t="shared" si="458"/>
        <v/>
      </c>
      <c r="BP373" s="111" t="str">
        <f t="shared" si="509"/>
        <v/>
      </c>
      <c r="BQ373" s="110" t="str">
        <f t="shared" si="510"/>
        <v/>
      </c>
      <c r="BR373" s="153"/>
      <c r="BS373" s="115" t="str">
        <f t="shared" si="459"/>
        <v/>
      </c>
      <c r="BT373" s="132" t="str">
        <f t="shared" si="522"/>
        <v/>
      </c>
      <c r="BU373" s="146" t="str">
        <f t="shared" si="460"/>
        <v/>
      </c>
      <c r="BV373" s="115" t="str">
        <f t="shared" si="461"/>
        <v/>
      </c>
      <c r="BW373" s="118" t="str">
        <f t="shared" si="462"/>
        <v/>
      </c>
      <c r="BX373" s="119"/>
      <c r="BY373" s="111" t="str">
        <f t="shared" si="463"/>
        <v/>
      </c>
      <c r="BZ373" s="111" t="str">
        <f t="shared" si="464"/>
        <v/>
      </c>
      <c r="CA373" s="111" t="str">
        <f t="shared" si="465"/>
        <v/>
      </c>
      <c r="CB373" s="142" t="str">
        <f t="shared" si="466"/>
        <v/>
      </c>
      <c r="CC373" s="184" t="str">
        <f t="shared" si="467"/>
        <v/>
      </c>
      <c r="CD373" s="115" t="str">
        <f t="shared" si="468"/>
        <v/>
      </c>
      <c r="CE373" s="115" t="str">
        <f t="shared" si="469"/>
        <v/>
      </c>
      <c r="CF373" s="125" t="str">
        <f t="shared" si="470"/>
        <v/>
      </c>
      <c r="CG373" s="125" t="str">
        <f t="shared" si="471"/>
        <v/>
      </c>
      <c r="CH373" s="149" t="str">
        <f t="shared" si="472"/>
        <v/>
      </c>
      <c r="CI373" s="142" t="str">
        <f t="shared" si="473"/>
        <v/>
      </c>
      <c r="CJ373" s="119"/>
      <c r="CK373" s="109"/>
      <c r="CL373" s="166" t="str">
        <f t="shared" si="474"/>
        <v/>
      </c>
      <c r="CM373" s="166" t="str">
        <f t="shared" si="475"/>
        <v/>
      </c>
      <c r="CN373" s="163" t="str">
        <f t="shared" si="476"/>
        <v/>
      </c>
      <c r="CO373" s="164" t="str">
        <f t="shared" si="477"/>
        <v/>
      </c>
      <c r="CP373" s="109"/>
      <c r="CQ373" s="163" t="str">
        <f t="shared" si="478"/>
        <v/>
      </c>
      <c r="CR373" s="163" t="str">
        <f t="shared" si="479"/>
        <v/>
      </c>
      <c r="CS373" s="109"/>
      <c r="CT373" s="112" t="str">
        <f t="shared" si="511"/>
        <v/>
      </c>
      <c r="CU373" s="145" t="str">
        <f t="shared" si="512"/>
        <v/>
      </c>
      <c r="CV373" s="111" t="str">
        <f t="shared" si="513"/>
        <v/>
      </c>
      <c r="CW373" s="111" t="str">
        <f t="shared" si="514"/>
        <v/>
      </c>
      <c r="CX373" s="109" t="str">
        <f t="shared" si="480"/>
        <v/>
      </c>
      <c r="CY373" s="126" t="str">
        <f t="shared" si="481"/>
        <v/>
      </c>
      <c r="CZ373" s="126" t="str">
        <f t="shared" si="482"/>
        <v/>
      </c>
      <c r="DA373" s="126" t="str">
        <f t="shared" si="483"/>
        <v/>
      </c>
      <c r="DB373" s="145" t="str">
        <f t="shared" si="484"/>
        <v/>
      </c>
      <c r="DC373" s="143" t="str">
        <f t="shared" si="485"/>
        <v/>
      </c>
      <c r="DD373" s="121"/>
      <c r="DE373" s="113" t="str">
        <f t="shared" si="486"/>
        <v/>
      </c>
      <c r="DF373" s="113" t="str">
        <f t="shared" si="487"/>
        <v/>
      </c>
      <c r="DG373" s="111" t="e">
        <f t="shared" si="515"/>
        <v>#N/A</v>
      </c>
      <c r="DH373" s="108" t="str">
        <f t="shared" si="488"/>
        <v/>
      </c>
      <c r="DI373" s="108" t="str">
        <f t="shared" si="516"/>
        <v/>
      </c>
      <c r="DJ373" s="108" t="str">
        <f t="shared" si="517"/>
        <v/>
      </c>
      <c r="DK373" s="108" t="str">
        <f t="shared" si="520"/>
        <v/>
      </c>
      <c r="DL373" s="108" t="str">
        <f t="shared" si="518"/>
        <v/>
      </c>
      <c r="DM373" s="108" t="str">
        <f t="shared" si="519"/>
        <v/>
      </c>
      <c r="DN373" s="103"/>
      <c r="DO373" s="170" t="str">
        <f t="shared" si="489"/>
        <v/>
      </c>
      <c r="DP373" s="170" t="str">
        <f t="shared" si="490"/>
        <v/>
      </c>
      <c r="DQ373" s="170" t="str">
        <f t="shared" si="491"/>
        <v/>
      </c>
      <c r="DR373" s="55" t="str">
        <f t="shared" si="492"/>
        <v/>
      </c>
      <c r="DS373" s="55" t="str">
        <f t="shared" si="493"/>
        <v/>
      </c>
      <c r="DT373" s="173" t="str">
        <f t="shared" si="494"/>
        <v/>
      </c>
      <c r="DU373" s="55" t="str">
        <f t="shared" si="495"/>
        <v/>
      </c>
      <c r="DV373" s="21" t="str">
        <f t="shared" si="496"/>
        <v/>
      </c>
      <c r="DW373" s="11" t="str">
        <f t="shared" si="521"/>
        <v/>
      </c>
      <c r="DX373" s="12" t="str">
        <f t="shared" si="497"/>
        <v/>
      </c>
      <c r="DY373" s="15"/>
      <c r="DZ373" s="50"/>
      <c r="EA373" s="50"/>
      <c r="EB373" s="50"/>
      <c r="EC373" s="50"/>
    </row>
    <row r="374" spans="1:133" ht="20.100000000000001" customHeight="1" x14ac:dyDescent="0.25">
      <c r="A374" s="47">
        <f t="shared" si="498"/>
        <v>373</v>
      </c>
      <c r="B374" s="176"/>
      <c r="C374" s="194"/>
      <c r="D374" s="176"/>
      <c r="E374" s="194"/>
      <c r="F374" s="192"/>
      <c r="G374" s="193"/>
      <c r="H374" s="176"/>
      <c r="I374" s="176"/>
      <c r="J374" s="180"/>
      <c r="K374" s="180"/>
      <c r="L374" s="180"/>
      <c r="M374" s="40"/>
      <c r="N374" s="10" t="str">
        <f t="shared" si="441"/>
        <v/>
      </c>
      <c r="O374" s="13"/>
      <c r="P374" s="26" t="str">
        <f t="shared" si="526"/>
        <v/>
      </c>
      <c r="Q374" s="26" t="str">
        <f t="shared" si="526"/>
        <v/>
      </c>
      <c r="R374" s="26" t="str">
        <f t="shared" si="526"/>
        <v/>
      </c>
      <c r="S374" s="26" t="str">
        <f t="shared" si="526"/>
        <v/>
      </c>
      <c r="T374" s="26" t="str">
        <f t="shared" si="526"/>
        <v/>
      </c>
      <c r="U374" s="157" t="str">
        <f t="shared" si="526"/>
        <v/>
      </c>
      <c r="V374" s="26" t="str">
        <f t="shared" si="526"/>
        <v/>
      </c>
      <c r="W374" s="26" t="str">
        <f t="shared" si="526"/>
        <v/>
      </c>
      <c r="X374" s="26" t="str">
        <f t="shared" si="526"/>
        <v/>
      </c>
      <c r="Y374" s="24" t="str">
        <f t="shared" si="526"/>
        <v/>
      </c>
      <c r="Z374" s="18" t="str">
        <f t="shared" si="527"/>
        <v/>
      </c>
      <c r="AA374" s="24" t="str">
        <f t="shared" si="527"/>
        <v/>
      </c>
      <c r="AB374" s="24" t="str">
        <f t="shared" si="527"/>
        <v/>
      </c>
      <c r="AC374" s="26" t="str">
        <f t="shared" si="527"/>
        <v/>
      </c>
      <c r="AD374" s="33" t="str">
        <f t="shared" si="527"/>
        <v/>
      </c>
      <c r="AE374" s="24" t="str">
        <f t="shared" si="527"/>
        <v/>
      </c>
      <c r="AF374" s="26" t="str">
        <f t="shared" si="527"/>
        <v/>
      </c>
      <c r="AG374" s="24" t="str">
        <f t="shared" si="527"/>
        <v/>
      </c>
      <c r="AH374" s="26" t="str">
        <f t="shared" si="527"/>
        <v/>
      </c>
      <c r="AI374" s="26" t="str">
        <f t="shared" si="527"/>
        <v/>
      </c>
      <c r="AJ374" s="26" t="str">
        <f t="shared" si="527"/>
        <v/>
      </c>
      <c r="AK374" s="26" t="str">
        <f t="shared" si="527"/>
        <v/>
      </c>
      <c r="AL374" s="26" t="str">
        <f t="shared" si="527"/>
        <v/>
      </c>
      <c r="AM374" s="18" t="str">
        <f t="shared" si="527"/>
        <v/>
      </c>
      <c r="AN374" s="9"/>
      <c r="AO374" s="152" t="str">
        <f t="shared" si="499"/>
        <v/>
      </c>
      <c r="AP374" s="150" t="str">
        <f t="shared" si="442"/>
        <v/>
      </c>
      <c r="AQ374" s="151" t="str">
        <f t="shared" si="443"/>
        <v/>
      </c>
      <c r="AR374" s="107" t="str">
        <f t="shared" si="444"/>
        <v/>
      </c>
      <c r="AS374" s="128" t="str">
        <f t="shared" si="445"/>
        <v/>
      </c>
      <c r="AT374" s="114" t="str">
        <f t="shared" si="500"/>
        <v/>
      </c>
      <c r="AU374" s="114" t="str">
        <f t="shared" si="501"/>
        <v/>
      </c>
      <c r="AV374" s="114" t="str">
        <f t="shared" si="502"/>
        <v/>
      </c>
      <c r="AW374" s="114" t="str">
        <f t="shared" si="503"/>
        <v/>
      </c>
      <c r="AX374" s="117" t="str">
        <f t="shared" si="504"/>
        <v/>
      </c>
      <c r="AY374" s="117" t="str">
        <f t="shared" si="505"/>
        <v/>
      </c>
      <c r="AZ374" s="111" t="str">
        <f t="shared" si="506"/>
        <v/>
      </c>
      <c r="BA374" s="133" t="str">
        <f t="shared" si="507"/>
        <v/>
      </c>
      <c r="BB374" s="126" t="str">
        <f t="shared" si="446"/>
        <v/>
      </c>
      <c r="BC374" s="126" t="str">
        <f t="shared" si="447"/>
        <v/>
      </c>
      <c r="BD374" s="127" t="str">
        <f t="shared" si="448"/>
        <v/>
      </c>
      <c r="BE374" s="115" t="str">
        <f t="shared" si="449"/>
        <v/>
      </c>
      <c r="BF374" s="148" t="str">
        <f t="shared" si="450"/>
        <v/>
      </c>
      <c r="BG374" s="126" t="str">
        <f t="shared" si="451"/>
        <v/>
      </c>
      <c r="BH374" s="126" t="str">
        <f t="shared" si="452"/>
        <v/>
      </c>
      <c r="BI374" s="126" t="str">
        <f t="shared" si="453"/>
        <v/>
      </c>
      <c r="BJ374" s="126" t="str">
        <f t="shared" si="454"/>
        <v/>
      </c>
      <c r="BK374" s="111" t="str">
        <f t="shared" si="455"/>
        <v/>
      </c>
      <c r="BL374" s="118" t="str">
        <f t="shared" si="508"/>
        <v/>
      </c>
      <c r="BM374" s="115" t="str">
        <f t="shared" si="456"/>
        <v/>
      </c>
      <c r="BN374" s="110" t="str">
        <f t="shared" si="457"/>
        <v/>
      </c>
      <c r="BO374" s="110" t="str">
        <f t="shared" si="458"/>
        <v/>
      </c>
      <c r="BP374" s="111" t="str">
        <f t="shared" si="509"/>
        <v/>
      </c>
      <c r="BQ374" s="110" t="str">
        <f t="shared" si="510"/>
        <v/>
      </c>
      <c r="BR374" s="153"/>
      <c r="BS374" s="115" t="str">
        <f t="shared" si="459"/>
        <v/>
      </c>
      <c r="BT374" s="132" t="str">
        <f t="shared" si="522"/>
        <v/>
      </c>
      <c r="BU374" s="146" t="str">
        <f t="shared" si="460"/>
        <v/>
      </c>
      <c r="BV374" s="115" t="str">
        <f t="shared" si="461"/>
        <v/>
      </c>
      <c r="BW374" s="118" t="str">
        <f t="shared" si="462"/>
        <v/>
      </c>
      <c r="BX374" s="119"/>
      <c r="BY374" s="111" t="str">
        <f t="shared" si="463"/>
        <v/>
      </c>
      <c r="BZ374" s="111" t="str">
        <f t="shared" si="464"/>
        <v/>
      </c>
      <c r="CA374" s="111" t="str">
        <f t="shared" si="465"/>
        <v/>
      </c>
      <c r="CB374" s="142" t="str">
        <f t="shared" si="466"/>
        <v/>
      </c>
      <c r="CC374" s="184" t="str">
        <f t="shared" si="467"/>
        <v/>
      </c>
      <c r="CD374" s="115" t="str">
        <f t="shared" si="468"/>
        <v/>
      </c>
      <c r="CE374" s="115" t="str">
        <f t="shared" si="469"/>
        <v/>
      </c>
      <c r="CF374" s="125" t="str">
        <f t="shared" si="470"/>
        <v/>
      </c>
      <c r="CG374" s="125" t="str">
        <f t="shared" si="471"/>
        <v/>
      </c>
      <c r="CH374" s="149" t="str">
        <f t="shared" si="472"/>
        <v/>
      </c>
      <c r="CI374" s="142" t="str">
        <f t="shared" si="473"/>
        <v/>
      </c>
      <c r="CJ374" s="119"/>
      <c r="CK374" s="109"/>
      <c r="CL374" s="166" t="str">
        <f t="shared" si="474"/>
        <v/>
      </c>
      <c r="CM374" s="166" t="str">
        <f t="shared" si="475"/>
        <v/>
      </c>
      <c r="CN374" s="163" t="str">
        <f t="shared" si="476"/>
        <v/>
      </c>
      <c r="CO374" s="164" t="str">
        <f t="shared" si="477"/>
        <v/>
      </c>
      <c r="CP374" s="109"/>
      <c r="CQ374" s="163" t="str">
        <f t="shared" si="478"/>
        <v/>
      </c>
      <c r="CR374" s="163" t="str">
        <f t="shared" si="479"/>
        <v/>
      </c>
      <c r="CS374" s="109"/>
      <c r="CT374" s="112" t="str">
        <f t="shared" si="511"/>
        <v/>
      </c>
      <c r="CU374" s="145" t="str">
        <f t="shared" si="512"/>
        <v/>
      </c>
      <c r="CV374" s="111" t="str">
        <f t="shared" si="513"/>
        <v/>
      </c>
      <c r="CW374" s="111" t="str">
        <f t="shared" si="514"/>
        <v/>
      </c>
      <c r="CX374" s="109" t="str">
        <f t="shared" si="480"/>
        <v/>
      </c>
      <c r="CY374" s="126" t="str">
        <f t="shared" si="481"/>
        <v/>
      </c>
      <c r="CZ374" s="126" t="str">
        <f t="shared" si="482"/>
        <v/>
      </c>
      <c r="DA374" s="126" t="str">
        <f t="shared" si="483"/>
        <v/>
      </c>
      <c r="DB374" s="145" t="str">
        <f t="shared" si="484"/>
        <v/>
      </c>
      <c r="DC374" s="143" t="str">
        <f t="shared" si="485"/>
        <v/>
      </c>
      <c r="DD374" s="121"/>
      <c r="DE374" s="113" t="str">
        <f t="shared" si="486"/>
        <v/>
      </c>
      <c r="DF374" s="113" t="str">
        <f t="shared" si="487"/>
        <v/>
      </c>
      <c r="DG374" s="111" t="e">
        <f t="shared" si="515"/>
        <v>#N/A</v>
      </c>
      <c r="DH374" s="108" t="str">
        <f t="shared" si="488"/>
        <v/>
      </c>
      <c r="DI374" s="108" t="str">
        <f t="shared" si="516"/>
        <v/>
      </c>
      <c r="DJ374" s="108" t="str">
        <f t="shared" si="517"/>
        <v/>
      </c>
      <c r="DK374" s="108" t="str">
        <f t="shared" si="520"/>
        <v/>
      </c>
      <c r="DL374" s="108" t="str">
        <f t="shared" si="518"/>
        <v/>
      </c>
      <c r="DM374" s="108" t="str">
        <f t="shared" si="519"/>
        <v/>
      </c>
      <c r="DN374" s="103"/>
      <c r="DO374" s="170" t="str">
        <f t="shared" si="489"/>
        <v/>
      </c>
      <c r="DP374" s="170" t="str">
        <f t="shared" si="490"/>
        <v/>
      </c>
      <c r="DQ374" s="170" t="str">
        <f t="shared" si="491"/>
        <v/>
      </c>
      <c r="DR374" s="55" t="str">
        <f t="shared" si="492"/>
        <v/>
      </c>
      <c r="DS374" s="55" t="str">
        <f t="shared" si="493"/>
        <v/>
      </c>
      <c r="DT374" s="173" t="str">
        <f t="shared" si="494"/>
        <v/>
      </c>
      <c r="DU374" s="55" t="str">
        <f t="shared" si="495"/>
        <v/>
      </c>
      <c r="DV374" s="21" t="str">
        <f t="shared" si="496"/>
        <v/>
      </c>
      <c r="DW374" s="11" t="str">
        <f t="shared" si="521"/>
        <v/>
      </c>
      <c r="DX374" s="12" t="str">
        <f t="shared" si="497"/>
        <v/>
      </c>
      <c r="DY374" s="15"/>
      <c r="DZ374" s="50"/>
      <c r="EA374" s="50"/>
      <c r="EB374" s="50"/>
      <c r="EC374" s="50"/>
    </row>
    <row r="375" spans="1:133" ht="20.100000000000001" customHeight="1" x14ac:dyDescent="0.25">
      <c r="A375" s="47">
        <f t="shared" si="498"/>
        <v>374</v>
      </c>
      <c r="B375" s="176"/>
      <c r="C375" s="194"/>
      <c r="D375" s="176"/>
      <c r="E375" s="194"/>
      <c r="F375" s="192"/>
      <c r="G375" s="193"/>
      <c r="H375" s="176"/>
      <c r="I375" s="176"/>
      <c r="J375" s="180"/>
      <c r="K375" s="180"/>
      <c r="L375" s="180"/>
      <c r="M375" s="40"/>
      <c r="N375" s="10" t="str">
        <f t="shared" si="441"/>
        <v/>
      </c>
      <c r="O375" s="13"/>
      <c r="P375" s="26" t="str">
        <f t="shared" si="526"/>
        <v/>
      </c>
      <c r="Q375" s="26" t="str">
        <f t="shared" si="526"/>
        <v/>
      </c>
      <c r="R375" s="26" t="str">
        <f t="shared" si="526"/>
        <v/>
      </c>
      <c r="S375" s="26" t="str">
        <f t="shared" si="526"/>
        <v/>
      </c>
      <c r="T375" s="26" t="str">
        <f t="shared" si="526"/>
        <v/>
      </c>
      <c r="U375" s="157" t="str">
        <f t="shared" si="526"/>
        <v/>
      </c>
      <c r="V375" s="26" t="str">
        <f t="shared" si="526"/>
        <v/>
      </c>
      <c r="W375" s="26" t="str">
        <f t="shared" si="526"/>
        <v/>
      </c>
      <c r="X375" s="26" t="str">
        <f t="shared" si="526"/>
        <v/>
      </c>
      <c r="Y375" s="24" t="str">
        <f t="shared" si="526"/>
        <v/>
      </c>
      <c r="Z375" s="18" t="str">
        <f t="shared" si="527"/>
        <v/>
      </c>
      <c r="AA375" s="24" t="str">
        <f t="shared" si="527"/>
        <v/>
      </c>
      <c r="AB375" s="24" t="str">
        <f t="shared" si="527"/>
        <v/>
      </c>
      <c r="AC375" s="26" t="str">
        <f t="shared" si="527"/>
        <v/>
      </c>
      <c r="AD375" s="33" t="str">
        <f t="shared" si="527"/>
        <v/>
      </c>
      <c r="AE375" s="24" t="str">
        <f t="shared" si="527"/>
        <v/>
      </c>
      <c r="AF375" s="26" t="str">
        <f t="shared" si="527"/>
        <v/>
      </c>
      <c r="AG375" s="24" t="str">
        <f t="shared" si="527"/>
        <v/>
      </c>
      <c r="AH375" s="26" t="str">
        <f t="shared" si="527"/>
        <v/>
      </c>
      <c r="AI375" s="26" t="str">
        <f t="shared" si="527"/>
        <v/>
      </c>
      <c r="AJ375" s="26" t="str">
        <f t="shared" si="527"/>
        <v/>
      </c>
      <c r="AK375" s="26" t="str">
        <f t="shared" si="527"/>
        <v/>
      </c>
      <c r="AL375" s="26" t="str">
        <f t="shared" si="527"/>
        <v/>
      </c>
      <c r="AM375" s="18" t="str">
        <f t="shared" si="527"/>
        <v/>
      </c>
      <c r="AN375" s="9"/>
      <c r="AO375" s="152" t="str">
        <f t="shared" si="499"/>
        <v/>
      </c>
      <c r="AP375" s="150" t="str">
        <f t="shared" si="442"/>
        <v/>
      </c>
      <c r="AQ375" s="151" t="str">
        <f t="shared" si="443"/>
        <v/>
      </c>
      <c r="AR375" s="107" t="str">
        <f t="shared" si="444"/>
        <v/>
      </c>
      <c r="AS375" s="128" t="str">
        <f t="shared" si="445"/>
        <v/>
      </c>
      <c r="AT375" s="114" t="str">
        <f t="shared" si="500"/>
        <v/>
      </c>
      <c r="AU375" s="114" t="str">
        <f t="shared" si="501"/>
        <v/>
      </c>
      <c r="AV375" s="114" t="str">
        <f t="shared" si="502"/>
        <v/>
      </c>
      <c r="AW375" s="114" t="str">
        <f t="shared" si="503"/>
        <v/>
      </c>
      <c r="AX375" s="117" t="str">
        <f t="shared" si="504"/>
        <v/>
      </c>
      <c r="AY375" s="117" t="str">
        <f t="shared" si="505"/>
        <v/>
      </c>
      <c r="AZ375" s="111" t="str">
        <f t="shared" si="506"/>
        <v/>
      </c>
      <c r="BA375" s="133" t="str">
        <f t="shared" si="507"/>
        <v/>
      </c>
      <c r="BB375" s="126" t="str">
        <f t="shared" si="446"/>
        <v/>
      </c>
      <c r="BC375" s="126" t="str">
        <f t="shared" si="447"/>
        <v/>
      </c>
      <c r="BD375" s="127" t="str">
        <f t="shared" si="448"/>
        <v/>
      </c>
      <c r="BE375" s="115" t="str">
        <f t="shared" si="449"/>
        <v/>
      </c>
      <c r="BF375" s="148" t="str">
        <f t="shared" si="450"/>
        <v/>
      </c>
      <c r="BG375" s="126" t="str">
        <f t="shared" si="451"/>
        <v/>
      </c>
      <c r="BH375" s="126" t="str">
        <f t="shared" si="452"/>
        <v/>
      </c>
      <c r="BI375" s="126" t="str">
        <f t="shared" si="453"/>
        <v/>
      </c>
      <c r="BJ375" s="126" t="str">
        <f t="shared" si="454"/>
        <v/>
      </c>
      <c r="BK375" s="111" t="str">
        <f t="shared" si="455"/>
        <v/>
      </c>
      <c r="BL375" s="118" t="str">
        <f t="shared" si="508"/>
        <v/>
      </c>
      <c r="BM375" s="115" t="str">
        <f t="shared" si="456"/>
        <v/>
      </c>
      <c r="BN375" s="110" t="str">
        <f t="shared" si="457"/>
        <v/>
      </c>
      <c r="BO375" s="110" t="str">
        <f t="shared" si="458"/>
        <v/>
      </c>
      <c r="BP375" s="111" t="str">
        <f t="shared" si="509"/>
        <v/>
      </c>
      <c r="BQ375" s="110" t="str">
        <f t="shared" si="510"/>
        <v/>
      </c>
      <c r="BR375" s="153"/>
      <c r="BS375" s="115" t="str">
        <f t="shared" si="459"/>
        <v/>
      </c>
      <c r="BT375" s="132" t="str">
        <f t="shared" si="522"/>
        <v/>
      </c>
      <c r="BU375" s="146" t="str">
        <f t="shared" si="460"/>
        <v/>
      </c>
      <c r="BV375" s="115" t="str">
        <f t="shared" si="461"/>
        <v/>
      </c>
      <c r="BW375" s="118" t="str">
        <f t="shared" si="462"/>
        <v/>
      </c>
      <c r="BX375" s="119"/>
      <c r="BY375" s="111" t="str">
        <f t="shared" si="463"/>
        <v/>
      </c>
      <c r="BZ375" s="111" t="str">
        <f t="shared" si="464"/>
        <v/>
      </c>
      <c r="CA375" s="111" t="str">
        <f t="shared" si="465"/>
        <v/>
      </c>
      <c r="CB375" s="142" t="str">
        <f t="shared" si="466"/>
        <v/>
      </c>
      <c r="CC375" s="184" t="str">
        <f t="shared" si="467"/>
        <v/>
      </c>
      <c r="CD375" s="115" t="str">
        <f t="shared" si="468"/>
        <v/>
      </c>
      <c r="CE375" s="115" t="str">
        <f t="shared" si="469"/>
        <v/>
      </c>
      <c r="CF375" s="125" t="str">
        <f t="shared" si="470"/>
        <v/>
      </c>
      <c r="CG375" s="125" t="str">
        <f t="shared" si="471"/>
        <v/>
      </c>
      <c r="CH375" s="149" t="str">
        <f t="shared" si="472"/>
        <v/>
      </c>
      <c r="CI375" s="142" t="str">
        <f t="shared" si="473"/>
        <v/>
      </c>
      <c r="CJ375" s="119"/>
      <c r="CK375" s="109"/>
      <c r="CL375" s="166" t="str">
        <f t="shared" si="474"/>
        <v/>
      </c>
      <c r="CM375" s="166" t="str">
        <f t="shared" si="475"/>
        <v/>
      </c>
      <c r="CN375" s="163" t="str">
        <f t="shared" si="476"/>
        <v/>
      </c>
      <c r="CO375" s="164" t="str">
        <f t="shared" si="477"/>
        <v/>
      </c>
      <c r="CP375" s="109"/>
      <c r="CQ375" s="163" t="str">
        <f t="shared" si="478"/>
        <v/>
      </c>
      <c r="CR375" s="163" t="str">
        <f t="shared" si="479"/>
        <v/>
      </c>
      <c r="CS375" s="109"/>
      <c r="CT375" s="112" t="str">
        <f t="shared" si="511"/>
        <v/>
      </c>
      <c r="CU375" s="145" t="str">
        <f t="shared" si="512"/>
        <v/>
      </c>
      <c r="CV375" s="111" t="str">
        <f t="shared" si="513"/>
        <v/>
      </c>
      <c r="CW375" s="111" t="str">
        <f t="shared" si="514"/>
        <v/>
      </c>
      <c r="CX375" s="109" t="str">
        <f t="shared" si="480"/>
        <v/>
      </c>
      <c r="CY375" s="126" t="str">
        <f t="shared" si="481"/>
        <v/>
      </c>
      <c r="CZ375" s="126" t="str">
        <f t="shared" si="482"/>
        <v/>
      </c>
      <c r="DA375" s="126" t="str">
        <f t="shared" si="483"/>
        <v/>
      </c>
      <c r="DB375" s="145" t="str">
        <f t="shared" si="484"/>
        <v/>
      </c>
      <c r="DC375" s="143" t="str">
        <f t="shared" si="485"/>
        <v/>
      </c>
      <c r="DD375" s="121"/>
      <c r="DE375" s="113" t="str">
        <f t="shared" si="486"/>
        <v/>
      </c>
      <c r="DF375" s="113" t="str">
        <f t="shared" si="487"/>
        <v/>
      </c>
      <c r="DG375" s="111" t="e">
        <f t="shared" si="515"/>
        <v>#N/A</v>
      </c>
      <c r="DH375" s="108" t="str">
        <f t="shared" si="488"/>
        <v/>
      </c>
      <c r="DI375" s="108" t="str">
        <f t="shared" si="516"/>
        <v/>
      </c>
      <c r="DJ375" s="108" t="str">
        <f t="shared" si="517"/>
        <v/>
      </c>
      <c r="DK375" s="108" t="str">
        <f t="shared" si="520"/>
        <v/>
      </c>
      <c r="DL375" s="108" t="str">
        <f t="shared" si="518"/>
        <v/>
      </c>
      <c r="DM375" s="108" t="str">
        <f t="shared" si="519"/>
        <v/>
      </c>
      <c r="DN375" s="103"/>
      <c r="DO375" s="170" t="str">
        <f t="shared" si="489"/>
        <v/>
      </c>
      <c r="DP375" s="170" t="str">
        <f t="shared" si="490"/>
        <v/>
      </c>
      <c r="DQ375" s="170" t="str">
        <f t="shared" si="491"/>
        <v/>
      </c>
      <c r="DR375" s="55" t="str">
        <f t="shared" si="492"/>
        <v/>
      </c>
      <c r="DS375" s="55" t="str">
        <f t="shared" si="493"/>
        <v/>
      </c>
      <c r="DT375" s="173" t="str">
        <f t="shared" si="494"/>
        <v/>
      </c>
      <c r="DU375" s="55" t="str">
        <f t="shared" si="495"/>
        <v/>
      </c>
      <c r="DV375" s="21" t="str">
        <f t="shared" si="496"/>
        <v/>
      </c>
      <c r="DW375" s="11" t="str">
        <f t="shared" si="521"/>
        <v/>
      </c>
      <c r="DX375" s="12" t="str">
        <f t="shared" si="497"/>
        <v/>
      </c>
      <c r="DY375" s="15"/>
      <c r="DZ375" s="50"/>
      <c r="EA375" s="50"/>
      <c r="EB375" s="50"/>
      <c r="EC375" s="50"/>
    </row>
    <row r="376" spans="1:133" ht="20.100000000000001" customHeight="1" x14ac:dyDescent="0.25">
      <c r="A376" s="47">
        <f t="shared" si="498"/>
        <v>375</v>
      </c>
      <c r="B376" s="176"/>
      <c r="C376" s="194"/>
      <c r="D376" s="176"/>
      <c r="E376" s="194"/>
      <c r="F376" s="192"/>
      <c r="G376" s="193"/>
      <c r="H376" s="176"/>
      <c r="I376" s="176"/>
      <c r="J376" s="180"/>
      <c r="K376" s="180"/>
      <c r="L376" s="180"/>
      <c r="M376" s="40"/>
      <c r="N376" s="10" t="str">
        <f t="shared" si="441"/>
        <v/>
      </c>
      <c r="O376" s="13"/>
      <c r="P376" s="26" t="str">
        <f t="shared" si="526"/>
        <v/>
      </c>
      <c r="Q376" s="26" t="str">
        <f t="shared" si="526"/>
        <v/>
      </c>
      <c r="R376" s="26" t="str">
        <f t="shared" si="526"/>
        <v/>
      </c>
      <c r="S376" s="26" t="str">
        <f t="shared" si="526"/>
        <v/>
      </c>
      <c r="T376" s="26" t="str">
        <f t="shared" si="526"/>
        <v/>
      </c>
      <c r="U376" s="157" t="str">
        <f t="shared" si="526"/>
        <v/>
      </c>
      <c r="V376" s="26" t="str">
        <f t="shared" si="526"/>
        <v/>
      </c>
      <c r="W376" s="26" t="str">
        <f t="shared" si="526"/>
        <v/>
      </c>
      <c r="X376" s="26" t="str">
        <f t="shared" si="526"/>
        <v/>
      </c>
      <c r="Y376" s="24" t="str">
        <f t="shared" si="526"/>
        <v/>
      </c>
      <c r="Z376" s="18" t="str">
        <f t="shared" si="527"/>
        <v/>
      </c>
      <c r="AA376" s="24" t="str">
        <f t="shared" si="527"/>
        <v/>
      </c>
      <c r="AB376" s="24" t="str">
        <f t="shared" si="527"/>
        <v/>
      </c>
      <c r="AC376" s="26" t="str">
        <f t="shared" si="527"/>
        <v/>
      </c>
      <c r="AD376" s="33" t="str">
        <f t="shared" si="527"/>
        <v/>
      </c>
      <c r="AE376" s="24" t="str">
        <f t="shared" si="527"/>
        <v/>
      </c>
      <c r="AF376" s="26" t="str">
        <f t="shared" si="527"/>
        <v/>
      </c>
      <c r="AG376" s="24" t="str">
        <f t="shared" si="527"/>
        <v/>
      </c>
      <c r="AH376" s="26" t="str">
        <f t="shared" si="527"/>
        <v/>
      </c>
      <c r="AI376" s="26" t="str">
        <f t="shared" si="527"/>
        <v/>
      </c>
      <c r="AJ376" s="26" t="str">
        <f t="shared" si="527"/>
        <v/>
      </c>
      <c r="AK376" s="26" t="str">
        <f t="shared" si="527"/>
        <v/>
      </c>
      <c r="AL376" s="26" t="str">
        <f t="shared" si="527"/>
        <v/>
      </c>
      <c r="AM376" s="18" t="str">
        <f t="shared" si="527"/>
        <v/>
      </c>
      <c r="AN376" s="9"/>
      <c r="AO376" s="152" t="str">
        <f t="shared" si="499"/>
        <v/>
      </c>
      <c r="AP376" s="150" t="str">
        <f t="shared" si="442"/>
        <v/>
      </c>
      <c r="AQ376" s="151" t="str">
        <f t="shared" si="443"/>
        <v/>
      </c>
      <c r="AR376" s="107" t="str">
        <f t="shared" si="444"/>
        <v/>
      </c>
      <c r="AS376" s="128" t="str">
        <f t="shared" si="445"/>
        <v/>
      </c>
      <c r="AT376" s="114" t="str">
        <f t="shared" si="500"/>
        <v/>
      </c>
      <c r="AU376" s="114" t="str">
        <f t="shared" si="501"/>
        <v/>
      </c>
      <c r="AV376" s="114" t="str">
        <f t="shared" si="502"/>
        <v/>
      </c>
      <c r="AW376" s="114" t="str">
        <f t="shared" si="503"/>
        <v/>
      </c>
      <c r="AX376" s="117" t="str">
        <f t="shared" si="504"/>
        <v/>
      </c>
      <c r="AY376" s="117" t="str">
        <f t="shared" si="505"/>
        <v/>
      </c>
      <c r="AZ376" s="111" t="str">
        <f t="shared" si="506"/>
        <v/>
      </c>
      <c r="BA376" s="133" t="str">
        <f t="shared" si="507"/>
        <v/>
      </c>
      <c r="BB376" s="126" t="str">
        <f t="shared" si="446"/>
        <v/>
      </c>
      <c r="BC376" s="126" t="str">
        <f t="shared" si="447"/>
        <v/>
      </c>
      <c r="BD376" s="127" t="str">
        <f t="shared" si="448"/>
        <v/>
      </c>
      <c r="BE376" s="115" t="str">
        <f t="shared" si="449"/>
        <v/>
      </c>
      <c r="BF376" s="148" t="str">
        <f t="shared" si="450"/>
        <v/>
      </c>
      <c r="BG376" s="126" t="str">
        <f t="shared" si="451"/>
        <v/>
      </c>
      <c r="BH376" s="126" t="str">
        <f t="shared" si="452"/>
        <v/>
      </c>
      <c r="BI376" s="126" t="str">
        <f t="shared" si="453"/>
        <v/>
      </c>
      <c r="BJ376" s="126" t="str">
        <f t="shared" si="454"/>
        <v/>
      </c>
      <c r="BK376" s="111" t="str">
        <f t="shared" si="455"/>
        <v/>
      </c>
      <c r="BL376" s="118" t="str">
        <f t="shared" si="508"/>
        <v/>
      </c>
      <c r="BM376" s="115" t="str">
        <f t="shared" si="456"/>
        <v/>
      </c>
      <c r="BN376" s="110" t="str">
        <f t="shared" si="457"/>
        <v/>
      </c>
      <c r="BO376" s="110" t="str">
        <f t="shared" si="458"/>
        <v/>
      </c>
      <c r="BP376" s="111" t="str">
        <f t="shared" si="509"/>
        <v/>
      </c>
      <c r="BQ376" s="110" t="str">
        <f t="shared" si="510"/>
        <v/>
      </c>
      <c r="BR376" s="153"/>
      <c r="BS376" s="115" t="str">
        <f t="shared" si="459"/>
        <v/>
      </c>
      <c r="BT376" s="132" t="str">
        <f t="shared" si="522"/>
        <v/>
      </c>
      <c r="BU376" s="146" t="str">
        <f t="shared" si="460"/>
        <v/>
      </c>
      <c r="BV376" s="115" t="str">
        <f t="shared" si="461"/>
        <v/>
      </c>
      <c r="BW376" s="118" t="str">
        <f t="shared" si="462"/>
        <v/>
      </c>
      <c r="BX376" s="119"/>
      <c r="BY376" s="111" t="str">
        <f t="shared" si="463"/>
        <v/>
      </c>
      <c r="BZ376" s="111" t="str">
        <f t="shared" si="464"/>
        <v/>
      </c>
      <c r="CA376" s="111" t="str">
        <f t="shared" si="465"/>
        <v/>
      </c>
      <c r="CB376" s="142" t="str">
        <f t="shared" si="466"/>
        <v/>
      </c>
      <c r="CC376" s="184" t="str">
        <f t="shared" si="467"/>
        <v/>
      </c>
      <c r="CD376" s="115" t="str">
        <f t="shared" si="468"/>
        <v/>
      </c>
      <c r="CE376" s="115" t="str">
        <f t="shared" si="469"/>
        <v/>
      </c>
      <c r="CF376" s="125" t="str">
        <f t="shared" si="470"/>
        <v/>
      </c>
      <c r="CG376" s="125" t="str">
        <f t="shared" si="471"/>
        <v/>
      </c>
      <c r="CH376" s="149" t="str">
        <f t="shared" si="472"/>
        <v/>
      </c>
      <c r="CI376" s="142" t="str">
        <f t="shared" si="473"/>
        <v/>
      </c>
      <c r="CJ376" s="119"/>
      <c r="CK376" s="109"/>
      <c r="CL376" s="166" t="str">
        <f t="shared" si="474"/>
        <v/>
      </c>
      <c r="CM376" s="166" t="str">
        <f t="shared" si="475"/>
        <v/>
      </c>
      <c r="CN376" s="163" t="str">
        <f t="shared" si="476"/>
        <v/>
      </c>
      <c r="CO376" s="164" t="str">
        <f t="shared" si="477"/>
        <v/>
      </c>
      <c r="CP376" s="109"/>
      <c r="CQ376" s="163" t="str">
        <f t="shared" si="478"/>
        <v/>
      </c>
      <c r="CR376" s="163" t="str">
        <f t="shared" si="479"/>
        <v/>
      </c>
      <c r="CS376" s="109"/>
      <c r="CT376" s="112" t="str">
        <f t="shared" si="511"/>
        <v/>
      </c>
      <c r="CU376" s="145" t="str">
        <f t="shared" si="512"/>
        <v/>
      </c>
      <c r="CV376" s="111" t="str">
        <f t="shared" si="513"/>
        <v/>
      </c>
      <c r="CW376" s="111" t="str">
        <f t="shared" si="514"/>
        <v/>
      </c>
      <c r="CX376" s="109" t="str">
        <f t="shared" si="480"/>
        <v/>
      </c>
      <c r="CY376" s="126" t="str">
        <f t="shared" si="481"/>
        <v/>
      </c>
      <c r="CZ376" s="126" t="str">
        <f t="shared" si="482"/>
        <v/>
      </c>
      <c r="DA376" s="126" t="str">
        <f t="shared" si="483"/>
        <v/>
      </c>
      <c r="DB376" s="145" t="str">
        <f t="shared" si="484"/>
        <v/>
      </c>
      <c r="DC376" s="143" t="str">
        <f t="shared" si="485"/>
        <v/>
      </c>
      <c r="DD376" s="121"/>
      <c r="DE376" s="113" t="str">
        <f t="shared" si="486"/>
        <v/>
      </c>
      <c r="DF376" s="113" t="str">
        <f t="shared" si="487"/>
        <v/>
      </c>
      <c r="DG376" s="111" t="e">
        <f t="shared" si="515"/>
        <v>#N/A</v>
      </c>
      <c r="DH376" s="108" t="str">
        <f t="shared" si="488"/>
        <v/>
      </c>
      <c r="DI376" s="108" t="str">
        <f t="shared" si="516"/>
        <v/>
      </c>
      <c r="DJ376" s="108" t="str">
        <f t="shared" si="517"/>
        <v/>
      </c>
      <c r="DK376" s="108" t="str">
        <f t="shared" si="520"/>
        <v/>
      </c>
      <c r="DL376" s="108" t="str">
        <f t="shared" si="518"/>
        <v/>
      </c>
      <c r="DM376" s="108" t="str">
        <f t="shared" si="519"/>
        <v/>
      </c>
      <c r="DN376" s="103"/>
      <c r="DO376" s="170" t="str">
        <f t="shared" si="489"/>
        <v/>
      </c>
      <c r="DP376" s="170" t="str">
        <f t="shared" si="490"/>
        <v/>
      </c>
      <c r="DQ376" s="170" t="str">
        <f t="shared" si="491"/>
        <v/>
      </c>
      <c r="DR376" s="55" t="str">
        <f t="shared" si="492"/>
        <v/>
      </c>
      <c r="DS376" s="55" t="str">
        <f t="shared" si="493"/>
        <v/>
      </c>
      <c r="DT376" s="173" t="str">
        <f t="shared" si="494"/>
        <v/>
      </c>
      <c r="DU376" s="55" t="str">
        <f t="shared" si="495"/>
        <v/>
      </c>
      <c r="DV376" s="21" t="str">
        <f t="shared" si="496"/>
        <v/>
      </c>
      <c r="DW376" s="11" t="str">
        <f t="shared" si="521"/>
        <v/>
      </c>
      <c r="DX376" s="12" t="str">
        <f t="shared" si="497"/>
        <v/>
      </c>
      <c r="DY376" s="15"/>
      <c r="DZ376" s="50"/>
      <c r="EA376" s="50"/>
      <c r="EB376" s="50"/>
      <c r="EC376" s="50"/>
    </row>
    <row r="377" spans="1:133" ht="20.100000000000001" customHeight="1" x14ac:dyDescent="0.25">
      <c r="A377" s="47">
        <f t="shared" si="498"/>
        <v>376</v>
      </c>
      <c r="B377" s="176"/>
      <c r="C377" s="194"/>
      <c r="D377" s="176"/>
      <c r="E377" s="194"/>
      <c r="F377" s="192"/>
      <c r="G377" s="193"/>
      <c r="H377" s="176"/>
      <c r="I377" s="176"/>
      <c r="J377" s="180"/>
      <c r="K377" s="180"/>
      <c r="L377" s="180"/>
      <c r="M377" s="40"/>
      <c r="N377" s="10" t="str">
        <f t="shared" si="441"/>
        <v/>
      </c>
      <c r="O377" s="13"/>
      <c r="P377" s="26" t="str">
        <f t="shared" si="526"/>
        <v/>
      </c>
      <c r="Q377" s="26" t="str">
        <f t="shared" si="526"/>
        <v/>
      </c>
      <c r="R377" s="26" t="str">
        <f t="shared" si="526"/>
        <v/>
      </c>
      <c r="S377" s="26" t="str">
        <f t="shared" si="526"/>
        <v/>
      </c>
      <c r="T377" s="26" t="str">
        <f t="shared" si="526"/>
        <v/>
      </c>
      <c r="U377" s="157" t="str">
        <f t="shared" si="526"/>
        <v/>
      </c>
      <c r="V377" s="26" t="str">
        <f t="shared" si="526"/>
        <v/>
      </c>
      <c r="W377" s="26" t="str">
        <f t="shared" si="526"/>
        <v/>
      </c>
      <c r="X377" s="26" t="str">
        <f t="shared" si="526"/>
        <v/>
      </c>
      <c r="Y377" s="24" t="str">
        <f t="shared" si="526"/>
        <v/>
      </c>
      <c r="Z377" s="18" t="str">
        <f t="shared" si="527"/>
        <v/>
      </c>
      <c r="AA377" s="24" t="str">
        <f t="shared" si="527"/>
        <v/>
      </c>
      <c r="AB377" s="24" t="str">
        <f t="shared" si="527"/>
        <v/>
      </c>
      <c r="AC377" s="26" t="str">
        <f t="shared" si="527"/>
        <v/>
      </c>
      <c r="AD377" s="33" t="str">
        <f t="shared" si="527"/>
        <v/>
      </c>
      <c r="AE377" s="24" t="str">
        <f t="shared" si="527"/>
        <v/>
      </c>
      <c r="AF377" s="26" t="str">
        <f t="shared" si="527"/>
        <v/>
      </c>
      <c r="AG377" s="24" t="str">
        <f t="shared" si="527"/>
        <v/>
      </c>
      <c r="AH377" s="26" t="str">
        <f t="shared" si="527"/>
        <v/>
      </c>
      <c r="AI377" s="26" t="str">
        <f t="shared" si="527"/>
        <v/>
      </c>
      <c r="AJ377" s="26" t="str">
        <f t="shared" si="527"/>
        <v/>
      </c>
      <c r="AK377" s="26" t="str">
        <f t="shared" si="527"/>
        <v/>
      </c>
      <c r="AL377" s="26" t="str">
        <f t="shared" si="527"/>
        <v/>
      </c>
      <c r="AM377" s="18" t="str">
        <f t="shared" si="527"/>
        <v/>
      </c>
      <c r="AN377" s="9"/>
      <c r="AO377" s="152" t="str">
        <f t="shared" si="499"/>
        <v/>
      </c>
      <c r="AP377" s="150" t="str">
        <f t="shared" si="442"/>
        <v/>
      </c>
      <c r="AQ377" s="151" t="str">
        <f t="shared" si="443"/>
        <v/>
      </c>
      <c r="AR377" s="107" t="str">
        <f t="shared" si="444"/>
        <v/>
      </c>
      <c r="AS377" s="128" t="str">
        <f t="shared" si="445"/>
        <v/>
      </c>
      <c r="AT377" s="114" t="str">
        <f t="shared" si="500"/>
        <v/>
      </c>
      <c r="AU377" s="114" t="str">
        <f t="shared" si="501"/>
        <v/>
      </c>
      <c r="AV377" s="114" t="str">
        <f t="shared" si="502"/>
        <v/>
      </c>
      <c r="AW377" s="114" t="str">
        <f t="shared" si="503"/>
        <v/>
      </c>
      <c r="AX377" s="117" t="str">
        <f t="shared" si="504"/>
        <v/>
      </c>
      <c r="AY377" s="117" t="str">
        <f t="shared" si="505"/>
        <v/>
      </c>
      <c r="AZ377" s="111" t="str">
        <f t="shared" si="506"/>
        <v/>
      </c>
      <c r="BA377" s="133" t="str">
        <f t="shared" si="507"/>
        <v/>
      </c>
      <c r="BB377" s="126" t="str">
        <f t="shared" si="446"/>
        <v/>
      </c>
      <c r="BC377" s="126" t="str">
        <f t="shared" si="447"/>
        <v/>
      </c>
      <c r="BD377" s="127" t="str">
        <f t="shared" si="448"/>
        <v/>
      </c>
      <c r="BE377" s="115" t="str">
        <f t="shared" si="449"/>
        <v/>
      </c>
      <c r="BF377" s="148" t="str">
        <f t="shared" si="450"/>
        <v/>
      </c>
      <c r="BG377" s="126" t="str">
        <f t="shared" si="451"/>
        <v/>
      </c>
      <c r="BH377" s="126" t="str">
        <f t="shared" si="452"/>
        <v/>
      </c>
      <c r="BI377" s="126" t="str">
        <f t="shared" si="453"/>
        <v/>
      </c>
      <c r="BJ377" s="126" t="str">
        <f t="shared" si="454"/>
        <v/>
      </c>
      <c r="BK377" s="111" t="str">
        <f t="shared" si="455"/>
        <v/>
      </c>
      <c r="BL377" s="118" t="str">
        <f t="shared" si="508"/>
        <v/>
      </c>
      <c r="BM377" s="115" t="str">
        <f t="shared" si="456"/>
        <v/>
      </c>
      <c r="BN377" s="110" t="str">
        <f t="shared" si="457"/>
        <v/>
      </c>
      <c r="BO377" s="110" t="str">
        <f t="shared" si="458"/>
        <v/>
      </c>
      <c r="BP377" s="111" t="str">
        <f t="shared" si="509"/>
        <v/>
      </c>
      <c r="BQ377" s="110" t="str">
        <f t="shared" si="510"/>
        <v/>
      </c>
      <c r="BR377" s="153"/>
      <c r="BS377" s="115" t="str">
        <f t="shared" si="459"/>
        <v/>
      </c>
      <c r="BT377" s="132" t="str">
        <f t="shared" si="522"/>
        <v/>
      </c>
      <c r="BU377" s="146" t="str">
        <f t="shared" si="460"/>
        <v/>
      </c>
      <c r="BV377" s="115" t="str">
        <f t="shared" si="461"/>
        <v/>
      </c>
      <c r="BW377" s="118" t="str">
        <f t="shared" si="462"/>
        <v/>
      </c>
      <c r="BX377" s="119"/>
      <c r="BY377" s="111" t="str">
        <f t="shared" si="463"/>
        <v/>
      </c>
      <c r="BZ377" s="111" t="str">
        <f t="shared" si="464"/>
        <v/>
      </c>
      <c r="CA377" s="111" t="str">
        <f t="shared" si="465"/>
        <v/>
      </c>
      <c r="CB377" s="142" t="str">
        <f t="shared" si="466"/>
        <v/>
      </c>
      <c r="CC377" s="184" t="str">
        <f t="shared" si="467"/>
        <v/>
      </c>
      <c r="CD377" s="115" t="str">
        <f t="shared" si="468"/>
        <v/>
      </c>
      <c r="CE377" s="115" t="str">
        <f t="shared" si="469"/>
        <v/>
      </c>
      <c r="CF377" s="125" t="str">
        <f t="shared" si="470"/>
        <v/>
      </c>
      <c r="CG377" s="125" t="str">
        <f t="shared" si="471"/>
        <v/>
      </c>
      <c r="CH377" s="149" t="str">
        <f t="shared" si="472"/>
        <v/>
      </c>
      <c r="CI377" s="142" t="str">
        <f t="shared" si="473"/>
        <v/>
      </c>
      <c r="CJ377" s="119"/>
      <c r="CK377" s="109"/>
      <c r="CL377" s="166" t="str">
        <f t="shared" si="474"/>
        <v/>
      </c>
      <c r="CM377" s="166" t="str">
        <f t="shared" si="475"/>
        <v/>
      </c>
      <c r="CN377" s="163" t="str">
        <f t="shared" si="476"/>
        <v/>
      </c>
      <c r="CO377" s="164" t="str">
        <f t="shared" si="477"/>
        <v/>
      </c>
      <c r="CP377" s="109"/>
      <c r="CQ377" s="163" t="str">
        <f t="shared" si="478"/>
        <v/>
      </c>
      <c r="CR377" s="163" t="str">
        <f t="shared" si="479"/>
        <v/>
      </c>
      <c r="CS377" s="109"/>
      <c r="CT377" s="112" t="str">
        <f t="shared" si="511"/>
        <v/>
      </c>
      <c r="CU377" s="145" t="str">
        <f t="shared" si="512"/>
        <v/>
      </c>
      <c r="CV377" s="111" t="str">
        <f t="shared" si="513"/>
        <v/>
      </c>
      <c r="CW377" s="111" t="str">
        <f t="shared" si="514"/>
        <v/>
      </c>
      <c r="CX377" s="109" t="str">
        <f t="shared" si="480"/>
        <v/>
      </c>
      <c r="CY377" s="126" t="str">
        <f t="shared" si="481"/>
        <v/>
      </c>
      <c r="CZ377" s="126" t="str">
        <f t="shared" si="482"/>
        <v/>
      </c>
      <c r="DA377" s="126" t="str">
        <f t="shared" si="483"/>
        <v/>
      </c>
      <c r="DB377" s="145" t="str">
        <f t="shared" si="484"/>
        <v/>
      </c>
      <c r="DC377" s="143" t="str">
        <f t="shared" si="485"/>
        <v/>
      </c>
      <c r="DD377" s="121"/>
      <c r="DE377" s="113" t="str">
        <f t="shared" si="486"/>
        <v/>
      </c>
      <c r="DF377" s="113" t="str">
        <f t="shared" si="487"/>
        <v/>
      </c>
      <c r="DG377" s="111" t="e">
        <f t="shared" si="515"/>
        <v>#N/A</v>
      </c>
      <c r="DH377" s="108" t="str">
        <f t="shared" si="488"/>
        <v/>
      </c>
      <c r="DI377" s="108" t="str">
        <f t="shared" si="516"/>
        <v/>
      </c>
      <c r="DJ377" s="108" t="str">
        <f t="shared" si="517"/>
        <v/>
      </c>
      <c r="DK377" s="108" t="str">
        <f t="shared" si="520"/>
        <v/>
      </c>
      <c r="DL377" s="108" t="str">
        <f t="shared" si="518"/>
        <v/>
      </c>
      <c r="DM377" s="108" t="str">
        <f t="shared" si="519"/>
        <v/>
      </c>
      <c r="DN377" s="103"/>
      <c r="DO377" s="170" t="str">
        <f t="shared" si="489"/>
        <v/>
      </c>
      <c r="DP377" s="170" t="str">
        <f t="shared" si="490"/>
        <v/>
      </c>
      <c r="DQ377" s="170" t="str">
        <f t="shared" si="491"/>
        <v/>
      </c>
      <c r="DR377" s="55" t="str">
        <f t="shared" si="492"/>
        <v/>
      </c>
      <c r="DS377" s="55" t="str">
        <f t="shared" si="493"/>
        <v/>
      </c>
      <c r="DT377" s="173" t="str">
        <f t="shared" si="494"/>
        <v/>
      </c>
      <c r="DU377" s="55" t="str">
        <f t="shared" si="495"/>
        <v/>
      </c>
      <c r="DV377" s="21" t="str">
        <f t="shared" si="496"/>
        <v/>
      </c>
      <c r="DW377" s="11" t="str">
        <f t="shared" si="521"/>
        <v/>
      </c>
      <c r="DX377" s="12" t="str">
        <f t="shared" si="497"/>
        <v/>
      </c>
      <c r="DY377" s="15"/>
      <c r="DZ377" s="50"/>
      <c r="EA377" s="50"/>
      <c r="EB377" s="50"/>
      <c r="EC377" s="50"/>
    </row>
    <row r="378" spans="1:133" ht="20.100000000000001" customHeight="1" x14ac:dyDescent="0.25">
      <c r="A378" s="47">
        <f t="shared" si="498"/>
        <v>377</v>
      </c>
      <c r="B378" s="176"/>
      <c r="C378" s="194"/>
      <c r="D378" s="176"/>
      <c r="E378" s="194"/>
      <c r="F378" s="192"/>
      <c r="G378" s="193"/>
      <c r="H378" s="176"/>
      <c r="I378" s="176"/>
      <c r="J378" s="180"/>
      <c r="K378" s="180"/>
      <c r="L378" s="180"/>
      <c r="M378" s="40"/>
      <c r="N378" s="10" t="str">
        <f t="shared" si="441"/>
        <v/>
      </c>
      <c r="O378" s="13"/>
      <c r="P378" s="26" t="str">
        <f t="shared" si="526"/>
        <v/>
      </c>
      <c r="Q378" s="26" t="str">
        <f t="shared" si="526"/>
        <v/>
      </c>
      <c r="R378" s="26" t="str">
        <f t="shared" si="526"/>
        <v/>
      </c>
      <c r="S378" s="26" t="str">
        <f t="shared" si="526"/>
        <v/>
      </c>
      <c r="T378" s="26" t="str">
        <f t="shared" si="526"/>
        <v/>
      </c>
      <c r="U378" s="157" t="str">
        <f t="shared" si="526"/>
        <v/>
      </c>
      <c r="V378" s="26" t="str">
        <f t="shared" si="526"/>
        <v/>
      </c>
      <c r="W378" s="26" t="str">
        <f t="shared" si="526"/>
        <v/>
      </c>
      <c r="X378" s="26" t="str">
        <f t="shared" si="526"/>
        <v/>
      </c>
      <c r="Y378" s="24" t="str">
        <f t="shared" si="526"/>
        <v/>
      </c>
      <c r="Z378" s="18" t="str">
        <f t="shared" si="527"/>
        <v/>
      </c>
      <c r="AA378" s="24" t="str">
        <f t="shared" si="527"/>
        <v/>
      </c>
      <c r="AB378" s="24" t="str">
        <f t="shared" si="527"/>
        <v/>
      </c>
      <c r="AC378" s="26" t="str">
        <f t="shared" si="527"/>
        <v/>
      </c>
      <c r="AD378" s="33" t="str">
        <f t="shared" si="527"/>
        <v/>
      </c>
      <c r="AE378" s="24" t="str">
        <f t="shared" si="527"/>
        <v/>
      </c>
      <c r="AF378" s="26" t="str">
        <f t="shared" si="527"/>
        <v/>
      </c>
      <c r="AG378" s="24" t="str">
        <f t="shared" si="527"/>
        <v/>
      </c>
      <c r="AH378" s="26" t="str">
        <f t="shared" si="527"/>
        <v/>
      </c>
      <c r="AI378" s="26" t="str">
        <f t="shared" si="527"/>
        <v/>
      </c>
      <c r="AJ378" s="26" t="str">
        <f t="shared" si="527"/>
        <v/>
      </c>
      <c r="AK378" s="26" t="str">
        <f t="shared" si="527"/>
        <v/>
      </c>
      <c r="AL378" s="26" t="str">
        <f t="shared" si="527"/>
        <v/>
      </c>
      <c r="AM378" s="18" t="str">
        <f t="shared" si="527"/>
        <v/>
      </c>
      <c r="AN378" s="9"/>
      <c r="AO378" s="152" t="str">
        <f t="shared" si="499"/>
        <v/>
      </c>
      <c r="AP378" s="150" t="str">
        <f t="shared" si="442"/>
        <v/>
      </c>
      <c r="AQ378" s="151" t="str">
        <f t="shared" si="443"/>
        <v/>
      </c>
      <c r="AR378" s="107" t="str">
        <f t="shared" si="444"/>
        <v/>
      </c>
      <c r="AS378" s="128" t="str">
        <f t="shared" si="445"/>
        <v/>
      </c>
      <c r="AT378" s="114" t="str">
        <f t="shared" si="500"/>
        <v/>
      </c>
      <c r="AU378" s="114" t="str">
        <f t="shared" si="501"/>
        <v/>
      </c>
      <c r="AV378" s="114" t="str">
        <f t="shared" si="502"/>
        <v/>
      </c>
      <c r="AW378" s="114" t="str">
        <f t="shared" si="503"/>
        <v/>
      </c>
      <c r="AX378" s="117" t="str">
        <f t="shared" si="504"/>
        <v/>
      </c>
      <c r="AY378" s="117" t="str">
        <f t="shared" si="505"/>
        <v/>
      </c>
      <c r="AZ378" s="111" t="str">
        <f t="shared" si="506"/>
        <v/>
      </c>
      <c r="BA378" s="133" t="str">
        <f t="shared" si="507"/>
        <v/>
      </c>
      <c r="BB378" s="126" t="str">
        <f t="shared" si="446"/>
        <v/>
      </c>
      <c r="BC378" s="126" t="str">
        <f t="shared" si="447"/>
        <v/>
      </c>
      <c r="BD378" s="127" t="str">
        <f t="shared" si="448"/>
        <v/>
      </c>
      <c r="BE378" s="115" t="str">
        <f t="shared" si="449"/>
        <v/>
      </c>
      <c r="BF378" s="148" t="str">
        <f t="shared" si="450"/>
        <v/>
      </c>
      <c r="BG378" s="126" t="str">
        <f t="shared" si="451"/>
        <v/>
      </c>
      <c r="BH378" s="126" t="str">
        <f t="shared" si="452"/>
        <v/>
      </c>
      <c r="BI378" s="126" t="str">
        <f t="shared" si="453"/>
        <v/>
      </c>
      <c r="BJ378" s="126" t="str">
        <f t="shared" si="454"/>
        <v/>
      </c>
      <c r="BK378" s="111" t="str">
        <f t="shared" si="455"/>
        <v/>
      </c>
      <c r="BL378" s="118" t="str">
        <f t="shared" si="508"/>
        <v/>
      </c>
      <c r="BM378" s="115" t="str">
        <f t="shared" si="456"/>
        <v/>
      </c>
      <c r="BN378" s="110" t="str">
        <f t="shared" si="457"/>
        <v/>
      </c>
      <c r="BO378" s="110" t="str">
        <f t="shared" si="458"/>
        <v/>
      </c>
      <c r="BP378" s="111" t="str">
        <f t="shared" si="509"/>
        <v/>
      </c>
      <c r="BQ378" s="110" t="str">
        <f t="shared" si="510"/>
        <v/>
      </c>
      <c r="BR378" s="153"/>
      <c r="BS378" s="115" t="str">
        <f t="shared" si="459"/>
        <v/>
      </c>
      <c r="BT378" s="132" t="str">
        <f t="shared" si="522"/>
        <v/>
      </c>
      <c r="BU378" s="146" t="str">
        <f t="shared" si="460"/>
        <v/>
      </c>
      <c r="BV378" s="115" t="str">
        <f t="shared" si="461"/>
        <v/>
      </c>
      <c r="BW378" s="118" t="str">
        <f t="shared" si="462"/>
        <v/>
      </c>
      <c r="BX378" s="119"/>
      <c r="BY378" s="111" t="str">
        <f t="shared" si="463"/>
        <v/>
      </c>
      <c r="BZ378" s="111" t="str">
        <f t="shared" si="464"/>
        <v/>
      </c>
      <c r="CA378" s="111" t="str">
        <f t="shared" si="465"/>
        <v/>
      </c>
      <c r="CB378" s="142" t="str">
        <f t="shared" si="466"/>
        <v/>
      </c>
      <c r="CC378" s="184" t="str">
        <f t="shared" si="467"/>
        <v/>
      </c>
      <c r="CD378" s="115" t="str">
        <f t="shared" si="468"/>
        <v/>
      </c>
      <c r="CE378" s="115" t="str">
        <f t="shared" si="469"/>
        <v/>
      </c>
      <c r="CF378" s="125" t="str">
        <f t="shared" si="470"/>
        <v/>
      </c>
      <c r="CG378" s="125" t="str">
        <f t="shared" si="471"/>
        <v/>
      </c>
      <c r="CH378" s="149" t="str">
        <f t="shared" si="472"/>
        <v/>
      </c>
      <c r="CI378" s="142" t="str">
        <f t="shared" si="473"/>
        <v/>
      </c>
      <c r="CJ378" s="119"/>
      <c r="CK378" s="109"/>
      <c r="CL378" s="166" t="str">
        <f t="shared" si="474"/>
        <v/>
      </c>
      <c r="CM378" s="166" t="str">
        <f t="shared" si="475"/>
        <v/>
      </c>
      <c r="CN378" s="163" t="str">
        <f t="shared" si="476"/>
        <v/>
      </c>
      <c r="CO378" s="164" t="str">
        <f t="shared" si="477"/>
        <v/>
      </c>
      <c r="CP378" s="109"/>
      <c r="CQ378" s="163" t="str">
        <f t="shared" si="478"/>
        <v/>
      </c>
      <c r="CR378" s="163" t="str">
        <f t="shared" si="479"/>
        <v/>
      </c>
      <c r="CS378" s="109"/>
      <c r="CT378" s="112" t="str">
        <f t="shared" si="511"/>
        <v/>
      </c>
      <c r="CU378" s="145" t="str">
        <f t="shared" si="512"/>
        <v/>
      </c>
      <c r="CV378" s="111" t="str">
        <f t="shared" si="513"/>
        <v/>
      </c>
      <c r="CW378" s="111" t="str">
        <f t="shared" si="514"/>
        <v/>
      </c>
      <c r="CX378" s="109" t="str">
        <f t="shared" si="480"/>
        <v/>
      </c>
      <c r="CY378" s="126" t="str">
        <f t="shared" si="481"/>
        <v/>
      </c>
      <c r="CZ378" s="126" t="str">
        <f t="shared" si="482"/>
        <v/>
      </c>
      <c r="DA378" s="126" t="str">
        <f t="shared" si="483"/>
        <v/>
      </c>
      <c r="DB378" s="145" t="str">
        <f t="shared" si="484"/>
        <v/>
      </c>
      <c r="DC378" s="143" t="str">
        <f t="shared" si="485"/>
        <v/>
      </c>
      <c r="DD378" s="121"/>
      <c r="DE378" s="113" t="str">
        <f t="shared" si="486"/>
        <v/>
      </c>
      <c r="DF378" s="113" t="str">
        <f t="shared" si="487"/>
        <v/>
      </c>
      <c r="DG378" s="111" t="e">
        <f t="shared" si="515"/>
        <v>#N/A</v>
      </c>
      <c r="DH378" s="108" t="str">
        <f t="shared" si="488"/>
        <v/>
      </c>
      <c r="DI378" s="108" t="str">
        <f t="shared" si="516"/>
        <v/>
      </c>
      <c r="DJ378" s="108" t="str">
        <f t="shared" si="517"/>
        <v/>
      </c>
      <c r="DK378" s="108" t="str">
        <f t="shared" si="520"/>
        <v/>
      </c>
      <c r="DL378" s="108" t="str">
        <f t="shared" si="518"/>
        <v/>
      </c>
      <c r="DM378" s="108" t="str">
        <f t="shared" si="519"/>
        <v/>
      </c>
      <c r="DN378" s="103"/>
      <c r="DO378" s="170" t="str">
        <f t="shared" si="489"/>
        <v/>
      </c>
      <c r="DP378" s="170" t="str">
        <f t="shared" si="490"/>
        <v/>
      </c>
      <c r="DQ378" s="170" t="str">
        <f t="shared" si="491"/>
        <v/>
      </c>
      <c r="DR378" s="55" t="str">
        <f t="shared" si="492"/>
        <v/>
      </c>
      <c r="DS378" s="55" t="str">
        <f t="shared" si="493"/>
        <v/>
      </c>
      <c r="DT378" s="173" t="str">
        <f t="shared" si="494"/>
        <v/>
      </c>
      <c r="DU378" s="55" t="str">
        <f t="shared" si="495"/>
        <v/>
      </c>
      <c r="DV378" s="21" t="str">
        <f t="shared" si="496"/>
        <v/>
      </c>
      <c r="DW378" s="11" t="str">
        <f t="shared" si="521"/>
        <v/>
      </c>
      <c r="DX378" s="12" t="str">
        <f t="shared" si="497"/>
        <v/>
      </c>
      <c r="DY378" s="15"/>
      <c r="DZ378" s="50"/>
      <c r="EA378" s="50"/>
      <c r="EB378" s="50"/>
      <c r="EC378" s="50"/>
    </row>
    <row r="379" spans="1:133" ht="20.100000000000001" customHeight="1" x14ac:dyDescent="0.25">
      <c r="A379" s="47">
        <f t="shared" si="498"/>
        <v>378</v>
      </c>
      <c r="B379" s="176"/>
      <c r="C379" s="194"/>
      <c r="D379" s="176"/>
      <c r="E379" s="194"/>
      <c r="F379" s="192"/>
      <c r="G379" s="193"/>
      <c r="H379" s="176"/>
      <c r="I379" s="176"/>
      <c r="J379" s="180"/>
      <c r="K379" s="180"/>
      <c r="L379" s="180"/>
      <c r="M379" s="40"/>
      <c r="N379" s="10" t="str">
        <f t="shared" si="441"/>
        <v/>
      </c>
      <c r="O379" s="13"/>
      <c r="P379" s="26" t="str">
        <f t="shared" si="526"/>
        <v/>
      </c>
      <c r="Q379" s="26" t="str">
        <f t="shared" si="526"/>
        <v/>
      </c>
      <c r="R379" s="26" t="str">
        <f t="shared" si="526"/>
        <v/>
      </c>
      <c r="S379" s="26" t="str">
        <f t="shared" si="526"/>
        <v/>
      </c>
      <c r="T379" s="26" t="str">
        <f t="shared" si="526"/>
        <v/>
      </c>
      <c r="U379" s="157" t="str">
        <f t="shared" si="526"/>
        <v/>
      </c>
      <c r="V379" s="26" t="str">
        <f t="shared" si="526"/>
        <v/>
      </c>
      <c r="W379" s="26" t="str">
        <f t="shared" si="526"/>
        <v/>
      </c>
      <c r="X379" s="26" t="str">
        <f t="shared" si="526"/>
        <v/>
      </c>
      <c r="Y379" s="24" t="str">
        <f t="shared" si="526"/>
        <v/>
      </c>
      <c r="Z379" s="18" t="str">
        <f t="shared" si="527"/>
        <v/>
      </c>
      <c r="AA379" s="24" t="str">
        <f t="shared" si="527"/>
        <v/>
      </c>
      <c r="AB379" s="24" t="str">
        <f t="shared" si="527"/>
        <v/>
      </c>
      <c r="AC379" s="26" t="str">
        <f t="shared" si="527"/>
        <v/>
      </c>
      <c r="AD379" s="33" t="str">
        <f t="shared" si="527"/>
        <v/>
      </c>
      <c r="AE379" s="24" t="str">
        <f t="shared" si="527"/>
        <v/>
      </c>
      <c r="AF379" s="26" t="str">
        <f t="shared" si="527"/>
        <v/>
      </c>
      <c r="AG379" s="24" t="str">
        <f t="shared" si="527"/>
        <v/>
      </c>
      <c r="AH379" s="26" t="str">
        <f t="shared" si="527"/>
        <v/>
      </c>
      <c r="AI379" s="26" t="str">
        <f t="shared" si="527"/>
        <v/>
      </c>
      <c r="AJ379" s="26" t="str">
        <f t="shared" si="527"/>
        <v/>
      </c>
      <c r="AK379" s="26" t="str">
        <f t="shared" si="527"/>
        <v/>
      </c>
      <c r="AL379" s="26" t="str">
        <f t="shared" si="527"/>
        <v/>
      </c>
      <c r="AM379" s="18" t="str">
        <f t="shared" si="527"/>
        <v/>
      </c>
      <c r="AN379" s="9"/>
      <c r="AO379" s="152" t="str">
        <f t="shared" si="499"/>
        <v/>
      </c>
      <c r="AP379" s="150" t="str">
        <f t="shared" si="442"/>
        <v/>
      </c>
      <c r="AQ379" s="151" t="str">
        <f t="shared" si="443"/>
        <v/>
      </c>
      <c r="AR379" s="107" t="str">
        <f t="shared" si="444"/>
        <v/>
      </c>
      <c r="AS379" s="128" t="str">
        <f t="shared" si="445"/>
        <v/>
      </c>
      <c r="AT379" s="114" t="str">
        <f t="shared" si="500"/>
        <v/>
      </c>
      <c r="AU379" s="114" t="str">
        <f t="shared" si="501"/>
        <v/>
      </c>
      <c r="AV379" s="114" t="str">
        <f t="shared" si="502"/>
        <v/>
      </c>
      <c r="AW379" s="114" t="str">
        <f t="shared" si="503"/>
        <v/>
      </c>
      <c r="AX379" s="117" t="str">
        <f t="shared" si="504"/>
        <v/>
      </c>
      <c r="AY379" s="117" t="str">
        <f t="shared" si="505"/>
        <v/>
      </c>
      <c r="AZ379" s="111" t="str">
        <f t="shared" si="506"/>
        <v/>
      </c>
      <c r="BA379" s="133" t="str">
        <f t="shared" si="507"/>
        <v/>
      </c>
      <c r="BB379" s="126" t="str">
        <f t="shared" si="446"/>
        <v/>
      </c>
      <c r="BC379" s="126" t="str">
        <f t="shared" si="447"/>
        <v/>
      </c>
      <c r="BD379" s="127" t="str">
        <f t="shared" si="448"/>
        <v/>
      </c>
      <c r="BE379" s="115" t="str">
        <f t="shared" si="449"/>
        <v/>
      </c>
      <c r="BF379" s="148" t="str">
        <f t="shared" si="450"/>
        <v/>
      </c>
      <c r="BG379" s="126" t="str">
        <f t="shared" si="451"/>
        <v/>
      </c>
      <c r="BH379" s="126" t="str">
        <f t="shared" si="452"/>
        <v/>
      </c>
      <c r="BI379" s="126" t="str">
        <f t="shared" si="453"/>
        <v/>
      </c>
      <c r="BJ379" s="126" t="str">
        <f t="shared" si="454"/>
        <v/>
      </c>
      <c r="BK379" s="111" t="str">
        <f t="shared" si="455"/>
        <v/>
      </c>
      <c r="BL379" s="118" t="str">
        <f t="shared" si="508"/>
        <v/>
      </c>
      <c r="BM379" s="115" t="str">
        <f t="shared" si="456"/>
        <v/>
      </c>
      <c r="BN379" s="110" t="str">
        <f t="shared" si="457"/>
        <v/>
      </c>
      <c r="BO379" s="110" t="str">
        <f t="shared" si="458"/>
        <v/>
      </c>
      <c r="BP379" s="111" t="str">
        <f t="shared" si="509"/>
        <v/>
      </c>
      <c r="BQ379" s="110" t="str">
        <f t="shared" si="510"/>
        <v/>
      </c>
      <c r="BR379" s="153"/>
      <c r="BS379" s="115" t="str">
        <f t="shared" si="459"/>
        <v/>
      </c>
      <c r="BT379" s="132" t="str">
        <f t="shared" si="522"/>
        <v/>
      </c>
      <c r="BU379" s="146" t="str">
        <f t="shared" si="460"/>
        <v/>
      </c>
      <c r="BV379" s="115" t="str">
        <f t="shared" si="461"/>
        <v/>
      </c>
      <c r="BW379" s="118" t="str">
        <f t="shared" si="462"/>
        <v/>
      </c>
      <c r="BX379" s="119"/>
      <c r="BY379" s="111" t="str">
        <f t="shared" si="463"/>
        <v/>
      </c>
      <c r="BZ379" s="111" t="str">
        <f t="shared" si="464"/>
        <v/>
      </c>
      <c r="CA379" s="111" t="str">
        <f t="shared" si="465"/>
        <v/>
      </c>
      <c r="CB379" s="142" t="str">
        <f t="shared" si="466"/>
        <v/>
      </c>
      <c r="CC379" s="184" t="str">
        <f t="shared" si="467"/>
        <v/>
      </c>
      <c r="CD379" s="115" t="str">
        <f t="shared" si="468"/>
        <v/>
      </c>
      <c r="CE379" s="115" t="str">
        <f t="shared" si="469"/>
        <v/>
      </c>
      <c r="CF379" s="125" t="str">
        <f t="shared" si="470"/>
        <v/>
      </c>
      <c r="CG379" s="125" t="str">
        <f t="shared" si="471"/>
        <v/>
      </c>
      <c r="CH379" s="149" t="str">
        <f t="shared" si="472"/>
        <v/>
      </c>
      <c r="CI379" s="142" t="str">
        <f t="shared" si="473"/>
        <v/>
      </c>
      <c r="CJ379" s="119"/>
      <c r="CK379" s="109"/>
      <c r="CL379" s="166" t="str">
        <f t="shared" si="474"/>
        <v/>
      </c>
      <c r="CM379" s="166" t="str">
        <f t="shared" si="475"/>
        <v/>
      </c>
      <c r="CN379" s="163" t="str">
        <f t="shared" si="476"/>
        <v/>
      </c>
      <c r="CO379" s="164" t="str">
        <f t="shared" si="477"/>
        <v/>
      </c>
      <c r="CP379" s="109"/>
      <c r="CQ379" s="163" t="str">
        <f t="shared" si="478"/>
        <v/>
      </c>
      <c r="CR379" s="163" t="str">
        <f t="shared" si="479"/>
        <v/>
      </c>
      <c r="CS379" s="109"/>
      <c r="CT379" s="112" t="str">
        <f t="shared" si="511"/>
        <v/>
      </c>
      <c r="CU379" s="145" t="str">
        <f t="shared" si="512"/>
        <v/>
      </c>
      <c r="CV379" s="111" t="str">
        <f t="shared" si="513"/>
        <v/>
      </c>
      <c r="CW379" s="111" t="str">
        <f t="shared" si="514"/>
        <v/>
      </c>
      <c r="CX379" s="109" t="str">
        <f t="shared" si="480"/>
        <v/>
      </c>
      <c r="CY379" s="126" t="str">
        <f t="shared" si="481"/>
        <v/>
      </c>
      <c r="CZ379" s="126" t="str">
        <f t="shared" si="482"/>
        <v/>
      </c>
      <c r="DA379" s="126" t="str">
        <f t="shared" si="483"/>
        <v/>
      </c>
      <c r="DB379" s="145" t="str">
        <f t="shared" si="484"/>
        <v/>
      </c>
      <c r="DC379" s="143" t="str">
        <f t="shared" si="485"/>
        <v/>
      </c>
      <c r="DD379" s="121"/>
      <c r="DE379" s="113" t="str">
        <f t="shared" si="486"/>
        <v/>
      </c>
      <c r="DF379" s="113" t="str">
        <f t="shared" si="487"/>
        <v/>
      </c>
      <c r="DG379" s="111" t="e">
        <f t="shared" si="515"/>
        <v>#N/A</v>
      </c>
      <c r="DH379" s="108" t="str">
        <f t="shared" si="488"/>
        <v/>
      </c>
      <c r="DI379" s="108" t="str">
        <f t="shared" si="516"/>
        <v/>
      </c>
      <c r="DJ379" s="108" t="str">
        <f t="shared" si="517"/>
        <v/>
      </c>
      <c r="DK379" s="108" t="str">
        <f t="shared" si="520"/>
        <v/>
      </c>
      <c r="DL379" s="108" t="str">
        <f t="shared" si="518"/>
        <v/>
      </c>
      <c r="DM379" s="108" t="str">
        <f t="shared" si="519"/>
        <v/>
      </c>
      <c r="DN379" s="103"/>
      <c r="DO379" s="170" t="str">
        <f t="shared" si="489"/>
        <v/>
      </c>
      <c r="DP379" s="170" t="str">
        <f t="shared" si="490"/>
        <v/>
      </c>
      <c r="DQ379" s="170" t="str">
        <f t="shared" si="491"/>
        <v/>
      </c>
      <c r="DR379" s="55" t="str">
        <f t="shared" si="492"/>
        <v/>
      </c>
      <c r="DS379" s="55" t="str">
        <f t="shared" si="493"/>
        <v/>
      </c>
      <c r="DT379" s="173" t="str">
        <f t="shared" si="494"/>
        <v/>
      </c>
      <c r="DU379" s="55" t="str">
        <f t="shared" si="495"/>
        <v/>
      </c>
      <c r="DV379" s="21" t="str">
        <f t="shared" si="496"/>
        <v/>
      </c>
      <c r="DW379" s="11" t="str">
        <f t="shared" si="521"/>
        <v/>
      </c>
      <c r="DX379" s="12" t="str">
        <f t="shared" si="497"/>
        <v/>
      </c>
      <c r="DY379" s="15"/>
      <c r="DZ379" s="50"/>
      <c r="EA379" s="50"/>
      <c r="EB379" s="50"/>
      <c r="EC379" s="50"/>
    </row>
    <row r="380" spans="1:133" ht="20.100000000000001" customHeight="1" x14ac:dyDescent="0.25">
      <c r="A380" s="47">
        <f t="shared" si="498"/>
        <v>379</v>
      </c>
      <c r="B380" s="176"/>
      <c r="C380" s="194"/>
      <c r="D380" s="176"/>
      <c r="E380" s="194"/>
      <c r="F380" s="192"/>
      <c r="G380" s="193"/>
      <c r="H380" s="176"/>
      <c r="I380" s="176"/>
      <c r="J380" s="180"/>
      <c r="K380" s="180"/>
      <c r="L380" s="180"/>
      <c r="M380" s="40"/>
      <c r="N380" s="10" t="str">
        <f t="shared" si="441"/>
        <v/>
      </c>
      <c r="O380" s="13"/>
      <c r="P380" s="26" t="str">
        <f t="shared" si="526"/>
        <v/>
      </c>
      <c r="Q380" s="26" t="str">
        <f t="shared" si="526"/>
        <v/>
      </c>
      <c r="R380" s="26" t="str">
        <f t="shared" si="526"/>
        <v/>
      </c>
      <c r="S380" s="26" t="str">
        <f t="shared" si="526"/>
        <v/>
      </c>
      <c r="T380" s="26" t="str">
        <f t="shared" si="526"/>
        <v/>
      </c>
      <c r="U380" s="157" t="str">
        <f t="shared" si="526"/>
        <v/>
      </c>
      <c r="V380" s="26" t="str">
        <f t="shared" si="526"/>
        <v/>
      </c>
      <c r="W380" s="26" t="str">
        <f t="shared" si="526"/>
        <v/>
      </c>
      <c r="X380" s="26" t="str">
        <f t="shared" si="526"/>
        <v/>
      </c>
      <c r="Y380" s="24" t="str">
        <f t="shared" si="526"/>
        <v/>
      </c>
      <c r="Z380" s="18" t="str">
        <f t="shared" si="527"/>
        <v/>
      </c>
      <c r="AA380" s="24" t="str">
        <f t="shared" si="527"/>
        <v/>
      </c>
      <c r="AB380" s="24" t="str">
        <f t="shared" si="527"/>
        <v/>
      </c>
      <c r="AC380" s="26" t="str">
        <f t="shared" si="527"/>
        <v/>
      </c>
      <c r="AD380" s="33" t="str">
        <f t="shared" si="527"/>
        <v/>
      </c>
      <c r="AE380" s="24" t="str">
        <f t="shared" si="527"/>
        <v/>
      </c>
      <c r="AF380" s="26" t="str">
        <f t="shared" si="527"/>
        <v/>
      </c>
      <c r="AG380" s="24" t="str">
        <f t="shared" si="527"/>
        <v/>
      </c>
      <c r="AH380" s="26" t="str">
        <f t="shared" si="527"/>
        <v/>
      </c>
      <c r="AI380" s="26" t="str">
        <f t="shared" si="527"/>
        <v/>
      </c>
      <c r="AJ380" s="26" t="str">
        <f t="shared" si="527"/>
        <v/>
      </c>
      <c r="AK380" s="26" t="str">
        <f t="shared" si="527"/>
        <v/>
      </c>
      <c r="AL380" s="26" t="str">
        <f t="shared" si="527"/>
        <v/>
      </c>
      <c r="AM380" s="18" t="str">
        <f t="shared" si="527"/>
        <v/>
      </c>
      <c r="AN380" s="9"/>
      <c r="AO380" s="152" t="str">
        <f t="shared" si="499"/>
        <v/>
      </c>
      <c r="AP380" s="150" t="str">
        <f t="shared" si="442"/>
        <v/>
      </c>
      <c r="AQ380" s="151" t="str">
        <f t="shared" si="443"/>
        <v/>
      </c>
      <c r="AR380" s="107" t="str">
        <f t="shared" si="444"/>
        <v/>
      </c>
      <c r="AS380" s="128" t="str">
        <f t="shared" si="445"/>
        <v/>
      </c>
      <c r="AT380" s="114" t="str">
        <f t="shared" si="500"/>
        <v/>
      </c>
      <c r="AU380" s="114" t="str">
        <f t="shared" si="501"/>
        <v/>
      </c>
      <c r="AV380" s="114" t="str">
        <f t="shared" si="502"/>
        <v/>
      </c>
      <c r="AW380" s="114" t="str">
        <f t="shared" si="503"/>
        <v/>
      </c>
      <c r="AX380" s="117" t="str">
        <f t="shared" si="504"/>
        <v/>
      </c>
      <c r="AY380" s="117" t="str">
        <f t="shared" si="505"/>
        <v/>
      </c>
      <c r="AZ380" s="111" t="str">
        <f t="shared" si="506"/>
        <v/>
      </c>
      <c r="BA380" s="133" t="str">
        <f t="shared" si="507"/>
        <v/>
      </c>
      <c r="BB380" s="126" t="str">
        <f t="shared" si="446"/>
        <v/>
      </c>
      <c r="BC380" s="126" t="str">
        <f t="shared" si="447"/>
        <v/>
      </c>
      <c r="BD380" s="127" t="str">
        <f t="shared" si="448"/>
        <v/>
      </c>
      <c r="BE380" s="115" t="str">
        <f t="shared" si="449"/>
        <v/>
      </c>
      <c r="BF380" s="148" t="str">
        <f t="shared" si="450"/>
        <v/>
      </c>
      <c r="BG380" s="126" t="str">
        <f t="shared" si="451"/>
        <v/>
      </c>
      <c r="BH380" s="126" t="str">
        <f t="shared" si="452"/>
        <v/>
      </c>
      <c r="BI380" s="126" t="str">
        <f t="shared" si="453"/>
        <v/>
      </c>
      <c r="BJ380" s="126" t="str">
        <f t="shared" si="454"/>
        <v/>
      </c>
      <c r="BK380" s="111" t="str">
        <f t="shared" si="455"/>
        <v/>
      </c>
      <c r="BL380" s="118" t="str">
        <f t="shared" si="508"/>
        <v/>
      </c>
      <c r="BM380" s="115" t="str">
        <f t="shared" si="456"/>
        <v/>
      </c>
      <c r="BN380" s="110" t="str">
        <f t="shared" si="457"/>
        <v/>
      </c>
      <c r="BO380" s="110" t="str">
        <f t="shared" si="458"/>
        <v/>
      </c>
      <c r="BP380" s="111" t="str">
        <f t="shared" si="509"/>
        <v/>
      </c>
      <c r="BQ380" s="110" t="str">
        <f t="shared" si="510"/>
        <v/>
      </c>
      <c r="BR380" s="153"/>
      <c r="BS380" s="115" t="str">
        <f t="shared" si="459"/>
        <v/>
      </c>
      <c r="BT380" s="132" t="str">
        <f t="shared" si="522"/>
        <v/>
      </c>
      <c r="BU380" s="146" t="str">
        <f t="shared" si="460"/>
        <v/>
      </c>
      <c r="BV380" s="115" t="str">
        <f t="shared" si="461"/>
        <v/>
      </c>
      <c r="BW380" s="118" t="str">
        <f t="shared" si="462"/>
        <v/>
      </c>
      <c r="BX380" s="119"/>
      <c r="BY380" s="111" t="str">
        <f t="shared" si="463"/>
        <v/>
      </c>
      <c r="BZ380" s="111" t="str">
        <f t="shared" si="464"/>
        <v/>
      </c>
      <c r="CA380" s="111" t="str">
        <f t="shared" si="465"/>
        <v/>
      </c>
      <c r="CB380" s="142" t="str">
        <f t="shared" si="466"/>
        <v/>
      </c>
      <c r="CC380" s="184" t="str">
        <f t="shared" si="467"/>
        <v/>
      </c>
      <c r="CD380" s="115" t="str">
        <f t="shared" si="468"/>
        <v/>
      </c>
      <c r="CE380" s="115" t="str">
        <f t="shared" si="469"/>
        <v/>
      </c>
      <c r="CF380" s="125" t="str">
        <f t="shared" si="470"/>
        <v/>
      </c>
      <c r="CG380" s="125" t="str">
        <f t="shared" si="471"/>
        <v/>
      </c>
      <c r="CH380" s="149" t="str">
        <f t="shared" si="472"/>
        <v/>
      </c>
      <c r="CI380" s="142" t="str">
        <f t="shared" si="473"/>
        <v/>
      </c>
      <c r="CJ380" s="119"/>
      <c r="CK380" s="109"/>
      <c r="CL380" s="166" t="str">
        <f t="shared" si="474"/>
        <v/>
      </c>
      <c r="CM380" s="166" t="str">
        <f t="shared" si="475"/>
        <v/>
      </c>
      <c r="CN380" s="163" t="str">
        <f t="shared" si="476"/>
        <v/>
      </c>
      <c r="CO380" s="164" t="str">
        <f t="shared" si="477"/>
        <v/>
      </c>
      <c r="CP380" s="109"/>
      <c r="CQ380" s="163" t="str">
        <f t="shared" si="478"/>
        <v/>
      </c>
      <c r="CR380" s="163" t="str">
        <f t="shared" si="479"/>
        <v/>
      </c>
      <c r="CS380" s="109"/>
      <c r="CT380" s="112" t="str">
        <f t="shared" si="511"/>
        <v/>
      </c>
      <c r="CU380" s="145" t="str">
        <f t="shared" si="512"/>
        <v/>
      </c>
      <c r="CV380" s="111" t="str">
        <f t="shared" si="513"/>
        <v/>
      </c>
      <c r="CW380" s="111" t="str">
        <f t="shared" si="514"/>
        <v/>
      </c>
      <c r="CX380" s="109" t="str">
        <f t="shared" si="480"/>
        <v/>
      </c>
      <c r="CY380" s="126" t="str">
        <f t="shared" si="481"/>
        <v/>
      </c>
      <c r="CZ380" s="126" t="str">
        <f t="shared" si="482"/>
        <v/>
      </c>
      <c r="DA380" s="126" t="str">
        <f t="shared" si="483"/>
        <v/>
      </c>
      <c r="DB380" s="145" t="str">
        <f t="shared" si="484"/>
        <v/>
      </c>
      <c r="DC380" s="143" t="str">
        <f t="shared" si="485"/>
        <v/>
      </c>
      <c r="DD380" s="121"/>
      <c r="DE380" s="113" t="str">
        <f t="shared" si="486"/>
        <v/>
      </c>
      <c r="DF380" s="113" t="str">
        <f t="shared" si="487"/>
        <v/>
      </c>
      <c r="DG380" s="111" t="e">
        <f t="shared" si="515"/>
        <v>#N/A</v>
      </c>
      <c r="DH380" s="108" t="str">
        <f t="shared" si="488"/>
        <v/>
      </c>
      <c r="DI380" s="108" t="str">
        <f t="shared" si="516"/>
        <v/>
      </c>
      <c r="DJ380" s="108" t="str">
        <f t="shared" si="517"/>
        <v/>
      </c>
      <c r="DK380" s="108" t="str">
        <f t="shared" si="520"/>
        <v/>
      </c>
      <c r="DL380" s="108" t="str">
        <f t="shared" si="518"/>
        <v/>
      </c>
      <c r="DM380" s="108" t="str">
        <f t="shared" si="519"/>
        <v/>
      </c>
      <c r="DN380" s="103"/>
      <c r="DO380" s="170" t="str">
        <f t="shared" si="489"/>
        <v/>
      </c>
      <c r="DP380" s="170" t="str">
        <f t="shared" si="490"/>
        <v/>
      </c>
      <c r="DQ380" s="170" t="str">
        <f t="shared" si="491"/>
        <v/>
      </c>
      <c r="DR380" s="55" t="str">
        <f t="shared" si="492"/>
        <v/>
      </c>
      <c r="DS380" s="55" t="str">
        <f t="shared" si="493"/>
        <v/>
      </c>
      <c r="DT380" s="173" t="str">
        <f t="shared" si="494"/>
        <v/>
      </c>
      <c r="DU380" s="55" t="str">
        <f t="shared" si="495"/>
        <v/>
      </c>
      <c r="DV380" s="21" t="str">
        <f t="shared" si="496"/>
        <v/>
      </c>
      <c r="DW380" s="11" t="str">
        <f t="shared" si="521"/>
        <v/>
      </c>
      <c r="DX380" s="12" t="str">
        <f t="shared" si="497"/>
        <v/>
      </c>
      <c r="DY380" s="15"/>
      <c r="DZ380" s="50"/>
      <c r="EA380" s="50"/>
      <c r="EB380" s="50"/>
      <c r="EC380" s="50"/>
    </row>
    <row r="381" spans="1:133" ht="20.100000000000001" customHeight="1" x14ac:dyDescent="0.25">
      <c r="A381" s="47">
        <f t="shared" si="498"/>
        <v>380</v>
      </c>
      <c r="B381" s="176"/>
      <c r="C381" s="194"/>
      <c r="D381" s="176"/>
      <c r="E381" s="194"/>
      <c r="F381" s="192"/>
      <c r="G381" s="193"/>
      <c r="H381" s="176"/>
      <c r="I381" s="176"/>
      <c r="J381" s="180"/>
      <c r="K381" s="180"/>
      <c r="L381" s="180"/>
      <c r="M381" s="40"/>
      <c r="N381" s="10" t="str">
        <f t="shared" si="441"/>
        <v/>
      </c>
      <c r="O381" s="13"/>
      <c r="P381" s="26" t="str">
        <f t="shared" si="526"/>
        <v/>
      </c>
      <c r="Q381" s="26" t="str">
        <f t="shared" si="526"/>
        <v/>
      </c>
      <c r="R381" s="26" t="str">
        <f t="shared" si="526"/>
        <v/>
      </c>
      <c r="S381" s="26" t="str">
        <f t="shared" si="526"/>
        <v/>
      </c>
      <c r="T381" s="26" t="str">
        <f t="shared" si="526"/>
        <v/>
      </c>
      <c r="U381" s="157" t="str">
        <f t="shared" si="526"/>
        <v/>
      </c>
      <c r="V381" s="26" t="str">
        <f t="shared" si="526"/>
        <v/>
      </c>
      <c r="W381" s="26" t="str">
        <f t="shared" si="526"/>
        <v/>
      </c>
      <c r="X381" s="26" t="str">
        <f t="shared" si="526"/>
        <v/>
      </c>
      <c r="Y381" s="24" t="str">
        <f t="shared" si="526"/>
        <v/>
      </c>
      <c r="Z381" s="18" t="str">
        <f t="shared" si="527"/>
        <v/>
      </c>
      <c r="AA381" s="24" t="str">
        <f t="shared" si="527"/>
        <v/>
      </c>
      <c r="AB381" s="24" t="str">
        <f t="shared" si="527"/>
        <v/>
      </c>
      <c r="AC381" s="26" t="str">
        <f t="shared" si="527"/>
        <v/>
      </c>
      <c r="AD381" s="33" t="str">
        <f t="shared" si="527"/>
        <v/>
      </c>
      <c r="AE381" s="24" t="str">
        <f t="shared" si="527"/>
        <v/>
      </c>
      <c r="AF381" s="26" t="str">
        <f t="shared" si="527"/>
        <v/>
      </c>
      <c r="AG381" s="24" t="str">
        <f t="shared" si="527"/>
        <v/>
      </c>
      <c r="AH381" s="26" t="str">
        <f t="shared" si="527"/>
        <v/>
      </c>
      <c r="AI381" s="26" t="str">
        <f t="shared" si="527"/>
        <v/>
      </c>
      <c r="AJ381" s="26" t="str">
        <f t="shared" si="527"/>
        <v/>
      </c>
      <c r="AK381" s="26" t="str">
        <f t="shared" si="527"/>
        <v/>
      </c>
      <c r="AL381" s="26" t="str">
        <f t="shared" si="527"/>
        <v/>
      </c>
      <c r="AM381" s="18" t="str">
        <f t="shared" si="527"/>
        <v/>
      </c>
      <c r="AN381" s="9"/>
      <c r="AO381" s="152" t="str">
        <f t="shared" si="499"/>
        <v/>
      </c>
      <c r="AP381" s="150" t="str">
        <f t="shared" si="442"/>
        <v/>
      </c>
      <c r="AQ381" s="151" t="str">
        <f t="shared" si="443"/>
        <v/>
      </c>
      <c r="AR381" s="107" t="str">
        <f t="shared" si="444"/>
        <v/>
      </c>
      <c r="AS381" s="128" t="str">
        <f t="shared" si="445"/>
        <v/>
      </c>
      <c r="AT381" s="114" t="str">
        <f t="shared" si="500"/>
        <v/>
      </c>
      <c r="AU381" s="114" t="str">
        <f t="shared" si="501"/>
        <v/>
      </c>
      <c r="AV381" s="114" t="str">
        <f t="shared" si="502"/>
        <v/>
      </c>
      <c r="AW381" s="114" t="str">
        <f t="shared" si="503"/>
        <v/>
      </c>
      <c r="AX381" s="117" t="str">
        <f t="shared" si="504"/>
        <v/>
      </c>
      <c r="AY381" s="117" t="str">
        <f t="shared" si="505"/>
        <v/>
      </c>
      <c r="AZ381" s="111" t="str">
        <f t="shared" si="506"/>
        <v/>
      </c>
      <c r="BA381" s="133" t="str">
        <f t="shared" si="507"/>
        <v/>
      </c>
      <c r="BB381" s="126" t="str">
        <f t="shared" si="446"/>
        <v/>
      </c>
      <c r="BC381" s="126" t="str">
        <f t="shared" si="447"/>
        <v/>
      </c>
      <c r="BD381" s="127" t="str">
        <f t="shared" si="448"/>
        <v/>
      </c>
      <c r="BE381" s="115" t="str">
        <f t="shared" si="449"/>
        <v/>
      </c>
      <c r="BF381" s="148" t="str">
        <f t="shared" si="450"/>
        <v/>
      </c>
      <c r="BG381" s="126" t="str">
        <f t="shared" si="451"/>
        <v/>
      </c>
      <c r="BH381" s="126" t="str">
        <f t="shared" si="452"/>
        <v/>
      </c>
      <c r="BI381" s="126" t="str">
        <f t="shared" si="453"/>
        <v/>
      </c>
      <c r="BJ381" s="126" t="str">
        <f t="shared" si="454"/>
        <v/>
      </c>
      <c r="BK381" s="111" t="str">
        <f t="shared" si="455"/>
        <v/>
      </c>
      <c r="BL381" s="118" t="str">
        <f t="shared" si="508"/>
        <v/>
      </c>
      <c r="BM381" s="115" t="str">
        <f t="shared" si="456"/>
        <v/>
      </c>
      <c r="BN381" s="110" t="str">
        <f t="shared" si="457"/>
        <v/>
      </c>
      <c r="BO381" s="110" t="str">
        <f t="shared" si="458"/>
        <v/>
      </c>
      <c r="BP381" s="111" t="str">
        <f t="shared" si="509"/>
        <v/>
      </c>
      <c r="BQ381" s="110" t="str">
        <f t="shared" si="510"/>
        <v/>
      </c>
      <c r="BR381" s="153"/>
      <c r="BS381" s="115" t="str">
        <f t="shared" si="459"/>
        <v/>
      </c>
      <c r="BT381" s="132" t="str">
        <f t="shared" si="522"/>
        <v/>
      </c>
      <c r="BU381" s="146" t="str">
        <f t="shared" si="460"/>
        <v/>
      </c>
      <c r="BV381" s="115" t="str">
        <f t="shared" si="461"/>
        <v/>
      </c>
      <c r="BW381" s="118" t="str">
        <f t="shared" si="462"/>
        <v/>
      </c>
      <c r="BX381" s="119"/>
      <c r="BY381" s="111" t="str">
        <f t="shared" si="463"/>
        <v/>
      </c>
      <c r="BZ381" s="111" t="str">
        <f t="shared" si="464"/>
        <v/>
      </c>
      <c r="CA381" s="111" t="str">
        <f t="shared" si="465"/>
        <v/>
      </c>
      <c r="CB381" s="142" t="str">
        <f t="shared" si="466"/>
        <v/>
      </c>
      <c r="CC381" s="184" t="str">
        <f t="shared" si="467"/>
        <v/>
      </c>
      <c r="CD381" s="115" t="str">
        <f t="shared" si="468"/>
        <v/>
      </c>
      <c r="CE381" s="115" t="str">
        <f t="shared" si="469"/>
        <v/>
      </c>
      <c r="CF381" s="125" t="str">
        <f t="shared" si="470"/>
        <v/>
      </c>
      <c r="CG381" s="125" t="str">
        <f t="shared" si="471"/>
        <v/>
      </c>
      <c r="CH381" s="149" t="str">
        <f t="shared" si="472"/>
        <v/>
      </c>
      <c r="CI381" s="142" t="str">
        <f t="shared" si="473"/>
        <v/>
      </c>
      <c r="CJ381" s="119"/>
      <c r="CK381" s="109"/>
      <c r="CL381" s="166" t="str">
        <f t="shared" si="474"/>
        <v/>
      </c>
      <c r="CM381" s="166" t="str">
        <f t="shared" si="475"/>
        <v/>
      </c>
      <c r="CN381" s="163" t="str">
        <f t="shared" si="476"/>
        <v/>
      </c>
      <c r="CO381" s="164" t="str">
        <f t="shared" si="477"/>
        <v/>
      </c>
      <c r="CP381" s="109"/>
      <c r="CQ381" s="163" t="str">
        <f t="shared" si="478"/>
        <v/>
      </c>
      <c r="CR381" s="163" t="str">
        <f t="shared" si="479"/>
        <v/>
      </c>
      <c r="CS381" s="109"/>
      <c r="CT381" s="112" t="str">
        <f t="shared" si="511"/>
        <v/>
      </c>
      <c r="CU381" s="145" t="str">
        <f t="shared" si="512"/>
        <v/>
      </c>
      <c r="CV381" s="111" t="str">
        <f t="shared" si="513"/>
        <v/>
      </c>
      <c r="CW381" s="111" t="str">
        <f t="shared" si="514"/>
        <v/>
      </c>
      <c r="CX381" s="109" t="str">
        <f t="shared" si="480"/>
        <v/>
      </c>
      <c r="CY381" s="126" t="str">
        <f t="shared" si="481"/>
        <v/>
      </c>
      <c r="CZ381" s="126" t="str">
        <f t="shared" si="482"/>
        <v/>
      </c>
      <c r="DA381" s="126" t="str">
        <f t="shared" si="483"/>
        <v/>
      </c>
      <c r="DB381" s="145" t="str">
        <f t="shared" si="484"/>
        <v/>
      </c>
      <c r="DC381" s="143" t="str">
        <f t="shared" si="485"/>
        <v/>
      </c>
      <c r="DD381" s="121"/>
      <c r="DE381" s="113" t="str">
        <f t="shared" si="486"/>
        <v/>
      </c>
      <c r="DF381" s="113" t="str">
        <f t="shared" si="487"/>
        <v/>
      </c>
      <c r="DG381" s="111" t="e">
        <f t="shared" si="515"/>
        <v>#N/A</v>
      </c>
      <c r="DH381" s="108" t="str">
        <f t="shared" si="488"/>
        <v/>
      </c>
      <c r="DI381" s="108" t="str">
        <f t="shared" si="516"/>
        <v/>
      </c>
      <c r="DJ381" s="108" t="str">
        <f t="shared" si="517"/>
        <v/>
      </c>
      <c r="DK381" s="108" t="str">
        <f t="shared" si="520"/>
        <v/>
      </c>
      <c r="DL381" s="108" t="str">
        <f t="shared" si="518"/>
        <v/>
      </c>
      <c r="DM381" s="108" t="str">
        <f t="shared" si="519"/>
        <v/>
      </c>
      <c r="DN381" s="103"/>
      <c r="DO381" s="170" t="str">
        <f t="shared" si="489"/>
        <v/>
      </c>
      <c r="DP381" s="170" t="str">
        <f t="shared" si="490"/>
        <v/>
      </c>
      <c r="DQ381" s="170" t="str">
        <f t="shared" si="491"/>
        <v/>
      </c>
      <c r="DR381" s="55" t="str">
        <f t="shared" si="492"/>
        <v/>
      </c>
      <c r="DS381" s="55" t="str">
        <f t="shared" si="493"/>
        <v/>
      </c>
      <c r="DT381" s="173" t="str">
        <f t="shared" si="494"/>
        <v/>
      </c>
      <c r="DU381" s="55" t="str">
        <f t="shared" si="495"/>
        <v/>
      </c>
      <c r="DV381" s="21" t="str">
        <f t="shared" si="496"/>
        <v/>
      </c>
      <c r="DW381" s="11" t="str">
        <f t="shared" si="521"/>
        <v/>
      </c>
      <c r="DX381" s="12" t="str">
        <f t="shared" si="497"/>
        <v/>
      </c>
      <c r="DY381" s="15"/>
      <c r="DZ381" s="50"/>
      <c r="EA381" s="50"/>
      <c r="EB381" s="50"/>
      <c r="EC381" s="50"/>
    </row>
    <row r="382" spans="1:133" ht="20.100000000000001" customHeight="1" x14ac:dyDescent="0.25">
      <c r="A382" s="47">
        <f t="shared" si="498"/>
        <v>381</v>
      </c>
      <c r="B382" s="176"/>
      <c r="C382" s="194"/>
      <c r="D382" s="176"/>
      <c r="E382" s="194"/>
      <c r="F382" s="192"/>
      <c r="G382" s="193"/>
      <c r="H382" s="176"/>
      <c r="I382" s="176"/>
      <c r="J382" s="180"/>
      <c r="K382" s="180"/>
      <c r="L382" s="180"/>
      <c r="M382" s="40"/>
      <c r="N382" s="10" t="str">
        <f t="shared" si="441"/>
        <v/>
      </c>
      <c r="O382" s="13"/>
      <c r="P382" s="26" t="str">
        <f t="shared" si="526"/>
        <v/>
      </c>
      <c r="Q382" s="26" t="str">
        <f t="shared" si="526"/>
        <v/>
      </c>
      <c r="R382" s="26" t="str">
        <f t="shared" si="526"/>
        <v/>
      </c>
      <c r="S382" s="26" t="str">
        <f t="shared" si="526"/>
        <v/>
      </c>
      <c r="T382" s="26" t="str">
        <f t="shared" si="526"/>
        <v/>
      </c>
      <c r="U382" s="157" t="str">
        <f t="shared" si="526"/>
        <v/>
      </c>
      <c r="V382" s="26" t="str">
        <f t="shared" si="526"/>
        <v/>
      </c>
      <c r="W382" s="26" t="str">
        <f t="shared" si="526"/>
        <v/>
      </c>
      <c r="X382" s="26" t="str">
        <f t="shared" si="526"/>
        <v/>
      </c>
      <c r="Y382" s="24" t="str">
        <f t="shared" si="526"/>
        <v/>
      </c>
      <c r="Z382" s="18" t="str">
        <f t="shared" si="527"/>
        <v/>
      </c>
      <c r="AA382" s="24" t="str">
        <f t="shared" si="527"/>
        <v/>
      </c>
      <c r="AB382" s="24" t="str">
        <f t="shared" si="527"/>
        <v/>
      </c>
      <c r="AC382" s="26" t="str">
        <f t="shared" si="527"/>
        <v/>
      </c>
      <c r="AD382" s="33" t="str">
        <f t="shared" si="527"/>
        <v/>
      </c>
      <c r="AE382" s="24" t="str">
        <f t="shared" si="527"/>
        <v/>
      </c>
      <c r="AF382" s="26" t="str">
        <f t="shared" si="527"/>
        <v/>
      </c>
      <c r="AG382" s="24" t="str">
        <f t="shared" si="527"/>
        <v/>
      </c>
      <c r="AH382" s="26" t="str">
        <f t="shared" si="527"/>
        <v/>
      </c>
      <c r="AI382" s="26" t="str">
        <f t="shared" si="527"/>
        <v/>
      </c>
      <c r="AJ382" s="26" t="str">
        <f t="shared" si="527"/>
        <v/>
      </c>
      <c r="AK382" s="26" t="str">
        <f t="shared" si="527"/>
        <v/>
      </c>
      <c r="AL382" s="26" t="str">
        <f t="shared" si="527"/>
        <v/>
      </c>
      <c r="AM382" s="18" t="str">
        <f t="shared" si="527"/>
        <v/>
      </c>
      <c r="AN382" s="9"/>
      <c r="AO382" s="152" t="str">
        <f t="shared" si="499"/>
        <v/>
      </c>
      <c r="AP382" s="150" t="str">
        <f t="shared" si="442"/>
        <v/>
      </c>
      <c r="AQ382" s="151" t="str">
        <f t="shared" si="443"/>
        <v/>
      </c>
      <c r="AR382" s="107" t="str">
        <f t="shared" si="444"/>
        <v/>
      </c>
      <c r="AS382" s="128" t="str">
        <f t="shared" si="445"/>
        <v/>
      </c>
      <c r="AT382" s="114" t="str">
        <f t="shared" si="500"/>
        <v/>
      </c>
      <c r="AU382" s="114" t="str">
        <f t="shared" si="501"/>
        <v/>
      </c>
      <c r="AV382" s="114" t="str">
        <f t="shared" si="502"/>
        <v/>
      </c>
      <c r="AW382" s="114" t="str">
        <f t="shared" si="503"/>
        <v/>
      </c>
      <c r="AX382" s="117" t="str">
        <f t="shared" si="504"/>
        <v/>
      </c>
      <c r="AY382" s="117" t="str">
        <f t="shared" si="505"/>
        <v/>
      </c>
      <c r="AZ382" s="111" t="str">
        <f t="shared" si="506"/>
        <v/>
      </c>
      <c r="BA382" s="133" t="str">
        <f t="shared" si="507"/>
        <v/>
      </c>
      <c r="BB382" s="126" t="str">
        <f t="shared" si="446"/>
        <v/>
      </c>
      <c r="BC382" s="126" t="str">
        <f t="shared" si="447"/>
        <v/>
      </c>
      <c r="BD382" s="127" t="str">
        <f t="shared" si="448"/>
        <v/>
      </c>
      <c r="BE382" s="115" t="str">
        <f t="shared" si="449"/>
        <v/>
      </c>
      <c r="BF382" s="148" t="str">
        <f t="shared" si="450"/>
        <v/>
      </c>
      <c r="BG382" s="126" t="str">
        <f t="shared" si="451"/>
        <v/>
      </c>
      <c r="BH382" s="126" t="str">
        <f t="shared" si="452"/>
        <v/>
      </c>
      <c r="BI382" s="126" t="str">
        <f t="shared" si="453"/>
        <v/>
      </c>
      <c r="BJ382" s="126" t="str">
        <f t="shared" si="454"/>
        <v/>
      </c>
      <c r="BK382" s="111" t="str">
        <f t="shared" si="455"/>
        <v/>
      </c>
      <c r="BL382" s="118" t="str">
        <f t="shared" si="508"/>
        <v/>
      </c>
      <c r="BM382" s="115" t="str">
        <f t="shared" si="456"/>
        <v/>
      </c>
      <c r="BN382" s="110" t="str">
        <f t="shared" si="457"/>
        <v/>
      </c>
      <c r="BO382" s="110" t="str">
        <f t="shared" si="458"/>
        <v/>
      </c>
      <c r="BP382" s="111" t="str">
        <f t="shared" si="509"/>
        <v/>
      </c>
      <c r="BQ382" s="110" t="str">
        <f t="shared" si="510"/>
        <v/>
      </c>
      <c r="BR382" s="153"/>
      <c r="BS382" s="115" t="str">
        <f t="shared" si="459"/>
        <v/>
      </c>
      <c r="BT382" s="132" t="str">
        <f t="shared" si="522"/>
        <v/>
      </c>
      <c r="BU382" s="146" t="str">
        <f t="shared" si="460"/>
        <v/>
      </c>
      <c r="BV382" s="115" t="str">
        <f t="shared" si="461"/>
        <v/>
      </c>
      <c r="BW382" s="118" t="str">
        <f t="shared" si="462"/>
        <v/>
      </c>
      <c r="BX382" s="119"/>
      <c r="BY382" s="111" t="str">
        <f t="shared" si="463"/>
        <v/>
      </c>
      <c r="BZ382" s="111" t="str">
        <f t="shared" si="464"/>
        <v/>
      </c>
      <c r="CA382" s="111" t="str">
        <f t="shared" si="465"/>
        <v/>
      </c>
      <c r="CB382" s="142" t="str">
        <f t="shared" si="466"/>
        <v/>
      </c>
      <c r="CC382" s="184" t="str">
        <f t="shared" si="467"/>
        <v/>
      </c>
      <c r="CD382" s="115" t="str">
        <f t="shared" si="468"/>
        <v/>
      </c>
      <c r="CE382" s="115" t="str">
        <f t="shared" si="469"/>
        <v/>
      </c>
      <c r="CF382" s="125" t="str">
        <f t="shared" si="470"/>
        <v/>
      </c>
      <c r="CG382" s="125" t="str">
        <f t="shared" si="471"/>
        <v/>
      </c>
      <c r="CH382" s="149" t="str">
        <f t="shared" si="472"/>
        <v/>
      </c>
      <c r="CI382" s="142" t="str">
        <f t="shared" si="473"/>
        <v/>
      </c>
      <c r="CJ382" s="119"/>
      <c r="CK382" s="109"/>
      <c r="CL382" s="166" t="str">
        <f t="shared" si="474"/>
        <v/>
      </c>
      <c r="CM382" s="166" t="str">
        <f t="shared" si="475"/>
        <v/>
      </c>
      <c r="CN382" s="163" t="str">
        <f t="shared" si="476"/>
        <v/>
      </c>
      <c r="CO382" s="164" t="str">
        <f t="shared" si="477"/>
        <v/>
      </c>
      <c r="CP382" s="109"/>
      <c r="CQ382" s="163" t="str">
        <f t="shared" si="478"/>
        <v/>
      </c>
      <c r="CR382" s="163" t="str">
        <f t="shared" si="479"/>
        <v/>
      </c>
      <c r="CS382" s="109"/>
      <c r="CT382" s="112" t="str">
        <f t="shared" si="511"/>
        <v/>
      </c>
      <c r="CU382" s="145" t="str">
        <f t="shared" si="512"/>
        <v/>
      </c>
      <c r="CV382" s="111" t="str">
        <f t="shared" si="513"/>
        <v/>
      </c>
      <c r="CW382" s="111" t="str">
        <f t="shared" si="514"/>
        <v/>
      </c>
      <c r="CX382" s="109" t="str">
        <f t="shared" si="480"/>
        <v/>
      </c>
      <c r="CY382" s="126" t="str">
        <f t="shared" si="481"/>
        <v/>
      </c>
      <c r="CZ382" s="126" t="str">
        <f t="shared" si="482"/>
        <v/>
      </c>
      <c r="DA382" s="126" t="str">
        <f t="shared" si="483"/>
        <v/>
      </c>
      <c r="DB382" s="145" t="str">
        <f t="shared" si="484"/>
        <v/>
      </c>
      <c r="DC382" s="143" t="str">
        <f t="shared" si="485"/>
        <v/>
      </c>
      <c r="DD382" s="121"/>
      <c r="DE382" s="113" t="str">
        <f t="shared" si="486"/>
        <v/>
      </c>
      <c r="DF382" s="113" t="str">
        <f t="shared" si="487"/>
        <v/>
      </c>
      <c r="DG382" s="111" t="e">
        <f t="shared" si="515"/>
        <v>#N/A</v>
      </c>
      <c r="DH382" s="108" t="str">
        <f t="shared" si="488"/>
        <v/>
      </c>
      <c r="DI382" s="108" t="str">
        <f t="shared" si="516"/>
        <v/>
      </c>
      <c r="DJ382" s="108" t="str">
        <f t="shared" si="517"/>
        <v/>
      </c>
      <c r="DK382" s="108" t="str">
        <f t="shared" si="520"/>
        <v/>
      </c>
      <c r="DL382" s="108" t="str">
        <f t="shared" si="518"/>
        <v/>
      </c>
      <c r="DM382" s="108" t="str">
        <f t="shared" si="519"/>
        <v/>
      </c>
      <c r="DN382" s="103"/>
      <c r="DO382" s="170" t="str">
        <f t="shared" si="489"/>
        <v/>
      </c>
      <c r="DP382" s="170" t="str">
        <f t="shared" si="490"/>
        <v/>
      </c>
      <c r="DQ382" s="170" t="str">
        <f t="shared" si="491"/>
        <v/>
      </c>
      <c r="DR382" s="55" t="str">
        <f t="shared" si="492"/>
        <v/>
      </c>
      <c r="DS382" s="55" t="str">
        <f t="shared" si="493"/>
        <v/>
      </c>
      <c r="DT382" s="173" t="str">
        <f t="shared" si="494"/>
        <v/>
      </c>
      <c r="DU382" s="55" t="str">
        <f t="shared" si="495"/>
        <v/>
      </c>
      <c r="DV382" s="21" t="str">
        <f t="shared" si="496"/>
        <v/>
      </c>
      <c r="DW382" s="11" t="str">
        <f t="shared" si="521"/>
        <v/>
      </c>
      <c r="DX382" s="12" t="str">
        <f t="shared" si="497"/>
        <v/>
      </c>
      <c r="DY382" s="15"/>
      <c r="DZ382" s="50"/>
      <c r="EA382" s="50"/>
      <c r="EB382" s="50"/>
      <c r="EC382" s="50"/>
    </row>
    <row r="383" spans="1:133" ht="20.100000000000001" customHeight="1" x14ac:dyDescent="0.25">
      <c r="A383" s="47">
        <f t="shared" si="498"/>
        <v>382</v>
      </c>
      <c r="B383" s="176"/>
      <c r="C383" s="194"/>
      <c r="D383" s="176"/>
      <c r="E383" s="194"/>
      <c r="F383" s="192"/>
      <c r="G383" s="193"/>
      <c r="H383" s="176"/>
      <c r="I383" s="176"/>
      <c r="J383" s="180"/>
      <c r="K383" s="180"/>
      <c r="L383" s="180"/>
      <c r="M383" s="40"/>
      <c r="N383" s="10" t="str">
        <f t="shared" si="441"/>
        <v/>
      </c>
      <c r="O383" s="13"/>
      <c r="P383" s="26" t="str">
        <f t="shared" si="526"/>
        <v/>
      </c>
      <c r="Q383" s="26" t="str">
        <f t="shared" si="526"/>
        <v/>
      </c>
      <c r="R383" s="26" t="str">
        <f t="shared" si="526"/>
        <v/>
      </c>
      <c r="S383" s="26" t="str">
        <f t="shared" si="526"/>
        <v/>
      </c>
      <c r="T383" s="26" t="str">
        <f t="shared" si="526"/>
        <v/>
      </c>
      <c r="U383" s="157" t="str">
        <f t="shared" si="526"/>
        <v/>
      </c>
      <c r="V383" s="26" t="str">
        <f t="shared" si="526"/>
        <v/>
      </c>
      <c r="W383" s="26" t="str">
        <f t="shared" si="526"/>
        <v/>
      </c>
      <c r="X383" s="26" t="str">
        <f t="shared" si="526"/>
        <v/>
      </c>
      <c r="Y383" s="24" t="str">
        <f t="shared" si="526"/>
        <v/>
      </c>
      <c r="Z383" s="18" t="str">
        <f t="shared" si="527"/>
        <v/>
      </c>
      <c r="AA383" s="24" t="str">
        <f t="shared" si="527"/>
        <v/>
      </c>
      <c r="AB383" s="24" t="str">
        <f t="shared" si="527"/>
        <v/>
      </c>
      <c r="AC383" s="26" t="str">
        <f t="shared" si="527"/>
        <v/>
      </c>
      <c r="AD383" s="33" t="str">
        <f t="shared" si="527"/>
        <v/>
      </c>
      <c r="AE383" s="24" t="str">
        <f t="shared" si="527"/>
        <v/>
      </c>
      <c r="AF383" s="26" t="str">
        <f t="shared" si="527"/>
        <v/>
      </c>
      <c r="AG383" s="24" t="str">
        <f t="shared" si="527"/>
        <v/>
      </c>
      <c r="AH383" s="26" t="str">
        <f t="shared" si="527"/>
        <v/>
      </c>
      <c r="AI383" s="26" t="str">
        <f t="shared" si="527"/>
        <v/>
      </c>
      <c r="AJ383" s="26" t="str">
        <f t="shared" si="527"/>
        <v/>
      </c>
      <c r="AK383" s="26" t="str">
        <f t="shared" si="527"/>
        <v/>
      </c>
      <c r="AL383" s="26" t="str">
        <f t="shared" si="527"/>
        <v/>
      </c>
      <c r="AM383" s="18" t="str">
        <f t="shared" si="527"/>
        <v/>
      </c>
      <c r="AN383" s="9"/>
      <c r="AO383" s="152" t="str">
        <f t="shared" si="499"/>
        <v/>
      </c>
      <c r="AP383" s="150" t="str">
        <f t="shared" si="442"/>
        <v/>
      </c>
      <c r="AQ383" s="151" t="str">
        <f t="shared" si="443"/>
        <v/>
      </c>
      <c r="AR383" s="107" t="str">
        <f t="shared" si="444"/>
        <v/>
      </c>
      <c r="AS383" s="128" t="str">
        <f t="shared" si="445"/>
        <v/>
      </c>
      <c r="AT383" s="114" t="str">
        <f t="shared" si="500"/>
        <v/>
      </c>
      <c r="AU383" s="114" t="str">
        <f t="shared" si="501"/>
        <v/>
      </c>
      <c r="AV383" s="114" t="str">
        <f t="shared" si="502"/>
        <v/>
      </c>
      <c r="AW383" s="114" t="str">
        <f t="shared" si="503"/>
        <v/>
      </c>
      <c r="AX383" s="117" t="str">
        <f t="shared" si="504"/>
        <v/>
      </c>
      <c r="AY383" s="117" t="str">
        <f t="shared" si="505"/>
        <v/>
      </c>
      <c r="AZ383" s="111" t="str">
        <f t="shared" si="506"/>
        <v/>
      </c>
      <c r="BA383" s="133" t="str">
        <f t="shared" si="507"/>
        <v/>
      </c>
      <c r="BB383" s="126" t="str">
        <f t="shared" si="446"/>
        <v/>
      </c>
      <c r="BC383" s="126" t="str">
        <f t="shared" si="447"/>
        <v/>
      </c>
      <c r="BD383" s="127" t="str">
        <f t="shared" si="448"/>
        <v/>
      </c>
      <c r="BE383" s="115" t="str">
        <f t="shared" si="449"/>
        <v/>
      </c>
      <c r="BF383" s="148" t="str">
        <f t="shared" si="450"/>
        <v/>
      </c>
      <c r="BG383" s="126" t="str">
        <f t="shared" si="451"/>
        <v/>
      </c>
      <c r="BH383" s="126" t="str">
        <f t="shared" si="452"/>
        <v/>
      </c>
      <c r="BI383" s="126" t="str">
        <f t="shared" si="453"/>
        <v/>
      </c>
      <c r="BJ383" s="126" t="str">
        <f t="shared" si="454"/>
        <v/>
      </c>
      <c r="BK383" s="111" t="str">
        <f t="shared" si="455"/>
        <v/>
      </c>
      <c r="BL383" s="118" t="str">
        <f t="shared" si="508"/>
        <v/>
      </c>
      <c r="BM383" s="115" t="str">
        <f t="shared" si="456"/>
        <v/>
      </c>
      <c r="BN383" s="110" t="str">
        <f t="shared" si="457"/>
        <v/>
      </c>
      <c r="BO383" s="110" t="str">
        <f t="shared" si="458"/>
        <v/>
      </c>
      <c r="BP383" s="111" t="str">
        <f t="shared" si="509"/>
        <v/>
      </c>
      <c r="BQ383" s="110" t="str">
        <f t="shared" si="510"/>
        <v/>
      </c>
      <c r="BR383" s="153"/>
      <c r="BS383" s="115" t="str">
        <f t="shared" si="459"/>
        <v/>
      </c>
      <c r="BT383" s="132" t="str">
        <f t="shared" si="522"/>
        <v/>
      </c>
      <c r="BU383" s="146" t="str">
        <f t="shared" si="460"/>
        <v/>
      </c>
      <c r="BV383" s="115" t="str">
        <f t="shared" si="461"/>
        <v/>
      </c>
      <c r="BW383" s="118" t="str">
        <f t="shared" si="462"/>
        <v/>
      </c>
      <c r="BX383" s="119"/>
      <c r="BY383" s="111" t="str">
        <f t="shared" si="463"/>
        <v/>
      </c>
      <c r="BZ383" s="111" t="str">
        <f t="shared" si="464"/>
        <v/>
      </c>
      <c r="CA383" s="111" t="str">
        <f t="shared" si="465"/>
        <v/>
      </c>
      <c r="CB383" s="142" t="str">
        <f t="shared" si="466"/>
        <v/>
      </c>
      <c r="CC383" s="184" t="str">
        <f t="shared" si="467"/>
        <v/>
      </c>
      <c r="CD383" s="115" t="str">
        <f t="shared" si="468"/>
        <v/>
      </c>
      <c r="CE383" s="115" t="str">
        <f t="shared" si="469"/>
        <v/>
      </c>
      <c r="CF383" s="125" t="str">
        <f t="shared" si="470"/>
        <v/>
      </c>
      <c r="CG383" s="125" t="str">
        <f t="shared" si="471"/>
        <v/>
      </c>
      <c r="CH383" s="149" t="str">
        <f t="shared" si="472"/>
        <v/>
      </c>
      <c r="CI383" s="142" t="str">
        <f t="shared" si="473"/>
        <v/>
      </c>
      <c r="CJ383" s="119"/>
      <c r="CK383" s="109"/>
      <c r="CL383" s="166" t="str">
        <f t="shared" si="474"/>
        <v/>
      </c>
      <c r="CM383" s="166" t="str">
        <f t="shared" si="475"/>
        <v/>
      </c>
      <c r="CN383" s="163" t="str">
        <f t="shared" si="476"/>
        <v/>
      </c>
      <c r="CO383" s="164" t="str">
        <f t="shared" si="477"/>
        <v/>
      </c>
      <c r="CP383" s="109"/>
      <c r="CQ383" s="163" t="str">
        <f t="shared" si="478"/>
        <v/>
      </c>
      <c r="CR383" s="163" t="str">
        <f t="shared" si="479"/>
        <v/>
      </c>
      <c r="CS383" s="109"/>
      <c r="CT383" s="112" t="str">
        <f t="shared" si="511"/>
        <v/>
      </c>
      <c r="CU383" s="145" t="str">
        <f t="shared" si="512"/>
        <v/>
      </c>
      <c r="CV383" s="111" t="str">
        <f t="shared" si="513"/>
        <v/>
      </c>
      <c r="CW383" s="111" t="str">
        <f t="shared" si="514"/>
        <v/>
      </c>
      <c r="CX383" s="109" t="str">
        <f t="shared" si="480"/>
        <v/>
      </c>
      <c r="CY383" s="126" t="str">
        <f t="shared" si="481"/>
        <v/>
      </c>
      <c r="CZ383" s="126" t="str">
        <f t="shared" si="482"/>
        <v/>
      </c>
      <c r="DA383" s="126" t="str">
        <f t="shared" si="483"/>
        <v/>
      </c>
      <c r="DB383" s="145" t="str">
        <f t="shared" si="484"/>
        <v/>
      </c>
      <c r="DC383" s="143" t="str">
        <f t="shared" si="485"/>
        <v/>
      </c>
      <c r="DD383" s="121"/>
      <c r="DE383" s="113" t="str">
        <f t="shared" si="486"/>
        <v/>
      </c>
      <c r="DF383" s="113" t="str">
        <f t="shared" si="487"/>
        <v/>
      </c>
      <c r="DG383" s="111" t="e">
        <f t="shared" si="515"/>
        <v>#N/A</v>
      </c>
      <c r="DH383" s="108" t="str">
        <f t="shared" si="488"/>
        <v/>
      </c>
      <c r="DI383" s="108" t="str">
        <f t="shared" si="516"/>
        <v/>
      </c>
      <c r="DJ383" s="108" t="str">
        <f t="shared" si="517"/>
        <v/>
      </c>
      <c r="DK383" s="108" t="str">
        <f t="shared" si="520"/>
        <v/>
      </c>
      <c r="DL383" s="108" t="str">
        <f t="shared" si="518"/>
        <v/>
      </c>
      <c r="DM383" s="108" t="str">
        <f t="shared" si="519"/>
        <v/>
      </c>
      <c r="DN383" s="103"/>
      <c r="DO383" s="170" t="str">
        <f t="shared" si="489"/>
        <v/>
      </c>
      <c r="DP383" s="170" t="str">
        <f t="shared" si="490"/>
        <v/>
      </c>
      <c r="DQ383" s="170" t="str">
        <f t="shared" si="491"/>
        <v/>
      </c>
      <c r="DR383" s="55" t="str">
        <f t="shared" si="492"/>
        <v/>
      </c>
      <c r="DS383" s="55" t="str">
        <f t="shared" si="493"/>
        <v/>
      </c>
      <c r="DT383" s="173" t="str">
        <f t="shared" si="494"/>
        <v/>
      </c>
      <c r="DU383" s="55" t="str">
        <f t="shared" si="495"/>
        <v/>
      </c>
      <c r="DV383" s="21" t="str">
        <f t="shared" si="496"/>
        <v/>
      </c>
      <c r="DW383" s="11" t="str">
        <f t="shared" si="521"/>
        <v/>
      </c>
      <c r="DX383" s="12" t="str">
        <f t="shared" si="497"/>
        <v/>
      </c>
      <c r="DY383" s="15"/>
      <c r="DZ383" s="50"/>
      <c r="EA383" s="50"/>
      <c r="EB383" s="50"/>
      <c r="EC383" s="50"/>
    </row>
    <row r="384" spans="1:133" ht="20.100000000000001" customHeight="1" x14ac:dyDescent="0.25">
      <c r="A384" s="47">
        <f t="shared" si="498"/>
        <v>383</v>
      </c>
      <c r="B384" s="176"/>
      <c r="C384" s="194"/>
      <c r="D384" s="176"/>
      <c r="E384" s="194"/>
      <c r="F384" s="192"/>
      <c r="G384" s="193"/>
      <c r="H384" s="176"/>
      <c r="I384" s="176"/>
      <c r="J384" s="180"/>
      <c r="K384" s="180"/>
      <c r="L384" s="180"/>
      <c r="M384" s="40"/>
      <c r="N384" s="10" t="str">
        <f t="shared" si="441"/>
        <v/>
      </c>
      <c r="O384" s="13"/>
      <c r="P384" s="26" t="str">
        <f t="shared" si="526"/>
        <v/>
      </c>
      <c r="Q384" s="26" t="str">
        <f t="shared" si="526"/>
        <v/>
      </c>
      <c r="R384" s="26" t="str">
        <f t="shared" si="526"/>
        <v/>
      </c>
      <c r="S384" s="26" t="str">
        <f t="shared" ref="P384:Y447" si="528">IF(SG_or_BG_entered="","",Previous)</f>
        <v/>
      </c>
      <c r="T384" s="26" t="str">
        <f t="shared" si="528"/>
        <v/>
      </c>
      <c r="U384" s="157" t="str">
        <f t="shared" si="528"/>
        <v/>
      </c>
      <c r="V384" s="26" t="str">
        <f t="shared" si="528"/>
        <v/>
      </c>
      <c r="W384" s="26" t="str">
        <f t="shared" si="528"/>
        <v/>
      </c>
      <c r="X384" s="26" t="str">
        <f t="shared" si="528"/>
        <v/>
      </c>
      <c r="Y384" s="24" t="str">
        <f t="shared" si="528"/>
        <v/>
      </c>
      <c r="Z384" s="18" t="str">
        <f t="shared" si="527"/>
        <v/>
      </c>
      <c r="AA384" s="24" t="str">
        <f t="shared" si="527"/>
        <v/>
      </c>
      <c r="AB384" s="24" t="str">
        <f t="shared" si="527"/>
        <v/>
      </c>
      <c r="AC384" s="26" t="str">
        <f t="shared" si="527"/>
        <v/>
      </c>
      <c r="AD384" s="33" t="str">
        <f t="shared" si="527"/>
        <v/>
      </c>
      <c r="AE384" s="24" t="str">
        <f t="shared" si="527"/>
        <v/>
      </c>
      <c r="AF384" s="26" t="str">
        <f t="shared" si="527"/>
        <v/>
      </c>
      <c r="AG384" s="24" t="str">
        <f t="shared" si="527"/>
        <v/>
      </c>
      <c r="AH384" s="26" t="str">
        <f t="shared" si="527"/>
        <v/>
      </c>
      <c r="AI384" s="26" t="str">
        <f t="shared" si="527"/>
        <v/>
      </c>
      <c r="AJ384" s="26" t="str">
        <f t="shared" si="527"/>
        <v/>
      </c>
      <c r="AK384" s="26" t="str">
        <f t="shared" si="527"/>
        <v/>
      </c>
      <c r="AL384" s="26" t="str">
        <f t="shared" si="527"/>
        <v/>
      </c>
      <c r="AM384" s="18" t="str">
        <f t="shared" si="527"/>
        <v/>
      </c>
      <c r="AN384" s="9"/>
      <c r="AO384" s="152" t="str">
        <f t="shared" si="499"/>
        <v/>
      </c>
      <c r="AP384" s="150" t="str">
        <f t="shared" si="442"/>
        <v/>
      </c>
      <c r="AQ384" s="151" t="str">
        <f t="shared" si="443"/>
        <v/>
      </c>
      <c r="AR384" s="107" t="str">
        <f t="shared" si="444"/>
        <v/>
      </c>
      <c r="AS384" s="128" t="str">
        <f t="shared" si="445"/>
        <v/>
      </c>
      <c r="AT384" s="114" t="str">
        <f t="shared" si="500"/>
        <v/>
      </c>
      <c r="AU384" s="114" t="str">
        <f t="shared" si="501"/>
        <v/>
      </c>
      <c r="AV384" s="114" t="str">
        <f t="shared" si="502"/>
        <v/>
      </c>
      <c r="AW384" s="114" t="str">
        <f t="shared" si="503"/>
        <v/>
      </c>
      <c r="AX384" s="117" t="str">
        <f t="shared" si="504"/>
        <v/>
      </c>
      <c r="AY384" s="117" t="str">
        <f t="shared" si="505"/>
        <v/>
      </c>
      <c r="AZ384" s="111" t="str">
        <f t="shared" si="506"/>
        <v/>
      </c>
      <c r="BA384" s="133" t="str">
        <f t="shared" si="507"/>
        <v/>
      </c>
      <c r="BB384" s="126" t="str">
        <f t="shared" si="446"/>
        <v/>
      </c>
      <c r="BC384" s="126" t="str">
        <f t="shared" si="447"/>
        <v/>
      </c>
      <c r="BD384" s="127" t="str">
        <f t="shared" si="448"/>
        <v/>
      </c>
      <c r="BE384" s="115" t="str">
        <f t="shared" si="449"/>
        <v/>
      </c>
      <c r="BF384" s="148" t="str">
        <f t="shared" si="450"/>
        <v/>
      </c>
      <c r="BG384" s="126" t="str">
        <f t="shared" si="451"/>
        <v/>
      </c>
      <c r="BH384" s="126" t="str">
        <f t="shared" si="452"/>
        <v/>
      </c>
      <c r="BI384" s="126" t="str">
        <f t="shared" si="453"/>
        <v/>
      </c>
      <c r="BJ384" s="126" t="str">
        <f t="shared" si="454"/>
        <v/>
      </c>
      <c r="BK384" s="111" t="str">
        <f t="shared" si="455"/>
        <v/>
      </c>
      <c r="BL384" s="118" t="str">
        <f t="shared" si="508"/>
        <v/>
      </c>
      <c r="BM384" s="115" t="str">
        <f t="shared" si="456"/>
        <v/>
      </c>
      <c r="BN384" s="110" t="str">
        <f t="shared" si="457"/>
        <v/>
      </c>
      <c r="BO384" s="110" t="str">
        <f t="shared" si="458"/>
        <v/>
      </c>
      <c r="BP384" s="111" t="str">
        <f t="shared" si="509"/>
        <v/>
      </c>
      <c r="BQ384" s="110" t="str">
        <f t="shared" si="510"/>
        <v/>
      </c>
      <c r="BR384" s="153"/>
      <c r="BS384" s="115" t="str">
        <f t="shared" si="459"/>
        <v/>
      </c>
      <c r="BT384" s="132" t="str">
        <f t="shared" si="522"/>
        <v/>
      </c>
      <c r="BU384" s="146" t="str">
        <f t="shared" si="460"/>
        <v/>
      </c>
      <c r="BV384" s="115" t="str">
        <f t="shared" si="461"/>
        <v/>
      </c>
      <c r="BW384" s="118" t="str">
        <f t="shared" si="462"/>
        <v/>
      </c>
      <c r="BX384" s="119"/>
      <c r="BY384" s="111" t="str">
        <f t="shared" si="463"/>
        <v/>
      </c>
      <c r="BZ384" s="111" t="str">
        <f t="shared" si="464"/>
        <v/>
      </c>
      <c r="CA384" s="111" t="str">
        <f t="shared" si="465"/>
        <v/>
      </c>
      <c r="CB384" s="142" t="str">
        <f t="shared" si="466"/>
        <v/>
      </c>
      <c r="CC384" s="184" t="str">
        <f t="shared" si="467"/>
        <v/>
      </c>
      <c r="CD384" s="115" t="str">
        <f t="shared" si="468"/>
        <v/>
      </c>
      <c r="CE384" s="115" t="str">
        <f t="shared" si="469"/>
        <v/>
      </c>
      <c r="CF384" s="125" t="str">
        <f t="shared" si="470"/>
        <v/>
      </c>
      <c r="CG384" s="125" t="str">
        <f t="shared" si="471"/>
        <v/>
      </c>
      <c r="CH384" s="149" t="str">
        <f t="shared" si="472"/>
        <v/>
      </c>
      <c r="CI384" s="142" t="str">
        <f t="shared" si="473"/>
        <v/>
      </c>
      <c r="CJ384" s="119"/>
      <c r="CK384" s="109"/>
      <c r="CL384" s="166" t="str">
        <f t="shared" si="474"/>
        <v/>
      </c>
      <c r="CM384" s="166" t="str">
        <f t="shared" si="475"/>
        <v/>
      </c>
      <c r="CN384" s="163" t="str">
        <f t="shared" si="476"/>
        <v/>
      </c>
      <c r="CO384" s="164" t="str">
        <f t="shared" si="477"/>
        <v/>
      </c>
      <c r="CP384" s="109"/>
      <c r="CQ384" s="163" t="str">
        <f t="shared" si="478"/>
        <v/>
      </c>
      <c r="CR384" s="163" t="str">
        <f t="shared" si="479"/>
        <v/>
      </c>
      <c r="CS384" s="109"/>
      <c r="CT384" s="112" t="str">
        <f t="shared" si="511"/>
        <v/>
      </c>
      <c r="CU384" s="145" t="str">
        <f t="shared" si="512"/>
        <v/>
      </c>
      <c r="CV384" s="111" t="str">
        <f t="shared" si="513"/>
        <v/>
      </c>
      <c r="CW384" s="111" t="str">
        <f t="shared" si="514"/>
        <v/>
      </c>
      <c r="CX384" s="109" t="str">
        <f t="shared" si="480"/>
        <v/>
      </c>
      <c r="CY384" s="126" t="str">
        <f t="shared" si="481"/>
        <v/>
      </c>
      <c r="CZ384" s="126" t="str">
        <f t="shared" si="482"/>
        <v/>
      </c>
      <c r="DA384" s="126" t="str">
        <f t="shared" si="483"/>
        <v/>
      </c>
      <c r="DB384" s="145" t="str">
        <f t="shared" si="484"/>
        <v/>
      </c>
      <c r="DC384" s="143" t="str">
        <f t="shared" si="485"/>
        <v/>
      </c>
      <c r="DD384" s="121"/>
      <c r="DE384" s="113" t="str">
        <f t="shared" si="486"/>
        <v/>
      </c>
      <c r="DF384" s="113" t="str">
        <f t="shared" si="487"/>
        <v/>
      </c>
      <c r="DG384" s="111" t="e">
        <f t="shared" si="515"/>
        <v>#N/A</v>
      </c>
      <c r="DH384" s="108" t="str">
        <f t="shared" si="488"/>
        <v/>
      </c>
      <c r="DI384" s="108" t="str">
        <f t="shared" si="516"/>
        <v/>
      </c>
      <c r="DJ384" s="108" t="str">
        <f t="shared" si="517"/>
        <v/>
      </c>
      <c r="DK384" s="108" t="str">
        <f t="shared" si="520"/>
        <v/>
      </c>
      <c r="DL384" s="108" t="str">
        <f t="shared" si="518"/>
        <v/>
      </c>
      <c r="DM384" s="108" t="str">
        <f t="shared" si="519"/>
        <v/>
      </c>
      <c r="DN384" s="103"/>
      <c r="DO384" s="170" t="str">
        <f t="shared" si="489"/>
        <v/>
      </c>
      <c r="DP384" s="170" t="str">
        <f t="shared" si="490"/>
        <v/>
      </c>
      <c r="DQ384" s="170" t="str">
        <f t="shared" si="491"/>
        <v/>
      </c>
      <c r="DR384" s="55" t="str">
        <f t="shared" si="492"/>
        <v/>
      </c>
      <c r="DS384" s="55" t="str">
        <f t="shared" si="493"/>
        <v/>
      </c>
      <c r="DT384" s="173" t="str">
        <f t="shared" si="494"/>
        <v/>
      </c>
      <c r="DU384" s="55" t="str">
        <f t="shared" si="495"/>
        <v/>
      </c>
      <c r="DV384" s="21" t="str">
        <f t="shared" si="496"/>
        <v/>
      </c>
      <c r="DW384" s="11" t="str">
        <f t="shared" si="521"/>
        <v/>
      </c>
      <c r="DX384" s="12" t="str">
        <f t="shared" si="497"/>
        <v/>
      </c>
      <c r="DY384" s="15"/>
      <c r="DZ384" s="50"/>
      <c r="EA384" s="50"/>
      <c r="EB384" s="50"/>
      <c r="EC384" s="50"/>
    </row>
    <row r="385" spans="1:133" ht="20.100000000000001" customHeight="1" x14ac:dyDescent="0.25">
      <c r="A385" s="47">
        <f t="shared" si="498"/>
        <v>384</v>
      </c>
      <c r="B385" s="176"/>
      <c r="C385" s="194"/>
      <c r="D385" s="176"/>
      <c r="E385" s="194"/>
      <c r="F385" s="192"/>
      <c r="G385" s="193"/>
      <c r="H385" s="176"/>
      <c r="I385" s="176"/>
      <c r="J385" s="180"/>
      <c r="K385" s="180"/>
      <c r="L385" s="180"/>
      <c r="M385" s="40"/>
      <c r="N385" s="10" t="str">
        <f t="shared" si="441"/>
        <v/>
      </c>
      <c r="O385" s="13"/>
      <c r="P385" s="26" t="str">
        <f t="shared" si="528"/>
        <v/>
      </c>
      <c r="Q385" s="26" t="str">
        <f t="shared" si="528"/>
        <v/>
      </c>
      <c r="R385" s="26" t="str">
        <f t="shared" si="528"/>
        <v/>
      </c>
      <c r="S385" s="26" t="str">
        <f t="shared" si="528"/>
        <v/>
      </c>
      <c r="T385" s="26" t="str">
        <f t="shared" si="528"/>
        <v/>
      </c>
      <c r="U385" s="157" t="str">
        <f t="shared" si="528"/>
        <v/>
      </c>
      <c r="V385" s="26" t="str">
        <f t="shared" si="528"/>
        <v/>
      </c>
      <c r="W385" s="26" t="str">
        <f t="shared" si="528"/>
        <v/>
      </c>
      <c r="X385" s="26" t="str">
        <f t="shared" si="528"/>
        <v/>
      </c>
      <c r="Y385" s="24" t="str">
        <f t="shared" si="528"/>
        <v/>
      </c>
      <c r="Z385" s="18" t="str">
        <f t="shared" si="527"/>
        <v/>
      </c>
      <c r="AA385" s="24" t="str">
        <f t="shared" si="527"/>
        <v/>
      </c>
      <c r="AB385" s="24" t="str">
        <f t="shared" si="527"/>
        <v/>
      </c>
      <c r="AC385" s="26" t="str">
        <f t="shared" si="527"/>
        <v/>
      </c>
      <c r="AD385" s="33" t="str">
        <f t="shared" si="527"/>
        <v/>
      </c>
      <c r="AE385" s="24" t="str">
        <f t="shared" si="527"/>
        <v/>
      </c>
      <c r="AF385" s="26" t="str">
        <f t="shared" si="527"/>
        <v/>
      </c>
      <c r="AG385" s="24" t="str">
        <f t="shared" si="527"/>
        <v/>
      </c>
      <c r="AH385" s="26" t="str">
        <f t="shared" si="527"/>
        <v/>
      </c>
      <c r="AI385" s="26" t="str">
        <f t="shared" si="527"/>
        <v/>
      </c>
      <c r="AJ385" s="26" t="str">
        <f t="shared" si="527"/>
        <v/>
      </c>
      <c r="AK385" s="26" t="str">
        <f t="shared" si="527"/>
        <v/>
      </c>
      <c r="AL385" s="26" t="str">
        <f t="shared" si="527"/>
        <v/>
      </c>
      <c r="AM385" s="18" t="str">
        <f t="shared" si="527"/>
        <v/>
      </c>
      <c r="AN385" s="9"/>
      <c r="AO385" s="152" t="str">
        <f t="shared" si="499"/>
        <v/>
      </c>
      <c r="AP385" s="150" t="str">
        <f t="shared" si="442"/>
        <v/>
      </c>
      <c r="AQ385" s="151" t="str">
        <f t="shared" si="443"/>
        <v/>
      </c>
      <c r="AR385" s="107" t="str">
        <f t="shared" si="444"/>
        <v/>
      </c>
      <c r="AS385" s="128" t="str">
        <f t="shared" si="445"/>
        <v/>
      </c>
      <c r="AT385" s="114" t="str">
        <f t="shared" si="500"/>
        <v/>
      </c>
      <c r="AU385" s="114" t="str">
        <f t="shared" si="501"/>
        <v/>
      </c>
      <c r="AV385" s="114" t="str">
        <f t="shared" si="502"/>
        <v/>
      </c>
      <c r="AW385" s="114" t="str">
        <f t="shared" si="503"/>
        <v/>
      </c>
      <c r="AX385" s="117" t="str">
        <f t="shared" si="504"/>
        <v/>
      </c>
      <c r="AY385" s="117" t="str">
        <f t="shared" si="505"/>
        <v/>
      </c>
      <c r="AZ385" s="111" t="str">
        <f t="shared" si="506"/>
        <v/>
      </c>
      <c r="BA385" s="133" t="str">
        <f t="shared" si="507"/>
        <v/>
      </c>
      <c r="BB385" s="126" t="str">
        <f t="shared" si="446"/>
        <v/>
      </c>
      <c r="BC385" s="126" t="str">
        <f t="shared" si="447"/>
        <v/>
      </c>
      <c r="BD385" s="127" t="str">
        <f t="shared" si="448"/>
        <v/>
      </c>
      <c r="BE385" s="115" t="str">
        <f t="shared" si="449"/>
        <v/>
      </c>
      <c r="BF385" s="148" t="str">
        <f t="shared" si="450"/>
        <v/>
      </c>
      <c r="BG385" s="126" t="str">
        <f t="shared" si="451"/>
        <v/>
      </c>
      <c r="BH385" s="126" t="str">
        <f t="shared" si="452"/>
        <v/>
      </c>
      <c r="BI385" s="126" t="str">
        <f t="shared" si="453"/>
        <v/>
      </c>
      <c r="BJ385" s="126" t="str">
        <f t="shared" si="454"/>
        <v/>
      </c>
      <c r="BK385" s="111" t="str">
        <f t="shared" si="455"/>
        <v/>
      </c>
      <c r="BL385" s="118" t="str">
        <f t="shared" si="508"/>
        <v/>
      </c>
      <c r="BM385" s="115" t="str">
        <f t="shared" si="456"/>
        <v/>
      </c>
      <c r="BN385" s="110" t="str">
        <f t="shared" si="457"/>
        <v/>
      </c>
      <c r="BO385" s="110" t="str">
        <f t="shared" si="458"/>
        <v/>
      </c>
      <c r="BP385" s="111" t="str">
        <f t="shared" si="509"/>
        <v/>
      </c>
      <c r="BQ385" s="110" t="str">
        <f t="shared" si="510"/>
        <v/>
      </c>
      <c r="BR385" s="153"/>
      <c r="BS385" s="115" t="str">
        <f t="shared" si="459"/>
        <v/>
      </c>
      <c r="BT385" s="132" t="str">
        <f t="shared" si="522"/>
        <v/>
      </c>
      <c r="BU385" s="146" t="str">
        <f t="shared" si="460"/>
        <v/>
      </c>
      <c r="BV385" s="115" t="str">
        <f t="shared" si="461"/>
        <v/>
      </c>
      <c r="BW385" s="118" t="str">
        <f t="shared" si="462"/>
        <v/>
      </c>
      <c r="BX385" s="119"/>
      <c r="BY385" s="111" t="str">
        <f t="shared" si="463"/>
        <v/>
      </c>
      <c r="BZ385" s="111" t="str">
        <f t="shared" si="464"/>
        <v/>
      </c>
      <c r="CA385" s="111" t="str">
        <f t="shared" si="465"/>
        <v/>
      </c>
      <c r="CB385" s="142" t="str">
        <f t="shared" si="466"/>
        <v/>
      </c>
      <c r="CC385" s="184" t="str">
        <f t="shared" si="467"/>
        <v/>
      </c>
      <c r="CD385" s="115" t="str">
        <f t="shared" si="468"/>
        <v/>
      </c>
      <c r="CE385" s="115" t="str">
        <f t="shared" si="469"/>
        <v/>
      </c>
      <c r="CF385" s="125" t="str">
        <f t="shared" si="470"/>
        <v/>
      </c>
      <c r="CG385" s="125" t="str">
        <f t="shared" si="471"/>
        <v/>
      </c>
      <c r="CH385" s="149" t="str">
        <f t="shared" si="472"/>
        <v/>
      </c>
      <c r="CI385" s="142" t="str">
        <f t="shared" si="473"/>
        <v/>
      </c>
      <c r="CJ385" s="119"/>
      <c r="CK385" s="109"/>
      <c r="CL385" s="166" t="str">
        <f t="shared" si="474"/>
        <v/>
      </c>
      <c r="CM385" s="166" t="str">
        <f t="shared" si="475"/>
        <v/>
      </c>
      <c r="CN385" s="163" t="str">
        <f t="shared" si="476"/>
        <v/>
      </c>
      <c r="CO385" s="164" t="str">
        <f t="shared" si="477"/>
        <v/>
      </c>
      <c r="CP385" s="109"/>
      <c r="CQ385" s="163" t="str">
        <f t="shared" si="478"/>
        <v/>
      </c>
      <c r="CR385" s="163" t="str">
        <f t="shared" si="479"/>
        <v/>
      </c>
      <c r="CS385" s="109"/>
      <c r="CT385" s="112" t="str">
        <f t="shared" si="511"/>
        <v/>
      </c>
      <c r="CU385" s="145" t="str">
        <f t="shared" si="512"/>
        <v/>
      </c>
      <c r="CV385" s="111" t="str">
        <f t="shared" si="513"/>
        <v/>
      </c>
      <c r="CW385" s="111" t="str">
        <f t="shared" si="514"/>
        <v/>
      </c>
      <c r="CX385" s="109" t="str">
        <f t="shared" si="480"/>
        <v/>
      </c>
      <c r="CY385" s="126" t="str">
        <f t="shared" si="481"/>
        <v/>
      </c>
      <c r="CZ385" s="126" t="str">
        <f t="shared" si="482"/>
        <v/>
      </c>
      <c r="DA385" s="126" t="str">
        <f t="shared" si="483"/>
        <v/>
      </c>
      <c r="DB385" s="145" t="str">
        <f t="shared" si="484"/>
        <v/>
      </c>
      <c r="DC385" s="143" t="str">
        <f t="shared" si="485"/>
        <v/>
      </c>
      <c r="DD385" s="121"/>
      <c r="DE385" s="113" t="str">
        <f t="shared" si="486"/>
        <v/>
      </c>
      <c r="DF385" s="113" t="str">
        <f t="shared" si="487"/>
        <v/>
      </c>
      <c r="DG385" s="111" t="e">
        <f t="shared" si="515"/>
        <v>#N/A</v>
      </c>
      <c r="DH385" s="108" t="str">
        <f t="shared" si="488"/>
        <v/>
      </c>
      <c r="DI385" s="108" t="str">
        <f t="shared" si="516"/>
        <v/>
      </c>
      <c r="DJ385" s="108" t="str">
        <f t="shared" si="517"/>
        <v/>
      </c>
      <c r="DK385" s="108" t="str">
        <f t="shared" si="520"/>
        <v/>
      </c>
      <c r="DL385" s="108" t="str">
        <f t="shared" si="518"/>
        <v/>
      </c>
      <c r="DM385" s="108" t="str">
        <f t="shared" si="519"/>
        <v/>
      </c>
      <c r="DN385" s="103"/>
      <c r="DO385" s="170" t="str">
        <f t="shared" si="489"/>
        <v/>
      </c>
      <c r="DP385" s="170" t="str">
        <f t="shared" si="490"/>
        <v/>
      </c>
      <c r="DQ385" s="170" t="str">
        <f t="shared" si="491"/>
        <v/>
      </c>
      <c r="DR385" s="55" t="str">
        <f t="shared" si="492"/>
        <v/>
      </c>
      <c r="DS385" s="55" t="str">
        <f t="shared" si="493"/>
        <v/>
      </c>
      <c r="DT385" s="173" t="str">
        <f t="shared" si="494"/>
        <v/>
      </c>
      <c r="DU385" s="55" t="str">
        <f t="shared" si="495"/>
        <v/>
      </c>
      <c r="DV385" s="21" t="str">
        <f t="shared" si="496"/>
        <v/>
      </c>
      <c r="DW385" s="11" t="str">
        <f t="shared" si="521"/>
        <v/>
      </c>
      <c r="DX385" s="12" t="str">
        <f t="shared" si="497"/>
        <v/>
      </c>
      <c r="DY385" s="15"/>
      <c r="DZ385" s="50"/>
      <c r="EA385" s="50"/>
      <c r="EB385" s="50"/>
      <c r="EC385" s="50"/>
    </row>
    <row r="386" spans="1:133" ht="20.100000000000001" customHeight="1" x14ac:dyDescent="0.25">
      <c r="A386" s="47">
        <f t="shared" si="498"/>
        <v>385</v>
      </c>
      <c r="B386" s="176"/>
      <c r="C386" s="194"/>
      <c r="D386" s="176"/>
      <c r="E386" s="194"/>
      <c r="F386" s="192"/>
      <c r="G386" s="193"/>
      <c r="H386" s="176"/>
      <c r="I386" s="176"/>
      <c r="J386" s="180"/>
      <c r="K386" s="180"/>
      <c r="L386" s="180"/>
      <c r="M386" s="40"/>
      <c r="N386" s="10" t="str">
        <f t="shared" ref="N386:N449" si="529">IF(OR(AND(ISNUMBER(Sensor_Time),ISNUMBER(Sensor_Glucose)),AND(ISNUMBER(Meter_Time),ISNUMBER(Meter_Glucose))),1,"")</f>
        <v/>
      </c>
      <c r="O386" s="13"/>
      <c r="P386" s="26" t="str">
        <f t="shared" si="528"/>
        <v/>
      </c>
      <c r="Q386" s="26" t="str">
        <f t="shared" si="528"/>
        <v/>
      </c>
      <c r="R386" s="26" t="str">
        <f t="shared" si="528"/>
        <v/>
      </c>
      <c r="S386" s="26" t="str">
        <f t="shared" si="528"/>
        <v/>
      </c>
      <c r="T386" s="26" t="str">
        <f t="shared" si="528"/>
        <v/>
      </c>
      <c r="U386" s="157" t="str">
        <f t="shared" si="528"/>
        <v/>
      </c>
      <c r="V386" s="26" t="str">
        <f t="shared" si="528"/>
        <v/>
      </c>
      <c r="W386" s="26" t="str">
        <f t="shared" si="528"/>
        <v/>
      </c>
      <c r="X386" s="26" t="str">
        <f t="shared" si="528"/>
        <v/>
      </c>
      <c r="Y386" s="24" t="str">
        <f t="shared" si="528"/>
        <v/>
      </c>
      <c r="Z386" s="18" t="str">
        <f t="shared" si="527"/>
        <v/>
      </c>
      <c r="AA386" s="24" t="str">
        <f t="shared" si="527"/>
        <v/>
      </c>
      <c r="AB386" s="24" t="str">
        <f t="shared" si="527"/>
        <v/>
      </c>
      <c r="AC386" s="26" t="str">
        <f t="shared" si="527"/>
        <v/>
      </c>
      <c r="AD386" s="33" t="str">
        <f t="shared" si="527"/>
        <v/>
      </c>
      <c r="AE386" s="24" t="str">
        <f t="shared" ref="Z386:AM449" si="530">IF(SG_or_BG_entered="","",Previous)</f>
        <v/>
      </c>
      <c r="AF386" s="26" t="str">
        <f t="shared" si="530"/>
        <v/>
      </c>
      <c r="AG386" s="24" t="str">
        <f t="shared" si="530"/>
        <v/>
      </c>
      <c r="AH386" s="26" t="str">
        <f t="shared" si="530"/>
        <v/>
      </c>
      <c r="AI386" s="26" t="str">
        <f t="shared" si="530"/>
        <v/>
      </c>
      <c r="AJ386" s="26" t="str">
        <f t="shared" si="530"/>
        <v/>
      </c>
      <c r="AK386" s="26" t="str">
        <f t="shared" si="530"/>
        <v/>
      </c>
      <c r="AL386" s="26" t="str">
        <f t="shared" si="530"/>
        <v/>
      </c>
      <c r="AM386" s="18" t="str">
        <f t="shared" si="530"/>
        <v/>
      </c>
      <c r="AN386" s="9"/>
      <c r="AO386" s="152" t="str">
        <f t="shared" si="499"/>
        <v/>
      </c>
      <c r="AP386" s="150" t="str">
        <f t="shared" ref="AP386:AP449" si="531">IF(ISNUMBER(Sensor_Glucose),1*Sensor_Glucose,"")</f>
        <v/>
      </c>
      <c r="AQ386" s="151" t="str">
        <f t="shared" ref="AQ386:AQ449" si="532">IF(ISNUMBER(Sensor_Glucose),OnePtCF*Sensor_Glucose,"")</f>
        <v/>
      </c>
      <c r="AR386" s="107" t="str">
        <f t="shared" ref="AR386:AR449" si="533">IF(Sensor_Glucose="","",IF(OnePointOpt,1*Post_Cal_Sensor_Glucose,1*Pre_Cal_Sensor_Glucose))</f>
        <v/>
      </c>
      <c r="AS386" s="128" t="str">
        <f t="shared" ref="AS386:AS449" si="534">IF(ISNUMBER(Meter_Glucose),1*Meter_Glucose,IF(ISNUMBER(Sensor_Glucose),1*SG_to_Use,""))</f>
        <v/>
      </c>
      <c r="AT386" s="114" t="str">
        <f t="shared" si="500"/>
        <v/>
      </c>
      <c r="AU386" s="114" t="str">
        <f t="shared" si="501"/>
        <v/>
      </c>
      <c r="AV386" s="114" t="str">
        <f t="shared" si="502"/>
        <v/>
      </c>
      <c r="AW386" s="114" t="str">
        <f t="shared" si="503"/>
        <v/>
      </c>
      <c r="AX386" s="117" t="str">
        <f t="shared" si="504"/>
        <v/>
      </c>
      <c r="AY386" s="117" t="str">
        <f t="shared" si="505"/>
        <v/>
      </c>
      <c r="AZ386" s="111" t="str">
        <f t="shared" si="506"/>
        <v/>
      </c>
      <c r="BA386" s="133" t="str">
        <f t="shared" si="507"/>
        <v/>
      </c>
      <c r="BB386" s="126" t="str">
        <f t="shared" ref="BB386:BB449" si="535">IF(ISNUMBER(SG_or_BG_entered),1*Target_High,"")</f>
        <v/>
      </c>
      <c r="BC386" s="126" t="str">
        <f t="shared" ref="BC386:BC449" si="536">IF(ISNUMBER(SG_or_BG_entered),(Target_High+Target_Low)/2,"")</f>
        <v/>
      </c>
      <c r="BD386" s="127" t="str">
        <f t="shared" ref="BD386:BD449" si="537">IF(ISNUMBER(SG_or_BG_entered),1000*Kp_U_Kg_hr_per_mg_dL,"")</f>
        <v/>
      </c>
      <c r="BE386" s="115" t="str">
        <f t="shared" ref="BE386:BE449" si="538">IF(SG_or_BG_entered="","",K_P*(Glucose_To_Use-Target))</f>
        <v/>
      </c>
      <c r="BF386" s="148" t="str">
        <f t="shared" ref="BF386:BF449" si="539">IF(SG_or_BG_entered="","",K_P/T_I)</f>
        <v/>
      </c>
      <c r="BG386" s="126" t="str">
        <f t="shared" ref="BG386:BG449" si="540">IF(ISNUMBER(SG_or_BG_entered),1*Target_Low,"")</f>
        <v/>
      </c>
      <c r="BH386" s="126" t="str">
        <f t="shared" ref="BH386:BH449" si="541">IF(ISNUMBER(SG_or_BG_entered),1*Target_High,"")</f>
        <v/>
      </c>
      <c r="BI386" s="126" t="str">
        <f t="shared" ref="BI386:BI449" si="542">IF(SG_or_BG_entered="","",K_P*(Target-WP_Low))</f>
        <v/>
      </c>
      <c r="BJ386" s="126" t="str">
        <f t="shared" ref="BJ386:BJ449" si="543">IF(SG_or_BG_entered="","",1000*Ins_Max_Target)</f>
        <v/>
      </c>
      <c r="BK386" s="111" t="str">
        <f t="shared" ref="BK386:BK449" si="544">IF(SG_or_BG_entered="","",
  IF(Glucose_To_Use&gt;=WP_High,1*IWP_High,
  IF(Glucose_To_Use&gt;=WP_Low,1*IWP_Low+(Glucose_To_Use-WP_Low)/(WP_High-WP_Low)*(IWP_High-IWP_Low),
  1*IWP_Low)))</f>
        <v/>
      </c>
      <c r="BL386" s="118" t="str">
        <f t="shared" si="508"/>
        <v/>
      </c>
      <c r="BM386" s="115" t="str">
        <f t="shared" ref="BM386:BM449" si="545">IF(SG_or_BG_entered="","",K_P*T_D*dGdt)</f>
        <v/>
      </c>
      <c r="BN386" s="110" t="str">
        <f t="shared" ref="BN386:BN449" si="546">IF(SG_or_BG_entered="","",(P_con+I_con+D_con)/1000)</f>
        <v/>
      </c>
      <c r="BO386" s="110" t="str">
        <f t="shared" ref="BO386:BO449" si="547">IF(SG_or_BG_entered="","",ROUND(MIN(1*Ins_Rate_Max,IF(1*Unconstrained_PID&lt;1*Min_Change_Absolute/2,0,1*Unconstrained_PID)),2))</f>
        <v/>
      </c>
      <c r="BP386" s="111" t="str">
        <f t="shared" si="509"/>
        <v/>
      </c>
      <c r="BQ386" s="110" t="str">
        <f t="shared" si="510"/>
        <v/>
      </c>
      <c r="BR386" s="153"/>
      <c r="BS386" s="115" t="str">
        <f t="shared" ref="BS386:BS449" si="548">IF(SG_or_BG_entered="","",K_P*(der_adj_glc-INDEX(G_Rescue_Target,n))/1000)</f>
        <v/>
      </c>
      <c r="BT386" s="132" t="str">
        <f t="shared" si="522"/>
        <v/>
      </c>
      <c r="BU386" s="146" t="str">
        <f t="shared" ref="BU386:BU449" si="549">IF(SG_or_BG_entered="","",
     IF(ISNUMBER(N_consecutive_boluses),1+N_consecutive_boluses,1))</f>
        <v/>
      </c>
      <c r="BV386" s="115" t="str">
        <f t="shared" ref="BV386:BV449" si="550">IF(SG_or_BG_entered="","",IF(OR(PID_Glc&gt;-Min_Change_Absolute/2,der_adj_glc&gt;der_adj_glc_2_rescue),0,-PID_Glc*(K_glc_inc*K_Glc/25/10*60)*BodyWeight))</f>
        <v/>
      </c>
      <c r="BW386" s="118" t="str">
        <f t="shared" ref="BW386:BW449" si="551">IF(OR(D25_Inf_Rate="",D25_Inf_Rate=0),"",D25_Inf_Rate*Inf_2_Bolus/60)</f>
        <v/>
      </c>
      <c r="BX386" s="119"/>
      <c r="BY386" s="111" t="str">
        <f t="shared" ref="BY386:BY449" si="5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86" s="111" t="str">
        <f t="shared" ref="BZ386:BZ449" si="5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86" s="111" t="str">
        <f t="shared" ref="CA386:CA449" si="5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86" s="142" t="str">
        <f t="shared" ref="CB386:CB449" si="555">IF(SG_or_BG_entered="","",
  IF(ISNUMBER(Glucose_Override),1*Override_D25_Bolus,
  IF(ISNUMBER(Glc_Bolus),1*Glc_Bolus,"")))</f>
        <v/>
      </c>
      <c r="CC386" s="184" t="str">
        <f t="shared" ref="CC386:CC449" si="556">IF(SG_or_BG_entered="","",
IF(Insulin_Override,1*Override_Insulin_Rate,IF(Glucose_Override,-Override_D25_Bolus/BodyWeight/(K_Glc/25/10*60)/(Inf_2_Bolus/60),"")))</f>
        <v/>
      </c>
      <c r="CD386" s="115" t="str">
        <f t="shared" ref="CD386:CD449" si="557">IF(Override_PID="","",MAX(0,Override_PID*1000-P_con-D_con))</f>
        <v/>
      </c>
      <c r="CE386" s="115" t="str">
        <f t="shared" ref="CE386:CE449" si="558">IF(SG_or_BG_entered="","",
  IF(Override_I="",1*I_con,1*Override_I))</f>
        <v/>
      </c>
      <c r="CF386" s="125" t="str">
        <f t="shared" ref="CF386:CF449" si="559">IF(SG_or_BG_entered="","",IF(I_con&gt;=IWP_High,TRUE,FALSE))</f>
        <v/>
      </c>
      <c r="CG386" s="125" t="str">
        <f t="shared" ref="CG386:CG449" si="560">IF(SG_or_BG_entered="","",IF(PID&gt;=Ins_Rate_Max,TRUE,FALSE))</f>
        <v/>
      </c>
      <c r="CH386" s="149" t="str">
        <f t="shared" ref="CH386:CH449" si="561">IF(SG_or_BG_entered="","",
IF(ISNUMBER(Override_PID),1*Override_Insulin_Rate,1*PID_Rate))</f>
        <v/>
      </c>
      <c r="CI386" s="142" t="str">
        <f t="shared" ref="CI386:CI449" si="562">IF(SG_or_BG_entered="","",
IF(Override_Error=TRUE,#N/A,ROUND(PID_U_per_kg_per_h_to_Use/Ins_Inf_Con*BodyWeight,2)))</f>
        <v/>
      </c>
      <c r="CJ386" s="119"/>
      <c r="CK386" s="109"/>
      <c r="CL386" s="166" t="str">
        <f t="shared" ref="CL386:CL449" si="563">IF(SG_or_BG_entered="","",
IF(ROW(A386)=2,0,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86" s="166" t="str">
        <f t="shared" ref="CM386:CM449" si="564">IF(SG_or_BG_entered="","",
IF(ROW(A386)=2,0,IF(PID_U_per_kg_per_h_to_Use&lt;&gt;0,0,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86" s="163" t="str">
        <f t="shared" ref="CN386:CN449" si="565">IF(SG_or_BG_entered="","",
IF(ROW(A386)=2,FALSE,
       IF(AND(INDEX(Glucose_To_Use,n)&gt;60,INDEX(Glucose_To_Use,n-1)&gt;60),TRUE,FALSE)
))</f>
        <v/>
      </c>
      <c r="CO386" s="164" t="str">
        <f t="shared" ref="CO386:CO449" si="566">IF(SG_or_BG_entered="","",
  IF(Observation_Mode_Status=1,TRUE,FALSE)
)</f>
        <v/>
      </c>
      <c r="CP386" s="109"/>
      <c r="CQ386" s="163" t="str">
        <f t="shared" ref="CQ386:CQ449" si="567">IF(SG_or_BG_entered="","",
IF(INDEX(Acetaminophen_Mode_Initialized,n)=1,0,
IF(AND(ROW(A386)=2,ISBLANK(INDEX(Acetaminophen_Mode_Initialized,n))),"",
IF(NOT(ISNUMBER(INDEX(Time_Since_Acetaminophen_Mode_Initialized,n-1))),"",
INDEX(unconstrained_meter_DT,n)/60+INDEX(Time_Since_Acetaminophen_Mode_Initialized,n-1)
))))</f>
        <v/>
      </c>
      <c r="CR386" s="163" t="str">
        <f t="shared" ref="CR386:CR449" si="56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86" s="109"/>
      <c r="CT386" s="112" t="str">
        <f t="shared" si="511"/>
        <v/>
      </c>
      <c r="CU386" s="145" t="str">
        <f t="shared" si="512"/>
        <v/>
      </c>
      <c r="CV386" s="111" t="str">
        <f t="shared" si="513"/>
        <v/>
      </c>
      <c r="CW386" s="111" t="str">
        <f t="shared" si="514"/>
        <v/>
      </c>
      <c r="CX386" s="109" t="str">
        <f t="shared" ref="CX386:CX449" si="569">IF(SG_or_BG_entered="","",IF(ISNUMBER(Glc_Bolus_To_Use),TRUE,FALSE))</f>
        <v/>
      </c>
      <c r="CY386" s="126" t="str">
        <f t="shared" ref="CY386:CY449" si="570">IF(ISNUMBER(SG_or_BG_entered), dT_SG1*60,"")</f>
        <v/>
      </c>
      <c r="CZ386" s="126" t="str">
        <f t="shared" ref="CZ386:CZ449" si="571">IF(ISNUMBER(SG_or_BG_entered), dT_SG2*60,"")</f>
        <v/>
      </c>
      <c r="DA386" s="126" t="str">
        <f t="shared" ref="DA386:DA449" si="572">IF(ISNUMBER(SG_or_BG_entered), dT_in_Observation_Mode_hr*60,"")</f>
        <v/>
      </c>
      <c r="DB386" s="145" t="str">
        <f t="shared" ref="DB386:DB449" si="57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86" s="143" t="str">
        <f t="shared" ref="DC386:DC449" si="574">IF(ISNUMBER(Time_accepted),Time_accepted+TIME(0,dT_minutes,0),"")</f>
        <v/>
      </c>
      <c r="DD386" s="121"/>
      <c r="DE386" s="113" t="str">
        <f t="shared" ref="DE386:DE449" si="575">IF(AND(NOT(ISNUMBER(C386)),NOT(ISNUMBER(E386))),"",IF(AND(ISNUMBER(C386),NOT(ISNUMBER(E386))),CH386,IF(ISNUMBER(DE386),DE386,"")))</f>
        <v/>
      </c>
      <c r="DF386" s="113" t="str">
        <f t="shared" ref="DF386:DF449" si="576">IF(ISNUMBER(Meter_Glucose),PID_Rate,"")</f>
        <v/>
      </c>
      <c r="DG386" s="111" t="e">
        <f t="shared" si="515"/>
        <v>#N/A</v>
      </c>
      <c r="DH386" s="108" t="str">
        <f t="shared" ref="DH386:DH449" si="57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86" s="108" t="str">
        <f t="shared" si="516"/>
        <v/>
      </c>
      <c r="DJ386" s="108" t="str">
        <f t="shared" si="517"/>
        <v/>
      </c>
      <c r="DK386" s="108" t="str">
        <f t="shared" si="520"/>
        <v/>
      </c>
      <c r="DL386" s="108" t="str">
        <f t="shared" si="518"/>
        <v/>
      </c>
      <c r="DM386" s="108" t="str">
        <f t="shared" si="519"/>
        <v/>
      </c>
      <c r="DN386" s="103"/>
      <c r="DO386" s="170" t="str">
        <f t="shared" ref="DO386:DO449" si="578">IF(SG_or_BG_entered="","",
      IF(AND(INDEX(Time_glc_below_high_target,n)&gt;P_dT_for_OM,INDEX(Time_ins_off,n)&gt;P_dT_for_OM,INDEX(Two_Values_Since_Hypo,n)),1,0)
      )</f>
        <v/>
      </c>
      <c r="DP386" s="170" t="str">
        <f t="shared" ref="DP386:DP449" si="579">IF(SG_or_BG_entered="","",
IF(Acetaminophen_Mode_Recommend=TRUE,1,
0
))</f>
        <v/>
      </c>
      <c r="DQ386" s="170" t="str">
        <f t="shared" ref="DQ386:DQ449" si="580">IF(SG_or_BG_entered="","",
IF(AND(ISNUMBER(Meter_Only_Mode_Initialized),Meter_Only_Mode_Initialized=0),0,
IF(AND(ISNUMBER(Meter_Only_Mode_Initialized),Meter_Only_Mode_Initialized=1),1,
IF(INDEX(Meter_Only_Mode_ON,n-1)=1,1,
0
))))</f>
        <v/>
      </c>
      <c r="DR386" s="55" t="str">
        <f t="shared" ref="DR386:DR449" si="581">IF(SG_or_BG_entered="","",
IF(I_to_use_mU_kg_hr/1000&gt;Ins_Max_Target,I_to_use_mU_kg_hr/1000,""))</f>
        <v/>
      </c>
      <c r="DS386" s="55" t="str">
        <f t="shared" ref="DS386:DS449" si="582">IF(SG_or_BG_entered="","",
  IF(1*PID_U_per_kg_per_h_to_Use&gt;1*Ins_Rate_Max,1*PID_U_per_kg_per_h_to_Use,""))</f>
        <v/>
      </c>
      <c r="DT386" s="173" t="str">
        <f t="shared" ref="DT386:DT449" si="583">IF(OR(SG_or_BG_entered="", AND(Blood_Check_Needed=TRUE,NOT(ISNUMBER(Meter_Glucose)))),"",
        PID_mL_per_hr_to_Use)</f>
        <v/>
      </c>
      <c r="DU386" s="55" t="str">
        <f t="shared" ref="DU386:DU449" si="584">IF(OR(SG_or_BG_entered="", AND(Blood_Check_Needed=TRUE,NOT(ISNUMBER(Meter_Glucose)))),"",
        PID_U_per_kg_per_h_to_Use)</f>
        <v/>
      </c>
      <c r="DV386" s="21" t="str">
        <f t="shared" ref="DV386:DV449" si="585">IF(OR(SG_or_BG_entered="",AND(Blood_Check_Needed=TRUE,NOT(ISNUMBER(Meter_Glucose)))),"",
  IF(OR(Glc_Bolus="",Glc_Bolus=0),"",
Glc_Bolus_To_Use
))</f>
        <v/>
      </c>
      <c r="DW386" s="11" t="str">
        <f t="shared" si="521"/>
        <v/>
      </c>
      <c r="DX386" s="12" t="str">
        <f t="shared" ref="DX386:DX449" si="586">Tnext_24hr</f>
        <v/>
      </c>
      <c r="DY386" s="15"/>
      <c r="DZ386" s="50"/>
      <c r="EA386" s="50"/>
      <c r="EB386" s="50"/>
      <c r="EC386" s="50"/>
    </row>
    <row r="387" spans="1:133" ht="20.100000000000001" customHeight="1" x14ac:dyDescent="0.25">
      <c r="A387" s="47">
        <f t="shared" ref="A387:A450" si="587">A386+1</f>
        <v>386</v>
      </c>
      <c r="B387" s="176"/>
      <c r="C387" s="194"/>
      <c r="D387" s="176"/>
      <c r="E387" s="194"/>
      <c r="F387" s="192"/>
      <c r="G387" s="193"/>
      <c r="H387" s="176"/>
      <c r="I387" s="176"/>
      <c r="J387" s="180"/>
      <c r="K387" s="180"/>
      <c r="L387" s="180"/>
      <c r="M387" s="40"/>
      <c r="N387" s="10" t="str">
        <f t="shared" si="529"/>
        <v/>
      </c>
      <c r="O387" s="13"/>
      <c r="P387" s="26" t="str">
        <f t="shared" si="528"/>
        <v/>
      </c>
      <c r="Q387" s="26" t="str">
        <f t="shared" si="528"/>
        <v/>
      </c>
      <c r="R387" s="26" t="str">
        <f t="shared" si="528"/>
        <v/>
      </c>
      <c r="S387" s="26" t="str">
        <f t="shared" si="528"/>
        <v/>
      </c>
      <c r="T387" s="26" t="str">
        <f t="shared" si="528"/>
        <v/>
      </c>
      <c r="U387" s="157" t="str">
        <f t="shared" si="528"/>
        <v/>
      </c>
      <c r="V387" s="26" t="str">
        <f t="shared" si="528"/>
        <v/>
      </c>
      <c r="W387" s="26" t="str">
        <f t="shared" si="528"/>
        <v/>
      </c>
      <c r="X387" s="26" t="str">
        <f t="shared" si="528"/>
        <v/>
      </c>
      <c r="Y387" s="24" t="str">
        <f t="shared" si="528"/>
        <v/>
      </c>
      <c r="Z387" s="18" t="str">
        <f t="shared" si="530"/>
        <v/>
      </c>
      <c r="AA387" s="24" t="str">
        <f t="shared" si="530"/>
        <v/>
      </c>
      <c r="AB387" s="24" t="str">
        <f t="shared" si="530"/>
        <v/>
      </c>
      <c r="AC387" s="26" t="str">
        <f t="shared" si="530"/>
        <v/>
      </c>
      <c r="AD387" s="33" t="str">
        <f t="shared" si="530"/>
        <v/>
      </c>
      <c r="AE387" s="24" t="str">
        <f t="shared" si="530"/>
        <v/>
      </c>
      <c r="AF387" s="26" t="str">
        <f t="shared" si="530"/>
        <v/>
      </c>
      <c r="AG387" s="24" t="str">
        <f t="shared" si="530"/>
        <v/>
      </c>
      <c r="AH387" s="26" t="str">
        <f t="shared" si="530"/>
        <v/>
      </c>
      <c r="AI387" s="26" t="str">
        <f t="shared" si="530"/>
        <v/>
      </c>
      <c r="AJ387" s="26" t="str">
        <f t="shared" si="530"/>
        <v/>
      </c>
      <c r="AK387" s="26" t="str">
        <f t="shared" si="530"/>
        <v/>
      </c>
      <c r="AL387" s="26" t="str">
        <f t="shared" si="530"/>
        <v/>
      </c>
      <c r="AM387" s="18" t="str">
        <f t="shared" si="530"/>
        <v/>
      </c>
      <c r="AN387" s="9"/>
      <c r="AO387" s="152" t="str">
        <f t="shared" ref="AO387:AO450" si="58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AO386))))</f>
        <v/>
      </c>
      <c r="AP387" s="150" t="str">
        <f t="shared" si="531"/>
        <v/>
      </c>
      <c r="AQ387" s="151" t="str">
        <f t="shared" si="532"/>
        <v/>
      </c>
      <c r="AR387" s="107" t="str">
        <f t="shared" si="533"/>
        <v/>
      </c>
      <c r="AS387" s="128" t="str">
        <f t="shared" si="534"/>
        <v/>
      </c>
      <c r="AT387" s="114" t="str">
        <f t="shared" ref="AT387:AT450" si="589">IF(SG_or_BG_entered="","",
  IF(INDEX(Sensor_Time,n)&gt;INDEX(Sensor_Time,n-1),ROUND((INDEX(Sensor_Time,n)-INDEX(Sensor_Time,n-1))*24*60,0),#N/A))</f>
        <v/>
      </c>
      <c r="AU387" s="114" t="str">
        <f t="shared" ref="AU387:AU450" si="590">IF(ISNUMBER(unconstrained_sensor_DT),IF(unconstrained_sensor_DT&lt;Min_Der_Interval,Min_Der_Interval,1*unconstrained_sensor_DT),"")</f>
        <v/>
      </c>
      <c r="AV387" s="114" t="str">
        <f t="shared" ref="AV387:AV450" si="591">IF(AND(ISNUMBER(INDEX(Meter_Time,n)),ISNUMBER(INDEX(Meter_Time,n-1))), (INDEX(Meter_Time,n)-INDEX(Meter_Time,n-1))*24*60,"")</f>
        <v/>
      </c>
      <c r="AW387" s="114" t="str">
        <f t="shared" ref="AW387:AW450" si="592">IF(unconstrained_meter_DT="","",IF(1*unconstrained_meter_DT&lt;1*Min_Der_Interval,1*Min_Der_Interval,1*unconstrained_meter_DT))</f>
        <v/>
      </c>
      <c r="AX387" s="117" t="str">
        <f t="shared" ref="AX387:AX450" si="59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87" s="117" t="str">
        <f t="shared" ref="AY387:AY450" si="59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87" s="111" t="str">
        <f t="shared" ref="AZ387:AZ450" si="595">IF(SG_or_BG_entered="","",
IF(ISNUMBER(INDEX(Glc_Bolus_To_Use,n-1)),0,
IF(ISNUMBER(dBGdt),1*dBGdt,
IF(ISNUMBER(dSGdt),1*dSGdt,
""))))</f>
        <v/>
      </c>
      <c r="BA387" s="133" t="str">
        <f t="shared" ref="BA387:BA450" si="596">IF(SG_or_BG_entered="","",Glucose_To_Use+T_D*dGdt)</f>
        <v/>
      </c>
      <c r="BB387" s="126" t="str">
        <f t="shared" si="535"/>
        <v/>
      </c>
      <c r="BC387" s="126" t="str">
        <f t="shared" si="536"/>
        <v/>
      </c>
      <c r="BD387" s="127" t="str">
        <f t="shared" si="537"/>
        <v/>
      </c>
      <c r="BE387" s="115" t="str">
        <f t="shared" si="538"/>
        <v/>
      </c>
      <c r="BF387" s="148" t="str">
        <f t="shared" si="539"/>
        <v/>
      </c>
      <c r="BG387" s="126" t="str">
        <f t="shared" si="540"/>
        <v/>
      </c>
      <c r="BH387" s="126" t="str">
        <f t="shared" si="541"/>
        <v/>
      </c>
      <c r="BI387" s="126" t="str">
        <f t="shared" si="542"/>
        <v/>
      </c>
      <c r="BJ387" s="126" t="str">
        <f t="shared" si="543"/>
        <v/>
      </c>
      <c r="BK387" s="111" t="str">
        <f t="shared" si="544"/>
        <v/>
      </c>
      <c r="BL387" s="118" t="str">
        <f t="shared" ref="BL387:BL450" si="59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87" s="115" t="str">
        <f t="shared" si="545"/>
        <v/>
      </c>
      <c r="BN387" s="110" t="str">
        <f t="shared" si="546"/>
        <v/>
      </c>
      <c r="BO387" s="110" t="str">
        <f t="shared" si="547"/>
        <v/>
      </c>
      <c r="BP387" s="111" t="str">
        <f t="shared" ref="BP387:BP450" si="59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87" s="110" t="str">
        <f t="shared" ref="BQ387:BQ450" si="599">IF(SG_or_BG_entered="","",
  IF(Rec_PID_Rate=TRUE,1*PID,INDEX(PID_U_per_kg_per_h_to_Use,n-1)))</f>
        <v/>
      </c>
      <c r="BR387" s="153"/>
      <c r="BS387" s="115" t="str">
        <f t="shared" si="548"/>
        <v/>
      </c>
      <c r="BT387" s="132" t="str">
        <f t="shared" si="522"/>
        <v/>
      </c>
      <c r="BU387" s="146" t="str">
        <f t="shared" si="549"/>
        <v/>
      </c>
      <c r="BV387" s="115" t="str">
        <f t="shared" si="550"/>
        <v/>
      </c>
      <c r="BW387" s="118" t="str">
        <f t="shared" si="551"/>
        <v/>
      </c>
      <c r="BX387" s="119"/>
      <c r="BY387" s="111" t="str">
        <f t="shared" si="552"/>
        <v/>
      </c>
      <c r="BZ387" s="111" t="str">
        <f t="shared" si="553"/>
        <v/>
      </c>
      <c r="CA387" s="111" t="str">
        <f t="shared" si="554"/>
        <v/>
      </c>
      <c r="CB387" s="142" t="str">
        <f t="shared" si="555"/>
        <v/>
      </c>
      <c r="CC387" s="184" t="str">
        <f t="shared" si="556"/>
        <v/>
      </c>
      <c r="CD387" s="115" t="str">
        <f t="shared" si="557"/>
        <v/>
      </c>
      <c r="CE387" s="115" t="str">
        <f t="shared" si="558"/>
        <v/>
      </c>
      <c r="CF387" s="125" t="str">
        <f t="shared" si="559"/>
        <v/>
      </c>
      <c r="CG387" s="125" t="str">
        <f t="shared" si="560"/>
        <v/>
      </c>
      <c r="CH387" s="149" t="str">
        <f t="shared" si="561"/>
        <v/>
      </c>
      <c r="CI387" s="142" t="str">
        <f t="shared" si="562"/>
        <v/>
      </c>
      <c r="CJ387" s="119"/>
      <c r="CK387" s="109"/>
      <c r="CL387" s="166" t="str">
        <f t="shared" si="563"/>
        <v/>
      </c>
      <c r="CM387" s="166" t="str">
        <f t="shared" si="564"/>
        <v/>
      </c>
      <c r="CN387" s="163" t="str">
        <f t="shared" si="565"/>
        <v/>
      </c>
      <c r="CO387" s="164" t="str">
        <f t="shared" si="566"/>
        <v/>
      </c>
      <c r="CP387" s="109"/>
      <c r="CQ387" s="163" t="str">
        <f t="shared" si="567"/>
        <v/>
      </c>
      <c r="CR387" s="163" t="str">
        <f t="shared" si="568"/>
        <v/>
      </c>
      <c r="CS387" s="109"/>
      <c r="CT387" s="112" t="str">
        <f t="shared" ref="CT387:CT450" si="600">IF(SG_or_BG_entered="","",
  IF(AND(ISNUMBER(Meter_Glucose),ISNUMBER(Sensor_Glucose)),
  IF(ABS(Meter_Glucose-Sensor_Glucose)/Meter_Glucose&gt;=Min_Diff_4_Cal,TRUE,FALSE),
  ""))</f>
        <v/>
      </c>
      <c r="CU387" s="145" t="str">
        <f t="shared" ref="CU387:CU450" si="601">IF(SG_or_BG_entered="","",
  (INDEX(Sensor_Time,n)-INDEX(Sensor_Time,n-1))*24*60+IF(ISNUMBER(INDEX(Meter_Glucose,n-1)),0,Previous))</f>
        <v/>
      </c>
      <c r="CV387" s="111" t="str">
        <f t="shared" ref="CV387:CV450" si="60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87" s="111" t="str">
        <f t="shared" ref="CW387:CW450" si="603">IF(ISNUMBER(SG_or_BG_entered),IF(AND(ISNUMBER(Meter_Glucose),time_since_calibration&gt;5),TRUE,FALSE),"")</f>
        <v/>
      </c>
      <c r="CX387" s="109" t="str">
        <f t="shared" si="569"/>
        <v/>
      </c>
      <c r="CY387" s="126" t="str">
        <f t="shared" si="570"/>
        <v/>
      </c>
      <c r="CZ387" s="126" t="str">
        <f t="shared" si="571"/>
        <v/>
      </c>
      <c r="DA387" s="126" t="str">
        <f t="shared" si="572"/>
        <v/>
      </c>
      <c r="DB387" s="145" t="str">
        <f t="shared" si="573"/>
        <v/>
      </c>
      <c r="DC387" s="143" t="str">
        <f t="shared" si="574"/>
        <v/>
      </c>
      <c r="DD387" s="121"/>
      <c r="DE387" s="113" t="str">
        <f t="shared" si="575"/>
        <v/>
      </c>
      <c r="DF387" s="113" t="str">
        <f t="shared" si="576"/>
        <v/>
      </c>
      <c r="DG387" s="111" t="e">
        <f t="shared" ref="DG387:DG450" si="604">IF(SG_or_BG_entered="",#N/A,IF(OR(INDEX(cal_4_SG_perror,n),INDEX(Cal_4_time_limit,n)),TRUE,#N/A))</f>
        <v>#N/A</v>
      </c>
      <c r="DH387" s="108" t="str">
        <f t="shared" si="577"/>
        <v/>
      </c>
      <c r="DI387" s="108" t="str">
        <f t="shared" ref="DI387:DI450" si="60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87" s="108" t="str">
        <f t="shared" ref="DJ387:DJ450" si="606">IF(SG_or_BG_entered="","",
   IF(AND(ISNUMBER(SG_Insulin_Rate),NOT(SG_Insulin_Rate=INDEX(PID_U_per_kg_per_h_to_Use,n-1))),TRUE,FALSE))</f>
        <v/>
      </c>
      <c r="DK387" s="108" t="str">
        <f t="shared" si="520"/>
        <v/>
      </c>
      <c r="DL387" s="108" t="str">
        <f t="shared" ref="DL387:DL450" si="60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87" s="108" t="str">
        <f t="shared" ref="DM387:DM450" si="60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87" s="103"/>
      <c r="DO387" s="170" t="str">
        <f t="shared" si="578"/>
        <v/>
      </c>
      <c r="DP387" s="170" t="str">
        <f t="shared" si="579"/>
        <v/>
      </c>
      <c r="DQ387" s="170" t="str">
        <f t="shared" si="580"/>
        <v/>
      </c>
      <c r="DR387" s="55" t="str">
        <f t="shared" si="581"/>
        <v/>
      </c>
      <c r="DS387" s="55" t="str">
        <f t="shared" si="582"/>
        <v/>
      </c>
      <c r="DT387" s="173" t="str">
        <f t="shared" si="583"/>
        <v/>
      </c>
      <c r="DU387" s="55" t="str">
        <f t="shared" si="584"/>
        <v/>
      </c>
      <c r="DV387" s="21" t="str">
        <f t="shared" si="585"/>
        <v/>
      </c>
      <c r="DW387" s="11" t="str">
        <f t="shared" si="521"/>
        <v/>
      </c>
      <c r="DX387" s="12" t="str">
        <f t="shared" si="586"/>
        <v/>
      </c>
      <c r="DY387" s="15"/>
      <c r="DZ387" s="50"/>
      <c r="EA387" s="50"/>
      <c r="EB387" s="50"/>
      <c r="EC387" s="50"/>
    </row>
    <row r="388" spans="1:133" ht="20.100000000000001" customHeight="1" x14ac:dyDescent="0.25">
      <c r="A388" s="47">
        <f t="shared" si="587"/>
        <v>387</v>
      </c>
      <c r="B388" s="176"/>
      <c r="C388" s="194"/>
      <c r="D388" s="176"/>
      <c r="E388" s="194"/>
      <c r="F388" s="192"/>
      <c r="G388" s="193"/>
      <c r="H388" s="176"/>
      <c r="I388" s="176"/>
      <c r="J388" s="180"/>
      <c r="K388" s="180"/>
      <c r="L388" s="180"/>
      <c r="M388" s="40"/>
      <c r="N388" s="10" t="str">
        <f t="shared" si="529"/>
        <v/>
      </c>
      <c r="O388" s="13"/>
      <c r="P388" s="26" t="str">
        <f t="shared" si="528"/>
        <v/>
      </c>
      <c r="Q388" s="26" t="str">
        <f t="shared" si="528"/>
        <v/>
      </c>
      <c r="R388" s="26" t="str">
        <f t="shared" si="528"/>
        <v/>
      </c>
      <c r="S388" s="26" t="str">
        <f t="shared" si="528"/>
        <v/>
      </c>
      <c r="T388" s="26" t="str">
        <f t="shared" si="528"/>
        <v/>
      </c>
      <c r="U388" s="157" t="str">
        <f t="shared" si="528"/>
        <v/>
      </c>
      <c r="V388" s="26" t="str">
        <f t="shared" si="528"/>
        <v/>
      </c>
      <c r="W388" s="26" t="str">
        <f t="shared" si="528"/>
        <v/>
      </c>
      <c r="X388" s="26" t="str">
        <f t="shared" si="528"/>
        <v/>
      </c>
      <c r="Y388" s="24" t="str">
        <f t="shared" si="528"/>
        <v/>
      </c>
      <c r="Z388" s="18" t="str">
        <f t="shared" si="530"/>
        <v/>
      </c>
      <c r="AA388" s="24" t="str">
        <f t="shared" si="530"/>
        <v/>
      </c>
      <c r="AB388" s="24" t="str">
        <f t="shared" si="530"/>
        <v/>
      </c>
      <c r="AC388" s="26" t="str">
        <f t="shared" si="530"/>
        <v/>
      </c>
      <c r="AD388" s="33" t="str">
        <f t="shared" si="530"/>
        <v/>
      </c>
      <c r="AE388" s="24" t="str">
        <f t="shared" si="530"/>
        <v/>
      </c>
      <c r="AF388" s="26" t="str">
        <f t="shared" si="530"/>
        <v/>
      </c>
      <c r="AG388" s="24" t="str">
        <f t="shared" si="530"/>
        <v/>
      </c>
      <c r="AH388" s="26" t="str">
        <f t="shared" si="530"/>
        <v/>
      </c>
      <c r="AI388" s="26" t="str">
        <f t="shared" si="530"/>
        <v/>
      </c>
      <c r="AJ388" s="26" t="str">
        <f t="shared" si="530"/>
        <v/>
      </c>
      <c r="AK388" s="26" t="str">
        <f t="shared" si="530"/>
        <v/>
      </c>
      <c r="AL388" s="26" t="str">
        <f t="shared" si="530"/>
        <v/>
      </c>
      <c r="AM388" s="18" t="str">
        <f t="shared" si="530"/>
        <v/>
      </c>
      <c r="AN388" s="9"/>
      <c r="AO388" s="152" t="str">
        <f t="shared" si="588"/>
        <v/>
      </c>
      <c r="AP388" s="150" t="str">
        <f t="shared" si="531"/>
        <v/>
      </c>
      <c r="AQ388" s="151" t="str">
        <f t="shared" si="532"/>
        <v/>
      </c>
      <c r="AR388" s="107" t="str">
        <f t="shared" si="533"/>
        <v/>
      </c>
      <c r="AS388" s="128" t="str">
        <f t="shared" si="534"/>
        <v/>
      </c>
      <c r="AT388" s="114" t="str">
        <f t="shared" si="589"/>
        <v/>
      </c>
      <c r="AU388" s="114" t="str">
        <f t="shared" si="590"/>
        <v/>
      </c>
      <c r="AV388" s="114" t="str">
        <f t="shared" si="591"/>
        <v/>
      </c>
      <c r="AW388" s="114" t="str">
        <f t="shared" si="592"/>
        <v/>
      </c>
      <c r="AX388" s="117" t="str">
        <f t="shared" si="593"/>
        <v/>
      </c>
      <c r="AY388" s="117" t="str">
        <f t="shared" si="594"/>
        <v/>
      </c>
      <c r="AZ388" s="111" t="str">
        <f t="shared" si="595"/>
        <v/>
      </c>
      <c r="BA388" s="133" t="str">
        <f t="shared" si="596"/>
        <v/>
      </c>
      <c r="BB388" s="126" t="str">
        <f t="shared" si="535"/>
        <v/>
      </c>
      <c r="BC388" s="126" t="str">
        <f t="shared" si="536"/>
        <v/>
      </c>
      <c r="BD388" s="127" t="str">
        <f t="shared" si="537"/>
        <v/>
      </c>
      <c r="BE388" s="115" t="str">
        <f t="shared" si="538"/>
        <v/>
      </c>
      <c r="BF388" s="148" t="str">
        <f t="shared" si="539"/>
        <v/>
      </c>
      <c r="BG388" s="126" t="str">
        <f t="shared" si="540"/>
        <v/>
      </c>
      <c r="BH388" s="126" t="str">
        <f t="shared" si="541"/>
        <v/>
      </c>
      <c r="BI388" s="126" t="str">
        <f t="shared" si="542"/>
        <v/>
      </c>
      <c r="BJ388" s="126" t="str">
        <f t="shared" si="543"/>
        <v/>
      </c>
      <c r="BK388" s="111" t="str">
        <f t="shared" si="544"/>
        <v/>
      </c>
      <c r="BL388" s="118" t="str">
        <f t="shared" si="597"/>
        <v/>
      </c>
      <c r="BM388" s="115" t="str">
        <f t="shared" si="545"/>
        <v/>
      </c>
      <c r="BN388" s="110" t="str">
        <f t="shared" si="546"/>
        <v/>
      </c>
      <c r="BO388" s="110" t="str">
        <f t="shared" si="547"/>
        <v/>
      </c>
      <c r="BP388" s="111" t="str">
        <f t="shared" si="598"/>
        <v/>
      </c>
      <c r="BQ388" s="110" t="str">
        <f t="shared" si="599"/>
        <v/>
      </c>
      <c r="BR388" s="153"/>
      <c r="BS388" s="115" t="str">
        <f t="shared" si="548"/>
        <v/>
      </c>
      <c r="BT388" s="132" t="str">
        <f t="shared" si="522"/>
        <v/>
      </c>
      <c r="BU388" s="146" t="str">
        <f t="shared" si="549"/>
        <v/>
      </c>
      <c r="BV388" s="115" t="str">
        <f t="shared" si="550"/>
        <v/>
      </c>
      <c r="BW388" s="118" t="str">
        <f t="shared" si="551"/>
        <v/>
      </c>
      <c r="BX388" s="119"/>
      <c r="BY388" s="111" t="str">
        <f t="shared" si="552"/>
        <v/>
      </c>
      <c r="BZ388" s="111" t="str">
        <f t="shared" si="553"/>
        <v/>
      </c>
      <c r="CA388" s="111" t="str">
        <f t="shared" si="554"/>
        <v/>
      </c>
      <c r="CB388" s="142" t="str">
        <f t="shared" si="555"/>
        <v/>
      </c>
      <c r="CC388" s="184" t="str">
        <f t="shared" si="556"/>
        <v/>
      </c>
      <c r="CD388" s="115" t="str">
        <f t="shared" si="557"/>
        <v/>
      </c>
      <c r="CE388" s="115" t="str">
        <f t="shared" si="558"/>
        <v/>
      </c>
      <c r="CF388" s="125" t="str">
        <f t="shared" si="559"/>
        <v/>
      </c>
      <c r="CG388" s="125" t="str">
        <f t="shared" si="560"/>
        <v/>
      </c>
      <c r="CH388" s="149" t="str">
        <f t="shared" si="561"/>
        <v/>
      </c>
      <c r="CI388" s="142" t="str">
        <f t="shared" si="562"/>
        <v/>
      </c>
      <c r="CJ388" s="119"/>
      <c r="CK388" s="109"/>
      <c r="CL388" s="166" t="str">
        <f t="shared" si="563"/>
        <v/>
      </c>
      <c r="CM388" s="166" t="str">
        <f t="shared" si="564"/>
        <v/>
      </c>
      <c r="CN388" s="163" t="str">
        <f t="shared" si="565"/>
        <v/>
      </c>
      <c r="CO388" s="164" t="str">
        <f t="shared" si="566"/>
        <v/>
      </c>
      <c r="CP388" s="109"/>
      <c r="CQ388" s="163" t="str">
        <f t="shared" si="567"/>
        <v/>
      </c>
      <c r="CR388" s="163" t="str">
        <f t="shared" si="568"/>
        <v/>
      </c>
      <c r="CS388" s="109"/>
      <c r="CT388" s="112" t="str">
        <f t="shared" si="600"/>
        <v/>
      </c>
      <c r="CU388" s="145" t="str">
        <f t="shared" si="601"/>
        <v/>
      </c>
      <c r="CV388" s="111" t="str">
        <f t="shared" si="602"/>
        <v/>
      </c>
      <c r="CW388" s="111" t="str">
        <f t="shared" si="603"/>
        <v/>
      </c>
      <c r="CX388" s="109" t="str">
        <f t="shared" si="569"/>
        <v/>
      </c>
      <c r="CY388" s="126" t="str">
        <f t="shared" si="570"/>
        <v/>
      </c>
      <c r="CZ388" s="126" t="str">
        <f t="shared" si="571"/>
        <v/>
      </c>
      <c r="DA388" s="126" t="str">
        <f t="shared" si="572"/>
        <v/>
      </c>
      <c r="DB388" s="145" t="str">
        <f t="shared" si="573"/>
        <v/>
      </c>
      <c r="DC388" s="143" t="str">
        <f t="shared" si="574"/>
        <v/>
      </c>
      <c r="DD388" s="121"/>
      <c r="DE388" s="113" t="str">
        <f t="shared" si="575"/>
        <v/>
      </c>
      <c r="DF388" s="113" t="str">
        <f t="shared" si="576"/>
        <v/>
      </c>
      <c r="DG388" s="111" t="e">
        <f t="shared" si="604"/>
        <v>#N/A</v>
      </c>
      <c r="DH388" s="108" t="str">
        <f t="shared" si="577"/>
        <v/>
      </c>
      <c r="DI388" s="108" t="str">
        <f t="shared" si="605"/>
        <v/>
      </c>
      <c r="DJ388" s="108" t="str">
        <f t="shared" si="606"/>
        <v/>
      </c>
      <c r="DK388" s="108" t="str">
        <f t="shared" ref="DK388:DK451" si="609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88" s="108" t="str">
        <f t="shared" si="607"/>
        <v/>
      </c>
      <c r="DM388" s="108" t="str">
        <f t="shared" si="608"/>
        <v/>
      </c>
      <c r="DN388" s="103"/>
      <c r="DO388" s="170" t="str">
        <f t="shared" si="578"/>
        <v/>
      </c>
      <c r="DP388" s="170" t="str">
        <f t="shared" si="579"/>
        <v/>
      </c>
      <c r="DQ388" s="170" t="str">
        <f t="shared" si="580"/>
        <v/>
      </c>
      <c r="DR388" s="55" t="str">
        <f t="shared" si="581"/>
        <v/>
      </c>
      <c r="DS388" s="55" t="str">
        <f t="shared" si="582"/>
        <v/>
      </c>
      <c r="DT388" s="173" t="str">
        <f t="shared" si="583"/>
        <v/>
      </c>
      <c r="DU388" s="55" t="str">
        <f t="shared" si="584"/>
        <v/>
      </c>
      <c r="DV388" s="21" t="str">
        <f t="shared" si="585"/>
        <v/>
      </c>
      <c r="DW388" s="11" t="str">
        <f t="shared" ref="DW388:DW451" si="61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88" s="12" t="str">
        <f t="shared" si="586"/>
        <v/>
      </c>
      <c r="DY388" s="15"/>
      <c r="DZ388" s="50"/>
      <c r="EA388" s="50"/>
      <c r="EB388" s="50"/>
      <c r="EC388" s="50"/>
    </row>
    <row r="389" spans="1:133" ht="20.100000000000001" customHeight="1" x14ac:dyDescent="0.25">
      <c r="A389" s="47">
        <f t="shared" si="587"/>
        <v>388</v>
      </c>
      <c r="B389" s="176"/>
      <c r="C389" s="194"/>
      <c r="D389" s="176"/>
      <c r="E389" s="194"/>
      <c r="F389" s="192"/>
      <c r="G389" s="193"/>
      <c r="H389" s="176"/>
      <c r="I389" s="176"/>
      <c r="J389" s="180"/>
      <c r="K389" s="180"/>
      <c r="L389" s="180"/>
      <c r="M389" s="40"/>
      <c r="N389" s="10" t="str">
        <f t="shared" si="529"/>
        <v/>
      </c>
      <c r="O389" s="13"/>
      <c r="P389" s="26" t="str">
        <f t="shared" si="528"/>
        <v/>
      </c>
      <c r="Q389" s="26" t="str">
        <f t="shared" si="528"/>
        <v/>
      </c>
      <c r="R389" s="26" t="str">
        <f t="shared" si="528"/>
        <v/>
      </c>
      <c r="S389" s="26" t="str">
        <f t="shared" si="528"/>
        <v/>
      </c>
      <c r="T389" s="26" t="str">
        <f t="shared" si="528"/>
        <v/>
      </c>
      <c r="U389" s="157" t="str">
        <f t="shared" si="528"/>
        <v/>
      </c>
      <c r="V389" s="26" t="str">
        <f t="shared" si="528"/>
        <v/>
      </c>
      <c r="W389" s="26" t="str">
        <f t="shared" si="528"/>
        <v/>
      </c>
      <c r="X389" s="26" t="str">
        <f t="shared" si="528"/>
        <v/>
      </c>
      <c r="Y389" s="24" t="str">
        <f t="shared" si="528"/>
        <v/>
      </c>
      <c r="Z389" s="18" t="str">
        <f t="shared" si="530"/>
        <v/>
      </c>
      <c r="AA389" s="24" t="str">
        <f t="shared" si="530"/>
        <v/>
      </c>
      <c r="AB389" s="24" t="str">
        <f t="shared" si="530"/>
        <v/>
      </c>
      <c r="AC389" s="26" t="str">
        <f t="shared" si="530"/>
        <v/>
      </c>
      <c r="AD389" s="33" t="str">
        <f t="shared" si="530"/>
        <v/>
      </c>
      <c r="AE389" s="24" t="str">
        <f t="shared" si="530"/>
        <v/>
      </c>
      <c r="AF389" s="26" t="str">
        <f t="shared" si="530"/>
        <v/>
      </c>
      <c r="AG389" s="24" t="str">
        <f t="shared" si="530"/>
        <v/>
      </c>
      <c r="AH389" s="26" t="str">
        <f t="shared" si="530"/>
        <v/>
      </c>
      <c r="AI389" s="26" t="str">
        <f t="shared" si="530"/>
        <v/>
      </c>
      <c r="AJ389" s="26" t="str">
        <f t="shared" si="530"/>
        <v/>
      </c>
      <c r="AK389" s="26" t="str">
        <f t="shared" si="530"/>
        <v/>
      </c>
      <c r="AL389" s="26" t="str">
        <f t="shared" si="530"/>
        <v/>
      </c>
      <c r="AM389" s="18" t="str">
        <f t="shared" si="530"/>
        <v/>
      </c>
      <c r="AN389" s="9"/>
      <c r="AO389" s="152" t="str">
        <f t="shared" si="588"/>
        <v/>
      </c>
      <c r="AP389" s="150" t="str">
        <f t="shared" si="531"/>
        <v/>
      </c>
      <c r="AQ389" s="151" t="str">
        <f t="shared" si="532"/>
        <v/>
      </c>
      <c r="AR389" s="107" t="str">
        <f t="shared" si="533"/>
        <v/>
      </c>
      <c r="AS389" s="128" t="str">
        <f t="shared" si="534"/>
        <v/>
      </c>
      <c r="AT389" s="114" t="str">
        <f t="shared" si="589"/>
        <v/>
      </c>
      <c r="AU389" s="114" t="str">
        <f t="shared" si="590"/>
        <v/>
      </c>
      <c r="AV389" s="114" t="str">
        <f t="shared" si="591"/>
        <v/>
      </c>
      <c r="AW389" s="114" t="str">
        <f t="shared" si="592"/>
        <v/>
      </c>
      <c r="AX389" s="117" t="str">
        <f t="shared" si="593"/>
        <v/>
      </c>
      <c r="AY389" s="117" t="str">
        <f t="shared" si="594"/>
        <v/>
      </c>
      <c r="AZ389" s="111" t="str">
        <f t="shared" si="595"/>
        <v/>
      </c>
      <c r="BA389" s="133" t="str">
        <f t="shared" si="596"/>
        <v/>
      </c>
      <c r="BB389" s="126" t="str">
        <f t="shared" si="535"/>
        <v/>
      </c>
      <c r="BC389" s="126" t="str">
        <f t="shared" si="536"/>
        <v/>
      </c>
      <c r="BD389" s="127" t="str">
        <f t="shared" si="537"/>
        <v/>
      </c>
      <c r="BE389" s="115" t="str">
        <f t="shared" si="538"/>
        <v/>
      </c>
      <c r="BF389" s="148" t="str">
        <f t="shared" si="539"/>
        <v/>
      </c>
      <c r="BG389" s="126" t="str">
        <f t="shared" si="540"/>
        <v/>
      </c>
      <c r="BH389" s="126" t="str">
        <f t="shared" si="541"/>
        <v/>
      </c>
      <c r="BI389" s="126" t="str">
        <f t="shared" si="542"/>
        <v/>
      </c>
      <c r="BJ389" s="126" t="str">
        <f t="shared" si="543"/>
        <v/>
      </c>
      <c r="BK389" s="111" t="str">
        <f t="shared" si="544"/>
        <v/>
      </c>
      <c r="BL389" s="118" t="str">
        <f t="shared" si="597"/>
        <v/>
      </c>
      <c r="BM389" s="115" t="str">
        <f t="shared" si="545"/>
        <v/>
      </c>
      <c r="BN389" s="110" t="str">
        <f t="shared" si="546"/>
        <v/>
      </c>
      <c r="BO389" s="110" t="str">
        <f t="shared" si="547"/>
        <v/>
      </c>
      <c r="BP389" s="111" t="str">
        <f t="shared" si="598"/>
        <v/>
      </c>
      <c r="BQ389" s="110" t="str">
        <f t="shared" si="599"/>
        <v/>
      </c>
      <c r="BR389" s="153"/>
      <c r="BS389" s="115" t="str">
        <f t="shared" si="548"/>
        <v/>
      </c>
      <c r="BT389" s="132" t="str">
        <f t="shared" ref="BT389:BT452" si="611">IF(AND(ISNUMBER(INDEX(D25_bolus,n-1)),ISNUMBER(INDEX(D25_bolus,n-2)),ISNUMBER(INDEX(D25_bolus,n-3))),3,
IF(AND(ISNUMBER(INDEX(D25_bolus,n-1)),ISNUMBER(INDEX(D25_bolus,n-2))),2,
IF(AND(ISNUMBER(INDEX(D25_bolus,n-1))),1,
"")))</f>
        <v/>
      </c>
      <c r="BU389" s="146" t="str">
        <f t="shared" si="549"/>
        <v/>
      </c>
      <c r="BV389" s="115" t="str">
        <f t="shared" si="550"/>
        <v/>
      </c>
      <c r="BW389" s="118" t="str">
        <f t="shared" si="551"/>
        <v/>
      </c>
      <c r="BX389" s="119"/>
      <c r="BY389" s="111" t="str">
        <f t="shared" si="552"/>
        <v/>
      </c>
      <c r="BZ389" s="111" t="str">
        <f t="shared" si="553"/>
        <v/>
      </c>
      <c r="CA389" s="111" t="str">
        <f t="shared" si="554"/>
        <v/>
      </c>
      <c r="CB389" s="142" t="str">
        <f t="shared" si="555"/>
        <v/>
      </c>
      <c r="CC389" s="184" t="str">
        <f t="shared" si="556"/>
        <v/>
      </c>
      <c r="CD389" s="115" t="str">
        <f t="shared" si="557"/>
        <v/>
      </c>
      <c r="CE389" s="115" t="str">
        <f t="shared" si="558"/>
        <v/>
      </c>
      <c r="CF389" s="125" t="str">
        <f t="shared" si="559"/>
        <v/>
      </c>
      <c r="CG389" s="125" t="str">
        <f t="shared" si="560"/>
        <v/>
      </c>
      <c r="CH389" s="149" t="str">
        <f t="shared" si="561"/>
        <v/>
      </c>
      <c r="CI389" s="142" t="str">
        <f t="shared" si="562"/>
        <v/>
      </c>
      <c r="CJ389" s="119"/>
      <c r="CK389" s="109"/>
      <c r="CL389" s="166" t="str">
        <f t="shared" si="563"/>
        <v/>
      </c>
      <c r="CM389" s="166" t="str">
        <f t="shared" si="564"/>
        <v/>
      </c>
      <c r="CN389" s="163" t="str">
        <f t="shared" si="565"/>
        <v/>
      </c>
      <c r="CO389" s="164" t="str">
        <f t="shared" si="566"/>
        <v/>
      </c>
      <c r="CP389" s="109"/>
      <c r="CQ389" s="163" t="str">
        <f t="shared" si="567"/>
        <v/>
      </c>
      <c r="CR389" s="163" t="str">
        <f t="shared" si="568"/>
        <v/>
      </c>
      <c r="CS389" s="109"/>
      <c r="CT389" s="112" t="str">
        <f t="shared" si="600"/>
        <v/>
      </c>
      <c r="CU389" s="145" t="str">
        <f t="shared" si="601"/>
        <v/>
      </c>
      <c r="CV389" s="111" t="str">
        <f t="shared" si="602"/>
        <v/>
      </c>
      <c r="CW389" s="111" t="str">
        <f t="shared" si="603"/>
        <v/>
      </c>
      <c r="CX389" s="109" t="str">
        <f t="shared" si="569"/>
        <v/>
      </c>
      <c r="CY389" s="126" t="str">
        <f t="shared" si="570"/>
        <v/>
      </c>
      <c r="CZ389" s="126" t="str">
        <f t="shared" si="571"/>
        <v/>
      </c>
      <c r="DA389" s="126" t="str">
        <f t="shared" si="572"/>
        <v/>
      </c>
      <c r="DB389" s="145" t="str">
        <f t="shared" si="573"/>
        <v/>
      </c>
      <c r="DC389" s="143" t="str">
        <f t="shared" si="574"/>
        <v/>
      </c>
      <c r="DD389" s="121"/>
      <c r="DE389" s="113" t="str">
        <f t="shared" si="575"/>
        <v/>
      </c>
      <c r="DF389" s="113" t="str">
        <f t="shared" si="576"/>
        <v/>
      </c>
      <c r="DG389" s="111" t="e">
        <f t="shared" si="604"/>
        <v>#N/A</v>
      </c>
      <c r="DH389" s="108" t="str">
        <f t="shared" si="577"/>
        <v/>
      </c>
      <c r="DI389" s="108" t="str">
        <f t="shared" si="605"/>
        <v/>
      </c>
      <c r="DJ389" s="108" t="str">
        <f t="shared" si="606"/>
        <v/>
      </c>
      <c r="DK389" s="108" t="str">
        <f t="shared" si="609"/>
        <v/>
      </c>
      <c r="DL389" s="108" t="str">
        <f t="shared" si="607"/>
        <v/>
      </c>
      <c r="DM389" s="108" t="str">
        <f t="shared" si="608"/>
        <v/>
      </c>
      <c r="DN389" s="103"/>
      <c r="DO389" s="170" t="str">
        <f t="shared" si="578"/>
        <v/>
      </c>
      <c r="DP389" s="170" t="str">
        <f t="shared" si="579"/>
        <v/>
      </c>
      <c r="DQ389" s="170" t="str">
        <f t="shared" si="580"/>
        <v/>
      </c>
      <c r="DR389" s="55" t="str">
        <f t="shared" si="581"/>
        <v/>
      </c>
      <c r="DS389" s="55" t="str">
        <f t="shared" si="582"/>
        <v/>
      </c>
      <c r="DT389" s="173" t="str">
        <f t="shared" si="583"/>
        <v/>
      </c>
      <c r="DU389" s="55" t="str">
        <f t="shared" si="584"/>
        <v/>
      </c>
      <c r="DV389" s="21" t="str">
        <f t="shared" si="585"/>
        <v/>
      </c>
      <c r="DW389" s="11" t="str">
        <f t="shared" si="610"/>
        <v/>
      </c>
      <c r="DX389" s="12" t="str">
        <f t="shared" si="586"/>
        <v/>
      </c>
      <c r="DY389" s="15"/>
      <c r="DZ389" s="50"/>
      <c r="EA389" s="50"/>
      <c r="EB389" s="50"/>
      <c r="EC389" s="50"/>
    </row>
    <row r="390" spans="1:133" ht="20.100000000000001" customHeight="1" x14ac:dyDescent="0.25">
      <c r="A390" s="47">
        <f t="shared" si="587"/>
        <v>389</v>
      </c>
      <c r="B390" s="176"/>
      <c r="C390" s="194"/>
      <c r="D390" s="176"/>
      <c r="E390" s="194"/>
      <c r="F390" s="192"/>
      <c r="G390" s="193"/>
      <c r="H390" s="176"/>
      <c r="I390" s="176"/>
      <c r="J390" s="180"/>
      <c r="K390" s="180"/>
      <c r="L390" s="180"/>
      <c r="M390" s="40"/>
      <c r="N390" s="10" t="str">
        <f t="shared" si="529"/>
        <v/>
      </c>
      <c r="O390" s="13"/>
      <c r="P390" s="26" t="str">
        <f t="shared" si="528"/>
        <v/>
      </c>
      <c r="Q390" s="26" t="str">
        <f t="shared" si="528"/>
        <v/>
      </c>
      <c r="R390" s="26" t="str">
        <f t="shared" si="528"/>
        <v/>
      </c>
      <c r="S390" s="26" t="str">
        <f t="shared" si="528"/>
        <v/>
      </c>
      <c r="T390" s="26" t="str">
        <f t="shared" si="528"/>
        <v/>
      </c>
      <c r="U390" s="157" t="str">
        <f t="shared" si="528"/>
        <v/>
      </c>
      <c r="V390" s="26" t="str">
        <f t="shared" si="528"/>
        <v/>
      </c>
      <c r="W390" s="26" t="str">
        <f t="shared" si="528"/>
        <v/>
      </c>
      <c r="X390" s="26" t="str">
        <f t="shared" si="528"/>
        <v/>
      </c>
      <c r="Y390" s="24" t="str">
        <f t="shared" si="528"/>
        <v/>
      </c>
      <c r="Z390" s="18" t="str">
        <f t="shared" si="530"/>
        <v/>
      </c>
      <c r="AA390" s="24" t="str">
        <f t="shared" si="530"/>
        <v/>
      </c>
      <c r="AB390" s="24" t="str">
        <f t="shared" si="530"/>
        <v/>
      </c>
      <c r="AC390" s="26" t="str">
        <f t="shared" si="530"/>
        <v/>
      </c>
      <c r="AD390" s="33" t="str">
        <f t="shared" si="530"/>
        <v/>
      </c>
      <c r="AE390" s="24" t="str">
        <f t="shared" si="530"/>
        <v/>
      </c>
      <c r="AF390" s="26" t="str">
        <f t="shared" si="530"/>
        <v/>
      </c>
      <c r="AG390" s="24" t="str">
        <f t="shared" si="530"/>
        <v/>
      </c>
      <c r="AH390" s="26" t="str">
        <f t="shared" si="530"/>
        <v/>
      </c>
      <c r="AI390" s="26" t="str">
        <f t="shared" si="530"/>
        <v/>
      </c>
      <c r="AJ390" s="26" t="str">
        <f t="shared" si="530"/>
        <v/>
      </c>
      <c r="AK390" s="26" t="str">
        <f t="shared" si="530"/>
        <v/>
      </c>
      <c r="AL390" s="26" t="str">
        <f t="shared" si="530"/>
        <v/>
      </c>
      <c r="AM390" s="18" t="str">
        <f t="shared" si="530"/>
        <v/>
      </c>
      <c r="AN390" s="9"/>
      <c r="AO390" s="152" t="str">
        <f t="shared" si="588"/>
        <v/>
      </c>
      <c r="AP390" s="150" t="str">
        <f t="shared" si="531"/>
        <v/>
      </c>
      <c r="AQ390" s="151" t="str">
        <f t="shared" si="532"/>
        <v/>
      </c>
      <c r="AR390" s="107" t="str">
        <f t="shared" si="533"/>
        <v/>
      </c>
      <c r="AS390" s="128" t="str">
        <f t="shared" si="534"/>
        <v/>
      </c>
      <c r="AT390" s="114" t="str">
        <f t="shared" si="589"/>
        <v/>
      </c>
      <c r="AU390" s="114" t="str">
        <f t="shared" si="590"/>
        <v/>
      </c>
      <c r="AV390" s="114" t="str">
        <f t="shared" si="591"/>
        <v/>
      </c>
      <c r="AW390" s="114" t="str">
        <f t="shared" si="592"/>
        <v/>
      </c>
      <c r="AX390" s="117" t="str">
        <f t="shared" si="593"/>
        <v/>
      </c>
      <c r="AY390" s="117" t="str">
        <f t="shared" si="594"/>
        <v/>
      </c>
      <c r="AZ390" s="111" t="str">
        <f t="shared" si="595"/>
        <v/>
      </c>
      <c r="BA390" s="133" t="str">
        <f t="shared" si="596"/>
        <v/>
      </c>
      <c r="BB390" s="126" t="str">
        <f t="shared" si="535"/>
        <v/>
      </c>
      <c r="BC390" s="126" t="str">
        <f t="shared" si="536"/>
        <v/>
      </c>
      <c r="BD390" s="127" t="str">
        <f t="shared" si="537"/>
        <v/>
      </c>
      <c r="BE390" s="115" t="str">
        <f t="shared" si="538"/>
        <v/>
      </c>
      <c r="BF390" s="148" t="str">
        <f t="shared" si="539"/>
        <v/>
      </c>
      <c r="BG390" s="126" t="str">
        <f t="shared" si="540"/>
        <v/>
      </c>
      <c r="BH390" s="126" t="str">
        <f t="shared" si="541"/>
        <v/>
      </c>
      <c r="BI390" s="126" t="str">
        <f t="shared" si="542"/>
        <v/>
      </c>
      <c r="BJ390" s="126" t="str">
        <f t="shared" si="543"/>
        <v/>
      </c>
      <c r="BK390" s="111" t="str">
        <f t="shared" si="544"/>
        <v/>
      </c>
      <c r="BL390" s="118" t="str">
        <f t="shared" si="597"/>
        <v/>
      </c>
      <c r="BM390" s="115" t="str">
        <f t="shared" si="545"/>
        <v/>
      </c>
      <c r="BN390" s="110" t="str">
        <f t="shared" si="546"/>
        <v/>
      </c>
      <c r="BO390" s="110" t="str">
        <f t="shared" si="547"/>
        <v/>
      </c>
      <c r="BP390" s="111" t="str">
        <f t="shared" si="598"/>
        <v/>
      </c>
      <c r="BQ390" s="110" t="str">
        <f t="shared" si="599"/>
        <v/>
      </c>
      <c r="BR390" s="153"/>
      <c r="BS390" s="115" t="str">
        <f t="shared" si="548"/>
        <v/>
      </c>
      <c r="BT390" s="132" t="str">
        <f t="shared" si="611"/>
        <v/>
      </c>
      <c r="BU390" s="146" t="str">
        <f t="shared" si="549"/>
        <v/>
      </c>
      <c r="BV390" s="115" t="str">
        <f t="shared" si="550"/>
        <v/>
      </c>
      <c r="BW390" s="118" t="str">
        <f t="shared" si="551"/>
        <v/>
      </c>
      <c r="BX390" s="119"/>
      <c r="BY390" s="111" t="str">
        <f t="shared" si="552"/>
        <v/>
      </c>
      <c r="BZ390" s="111" t="str">
        <f t="shared" si="553"/>
        <v/>
      </c>
      <c r="CA390" s="111" t="str">
        <f t="shared" si="554"/>
        <v/>
      </c>
      <c r="CB390" s="142" t="str">
        <f t="shared" si="555"/>
        <v/>
      </c>
      <c r="CC390" s="184" t="str">
        <f t="shared" si="556"/>
        <v/>
      </c>
      <c r="CD390" s="115" t="str">
        <f t="shared" si="557"/>
        <v/>
      </c>
      <c r="CE390" s="115" t="str">
        <f t="shared" si="558"/>
        <v/>
      </c>
      <c r="CF390" s="125" t="str">
        <f t="shared" si="559"/>
        <v/>
      </c>
      <c r="CG390" s="125" t="str">
        <f t="shared" si="560"/>
        <v/>
      </c>
      <c r="CH390" s="149" t="str">
        <f t="shared" si="561"/>
        <v/>
      </c>
      <c r="CI390" s="142" t="str">
        <f t="shared" si="562"/>
        <v/>
      </c>
      <c r="CJ390" s="119"/>
      <c r="CK390" s="109"/>
      <c r="CL390" s="166" t="str">
        <f t="shared" si="563"/>
        <v/>
      </c>
      <c r="CM390" s="166" t="str">
        <f t="shared" si="564"/>
        <v/>
      </c>
      <c r="CN390" s="163" t="str">
        <f t="shared" si="565"/>
        <v/>
      </c>
      <c r="CO390" s="164" t="str">
        <f t="shared" si="566"/>
        <v/>
      </c>
      <c r="CP390" s="109"/>
      <c r="CQ390" s="163" t="str">
        <f t="shared" si="567"/>
        <v/>
      </c>
      <c r="CR390" s="163" t="str">
        <f t="shared" si="568"/>
        <v/>
      </c>
      <c r="CS390" s="109"/>
      <c r="CT390" s="112" t="str">
        <f t="shared" si="600"/>
        <v/>
      </c>
      <c r="CU390" s="145" t="str">
        <f t="shared" si="601"/>
        <v/>
      </c>
      <c r="CV390" s="111" t="str">
        <f t="shared" si="602"/>
        <v/>
      </c>
      <c r="CW390" s="111" t="str">
        <f t="shared" si="603"/>
        <v/>
      </c>
      <c r="CX390" s="109" t="str">
        <f t="shared" si="569"/>
        <v/>
      </c>
      <c r="CY390" s="126" t="str">
        <f t="shared" si="570"/>
        <v/>
      </c>
      <c r="CZ390" s="126" t="str">
        <f t="shared" si="571"/>
        <v/>
      </c>
      <c r="DA390" s="126" t="str">
        <f t="shared" si="572"/>
        <v/>
      </c>
      <c r="DB390" s="145" t="str">
        <f t="shared" si="573"/>
        <v/>
      </c>
      <c r="DC390" s="143" t="str">
        <f t="shared" si="574"/>
        <v/>
      </c>
      <c r="DD390" s="121"/>
      <c r="DE390" s="113" t="str">
        <f t="shared" si="575"/>
        <v/>
      </c>
      <c r="DF390" s="113" t="str">
        <f t="shared" si="576"/>
        <v/>
      </c>
      <c r="DG390" s="111" t="e">
        <f t="shared" si="604"/>
        <v>#N/A</v>
      </c>
      <c r="DH390" s="108" t="str">
        <f t="shared" si="577"/>
        <v/>
      </c>
      <c r="DI390" s="108" t="str">
        <f t="shared" si="605"/>
        <v/>
      </c>
      <c r="DJ390" s="108" t="str">
        <f t="shared" si="606"/>
        <v/>
      </c>
      <c r="DK390" s="108" t="str">
        <f t="shared" si="609"/>
        <v/>
      </c>
      <c r="DL390" s="108" t="str">
        <f t="shared" si="607"/>
        <v/>
      </c>
      <c r="DM390" s="108" t="str">
        <f t="shared" si="608"/>
        <v/>
      </c>
      <c r="DN390" s="103"/>
      <c r="DO390" s="170" t="str">
        <f t="shared" si="578"/>
        <v/>
      </c>
      <c r="DP390" s="170" t="str">
        <f t="shared" si="579"/>
        <v/>
      </c>
      <c r="DQ390" s="170" t="str">
        <f t="shared" si="580"/>
        <v/>
      </c>
      <c r="DR390" s="55" t="str">
        <f t="shared" si="581"/>
        <v/>
      </c>
      <c r="DS390" s="55" t="str">
        <f t="shared" si="582"/>
        <v/>
      </c>
      <c r="DT390" s="173" t="str">
        <f t="shared" si="583"/>
        <v/>
      </c>
      <c r="DU390" s="55" t="str">
        <f t="shared" si="584"/>
        <v/>
      </c>
      <c r="DV390" s="21" t="str">
        <f t="shared" si="585"/>
        <v/>
      </c>
      <c r="DW390" s="11" t="str">
        <f t="shared" si="610"/>
        <v/>
      </c>
      <c r="DX390" s="12" t="str">
        <f t="shared" si="586"/>
        <v/>
      </c>
      <c r="DY390" s="15"/>
      <c r="DZ390" s="50"/>
      <c r="EA390" s="50"/>
      <c r="EB390" s="50"/>
      <c r="EC390" s="50"/>
    </row>
    <row r="391" spans="1:133" ht="20.100000000000001" customHeight="1" x14ac:dyDescent="0.25">
      <c r="A391" s="47">
        <f t="shared" si="587"/>
        <v>390</v>
      </c>
      <c r="B391" s="176"/>
      <c r="C391" s="194"/>
      <c r="D391" s="176"/>
      <c r="E391" s="194"/>
      <c r="F391" s="192"/>
      <c r="G391" s="193"/>
      <c r="H391" s="176"/>
      <c r="I391" s="176"/>
      <c r="J391" s="180"/>
      <c r="K391" s="180"/>
      <c r="L391" s="180"/>
      <c r="M391" s="40"/>
      <c r="N391" s="10" t="str">
        <f t="shared" si="529"/>
        <v/>
      </c>
      <c r="O391" s="13"/>
      <c r="P391" s="26" t="str">
        <f t="shared" si="528"/>
        <v/>
      </c>
      <c r="Q391" s="26" t="str">
        <f t="shared" si="528"/>
        <v/>
      </c>
      <c r="R391" s="26" t="str">
        <f t="shared" si="528"/>
        <v/>
      </c>
      <c r="S391" s="26" t="str">
        <f t="shared" si="528"/>
        <v/>
      </c>
      <c r="T391" s="26" t="str">
        <f t="shared" si="528"/>
        <v/>
      </c>
      <c r="U391" s="157" t="str">
        <f t="shared" si="528"/>
        <v/>
      </c>
      <c r="V391" s="26" t="str">
        <f t="shared" si="528"/>
        <v/>
      </c>
      <c r="W391" s="26" t="str">
        <f t="shared" si="528"/>
        <v/>
      </c>
      <c r="X391" s="26" t="str">
        <f t="shared" si="528"/>
        <v/>
      </c>
      <c r="Y391" s="24" t="str">
        <f t="shared" si="528"/>
        <v/>
      </c>
      <c r="Z391" s="18" t="str">
        <f t="shared" si="530"/>
        <v/>
      </c>
      <c r="AA391" s="24" t="str">
        <f t="shared" si="530"/>
        <v/>
      </c>
      <c r="AB391" s="24" t="str">
        <f t="shared" si="530"/>
        <v/>
      </c>
      <c r="AC391" s="26" t="str">
        <f t="shared" si="530"/>
        <v/>
      </c>
      <c r="AD391" s="33" t="str">
        <f t="shared" si="530"/>
        <v/>
      </c>
      <c r="AE391" s="24" t="str">
        <f t="shared" si="530"/>
        <v/>
      </c>
      <c r="AF391" s="26" t="str">
        <f t="shared" si="530"/>
        <v/>
      </c>
      <c r="AG391" s="24" t="str">
        <f t="shared" si="530"/>
        <v/>
      </c>
      <c r="AH391" s="26" t="str">
        <f t="shared" si="530"/>
        <v/>
      </c>
      <c r="AI391" s="26" t="str">
        <f t="shared" si="530"/>
        <v/>
      </c>
      <c r="AJ391" s="26" t="str">
        <f t="shared" si="530"/>
        <v/>
      </c>
      <c r="AK391" s="26" t="str">
        <f t="shared" si="530"/>
        <v/>
      </c>
      <c r="AL391" s="26" t="str">
        <f t="shared" si="530"/>
        <v/>
      </c>
      <c r="AM391" s="18" t="str">
        <f t="shared" si="530"/>
        <v/>
      </c>
      <c r="AN391" s="9"/>
      <c r="AO391" s="152" t="str">
        <f t="shared" si="588"/>
        <v/>
      </c>
      <c r="AP391" s="150" t="str">
        <f t="shared" si="531"/>
        <v/>
      </c>
      <c r="AQ391" s="151" t="str">
        <f t="shared" si="532"/>
        <v/>
      </c>
      <c r="AR391" s="107" t="str">
        <f t="shared" si="533"/>
        <v/>
      </c>
      <c r="AS391" s="128" t="str">
        <f t="shared" si="534"/>
        <v/>
      </c>
      <c r="AT391" s="114" t="str">
        <f t="shared" si="589"/>
        <v/>
      </c>
      <c r="AU391" s="114" t="str">
        <f t="shared" si="590"/>
        <v/>
      </c>
      <c r="AV391" s="114" t="str">
        <f t="shared" si="591"/>
        <v/>
      </c>
      <c r="AW391" s="114" t="str">
        <f t="shared" si="592"/>
        <v/>
      </c>
      <c r="AX391" s="117" t="str">
        <f t="shared" si="593"/>
        <v/>
      </c>
      <c r="AY391" s="117" t="str">
        <f t="shared" si="594"/>
        <v/>
      </c>
      <c r="AZ391" s="111" t="str">
        <f t="shared" si="595"/>
        <v/>
      </c>
      <c r="BA391" s="133" t="str">
        <f t="shared" si="596"/>
        <v/>
      </c>
      <c r="BB391" s="126" t="str">
        <f t="shared" si="535"/>
        <v/>
      </c>
      <c r="BC391" s="126" t="str">
        <f t="shared" si="536"/>
        <v/>
      </c>
      <c r="BD391" s="127" t="str">
        <f t="shared" si="537"/>
        <v/>
      </c>
      <c r="BE391" s="115" t="str">
        <f t="shared" si="538"/>
        <v/>
      </c>
      <c r="BF391" s="148" t="str">
        <f t="shared" si="539"/>
        <v/>
      </c>
      <c r="BG391" s="126" t="str">
        <f t="shared" si="540"/>
        <v/>
      </c>
      <c r="BH391" s="126" t="str">
        <f t="shared" si="541"/>
        <v/>
      </c>
      <c r="BI391" s="126" t="str">
        <f t="shared" si="542"/>
        <v/>
      </c>
      <c r="BJ391" s="126" t="str">
        <f t="shared" si="543"/>
        <v/>
      </c>
      <c r="BK391" s="111" t="str">
        <f t="shared" si="544"/>
        <v/>
      </c>
      <c r="BL391" s="118" t="str">
        <f t="shared" si="597"/>
        <v/>
      </c>
      <c r="BM391" s="115" t="str">
        <f t="shared" si="545"/>
        <v/>
      </c>
      <c r="BN391" s="110" t="str">
        <f t="shared" si="546"/>
        <v/>
      </c>
      <c r="BO391" s="110" t="str">
        <f t="shared" si="547"/>
        <v/>
      </c>
      <c r="BP391" s="111" t="str">
        <f t="shared" si="598"/>
        <v/>
      </c>
      <c r="BQ391" s="110" t="str">
        <f t="shared" si="599"/>
        <v/>
      </c>
      <c r="BR391" s="153"/>
      <c r="BS391" s="115" t="str">
        <f t="shared" si="548"/>
        <v/>
      </c>
      <c r="BT391" s="132" t="str">
        <f t="shared" si="611"/>
        <v/>
      </c>
      <c r="BU391" s="146" t="str">
        <f t="shared" si="549"/>
        <v/>
      </c>
      <c r="BV391" s="115" t="str">
        <f t="shared" si="550"/>
        <v/>
      </c>
      <c r="BW391" s="118" t="str">
        <f t="shared" si="551"/>
        <v/>
      </c>
      <c r="BX391" s="119"/>
      <c r="BY391" s="111" t="str">
        <f t="shared" si="552"/>
        <v/>
      </c>
      <c r="BZ391" s="111" t="str">
        <f t="shared" si="553"/>
        <v/>
      </c>
      <c r="CA391" s="111" t="str">
        <f t="shared" si="554"/>
        <v/>
      </c>
      <c r="CB391" s="142" t="str">
        <f t="shared" si="555"/>
        <v/>
      </c>
      <c r="CC391" s="184" t="str">
        <f t="shared" si="556"/>
        <v/>
      </c>
      <c r="CD391" s="115" t="str">
        <f t="shared" si="557"/>
        <v/>
      </c>
      <c r="CE391" s="115" t="str">
        <f t="shared" si="558"/>
        <v/>
      </c>
      <c r="CF391" s="125" t="str">
        <f t="shared" si="559"/>
        <v/>
      </c>
      <c r="CG391" s="125" t="str">
        <f t="shared" si="560"/>
        <v/>
      </c>
      <c r="CH391" s="149" t="str">
        <f t="shared" si="561"/>
        <v/>
      </c>
      <c r="CI391" s="142" t="str">
        <f t="shared" si="562"/>
        <v/>
      </c>
      <c r="CJ391" s="119"/>
      <c r="CK391" s="109"/>
      <c r="CL391" s="166" t="str">
        <f t="shared" si="563"/>
        <v/>
      </c>
      <c r="CM391" s="166" t="str">
        <f t="shared" si="564"/>
        <v/>
      </c>
      <c r="CN391" s="163" t="str">
        <f t="shared" si="565"/>
        <v/>
      </c>
      <c r="CO391" s="164" t="str">
        <f t="shared" si="566"/>
        <v/>
      </c>
      <c r="CP391" s="109"/>
      <c r="CQ391" s="163" t="str">
        <f t="shared" si="567"/>
        <v/>
      </c>
      <c r="CR391" s="163" t="str">
        <f t="shared" si="568"/>
        <v/>
      </c>
      <c r="CS391" s="109"/>
      <c r="CT391" s="112" t="str">
        <f t="shared" si="600"/>
        <v/>
      </c>
      <c r="CU391" s="145" t="str">
        <f t="shared" si="601"/>
        <v/>
      </c>
      <c r="CV391" s="111" t="str">
        <f t="shared" si="602"/>
        <v/>
      </c>
      <c r="CW391" s="111" t="str">
        <f t="shared" si="603"/>
        <v/>
      </c>
      <c r="CX391" s="109" t="str">
        <f t="shared" si="569"/>
        <v/>
      </c>
      <c r="CY391" s="126" t="str">
        <f t="shared" si="570"/>
        <v/>
      </c>
      <c r="CZ391" s="126" t="str">
        <f t="shared" si="571"/>
        <v/>
      </c>
      <c r="DA391" s="126" t="str">
        <f t="shared" si="572"/>
        <v/>
      </c>
      <c r="DB391" s="145" t="str">
        <f t="shared" si="573"/>
        <v/>
      </c>
      <c r="DC391" s="143" t="str">
        <f t="shared" si="574"/>
        <v/>
      </c>
      <c r="DD391" s="121"/>
      <c r="DE391" s="113" t="str">
        <f t="shared" si="575"/>
        <v/>
      </c>
      <c r="DF391" s="113" t="str">
        <f t="shared" si="576"/>
        <v/>
      </c>
      <c r="DG391" s="111" t="e">
        <f t="shared" si="604"/>
        <v>#N/A</v>
      </c>
      <c r="DH391" s="108" t="str">
        <f t="shared" si="577"/>
        <v/>
      </c>
      <c r="DI391" s="108" t="str">
        <f t="shared" si="605"/>
        <v/>
      </c>
      <c r="DJ391" s="108" t="str">
        <f t="shared" si="606"/>
        <v/>
      </c>
      <c r="DK391" s="108" t="str">
        <f t="shared" si="609"/>
        <v/>
      </c>
      <c r="DL391" s="108" t="str">
        <f t="shared" si="607"/>
        <v/>
      </c>
      <c r="DM391" s="108" t="str">
        <f t="shared" si="608"/>
        <v/>
      </c>
      <c r="DN391" s="103"/>
      <c r="DO391" s="170" t="str">
        <f t="shared" si="578"/>
        <v/>
      </c>
      <c r="DP391" s="170" t="str">
        <f t="shared" si="579"/>
        <v/>
      </c>
      <c r="DQ391" s="170" t="str">
        <f t="shared" si="580"/>
        <v/>
      </c>
      <c r="DR391" s="55" t="str">
        <f t="shared" si="581"/>
        <v/>
      </c>
      <c r="DS391" s="55" t="str">
        <f t="shared" si="582"/>
        <v/>
      </c>
      <c r="DT391" s="173" t="str">
        <f t="shared" si="583"/>
        <v/>
      </c>
      <c r="DU391" s="55" t="str">
        <f t="shared" si="584"/>
        <v/>
      </c>
      <c r="DV391" s="21" t="str">
        <f t="shared" si="585"/>
        <v/>
      </c>
      <c r="DW391" s="11" t="str">
        <f t="shared" si="610"/>
        <v/>
      </c>
      <c r="DX391" s="12" t="str">
        <f t="shared" si="586"/>
        <v/>
      </c>
      <c r="DY391" s="15"/>
      <c r="DZ391" s="50"/>
      <c r="EA391" s="50"/>
      <c r="EB391" s="50"/>
      <c r="EC391" s="50"/>
    </row>
    <row r="392" spans="1:133" ht="20.100000000000001" customHeight="1" x14ac:dyDescent="0.25">
      <c r="A392" s="47">
        <f t="shared" si="587"/>
        <v>391</v>
      </c>
      <c r="B392" s="176"/>
      <c r="C392" s="194"/>
      <c r="D392" s="176"/>
      <c r="E392" s="194"/>
      <c r="F392" s="192"/>
      <c r="G392" s="193"/>
      <c r="H392" s="176"/>
      <c r="I392" s="176"/>
      <c r="J392" s="180"/>
      <c r="K392" s="180"/>
      <c r="L392" s="180"/>
      <c r="M392" s="40"/>
      <c r="N392" s="10" t="str">
        <f t="shared" si="529"/>
        <v/>
      </c>
      <c r="O392" s="13"/>
      <c r="P392" s="26" t="str">
        <f t="shared" si="528"/>
        <v/>
      </c>
      <c r="Q392" s="26" t="str">
        <f t="shared" si="528"/>
        <v/>
      </c>
      <c r="R392" s="26" t="str">
        <f t="shared" si="528"/>
        <v/>
      </c>
      <c r="S392" s="26" t="str">
        <f t="shared" si="528"/>
        <v/>
      </c>
      <c r="T392" s="26" t="str">
        <f t="shared" si="528"/>
        <v/>
      </c>
      <c r="U392" s="157" t="str">
        <f t="shared" si="528"/>
        <v/>
      </c>
      <c r="V392" s="26" t="str">
        <f t="shared" si="528"/>
        <v/>
      </c>
      <c r="W392" s="26" t="str">
        <f t="shared" si="528"/>
        <v/>
      </c>
      <c r="X392" s="26" t="str">
        <f t="shared" si="528"/>
        <v/>
      </c>
      <c r="Y392" s="24" t="str">
        <f t="shared" si="528"/>
        <v/>
      </c>
      <c r="Z392" s="18" t="str">
        <f t="shared" si="530"/>
        <v/>
      </c>
      <c r="AA392" s="24" t="str">
        <f t="shared" si="530"/>
        <v/>
      </c>
      <c r="AB392" s="24" t="str">
        <f t="shared" si="530"/>
        <v/>
      </c>
      <c r="AC392" s="26" t="str">
        <f t="shared" si="530"/>
        <v/>
      </c>
      <c r="AD392" s="33" t="str">
        <f t="shared" si="530"/>
        <v/>
      </c>
      <c r="AE392" s="24" t="str">
        <f t="shared" si="530"/>
        <v/>
      </c>
      <c r="AF392" s="26" t="str">
        <f t="shared" si="530"/>
        <v/>
      </c>
      <c r="AG392" s="24" t="str">
        <f t="shared" si="530"/>
        <v/>
      </c>
      <c r="AH392" s="26" t="str">
        <f t="shared" si="530"/>
        <v/>
      </c>
      <c r="AI392" s="26" t="str">
        <f t="shared" si="530"/>
        <v/>
      </c>
      <c r="AJ392" s="26" t="str">
        <f t="shared" si="530"/>
        <v/>
      </c>
      <c r="AK392" s="26" t="str">
        <f t="shared" si="530"/>
        <v/>
      </c>
      <c r="AL392" s="26" t="str">
        <f t="shared" si="530"/>
        <v/>
      </c>
      <c r="AM392" s="18" t="str">
        <f t="shared" si="530"/>
        <v/>
      </c>
      <c r="AN392" s="9"/>
      <c r="AO392" s="152" t="str">
        <f t="shared" si="588"/>
        <v/>
      </c>
      <c r="AP392" s="150" t="str">
        <f t="shared" si="531"/>
        <v/>
      </c>
      <c r="AQ392" s="151" t="str">
        <f t="shared" si="532"/>
        <v/>
      </c>
      <c r="AR392" s="107" t="str">
        <f t="shared" si="533"/>
        <v/>
      </c>
      <c r="AS392" s="128" t="str">
        <f t="shared" si="534"/>
        <v/>
      </c>
      <c r="AT392" s="114" t="str">
        <f t="shared" si="589"/>
        <v/>
      </c>
      <c r="AU392" s="114" t="str">
        <f t="shared" si="590"/>
        <v/>
      </c>
      <c r="AV392" s="114" t="str">
        <f t="shared" si="591"/>
        <v/>
      </c>
      <c r="AW392" s="114" t="str">
        <f t="shared" si="592"/>
        <v/>
      </c>
      <c r="AX392" s="117" t="str">
        <f t="shared" si="593"/>
        <v/>
      </c>
      <c r="AY392" s="117" t="str">
        <f t="shared" si="594"/>
        <v/>
      </c>
      <c r="AZ392" s="111" t="str">
        <f t="shared" si="595"/>
        <v/>
      </c>
      <c r="BA392" s="133" t="str">
        <f t="shared" si="596"/>
        <v/>
      </c>
      <c r="BB392" s="126" t="str">
        <f t="shared" si="535"/>
        <v/>
      </c>
      <c r="BC392" s="126" t="str">
        <f t="shared" si="536"/>
        <v/>
      </c>
      <c r="BD392" s="127" t="str">
        <f t="shared" si="537"/>
        <v/>
      </c>
      <c r="BE392" s="115" t="str">
        <f t="shared" si="538"/>
        <v/>
      </c>
      <c r="BF392" s="148" t="str">
        <f t="shared" si="539"/>
        <v/>
      </c>
      <c r="BG392" s="126" t="str">
        <f t="shared" si="540"/>
        <v/>
      </c>
      <c r="BH392" s="126" t="str">
        <f t="shared" si="541"/>
        <v/>
      </c>
      <c r="BI392" s="126" t="str">
        <f t="shared" si="542"/>
        <v/>
      </c>
      <c r="BJ392" s="126" t="str">
        <f t="shared" si="543"/>
        <v/>
      </c>
      <c r="BK392" s="111" t="str">
        <f t="shared" si="544"/>
        <v/>
      </c>
      <c r="BL392" s="118" t="str">
        <f t="shared" si="597"/>
        <v/>
      </c>
      <c r="BM392" s="115" t="str">
        <f t="shared" si="545"/>
        <v/>
      </c>
      <c r="BN392" s="110" t="str">
        <f t="shared" si="546"/>
        <v/>
      </c>
      <c r="BO392" s="110" t="str">
        <f t="shared" si="547"/>
        <v/>
      </c>
      <c r="BP392" s="111" t="str">
        <f t="shared" si="598"/>
        <v/>
      </c>
      <c r="BQ392" s="110" t="str">
        <f t="shared" si="599"/>
        <v/>
      </c>
      <c r="BR392" s="153"/>
      <c r="BS392" s="115" t="str">
        <f t="shared" si="548"/>
        <v/>
      </c>
      <c r="BT392" s="132" t="str">
        <f t="shared" si="611"/>
        <v/>
      </c>
      <c r="BU392" s="146" t="str">
        <f t="shared" si="549"/>
        <v/>
      </c>
      <c r="BV392" s="115" t="str">
        <f t="shared" si="550"/>
        <v/>
      </c>
      <c r="BW392" s="118" t="str">
        <f t="shared" si="551"/>
        <v/>
      </c>
      <c r="BX392" s="119"/>
      <c r="BY392" s="111" t="str">
        <f t="shared" si="552"/>
        <v/>
      </c>
      <c r="BZ392" s="111" t="str">
        <f t="shared" si="553"/>
        <v/>
      </c>
      <c r="CA392" s="111" t="str">
        <f t="shared" si="554"/>
        <v/>
      </c>
      <c r="CB392" s="142" t="str">
        <f t="shared" si="555"/>
        <v/>
      </c>
      <c r="CC392" s="184" t="str">
        <f t="shared" si="556"/>
        <v/>
      </c>
      <c r="CD392" s="115" t="str">
        <f t="shared" si="557"/>
        <v/>
      </c>
      <c r="CE392" s="115" t="str">
        <f t="shared" si="558"/>
        <v/>
      </c>
      <c r="CF392" s="125" t="str">
        <f t="shared" si="559"/>
        <v/>
      </c>
      <c r="CG392" s="125" t="str">
        <f t="shared" si="560"/>
        <v/>
      </c>
      <c r="CH392" s="149" t="str">
        <f t="shared" si="561"/>
        <v/>
      </c>
      <c r="CI392" s="142" t="str">
        <f t="shared" si="562"/>
        <v/>
      </c>
      <c r="CJ392" s="119"/>
      <c r="CK392" s="109"/>
      <c r="CL392" s="166" t="str">
        <f t="shared" si="563"/>
        <v/>
      </c>
      <c r="CM392" s="166" t="str">
        <f t="shared" si="564"/>
        <v/>
      </c>
      <c r="CN392" s="163" t="str">
        <f t="shared" si="565"/>
        <v/>
      </c>
      <c r="CO392" s="164" t="str">
        <f t="shared" si="566"/>
        <v/>
      </c>
      <c r="CP392" s="109"/>
      <c r="CQ392" s="163" t="str">
        <f t="shared" si="567"/>
        <v/>
      </c>
      <c r="CR392" s="163" t="str">
        <f t="shared" si="568"/>
        <v/>
      </c>
      <c r="CS392" s="109"/>
      <c r="CT392" s="112" t="str">
        <f t="shared" si="600"/>
        <v/>
      </c>
      <c r="CU392" s="145" t="str">
        <f t="shared" si="601"/>
        <v/>
      </c>
      <c r="CV392" s="111" t="str">
        <f t="shared" si="602"/>
        <v/>
      </c>
      <c r="CW392" s="111" t="str">
        <f t="shared" si="603"/>
        <v/>
      </c>
      <c r="CX392" s="109" t="str">
        <f t="shared" si="569"/>
        <v/>
      </c>
      <c r="CY392" s="126" t="str">
        <f t="shared" si="570"/>
        <v/>
      </c>
      <c r="CZ392" s="126" t="str">
        <f t="shared" si="571"/>
        <v/>
      </c>
      <c r="DA392" s="126" t="str">
        <f t="shared" si="572"/>
        <v/>
      </c>
      <c r="DB392" s="145" t="str">
        <f t="shared" si="573"/>
        <v/>
      </c>
      <c r="DC392" s="143" t="str">
        <f t="shared" si="574"/>
        <v/>
      </c>
      <c r="DD392" s="121"/>
      <c r="DE392" s="113" t="str">
        <f t="shared" si="575"/>
        <v/>
      </c>
      <c r="DF392" s="113" t="str">
        <f t="shared" si="576"/>
        <v/>
      </c>
      <c r="DG392" s="111" t="e">
        <f t="shared" si="604"/>
        <v>#N/A</v>
      </c>
      <c r="DH392" s="108" t="str">
        <f t="shared" si="577"/>
        <v/>
      </c>
      <c r="DI392" s="108" t="str">
        <f t="shared" si="605"/>
        <v/>
      </c>
      <c r="DJ392" s="108" t="str">
        <f t="shared" si="606"/>
        <v/>
      </c>
      <c r="DK392" s="108" t="str">
        <f t="shared" si="609"/>
        <v/>
      </c>
      <c r="DL392" s="108" t="str">
        <f t="shared" si="607"/>
        <v/>
      </c>
      <c r="DM392" s="108" t="str">
        <f t="shared" si="608"/>
        <v/>
      </c>
      <c r="DN392" s="103"/>
      <c r="DO392" s="170" t="str">
        <f t="shared" si="578"/>
        <v/>
      </c>
      <c r="DP392" s="170" t="str">
        <f t="shared" si="579"/>
        <v/>
      </c>
      <c r="DQ392" s="170" t="str">
        <f t="shared" si="580"/>
        <v/>
      </c>
      <c r="DR392" s="55" t="str">
        <f t="shared" si="581"/>
        <v/>
      </c>
      <c r="DS392" s="55" t="str">
        <f t="shared" si="582"/>
        <v/>
      </c>
      <c r="DT392" s="173" t="str">
        <f t="shared" si="583"/>
        <v/>
      </c>
      <c r="DU392" s="55" t="str">
        <f t="shared" si="584"/>
        <v/>
      </c>
      <c r="DV392" s="21" t="str">
        <f t="shared" si="585"/>
        <v/>
      </c>
      <c r="DW392" s="11" t="str">
        <f t="shared" si="610"/>
        <v/>
      </c>
      <c r="DX392" s="12" t="str">
        <f t="shared" si="586"/>
        <v/>
      </c>
      <c r="DY392" s="15"/>
      <c r="DZ392" s="50"/>
      <c r="EA392" s="50"/>
      <c r="EB392" s="50"/>
      <c r="EC392" s="50"/>
    </row>
    <row r="393" spans="1:133" ht="20.100000000000001" customHeight="1" x14ac:dyDescent="0.25">
      <c r="A393" s="47">
        <f t="shared" si="587"/>
        <v>392</v>
      </c>
      <c r="B393" s="176"/>
      <c r="C393" s="194"/>
      <c r="D393" s="176"/>
      <c r="E393" s="194"/>
      <c r="F393" s="192"/>
      <c r="G393" s="193"/>
      <c r="H393" s="176"/>
      <c r="I393" s="176"/>
      <c r="J393" s="180"/>
      <c r="K393" s="180"/>
      <c r="L393" s="180"/>
      <c r="M393" s="40"/>
      <c r="N393" s="10" t="str">
        <f t="shared" si="529"/>
        <v/>
      </c>
      <c r="O393" s="13"/>
      <c r="P393" s="26" t="str">
        <f t="shared" si="528"/>
        <v/>
      </c>
      <c r="Q393" s="26" t="str">
        <f t="shared" si="528"/>
        <v/>
      </c>
      <c r="R393" s="26" t="str">
        <f t="shared" si="528"/>
        <v/>
      </c>
      <c r="S393" s="26" t="str">
        <f t="shared" si="528"/>
        <v/>
      </c>
      <c r="T393" s="26" t="str">
        <f t="shared" si="528"/>
        <v/>
      </c>
      <c r="U393" s="157" t="str">
        <f t="shared" si="528"/>
        <v/>
      </c>
      <c r="V393" s="26" t="str">
        <f t="shared" si="528"/>
        <v/>
      </c>
      <c r="W393" s="26" t="str">
        <f t="shared" si="528"/>
        <v/>
      </c>
      <c r="X393" s="26" t="str">
        <f t="shared" si="528"/>
        <v/>
      </c>
      <c r="Y393" s="24" t="str">
        <f t="shared" si="528"/>
        <v/>
      </c>
      <c r="Z393" s="18" t="str">
        <f t="shared" si="530"/>
        <v/>
      </c>
      <c r="AA393" s="24" t="str">
        <f t="shared" si="530"/>
        <v/>
      </c>
      <c r="AB393" s="24" t="str">
        <f t="shared" si="530"/>
        <v/>
      </c>
      <c r="AC393" s="26" t="str">
        <f t="shared" si="530"/>
        <v/>
      </c>
      <c r="AD393" s="33" t="str">
        <f t="shared" si="530"/>
        <v/>
      </c>
      <c r="AE393" s="24" t="str">
        <f t="shared" si="530"/>
        <v/>
      </c>
      <c r="AF393" s="26" t="str">
        <f t="shared" si="530"/>
        <v/>
      </c>
      <c r="AG393" s="24" t="str">
        <f t="shared" si="530"/>
        <v/>
      </c>
      <c r="AH393" s="26" t="str">
        <f t="shared" si="530"/>
        <v/>
      </c>
      <c r="AI393" s="26" t="str">
        <f t="shared" si="530"/>
        <v/>
      </c>
      <c r="AJ393" s="26" t="str">
        <f t="shared" si="530"/>
        <v/>
      </c>
      <c r="AK393" s="26" t="str">
        <f t="shared" si="530"/>
        <v/>
      </c>
      <c r="AL393" s="26" t="str">
        <f t="shared" si="530"/>
        <v/>
      </c>
      <c r="AM393" s="18" t="str">
        <f t="shared" si="530"/>
        <v/>
      </c>
      <c r="AN393" s="9"/>
      <c r="AO393" s="152" t="str">
        <f t="shared" si="588"/>
        <v/>
      </c>
      <c r="AP393" s="150" t="str">
        <f t="shared" si="531"/>
        <v/>
      </c>
      <c r="AQ393" s="151" t="str">
        <f t="shared" si="532"/>
        <v/>
      </c>
      <c r="AR393" s="107" t="str">
        <f t="shared" si="533"/>
        <v/>
      </c>
      <c r="AS393" s="128" t="str">
        <f t="shared" si="534"/>
        <v/>
      </c>
      <c r="AT393" s="114" t="str">
        <f t="shared" si="589"/>
        <v/>
      </c>
      <c r="AU393" s="114" t="str">
        <f t="shared" si="590"/>
        <v/>
      </c>
      <c r="AV393" s="114" t="str">
        <f t="shared" si="591"/>
        <v/>
      </c>
      <c r="AW393" s="114" t="str">
        <f t="shared" si="592"/>
        <v/>
      </c>
      <c r="AX393" s="117" t="str">
        <f t="shared" si="593"/>
        <v/>
      </c>
      <c r="AY393" s="117" t="str">
        <f t="shared" si="594"/>
        <v/>
      </c>
      <c r="AZ393" s="111" t="str">
        <f t="shared" si="595"/>
        <v/>
      </c>
      <c r="BA393" s="133" t="str">
        <f t="shared" si="596"/>
        <v/>
      </c>
      <c r="BB393" s="126" t="str">
        <f t="shared" si="535"/>
        <v/>
      </c>
      <c r="BC393" s="126" t="str">
        <f t="shared" si="536"/>
        <v/>
      </c>
      <c r="BD393" s="127" t="str">
        <f t="shared" si="537"/>
        <v/>
      </c>
      <c r="BE393" s="115" t="str">
        <f t="shared" si="538"/>
        <v/>
      </c>
      <c r="BF393" s="148" t="str">
        <f t="shared" si="539"/>
        <v/>
      </c>
      <c r="BG393" s="126" t="str">
        <f t="shared" si="540"/>
        <v/>
      </c>
      <c r="BH393" s="126" t="str">
        <f t="shared" si="541"/>
        <v/>
      </c>
      <c r="BI393" s="126" t="str">
        <f t="shared" si="542"/>
        <v/>
      </c>
      <c r="BJ393" s="126" t="str">
        <f t="shared" si="543"/>
        <v/>
      </c>
      <c r="BK393" s="111" t="str">
        <f t="shared" si="544"/>
        <v/>
      </c>
      <c r="BL393" s="118" t="str">
        <f t="shared" si="597"/>
        <v/>
      </c>
      <c r="BM393" s="115" t="str">
        <f t="shared" si="545"/>
        <v/>
      </c>
      <c r="BN393" s="110" t="str">
        <f t="shared" si="546"/>
        <v/>
      </c>
      <c r="BO393" s="110" t="str">
        <f t="shared" si="547"/>
        <v/>
      </c>
      <c r="BP393" s="111" t="str">
        <f t="shared" si="598"/>
        <v/>
      </c>
      <c r="BQ393" s="110" t="str">
        <f t="shared" si="599"/>
        <v/>
      </c>
      <c r="BR393" s="153"/>
      <c r="BS393" s="115" t="str">
        <f t="shared" si="548"/>
        <v/>
      </c>
      <c r="BT393" s="132" t="str">
        <f t="shared" si="611"/>
        <v/>
      </c>
      <c r="BU393" s="146" t="str">
        <f t="shared" si="549"/>
        <v/>
      </c>
      <c r="BV393" s="115" t="str">
        <f t="shared" si="550"/>
        <v/>
      </c>
      <c r="BW393" s="118" t="str">
        <f t="shared" si="551"/>
        <v/>
      </c>
      <c r="BX393" s="119"/>
      <c r="BY393" s="111" t="str">
        <f t="shared" si="552"/>
        <v/>
      </c>
      <c r="BZ393" s="111" t="str">
        <f t="shared" si="553"/>
        <v/>
      </c>
      <c r="CA393" s="111" t="str">
        <f t="shared" si="554"/>
        <v/>
      </c>
      <c r="CB393" s="142" t="str">
        <f t="shared" si="555"/>
        <v/>
      </c>
      <c r="CC393" s="184" t="str">
        <f t="shared" si="556"/>
        <v/>
      </c>
      <c r="CD393" s="115" t="str">
        <f t="shared" si="557"/>
        <v/>
      </c>
      <c r="CE393" s="115" t="str">
        <f t="shared" si="558"/>
        <v/>
      </c>
      <c r="CF393" s="125" t="str">
        <f t="shared" si="559"/>
        <v/>
      </c>
      <c r="CG393" s="125" t="str">
        <f t="shared" si="560"/>
        <v/>
      </c>
      <c r="CH393" s="149" t="str">
        <f t="shared" si="561"/>
        <v/>
      </c>
      <c r="CI393" s="142" t="str">
        <f t="shared" si="562"/>
        <v/>
      </c>
      <c r="CJ393" s="119"/>
      <c r="CK393" s="109"/>
      <c r="CL393" s="166" t="str">
        <f t="shared" si="563"/>
        <v/>
      </c>
      <c r="CM393" s="166" t="str">
        <f t="shared" si="564"/>
        <v/>
      </c>
      <c r="CN393" s="163" t="str">
        <f t="shared" si="565"/>
        <v/>
      </c>
      <c r="CO393" s="164" t="str">
        <f t="shared" si="566"/>
        <v/>
      </c>
      <c r="CP393" s="109"/>
      <c r="CQ393" s="163" t="str">
        <f t="shared" si="567"/>
        <v/>
      </c>
      <c r="CR393" s="163" t="str">
        <f t="shared" si="568"/>
        <v/>
      </c>
      <c r="CS393" s="109"/>
      <c r="CT393" s="112" t="str">
        <f t="shared" si="600"/>
        <v/>
      </c>
      <c r="CU393" s="145" t="str">
        <f t="shared" si="601"/>
        <v/>
      </c>
      <c r="CV393" s="111" t="str">
        <f t="shared" si="602"/>
        <v/>
      </c>
      <c r="CW393" s="111" t="str">
        <f t="shared" si="603"/>
        <v/>
      </c>
      <c r="CX393" s="109" t="str">
        <f t="shared" si="569"/>
        <v/>
      </c>
      <c r="CY393" s="126" t="str">
        <f t="shared" si="570"/>
        <v/>
      </c>
      <c r="CZ393" s="126" t="str">
        <f t="shared" si="571"/>
        <v/>
      </c>
      <c r="DA393" s="126" t="str">
        <f t="shared" si="572"/>
        <v/>
      </c>
      <c r="DB393" s="145" t="str">
        <f t="shared" si="573"/>
        <v/>
      </c>
      <c r="DC393" s="143" t="str">
        <f t="shared" si="574"/>
        <v/>
      </c>
      <c r="DD393" s="121"/>
      <c r="DE393" s="113" t="str">
        <f t="shared" si="575"/>
        <v/>
      </c>
      <c r="DF393" s="113" t="str">
        <f t="shared" si="576"/>
        <v/>
      </c>
      <c r="DG393" s="111" t="e">
        <f t="shared" si="604"/>
        <v>#N/A</v>
      </c>
      <c r="DH393" s="108" t="str">
        <f t="shared" si="577"/>
        <v/>
      </c>
      <c r="DI393" s="108" t="str">
        <f t="shared" si="605"/>
        <v/>
      </c>
      <c r="DJ393" s="108" t="str">
        <f t="shared" si="606"/>
        <v/>
      </c>
      <c r="DK393" s="108" t="str">
        <f t="shared" si="609"/>
        <v/>
      </c>
      <c r="DL393" s="108" t="str">
        <f t="shared" si="607"/>
        <v/>
      </c>
      <c r="DM393" s="108" t="str">
        <f t="shared" si="608"/>
        <v/>
      </c>
      <c r="DN393" s="103"/>
      <c r="DO393" s="170" t="str">
        <f t="shared" si="578"/>
        <v/>
      </c>
      <c r="DP393" s="170" t="str">
        <f t="shared" si="579"/>
        <v/>
      </c>
      <c r="DQ393" s="170" t="str">
        <f t="shared" si="580"/>
        <v/>
      </c>
      <c r="DR393" s="55" t="str">
        <f t="shared" si="581"/>
        <v/>
      </c>
      <c r="DS393" s="55" t="str">
        <f t="shared" si="582"/>
        <v/>
      </c>
      <c r="DT393" s="173" t="str">
        <f t="shared" si="583"/>
        <v/>
      </c>
      <c r="DU393" s="55" t="str">
        <f t="shared" si="584"/>
        <v/>
      </c>
      <c r="DV393" s="21" t="str">
        <f t="shared" si="585"/>
        <v/>
      </c>
      <c r="DW393" s="11" t="str">
        <f t="shared" si="610"/>
        <v/>
      </c>
      <c r="DX393" s="12" t="str">
        <f t="shared" si="586"/>
        <v/>
      </c>
      <c r="DY393" s="15"/>
      <c r="DZ393" s="50"/>
      <c r="EA393" s="50"/>
      <c r="EB393" s="50"/>
      <c r="EC393" s="50"/>
    </row>
    <row r="394" spans="1:133" ht="20.100000000000001" customHeight="1" x14ac:dyDescent="0.25">
      <c r="A394" s="47">
        <f t="shared" si="587"/>
        <v>393</v>
      </c>
      <c r="B394" s="176"/>
      <c r="C394" s="194"/>
      <c r="D394" s="176"/>
      <c r="E394" s="194"/>
      <c r="F394" s="192"/>
      <c r="G394" s="193"/>
      <c r="H394" s="176"/>
      <c r="I394" s="176"/>
      <c r="J394" s="180"/>
      <c r="K394" s="180"/>
      <c r="L394" s="180"/>
      <c r="M394" s="40"/>
      <c r="N394" s="10" t="str">
        <f t="shared" si="529"/>
        <v/>
      </c>
      <c r="O394" s="13"/>
      <c r="P394" s="26" t="str">
        <f t="shared" si="528"/>
        <v/>
      </c>
      <c r="Q394" s="26" t="str">
        <f t="shared" si="528"/>
        <v/>
      </c>
      <c r="R394" s="26" t="str">
        <f t="shared" si="528"/>
        <v/>
      </c>
      <c r="S394" s="26" t="str">
        <f t="shared" si="528"/>
        <v/>
      </c>
      <c r="T394" s="26" t="str">
        <f t="shared" si="528"/>
        <v/>
      </c>
      <c r="U394" s="157" t="str">
        <f t="shared" si="528"/>
        <v/>
      </c>
      <c r="V394" s="26" t="str">
        <f t="shared" si="528"/>
        <v/>
      </c>
      <c r="W394" s="26" t="str">
        <f t="shared" si="528"/>
        <v/>
      </c>
      <c r="X394" s="26" t="str">
        <f t="shared" si="528"/>
        <v/>
      </c>
      <c r="Y394" s="24" t="str">
        <f t="shared" si="528"/>
        <v/>
      </c>
      <c r="Z394" s="18" t="str">
        <f t="shared" si="530"/>
        <v/>
      </c>
      <c r="AA394" s="24" t="str">
        <f t="shared" si="530"/>
        <v/>
      </c>
      <c r="AB394" s="24" t="str">
        <f t="shared" si="530"/>
        <v/>
      </c>
      <c r="AC394" s="26" t="str">
        <f t="shared" si="530"/>
        <v/>
      </c>
      <c r="AD394" s="33" t="str">
        <f t="shared" si="530"/>
        <v/>
      </c>
      <c r="AE394" s="24" t="str">
        <f t="shared" si="530"/>
        <v/>
      </c>
      <c r="AF394" s="26" t="str">
        <f t="shared" si="530"/>
        <v/>
      </c>
      <c r="AG394" s="24" t="str">
        <f t="shared" si="530"/>
        <v/>
      </c>
      <c r="AH394" s="26" t="str">
        <f t="shared" si="530"/>
        <v/>
      </c>
      <c r="AI394" s="26" t="str">
        <f t="shared" si="530"/>
        <v/>
      </c>
      <c r="AJ394" s="26" t="str">
        <f t="shared" si="530"/>
        <v/>
      </c>
      <c r="AK394" s="26" t="str">
        <f t="shared" si="530"/>
        <v/>
      </c>
      <c r="AL394" s="26" t="str">
        <f t="shared" si="530"/>
        <v/>
      </c>
      <c r="AM394" s="18" t="str">
        <f t="shared" si="530"/>
        <v/>
      </c>
      <c r="AN394" s="9"/>
      <c r="AO394" s="152" t="str">
        <f t="shared" si="588"/>
        <v/>
      </c>
      <c r="AP394" s="150" t="str">
        <f t="shared" si="531"/>
        <v/>
      </c>
      <c r="AQ394" s="151" t="str">
        <f t="shared" si="532"/>
        <v/>
      </c>
      <c r="AR394" s="107" t="str">
        <f t="shared" si="533"/>
        <v/>
      </c>
      <c r="AS394" s="128" t="str">
        <f t="shared" si="534"/>
        <v/>
      </c>
      <c r="AT394" s="114" t="str">
        <f t="shared" si="589"/>
        <v/>
      </c>
      <c r="AU394" s="114" t="str">
        <f t="shared" si="590"/>
        <v/>
      </c>
      <c r="AV394" s="114" t="str">
        <f t="shared" si="591"/>
        <v/>
      </c>
      <c r="AW394" s="114" t="str">
        <f t="shared" si="592"/>
        <v/>
      </c>
      <c r="AX394" s="117" t="str">
        <f t="shared" si="593"/>
        <v/>
      </c>
      <c r="AY394" s="117" t="str">
        <f t="shared" si="594"/>
        <v/>
      </c>
      <c r="AZ394" s="111" t="str">
        <f t="shared" si="595"/>
        <v/>
      </c>
      <c r="BA394" s="133" t="str">
        <f t="shared" si="596"/>
        <v/>
      </c>
      <c r="BB394" s="126" t="str">
        <f t="shared" si="535"/>
        <v/>
      </c>
      <c r="BC394" s="126" t="str">
        <f t="shared" si="536"/>
        <v/>
      </c>
      <c r="BD394" s="127" t="str">
        <f t="shared" si="537"/>
        <v/>
      </c>
      <c r="BE394" s="115" t="str">
        <f t="shared" si="538"/>
        <v/>
      </c>
      <c r="BF394" s="148" t="str">
        <f t="shared" si="539"/>
        <v/>
      </c>
      <c r="BG394" s="126" t="str">
        <f t="shared" si="540"/>
        <v/>
      </c>
      <c r="BH394" s="126" t="str">
        <f t="shared" si="541"/>
        <v/>
      </c>
      <c r="BI394" s="126" t="str">
        <f t="shared" si="542"/>
        <v/>
      </c>
      <c r="BJ394" s="126" t="str">
        <f t="shared" si="543"/>
        <v/>
      </c>
      <c r="BK394" s="111" t="str">
        <f t="shared" si="544"/>
        <v/>
      </c>
      <c r="BL394" s="118" t="str">
        <f t="shared" si="597"/>
        <v/>
      </c>
      <c r="BM394" s="115" t="str">
        <f t="shared" si="545"/>
        <v/>
      </c>
      <c r="BN394" s="110" t="str">
        <f t="shared" si="546"/>
        <v/>
      </c>
      <c r="BO394" s="110" t="str">
        <f t="shared" si="547"/>
        <v/>
      </c>
      <c r="BP394" s="111" t="str">
        <f t="shared" si="598"/>
        <v/>
      </c>
      <c r="BQ394" s="110" t="str">
        <f t="shared" si="599"/>
        <v/>
      </c>
      <c r="BR394" s="153"/>
      <c r="BS394" s="115" t="str">
        <f t="shared" si="548"/>
        <v/>
      </c>
      <c r="BT394" s="132" t="str">
        <f t="shared" si="611"/>
        <v/>
      </c>
      <c r="BU394" s="146" t="str">
        <f t="shared" si="549"/>
        <v/>
      </c>
      <c r="BV394" s="115" t="str">
        <f t="shared" si="550"/>
        <v/>
      </c>
      <c r="BW394" s="118" t="str">
        <f t="shared" si="551"/>
        <v/>
      </c>
      <c r="BX394" s="119"/>
      <c r="BY394" s="111" t="str">
        <f t="shared" si="552"/>
        <v/>
      </c>
      <c r="BZ394" s="111" t="str">
        <f t="shared" si="553"/>
        <v/>
      </c>
      <c r="CA394" s="111" t="str">
        <f t="shared" si="554"/>
        <v/>
      </c>
      <c r="CB394" s="142" t="str">
        <f t="shared" si="555"/>
        <v/>
      </c>
      <c r="CC394" s="184" t="str">
        <f t="shared" si="556"/>
        <v/>
      </c>
      <c r="CD394" s="115" t="str">
        <f t="shared" si="557"/>
        <v/>
      </c>
      <c r="CE394" s="115" t="str">
        <f t="shared" si="558"/>
        <v/>
      </c>
      <c r="CF394" s="125" t="str">
        <f t="shared" si="559"/>
        <v/>
      </c>
      <c r="CG394" s="125" t="str">
        <f t="shared" si="560"/>
        <v/>
      </c>
      <c r="CH394" s="149" t="str">
        <f t="shared" si="561"/>
        <v/>
      </c>
      <c r="CI394" s="142" t="str">
        <f t="shared" si="562"/>
        <v/>
      </c>
      <c r="CJ394" s="119"/>
      <c r="CK394" s="109"/>
      <c r="CL394" s="166" t="str">
        <f t="shared" si="563"/>
        <v/>
      </c>
      <c r="CM394" s="166" t="str">
        <f t="shared" si="564"/>
        <v/>
      </c>
      <c r="CN394" s="163" t="str">
        <f t="shared" si="565"/>
        <v/>
      </c>
      <c r="CO394" s="164" t="str">
        <f t="shared" si="566"/>
        <v/>
      </c>
      <c r="CP394" s="109"/>
      <c r="CQ394" s="163" t="str">
        <f t="shared" si="567"/>
        <v/>
      </c>
      <c r="CR394" s="163" t="str">
        <f t="shared" si="568"/>
        <v/>
      </c>
      <c r="CS394" s="109"/>
      <c r="CT394" s="112" t="str">
        <f t="shared" si="600"/>
        <v/>
      </c>
      <c r="CU394" s="145" t="str">
        <f t="shared" si="601"/>
        <v/>
      </c>
      <c r="CV394" s="111" t="str">
        <f t="shared" si="602"/>
        <v/>
      </c>
      <c r="CW394" s="111" t="str">
        <f t="shared" si="603"/>
        <v/>
      </c>
      <c r="CX394" s="109" t="str">
        <f t="shared" si="569"/>
        <v/>
      </c>
      <c r="CY394" s="126" t="str">
        <f t="shared" si="570"/>
        <v/>
      </c>
      <c r="CZ394" s="126" t="str">
        <f t="shared" si="571"/>
        <v/>
      </c>
      <c r="DA394" s="126" t="str">
        <f t="shared" si="572"/>
        <v/>
      </c>
      <c r="DB394" s="145" t="str">
        <f t="shared" si="573"/>
        <v/>
      </c>
      <c r="DC394" s="143" t="str">
        <f t="shared" si="574"/>
        <v/>
      </c>
      <c r="DD394" s="121"/>
      <c r="DE394" s="113" t="str">
        <f t="shared" si="575"/>
        <v/>
      </c>
      <c r="DF394" s="113" t="str">
        <f t="shared" si="576"/>
        <v/>
      </c>
      <c r="DG394" s="111" t="e">
        <f t="shared" si="604"/>
        <v>#N/A</v>
      </c>
      <c r="DH394" s="108" t="str">
        <f t="shared" si="577"/>
        <v/>
      </c>
      <c r="DI394" s="108" t="str">
        <f t="shared" si="605"/>
        <v/>
      </c>
      <c r="DJ394" s="108" t="str">
        <f t="shared" si="606"/>
        <v/>
      </c>
      <c r="DK394" s="108" t="str">
        <f t="shared" si="609"/>
        <v/>
      </c>
      <c r="DL394" s="108" t="str">
        <f t="shared" si="607"/>
        <v/>
      </c>
      <c r="DM394" s="108" t="str">
        <f t="shared" si="608"/>
        <v/>
      </c>
      <c r="DN394" s="103"/>
      <c r="DO394" s="170" t="str">
        <f t="shared" si="578"/>
        <v/>
      </c>
      <c r="DP394" s="170" t="str">
        <f t="shared" si="579"/>
        <v/>
      </c>
      <c r="DQ394" s="170" t="str">
        <f t="shared" si="580"/>
        <v/>
      </c>
      <c r="DR394" s="55" t="str">
        <f t="shared" si="581"/>
        <v/>
      </c>
      <c r="DS394" s="55" t="str">
        <f t="shared" si="582"/>
        <v/>
      </c>
      <c r="DT394" s="173" t="str">
        <f t="shared" si="583"/>
        <v/>
      </c>
      <c r="DU394" s="55" t="str">
        <f t="shared" si="584"/>
        <v/>
      </c>
      <c r="DV394" s="21" t="str">
        <f t="shared" si="585"/>
        <v/>
      </c>
      <c r="DW394" s="11" t="str">
        <f t="shared" si="610"/>
        <v/>
      </c>
      <c r="DX394" s="12" t="str">
        <f t="shared" si="586"/>
        <v/>
      </c>
      <c r="DY394" s="15"/>
      <c r="DZ394" s="50"/>
      <c r="EA394" s="50"/>
      <c r="EB394" s="50"/>
      <c r="EC394" s="50"/>
    </row>
    <row r="395" spans="1:133" ht="20.100000000000001" customHeight="1" x14ac:dyDescent="0.25">
      <c r="A395" s="47">
        <f t="shared" si="587"/>
        <v>394</v>
      </c>
      <c r="B395" s="176"/>
      <c r="C395" s="194"/>
      <c r="D395" s="176"/>
      <c r="E395" s="194"/>
      <c r="F395" s="192"/>
      <c r="G395" s="193"/>
      <c r="H395" s="176"/>
      <c r="I395" s="176"/>
      <c r="J395" s="180"/>
      <c r="K395" s="180"/>
      <c r="L395" s="180"/>
      <c r="M395" s="40"/>
      <c r="N395" s="10" t="str">
        <f t="shared" si="529"/>
        <v/>
      </c>
      <c r="O395" s="13"/>
      <c r="P395" s="26" t="str">
        <f t="shared" si="528"/>
        <v/>
      </c>
      <c r="Q395" s="26" t="str">
        <f t="shared" si="528"/>
        <v/>
      </c>
      <c r="R395" s="26" t="str">
        <f t="shared" si="528"/>
        <v/>
      </c>
      <c r="S395" s="26" t="str">
        <f t="shared" si="528"/>
        <v/>
      </c>
      <c r="T395" s="26" t="str">
        <f t="shared" si="528"/>
        <v/>
      </c>
      <c r="U395" s="157" t="str">
        <f t="shared" si="528"/>
        <v/>
      </c>
      <c r="V395" s="26" t="str">
        <f t="shared" si="528"/>
        <v/>
      </c>
      <c r="W395" s="26" t="str">
        <f t="shared" si="528"/>
        <v/>
      </c>
      <c r="X395" s="26" t="str">
        <f t="shared" si="528"/>
        <v/>
      </c>
      <c r="Y395" s="24" t="str">
        <f t="shared" si="528"/>
        <v/>
      </c>
      <c r="Z395" s="18" t="str">
        <f t="shared" si="530"/>
        <v/>
      </c>
      <c r="AA395" s="24" t="str">
        <f t="shared" si="530"/>
        <v/>
      </c>
      <c r="AB395" s="24" t="str">
        <f t="shared" si="530"/>
        <v/>
      </c>
      <c r="AC395" s="26" t="str">
        <f t="shared" si="530"/>
        <v/>
      </c>
      <c r="AD395" s="33" t="str">
        <f t="shared" si="530"/>
        <v/>
      </c>
      <c r="AE395" s="24" t="str">
        <f t="shared" si="530"/>
        <v/>
      </c>
      <c r="AF395" s="26" t="str">
        <f t="shared" si="530"/>
        <v/>
      </c>
      <c r="AG395" s="24" t="str">
        <f t="shared" si="530"/>
        <v/>
      </c>
      <c r="AH395" s="26" t="str">
        <f t="shared" si="530"/>
        <v/>
      </c>
      <c r="AI395" s="26" t="str">
        <f t="shared" si="530"/>
        <v/>
      </c>
      <c r="AJ395" s="26" t="str">
        <f t="shared" si="530"/>
        <v/>
      </c>
      <c r="AK395" s="26" t="str">
        <f t="shared" si="530"/>
        <v/>
      </c>
      <c r="AL395" s="26" t="str">
        <f t="shared" si="530"/>
        <v/>
      </c>
      <c r="AM395" s="18" t="str">
        <f t="shared" si="530"/>
        <v/>
      </c>
      <c r="AN395" s="9"/>
      <c r="AO395" s="152" t="str">
        <f t="shared" si="588"/>
        <v/>
      </c>
      <c r="AP395" s="150" t="str">
        <f t="shared" si="531"/>
        <v/>
      </c>
      <c r="AQ395" s="151" t="str">
        <f t="shared" si="532"/>
        <v/>
      </c>
      <c r="AR395" s="107" t="str">
        <f t="shared" si="533"/>
        <v/>
      </c>
      <c r="AS395" s="128" t="str">
        <f t="shared" si="534"/>
        <v/>
      </c>
      <c r="AT395" s="114" t="str">
        <f t="shared" si="589"/>
        <v/>
      </c>
      <c r="AU395" s="114" t="str">
        <f t="shared" si="590"/>
        <v/>
      </c>
      <c r="AV395" s="114" t="str">
        <f t="shared" si="591"/>
        <v/>
      </c>
      <c r="AW395" s="114" t="str">
        <f t="shared" si="592"/>
        <v/>
      </c>
      <c r="AX395" s="117" t="str">
        <f t="shared" si="593"/>
        <v/>
      </c>
      <c r="AY395" s="117" t="str">
        <f t="shared" si="594"/>
        <v/>
      </c>
      <c r="AZ395" s="111" t="str">
        <f t="shared" si="595"/>
        <v/>
      </c>
      <c r="BA395" s="133" t="str">
        <f t="shared" si="596"/>
        <v/>
      </c>
      <c r="BB395" s="126" t="str">
        <f t="shared" si="535"/>
        <v/>
      </c>
      <c r="BC395" s="126" t="str">
        <f t="shared" si="536"/>
        <v/>
      </c>
      <c r="BD395" s="127" t="str">
        <f t="shared" si="537"/>
        <v/>
      </c>
      <c r="BE395" s="115" t="str">
        <f t="shared" si="538"/>
        <v/>
      </c>
      <c r="BF395" s="148" t="str">
        <f t="shared" si="539"/>
        <v/>
      </c>
      <c r="BG395" s="126" t="str">
        <f t="shared" si="540"/>
        <v/>
      </c>
      <c r="BH395" s="126" t="str">
        <f t="shared" si="541"/>
        <v/>
      </c>
      <c r="BI395" s="126" t="str">
        <f t="shared" si="542"/>
        <v/>
      </c>
      <c r="BJ395" s="126" t="str">
        <f t="shared" si="543"/>
        <v/>
      </c>
      <c r="BK395" s="111" t="str">
        <f t="shared" si="544"/>
        <v/>
      </c>
      <c r="BL395" s="118" t="str">
        <f t="shared" si="597"/>
        <v/>
      </c>
      <c r="BM395" s="115" t="str">
        <f t="shared" si="545"/>
        <v/>
      </c>
      <c r="BN395" s="110" t="str">
        <f t="shared" si="546"/>
        <v/>
      </c>
      <c r="BO395" s="110" t="str">
        <f t="shared" si="547"/>
        <v/>
      </c>
      <c r="BP395" s="111" t="str">
        <f t="shared" si="598"/>
        <v/>
      </c>
      <c r="BQ395" s="110" t="str">
        <f t="shared" si="599"/>
        <v/>
      </c>
      <c r="BR395" s="153"/>
      <c r="BS395" s="115" t="str">
        <f t="shared" si="548"/>
        <v/>
      </c>
      <c r="BT395" s="132" t="str">
        <f t="shared" si="611"/>
        <v/>
      </c>
      <c r="BU395" s="146" t="str">
        <f t="shared" si="549"/>
        <v/>
      </c>
      <c r="BV395" s="115" t="str">
        <f t="shared" si="550"/>
        <v/>
      </c>
      <c r="BW395" s="118" t="str">
        <f t="shared" si="551"/>
        <v/>
      </c>
      <c r="BX395" s="119"/>
      <c r="BY395" s="111" t="str">
        <f t="shared" si="552"/>
        <v/>
      </c>
      <c r="BZ395" s="111" t="str">
        <f t="shared" si="553"/>
        <v/>
      </c>
      <c r="CA395" s="111" t="str">
        <f t="shared" si="554"/>
        <v/>
      </c>
      <c r="CB395" s="142" t="str">
        <f t="shared" si="555"/>
        <v/>
      </c>
      <c r="CC395" s="184" t="str">
        <f t="shared" si="556"/>
        <v/>
      </c>
      <c r="CD395" s="115" t="str">
        <f t="shared" si="557"/>
        <v/>
      </c>
      <c r="CE395" s="115" t="str">
        <f t="shared" si="558"/>
        <v/>
      </c>
      <c r="CF395" s="125" t="str">
        <f t="shared" si="559"/>
        <v/>
      </c>
      <c r="CG395" s="125" t="str">
        <f t="shared" si="560"/>
        <v/>
      </c>
      <c r="CH395" s="149" t="str">
        <f t="shared" si="561"/>
        <v/>
      </c>
      <c r="CI395" s="142" t="str">
        <f t="shared" si="562"/>
        <v/>
      </c>
      <c r="CJ395" s="119"/>
      <c r="CK395" s="109"/>
      <c r="CL395" s="166" t="str">
        <f t="shared" si="563"/>
        <v/>
      </c>
      <c r="CM395" s="166" t="str">
        <f t="shared" si="564"/>
        <v/>
      </c>
      <c r="CN395" s="163" t="str">
        <f t="shared" si="565"/>
        <v/>
      </c>
      <c r="CO395" s="164" t="str">
        <f t="shared" si="566"/>
        <v/>
      </c>
      <c r="CP395" s="109"/>
      <c r="CQ395" s="163" t="str">
        <f t="shared" si="567"/>
        <v/>
      </c>
      <c r="CR395" s="163" t="str">
        <f t="shared" si="568"/>
        <v/>
      </c>
      <c r="CS395" s="109"/>
      <c r="CT395" s="112" t="str">
        <f t="shared" si="600"/>
        <v/>
      </c>
      <c r="CU395" s="145" t="str">
        <f t="shared" si="601"/>
        <v/>
      </c>
      <c r="CV395" s="111" t="str">
        <f t="shared" si="602"/>
        <v/>
      </c>
      <c r="CW395" s="111" t="str">
        <f t="shared" si="603"/>
        <v/>
      </c>
      <c r="CX395" s="109" t="str">
        <f t="shared" si="569"/>
        <v/>
      </c>
      <c r="CY395" s="126" t="str">
        <f t="shared" si="570"/>
        <v/>
      </c>
      <c r="CZ395" s="126" t="str">
        <f t="shared" si="571"/>
        <v/>
      </c>
      <c r="DA395" s="126" t="str">
        <f t="shared" si="572"/>
        <v/>
      </c>
      <c r="DB395" s="145" t="str">
        <f t="shared" si="573"/>
        <v/>
      </c>
      <c r="DC395" s="143" t="str">
        <f t="shared" si="574"/>
        <v/>
      </c>
      <c r="DD395" s="121"/>
      <c r="DE395" s="113" t="str">
        <f t="shared" si="575"/>
        <v/>
      </c>
      <c r="DF395" s="113" t="str">
        <f t="shared" si="576"/>
        <v/>
      </c>
      <c r="DG395" s="111" t="e">
        <f t="shared" si="604"/>
        <v>#N/A</v>
      </c>
      <c r="DH395" s="108" t="str">
        <f t="shared" si="577"/>
        <v/>
      </c>
      <c r="DI395" s="108" t="str">
        <f t="shared" si="605"/>
        <v/>
      </c>
      <c r="DJ395" s="108" t="str">
        <f t="shared" si="606"/>
        <v/>
      </c>
      <c r="DK395" s="108" t="str">
        <f t="shared" si="609"/>
        <v/>
      </c>
      <c r="DL395" s="108" t="str">
        <f t="shared" si="607"/>
        <v/>
      </c>
      <c r="DM395" s="108" t="str">
        <f t="shared" si="608"/>
        <v/>
      </c>
      <c r="DN395" s="103"/>
      <c r="DO395" s="170" t="str">
        <f t="shared" si="578"/>
        <v/>
      </c>
      <c r="DP395" s="170" t="str">
        <f t="shared" si="579"/>
        <v/>
      </c>
      <c r="DQ395" s="170" t="str">
        <f t="shared" si="580"/>
        <v/>
      </c>
      <c r="DR395" s="55" t="str">
        <f t="shared" si="581"/>
        <v/>
      </c>
      <c r="DS395" s="55" t="str">
        <f t="shared" si="582"/>
        <v/>
      </c>
      <c r="DT395" s="173" t="str">
        <f t="shared" si="583"/>
        <v/>
      </c>
      <c r="DU395" s="55" t="str">
        <f t="shared" si="584"/>
        <v/>
      </c>
      <c r="DV395" s="21" t="str">
        <f t="shared" si="585"/>
        <v/>
      </c>
      <c r="DW395" s="11" t="str">
        <f t="shared" si="610"/>
        <v/>
      </c>
      <c r="DX395" s="12" t="str">
        <f t="shared" si="586"/>
        <v/>
      </c>
      <c r="DY395" s="15"/>
      <c r="DZ395" s="50"/>
      <c r="EA395" s="50"/>
      <c r="EB395" s="50"/>
      <c r="EC395" s="50"/>
    </row>
    <row r="396" spans="1:133" ht="20.100000000000001" customHeight="1" x14ac:dyDescent="0.25">
      <c r="A396" s="47">
        <f t="shared" si="587"/>
        <v>395</v>
      </c>
      <c r="B396" s="176"/>
      <c r="C396" s="194"/>
      <c r="D396" s="176"/>
      <c r="E396" s="194"/>
      <c r="F396" s="192"/>
      <c r="G396" s="193"/>
      <c r="H396" s="176"/>
      <c r="I396" s="176"/>
      <c r="J396" s="180"/>
      <c r="K396" s="180"/>
      <c r="L396" s="180"/>
      <c r="M396" s="40"/>
      <c r="N396" s="10" t="str">
        <f t="shared" si="529"/>
        <v/>
      </c>
      <c r="O396" s="13"/>
      <c r="P396" s="26" t="str">
        <f t="shared" si="528"/>
        <v/>
      </c>
      <c r="Q396" s="26" t="str">
        <f t="shared" si="528"/>
        <v/>
      </c>
      <c r="R396" s="26" t="str">
        <f t="shared" si="528"/>
        <v/>
      </c>
      <c r="S396" s="26" t="str">
        <f t="shared" si="528"/>
        <v/>
      </c>
      <c r="T396" s="26" t="str">
        <f t="shared" si="528"/>
        <v/>
      </c>
      <c r="U396" s="157" t="str">
        <f t="shared" si="528"/>
        <v/>
      </c>
      <c r="V396" s="26" t="str">
        <f t="shared" si="528"/>
        <v/>
      </c>
      <c r="W396" s="26" t="str">
        <f t="shared" si="528"/>
        <v/>
      </c>
      <c r="X396" s="26" t="str">
        <f t="shared" si="528"/>
        <v/>
      </c>
      <c r="Y396" s="24" t="str">
        <f t="shared" si="528"/>
        <v/>
      </c>
      <c r="Z396" s="18" t="str">
        <f t="shared" si="530"/>
        <v/>
      </c>
      <c r="AA396" s="24" t="str">
        <f t="shared" si="530"/>
        <v/>
      </c>
      <c r="AB396" s="24" t="str">
        <f t="shared" si="530"/>
        <v/>
      </c>
      <c r="AC396" s="26" t="str">
        <f t="shared" si="530"/>
        <v/>
      </c>
      <c r="AD396" s="33" t="str">
        <f t="shared" si="530"/>
        <v/>
      </c>
      <c r="AE396" s="24" t="str">
        <f t="shared" si="530"/>
        <v/>
      </c>
      <c r="AF396" s="26" t="str">
        <f t="shared" si="530"/>
        <v/>
      </c>
      <c r="AG396" s="24" t="str">
        <f t="shared" si="530"/>
        <v/>
      </c>
      <c r="AH396" s="26" t="str">
        <f t="shared" si="530"/>
        <v/>
      </c>
      <c r="AI396" s="26" t="str">
        <f t="shared" si="530"/>
        <v/>
      </c>
      <c r="AJ396" s="26" t="str">
        <f t="shared" si="530"/>
        <v/>
      </c>
      <c r="AK396" s="26" t="str">
        <f t="shared" si="530"/>
        <v/>
      </c>
      <c r="AL396" s="26" t="str">
        <f t="shared" si="530"/>
        <v/>
      </c>
      <c r="AM396" s="18" t="str">
        <f t="shared" si="530"/>
        <v/>
      </c>
      <c r="AN396" s="9"/>
      <c r="AO396" s="152" t="str">
        <f t="shared" si="588"/>
        <v/>
      </c>
      <c r="AP396" s="150" t="str">
        <f t="shared" si="531"/>
        <v/>
      </c>
      <c r="AQ396" s="151" t="str">
        <f t="shared" si="532"/>
        <v/>
      </c>
      <c r="AR396" s="107" t="str">
        <f t="shared" si="533"/>
        <v/>
      </c>
      <c r="AS396" s="128" t="str">
        <f t="shared" si="534"/>
        <v/>
      </c>
      <c r="AT396" s="114" t="str">
        <f t="shared" si="589"/>
        <v/>
      </c>
      <c r="AU396" s="114" t="str">
        <f t="shared" si="590"/>
        <v/>
      </c>
      <c r="AV396" s="114" t="str">
        <f t="shared" si="591"/>
        <v/>
      </c>
      <c r="AW396" s="114" t="str">
        <f t="shared" si="592"/>
        <v/>
      </c>
      <c r="AX396" s="117" t="str">
        <f t="shared" si="593"/>
        <v/>
      </c>
      <c r="AY396" s="117" t="str">
        <f t="shared" si="594"/>
        <v/>
      </c>
      <c r="AZ396" s="111" t="str">
        <f t="shared" si="595"/>
        <v/>
      </c>
      <c r="BA396" s="133" t="str">
        <f t="shared" si="596"/>
        <v/>
      </c>
      <c r="BB396" s="126" t="str">
        <f t="shared" si="535"/>
        <v/>
      </c>
      <c r="BC396" s="126" t="str">
        <f t="shared" si="536"/>
        <v/>
      </c>
      <c r="BD396" s="127" t="str">
        <f t="shared" si="537"/>
        <v/>
      </c>
      <c r="BE396" s="115" t="str">
        <f t="shared" si="538"/>
        <v/>
      </c>
      <c r="BF396" s="148" t="str">
        <f t="shared" si="539"/>
        <v/>
      </c>
      <c r="BG396" s="126" t="str">
        <f t="shared" si="540"/>
        <v/>
      </c>
      <c r="BH396" s="126" t="str">
        <f t="shared" si="541"/>
        <v/>
      </c>
      <c r="BI396" s="126" t="str">
        <f t="shared" si="542"/>
        <v/>
      </c>
      <c r="BJ396" s="126" t="str">
        <f t="shared" si="543"/>
        <v/>
      </c>
      <c r="BK396" s="111" t="str">
        <f t="shared" si="544"/>
        <v/>
      </c>
      <c r="BL396" s="118" t="str">
        <f t="shared" si="597"/>
        <v/>
      </c>
      <c r="BM396" s="115" t="str">
        <f t="shared" si="545"/>
        <v/>
      </c>
      <c r="BN396" s="110" t="str">
        <f t="shared" si="546"/>
        <v/>
      </c>
      <c r="BO396" s="110" t="str">
        <f t="shared" si="547"/>
        <v/>
      </c>
      <c r="BP396" s="111" t="str">
        <f t="shared" si="598"/>
        <v/>
      </c>
      <c r="BQ396" s="110" t="str">
        <f t="shared" si="599"/>
        <v/>
      </c>
      <c r="BR396" s="153"/>
      <c r="BS396" s="115" t="str">
        <f t="shared" si="548"/>
        <v/>
      </c>
      <c r="BT396" s="132" t="str">
        <f t="shared" si="611"/>
        <v/>
      </c>
      <c r="BU396" s="146" t="str">
        <f t="shared" si="549"/>
        <v/>
      </c>
      <c r="BV396" s="115" t="str">
        <f t="shared" si="550"/>
        <v/>
      </c>
      <c r="BW396" s="118" t="str">
        <f t="shared" si="551"/>
        <v/>
      </c>
      <c r="BX396" s="119"/>
      <c r="BY396" s="111" t="str">
        <f t="shared" si="552"/>
        <v/>
      </c>
      <c r="BZ396" s="111" t="str">
        <f t="shared" si="553"/>
        <v/>
      </c>
      <c r="CA396" s="111" t="str">
        <f t="shared" si="554"/>
        <v/>
      </c>
      <c r="CB396" s="142" t="str">
        <f t="shared" si="555"/>
        <v/>
      </c>
      <c r="CC396" s="184" t="str">
        <f t="shared" si="556"/>
        <v/>
      </c>
      <c r="CD396" s="115" t="str">
        <f t="shared" si="557"/>
        <v/>
      </c>
      <c r="CE396" s="115" t="str">
        <f t="shared" si="558"/>
        <v/>
      </c>
      <c r="CF396" s="125" t="str">
        <f t="shared" si="559"/>
        <v/>
      </c>
      <c r="CG396" s="125" t="str">
        <f t="shared" si="560"/>
        <v/>
      </c>
      <c r="CH396" s="149" t="str">
        <f t="shared" si="561"/>
        <v/>
      </c>
      <c r="CI396" s="142" t="str">
        <f t="shared" si="562"/>
        <v/>
      </c>
      <c r="CJ396" s="119"/>
      <c r="CK396" s="109"/>
      <c r="CL396" s="166" t="str">
        <f t="shared" si="563"/>
        <v/>
      </c>
      <c r="CM396" s="166" t="str">
        <f t="shared" si="564"/>
        <v/>
      </c>
      <c r="CN396" s="163" t="str">
        <f t="shared" si="565"/>
        <v/>
      </c>
      <c r="CO396" s="164" t="str">
        <f t="shared" si="566"/>
        <v/>
      </c>
      <c r="CP396" s="109"/>
      <c r="CQ396" s="163" t="str">
        <f t="shared" si="567"/>
        <v/>
      </c>
      <c r="CR396" s="163" t="str">
        <f t="shared" si="568"/>
        <v/>
      </c>
      <c r="CS396" s="109"/>
      <c r="CT396" s="112" t="str">
        <f t="shared" si="600"/>
        <v/>
      </c>
      <c r="CU396" s="145" t="str">
        <f t="shared" si="601"/>
        <v/>
      </c>
      <c r="CV396" s="111" t="str">
        <f t="shared" si="602"/>
        <v/>
      </c>
      <c r="CW396" s="111" t="str">
        <f t="shared" si="603"/>
        <v/>
      </c>
      <c r="CX396" s="109" t="str">
        <f t="shared" si="569"/>
        <v/>
      </c>
      <c r="CY396" s="126" t="str">
        <f t="shared" si="570"/>
        <v/>
      </c>
      <c r="CZ396" s="126" t="str">
        <f t="shared" si="571"/>
        <v/>
      </c>
      <c r="DA396" s="126" t="str">
        <f t="shared" si="572"/>
        <v/>
      </c>
      <c r="DB396" s="145" t="str">
        <f t="shared" si="573"/>
        <v/>
      </c>
      <c r="DC396" s="143" t="str">
        <f t="shared" si="574"/>
        <v/>
      </c>
      <c r="DD396" s="121"/>
      <c r="DE396" s="113" t="str">
        <f t="shared" si="575"/>
        <v/>
      </c>
      <c r="DF396" s="113" t="str">
        <f t="shared" si="576"/>
        <v/>
      </c>
      <c r="DG396" s="111" t="e">
        <f t="shared" si="604"/>
        <v>#N/A</v>
      </c>
      <c r="DH396" s="108" t="str">
        <f t="shared" si="577"/>
        <v/>
      </c>
      <c r="DI396" s="108" t="str">
        <f t="shared" si="605"/>
        <v/>
      </c>
      <c r="DJ396" s="108" t="str">
        <f t="shared" si="606"/>
        <v/>
      </c>
      <c r="DK396" s="108" t="str">
        <f t="shared" si="609"/>
        <v/>
      </c>
      <c r="DL396" s="108" t="str">
        <f t="shared" si="607"/>
        <v/>
      </c>
      <c r="DM396" s="108" t="str">
        <f t="shared" si="608"/>
        <v/>
      </c>
      <c r="DN396" s="103"/>
      <c r="DO396" s="170" t="str">
        <f t="shared" si="578"/>
        <v/>
      </c>
      <c r="DP396" s="170" t="str">
        <f t="shared" si="579"/>
        <v/>
      </c>
      <c r="DQ396" s="170" t="str">
        <f t="shared" si="580"/>
        <v/>
      </c>
      <c r="DR396" s="55" t="str">
        <f t="shared" si="581"/>
        <v/>
      </c>
      <c r="DS396" s="55" t="str">
        <f t="shared" si="582"/>
        <v/>
      </c>
      <c r="DT396" s="173" t="str">
        <f t="shared" si="583"/>
        <v/>
      </c>
      <c r="DU396" s="55" t="str">
        <f t="shared" si="584"/>
        <v/>
      </c>
      <c r="DV396" s="21" t="str">
        <f t="shared" si="585"/>
        <v/>
      </c>
      <c r="DW396" s="11" t="str">
        <f t="shared" si="610"/>
        <v/>
      </c>
      <c r="DX396" s="12" t="str">
        <f t="shared" si="586"/>
        <v/>
      </c>
      <c r="DY396" s="15"/>
      <c r="DZ396" s="50"/>
      <c r="EA396" s="50"/>
      <c r="EB396" s="50"/>
      <c r="EC396" s="50"/>
    </row>
    <row r="397" spans="1:133" ht="20.100000000000001" customHeight="1" x14ac:dyDescent="0.25">
      <c r="A397" s="47">
        <f t="shared" si="587"/>
        <v>396</v>
      </c>
      <c r="B397" s="176"/>
      <c r="C397" s="194"/>
      <c r="D397" s="176"/>
      <c r="E397" s="194"/>
      <c r="F397" s="192"/>
      <c r="G397" s="193"/>
      <c r="H397" s="176"/>
      <c r="I397" s="176"/>
      <c r="J397" s="180"/>
      <c r="K397" s="180"/>
      <c r="L397" s="180"/>
      <c r="M397" s="40"/>
      <c r="N397" s="10" t="str">
        <f t="shared" si="529"/>
        <v/>
      </c>
      <c r="O397" s="13"/>
      <c r="P397" s="26" t="str">
        <f t="shared" si="528"/>
        <v/>
      </c>
      <c r="Q397" s="26" t="str">
        <f t="shared" si="528"/>
        <v/>
      </c>
      <c r="R397" s="26" t="str">
        <f t="shared" si="528"/>
        <v/>
      </c>
      <c r="S397" s="26" t="str">
        <f t="shared" si="528"/>
        <v/>
      </c>
      <c r="T397" s="26" t="str">
        <f t="shared" si="528"/>
        <v/>
      </c>
      <c r="U397" s="157" t="str">
        <f t="shared" si="528"/>
        <v/>
      </c>
      <c r="V397" s="26" t="str">
        <f t="shared" si="528"/>
        <v/>
      </c>
      <c r="W397" s="26" t="str">
        <f t="shared" si="528"/>
        <v/>
      </c>
      <c r="X397" s="26" t="str">
        <f t="shared" si="528"/>
        <v/>
      </c>
      <c r="Y397" s="24" t="str">
        <f t="shared" si="528"/>
        <v/>
      </c>
      <c r="Z397" s="18" t="str">
        <f t="shared" si="530"/>
        <v/>
      </c>
      <c r="AA397" s="24" t="str">
        <f t="shared" si="530"/>
        <v/>
      </c>
      <c r="AB397" s="24" t="str">
        <f t="shared" si="530"/>
        <v/>
      </c>
      <c r="AC397" s="26" t="str">
        <f t="shared" si="530"/>
        <v/>
      </c>
      <c r="AD397" s="33" t="str">
        <f t="shared" si="530"/>
        <v/>
      </c>
      <c r="AE397" s="24" t="str">
        <f t="shared" si="530"/>
        <v/>
      </c>
      <c r="AF397" s="26" t="str">
        <f t="shared" si="530"/>
        <v/>
      </c>
      <c r="AG397" s="24" t="str">
        <f t="shared" si="530"/>
        <v/>
      </c>
      <c r="AH397" s="26" t="str">
        <f t="shared" si="530"/>
        <v/>
      </c>
      <c r="AI397" s="26" t="str">
        <f t="shared" si="530"/>
        <v/>
      </c>
      <c r="AJ397" s="26" t="str">
        <f t="shared" si="530"/>
        <v/>
      </c>
      <c r="AK397" s="26" t="str">
        <f t="shared" si="530"/>
        <v/>
      </c>
      <c r="AL397" s="26" t="str">
        <f t="shared" si="530"/>
        <v/>
      </c>
      <c r="AM397" s="18" t="str">
        <f t="shared" si="530"/>
        <v/>
      </c>
      <c r="AN397" s="9"/>
      <c r="AO397" s="152" t="str">
        <f t="shared" si="588"/>
        <v/>
      </c>
      <c r="AP397" s="150" t="str">
        <f t="shared" si="531"/>
        <v/>
      </c>
      <c r="AQ397" s="151" t="str">
        <f t="shared" si="532"/>
        <v/>
      </c>
      <c r="AR397" s="107" t="str">
        <f t="shared" si="533"/>
        <v/>
      </c>
      <c r="AS397" s="128" t="str">
        <f t="shared" si="534"/>
        <v/>
      </c>
      <c r="AT397" s="114" t="str">
        <f t="shared" si="589"/>
        <v/>
      </c>
      <c r="AU397" s="114" t="str">
        <f t="shared" si="590"/>
        <v/>
      </c>
      <c r="AV397" s="114" t="str">
        <f t="shared" si="591"/>
        <v/>
      </c>
      <c r="AW397" s="114" t="str">
        <f t="shared" si="592"/>
        <v/>
      </c>
      <c r="AX397" s="117" t="str">
        <f t="shared" si="593"/>
        <v/>
      </c>
      <c r="AY397" s="117" t="str">
        <f t="shared" si="594"/>
        <v/>
      </c>
      <c r="AZ397" s="111" t="str">
        <f t="shared" si="595"/>
        <v/>
      </c>
      <c r="BA397" s="133" t="str">
        <f t="shared" si="596"/>
        <v/>
      </c>
      <c r="BB397" s="126" t="str">
        <f t="shared" si="535"/>
        <v/>
      </c>
      <c r="BC397" s="126" t="str">
        <f t="shared" si="536"/>
        <v/>
      </c>
      <c r="BD397" s="127" t="str">
        <f t="shared" si="537"/>
        <v/>
      </c>
      <c r="BE397" s="115" t="str">
        <f t="shared" si="538"/>
        <v/>
      </c>
      <c r="BF397" s="148" t="str">
        <f t="shared" si="539"/>
        <v/>
      </c>
      <c r="BG397" s="126" t="str">
        <f t="shared" si="540"/>
        <v/>
      </c>
      <c r="BH397" s="126" t="str">
        <f t="shared" si="541"/>
        <v/>
      </c>
      <c r="BI397" s="126" t="str">
        <f t="shared" si="542"/>
        <v/>
      </c>
      <c r="BJ397" s="126" t="str">
        <f t="shared" si="543"/>
        <v/>
      </c>
      <c r="BK397" s="111" t="str">
        <f t="shared" si="544"/>
        <v/>
      </c>
      <c r="BL397" s="118" t="str">
        <f t="shared" si="597"/>
        <v/>
      </c>
      <c r="BM397" s="115" t="str">
        <f t="shared" si="545"/>
        <v/>
      </c>
      <c r="BN397" s="110" t="str">
        <f t="shared" si="546"/>
        <v/>
      </c>
      <c r="BO397" s="110" t="str">
        <f t="shared" si="547"/>
        <v/>
      </c>
      <c r="BP397" s="111" t="str">
        <f t="shared" si="598"/>
        <v/>
      </c>
      <c r="BQ397" s="110" t="str">
        <f t="shared" si="599"/>
        <v/>
      </c>
      <c r="BR397" s="153"/>
      <c r="BS397" s="115" t="str">
        <f t="shared" si="548"/>
        <v/>
      </c>
      <c r="BT397" s="132" t="str">
        <f t="shared" si="611"/>
        <v/>
      </c>
      <c r="BU397" s="146" t="str">
        <f t="shared" si="549"/>
        <v/>
      </c>
      <c r="BV397" s="115" t="str">
        <f t="shared" si="550"/>
        <v/>
      </c>
      <c r="BW397" s="118" t="str">
        <f t="shared" si="551"/>
        <v/>
      </c>
      <c r="BX397" s="119"/>
      <c r="BY397" s="111" t="str">
        <f t="shared" si="552"/>
        <v/>
      </c>
      <c r="BZ397" s="111" t="str">
        <f t="shared" si="553"/>
        <v/>
      </c>
      <c r="CA397" s="111" t="str">
        <f t="shared" si="554"/>
        <v/>
      </c>
      <c r="CB397" s="142" t="str">
        <f t="shared" si="555"/>
        <v/>
      </c>
      <c r="CC397" s="184" t="str">
        <f t="shared" si="556"/>
        <v/>
      </c>
      <c r="CD397" s="115" t="str">
        <f t="shared" si="557"/>
        <v/>
      </c>
      <c r="CE397" s="115" t="str">
        <f t="shared" si="558"/>
        <v/>
      </c>
      <c r="CF397" s="125" t="str">
        <f t="shared" si="559"/>
        <v/>
      </c>
      <c r="CG397" s="125" t="str">
        <f t="shared" si="560"/>
        <v/>
      </c>
      <c r="CH397" s="149" t="str">
        <f t="shared" si="561"/>
        <v/>
      </c>
      <c r="CI397" s="142" t="str">
        <f t="shared" si="562"/>
        <v/>
      </c>
      <c r="CJ397" s="119"/>
      <c r="CK397" s="109"/>
      <c r="CL397" s="166" t="str">
        <f t="shared" si="563"/>
        <v/>
      </c>
      <c r="CM397" s="166" t="str">
        <f t="shared" si="564"/>
        <v/>
      </c>
      <c r="CN397" s="163" t="str">
        <f t="shared" si="565"/>
        <v/>
      </c>
      <c r="CO397" s="164" t="str">
        <f t="shared" si="566"/>
        <v/>
      </c>
      <c r="CP397" s="109"/>
      <c r="CQ397" s="163" t="str">
        <f t="shared" si="567"/>
        <v/>
      </c>
      <c r="CR397" s="163" t="str">
        <f t="shared" si="568"/>
        <v/>
      </c>
      <c r="CS397" s="109"/>
      <c r="CT397" s="112" t="str">
        <f t="shared" si="600"/>
        <v/>
      </c>
      <c r="CU397" s="145" t="str">
        <f t="shared" si="601"/>
        <v/>
      </c>
      <c r="CV397" s="111" t="str">
        <f t="shared" si="602"/>
        <v/>
      </c>
      <c r="CW397" s="111" t="str">
        <f t="shared" si="603"/>
        <v/>
      </c>
      <c r="CX397" s="109" t="str">
        <f t="shared" si="569"/>
        <v/>
      </c>
      <c r="CY397" s="126" t="str">
        <f t="shared" si="570"/>
        <v/>
      </c>
      <c r="CZ397" s="126" t="str">
        <f t="shared" si="571"/>
        <v/>
      </c>
      <c r="DA397" s="126" t="str">
        <f t="shared" si="572"/>
        <v/>
      </c>
      <c r="DB397" s="145" t="str">
        <f t="shared" si="573"/>
        <v/>
      </c>
      <c r="DC397" s="143" t="str">
        <f t="shared" si="574"/>
        <v/>
      </c>
      <c r="DD397" s="121"/>
      <c r="DE397" s="113" t="str">
        <f t="shared" si="575"/>
        <v/>
      </c>
      <c r="DF397" s="113" t="str">
        <f t="shared" si="576"/>
        <v/>
      </c>
      <c r="DG397" s="111" t="e">
        <f t="shared" si="604"/>
        <v>#N/A</v>
      </c>
      <c r="DH397" s="108" t="str">
        <f t="shared" si="577"/>
        <v/>
      </c>
      <c r="DI397" s="108" t="str">
        <f t="shared" si="605"/>
        <v/>
      </c>
      <c r="DJ397" s="108" t="str">
        <f t="shared" si="606"/>
        <v/>
      </c>
      <c r="DK397" s="108" t="str">
        <f t="shared" si="609"/>
        <v/>
      </c>
      <c r="DL397" s="108" t="str">
        <f t="shared" si="607"/>
        <v/>
      </c>
      <c r="DM397" s="108" t="str">
        <f t="shared" si="608"/>
        <v/>
      </c>
      <c r="DN397" s="103"/>
      <c r="DO397" s="170" t="str">
        <f t="shared" si="578"/>
        <v/>
      </c>
      <c r="DP397" s="170" t="str">
        <f t="shared" si="579"/>
        <v/>
      </c>
      <c r="DQ397" s="170" t="str">
        <f t="shared" si="580"/>
        <v/>
      </c>
      <c r="DR397" s="55" t="str">
        <f t="shared" si="581"/>
        <v/>
      </c>
      <c r="DS397" s="55" t="str">
        <f t="shared" si="582"/>
        <v/>
      </c>
      <c r="DT397" s="173" t="str">
        <f t="shared" si="583"/>
        <v/>
      </c>
      <c r="DU397" s="55" t="str">
        <f t="shared" si="584"/>
        <v/>
      </c>
      <c r="DV397" s="21" t="str">
        <f t="shared" si="585"/>
        <v/>
      </c>
      <c r="DW397" s="11" t="str">
        <f t="shared" si="610"/>
        <v/>
      </c>
      <c r="DX397" s="12" t="str">
        <f t="shared" si="586"/>
        <v/>
      </c>
      <c r="DY397" s="15"/>
      <c r="DZ397" s="50"/>
      <c r="EA397" s="50"/>
      <c r="EB397" s="50"/>
      <c r="EC397" s="50"/>
    </row>
    <row r="398" spans="1:133" ht="20.100000000000001" customHeight="1" x14ac:dyDescent="0.25">
      <c r="A398" s="47">
        <f t="shared" si="587"/>
        <v>397</v>
      </c>
      <c r="B398" s="176"/>
      <c r="C398" s="194"/>
      <c r="D398" s="176"/>
      <c r="E398" s="194"/>
      <c r="F398" s="192"/>
      <c r="G398" s="193"/>
      <c r="H398" s="176"/>
      <c r="I398" s="176"/>
      <c r="J398" s="180"/>
      <c r="K398" s="180"/>
      <c r="L398" s="180"/>
      <c r="M398" s="40"/>
      <c r="N398" s="10" t="str">
        <f t="shared" si="529"/>
        <v/>
      </c>
      <c r="O398" s="13"/>
      <c r="P398" s="26" t="str">
        <f t="shared" si="528"/>
        <v/>
      </c>
      <c r="Q398" s="26" t="str">
        <f t="shared" si="528"/>
        <v/>
      </c>
      <c r="R398" s="26" t="str">
        <f t="shared" si="528"/>
        <v/>
      </c>
      <c r="S398" s="26" t="str">
        <f t="shared" si="528"/>
        <v/>
      </c>
      <c r="T398" s="26" t="str">
        <f t="shared" si="528"/>
        <v/>
      </c>
      <c r="U398" s="157" t="str">
        <f t="shared" si="528"/>
        <v/>
      </c>
      <c r="V398" s="26" t="str">
        <f t="shared" si="528"/>
        <v/>
      </c>
      <c r="W398" s="26" t="str">
        <f t="shared" si="528"/>
        <v/>
      </c>
      <c r="X398" s="26" t="str">
        <f t="shared" si="528"/>
        <v/>
      </c>
      <c r="Y398" s="24" t="str">
        <f t="shared" si="528"/>
        <v/>
      </c>
      <c r="Z398" s="18" t="str">
        <f t="shared" si="530"/>
        <v/>
      </c>
      <c r="AA398" s="24" t="str">
        <f t="shared" si="530"/>
        <v/>
      </c>
      <c r="AB398" s="24" t="str">
        <f t="shared" si="530"/>
        <v/>
      </c>
      <c r="AC398" s="26" t="str">
        <f t="shared" si="530"/>
        <v/>
      </c>
      <c r="AD398" s="33" t="str">
        <f t="shared" si="530"/>
        <v/>
      </c>
      <c r="AE398" s="24" t="str">
        <f t="shared" si="530"/>
        <v/>
      </c>
      <c r="AF398" s="26" t="str">
        <f t="shared" si="530"/>
        <v/>
      </c>
      <c r="AG398" s="24" t="str">
        <f t="shared" si="530"/>
        <v/>
      </c>
      <c r="AH398" s="26" t="str">
        <f t="shared" si="530"/>
        <v/>
      </c>
      <c r="AI398" s="26" t="str">
        <f t="shared" si="530"/>
        <v/>
      </c>
      <c r="AJ398" s="26" t="str">
        <f t="shared" si="530"/>
        <v/>
      </c>
      <c r="AK398" s="26" t="str">
        <f t="shared" si="530"/>
        <v/>
      </c>
      <c r="AL398" s="26" t="str">
        <f t="shared" si="530"/>
        <v/>
      </c>
      <c r="AM398" s="18" t="str">
        <f t="shared" si="530"/>
        <v/>
      </c>
      <c r="AN398" s="9"/>
      <c r="AO398" s="152" t="str">
        <f t="shared" si="588"/>
        <v/>
      </c>
      <c r="AP398" s="150" t="str">
        <f t="shared" si="531"/>
        <v/>
      </c>
      <c r="AQ398" s="151" t="str">
        <f t="shared" si="532"/>
        <v/>
      </c>
      <c r="AR398" s="107" t="str">
        <f t="shared" si="533"/>
        <v/>
      </c>
      <c r="AS398" s="128" t="str">
        <f t="shared" si="534"/>
        <v/>
      </c>
      <c r="AT398" s="114" t="str">
        <f t="shared" si="589"/>
        <v/>
      </c>
      <c r="AU398" s="114" t="str">
        <f t="shared" si="590"/>
        <v/>
      </c>
      <c r="AV398" s="114" t="str">
        <f t="shared" si="591"/>
        <v/>
      </c>
      <c r="AW398" s="114" t="str">
        <f t="shared" si="592"/>
        <v/>
      </c>
      <c r="AX398" s="117" t="str">
        <f t="shared" si="593"/>
        <v/>
      </c>
      <c r="AY398" s="117" t="str">
        <f t="shared" si="594"/>
        <v/>
      </c>
      <c r="AZ398" s="111" t="str">
        <f t="shared" si="595"/>
        <v/>
      </c>
      <c r="BA398" s="133" t="str">
        <f t="shared" si="596"/>
        <v/>
      </c>
      <c r="BB398" s="126" t="str">
        <f t="shared" si="535"/>
        <v/>
      </c>
      <c r="BC398" s="126" t="str">
        <f t="shared" si="536"/>
        <v/>
      </c>
      <c r="BD398" s="127" t="str">
        <f t="shared" si="537"/>
        <v/>
      </c>
      <c r="BE398" s="115" t="str">
        <f t="shared" si="538"/>
        <v/>
      </c>
      <c r="BF398" s="148" t="str">
        <f t="shared" si="539"/>
        <v/>
      </c>
      <c r="BG398" s="126" t="str">
        <f t="shared" si="540"/>
        <v/>
      </c>
      <c r="BH398" s="126" t="str">
        <f t="shared" si="541"/>
        <v/>
      </c>
      <c r="BI398" s="126" t="str">
        <f t="shared" si="542"/>
        <v/>
      </c>
      <c r="BJ398" s="126" t="str">
        <f t="shared" si="543"/>
        <v/>
      </c>
      <c r="BK398" s="111" t="str">
        <f t="shared" si="544"/>
        <v/>
      </c>
      <c r="BL398" s="118" t="str">
        <f t="shared" si="597"/>
        <v/>
      </c>
      <c r="BM398" s="115" t="str">
        <f t="shared" si="545"/>
        <v/>
      </c>
      <c r="BN398" s="110" t="str">
        <f t="shared" si="546"/>
        <v/>
      </c>
      <c r="BO398" s="110" t="str">
        <f t="shared" si="547"/>
        <v/>
      </c>
      <c r="BP398" s="111" t="str">
        <f t="shared" si="598"/>
        <v/>
      </c>
      <c r="BQ398" s="110" t="str">
        <f t="shared" si="599"/>
        <v/>
      </c>
      <c r="BR398" s="153"/>
      <c r="BS398" s="115" t="str">
        <f t="shared" si="548"/>
        <v/>
      </c>
      <c r="BT398" s="132" t="str">
        <f t="shared" si="611"/>
        <v/>
      </c>
      <c r="BU398" s="146" t="str">
        <f t="shared" si="549"/>
        <v/>
      </c>
      <c r="BV398" s="115" t="str">
        <f t="shared" si="550"/>
        <v/>
      </c>
      <c r="BW398" s="118" t="str">
        <f t="shared" si="551"/>
        <v/>
      </c>
      <c r="BX398" s="119"/>
      <c r="BY398" s="111" t="str">
        <f t="shared" si="552"/>
        <v/>
      </c>
      <c r="BZ398" s="111" t="str">
        <f t="shared" si="553"/>
        <v/>
      </c>
      <c r="CA398" s="111" t="str">
        <f t="shared" si="554"/>
        <v/>
      </c>
      <c r="CB398" s="142" t="str">
        <f t="shared" si="555"/>
        <v/>
      </c>
      <c r="CC398" s="184" t="str">
        <f t="shared" si="556"/>
        <v/>
      </c>
      <c r="CD398" s="115" t="str">
        <f t="shared" si="557"/>
        <v/>
      </c>
      <c r="CE398" s="115" t="str">
        <f t="shared" si="558"/>
        <v/>
      </c>
      <c r="CF398" s="125" t="str">
        <f t="shared" si="559"/>
        <v/>
      </c>
      <c r="CG398" s="125" t="str">
        <f t="shared" si="560"/>
        <v/>
      </c>
      <c r="CH398" s="149" t="str">
        <f t="shared" si="561"/>
        <v/>
      </c>
      <c r="CI398" s="142" t="str">
        <f t="shared" si="562"/>
        <v/>
      </c>
      <c r="CJ398" s="119"/>
      <c r="CK398" s="109"/>
      <c r="CL398" s="166" t="str">
        <f t="shared" si="563"/>
        <v/>
      </c>
      <c r="CM398" s="166" t="str">
        <f t="shared" si="564"/>
        <v/>
      </c>
      <c r="CN398" s="163" t="str">
        <f t="shared" si="565"/>
        <v/>
      </c>
      <c r="CO398" s="164" t="str">
        <f t="shared" si="566"/>
        <v/>
      </c>
      <c r="CP398" s="109"/>
      <c r="CQ398" s="163" t="str">
        <f t="shared" si="567"/>
        <v/>
      </c>
      <c r="CR398" s="163" t="str">
        <f t="shared" si="568"/>
        <v/>
      </c>
      <c r="CS398" s="109"/>
      <c r="CT398" s="112" t="str">
        <f t="shared" si="600"/>
        <v/>
      </c>
      <c r="CU398" s="145" t="str">
        <f t="shared" si="601"/>
        <v/>
      </c>
      <c r="CV398" s="111" t="str">
        <f t="shared" si="602"/>
        <v/>
      </c>
      <c r="CW398" s="111" t="str">
        <f t="shared" si="603"/>
        <v/>
      </c>
      <c r="CX398" s="109" t="str">
        <f t="shared" si="569"/>
        <v/>
      </c>
      <c r="CY398" s="126" t="str">
        <f t="shared" si="570"/>
        <v/>
      </c>
      <c r="CZ398" s="126" t="str">
        <f t="shared" si="571"/>
        <v/>
      </c>
      <c r="DA398" s="126" t="str">
        <f t="shared" si="572"/>
        <v/>
      </c>
      <c r="DB398" s="145" t="str">
        <f t="shared" si="573"/>
        <v/>
      </c>
      <c r="DC398" s="143" t="str">
        <f t="shared" si="574"/>
        <v/>
      </c>
      <c r="DD398" s="121"/>
      <c r="DE398" s="113" t="str">
        <f t="shared" si="575"/>
        <v/>
      </c>
      <c r="DF398" s="113" t="str">
        <f t="shared" si="576"/>
        <v/>
      </c>
      <c r="DG398" s="111" t="e">
        <f t="shared" si="604"/>
        <v>#N/A</v>
      </c>
      <c r="DH398" s="108" t="str">
        <f t="shared" si="577"/>
        <v/>
      </c>
      <c r="DI398" s="108" t="str">
        <f t="shared" si="605"/>
        <v/>
      </c>
      <c r="DJ398" s="108" t="str">
        <f t="shared" si="606"/>
        <v/>
      </c>
      <c r="DK398" s="108" t="str">
        <f t="shared" si="609"/>
        <v/>
      </c>
      <c r="DL398" s="108" t="str">
        <f t="shared" si="607"/>
        <v/>
      </c>
      <c r="DM398" s="108" t="str">
        <f t="shared" si="608"/>
        <v/>
      </c>
      <c r="DN398" s="103"/>
      <c r="DO398" s="170" t="str">
        <f t="shared" si="578"/>
        <v/>
      </c>
      <c r="DP398" s="170" t="str">
        <f t="shared" si="579"/>
        <v/>
      </c>
      <c r="DQ398" s="170" t="str">
        <f t="shared" si="580"/>
        <v/>
      </c>
      <c r="DR398" s="55" t="str">
        <f t="shared" si="581"/>
        <v/>
      </c>
      <c r="DS398" s="55" t="str">
        <f t="shared" si="582"/>
        <v/>
      </c>
      <c r="DT398" s="173" t="str">
        <f t="shared" si="583"/>
        <v/>
      </c>
      <c r="DU398" s="55" t="str">
        <f t="shared" si="584"/>
        <v/>
      </c>
      <c r="DV398" s="21" t="str">
        <f t="shared" si="585"/>
        <v/>
      </c>
      <c r="DW398" s="11" t="str">
        <f t="shared" si="610"/>
        <v/>
      </c>
      <c r="DX398" s="12" t="str">
        <f t="shared" si="586"/>
        <v/>
      </c>
      <c r="DY398" s="15"/>
      <c r="DZ398" s="50"/>
      <c r="EA398" s="50"/>
      <c r="EB398" s="50"/>
      <c r="EC398" s="50"/>
    </row>
    <row r="399" spans="1:133" ht="20.100000000000001" customHeight="1" x14ac:dyDescent="0.25">
      <c r="A399" s="47">
        <f t="shared" si="587"/>
        <v>398</v>
      </c>
      <c r="B399" s="176"/>
      <c r="C399" s="194"/>
      <c r="D399" s="176"/>
      <c r="E399" s="194"/>
      <c r="F399" s="192"/>
      <c r="G399" s="193"/>
      <c r="H399" s="176"/>
      <c r="I399" s="176"/>
      <c r="J399" s="180"/>
      <c r="K399" s="180"/>
      <c r="L399" s="180"/>
      <c r="M399" s="40"/>
      <c r="N399" s="10" t="str">
        <f t="shared" si="529"/>
        <v/>
      </c>
      <c r="O399" s="13"/>
      <c r="P399" s="26" t="str">
        <f t="shared" si="528"/>
        <v/>
      </c>
      <c r="Q399" s="26" t="str">
        <f t="shared" si="528"/>
        <v/>
      </c>
      <c r="R399" s="26" t="str">
        <f t="shared" si="528"/>
        <v/>
      </c>
      <c r="S399" s="26" t="str">
        <f t="shared" si="528"/>
        <v/>
      </c>
      <c r="T399" s="26" t="str">
        <f t="shared" si="528"/>
        <v/>
      </c>
      <c r="U399" s="157" t="str">
        <f t="shared" si="528"/>
        <v/>
      </c>
      <c r="V399" s="26" t="str">
        <f t="shared" si="528"/>
        <v/>
      </c>
      <c r="W399" s="26" t="str">
        <f t="shared" si="528"/>
        <v/>
      </c>
      <c r="X399" s="26" t="str">
        <f t="shared" si="528"/>
        <v/>
      </c>
      <c r="Y399" s="24" t="str">
        <f t="shared" si="528"/>
        <v/>
      </c>
      <c r="Z399" s="18" t="str">
        <f t="shared" si="530"/>
        <v/>
      </c>
      <c r="AA399" s="24" t="str">
        <f t="shared" si="530"/>
        <v/>
      </c>
      <c r="AB399" s="24" t="str">
        <f t="shared" si="530"/>
        <v/>
      </c>
      <c r="AC399" s="26" t="str">
        <f t="shared" si="530"/>
        <v/>
      </c>
      <c r="AD399" s="33" t="str">
        <f t="shared" si="530"/>
        <v/>
      </c>
      <c r="AE399" s="24" t="str">
        <f t="shared" si="530"/>
        <v/>
      </c>
      <c r="AF399" s="26" t="str">
        <f t="shared" si="530"/>
        <v/>
      </c>
      <c r="AG399" s="24" t="str">
        <f t="shared" si="530"/>
        <v/>
      </c>
      <c r="AH399" s="26" t="str">
        <f t="shared" si="530"/>
        <v/>
      </c>
      <c r="AI399" s="26" t="str">
        <f t="shared" si="530"/>
        <v/>
      </c>
      <c r="AJ399" s="26" t="str">
        <f t="shared" si="530"/>
        <v/>
      </c>
      <c r="AK399" s="26" t="str">
        <f t="shared" si="530"/>
        <v/>
      </c>
      <c r="AL399" s="26" t="str">
        <f t="shared" si="530"/>
        <v/>
      </c>
      <c r="AM399" s="18" t="str">
        <f t="shared" si="530"/>
        <v/>
      </c>
      <c r="AN399" s="9"/>
      <c r="AO399" s="152" t="str">
        <f t="shared" si="588"/>
        <v/>
      </c>
      <c r="AP399" s="150" t="str">
        <f t="shared" si="531"/>
        <v/>
      </c>
      <c r="AQ399" s="151" t="str">
        <f t="shared" si="532"/>
        <v/>
      </c>
      <c r="AR399" s="107" t="str">
        <f t="shared" si="533"/>
        <v/>
      </c>
      <c r="AS399" s="128" t="str">
        <f t="shared" si="534"/>
        <v/>
      </c>
      <c r="AT399" s="114" t="str">
        <f t="shared" si="589"/>
        <v/>
      </c>
      <c r="AU399" s="114" t="str">
        <f t="shared" si="590"/>
        <v/>
      </c>
      <c r="AV399" s="114" t="str">
        <f t="shared" si="591"/>
        <v/>
      </c>
      <c r="AW399" s="114" t="str">
        <f t="shared" si="592"/>
        <v/>
      </c>
      <c r="AX399" s="117" t="str">
        <f t="shared" si="593"/>
        <v/>
      </c>
      <c r="AY399" s="117" t="str">
        <f t="shared" si="594"/>
        <v/>
      </c>
      <c r="AZ399" s="111" t="str">
        <f t="shared" si="595"/>
        <v/>
      </c>
      <c r="BA399" s="133" t="str">
        <f t="shared" si="596"/>
        <v/>
      </c>
      <c r="BB399" s="126" t="str">
        <f t="shared" si="535"/>
        <v/>
      </c>
      <c r="BC399" s="126" t="str">
        <f t="shared" si="536"/>
        <v/>
      </c>
      <c r="BD399" s="127" t="str">
        <f t="shared" si="537"/>
        <v/>
      </c>
      <c r="BE399" s="115" t="str">
        <f t="shared" si="538"/>
        <v/>
      </c>
      <c r="BF399" s="148" t="str">
        <f t="shared" si="539"/>
        <v/>
      </c>
      <c r="BG399" s="126" t="str">
        <f t="shared" si="540"/>
        <v/>
      </c>
      <c r="BH399" s="126" t="str">
        <f t="shared" si="541"/>
        <v/>
      </c>
      <c r="BI399" s="126" t="str">
        <f t="shared" si="542"/>
        <v/>
      </c>
      <c r="BJ399" s="126" t="str">
        <f t="shared" si="543"/>
        <v/>
      </c>
      <c r="BK399" s="111" t="str">
        <f t="shared" si="544"/>
        <v/>
      </c>
      <c r="BL399" s="118" t="str">
        <f t="shared" si="597"/>
        <v/>
      </c>
      <c r="BM399" s="115" t="str">
        <f t="shared" si="545"/>
        <v/>
      </c>
      <c r="BN399" s="110" t="str">
        <f t="shared" si="546"/>
        <v/>
      </c>
      <c r="BO399" s="110" t="str">
        <f t="shared" si="547"/>
        <v/>
      </c>
      <c r="BP399" s="111" t="str">
        <f t="shared" si="598"/>
        <v/>
      </c>
      <c r="BQ399" s="110" t="str">
        <f t="shared" si="599"/>
        <v/>
      </c>
      <c r="BR399" s="153"/>
      <c r="BS399" s="115" t="str">
        <f t="shared" si="548"/>
        <v/>
      </c>
      <c r="BT399" s="132" t="str">
        <f t="shared" si="611"/>
        <v/>
      </c>
      <c r="BU399" s="146" t="str">
        <f t="shared" si="549"/>
        <v/>
      </c>
      <c r="BV399" s="115" t="str">
        <f t="shared" si="550"/>
        <v/>
      </c>
      <c r="BW399" s="118" t="str">
        <f t="shared" si="551"/>
        <v/>
      </c>
      <c r="BX399" s="119"/>
      <c r="BY399" s="111" t="str">
        <f t="shared" si="552"/>
        <v/>
      </c>
      <c r="BZ399" s="111" t="str">
        <f t="shared" si="553"/>
        <v/>
      </c>
      <c r="CA399" s="111" t="str">
        <f t="shared" si="554"/>
        <v/>
      </c>
      <c r="CB399" s="142" t="str">
        <f t="shared" si="555"/>
        <v/>
      </c>
      <c r="CC399" s="184" t="str">
        <f t="shared" si="556"/>
        <v/>
      </c>
      <c r="CD399" s="115" t="str">
        <f t="shared" si="557"/>
        <v/>
      </c>
      <c r="CE399" s="115" t="str">
        <f t="shared" si="558"/>
        <v/>
      </c>
      <c r="CF399" s="125" t="str">
        <f t="shared" si="559"/>
        <v/>
      </c>
      <c r="CG399" s="125" t="str">
        <f t="shared" si="560"/>
        <v/>
      </c>
      <c r="CH399" s="149" t="str">
        <f t="shared" si="561"/>
        <v/>
      </c>
      <c r="CI399" s="142" t="str">
        <f t="shared" si="562"/>
        <v/>
      </c>
      <c r="CJ399" s="119"/>
      <c r="CK399" s="109"/>
      <c r="CL399" s="166" t="str">
        <f t="shared" si="563"/>
        <v/>
      </c>
      <c r="CM399" s="166" t="str">
        <f t="shared" si="564"/>
        <v/>
      </c>
      <c r="CN399" s="163" t="str">
        <f t="shared" si="565"/>
        <v/>
      </c>
      <c r="CO399" s="164" t="str">
        <f t="shared" si="566"/>
        <v/>
      </c>
      <c r="CP399" s="109"/>
      <c r="CQ399" s="163" t="str">
        <f t="shared" si="567"/>
        <v/>
      </c>
      <c r="CR399" s="163" t="str">
        <f t="shared" si="568"/>
        <v/>
      </c>
      <c r="CS399" s="109"/>
      <c r="CT399" s="112" t="str">
        <f t="shared" si="600"/>
        <v/>
      </c>
      <c r="CU399" s="145" t="str">
        <f t="shared" si="601"/>
        <v/>
      </c>
      <c r="CV399" s="111" t="str">
        <f t="shared" si="602"/>
        <v/>
      </c>
      <c r="CW399" s="111" t="str">
        <f t="shared" si="603"/>
        <v/>
      </c>
      <c r="CX399" s="109" t="str">
        <f t="shared" si="569"/>
        <v/>
      </c>
      <c r="CY399" s="126" t="str">
        <f t="shared" si="570"/>
        <v/>
      </c>
      <c r="CZ399" s="126" t="str">
        <f t="shared" si="571"/>
        <v/>
      </c>
      <c r="DA399" s="126" t="str">
        <f t="shared" si="572"/>
        <v/>
      </c>
      <c r="DB399" s="145" t="str">
        <f t="shared" si="573"/>
        <v/>
      </c>
      <c r="DC399" s="143" t="str">
        <f t="shared" si="574"/>
        <v/>
      </c>
      <c r="DD399" s="121"/>
      <c r="DE399" s="113" t="str">
        <f t="shared" si="575"/>
        <v/>
      </c>
      <c r="DF399" s="113" t="str">
        <f t="shared" si="576"/>
        <v/>
      </c>
      <c r="DG399" s="111" t="e">
        <f t="shared" si="604"/>
        <v>#N/A</v>
      </c>
      <c r="DH399" s="108" t="str">
        <f t="shared" si="577"/>
        <v/>
      </c>
      <c r="DI399" s="108" t="str">
        <f t="shared" si="605"/>
        <v/>
      </c>
      <c r="DJ399" s="108" t="str">
        <f t="shared" si="606"/>
        <v/>
      </c>
      <c r="DK399" s="108" t="str">
        <f t="shared" si="609"/>
        <v/>
      </c>
      <c r="DL399" s="108" t="str">
        <f t="shared" si="607"/>
        <v/>
      </c>
      <c r="DM399" s="108" t="str">
        <f t="shared" si="608"/>
        <v/>
      </c>
      <c r="DN399" s="103"/>
      <c r="DO399" s="170" t="str">
        <f t="shared" si="578"/>
        <v/>
      </c>
      <c r="DP399" s="170" t="str">
        <f t="shared" si="579"/>
        <v/>
      </c>
      <c r="DQ399" s="170" t="str">
        <f t="shared" si="580"/>
        <v/>
      </c>
      <c r="DR399" s="55" t="str">
        <f t="shared" si="581"/>
        <v/>
      </c>
      <c r="DS399" s="55" t="str">
        <f t="shared" si="582"/>
        <v/>
      </c>
      <c r="DT399" s="173" t="str">
        <f t="shared" si="583"/>
        <v/>
      </c>
      <c r="DU399" s="55" t="str">
        <f t="shared" si="584"/>
        <v/>
      </c>
      <c r="DV399" s="21" t="str">
        <f t="shared" si="585"/>
        <v/>
      </c>
      <c r="DW399" s="11" t="str">
        <f t="shared" si="610"/>
        <v/>
      </c>
      <c r="DX399" s="12" t="str">
        <f t="shared" si="586"/>
        <v/>
      </c>
      <c r="DY399" s="15"/>
      <c r="DZ399" s="50"/>
      <c r="EA399" s="50"/>
      <c r="EB399" s="50"/>
      <c r="EC399" s="50"/>
    </row>
    <row r="400" spans="1:133" ht="20.100000000000001" customHeight="1" x14ac:dyDescent="0.25">
      <c r="A400" s="47">
        <f t="shared" si="587"/>
        <v>399</v>
      </c>
      <c r="B400" s="176"/>
      <c r="C400" s="194"/>
      <c r="D400" s="176"/>
      <c r="E400" s="194"/>
      <c r="F400" s="192"/>
      <c r="G400" s="193"/>
      <c r="H400" s="176"/>
      <c r="I400" s="176"/>
      <c r="J400" s="180"/>
      <c r="K400" s="180"/>
      <c r="L400" s="180"/>
      <c r="M400" s="40"/>
      <c r="N400" s="10" t="str">
        <f t="shared" si="529"/>
        <v/>
      </c>
      <c r="O400" s="13"/>
      <c r="P400" s="26" t="str">
        <f t="shared" si="528"/>
        <v/>
      </c>
      <c r="Q400" s="26" t="str">
        <f t="shared" si="528"/>
        <v/>
      </c>
      <c r="R400" s="26" t="str">
        <f t="shared" si="528"/>
        <v/>
      </c>
      <c r="S400" s="26" t="str">
        <f t="shared" si="528"/>
        <v/>
      </c>
      <c r="T400" s="26" t="str">
        <f t="shared" si="528"/>
        <v/>
      </c>
      <c r="U400" s="157" t="str">
        <f t="shared" si="528"/>
        <v/>
      </c>
      <c r="V400" s="26" t="str">
        <f t="shared" si="528"/>
        <v/>
      </c>
      <c r="W400" s="26" t="str">
        <f t="shared" si="528"/>
        <v/>
      </c>
      <c r="X400" s="26" t="str">
        <f t="shared" si="528"/>
        <v/>
      </c>
      <c r="Y400" s="24" t="str">
        <f t="shared" si="528"/>
        <v/>
      </c>
      <c r="Z400" s="18" t="str">
        <f t="shared" si="530"/>
        <v/>
      </c>
      <c r="AA400" s="24" t="str">
        <f t="shared" si="530"/>
        <v/>
      </c>
      <c r="AB400" s="24" t="str">
        <f t="shared" si="530"/>
        <v/>
      </c>
      <c r="AC400" s="26" t="str">
        <f t="shared" si="530"/>
        <v/>
      </c>
      <c r="AD400" s="33" t="str">
        <f t="shared" si="530"/>
        <v/>
      </c>
      <c r="AE400" s="24" t="str">
        <f t="shared" si="530"/>
        <v/>
      </c>
      <c r="AF400" s="26" t="str">
        <f t="shared" si="530"/>
        <v/>
      </c>
      <c r="AG400" s="24" t="str">
        <f t="shared" si="530"/>
        <v/>
      </c>
      <c r="AH400" s="26" t="str">
        <f t="shared" si="530"/>
        <v/>
      </c>
      <c r="AI400" s="26" t="str">
        <f t="shared" si="530"/>
        <v/>
      </c>
      <c r="AJ400" s="26" t="str">
        <f t="shared" si="530"/>
        <v/>
      </c>
      <c r="AK400" s="26" t="str">
        <f t="shared" si="530"/>
        <v/>
      </c>
      <c r="AL400" s="26" t="str">
        <f t="shared" si="530"/>
        <v/>
      </c>
      <c r="AM400" s="18" t="str">
        <f t="shared" si="530"/>
        <v/>
      </c>
      <c r="AN400" s="9"/>
      <c r="AO400" s="152" t="str">
        <f t="shared" si="588"/>
        <v/>
      </c>
      <c r="AP400" s="150" t="str">
        <f t="shared" si="531"/>
        <v/>
      </c>
      <c r="AQ400" s="151" t="str">
        <f t="shared" si="532"/>
        <v/>
      </c>
      <c r="AR400" s="107" t="str">
        <f t="shared" si="533"/>
        <v/>
      </c>
      <c r="AS400" s="128" t="str">
        <f t="shared" si="534"/>
        <v/>
      </c>
      <c r="AT400" s="114" t="str">
        <f t="shared" si="589"/>
        <v/>
      </c>
      <c r="AU400" s="114" t="str">
        <f t="shared" si="590"/>
        <v/>
      </c>
      <c r="AV400" s="114" t="str">
        <f t="shared" si="591"/>
        <v/>
      </c>
      <c r="AW400" s="114" t="str">
        <f t="shared" si="592"/>
        <v/>
      </c>
      <c r="AX400" s="117" t="str">
        <f t="shared" si="593"/>
        <v/>
      </c>
      <c r="AY400" s="117" t="str">
        <f t="shared" si="594"/>
        <v/>
      </c>
      <c r="AZ400" s="111" t="str">
        <f t="shared" si="595"/>
        <v/>
      </c>
      <c r="BA400" s="133" t="str">
        <f t="shared" si="596"/>
        <v/>
      </c>
      <c r="BB400" s="126" t="str">
        <f t="shared" si="535"/>
        <v/>
      </c>
      <c r="BC400" s="126" t="str">
        <f t="shared" si="536"/>
        <v/>
      </c>
      <c r="BD400" s="127" t="str">
        <f t="shared" si="537"/>
        <v/>
      </c>
      <c r="BE400" s="115" t="str">
        <f t="shared" si="538"/>
        <v/>
      </c>
      <c r="BF400" s="148" t="str">
        <f t="shared" si="539"/>
        <v/>
      </c>
      <c r="BG400" s="126" t="str">
        <f t="shared" si="540"/>
        <v/>
      </c>
      <c r="BH400" s="126" t="str">
        <f t="shared" si="541"/>
        <v/>
      </c>
      <c r="BI400" s="126" t="str">
        <f t="shared" si="542"/>
        <v/>
      </c>
      <c r="BJ400" s="126" t="str">
        <f t="shared" si="543"/>
        <v/>
      </c>
      <c r="BK400" s="111" t="str">
        <f t="shared" si="544"/>
        <v/>
      </c>
      <c r="BL400" s="118" t="str">
        <f t="shared" si="597"/>
        <v/>
      </c>
      <c r="BM400" s="115" t="str">
        <f t="shared" si="545"/>
        <v/>
      </c>
      <c r="BN400" s="110" t="str">
        <f t="shared" si="546"/>
        <v/>
      </c>
      <c r="BO400" s="110" t="str">
        <f t="shared" si="547"/>
        <v/>
      </c>
      <c r="BP400" s="111" t="str">
        <f t="shared" si="598"/>
        <v/>
      </c>
      <c r="BQ400" s="110" t="str">
        <f t="shared" si="599"/>
        <v/>
      </c>
      <c r="BR400" s="153"/>
      <c r="BS400" s="115" t="str">
        <f t="shared" si="548"/>
        <v/>
      </c>
      <c r="BT400" s="132" t="str">
        <f t="shared" si="611"/>
        <v/>
      </c>
      <c r="BU400" s="146" t="str">
        <f t="shared" si="549"/>
        <v/>
      </c>
      <c r="BV400" s="115" t="str">
        <f t="shared" si="550"/>
        <v/>
      </c>
      <c r="BW400" s="118" t="str">
        <f t="shared" si="551"/>
        <v/>
      </c>
      <c r="BX400" s="119"/>
      <c r="BY400" s="111" t="str">
        <f t="shared" si="552"/>
        <v/>
      </c>
      <c r="BZ400" s="111" t="str">
        <f t="shared" si="553"/>
        <v/>
      </c>
      <c r="CA400" s="111" t="str">
        <f t="shared" si="554"/>
        <v/>
      </c>
      <c r="CB400" s="142" t="str">
        <f t="shared" si="555"/>
        <v/>
      </c>
      <c r="CC400" s="184" t="str">
        <f t="shared" si="556"/>
        <v/>
      </c>
      <c r="CD400" s="115" t="str">
        <f t="shared" si="557"/>
        <v/>
      </c>
      <c r="CE400" s="115" t="str">
        <f t="shared" si="558"/>
        <v/>
      </c>
      <c r="CF400" s="125" t="str">
        <f t="shared" si="559"/>
        <v/>
      </c>
      <c r="CG400" s="125" t="str">
        <f t="shared" si="560"/>
        <v/>
      </c>
      <c r="CH400" s="149" t="str">
        <f t="shared" si="561"/>
        <v/>
      </c>
      <c r="CI400" s="142" t="str">
        <f t="shared" si="562"/>
        <v/>
      </c>
      <c r="CJ400" s="119"/>
      <c r="CK400" s="109"/>
      <c r="CL400" s="166" t="str">
        <f t="shared" si="563"/>
        <v/>
      </c>
      <c r="CM400" s="166" t="str">
        <f t="shared" si="564"/>
        <v/>
      </c>
      <c r="CN400" s="163" t="str">
        <f t="shared" si="565"/>
        <v/>
      </c>
      <c r="CO400" s="164" t="str">
        <f t="shared" si="566"/>
        <v/>
      </c>
      <c r="CP400" s="109"/>
      <c r="CQ400" s="163" t="str">
        <f t="shared" si="567"/>
        <v/>
      </c>
      <c r="CR400" s="163" t="str">
        <f t="shared" si="568"/>
        <v/>
      </c>
      <c r="CS400" s="109"/>
      <c r="CT400" s="112" t="str">
        <f t="shared" si="600"/>
        <v/>
      </c>
      <c r="CU400" s="145" t="str">
        <f t="shared" si="601"/>
        <v/>
      </c>
      <c r="CV400" s="111" t="str">
        <f t="shared" si="602"/>
        <v/>
      </c>
      <c r="CW400" s="111" t="str">
        <f t="shared" si="603"/>
        <v/>
      </c>
      <c r="CX400" s="109" t="str">
        <f t="shared" si="569"/>
        <v/>
      </c>
      <c r="CY400" s="126" t="str">
        <f t="shared" si="570"/>
        <v/>
      </c>
      <c r="CZ400" s="126" t="str">
        <f t="shared" si="571"/>
        <v/>
      </c>
      <c r="DA400" s="126" t="str">
        <f t="shared" si="572"/>
        <v/>
      </c>
      <c r="DB400" s="145" t="str">
        <f t="shared" si="573"/>
        <v/>
      </c>
      <c r="DC400" s="143" t="str">
        <f t="shared" si="574"/>
        <v/>
      </c>
      <c r="DD400" s="121"/>
      <c r="DE400" s="113" t="str">
        <f t="shared" si="575"/>
        <v/>
      </c>
      <c r="DF400" s="113" t="str">
        <f t="shared" si="576"/>
        <v/>
      </c>
      <c r="DG400" s="111" t="e">
        <f t="shared" si="604"/>
        <v>#N/A</v>
      </c>
      <c r="DH400" s="108" t="str">
        <f t="shared" si="577"/>
        <v/>
      </c>
      <c r="DI400" s="108" t="str">
        <f t="shared" si="605"/>
        <v/>
      </c>
      <c r="DJ400" s="108" t="str">
        <f t="shared" si="606"/>
        <v/>
      </c>
      <c r="DK400" s="108" t="str">
        <f t="shared" si="609"/>
        <v/>
      </c>
      <c r="DL400" s="108" t="str">
        <f t="shared" si="607"/>
        <v/>
      </c>
      <c r="DM400" s="108" t="str">
        <f t="shared" si="608"/>
        <v/>
      </c>
      <c r="DN400" s="103"/>
      <c r="DO400" s="170" t="str">
        <f t="shared" si="578"/>
        <v/>
      </c>
      <c r="DP400" s="170" t="str">
        <f t="shared" si="579"/>
        <v/>
      </c>
      <c r="DQ400" s="170" t="str">
        <f t="shared" si="580"/>
        <v/>
      </c>
      <c r="DR400" s="55" t="str">
        <f t="shared" si="581"/>
        <v/>
      </c>
      <c r="DS400" s="55" t="str">
        <f t="shared" si="582"/>
        <v/>
      </c>
      <c r="DT400" s="173" t="str">
        <f t="shared" si="583"/>
        <v/>
      </c>
      <c r="DU400" s="55" t="str">
        <f t="shared" si="584"/>
        <v/>
      </c>
      <c r="DV400" s="21" t="str">
        <f t="shared" si="585"/>
        <v/>
      </c>
      <c r="DW400" s="11" t="str">
        <f t="shared" si="610"/>
        <v/>
      </c>
      <c r="DX400" s="12" t="str">
        <f t="shared" si="586"/>
        <v/>
      </c>
      <c r="DY400" s="15"/>
      <c r="DZ400" s="50"/>
      <c r="EA400" s="50"/>
      <c r="EB400" s="50"/>
      <c r="EC400" s="50"/>
    </row>
    <row r="401" spans="1:133" ht="20.100000000000001" customHeight="1" x14ac:dyDescent="0.25">
      <c r="A401" s="47">
        <f t="shared" si="587"/>
        <v>400</v>
      </c>
      <c r="B401" s="176"/>
      <c r="C401" s="194"/>
      <c r="D401" s="176"/>
      <c r="E401" s="194"/>
      <c r="F401" s="192"/>
      <c r="G401" s="193"/>
      <c r="H401" s="176"/>
      <c r="I401" s="176"/>
      <c r="J401" s="180"/>
      <c r="K401" s="180"/>
      <c r="L401" s="180"/>
      <c r="M401" s="40"/>
      <c r="N401" s="10" t="str">
        <f t="shared" si="529"/>
        <v/>
      </c>
      <c r="O401" s="13"/>
      <c r="P401" s="26" t="str">
        <f t="shared" si="528"/>
        <v/>
      </c>
      <c r="Q401" s="26" t="str">
        <f t="shared" si="528"/>
        <v/>
      </c>
      <c r="R401" s="26" t="str">
        <f t="shared" si="528"/>
        <v/>
      </c>
      <c r="S401" s="26" t="str">
        <f t="shared" si="528"/>
        <v/>
      </c>
      <c r="T401" s="26" t="str">
        <f t="shared" si="528"/>
        <v/>
      </c>
      <c r="U401" s="157" t="str">
        <f t="shared" si="528"/>
        <v/>
      </c>
      <c r="V401" s="26" t="str">
        <f t="shared" si="528"/>
        <v/>
      </c>
      <c r="W401" s="26" t="str">
        <f t="shared" si="528"/>
        <v/>
      </c>
      <c r="X401" s="26" t="str">
        <f t="shared" si="528"/>
        <v/>
      </c>
      <c r="Y401" s="24" t="str">
        <f t="shared" si="528"/>
        <v/>
      </c>
      <c r="Z401" s="18" t="str">
        <f t="shared" si="530"/>
        <v/>
      </c>
      <c r="AA401" s="24" t="str">
        <f t="shared" si="530"/>
        <v/>
      </c>
      <c r="AB401" s="24" t="str">
        <f t="shared" si="530"/>
        <v/>
      </c>
      <c r="AC401" s="26" t="str">
        <f t="shared" si="530"/>
        <v/>
      </c>
      <c r="AD401" s="33" t="str">
        <f t="shared" si="530"/>
        <v/>
      </c>
      <c r="AE401" s="24" t="str">
        <f t="shared" si="530"/>
        <v/>
      </c>
      <c r="AF401" s="26" t="str">
        <f t="shared" si="530"/>
        <v/>
      </c>
      <c r="AG401" s="24" t="str">
        <f t="shared" si="530"/>
        <v/>
      </c>
      <c r="AH401" s="26" t="str">
        <f t="shared" si="530"/>
        <v/>
      </c>
      <c r="AI401" s="26" t="str">
        <f t="shared" si="530"/>
        <v/>
      </c>
      <c r="AJ401" s="26" t="str">
        <f t="shared" si="530"/>
        <v/>
      </c>
      <c r="AK401" s="26" t="str">
        <f t="shared" si="530"/>
        <v/>
      </c>
      <c r="AL401" s="26" t="str">
        <f t="shared" si="530"/>
        <v/>
      </c>
      <c r="AM401" s="18" t="str">
        <f t="shared" si="530"/>
        <v/>
      </c>
      <c r="AN401" s="9"/>
      <c r="AO401" s="152" t="str">
        <f t="shared" si="588"/>
        <v/>
      </c>
      <c r="AP401" s="150" t="str">
        <f t="shared" si="531"/>
        <v/>
      </c>
      <c r="AQ401" s="151" t="str">
        <f t="shared" si="532"/>
        <v/>
      </c>
      <c r="AR401" s="107" t="str">
        <f t="shared" si="533"/>
        <v/>
      </c>
      <c r="AS401" s="128" t="str">
        <f t="shared" si="534"/>
        <v/>
      </c>
      <c r="AT401" s="114" t="str">
        <f t="shared" si="589"/>
        <v/>
      </c>
      <c r="AU401" s="114" t="str">
        <f t="shared" si="590"/>
        <v/>
      </c>
      <c r="AV401" s="114" t="str">
        <f t="shared" si="591"/>
        <v/>
      </c>
      <c r="AW401" s="114" t="str">
        <f t="shared" si="592"/>
        <v/>
      </c>
      <c r="AX401" s="117" t="str">
        <f t="shared" si="593"/>
        <v/>
      </c>
      <c r="AY401" s="117" t="str">
        <f t="shared" si="594"/>
        <v/>
      </c>
      <c r="AZ401" s="111" t="str">
        <f t="shared" si="595"/>
        <v/>
      </c>
      <c r="BA401" s="133" t="str">
        <f t="shared" si="596"/>
        <v/>
      </c>
      <c r="BB401" s="126" t="str">
        <f t="shared" si="535"/>
        <v/>
      </c>
      <c r="BC401" s="126" t="str">
        <f t="shared" si="536"/>
        <v/>
      </c>
      <c r="BD401" s="127" t="str">
        <f t="shared" si="537"/>
        <v/>
      </c>
      <c r="BE401" s="115" t="str">
        <f t="shared" si="538"/>
        <v/>
      </c>
      <c r="BF401" s="148" t="str">
        <f t="shared" si="539"/>
        <v/>
      </c>
      <c r="BG401" s="126" t="str">
        <f t="shared" si="540"/>
        <v/>
      </c>
      <c r="BH401" s="126" t="str">
        <f t="shared" si="541"/>
        <v/>
      </c>
      <c r="BI401" s="126" t="str">
        <f t="shared" si="542"/>
        <v/>
      </c>
      <c r="BJ401" s="126" t="str">
        <f t="shared" si="543"/>
        <v/>
      </c>
      <c r="BK401" s="111" t="str">
        <f t="shared" si="544"/>
        <v/>
      </c>
      <c r="BL401" s="118" t="str">
        <f t="shared" si="597"/>
        <v/>
      </c>
      <c r="BM401" s="115" t="str">
        <f t="shared" si="545"/>
        <v/>
      </c>
      <c r="BN401" s="110" t="str">
        <f t="shared" si="546"/>
        <v/>
      </c>
      <c r="BO401" s="110" t="str">
        <f t="shared" si="547"/>
        <v/>
      </c>
      <c r="BP401" s="111" t="str">
        <f t="shared" si="598"/>
        <v/>
      </c>
      <c r="BQ401" s="110" t="str">
        <f t="shared" si="599"/>
        <v/>
      </c>
      <c r="BR401" s="153"/>
      <c r="BS401" s="115" t="str">
        <f t="shared" si="548"/>
        <v/>
      </c>
      <c r="BT401" s="132" t="str">
        <f t="shared" si="611"/>
        <v/>
      </c>
      <c r="BU401" s="146" t="str">
        <f t="shared" si="549"/>
        <v/>
      </c>
      <c r="BV401" s="115" t="str">
        <f t="shared" si="550"/>
        <v/>
      </c>
      <c r="BW401" s="118" t="str">
        <f t="shared" si="551"/>
        <v/>
      </c>
      <c r="BX401" s="119"/>
      <c r="BY401" s="111" t="str">
        <f t="shared" si="552"/>
        <v/>
      </c>
      <c r="BZ401" s="111" t="str">
        <f t="shared" si="553"/>
        <v/>
      </c>
      <c r="CA401" s="111" t="str">
        <f t="shared" si="554"/>
        <v/>
      </c>
      <c r="CB401" s="142" t="str">
        <f t="shared" si="555"/>
        <v/>
      </c>
      <c r="CC401" s="184" t="str">
        <f t="shared" si="556"/>
        <v/>
      </c>
      <c r="CD401" s="115" t="str">
        <f t="shared" si="557"/>
        <v/>
      </c>
      <c r="CE401" s="115" t="str">
        <f t="shared" si="558"/>
        <v/>
      </c>
      <c r="CF401" s="125" t="str">
        <f t="shared" si="559"/>
        <v/>
      </c>
      <c r="CG401" s="125" t="str">
        <f t="shared" si="560"/>
        <v/>
      </c>
      <c r="CH401" s="149" t="str">
        <f t="shared" si="561"/>
        <v/>
      </c>
      <c r="CI401" s="142" t="str">
        <f t="shared" si="562"/>
        <v/>
      </c>
      <c r="CJ401" s="119"/>
      <c r="CK401" s="109"/>
      <c r="CL401" s="166" t="str">
        <f t="shared" si="563"/>
        <v/>
      </c>
      <c r="CM401" s="166" t="str">
        <f t="shared" si="564"/>
        <v/>
      </c>
      <c r="CN401" s="163" t="str">
        <f t="shared" si="565"/>
        <v/>
      </c>
      <c r="CO401" s="164" t="str">
        <f t="shared" si="566"/>
        <v/>
      </c>
      <c r="CP401" s="109"/>
      <c r="CQ401" s="163" t="str">
        <f t="shared" si="567"/>
        <v/>
      </c>
      <c r="CR401" s="163" t="str">
        <f t="shared" si="568"/>
        <v/>
      </c>
      <c r="CS401" s="109"/>
      <c r="CT401" s="112" t="str">
        <f t="shared" si="600"/>
        <v/>
      </c>
      <c r="CU401" s="145" t="str">
        <f t="shared" si="601"/>
        <v/>
      </c>
      <c r="CV401" s="111" t="str">
        <f t="shared" si="602"/>
        <v/>
      </c>
      <c r="CW401" s="111" t="str">
        <f t="shared" si="603"/>
        <v/>
      </c>
      <c r="CX401" s="109" t="str">
        <f t="shared" si="569"/>
        <v/>
      </c>
      <c r="CY401" s="126" t="str">
        <f t="shared" si="570"/>
        <v/>
      </c>
      <c r="CZ401" s="126" t="str">
        <f t="shared" si="571"/>
        <v/>
      </c>
      <c r="DA401" s="126" t="str">
        <f t="shared" si="572"/>
        <v/>
      </c>
      <c r="DB401" s="145" t="str">
        <f t="shared" si="573"/>
        <v/>
      </c>
      <c r="DC401" s="143" t="str">
        <f t="shared" si="574"/>
        <v/>
      </c>
      <c r="DD401" s="121"/>
      <c r="DE401" s="113" t="str">
        <f t="shared" si="575"/>
        <v/>
      </c>
      <c r="DF401" s="113" t="str">
        <f t="shared" si="576"/>
        <v/>
      </c>
      <c r="DG401" s="111" t="e">
        <f t="shared" si="604"/>
        <v>#N/A</v>
      </c>
      <c r="DH401" s="108" t="str">
        <f t="shared" si="577"/>
        <v/>
      </c>
      <c r="DI401" s="108" t="str">
        <f t="shared" si="605"/>
        <v/>
      </c>
      <c r="DJ401" s="108" t="str">
        <f t="shared" si="606"/>
        <v/>
      </c>
      <c r="DK401" s="108" t="str">
        <f t="shared" si="609"/>
        <v/>
      </c>
      <c r="DL401" s="108" t="str">
        <f t="shared" si="607"/>
        <v/>
      </c>
      <c r="DM401" s="108" t="str">
        <f t="shared" si="608"/>
        <v/>
      </c>
      <c r="DN401" s="103"/>
      <c r="DO401" s="170" t="str">
        <f t="shared" si="578"/>
        <v/>
      </c>
      <c r="DP401" s="170" t="str">
        <f t="shared" si="579"/>
        <v/>
      </c>
      <c r="DQ401" s="170" t="str">
        <f t="shared" si="580"/>
        <v/>
      </c>
      <c r="DR401" s="55" t="str">
        <f t="shared" si="581"/>
        <v/>
      </c>
      <c r="DS401" s="55" t="str">
        <f t="shared" si="582"/>
        <v/>
      </c>
      <c r="DT401" s="173" t="str">
        <f t="shared" si="583"/>
        <v/>
      </c>
      <c r="DU401" s="55" t="str">
        <f t="shared" si="584"/>
        <v/>
      </c>
      <c r="DV401" s="21" t="str">
        <f t="shared" si="585"/>
        <v/>
      </c>
      <c r="DW401" s="11" t="str">
        <f t="shared" si="610"/>
        <v/>
      </c>
      <c r="DX401" s="12" t="str">
        <f t="shared" si="586"/>
        <v/>
      </c>
      <c r="DY401" s="15"/>
      <c r="DZ401" s="50"/>
      <c r="EA401" s="50"/>
      <c r="EB401" s="50"/>
      <c r="EC401" s="50"/>
    </row>
    <row r="402" spans="1:133" ht="19.899999999999999" customHeight="1" x14ac:dyDescent="0.25">
      <c r="A402" s="47">
        <f t="shared" si="587"/>
        <v>401</v>
      </c>
      <c r="B402" s="176"/>
      <c r="C402" s="194"/>
      <c r="D402" s="176"/>
      <c r="E402" s="194"/>
      <c r="F402" s="192"/>
      <c r="G402" s="193"/>
      <c r="H402" s="176"/>
      <c r="I402" s="176"/>
      <c r="J402" s="180"/>
      <c r="K402" s="180"/>
      <c r="L402" s="180"/>
      <c r="M402" s="40"/>
      <c r="N402" s="10" t="str">
        <f t="shared" si="529"/>
        <v/>
      </c>
      <c r="O402" s="13"/>
      <c r="P402" s="26" t="str">
        <f t="shared" si="528"/>
        <v/>
      </c>
      <c r="Q402" s="26" t="str">
        <f t="shared" si="528"/>
        <v/>
      </c>
      <c r="R402" s="26" t="str">
        <f t="shared" si="528"/>
        <v/>
      </c>
      <c r="S402" s="26" t="str">
        <f t="shared" si="528"/>
        <v/>
      </c>
      <c r="T402" s="26" t="str">
        <f t="shared" si="528"/>
        <v/>
      </c>
      <c r="U402" s="157" t="str">
        <f t="shared" si="528"/>
        <v/>
      </c>
      <c r="V402" s="26" t="str">
        <f t="shared" si="528"/>
        <v/>
      </c>
      <c r="W402" s="26" t="str">
        <f t="shared" si="528"/>
        <v/>
      </c>
      <c r="X402" s="26" t="str">
        <f t="shared" si="528"/>
        <v/>
      </c>
      <c r="Y402" s="24" t="str">
        <f t="shared" si="528"/>
        <v/>
      </c>
      <c r="Z402" s="18" t="str">
        <f t="shared" si="530"/>
        <v/>
      </c>
      <c r="AA402" s="24" t="str">
        <f t="shared" si="530"/>
        <v/>
      </c>
      <c r="AB402" s="24" t="str">
        <f t="shared" si="530"/>
        <v/>
      </c>
      <c r="AC402" s="26" t="str">
        <f t="shared" si="530"/>
        <v/>
      </c>
      <c r="AD402" s="33" t="str">
        <f t="shared" si="530"/>
        <v/>
      </c>
      <c r="AE402" s="24" t="str">
        <f t="shared" si="530"/>
        <v/>
      </c>
      <c r="AF402" s="26" t="str">
        <f t="shared" si="530"/>
        <v/>
      </c>
      <c r="AG402" s="24" t="str">
        <f t="shared" si="530"/>
        <v/>
      </c>
      <c r="AH402" s="26" t="str">
        <f t="shared" si="530"/>
        <v/>
      </c>
      <c r="AI402" s="26" t="str">
        <f t="shared" si="530"/>
        <v/>
      </c>
      <c r="AJ402" s="26" t="str">
        <f t="shared" si="530"/>
        <v/>
      </c>
      <c r="AK402" s="26" t="str">
        <f t="shared" si="530"/>
        <v/>
      </c>
      <c r="AL402" s="26" t="str">
        <f t="shared" si="530"/>
        <v/>
      </c>
      <c r="AM402" s="18" t="str">
        <f t="shared" si="530"/>
        <v/>
      </c>
      <c r="AN402" s="9"/>
      <c r="AO402" s="152" t="str">
        <f t="shared" si="588"/>
        <v/>
      </c>
      <c r="AP402" s="150" t="str">
        <f t="shared" si="531"/>
        <v/>
      </c>
      <c r="AQ402" s="151" t="str">
        <f t="shared" si="532"/>
        <v/>
      </c>
      <c r="AR402" s="107" t="str">
        <f t="shared" si="533"/>
        <v/>
      </c>
      <c r="AS402" s="128" t="str">
        <f t="shared" si="534"/>
        <v/>
      </c>
      <c r="AT402" s="114" t="str">
        <f t="shared" si="589"/>
        <v/>
      </c>
      <c r="AU402" s="114" t="str">
        <f t="shared" si="590"/>
        <v/>
      </c>
      <c r="AV402" s="114" t="str">
        <f t="shared" si="591"/>
        <v/>
      </c>
      <c r="AW402" s="114" t="str">
        <f t="shared" si="592"/>
        <v/>
      </c>
      <c r="AX402" s="117" t="str">
        <f t="shared" si="593"/>
        <v/>
      </c>
      <c r="AY402" s="117" t="str">
        <f t="shared" si="594"/>
        <v/>
      </c>
      <c r="AZ402" s="111" t="str">
        <f t="shared" si="595"/>
        <v/>
      </c>
      <c r="BA402" s="133" t="str">
        <f t="shared" si="596"/>
        <v/>
      </c>
      <c r="BB402" s="126" t="str">
        <f t="shared" si="535"/>
        <v/>
      </c>
      <c r="BC402" s="126" t="str">
        <f t="shared" si="536"/>
        <v/>
      </c>
      <c r="BD402" s="127" t="str">
        <f t="shared" si="537"/>
        <v/>
      </c>
      <c r="BE402" s="115" t="str">
        <f t="shared" si="538"/>
        <v/>
      </c>
      <c r="BF402" s="148" t="str">
        <f t="shared" si="539"/>
        <v/>
      </c>
      <c r="BG402" s="126" t="str">
        <f t="shared" si="540"/>
        <v/>
      </c>
      <c r="BH402" s="126" t="str">
        <f t="shared" si="541"/>
        <v/>
      </c>
      <c r="BI402" s="126" t="str">
        <f t="shared" si="542"/>
        <v/>
      </c>
      <c r="BJ402" s="126" t="str">
        <f t="shared" si="543"/>
        <v/>
      </c>
      <c r="BK402" s="111" t="str">
        <f t="shared" si="544"/>
        <v/>
      </c>
      <c r="BL402" s="118" t="str">
        <f t="shared" si="597"/>
        <v/>
      </c>
      <c r="BM402" s="115" t="str">
        <f t="shared" si="545"/>
        <v/>
      </c>
      <c r="BN402" s="110" t="str">
        <f t="shared" si="546"/>
        <v/>
      </c>
      <c r="BO402" s="110" t="str">
        <f t="shared" si="547"/>
        <v/>
      </c>
      <c r="BP402" s="111" t="str">
        <f t="shared" si="598"/>
        <v/>
      </c>
      <c r="BQ402" s="110" t="str">
        <f t="shared" si="599"/>
        <v/>
      </c>
      <c r="BR402" s="153"/>
      <c r="BS402" s="115" t="str">
        <f t="shared" si="548"/>
        <v/>
      </c>
      <c r="BT402" s="132" t="str">
        <f t="shared" si="611"/>
        <v/>
      </c>
      <c r="BU402" s="146" t="str">
        <f t="shared" si="549"/>
        <v/>
      </c>
      <c r="BV402" s="115" t="str">
        <f t="shared" si="550"/>
        <v/>
      </c>
      <c r="BW402" s="118" t="str">
        <f t="shared" si="551"/>
        <v/>
      </c>
      <c r="BX402" s="119"/>
      <c r="BY402" s="111" t="str">
        <f t="shared" si="552"/>
        <v/>
      </c>
      <c r="BZ402" s="111" t="str">
        <f t="shared" si="553"/>
        <v/>
      </c>
      <c r="CA402" s="111" t="str">
        <f t="shared" si="554"/>
        <v/>
      </c>
      <c r="CB402" s="142" t="str">
        <f t="shared" si="555"/>
        <v/>
      </c>
      <c r="CC402" s="184" t="str">
        <f t="shared" si="556"/>
        <v/>
      </c>
      <c r="CD402" s="115" t="str">
        <f t="shared" si="557"/>
        <v/>
      </c>
      <c r="CE402" s="115" t="str">
        <f t="shared" si="558"/>
        <v/>
      </c>
      <c r="CF402" s="125" t="str">
        <f t="shared" si="559"/>
        <v/>
      </c>
      <c r="CG402" s="125" t="str">
        <f t="shared" si="560"/>
        <v/>
      </c>
      <c r="CH402" s="149" t="str">
        <f t="shared" si="561"/>
        <v/>
      </c>
      <c r="CI402" s="142" t="str">
        <f t="shared" si="562"/>
        <v/>
      </c>
      <c r="CJ402" s="119"/>
      <c r="CK402" s="109"/>
      <c r="CL402" s="166" t="str">
        <f t="shared" si="563"/>
        <v/>
      </c>
      <c r="CM402" s="166" t="str">
        <f t="shared" si="564"/>
        <v/>
      </c>
      <c r="CN402" s="163" t="str">
        <f t="shared" si="565"/>
        <v/>
      </c>
      <c r="CO402" s="164" t="str">
        <f t="shared" si="566"/>
        <v/>
      </c>
      <c r="CP402" s="109"/>
      <c r="CQ402" s="163" t="str">
        <f t="shared" si="567"/>
        <v/>
      </c>
      <c r="CR402" s="163" t="str">
        <f t="shared" si="568"/>
        <v/>
      </c>
      <c r="CS402" s="109"/>
      <c r="CT402" s="112" t="str">
        <f t="shared" si="600"/>
        <v/>
      </c>
      <c r="CU402" s="145" t="str">
        <f t="shared" si="601"/>
        <v/>
      </c>
      <c r="CV402" s="111" t="str">
        <f t="shared" si="602"/>
        <v/>
      </c>
      <c r="CW402" s="111" t="str">
        <f t="shared" si="603"/>
        <v/>
      </c>
      <c r="CX402" s="109" t="str">
        <f t="shared" si="569"/>
        <v/>
      </c>
      <c r="CY402" s="126" t="str">
        <f t="shared" si="570"/>
        <v/>
      </c>
      <c r="CZ402" s="126" t="str">
        <f t="shared" si="571"/>
        <v/>
      </c>
      <c r="DA402" s="126" t="str">
        <f t="shared" si="572"/>
        <v/>
      </c>
      <c r="DB402" s="145" t="str">
        <f t="shared" si="573"/>
        <v/>
      </c>
      <c r="DC402" s="143" t="str">
        <f t="shared" si="574"/>
        <v/>
      </c>
      <c r="DD402" s="121"/>
      <c r="DE402" s="113" t="str">
        <f t="shared" si="575"/>
        <v/>
      </c>
      <c r="DF402" s="113" t="str">
        <f t="shared" si="576"/>
        <v/>
      </c>
      <c r="DG402" s="111" t="e">
        <f t="shared" si="604"/>
        <v>#N/A</v>
      </c>
      <c r="DH402" s="108" t="str">
        <f t="shared" si="577"/>
        <v/>
      </c>
      <c r="DI402" s="108" t="str">
        <f t="shared" si="605"/>
        <v/>
      </c>
      <c r="DJ402" s="108" t="str">
        <f t="shared" si="606"/>
        <v/>
      </c>
      <c r="DK402" s="108" t="str">
        <f t="shared" si="609"/>
        <v/>
      </c>
      <c r="DL402" s="108" t="str">
        <f t="shared" si="607"/>
        <v/>
      </c>
      <c r="DM402" s="108" t="str">
        <f t="shared" si="608"/>
        <v/>
      </c>
      <c r="DN402" s="103"/>
      <c r="DO402" s="170" t="str">
        <f t="shared" si="578"/>
        <v/>
      </c>
      <c r="DP402" s="170" t="str">
        <f t="shared" si="579"/>
        <v/>
      </c>
      <c r="DQ402" s="170" t="str">
        <f t="shared" si="580"/>
        <v/>
      </c>
      <c r="DR402" s="55" t="str">
        <f t="shared" si="581"/>
        <v/>
      </c>
      <c r="DS402" s="55" t="str">
        <f t="shared" si="582"/>
        <v/>
      </c>
      <c r="DT402" s="173" t="str">
        <f t="shared" si="583"/>
        <v/>
      </c>
      <c r="DU402" s="55" t="str">
        <f t="shared" si="584"/>
        <v/>
      </c>
      <c r="DV402" s="21" t="str">
        <f t="shared" si="585"/>
        <v/>
      </c>
      <c r="DW402" s="11" t="str">
        <f t="shared" si="610"/>
        <v/>
      </c>
      <c r="DX402" s="12" t="str">
        <f t="shared" si="586"/>
        <v/>
      </c>
      <c r="DY402" s="15"/>
    </row>
    <row r="403" spans="1:133" ht="19.899999999999999" customHeight="1" x14ac:dyDescent="0.25">
      <c r="A403" s="47">
        <f t="shared" si="587"/>
        <v>402</v>
      </c>
      <c r="B403" s="176"/>
      <c r="C403" s="194"/>
      <c r="D403" s="176"/>
      <c r="E403" s="194"/>
      <c r="F403" s="192"/>
      <c r="G403" s="193"/>
      <c r="H403" s="176"/>
      <c r="I403" s="176"/>
      <c r="J403" s="180"/>
      <c r="K403" s="180"/>
      <c r="L403" s="180"/>
      <c r="M403" s="40"/>
      <c r="N403" s="10" t="str">
        <f t="shared" si="529"/>
        <v/>
      </c>
      <c r="O403" s="13"/>
      <c r="P403" s="26" t="str">
        <f t="shared" si="528"/>
        <v/>
      </c>
      <c r="Q403" s="26" t="str">
        <f t="shared" si="528"/>
        <v/>
      </c>
      <c r="R403" s="26" t="str">
        <f t="shared" si="528"/>
        <v/>
      </c>
      <c r="S403" s="26" t="str">
        <f t="shared" si="528"/>
        <v/>
      </c>
      <c r="T403" s="26" t="str">
        <f t="shared" si="528"/>
        <v/>
      </c>
      <c r="U403" s="157" t="str">
        <f t="shared" si="528"/>
        <v/>
      </c>
      <c r="V403" s="26" t="str">
        <f t="shared" si="528"/>
        <v/>
      </c>
      <c r="W403" s="26" t="str">
        <f t="shared" si="528"/>
        <v/>
      </c>
      <c r="X403" s="26" t="str">
        <f t="shared" si="528"/>
        <v/>
      </c>
      <c r="Y403" s="24" t="str">
        <f t="shared" si="528"/>
        <v/>
      </c>
      <c r="Z403" s="18" t="str">
        <f t="shared" si="530"/>
        <v/>
      </c>
      <c r="AA403" s="24" t="str">
        <f t="shared" si="530"/>
        <v/>
      </c>
      <c r="AB403" s="24" t="str">
        <f t="shared" si="530"/>
        <v/>
      </c>
      <c r="AC403" s="26" t="str">
        <f t="shared" si="530"/>
        <v/>
      </c>
      <c r="AD403" s="33" t="str">
        <f t="shared" si="530"/>
        <v/>
      </c>
      <c r="AE403" s="24" t="str">
        <f t="shared" si="530"/>
        <v/>
      </c>
      <c r="AF403" s="26" t="str">
        <f t="shared" si="530"/>
        <v/>
      </c>
      <c r="AG403" s="24" t="str">
        <f t="shared" si="530"/>
        <v/>
      </c>
      <c r="AH403" s="26" t="str">
        <f t="shared" si="530"/>
        <v/>
      </c>
      <c r="AI403" s="26" t="str">
        <f t="shared" si="530"/>
        <v/>
      </c>
      <c r="AJ403" s="26" t="str">
        <f t="shared" si="530"/>
        <v/>
      </c>
      <c r="AK403" s="26" t="str">
        <f t="shared" si="530"/>
        <v/>
      </c>
      <c r="AL403" s="26" t="str">
        <f t="shared" si="530"/>
        <v/>
      </c>
      <c r="AM403" s="18" t="str">
        <f t="shared" si="530"/>
        <v/>
      </c>
      <c r="AN403" s="9"/>
      <c r="AO403" s="152" t="str">
        <f t="shared" si="588"/>
        <v/>
      </c>
      <c r="AP403" s="150" t="str">
        <f t="shared" si="531"/>
        <v/>
      </c>
      <c r="AQ403" s="151" t="str">
        <f t="shared" si="532"/>
        <v/>
      </c>
      <c r="AR403" s="107" t="str">
        <f t="shared" si="533"/>
        <v/>
      </c>
      <c r="AS403" s="128" t="str">
        <f t="shared" si="534"/>
        <v/>
      </c>
      <c r="AT403" s="114" t="str">
        <f t="shared" si="589"/>
        <v/>
      </c>
      <c r="AU403" s="114" t="str">
        <f t="shared" si="590"/>
        <v/>
      </c>
      <c r="AV403" s="114" t="str">
        <f t="shared" si="591"/>
        <v/>
      </c>
      <c r="AW403" s="114" t="str">
        <f t="shared" si="592"/>
        <v/>
      </c>
      <c r="AX403" s="117" t="str">
        <f t="shared" si="593"/>
        <v/>
      </c>
      <c r="AY403" s="117" t="str">
        <f t="shared" si="594"/>
        <v/>
      </c>
      <c r="AZ403" s="111" t="str">
        <f t="shared" si="595"/>
        <v/>
      </c>
      <c r="BA403" s="133" t="str">
        <f t="shared" si="596"/>
        <v/>
      </c>
      <c r="BB403" s="126" t="str">
        <f t="shared" si="535"/>
        <v/>
      </c>
      <c r="BC403" s="126" t="str">
        <f t="shared" si="536"/>
        <v/>
      </c>
      <c r="BD403" s="127" t="str">
        <f t="shared" si="537"/>
        <v/>
      </c>
      <c r="BE403" s="115" t="str">
        <f t="shared" si="538"/>
        <v/>
      </c>
      <c r="BF403" s="148" t="str">
        <f t="shared" si="539"/>
        <v/>
      </c>
      <c r="BG403" s="126" t="str">
        <f t="shared" si="540"/>
        <v/>
      </c>
      <c r="BH403" s="126" t="str">
        <f t="shared" si="541"/>
        <v/>
      </c>
      <c r="BI403" s="126" t="str">
        <f t="shared" si="542"/>
        <v/>
      </c>
      <c r="BJ403" s="126" t="str">
        <f t="shared" si="543"/>
        <v/>
      </c>
      <c r="BK403" s="111" t="str">
        <f t="shared" si="544"/>
        <v/>
      </c>
      <c r="BL403" s="118" t="str">
        <f t="shared" si="597"/>
        <v/>
      </c>
      <c r="BM403" s="115" t="str">
        <f t="shared" si="545"/>
        <v/>
      </c>
      <c r="BN403" s="110" t="str">
        <f t="shared" si="546"/>
        <v/>
      </c>
      <c r="BO403" s="110" t="str">
        <f t="shared" si="547"/>
        <v/>
      </c>
      <c r="BP403" s="111" t="str">
        <f t="shared" si="598"/>
        <v/>
      </c>
      <c r="BQ403" s="110" t="str">
        <f t="shared" si="599"/>
        <v/>
      </c>
      <c r="BR403" s="153"/>
      <c r="BS403" s="115" t="str">
        <f t="shared" si="548"/>
        <v/>
      </c>
      <c r="BT403" s="132" t="str">
        <f t="shared" si="611"/>
        <v/>
      </c>
      <c r="BU403" s="146" t="str">
        <f t="shared" si="549"/>
        <v/>
      </c>
      <c r="BV403" s="115" t="str">
        <f t="shared" si="550"/>
        <v/>
      </c>
      <c r="BW403" s="118" t="str">
        <f t="shared" si="551"/>
        <v/>
      </c>
      <c r="BX403" s="119"/>
      <c r="BY403" s="111" t="str">
        <f t="shared" si="552"/>
        <v/>
      </c>
      <c r="BZ403" s="111" t="str">
        <f t="shared" si="553"/>
        <v/>
      </c>
      <c r="CA403" s="111" t="str">
        <f t="shared" si="554"/>
        <v/>
      </c>
      <c r="CB403" s="142" t="str">
        <f t="shared" si="555"/>
        <v/>
      </c>
      <c r="CC403" s="184" t="str">
        <f t="shared" si="556"/>
        <v/>
      </c>
      <c r="CD403" s="115" t="str">
        <f t="shared" si="557"/>
        <v/>
      </c>
      <c r="CE403" s="115" t="str">
        <f t="shared" si="558"/>
        <v/>
      </c>
      <c r="CF403" s="125" t="str">
        <f t="shared" si="559"/>
        <v/>
      </c>
      <c r="CG403" s="125" t="str">
        <f t="shared" si="560"/>
        <v/>
      </c>
      <c r="CH403" s="149" t="str">
        <f t="shared" si="561"/>
        <v/>
      </c>
      <c r="CI403" s="142" t="str">
        <f t="shared" si="562"/>
        <v/>
      </c>
      <c r="CJ403" s="119"/>
      <c r="CK403" s="109"/>
      <c r="CL403" s="166" t="str">
        <f t="shared" si="563"/>
        <v/>
      </c>
      <c r="CM403" s="166" t="str">
        <f t="shared" si="564"/>
        <v/>
      </c>
      <c r="CN403" s="163" t="str">
        <f t="shared" si="565"/>
        <v/>
      </c>
      <c r="CO403" s="164" t="str">
        <f t="shared" si="566"/>
        <v/>
      </c>
      <c r="CP403" s="109"/>
      <c r="CQ403" s="163" t="str">
        <f t="shared" si="567"/>
        <v/>
      </c>
      <c r="CR403" s="163" t="str">
        <f t="shared" si="568"/>
        <v/>
      </c>
      <c r="CS403" s="109"/>
      <c r="CT403" s="112" t="str">
        <f t="shared" si="600"/>
        <v/>
      </c>
      <c r="CU403" s="145" t="str">
        <f t="shared" si="601"/>
        <v/>
      </c>
      <c r="CV403" s="111" t="str">
        <f t="shared" si="602"/>
        <v/>
      </c>
      <c r="CW403" s="111" t="str">
        <f t="shared" si="603"/>
        <v/>
      </c>
      <c r="CX403" s="109" t="str">
        <f t="shared" si="569"/>
        <v/>
      </c>
      <c r="CY403" s="126" t="str">
        <f t="shared" si="570"/>
        <v/>
      </c>
      <c r="CZ403" s="126" t="str">
        <f t="shared" si="571"/>
        <v/>
      </c>
      <c r="DA403" s="126" t="str">
        <f t="shared" si="572"/>
        <v/>
      </c>
      <c r="DB403" s="145" t="str">
        <f t="shared" si="573"/>
        <v/>
      </c>
      <c r="DC403" s="143" t="str">
        <f t="shared" si="574"/>
        <v/>
      </c>
      <c r="DD403" s="121"/>
      <c r="DE403" s="113" t="str">
        <f t="shared" si="575"/>
        <v/>
      </c>
      <c r="DF403" s="113" t="str">
        <f t="shared" si="576"/>
        <v/>
      </c>
      <c r="DG403" s="111" t="e">
        <f t="shared" si="604"/>
        <v>#N/A</v>
      </c>
      <c r="DH403" s="108" t="str">
        <f t="shared" si="577"/>
        <v/>
      </c>
      <c r="DI403" s="108" t="str">
        <f t="shared" si="605"/>
        <v/>
      </c>
      <c r="DJ403" s="108" t="str">
        <f t="shared" si="606"/>
        <v/>
      </c>
      <c r="DK403" s="108" t="str">
        <f t="shared" si="609"/>
        <v/>
      </c>
      <c r="DL403" s="108" t="str">
        <f t="shared" si="607"/>
        <v/>
      </c>
      <c r="DM403" s="108" t="str">
        <f t="shared" si="608"/>
        <v/>
      </c>
      <c r="DN403" s="103"/>
      <c r="DO403" s="170" t="str">
        <f t="shared" si="578"/>
        <v/>
      </c>
      <c r="DP403" s="170" t="str">
        <f t="shared" si="579"/>
        <v/>
      </c>
      <c r="DQ403" s="170" t="str">
        <f t="shared" si="580"/>
        <v/>
      </c>
      <c r="DR403" s="55" t="str">
        <f t="shared" si="581"/>
        <v/>
      </c>
      <c r="DS403" s="55" t="str">
        <f t="shared" si="582"/>
        <v/>
      </c>
      <c r="DT403" s="173" t="str">
        <f t="shared" si="583"/>
        <v/>
      </c>
      <c r="DU403" s="55" t="str">
        <f t="shared" si="584"/>
        <v/>
      </c>
      <c r="DV403" s="21" t="str">
        <f t="shared" si="585"/>
        <v/>
      </c>
      <c r="DW403" s="11" t="str">
        <f t="shared" si="610"/>
        <v/>
      </c>
      <c r="DX403" s="12" t="str">
        <f t="shared" si="586"/>
        <v/>
      </c>
      <c r="DY403" s="15"/>
    </row>
    <row r="404" spans="1:133" ht="19.899999999999999" customHeight="1" x14ac:dyDescent="0.25">
      <c r="A404" s="47">
        <f t="shared" si="587"/>
        <v>403</v>
      </c>
      <c r="B404" s="176"/>
      <c r="C404" s="194"/>
      <c r="D404" s="176"/>
      <c r="E404" s="194"/>
      <c r="F404" s="192"/>
      <c r="G404" s="193"/>
      <c r="H404" s="176"/>
      <c r="I404" s="176"/>
      <c r="J404" s="180"/>
      <c r="K404" s="180"/>
      <c r="L404" s="180"/>
      <c r="M404" s="40"/>
      <c r="N404" s="10" t="str">
        <f t="shared" si="529"/>
        <v/>
      </c>
      <c r="O404" s="13"/>
      <c r="P404" s="26" t="str">
        <f t="shared" si="528"/>
        <v/>
      </c>
      <c r="Q404" s="26" t="str">
        <f t="shared" si="528"/>
        <v/>
      </c>
      <c r="R404" s="26" t="str">
        <f t="shared" si="528"/>
        <v/>
      </c>
      <c r="S404" s="26" t="str">
        <f t="shared" si="528"/>
        <v/>
      </c>
      <c r="T404" s="26" t="str">
        <f t="shared" si="528"/>
        <v/>
      </c>
      <c r="U404" s="157" t="str">
        <f t="shared" si="528"/>
        <v/>
      </c>
      <c r="V404" s="26" t="str">
        <f t="shared" si="528"/>
        <v/>
      </c>
      <c r="W404" s="26" t="str">
        <f t="shared" si="528"/>
        <v/>
      </c>
      <c r="X404" s="26" t="str">
        <f t="shared" si="528"/>
        <v/>
      </c>
      <c r="Y404" s="24" t="str">
        <f t="shared" si="528"/>
        <v/>
      </c>
      <c r="Z404" s="18" t="str">
        <f t="shared" si="530"/>
        <v/>
      </c>
      <c r="AA404" s="24" t="str">
        <f t="shared" si="530"/>
        <v/>
      </c>
      <c r="AB404" s="24" t="str">
        <f t="shared" si="530"/>
        <v/>
      </c>
      <c r="AC404" s="26" t="str">
        <f t="shared" si="530"/>
        <v/>
      </c>
      <c r="AD404" s="33" t="str">
        <f t="shared" si="530"/>
        <v/>
      </c>
      <c r="AE404" s="24" t="str">
        <f t="shared" si="530"/>
        <v/>
      </c>
      <c r="AF404" s="26" t="str">
        <f t="shared" si="530"/>
        <v/>
      </c>
      <c r="AG404" s="24" t="str">
        <f t="shared" si="530"/>
        <v/>
      </c>
      <c r="AH404" s="26" t="str">
        <f t="shared" ref="Z404:AM467" si="612">IF(SG_or_BG_entered="","",Previous)</f>
        <v/>
      </c>
      <c r="AI404" s="26" t="str">
        <f t="shared" si="612"/>
        <v/>
      </c>
      <c r="AJ404" s="26" t="str">
        <f t="shared" si="612"/>
        <v/>
      </c>
      <c r="AK404" s="26" t="str">
        <f t="shared" si="612"/>
        <v/>
      </c>
      <c r="AL404" s="26" t="str">
        <f t="shared" si="612"/>
        <v/>
      </c>
      <c r="AM404" s="18" t="str">
        <f t="shared" si="612"/>
        <v/>
      </c>
      <c r="AN404" s="9"/>
      <c r="AO404" s="152" t="str">
        <f t="shared" si="588"/>
        <v/>
      </c>
      <c r="AP404" s="150" t="str">
        <f t="shared" si="531"/>
        <v/>
      </c>
      <c r="AQ404" s="151" t="str">
        <f t="shared" si="532"/>
        <v/>
      </c>
      <c r="AR404" s="107" t="str">
        <f t="shared" si="533"/>
        <v/>
      </c>
      <c r="AS404" s="128" t="str">
        <f t="shared" si="534"/>
        <v/>
      </c>
      <c r="AT404" s="114" t="str">
        <f t="shared" si="589"/>
        <v/>
      </c>
      <c r="AU404" s="114" t="str">
        <f t="shared" si="590"/>
        <v/>
      </c>
      <c r="AV404" s="114" t="str">
        <f t="shared" si="591"/>
        <v/>
      </c>
      <c r="AW404" s="114" t="str">
        <f t="shared" si="592"/>
        <v/>
      </c>
      <c r="AX404" s="117" t="str">
        <f t="shared" si="593"/>
        <v/>
      </c>
      <c r="AY404" s="117" t="str">
        <f t="shared" si="594"/>
        <v/>
      </c>
      <c r="AZ404" s="111" t="str">
        <f t="shared" si="595"/>
        <v/>
      </c>
      <c r="BA404" s="133" t="str">
        <f t="shared" si="596"/>
        <v/>
      </c>
      <c r="BB404" s="126" t="str">
        <f t="shared" si="535"/>
        <v/>
      </c>
      <c r="BC404" s="126" t="str">
        <f t="shared" si="536"/>
        <v/>
      </c>
      <c r="BD404" s="127" t="str">
        <f t="shared" si="537"/>
        <v/>
      </c>
      <c r="BE404" s="115" t="str">
        <f t="shared" si="538"/>
        <v/>
      </c>
      <c r="BF404" s="148" t="str">
        <f t="shared" si="539"/>
        <v/>
      </c>
      <c r="BG404" s="126" t="str">
        <f t="shared" si="540"/>
        <v/>
      </c>
      <c r="BH404" s="126" t="str">
        <f t="shared" si="541"/>
        <v/>
      </c>
      <c r="BI404" s="126" t="str">
        <f t="shared" si="542"/>
        <v/>
      </c>
      <c r="BJ404" s="126" t="str">
        <f t="shared" si="543"/>
        <v/>
      </c>
      <c r="BK404" s="111" t="str">
        <f t="shared" si="544"/>
        <v/>
      </c>
      <c r="BL404" s="118" t="str">
        <f t="shared" si="597"/>
        <v/>
      </c>
      <c r="BM404" s="115" t="str">
        <f t="shared" si="545"/>
        <v/>
      </c>
      <c r="BN404" s="110" t="str">
        <f t="shared" si="546"/>
        <v/>
      </c>
      <c r="BO404" s="110" t="str">
        <f t="shared" si="547"/>
        <v/>
      </c>
      <c r="BP404" s="111" t="str">
        <f t="shared" si="598"/>
        <v/>
      </c>
      <c r="BQ404" s="110" t="str">
        <f t="shared" si="599"/>
        <v/>
      </c>
      <c r="BR404" s="153"/>
      <c r="BS404" s="115" t="str">
        <f t="shared" si="548"/>
        <v/>
      </c>
      <c r="BT404" s="132" t="str">
        <f t="shared" si="611"/>
        <v/>
      </c>
      <c r="BU404" s="146" t="str">
        <f t="shared" si="549"/>
        <v/>
      </c>
      <c r="BV404" s="115" t="str">
        <f t="shared" si="550"/>
        <v/>
      </c>
      <c r="BW404" s="118" t="str">
        <f t="shared" si="551"/>
        <v/>
      </c>
      <c r="BX404" s="119"/>
      <c r="BY404" s="111" t="str">
        <f t="shared" si="552"/>
        <v/>
      </c>
      <c r="BZ404" s="111" t="str">
        <f t="shared" si="553"/>
        <v/>
      </c>
      <c r="CA404" s="111" t="str">
        <f t="shared" si="554"/>
        <v/>
      </c>
      <c r="CB404" s="142" t="str">
        <f t="shared" si="555"/>
        <v/>
      </c>
      <c r="CC404" s="184" t="str">
        <f t="shared" si="556"/>
        <v/>
      </c>
      <c r="CD404" s="115" t="str">
        <f t="shared" si="557"/>
        <v/>
      </c>
      <c r="CE404" s="115" t="str">
        <f t="shared" si="558"/>
        <v/>
      </c>
      <c r="CF404" s="125" t="str">
        <f t="shared" si="559"/>
        <v/>
      </c>
      <c r="CG404" s="125" t="str">
        <f t="shared" si="560"/>
        <v/>
      </c>
      <c r="CH404" s="149" t="str">
        <f t="shared" si="561"/>
        <v/>
      </c>
      <c r="CI404" s="142" t="str">
        <f t="shared" si="562"/>
        <v/>
      </c>
      <c r="CJ404" s="119"/>
      <c r="CK404" s="109"/>
      <c r="CL404" s="166" t="str">
        <f t="shared" si="563"/>
        <v/>
      </c>
      <c r="CM404" s="166" t="str">
        <f t="shared" si="564"/>
        <v/>
      </c>
      <c r="CN404" s="163" t="str">
        <f t="shared" si="565"/>
        <v/>
      </c>
      <c r="CO404" s="164" t="str">
        <f t="shared" si="566"/>
        <v/>
      </c>
      <c r="CP404" s="109"/>
      <c r="CQ404" s="163" t="str">
        <f t="shared" si="567"/>
        <v/>
      </c>
      <c r="CR404" s="163" t="str">
        <f t="shared" si="568"/>
        <v/>
      </c>
      <c r="CS404" s="109"/>
      <c r="CT404" s="112" t="str">
        <f t="shared" si="600"/>
        <v/>
      </c>
      <c r="CU404" s="145" t="str">
        <f t="shared" si="601"/>
        <v/>
      </c>
      <c r="CV404" s="111" t="str">
        <f t="shared" si="602"/>
        <v/>
      </c>
      <c r="CW404" s="111" t="str">
        <f t="shared" si="603"/>
        <v/>
      </c>
      <c r="CX404" s="109" t="str">
        <f t="shared" si="569"/>
        <v/>
      </c>
      <c r="CY404" s="126" t="str">
        <f t="shared" si="570"/>
        <v/>
      </c>
      <c r="CZ404" s="126" t="str">
        <f t="shared" si="571"/>
        <v/>
      </c>
      <c r="DA404" s="126" t="str">
        <f t="shared" si="572"/>
        <v/>
      </c>
      <c r="DB404" s="145" t="str">
        <f t="shared" si="573"/>
        <v/>
      </c>
      <c r="DC404" s="143" t="str">
        <f t="shared" si="574"/>
        <v/>
      </c>
      <c r="DD404" s="121"/>
      <c r="DE404" s="113" t="str">
        <f t="shared" si="575"/>
        <v/>
      </c>
      <c r="DF404" s="113" t="str">
        <f t="shared" si="576"/>
        <v/>
      </c>
      <c r="DG404" s="111" t="e">
        <f t="shared" si="604"/>
        <v>#N/A</v>
      </c>
      <c r="DH404" s="108" t="str">
        <f t="shared" si="577"/>
        <v/>
      </c>
      <c r="DI404" s="108" t="str">
        <f t="shared" si="605"/>
        <v/>
      </c>
      <c r="DJ404" s="108" t="str">
        <f t="shared" si="606"/>
        <v/>
      </c>
      <c r="DK404" s="108" t="str">
        <f t="shared" si="609"/>
        <v/>
      </c>
      <c r="DL404" s="108" t="str">
        <f t="shared" si="607"/>
        <v/>
      </c>
      <c r="DM404" s="108" t="str">
        <f t="shared" si="608"/>
        <v/>
      </c>
      <c r="DN404" s="103"/>
      <c r="DO404" s="170" t="str">
        <f t="shared" si="578"/>
        <v/>
      </c>
      <c r="DP404" s="170" t="str">
        <f t="shared" si="579"/>
        <v/>
      </c>
      <c r="DQ404" s="170" t="str">
        <f t="shared" si="580"/>
        <v/>
      </c>
      <c r="DR404" s="55" t="str">
        <f t="shared" si="581"/>
        <v/>
      </c>
      <c r="DS404" s="55" t="str">
        <f t="shared" si="582"/>
        <v/>
      </c>
      <c r="DT404" s="173" t="str">
        <f t="shared" si="583"/>
        <v/>
      </c>
      <c r="DU404" s="55" t="str">
        <f t="shared" si="584"/>
        <v/>
      </c>
      <c r="DV404" s="21" t="str">
        <f t="shared" si="585"/>
        <v/>
      </c>
      <c r="DW404" s="11" t="str">
        <f t="shared" si="610"/>
        <v/>
      </c>
      <c r="DX404" s="12" t="str">
        <f t="shared" si="586"/>
        <v/>
      </c>
      <c r="DY404" s="15"/>
    </row>
    <row r="405" spans="1:133" ht="19.899999999999999" customHeight="1" x14ac:dyDescent="0.25">
      <c r="A405" s="47">
        <f t="shared" si="587"/>
        <v>404</v>
      </c>
      <c r="B405" s="176"/>
      <c r="C405" s="194"/>
      <c r="D405" s="176"/>
      <c r="E405" s="194"/>
      <c r="F405" s="192"/>
      <c r="G405" s="193"/>
      <c r="H405" s="176"/>
      <c r="I405" s="176"/>
      <c r="J405" s="180"/>
      <c r="K405" s="180"/>
      <c r="L405" s="180"/>
      <c r="M405" s="40"/>
      <c r="N405" s="10" t="str">
        <f t="shared" si="529"/>
        <v/>
      </c>
      <c r="O405" s="13"/>
      <c r="P405" s="26" t="str">
        <f t="shared" si="528"/>
        <v/>
      </c>
      <c r="Q405" s="26" t="str">
        <f t="shared" si="528"/>
        <v/>
      </c>
      <c r="R405" s="26" t="str">
        <f t="shared" si="528"/>
        <v/>
      </c>
      <c r="S405" s="26" t="str">
        <f t="shared" si="528"/>
        <v/>
      </c>
      <c r="T405" s="26" t="str">
        <f t="shared" si="528"/>
        <v/>
      </c>
      <c r="U405" s="157" t="str">
        <f t="shared" si="528"/>
        <v/>
      </c>
      <c r="V405" s="26" t="str">
        <f t="shared" si="528"/>
        <v/>
      </c>
      <c r="W405" s="26" t="str">
        <f t="shared" si="528"/>
        <v/>
      </c>
      <c r="X405" s="26" t="str">
        <f t="shared" si="528"/>
        <v/>
      </c>
      <c r="Y405" s="24" t="str">
        <f t="shared" si="528"/>
        <v/>
      </c>
      <c r="Z405" s="18" t="str">
        <f t="shared" si="612"/>
        <v/>
      </c>
      <c r="AA405" s="24" t="str">
        <f t="shared" si="612"/>
        <v/>
      </c>
      <c r="AB405" s="24" t="str">
        <f t="shared" si="612"/>
        <v/>
      </c>
      <c r="AC405" s="26" t="str">
        <f t="shared" si="612"/>
        <v/>
      </c>
      <c r="AD405" s="33" t="str">
        <f t="shared" si="612"/>
        <v/>
      </c>
      <c r="AE405" s="24" t="str">
        <f t="shared" si="612"/>
        <v/>
      </c>
      <c r="AF405" s="26" t="str">
        <f t="shared" si="612"/>
        <v/>
      </c>
      <c r="AG405" s="24" t="str">
        <f t="shared" si="612"/>
        <v/>
      </c>
      <c r="AH405" s="26" t="str">
        <f t="shared" si="612"/>
        <v/>
      </c>
      <c r="AI405" s="26" t="str">
        <f t="shared" si="612"/>
        <v/>
      </c>
      <c r="AJ405" s="26" t="str">
        <f t="shared" si="612"/>
        <v/>
      </c>
      <c r="AK405" s="26" t="str">
        <f t="shared" si="612"/>
        <v/>
      </c>
      <c r="AL405" s="26" t="str">
        <f t="shared" si="612"/>
        <v/>
      </c>
      <c r="AM405" s="18" t="str">
        <f t="shared" si="612"/>
        <v/>
      </c>
      <c r="AN405" s="9"/>
      <c r="AO405" s="152" t="str">
        <f t="shared" si="588"/>
        <v/>
      </c>
      <c r="AP405" s="150" t="str">
        <f t="shared" si="531"/>
        <v/>
      </c>
      <c r="AQ405" s="151" t="str">
        <f t="shared" si="532"/>
        <v/>
      </c>
      <c r="AR405" s="107" t="str">
        <f t="shared" si="533"/>
        <v/>
      </c>
      <c r="AS405" s="128" t="str">
        <f t="shared" si="534"/>
        <v/>
      </c>
      <c r="AT405" s="114" t="str">
        <f t="shared" si="589"/>
        <v/>
      </c>
      <c r="AU405" s="114" t="str">
        <f t="shared" si="590"/>
        <v/>
      </c>
      <c r="AV405" s="114" t="str">
        <f t="shared" si="591"/>
        <v/>
      </c>
      <c r="AW405" s="114" t="str">
        <f t="shared" si="592"/>
        <v/>
      </c>
      <c r="AX405" s="117" t="str">
        <f t="shared" si="593"/>
        <v/>
      </c>
      <c r="AY405" s="117" t="str">
        <f t="shared" si="594"/>
        <v/>
      </c>
      <c r="AZ405" s="111" t="str">
        <f t="shared" si="595"/>
        <v/>
      </c>
      <c r="BA405" s="133" t="str">
        <f t="shared" si="596"/>
        <v/>
      </c>
      <c r="BB405" s="126" t="str">
        <f t="shared" si="535"/>
        <v/>
      </c>
      <c r="BC405" s="126" t="str">
        <f t="shared" si="536"/>
        <v/>
      </c>
      <c r="BD405" s="127" t="str">
        <f t="shared" si="537"/>
        <v/>
      </c>
      <c r="BE405" s="115" t="str">
        <f t="shared" si="538"/>
        <v/>
      </c>
      <c r="BF405" s="148" t="str">
        <f t="shared" si="539"/>
        <v/>
      </c>
      <c r="BG405" s="126" t="str">
        <f t="shared" si="540"/>
        <v/>
      </c>
      <c r="BH405" s="126" t="str">
        <f t="shared" si="541"/>
        <v/>
      </c>
      <c r="BI405" s="126" t="str">
        <f t="shared" si="542"/>
        <v/>
      </c>
      <c r="BJ405" s="126" t="str">
        <f t="shared" si="543"/>
        <v/>
      </c>
      <c r="BK405" s="111" t="str">
        <f t="shared" si="544"/>
        <v/>
      </c>
      <c r="BL405" s="118" t="str">
        <f t="shared" si="597"/>
        <v/>
      </c>
      <c r="BM405" s="115" t="str">
        <f t="shared" si="545"/>
        <v/>
      </c>
      <c r="BN405" s="110" t="str">
        <f t="shared" si="546"/>
        <v/>
      </c>
      <c r="BO405" s="110" t="str">
        <f t="shared" si="547"/>
        <v/>
      </c>
      <c r="BP405" s="111" t="str">
        <f t="shared" si="598"/>
        <v/>
      </c>
      <c r="BQ405" s="110" t="str">
        <f t="shared" si="599"/>
        <v/>
      </c>
      <c r="BR405" s="153"/>
      <c r="BS405" s="115" t="str">
        <f t="shared" si="548"/>
        <v/>
      </c>
      <c r="BT405" s="132" t="str">
        <f t="shared" si="611"/>
        <v/>
      </c>
      <c r="BU405" s="146" t="str">
        <f t="shared" si="549"/>
        <v/>
      </c>
      <c r="BV405" s="115" t="str">
        <f t="shared" si="550"/>
        <v/>
      </c>
      <c r="BW405" s="118" t="str">
        <f t="shared" si="551"/>
        <v/>
      </c>
      <c r="BX405" s="119"/>
      <c r="BY405" s="111" t="str">
        <f t="shared" si="552"/>
        <v/>
      </c>
      <c r="BZ405" s="111" t="str">
        <f t="shared" si="553"/>
        <v/>
      </c>
      <c r="CA405" s="111" t="str">
        <f t="shared" si="554"/>
        <v/>
      </c>
      <c r="CB405" s="142" t="str">
        <f t="shared" si="555"/>
        <v/>
      </c>
      <c r="CC405" s="184" t="str">
        <f t="shared" si="556"/>
        <v/>
      </c>
      <c r="CD405" s="115" t="str">
        <f t="shared" si="557"/>
        <v/>
      </c>
      <c r="CE405" s="115" t="str">
        <f t="shared" si="558"/>
        <v/>
      </c>
      <c r="CF405" s="125" t="str">
        <f t="shared" si="559"/>
        <v/>
      </c>
      <c r="CG405" s="125" t="str">
        <f t="shared" si="560"/>
        <v/>
      </c>
      <c r="CH405" s="149" t="str">
        <f t="shared" si="561"/>
        <v/>
      </c>
      <c r="CI405" s="142" t="str">
        <f t="shared" si="562"/>
        <v/>
      </c>
      <c r="CJ405" s="119"/>
      <c r="CK405" s="109"/>
      <c r="CL405" s="166" t="str">
        <f t="shared" si="563"/>
        <v/>
      </c>
      <c r="CM405" s="166" t="str">
        <f t="shared" si="564"/>
        <v/>
      </c>
      <c r="CN405" s="163" t="str">
        <f t="shared" si="565"/>
        <v/>
      </c>
      <c r="CO405" s="164" t="str">
        <f t="shared" si="566"/>
        <v/>
      </c>
      <c r="CP405" s="109"/>
      <c r="CQ405" s="163" t="str">
        <f t="shared" si="567"/>
        <v/>
      </c>
      <c r="CR405" s="163" t="str">
        <f t="shared" si="568"/>
        <v/>
      </c>
      <c r="CS405" s="109"/>
      <c r="CT405" s="112" t="str">
        <f t="shared" si="600"/>
        <v/>
      </c>
      <c r="CU405" s="145" t="str">
        <f t="shared" si="601"/>
        <v/>
      </c>
      <c r="CV405" s="111" t="str">
        <f t="shared" si="602"/>
        <v/>
      </c>
      <c r="CW405" s="111" t="str">
        <f t="shared" si="603"/>
        <v/>
      </c>
      <c r="CX405" s="109" t="str">
        <f t="shared" si="569"/>
        <v/>
      </c>
      <c r="CY405" s="126" t="str">
        <f t="shared" si="570"/>
        <v/>
      </c>
      <c r="CZ405" s="126" t="str">
        <f t="shared" si="571"/>
        <v/>
      </c>
      <c r="DA405" s="126" t="str">
        <f t="shared" si="572"/>
        <v/>
      </c>
      <c r="DB405" s="145" t="str">
        <f t="shared" si="573"/>
        <v/>
      </c>
      <c r="DC405" s="143" t="str">
        <f t="shared" si="574"/>
        <v/>
      </c>
      <c r="DD405" s="121"/>
      <c r="DE405" s="113" t="str">
        <f t="shared" si="575"/>
        <v/>
      </c>
      <c r="DF405" s="113" t="str">
        <f t="shared" si="576"/>
        <v/>
      </c>
      <c r="DG405" s="111" t="e">
        <f t="shared" si="604"/>
        <v>#N/A</v>
      </c>
      <c r="DH405" s="108" t="str">
        <f t="shared" si="577"/>
        <v/>
      </c>
      <c r="DI405" s="108" t="str">
        <f t="shared" si="605"/>
        <v/>
      </c>
      <c r="DJ405" s="108" t="str">
        <f t="shared" si="606"/>
        <v/>
      </c>
      <c r="DK405" s="108" t="str">
        <f t="shared" si="609"/>
        <v/>
      </c>
      <c r="DL405" s="108" t="str">
        <f t="shared" si="607"/>
        <v/>
      </c>
      <c r="DM405" s="108" t="str">
        <f t="shared" si="608"/>
        <v/>
      </c>
      <c r="DN405" s="103"/>
      <c r="DO405" s="170" t="str">
        <f t="shared" si="578"/>
        <v/>
      </c>
      <c r="DP405" s="170" t="str">
        <f t="shared" si="579"/>
        <v/>
      </c>
      <c r="DQ405" s="170" t="str">
        <f t="shared" si="580"/>
        <v/>
      </c>
      <c r="DR405" s="55" t="str">
        <f t="shared" si="581"/>
        <v/>
      </c>
      <c r="DS405" s="55" t="str">
        <f t="shared" si="582"/>
        <v/>
      </c>
      <c r="DT405" s="173" t="str">
        <f t="shared" si="583"/>
        <v/>
      </c>
      <c r="DU405" s="55" t="str">
        <f t="shared" si="584"/>
        <v/>
      </c>
      <c r="DV405" s="21" t="str">
        <f t="shared" si="585"/>
        <v/>
      </c>
      <c r="DW405" s="11" t="str">
        <f t="shared" si="610"/>
        <v/>
      </c>
      <c r="DX405" s="12" t="str">
        <f t="shared" si="586"/>
        <v/>
      </c>
      <c r="DY405" s="15"/>
    </row>
    <row r="406" spans="1:133" ht="19.899999999999999" customHeight="1" x14ac:dyDescent="0.25">
      <c r="A406" s="47">
        <f t="shared" si="587"/>
        <v>405</v>
      </c>
      <c r="B406" s="176"/>
      <c r="C406" s="194"/>
      <c r="D406" s="176"/>
      <c r="E406" s="194"/>
      <c r="F406" s="192"/>
      <c r="G406" s="193"/>
      <c r="H406" s="176"/>
      <c r="I406" s="176"/>
      <c r="J406" s="180"/>
      <c r="K406" s="180"/>
      <c r="L406" s="180"/>
      <c r="M406" s="40"/>
      <c r="N406" s="10" t="str">
        <f t="shared" si="529"/>
        <v/>
      </c>
      <c r="O406" s="13"/>
      <c r="P406" s="26" t="str">
        <f t="shared" si="528"/>
        <v/>
      </c>
      <c r="Q406" s="26" t="str">
        <f t="shared" si="528"/>
        <v/>
      </c>
      <c r="R406" s="26" t="str">
        <f t="shared" si="528"/>
        <v/>
      </c>
      <c r="S406" s="26" t="str">
        <f t="shared" si="528"/>
        <v/>
      </c>
      <c r="T406" s="26" t="str">
        <f t="shared" si="528"/>
        <v/>
      </c>
      <c r="U406" s="157" t="str">
        <f t="shared" si="528"/>
        <v/>
      </c>
      <c r="V406" s="26" t="str">
        <f t="shared" si="528"/>
        <v/>
      </c>
      <c r="W406" s="26" t="str">
        <f t="shared" si="528"/>
        <v/>
      </c>
      <c r="X406" s="26" t="str">
        <f t="shared" si="528"/>
        <v/>
      </c>
      <c r="Y406" s="24" t="str">
        <f t="shared" si="528"/>
        <v/>
      </c>
      <c r="Z406" s="18" t="str">
        <f t="shared" si="612"/>
        <v/>
      </c>
      <c r="AA406" s="24" t="str">
        <f t="shared" si="612"/>
        <v/>
      </c>
      <c r="AB406" s="24" t="str">
        <f t="shared" si="612"/>
        <v/>
      </c>
      <c r="AC406" s="26" t="str">
        <f t="shared" si="612"/>
        <v/>
      </c>
      <c r="AD406" s="33" t="str">
        <f t="shared" si="612"/>
        <v/>
      </c>
      <c r="AE406" s="24" t="str">
        <f t="shared" si="612"/>
        <v/>
      </c>
      <c r="AF406" s="26" t="str">
        <f t="shared" si="612"/>
        <v/>
      </c>
      <c r="AG406" s="24" t="str">
        <f t="shared" si="612"/>
        <v/>
      </c>
      <c r="AH406" s="26" t="str">
        <f t="shared" si="612"/>
        <v/>
      </c>
      <c r="AI406" s="26" t="str">
        <f t="shared" si="612"/>
        <v/>
      </c>
      <c r="AJ406" s="26" t="str">
        <f t="shared" si="612"/>
        <v/>
      </c>
      <c r="AK406" s="26" t="str">
        <f t="shared" si="612"/>
        <v/>
      </c>
      <c r="AL406" s="26" t="str">
        <f t="shared" si="612"/>
        <v/>
      </c>
      <c r="AM406" s="18" t="str">
        <f t="shared" si="612"/>
        <v/>
      </c>
      <c r="AN406" s="9"/>
      <c r="AO406" s="152" t="str">
        <f t="shared" si="588"/>
        <v/>
      </c>
      <c r="AP406" s="150" t="str">
        <f t="shared" si="531"/>
        <v/>
      </c>
      <c r="AQ406" s="151" t="str">
        <f t="shared" si="532"/>
        <v/>
      </c>
      <c r="AR406" s="107" t="str">
        <f t="shared" si="533"/>
        <v/>
      </c>
      <c r="AS406" s="128" t="str">
        <f t="shared" si="534"/>
        <v/>
      </c>
      <c r="AT406" s="114" t="str">
        <f t="shared" si="589"/>
        <v/>
      </c>
      <c r="AU406" s="114" t="str">
        <f t="shared" si="590"/>
        <v/>
      </c>
      <c r="AV406" s="114" t="str">
        <f t="shared" si="591"/>
        <v/>
      </c>
      <c r="AW406" s="114" t="str">
        <f t="shared" si="592"/>
        <v/>
      </c>
      <c r="AX406" s="117" t="str">
        <f t="shared" si="593"/>
        <v/>
      </c>
      <c r="AY406" s="117" t="str">
        <f t="shared" si="594"/>
        <v/>
      </c>
      <c r="AZ406" s="111" t="str">
        <f t="shared" si="595"/>
        <v/>
      </c>
      <c r="BA406" s="133" t="str">
        <f t="shared" si="596"/>
        <v/>
      </c>
      <c r="BB406" s="126" t="str">
        <f t="shared" si="535"/>
        <v/>
      </c>
      <c r="BC406" s="126" t="str">
        <f t="shared" si="536"/>
        <v/>
      </c>
      <c r="BD406" s="127" t="str">
        <f t="shared" si="537"/>
        <v/>
      </c>
      <c r="BE406" s="115" t="str">
        <f t="shared" si="538"/>
        <v/>
      </c>
      <c r="BF406" s="148" t="str">
        <f t="shared" si="539"/>
        <v/>
      </c>
      <c r="BG406" s="126" t="str">
        <f t="shared" si="540"/>
        <v/>
      </c>
      <c r="BH406" s="126" t="str">
        <f t="shared" si="541"/>
        <v/>
      </c>
      <c r="BI406" s="126" t="str">
        <f t="shared" si="542"/>
        <v/>
      </c>
      <c r="BJ406" s="126" t="str">
        <f t="shared" si="543"/>
        <v/>
      </c>
      <c r="BK406" s="111" t="str">
        <f t="shared" si="544"/>
        <v/>
      </c>
      <c r="BL406" s="118" t="str">
        <f t="shared" si="597"/>
        <v/>
      </c>
      <c r="BM406" s="115" t="str">
        <f t="shared" si="545"/>
        <v/>
      </c>
      <c r="BN406" s="110" t="str">
        <f t="shared" si="546"/>
        <v/>
      </c>
      <c r="BO406" s="110" t="str">
        <f t="shared" si="547"/>
        <v/>
      </c>
      <c r="BP406" s="111" t="str">
        <f t="shared" si="598"/>
        <v/>
      </c>
      <c r="BQ406" s="110" t="str">
        <f t="shared" si="599"/>
        <v/>
      </c>
      <c r="BR406" s="153"/>
      <c r="BS406" s="115" t="str">
        <f t="shared" si="548"/>
        <v/>
      </c>
      <c r="BT406" s="132" t="str">
        <f t="shared" si="611"/>
        <v/>
      </c>
      <c r="BU406" s="146" t="str">
        <f t="shared" si="549"/>
        <v/>
      </c>
      <c r="BV406" s="115" t="str">
        <f t="shared" si="550"/>
        <v/>
      </c>
      <c r="BW406" s="118" t="str">
        <f t="shared" si="551"/>
        <v/>
      </c>
      <c r="BX406" s="119"/>
      <c r="BY406" s="111" t="str">
        <f t="shared" si="552"/>
        <v/>
      </c>
      <c r="BZ406" s="111" t="str">
        <f t="shared" si="553"/>
        <v/>
      </c>
      <c r="CA406" s="111" t="str">
        <f t="shared" si="554"/>
        <v/>
      </c>
      <c r="CB406" s="142" t="str">
        <f t="shared" si="555"/>
        <v/>
      </c>
      <c r="CC406" s="184" t="str">
        <f t="shared" si="556"/>
        <v/>
      </c>
      <c r="CD406" s="115" t="str">
        <f t="shared" si="557"/>
        <v/>
      </c>
      <c r="CE406" s="115" t="str">
        <f t="shared" si="558"/>
        <v/>
      </c>
      <c r="CF406" s="125" t="str">
        <f t="shared" si="559"/>
        <v/>
      </c>
      <c r="CG406" s="125" t="str">
        <f t="shared" si="560"/>
        <v/>
      </c>
      <c r="CH406" s="149" t="str">
        <f t="shared" si="561"/>
        <v/>
      </c>
      <c r="CI406" s="142" t="str">
        <f t="shared" si="562"/>
        <v/>
      </c>
      <c r="CJ406" s="119"/>
      <c r="CK406" s="109"/>
      <c r="CL406" s="166" t="str">
        <f t="shared" si="563"/>
        <v/>
      </c>
      <c r="CM406" s="166" t="str">
        <f t="shared" si="564"/>
        <v/>
      </c>
      <c r="CN406" s="163" t="str">
        <f t="shared" si="565"/>
        <v/>
      </c>
      <c r="CO406" s="164" t="str">
        <f t="shared" si="566"/>
        <v/>
      </c>
      <c r="CP406" s="109"/>
      <c r="CQ406" s="163" t="str">
        <f t="shared" si="567"/>
        <v/>
      </c>
      <c r="CR406" s="163" t="str">
        <f t="shared" si="568"/>
        <v/>
      </c>
      <c r="CS406" s="109"/>
      <c r="CT406" s="112" t="str">
        <f t="shared" si="600"/>
        <v/>
      </c>
      <c r="CU406" s="145" t="str">
        <f t="shared" si="601"/>
        <v/>
      </c>
      <c r="CV406" s="111" t="str">
        <f t="shared" si="602"/>
        <v/>
      </c>
      <c r="CW406" s="111" t="str">
        <f t="shared" si="603"/>
        <v/>
      </c>
      <c r="CX406" s="109" t="str">
        <f t="shared" si="569"/>
        <v/>
      </c>
      <c r="CY406" s="126" t="str">
        <f t="shared" si="570"/>
        <v/>
      </c>
      <c r="CZ406" s="126" t="str">
        <f t="shared" si="571"/>
        <v/>
      </c>
      <c r="DA406" s="126" t="str">
        <f t="shared" si="572"/>
        <v/>
      </c>
      <c r="DB406" s="145" t="str">
        <f t="shared" si="573"/>
        <v/>
      </c>
      <c r="DC406" s="143" t="str">
        <f t="shared" si="574"/>
        <v/>
      </c>
      <c r="DD406" s="121"/>
      <c r="DE406" s="113" t="str">
        <f t="shared" si="575"/>
        <v/>
      </c>
      <c r="DF406" s="113" t="str">
        <f t="shared" si="576"/>
        <v/>
      </c>
      <c r="DG406" s="111" t="e">
        <f t="shared" si="604"/>
        <v>#N/A</v>
      </c>
      <c r="DH406" s="108" t="str">
        <f t="shared" si="577"/>
        <v/>
      </c>
      <c r="DI406" s="108" t="str">
        <f t="shared" si="605"/>
        <v/>
      </c>
      <c r="DJ406" s="108" t="str">
        <f t="shared" si="606"/>
        <v/>
      </c>
      <c r="DK406" s="108" t="str">
        <f t="shared" si="609"/>
        <v/>
      </c>
      <c r="DL406" s="108" t="str">
        <f t="shared" si="607"/>
        <v/>
      </c>
      <c r="DM406" s="108" t="str">
        <f t="shared" si="608"/>
        <v/>
      </c>
      <c r="DN406" s="103"/>
      <c r="DO406" s="170" t="str">
        <f t="shared" si="578"/>
        <v/>
      </c>
      <c r="DP406" s="170" t="str">
        <f t="shared" si="579"/>
        <v/>
      </c>
      <c r="DQ406" s="170" t="str">
        <f t="shared" si="580"/>
        <v/>
      </c>
      <c r="DR406" s="55" t="str">
        <f t="shared" si="581"/>
        <v/>
      </c>
      <c r="DS406" s="55" t="str">
        <f t="shared" si="582"/>
        <v/>
      </c>
      <c r="DT406" s="173" t="str">
        <f t="shared" si="583"/>
        <v/>
      </c>
      <c r="DU406" s="55" t="str">
        <f t="shared" si="584"/>
        <v/>
      </c>
      <c r="DV406" s="21" t="str">
        <f t="shared" si="585"/>
        <v/>
      </c>
      <c r="DW406" s="11" t="str">
        <f t="shared" si="610"/>
        <v/>
      </c>
      <c r="DX406" s="12" t="str">
        <f t="shared" si="586"/>
        <v/>
      </c>
      <c r="DY406" s="15"/>
    </row>
    <row r="407" spans="1:133" ht="19.899999999999999" customHeight="1" x14ac:dyDescent="0.25">
      <c r="A407" s="47">
        <f t="shared" si="587"/>
        <v>406</v>
      </c>
      <c r="B407" s="176"/>
      <c r="C407" s="194"/>
      <c r="D407" s="176"/>
      <c r="E407" s="194"/>
      <c r="F407" s="192"/>
      <c r="G407" s="193"/>
      <c r="H407" s="176"/>
      <c r="I407" s="176"/>
      <c r="J407" s="180"/>
      <c r="K407" s="180"/>
      <c r="L407" s="180"/>
      <c r="M407" s="40"/>
      <c r="N407" s="10" t="str">
        <f t="shared" si="529"/>
        <v/>
      </c>
      <c r="O407" s="13"/>
      <c r="P407" s="26" t="str">
        <f t="shared" si="528"/>
        <v/>
      </c>
      <c r="Q407" s="26" t="str">
        <f t="shared" si="528"/>
        <v/>
      </c>
      <c r="R407" s="26" t="str">
        <f t="shared" si="528"/>
        <v/>
      </c>
      <c r="S407" s="26" t="str">
        <f t="shared" si="528"/>
        <v/>
      </c>
      <c r="T407" s="26" t="str">
        <f t="shared" si="528"/>
        <v/>
      </c>
      <c r="U407" s="157" t="str">
        <f t="shared" si="528"/>
        <v/>
      </c>
      <c r="V407" s="26" t="str">
        <f t="shared" si="528"/>
        <v/>
      </c>
      <c r="W407" s="26" t="str">
        <f t="shared" si="528"/>
        <v/>
      </c>
      <c r="X407" s="26" t="str">
        <f t="shared" si="528"/>
        <v/>
      </c>
      <c r="Y407" s="24" t="str">
        <f t="shared" si="528"/>
        <v/>
      </c>
      <c r="Z407" s="18" t="str">
        <f t="shared" si="612"/>
        <v/>
      </c>
      <c r="AA407" s="24" t="str">
        <f t="shared" si="612"/>
        <v/>
      </c>
      <c r="AB407" s="24" t="str">
        <f t="shared" si="612"/>
        <v/>
      </c>
      <c r="AC407" s="26" t="str">
        <f t="shared" si="612"/>
        <v/>
      </c>
      <c r="AD407" s="33" t="str">
        <f t="shared" si="612"/>
        <v/>
      </c>
      <c r="AE407" s="24" t="str">
        <f t="shared" si="612"/>
        <v/>
      </c>
      <c r="AF407" s="26" t="str">
        <f t="shared" si="612"/>
        <v/>
      </c>
      <c r="AG407" s="24" t="str">
        <f t="shared" si="612"/>
        <v/>
      </c>
      <c r="AH407" s="26" t="str">
        <f t="shared" si="612"/>
        <v/>
      </c>
      <c r="AI407" s="26" t="str">
        <f t="shared" si="612"/>
        <v/>
      </c>
      <c r="AJ407" s="26" t="str">
        <f t="shared" si="612"/>
        <v/>
      </c>
      <c r="AK407" s="26" t="str">
        <f t="shared" si="612"/>
        <v/>
      </c>
      <c r="AL407" s="26" t="str">
        <f t="shared" si="612"/>
        <v/>
      </c>
      <c r="AM407" s="18" t="str">
        <f t="shared" si="612"/>
        <v/>
      </c>
      <c r="AN407" s="9"/>
      <c r="AO407" s="152" t="str">
        <f t="shared" si="588"/>
        <v/>
      </c>
      <c r="AP407" s="150" t="str">
        <f t="shared" si="531"/>
        <v/>
      </c>
      <c r="AQ407" s="151" t="str">
        <f t="shared" si="532"/>
        <v/>
      </c>
      <c r="AR407" s="107" t="str">
        <f t="shared" si="533"/>
        <v/>
      </c>
      <c r="AS407" s="128" t="str">
        <f t="shared" si="534"/>
        <v/>
      </c>
      <c r="AT407" s="114" t="str">
        <f t="shared" si="589"/>
        <v/>
      </c>
      <c r="AU407" s="114" t="str">
        <f t="shared" si="590"/>
        <v/>
      </c>
      <c r="AV407" s="114" t="str">
        <f t="shared" si="591"/>
        <v/>
      </c>
      <c r="AW407" s="114" t="str">
        <f t="shared" si="592"/>
        <v/>
      </c>
      <c r="AX407" s="117" t="str">
        <f t="shared" si="593"/>
        <v/>
      </c>
      <c r="AY407" s="117" t="str">
        <f t="shared" si="594"/>
        <v/>
      </c>
      <c r="AZ407" s="111" t="str">
        <f t="shared" si="595"/>
        <v/>
      </c>
      <c r="BA407" s="133" t="str">
        <f t="shared" si="596"/>
        <v/>
      </c>
      <c r="BB407" s="126" t="str">
        <f t="shared" si="535"/>
        <v/>
      </c>
      <c r="BC407" s="126" t="str">
        <f t="shared" si="536"/>
        <v/>
      </c>
      <c r="BD407" s="127" t="str">
        <f t="shared" si="537"/>
        <v/>
      </c>
      <c r="BE407" s="115" t="str">
        <f t="shared" si="538"/>
        <v/>
      </c>
      <c r="BF407" s="148" t="str">
        <f t="shared" si="539"/>
        <v/>
      </c>
      <c r="BG407" s="126" t="str">
        <f t="shared" si="540"/>
        <v/>
      </c>
      <c r="BH407" s="126" t="str">
        <f t="shared" si="541"/>
        <v/>
      </c>
      <c r="BI407" s="126" t="str">
        <f t="shared" si="542"/>
        <v/>
      </c>
      <c r="BJ407" s="126" t="str">
        <f t="shared" si="543"/>
        <v/>
      </c>
      <c r="BK407" s="111" t="str">
        <f t="shared" si="544"/>
        <v/>
      </c>
      <c r="BL407" s="118" t="str">
        <f t="shared" si="597"/>
        <v/>
      </c>
      <c r="BM407" s="115" t="str">
        <f t="shared" si="545"/>
        <v/>
      </c>
      <c r="BN407" s="110" t="str">
        <f t="shared" si="546"/>
        <v/>
      </c>
      <c r="BO407" s="110" t="str">
        <f t="shared" si="547"/>
        <v/>
      </c>
      <c r="BP407" s="111" t="str">
        <f t="shared" si="598"/>
        <v/>
      </c>
      <c r="BQ407" s="110" t="str">
        <f t="shared" si="599"/>
        <v/>
      </c>
      <c r="BR407" s="153"/>
      <c r="BS407" s="115" t="str">
        <f t="shared" si="548"/>
        <v/>
      </c>
      <c r="BT407" s="132" t="str">
        <f t="shared" si="611"/>
        <v/>
      </c>
      <c r="BU407" s="146" t="str">
        <f t="shared" si="549"/>
        <v/>
      </c>
      <c r="BV407" s="115" t="str">
        <f t="shared" si="550"/>
        <v/>
      </c>
      <c r="BW407" s="118" t="str">
        <f t="shared" si="551"/>
        <v/>
      </c>
      <c r="BX407" s="119"/>
      <c r="BY407" s="111" t="str">
        <f t="shared" si="552"/>
        <v/>
      </c>
      <c r="BZ407" s="111" t="str">
        <f t="shared" si="553"/>
        <v/>
      </c>
      <c r="CA407" s="111" t="str">
        <f t="shared" si="554"/>
        <v/>
      </c>
      <c r="CB407" s="142" t="str">
        <f t="shared" si="555"/>
        <v/>
      </c>
      <c r="CC407" s="184" t="str">
        <f t="shared" si="556"/>
        <v/>
      </c>
      <c r="CD407" s="115" t="str">
        <f t="shared" si="557"/>
        <v/>
      </c>
      <c r="CE407" s="115" t="str">
        <f t="shared" si="558"/>
        <v/>
      </c>
      <c r="CF407" s="125" t="str">
        <f t="shared" si="559"/>
        <v/>
      </c>
      <c r="CG407" s="125" t="str">
        <f t="shared" si="560"/>
        <v/>
      </c>
      <c r="CH407" s="149" t="str">
        <f t="shared" si="561"/>
        <v/>
      </c>
      <c r="CI407" s="142" t="str">
        <f t="shared" si="562"/>
        <v/>
      </c>
      <c r="CJ407" s="119"/>
      <c r="CK407" s="109"/>
      <c r="CL407" s="166" t="str">
        <f t="shared" si="563"/>
        <v/>
      </c>
      <c r="CM407" s="166" t="str">
        <f t="shared" si="564"/>
        <v/>
      </c>
      <c r="CN407" s="163" t="str">
        <f t="shared" si="565"/>
        <v/>
      </c>
      <c r="CO407" s="164" t="str">
        <f t="shared" si="566"/>
        <v/>
      </c>
      <c r="CP407" s="109"/>
      <c r="CQ407" s="163" t="str">
        <f t="shared" si="567"/>
        <v/>
      </c>
      <c r="CR407" s="163" t="str">
        <f t="shared" si="568"/>
        <v/>
      </c>
      <c r="CS407" s="109"/>
      <c r="CT407" s="112" t="str">
        <f t="shared" si="600"/>
        <v/>
      </c>
      <c r="CU407" s="145" t="str">
        <f t="shared" si="601"/>
        <v/>
      </c>
      <c r="CV407" s="111" t="str">
        <f t="shared" si="602"/>
        <v/>
      </c>
      <c r="CW407" s="111" t="str">
        <f t="shared" si="603"/>
        <v/>
      </c>
      <c r="CX407" s="109" t="str">
        <f t="shared" si="569"/>
        <v/>
      </c>
      <c r="CY407" s="126" t="str">
        <f t="shared" si="570"/>
        <v/>
      </c>
      <c r="CZ407" s="126" t="str">
        <f t="shared" si="571"/>
        <v/>
      </c>
      <c r="DA407" s="126" t="str">
        <f t="shared" si="572"/>
        <v/>
      </c>
      <c r="DB407" s="145" t="str">
        <f t="shared" si="573"/>
        <v/>
      </c>
      <c r="DC407" s="143" t="str">
        <f t="shared" si="574"/>
        <v/>
      </c>
      <c r="DD407" s="121"/>
      <c r="DE407" s="113" t="str">
        <f t="shared" si="575"/>
        <v/>
      </c>
      <c r="DF407" s="113" t="str">
        <f t="shared" si="576"/>
        <v/>
      </c>
      <c r="DG407" s="111" t="e">
        <f t="shared" si="604"/>
        <v>#N/A</v>
      </c>
      <c r="DH407" s="108" t="str">
        <f t="shared" si="577"/>
        <v/>
      </c>
      <c r="DI407" s="108" t="str">
        <f t="shared" si="605"/>
        <v/>
      </c>
      <c r="DJ407" s="108" t="str">
        <f t="shared" si="606"/>
        <v/>
      </c>
      <c r="DK407" s="108" t="str">
        <f t="shared" si="609"/>
        <v/>
      </c>
      <c r="DL407" s="108" t="str">
        <f t="shared" si="607"/>
        <v/>
      </c>
      <c r="DM407" s="108" t="str">
        <f t="shared" si="608"/>
        <v/>
      </c>
      <c r="DN407" s="103"/>
      <c r="DO407" s="170" t="str">
        <f t="shared" si="578"/>
        <v/>
      </c>
      <c r="DP407" s="170" t="str">
        <f t="shared" si="579"/>
        <v/>
      </c>
      <c r="DQ407" s="170" t="str">
        <f t="shared" si="580"/>
        <v/>
      </c>
      <c r="DR407" s="55" t="str">
        <f t="shared" si="581"/>
        <v/>
      </c>
      <c r="DS407" s="55" t="str">
        <f t="shared" si="582"/>
        <v/>
      </c>
      <c r="DT407" s="173" t="str">
        <f t="shared" si="583"/>
        <v/>
      </c>
      <c r="DU407" s="55" t="str">
        <f t="shared" si="584"/>
        <v/>
      </c>
      <c r="DV407" s="21" t="str">
        <f t="shared" si="585"/>
        <v/>
      </c>
      <c r="DW407" s="11" t="str">
        <f t="shared" si="610"/>
        <v/>
      </c>
      <c r="DX407" s="12" t="str">
        <f t="shared" si="586"/>
        <v/>
      </c>
      <c r="DY407" s="15"/>
    </row>
    <row r="408" spans="1:133" ht="19.899999999999999" customHeight="1" x14ac:dyDescent="0.25">
      <c r="A408" s="47">
        <f t="shared" si="587"/>
        <v>407</v>
      </c>
      <c r="B408" s="176"/>
      <c r="C408" s="194"/>
      <c r="D408" s="176"/>
      <c r="E408" s="194"/>
      <c r="F408" s="192"/>
      <c r="G408" s="193"/>
      <c r="H408" s="176"/>
      <c r="I408" s="176"/>
      <c r="J408" s="180"/>
      <c r="K408" s="180"/>
      <c r="L408" s="180"/>
      <c r="M408" s="40"/>
      <c r="N408" s="10" t="str">
        <f t="shared" si="529"/>
        <v/>
      </c>
      <c r="O408" s="13"/>
      <c r="P408" s="26" t="str">
        <f t="shared" si="528"/>
        <v/>
      </c>
      <c r="Q408" s="26" t="str">
        <f t="shared" si="528"/>
        <v/>
      </c>
      <c r="R408" s="26" t="str">
        <f t="shared" si="528"/>
        <v/>
      </c>
      <c r="S408" s="26" t="str">
        <f t="shared" si="528"/>
        <v/>
      </c>
      <c r="T408" s="26" t="str">
        <f t="shared" si="528"/>
        <v/>
      </c>
      <c r="U408" s="157" t="str">
        <f t="shared" si="528"/>
        <v/>
      </c>
      <c r="V408" s="26" t="str">
        <f t="shared" si="528"/>
        <v/>
      </c>
      <c r="W408" s="26" t="str">
        <f t="shared" si="528"/>
        <v/>
      </c>
      <c r="X408" s="26" t="str">
        <f t="shared" si="528"/>
        <v/>
      </c>
      <c r="Y408" s="24" t="str">
        <f t="shared" si="528"/>
        <v/>
      </c>
      <c r="Z408" s="18" t="str">
        <f t="shared" si="612"/>
        <v/>
      </c>
      <c r="AA408" s="24" t="str">
        <f t="shared" si="612"/>
        <v/>
      </c>
      <c r="AB408" s="24" t="str">
        <f t="shared" si="612"/>
        <v/>
      </c>
      <c r="AC408" s="26" t="str">
        <f t="shared" si="612"/>
        <v/>
      </c>
      <c r="AD408" s="33" t="str">
        <f t="shared" si="612"/>
        <v/>
      </c>
      <c r="AE408" s="24" t="str">
        <f t="shared" si="612"/>
        <v/>
      </c>
      <c r="AF408" s="26" t="str">
        <f t="shared" si="612"/>
        <v/>
      </c>
      <c r="AG408" s="24" t="str">
        <f t="shared" si="612"/>
        <v/>
      </c>
      <c r="AH408" s="26" t="str">
        <f t="shared" si="612"/>
        <v/>
      </c>
      <c r="AI408" s="26" t="str">
        <f t="shared" si="612"/>
        <v/>
      </c>
      <c r="AJ408" s="26" t="str">
        <f t="shared" si="612"/>
        <v/>
      </c>
      <c r="AK408" s="26" t="str">
        <f t="shared" si="612"/>
        <v/>
      </c>
      <c r="AL408" s="26" t="str">
        <f t="shared" si="612"/>
        <v/>
      </c>
      <c r="AM408" s="18" t="str">
        <f t="shared" si="612"/>
        <v/>
      </c>
      <c r="AN408" s="9"/>
      <c r="AO408" s="152" t="str">
        <f t="shared" si="588"/>
        <v/>
      </c>
      <c r="AP408" s="150" t="str">
        <f t="shared" si="531"/>
        <v/>
      </c>
      <c r="AQ408" s="151" t="str">
        <f t="shared" si="532"/>
        <v/>
      </c>
      <c r="AR408" s="107" t="str">
        <f t="shared" si="533"/>
        <v/>
      </c>
      <c r="AS408" s="128" t="str">
        <f t="shared" si="534"/>
        <v/>
      </c>
      <c r="AT408" s="114" t="str">
        <f t="shared" si="589"/>
        <v/>
      </c>
      <c r="AU408" s="114" t="str">
        <f t="shared" si="590"/>
        <v/>
      </c>
      <c r="AV408" s="114" t="str">
        <f t="shared" si="591"/>
        <v/>
      </c>
      <c r="AW408" s="114" t="str">
        <f t="shared" si="592"/>
        <v/>
      </c>
      <c r="AX408" s="117" t="str">
        <f t="shared" si="593"/>
        <v/>
      </c>
      <c r="AY408" s="117" t="str">
        <f t="shared" si="594"/>
        <v/>
      </c>
      <c r="AZ408" s="111" t="str">
        <f t="shared" si="595"/>
        <v/>
      </c>
      <c r="BA408" s="133" t="str">
        <f t="shared" si="596"/>
        <v/>
      </c>
      <c r="BB408" s="126" t="str">
        <f t="shared" si="535"/>
        <v/>
      </c>
      <c r="BC408" s="126" t="str">
        <f t="shared" si="536"/>
        <v/>
      </c>
      <c r="BD408" s="127" t="str">
        <f t="shared" si="537"/>
        <v/>
      </c>
      <c r="BE408" s="115" t="str">
        <f t="shared" si="538"/>
        <v/>
      </c>
      <c r="BF408" s="148" t="str">
        <f t="shared" si="539"/>
        <v/>
      </c>
      <c r="BG408" s="126" t="str">
        <f t="shared" si="540"/>
        <v/>
      </c>
      <c r="BH408" s="126" t="str">
        <f t="shared" si="541"/>
        <v/>
      </c>
      <c r="BI408" s="126" t="str">
        <f t="shared" si="542"/>
        <v/>
      </c>
      <c r="BJ408" s="126" t="str">
        <f t="shared" si="543"/>
        <v/>
      </c>
      <c r="BK408" s="111" t="str">
        <f t="shared" si="544"/>
        <v/>
      </c>
      <c r="BL408" s="118" t="str">
        <f t="shared" si="597"/>
        <v/>
      </c>
      <c r="BM408" s="115" t="str">
        <f t="shared" si="545"/>
        <v/>
      </c>
      <c r="BN408" s="110" t="str">
        <f t="shared" si="546"/>
        <v/>
      </c>
      <c r="BO408" s="110" t="str">
        <f t="shared" si="547"/>
        <v/>
      </c>
      <c r="BP408" s="111" t="str">
        <f t="shared" si="598"/>
        <v/>
      </c>
      <c r="BQ408" s="110" t="str">
        <f t="shared" si="599"/>
        <v/>
      </c>
      <c r="BR408" s="153"/>
      <c r="BS408" s="115" t="str">
        <f t="shared" si="548"/>
        <v/>
      </c>
      <c r="BT408" s="132" t="str">
        <f t="shared" si="611"/>
        <v/>
      </c>
      <c r="BU408" s="146" t="str">
        <f t="shared" si="549"/>
        <v/>
      </c>
      <c r="BV408" s="115" t="str">
        <f t="shared" si="550"/>
        <v/>
      </c>
      <c r="BW408" s="118" t="str">
        <f t="shared" si="551"/>
        <v/>
      </c>
      <c r="BX408" s="119"/>
      <c r="BY408" s="111" t="str">
        <f t="shared" si="552"/>
        <v/>
      </c>
      <c r="BZ408" s="111" t="str">
        <f t="shared" si="553"/>
        <v/>
      </c>
      <c r="CA408" s="111" t="str">
        <f t="shared" si="554"/>
        <v/>
      </c>
      <c r="CB408" s="142" t="str">
        <f t="shared" si="555"/>
        <v/>
      </c>
      <c r="CC408" s="184" t="str">
        <f t="shared" si="556"/>
        <v/>
      </c>
      <c r="CD408" s="115" t="str">
        <f t="shared" si="557"/>
        <v/>
      </c>
      <c r="CE408" s="115" t="str">
        <f t="shared" si="558"/>
        <v/>
      </c>
      <c r="CF408" s="125" t="str">
        <f t="shared" si="559"/>
        <v/>
      </c>
      <c r="CG408" s="125" t="str">
        <f t="shared" si="560"/>
        <v/>
      </c>
      <c r="CH408" s="149" t="str">
        <f t="shared" si="561"/>
        <v/>
      </c>
      <c r="CI408" s="142" t="str">
        <f t="shared" si="562"/>
        <v/>
      </c>
      <c r="CJ408" s="119"/>
      <c r="CK408" s="109"/>
      <c r="CL408" s="166" t="str">
        <f t="shared" si="563"/>
        <v/>
      </c>
      <c r="CM408" s="166" t="str">
        <f t="shared" si="564"/>
        <v/>
      </c>
      <c r="CN408" s="163" t="str">
        <f t="shared" si="565"/>
        <v/>
      </c>
      <c r="CO408" s="164" t="str">
        <f t="shared" si="566"/>
        <v/>
      </c>
      <c r="CP408" s="109"/>
      <c r="CQ408" s="163" t="str">
        <f t="shared" si="567"/>
        <v/>
      </c>
      <c r="CR408" s="163" t="str">
        <f t="shared" si="568"/>
        <v/>
      </c>
      <c r="CS408" s="109"/>
      <c r="CT408" s="112" t="str">
        <f t="shared" si="600"/>
        <v/>
      </c>
      <c r="CU408" s="145" t="str">
        <f t="shared" si="601"/>
        <v/>
      </c>
      <c r="CV408" s="111" t="str">
        <f t="shared" si="602"/>
        <v/>
      </c>
      <c r="CW408" s="111" t="str">
        <f t="shared" si="603"/>
        <v/>
      </c>
      <c r="CX408" s="109" t="str">
        <f t="shared" si="569"/>
        <v/>
      </c>
      <c r="CY408" s="126" t="str">
        <f t="shared" si="570"/>
        <v/>
      </c>
      <c r="CZ408" s="126" t="str">
        <f t="shared" si="571"/>
        <v/>
      </c>
      <c r="DA408" s="126" t="str">
        <f t="shared" si="572"/>
        <v/>
      </c>
      <c r="DB408" s="145" t="str">
        <f t="shared" si="573"/>
        <v/>
      </c>
      <c r="DC408" s="143" t="str">
        <f t="shared" si="574"/>
        <v/>
      </c>
      <c r="DD408" s="121"/>
      <c r="DE408" s="113" t="str">
        <f t="shared" si="575"/>
        <v/>
      </c>
      <c r="DF408" s="113" t="str">
        <f t="shared" si="576"/>
        <v/>
      </c>
      <c r="DG408" s="111" t="e">
        <f t="shared" si="604"/>
        <v>#N/A</v>
      </c>
      <c r="DH408" s="108" t="str">
        <f t="shared" si="577"/>
        <v/>
      </c>
      <c r="DI408" s="108" t="str">
        <f t="shared" si="605"/>
        <v/>
      </c>
      <c r="DJ408" s="108" t="str">
        <f t="shared" si="606"/>
        <v/>
      </c>
      <c r="DK408" s="108" t="str">
        <f t="shared" si="609"/>
        <v/>
      </c>
      <c r="DL408" s="108" t="str">
        <f t="shared" si="607"/>
        <v/>
      </c>
      <c r="DM408" s="108" t="str">
        <f t="shared" si="608"/>
        <v/>
      </c>
      <c r="DN408" s="103"/>
      <c r="DO408" s="170" t="str">
        <f t="shared" si="578"/>
        <v/>
      </c>
      <c r="DP408" s="170" t="str">
        <f t="shared" si="579"/>
        <v/>
      </c>
      <c r="DQ408" s="170" t="str">
        <f t="shared" si="580"/>
        <v/>
      </c>
      <c r="DR408" s="55" t="str">
        <f t="shared" si="581"/>
        <v/>
      </c>
      <c r="DS408" s="55" t="str">
        <f t="shared" si="582"/>
        <v/>
      </c>
      <c r="DT408" s="173" t="str">
        <f t="shared" si="583"/>
        <v/>
      </c>
      <c r="DU408" s="55" t="str">
        <f t="shared" si="584"/>
        <v/>
      </c>
      <c r="DV408" s="21" t="str">
        <f t="shared" si="585"/>
        <v/>
      </c>
      <c r="DW408" s="11" t="str">
        <f t="shared" si="610"/>
        <v/>
      </c>
      <c r="DX408" s="12" t="str">
        <f t="shared" si="586"/>
        <v/>
      </c>
      <c r="DY408" s="15"/>
    </row>
    <row r="409" spans="1:133" ht="19.899999999999999" customHeight="1" x14ac:dyDescent="0.25">
      <c r="A409" s="47">
        <f t="shared" si="587"/>
        <v>408</v>
      </c>
      <c r="B409" s="176"/>
      <c r="C409" s="194"/>
      <c r="D409" s="176"/>
      <c r="E409" s="194"/>
      <c r="F409" s="192"/>
      <c r="G409" s="193"/>
      <c r="H409" s="176"/>
      <c r="I409" s="176"/>
      <c r="J409" s="180"/>
      <c r="K409" s="180"/>
      <c r="L409" s="180"/>
      <c r="M409" s="40"/>
      <c r="N409" s="10" t="str">
        <f t="shared" si="529"/>
        <v/>
      </c>
      <c r="O409" s="13"/>
      <c r="P409" s="26" t="str">
        <f t="shared" si="528"/>
        <v/>
      </c>
      <c r="Q409" s="26" t="str">
        <f t="shared" si="528"/>
        <v/>
      </c>
      <c r="R409" s="26" t="str">
        <f t="shared" si="528"/>
        <v/>
      </c>
      <c r="S409" s="26" t="str">
        <f t="shared" si="528"/>
        <v/>
      </c>
      <c r="T409" s="26" t="str">
        <f t="shared" si="528"/>
        <v/>
      </c>
      <c r="U409" s="157" t="str">
        <f t="shared" si="528"/>
        <v/>
      </c>
      <c r="V409" s="26" t="str">
        <f t="shared" si="528"/>
        <v/>
      </c>
      <c r="W409" s="26" t="str">
        <f t="shared" si="528"/>
        <v/>
      </c>
      <c r="X409" s="26" t="str">
        <f t="shared" ref="P409:Y472" si="613">IF(SG_or_BG_entered="","",Previous)</f>
        <v/>
      </c>
      <c r="Y409" s="24" t="str">
        <f t="shared" si="613"/>
        <v/>
      </c>
      <c r="Z409" s="18" t="str">
        <f t="shared" si="612"/>
        <v/>
      </c>
      <c r="AA409" s="24" t="str">
        <f t="shared" si="612"/>
        <v/>
      </c>
      <c r="AB409" s="24" t="str">
        <f t="shared" si="612"/>
        <v/>
      </c>
      <c r="AC409" s="26" t="str">
        <f t="shared" si="612"/>
        <v/>
      </c>
      <c r="AD409" s="33" t="str">
        <f t="shared" si="612"/>
        <v/>
      </c>
      <c r="AE409" s="24" t="str">
        <f t="shared" si="612"/>
        <v/>
      </c>
      <c r="AF409" s="26" t="str">
        <f t="shared" si="612"/>
        <v/>
      </c>
      <c r="AG409" s="24" t="str">
        <f t="shared" si="612"/>
        <v/>
      </c>
      <c r="AH409" s="26" t="str">
        <f t="shared" si="612"/>
        <v/>
      </c>
      <c r="AI409" s="26" t="str">
        <f t="shared" si="612"/>
        <v/>
      </c>
      <c r="AJ409" s="26" t="str">
        <f t="shared" si="612"/>
        <v/>
      </c>
      <c r="AK409" s="26" t="str">
        <f t="shared" si="612"/>
        <v/>
      </c>
      <c r="AL409" s="26" t="str">
        <f t="shared" si="612"/>
        <v/>
      </c>
      <c r="AM409" s="18" t="str">
        <f t="shared" si="612"/>
        <v/>
      </c>
      <c r="AN409" s="9"/>
      <c r="AO409" s="152" t="str">
        <f t="shared" si="588"/>
        <v/>
      </c>
      <c r="AP409" s="150" t="str">
        <f t="shared" si="531"/>
        <v/>
      </c>
      <c r="AQ409" s="151" t="str">
        <f t="shared" si="532"/>
        <v/>
      </c>
      <c r="AR409" s="107" t="str">
        <f t="shared" si="533"/>
        <v/>
      </c>
      <c r="AS409" s="128" t="str">
        <f t="shared" si="534"/>
        <v/>
      </c>
      <c r="AT409" s="114" t="str">
        <f t="shared" si="589"/>
        <v/>
      </c>
      <c r="AU409" s="114" t="str">
        <f t="shared" si="590"/>
        <v/>
      </c>
      <c r="AV409" s="114" t="str">
        <f t="shared" si="591"/>
        <v/>
      </c>
      <c r="AW409" s="114" t="str">
        <f t="shared" si="592"/>
        <v/>
      </c>
      <c r="AX409" s="117" t="str">
        <f t="shared" si="593"/>
        <v/>
      </c>
      <c r="AY409" s="117" t="str">
        <f t="shared" si="594"/>
        <v/>
      </c>
      <c r="AZ409" s="111" t="str">
        <f t="shared" si="595"/>
        <v/>
      </c>
      <c r="BA409" s="133" t="str">
        <f t="shared" si="596"/>
        <v/>
      </c>
      <c r="BB409" s="126" t="str">
        <f t="shared" si="535"/>
        <v/>
      </c>
      <c r="BC409" s="126" t="str">
        <f t="shared" si="536"/>
        <v/>
      </c>
      <c r="BD409" s="127" t="str">
        <f t="shared" si="537"/>
        <v/>
      </c>
      <c r="BE409" s="115" t="str">
        <f t="shared" si="538"/>
        <v/>
      </c>
      <c r="BF409" s="148" t="str">
        <f t="shared" si="539"/>
        <v/>
      </c>
      <c r="BG409" s="126" t="str">
        <f t="shared" si="540"/>
        <v/>
      </c>
      <c r="BH409" s="126" t="str">
        <f t="shared" si="541"/>
        <v/>
      </c>
      <c r="BI409" s="126" t="str">
        <f t="shared" si="542"/>
        <v/>
      </c>
      <c r="BJ409" s="126" t="str">
        <f t="shared" si="543"/>
        <v/>
      </c>
      <c r="BK409" s="111" t="str">
        <f t="shared" si="544"/>
        <v/>
      </c>
      <c r="BL409" s="118" t="str">
        <f t="shared" si="597"/>
        <v/>
      </c>
      <c r="BM409" s="115" t="str">
        <f t="shared" si="545"/>
        <v/>
      </c>
      <c r="BN409" s="110" t="str">
        <f t="shared" si="546"/>
        <v/>
      </c>
      <c r="BO409" s="110" t="str">
        <f t="shared" si="547"/>
        <v/>
      </c>
      <c r="BP409" s="111" t="str">
        <f t="shared" si="598"/>
        <v/>
      </c>
      <c r="BQ409" s="110" t="str">
        <f t="shared" si="599"/>
        <v/>
      </c>
      <c r="BR409" s="153"/>
      <c r="BS409" s="115" t="str">
        <f t="shared" si="548"/>
        <v/>
      </c>
      <c r="BT409" s="132" t="str">
        <f t="shared" si="611"/>
        <v/>
      </c>
      <c r="BU409" s="146" t="str">
        <f t="shared" si="549"/>
        <v/>
      </c>
      <c r="BV409" s="115" t="str">
        <f t="shared" si="550"/>
        <v/>
      </c>
      <c r="BW409" s="118" t="str">
        <f t="shared" si="551"/>
        <v/>
      </c>
      <c r="BX409" s="119"/>
      <c r="BY409" s="111" t="str">
        <f t="shared" si="552"/>
        <v/>
      </c>
      <c r="BZ409" s="111" t="str">
        <f t="shared" si="553"/>
        <v/>
      </c>
      <c r="CA409" s="111" t="str">
        <f t="shared" si="554"/>
        <v/>
      </c>
      <c r="CB409" s="142" t="str">
        <f t="shared" si="555"/>
        <v/>
      </c>
      <c r="CC409" s="184" t="str">
        <f t="shared" si="556"/>
        <v/>
      </c>
      <c r="CD409" s="115" t="str">
        <f t="shared" si="557"/>
        <v/>
      </c>
      <c r="CE409" s="115" t="str">
        <f t="shared" si="558"/>
        <v/>
      </c>
      <c r="CF409" s="125" t="str">
        <f t="shared" si="559"/>
        <v/>
      </c>
      <c r="CG409" s="125" t="str">
        <f t="shared" si="560"/>
        <v/>
      </c>
      <c r="CH409" s="149" t="str">
        <f t="shared" si="561"/>
        <v/>
      </c>
      <c r="CI409" s="142" t="str">
        <f t="shared" si="562"/>
        <v/>
      </c>
      <c r="CJ409" s="119"/>
      <c r="CK409" s="109"/>
      <c r="CL409" s="166" t="str">
        <f t="shared" si="563"/>
        <v/>
      </c>
      <c r="CM409" s="166" t="str">
        <f t="shared" si="564"/>
        <v/>
      </c>
      <c r="CN409" s="163" t="str">
        <f t="shared" si="565"/>
        <v/>
      </c>
      <c r="CO409" s="164" t="str">
        <f t="shared" si="566"/>
        <v/>
      </c>
      <c r="CP409" s="109"/>
      <c r="CQ409" s="163" t="str">
        <f t="shared" si="567"/>
        <v/>
      </c>
      <c r="CR409" s="163" t="str">
        <f t="shared" si="568"/>
        <v/>
      </c>
      <c r="CS409" s="109"/>
      <c r="CT409" s="112" t="str">
        <f t="shared" si="600"/>
        <v/>
      </c>
      <c r="CU409" s="145" t="str">
        <f t="shared" si="601"/>
        <v/>
      </c>
      <c r="CV409" s="111" t="str">
        <f t="shared" si="602"/>
        <v/>
      </c>
      <c r="CW409" s="111" t="str">
        <f t="shared" si="603"/>
        <v/>
      </c>
      <c r="CX409" s="109" t="str">
        <f t="shared" si="569"/>
        <v/>
      </c>
      <c r="CY409" s="126" t="str">
        <f t="shared" si="570"/>
        <v/>
      </c>
      <c r="CZ409" s="126" t="str">
        <f t="shared" si="571"/>
        <v/>
      </c>
      <c r="DA409" s="126" t="str">
        <f t="shared" si="572"/>
        <v/>
      </c>
      <c r="DB409" s="145" t="str">
        <f t="shared" si="573"/>
        <v/>
      </c>
      <c r="DC409" s="143" t="str">
        <f t="shared" si="574"/>
        <v/>
      </c>
      <c r="DD409" s="121"/>
      <c r="DE409" s="113" t="str">
        <f t="shared" si="575"/>
        <v/>
      </c>
      <c r="DF409" s="113" t="str">
        <f t="shared" si="576"/>
        <v/>
      </c>
      <c r="DG409" s="111" t="e">
        <f t="shared" si="604"/>
        <v>#N/A</v>
      </c>
      <c r="DH409" s="108" t="str">
        <f t="shared" si="577"/>
        <v/>
      </c>
      <c r="DI409" s="108" t="str">
        <f t="shared" si="605"/>
        <v/>
      </c>
      <c r="DJ409" s="108" t="str">
        <f t="shared" si="606"/>
        <v/>
      </c>
      <c r="DK409" s="108" t="str">
        <f t="shared" si="609"/>
        <v/>
      </c>
      <c r="DL409" s="108" t="str">
        <f t="shared" si="607"/>
        <v/>
      </c>
      <c r="DM409" s="108" t="str">
        <f t="shared" si="608"/>
        <v/>
      </c>
      <c r="DN409" s="103"/>
      <c r="DO409" s="170" t="str">
        <f t="shared" si="578"/>
        <v/>
      </c>
      <c r="DP409" s="170" t="str">
        <f t="shared" si="579"/>
        <v/>
      </c>
      <c r="DQ409" s="170" t="str">
        <f t="shared" si="580"/>
        <v/>
      </c>
      <c r="DR409" s="55" t="str">
        <f t="shared" si="581"/>
        <v/>
      </c>
      <c r="DS409" s="55" t="str">
        <f t="shared" si="582"/>
        <v/>
      </c>
      <c r="DT409" s="173" t="str">
        <f t="shared" si="583"/>
        <v/>
      </c>
      <c r="DU409" s="55" t="str">
        <f t="shared" si="584"/>
        <v/>
      </c>
      <c r="DV409" s="21" t="str">
        <f t="shared" si="585"/>
        <v/>
      </c>
      <c r="DW409" s="11" t="str">
        <f t="shared" si="610"/>
        <v/>
      </c>
      <c r="DX409" s="12" t="str">
        <f t="shared" si="586"/>
        <v/>
      </c>
      <c r="DY409" s="15"/>
    </row>
    <row r="410" spans="1:133" ht="19.899999999999999" customHeight="1" x14ac:dyDescent="0.25">
      <c r="A410" s="47">
        <f t="shared" si="587"/>
        <v>409</v>
      </c>
      <c r="B410" s="176"/>
      <c r="C410" s="194"/>
      <c r="D410" s="176"/>
      <c r="E410" s="194"/>
      <c r="F410" s="192"/>
      <c r="G410" s="193"/>
      <c r="H410" s="176"/>
      <c r="I410" s="176"/>
      <c r="J410" s="180"/>
      <c r="K410" s="180"/>
      <c r="L410" s="180"/>
      <c r="M410" s="40"/>
      <c r="N410" s="10" t="str">
        <f t="shared" si="529"/>
        <v/>
      </c>
      <c r="O410" s="13"/>
      <c r="P410" s="26" t="str">
        <f t="shared" si="613"/>
        <v/>
      </c>
      <c r="Q410" s="26" t="str">
        <f t="shared" si="613"/>
        <v/>
      </c>
      <c r="R410" s="26" t="str">
        <f t="shared" si="613"/>
        <v/>
      </c>
      <c r="S410" s="26" t="str">
        <f t="shared" si="613"/>
        <v/>
      </c>
      <c r="T410" s="26" t="str">
        <f t="shared" si="613"/>
        <v/>
      </c>
      <c r="U410" s="157" t="str">
        <f t="shared" si="613"/>
        <v/>
      </c>
      <c r="V410" s="26" t="str">
        <f t="shared" si="613"/>
        <v/>
      </c>
      <c r="W410" s="26" t="str">
        <f t="shared" si="613"/>
        <v/>
      </c>
      <c r="X410" s="26" t="str">
        <f t="shared" si="613"/>
        <v/>
      </c>
      <c r="Y410" s="24" t="str">
        <f t="shared" si="613"/>
        <v/>
      </c>
      <c r="Z410" s="18" t="str">
        <f t="shared" si="612"/>
        <v/>
      </c>
      <c r="AA410" s="24" t="str">
        <f t="shared" si="612"/>
        <v/>
      </c>
      <c r="AB410" s="24" t="str">
        <f t="shared" si="612"/>
        <v/>
      </c>
      <c r="AC410" s="26" t="str">
        <f t="shared" si="612"/>
        <v/>
      </c>
      <c r="AD410" s="33" t="str">
        <f t="shared" si="612"/>
        <v/>
      </c>
      <c r="AE410" s="24" t="str">
        <f t="shared" si="612"/>
        <v/>
      </c>
      <c r="AF410" s="26" t="str">
        <f t="shared" si="612"/>
        <v/>
      </c>
      <c r="AG410" s="24" t="str">
        <f t="shared" si="612"/>
        <v/>
      </c>
      <c r="AH410" s="26" t="str">
        <f t="shared" si="612"/>
        <v/>
      </c>
      <c r="AI410" s="26" t="str">
        <f t="shared" si="612"/>
        <v/>
      </c>
      <c r="AJ410" s="26" t="str">
        <f t="shared" si="612"/>
        <v/>
      </c>
      <c r="AK410" s="26" t="str">
        <f t="shared" si="612"/>
        <v/>
      </c>
      <c r="AL410" s="26" t="str">
        <f t="shared" si="612"/>
        <v/>
      </c>
      <c r="AM410" s="18" t="str">
        <f t="shared" si="612"/>
        <v/>
      </c>
      <c r="AN410" s="9"/>
      <c r="AO410" s="152" t="str">
        <f t="shared" si="588"/>
        <v/>
      </c>
      <c r="AP410" s="150" t="str">
        <f t="shared" si="531"/>
        <v/>
      </c>
      <c r="AQ410" s="151" t="str">
        <f t="shared" si="532"/>
        <v/>
      </c>
      <c r="AR410" s="107" t="str">
        <f t="shared" si="533"/>
        <v/>
      </c>
      <c r="AS410" s="128" t="str">
        <f t="shared" si="534"/>
        <v/>
      </c>
      <c r="AT410" s="114" t="str">
        <f t="shared" si="589"/>
        <v/>
      </c>
      <c r="AU410" s="114" t="str">
        <f t="shared" si="590"/>
        <v/>
      </c>
      <c r="AV410" s="114" t="str">
        <f t="shared" si="591"/>
        <v/>
      </c>
      <c r="AW410" s="114" t="str">
        <f t="shared" si="592"/>
        <v/>
      </c>
      <c r="AX410" s="117" t="str">
        <f t="shared" si="593"/>
        <v/>
      </c>
      <c r="AY410" s="117" t="str">
        <f t="shared" si="594"/>
        <v/>
      </c>
      <c r="AZ410" s="111" t="str">
        <f t="shared" si="595"/>
        <v/>
      </c>
      <c r="BA410" s="133" t="str">
        <f t="shared" si="596"/>
        <v/>
      </c>
      <c r="BB410" s="126" t="str">
        <f t="shared" si="535"/>
        <v/>
      </c>
      <c r="BC410" s="126" t="str">
        <f t="shared" si="536"/>
        <v/>
      </c>
      <c r="BD410" s="127" t="str">
        <f t="shared" si="537"/>
        <v/>
      </c>
      <c r="BE410" s="115" t="str">
        <f t="shared" si="538"/>
        <v/>
      </c>
      <c r="BF410" s="148" t="str">
        <f t="shared" si="539"/>
        <v/>
      </c>
      <c r="BG410" s="126" t="str">
        <f t="shared" si="540"/>
        <v/>
      </c>
      <c r="BH410" s="126" t="str">
        <f t="shared" si="541"/>
        <v/>
      </c>
      <c r="BI410" s="126" t="str">
        <f t="shared" si="542"/>
        <v/>
      </c>
      <c r="BJ410" s="126" t="str">
        <f t="shared" si="543"/>
        <v/>
      </c>
      <c r="BK410" s="111" t="str">
        <f t="shared" si="544"/>
        <v/>
      </c>
      <c r="BL410" s="118" t="str">
        <f t="shared" si="597"/>
        <v/>
      </c>
      <c r="BM410" s="115" t="str">
        <f t="shared" si="545"/>
        <v/>
      </c>
      <c r="BN410" s="110" t="str">
        <f t="shared" si="546"/>
        <v/>
      </c>
      <c r="BO410" s="110" t="str">
        <f t="shared" si="547"/>
        <v/>
      </c>
      <c r="BP410" s="111" t="str">
        <f t="shared" si="598"/>
        <v/>
      </c>
      <c r="BQ410" s="110" t="str">
        <f t="shared" si="599"/>
        <v/>
      </c>
      <c r="BR410" s="153"/>
      <c r="BS410" s="115" t="str">
        <f t="shared" si="548"/>
        <v/>
      </c>
      <c r="BT410" s="132" t="str">
        <f t="shared" si="611"/>
        <v/>
      </c>
      <c r="BU410" s="146" t="str">
        <f t="shared" si="549"/>
        <v/>
      </c>
      <c r="BV410" s="115" t="str">
        <f t="shared" si="550"/>
        <v/>
      </c>
      <c r="BW410" s="118" t="str">
        <f t="shared" si="551"/>
        <v/>
      </c>
      <c r="BX410" s="119"/>
      <c r="BY410" s="111" t="str">
        <f t="shared" si="552"/>
        <v/>
      </c>
      <c r="BZ410" s="111" t="str">
        <f t="shared" si="553"/>
        <v/>
      </c>
      <c r="CA410" s="111" t="str">
        <f t="shared" si="554"/>
        <v/>
      </c>
      <c r="CB410" s="142" t="str">
        <f t="shared" si="555"/>
        <v/>
      </c>
      <c r="CC410" s="184" t="str">
        <f t="shared" si="556"/>
        <v/>
      </c>
      <c r="CD410" s="115" t="str">
        <f t="shared" si="557"/>
        <v/>
      </c>
      <c r="CE410" s="115" t="str">
        <f t="shared" si="558"/>
        <v/>
      </c>
      <c r="CF410" s="125" t="str">
        <f t="shared" si="559"/>
        <v/>
      </c>
      <c r="CG410" s="125" t="str">
        <f t="shared" si="560"/>
        <v/>
      </c>
      <c r="CH410" s="149" t="str">
        <f t="shared" si="561"/>
        <v/>
      </c>
      <c r="CI410" s="142" t="str">
        <f t="shared" si="562"/>
        <v/>
      </c>
      <c r="CJ410" s="119"/>
      <c r="CK410" s="109"/>
      <c r="CL410" s="166" t="str">
        <f t="shared" si="563"/>
        <v/>
      </c>
      <c r="CM410" s="166" t="str">
        <f t="shared" si="564"/>
        <v/>
      </c>
      <c r="CN410" s="163" t="str">
        <f t="shared" si="565"/>
        <v/>
      </c>
      <c r="CO410" s="164" t="str">
        <f t="shared" si="566"/>
        <v/>
      </c>
      <c r="CP410" s="109"/>
      <c r="CQ410" s="163" t="str">
        <f t="shared" si="567"/>
        <v/>
      </c>
      <c r="CR410" s="163" t="str">
        <f t="shared" si="568"/>
        <v/>
      </c>
      <c r="CS410" s="109"/>
      <c r="CT410" s="112" t="str">
        <f t="shared" si="600"/>
        <v/>
      </c>
      <c r="CU410" s="145" t="str">
        <f t="shared" si="601"/>
        <v/>
      </c>
      <c r="CV410" s="111" t="str">
        <f t="shared" si="602"/>
        <v/>
      </c>
      <c r="CW410" s="111" t="str">
        <f t="shared" si="603"/>
        <v/>
      </c>
      <c r="CX410" s="109" t="str">
        <f t="shared" si="569"/>
        <v/>
      </c>
      <c r="CY410" s="126" t="str">
        <f t="shared" si="570"/>
        <v/>
      </c>
      <c r="CZ410" s="126" t="str">
        <f t="shared" si="571"/>
        <v/>
      </c>
      <c r="DA410" s="126" t="str">
        <f t="shared" si="572"/>
        <v/>
      </c>
      <c r="DB410" s="145" t="str">
        <f t="shared" si="573"/>
        <v/>
      </c>
      <c r="DC410" s="143" t="str">
        <f t="shared" si="574"/>
        <v/>
      </c>
      <c r="DD410" s="121"/>
      <c r="DE410" s="113" t="str">
        <f t="shared" si="575"/>
        <v/>
      </c>
      <c r="DF410" s="113" t="str">
        <f t="shared" si="576"/>
        <v/>
      </c>
      <c r="DG410" s="111" t="e">
        <f t="shared" si="604"/>
        <v>#N/A</v>
      </c>
      <c r="DH410" s="108" t="str">
        <f t="shared" si="577"/>
        <v/>
      </c>
      <c r="DI410" s="108" t="str">
        <f t="shared" si="605"/>
        <v/>
      </c>
      <c r="DJ410" s="108" t="str">
        <f t="shared" si="606"/>
        <v/>
      </c>
      <c r="DK410" s="108" t="str">
        <f t="shared" si="609"/>
        <v/>
      </c>
      <c r="DL410" s="108" t="str">
        <f t="shared" si="607"/>
        <v/>
      </c>
      <c r="DM410" s="108" t="str">
        <f t="shared" si="608"/>
        <v/>
      </c>
      <c r="DN410" s="103"/>
      <c r="DO410" s="170" t="str">
        <f t="shared" si="578"/>
        <v/>
      </c>
      <c r="DP410" s="170" t="str">
        <f t="shared" si="579"/>
        <v/>
      </c>
      <c r="DQ410" s="170" t="str">
        <f t="shared" si="580"/>
        <v/>
      </c>
      <c r="DR410" s="55" t="str">
        <f t="shared" si="581"/>
        <v/>
      </c>
      <c r="DS410" s="55" t="str">
        <f t="shared" si="582"/>
        <v/>
      </c>
      <c r="DT410" s="173" t="str">
        <f t="shared" si="583"/>
        <v/>
      </c>
      <c r="DU410" s="55" t="str">
        <f t="shared" si="584"/>
        <v/>
      </c>
      <c r="DV410" s="21" t="str">
        <f t="shared" si="585"/>
        <v/>
      </c>
      <c r="DW410" s="11" t="str">
        <f t="shared" si="610"/>
        <v/>
      </c>
      <c r="DX410" s="12" t="str">
        <f t="shared" si="586"/>
        <v/>
      </c>
      <c r="DY410" s="15"/>
    </row>
    <row r="411" spans="1:133" ht="19.899999999999999" customHeight="1" x14ac:dyDescent="0.25">
      <c r="A411" s="47">
        <f t="shared" si="587"/>
        <v>410</v>
      </c>
      <c r="B411" s="176"/>
      <c r="C411" s="194"/>
      <c r="D411" s="176"/>
      <c r="E411" s="194"/>
      <c r="F411" s="192"/>
      <c r="G411" s="193"/>
      <c r="H411" s="176"/>
      <c r="I411" s="176"/>
      <c r="J411" s="180"/>
      <c r="K411" s="180"/>
      <c r="L411" s="180"/>
      <c r="M411" s="40"/>
      <c r="N411" s="10" t="str">
        <f t="shared" si="529"/>
        <v/>
      </c>
      <c r="O411" s="13"/>
      <c r="P411" s="26" t="str">
        <f t="shared" si="613"/>
        <v/>
      </c>
      <c r="Q411" s="26" t="str">
        <f t="shared" si="613"/>
        <v/>
      </c>
      <c r="R411" s="26" t="str">
        <f t="shared" si="613"/>
        <v/>
      </c>
      <c r="S411" s="26" t="str">
        <f t="shared" si="613"/>
        <v/>
      </c>
      <c r="T411" s="26" t="str">
        <f t="shared" si="613"/>
        <v/>
      </c>
      <c r="U411" s="157" t="str">
        <f t="shared" si="613"/>
        <v/>
      </c>
      <c r="V411" s="26" t="str">
        <f t="shared" si="613"/>
        <v/>
      </c>
      <c r="W411" s="26" t="str">
        <f t="shared" si="613"/>
        <v/>
      </c>
      <c r="X411" s="26" t="str">
        <f t="shared" si="613"/>
        <v/>
      </c>
      <c r="Y411" s="24" t="str">
        <f t="shared" si="613"/>
        <v/>
      </c>
      <c r="Z411" s="18" t="str">
        <f t="shared" si="612"/>
        <v/>
      </c>
      <c r="AA411" s="24" t="str">
        <f t="shared" si="612"/>
        <v/>
      </c>
      <c r="AB411" s="24" t="str">
        <f t="shared" si="612"/>
        <v/>
      </c>
      <c r="AC411" s="26" t="str">
        <f t="shared" si="612"/>
        <v/>
      </c>
      <c r="AD411" s="33" t="str">
        <f t="shared" si="612"/>
        <v/>
      </c>
      <c r="AE411" s="24" t="str">
        <f t="shared" si="612"/>
        <v/>
      </c>
      <c r="AF411" s="26" t="str">
        <f t="shared" si="612"/>
        <v/>
      </c>
      <c r="AG411" s="24" t="str">
        <f t="shared" si="612"/>
        <v/>
      </c>
      <c r="AH411" s="26" t="str">
        <f t="shared" si="612"/>
        <v/>
      </c>
      <c r="AI411" s="26" t="str">
        <f t="shared" si="612"/>
        <v/>
      </c>
      <c r="AJ411" s="26" t="str">
        <f t="shared" si="612"/>
        <v/>
      </c>
      <c r="AK411" s="26" t="str">
        <f t="shared" si="612"/>
        <v/>
      </c>
      <c r="AL411" s="26" t="str">
        <f t="shared" si="612"/>
        <v/>
      </c>
      <c r="AM411" s="18" t="str">
        <f t="shared" si="612"/>
        <v/>
      </c>
      <c r="AN411" s="9"/>
      <c r="AO411" s="152" t="str">
        <f t="shared" si="588"/>
        <v/>
      </c>
      <c r="AP411" s="150" t="str">
        <f t="shared" si="531"/>
        <v/>
      </c>
      <c r="AQ411" s="151" t="str">
        <f t="shared" si="532"/>
        <v/>
      </c>
      <c r="AR411" s="107" t="str">
        <f t="shared" si="533"/>
        <v/>
      </c>
      <c r="AS411" s="128" t="str">
        <f t="shared" si="534"/>
        <v/>
      </c>
      <c r="AT411" s="114" t="str">
        <f t="shared" si="589"/>
        <v/>
      </c>
      <c r="AU411" s="114" t="str">
        <f t="shared" si="590"/>
        <v/>
      </c>
      <c r="AV411" s="114" t="str">
        <f t="shared" si="591"/>
        <v/>
      </c>
      <c r="AW411" s="114" t="str">
        <f t="shared" si="592"/>
        <v/>
      </c>
      <c r="AX411" s="117" t="str">
        <f t="shared" si="593"/>
        <v/>
      </c>
      <c r="AY411" s="117" t="str">
        <f t="shared" si="594"/>
        <v/>
      </c>
      <c r="AZ411" s="111" t="str">
        <f t="shared" si="595"/>
        <v/>
      </c>
      <c r="BA411" s="133" t="str">
        <f t="shared" si="596"/>
        <v/>
      </c>
      <c r="BB411" s="126" t="str">
        <f t="shared" si="535"/>
        <v/>
      </c>
      <c r="BC411" s="126" t="str">
        <f t="shared" si="536"/>
        <v/>
      </c>
      <c r="BD411" s="127" t="str">
        <f t="shared" si="537"/>
        <v/>
      </c>
      <c r="BE411" s="115" t="str">
        <f t="shared" si="538"/>
        <v/>
      </c>
      <c r="BF411" s="148" t="str">
        <f t="shared" si="539"/>
        <v/>
      </c>
      <c r="BG411" s="126" t="str">
        <f t="shared" si="540"/>
        <v/>
      </c>
      <c r="BH411" s="126" t="str">
        <f t="shared" si="541"/>
        <v/>
      </c>
      <c r="BI411" s="126" t="str">
        <f t="shared" si="542"/>
        <v/>
      </c>
      <c r="BJ411" s="126" t="str">
        <f t="shared" si="543"/>
        <v/>
      </c>
      <c r="BK411" s="111" t="str">
        <f t="shared" si="544"/>
        <v/>
      </c>
      <c r="BL411" s="118" t="str">
        <f t="shared" si="597"/>
        <v/>
      </c>
      <c r="BM411" s="115" t="str">
        <f t="shared" si="545"/>
        <v/>
      </c>
      <c r="BN411" s="110" t="str">
        <f t="shared" si="546"/>
        <v/>
      </c>
      <c r="BO411" s="110" t="str">
        <f t="shared" si="547"/>
        <v/>
      </c>
      <c r="BP411" s="111" t="str">
        <f t="shared" si="598"/>
        <v/>
      </c>
      <c r="BQ411" s="110" t="str">
        <f t="shared" si="599"/>
        <v/>
      </c>
      <c r="BR411" s="153"/>
      <c r="BS411" s="115" t="str">
        <f t="shared" si="548"/>
        <v/>
      </c>
      <c r="BT411" s="132" t="str">
        <f t="shared" si="611"/>
        <v/>
      </c>
      <c r="BU411" s="146" t="str">
        <f t="shared" si="549"/>
        <v/>
      </c>
      <c r="BV411" s="115" t="str">
        <f t="shared" si="550"/>
        <v/>
      </c>
      <c r="BW411" s="118" t="str">
        <f t="shared" si="551"/>
        <v/>
      </c>
      <c r="BX411" s="119"/>
      <c r="BY411" s="111" t="str">
        <f t="shared" si="552"/>
        <v/>
      </c>
      <c r="BZ411" s="111" t="str">
        <f t="shared" si="553"/>
        <v/>
      </c>
      <c r="CA411" s="111" t="str">
        <f t="shared" si="554"/>
        <v/>
      </c>
      <c r="CB411" s="142" t="str">
        <f t="shared" si="555"/>
        <v/>
      </c>
      <c r="CC411" s="184" t="str">
        <f t="shared" si="556"/>
        <v/>
      </c>
      <c r="CD411" s="115" t="str">
        <f t="shared" si="557"/>
        <v/>
      </c>
      <c r="CE411" s="115" t="str">
        <f t="shared" si="558"/>
        <v/>
      </c>
      <c r="CF411" s="125" t="str">
        <f t="shared" si="559"/>
        <v/>
      </c>
      <c r="CG411" s="125" t="str">
        <f t="shared" si="560"/>
        <v/>
      </c>
      <c r="CH411" s="149" t="str">
        <f t="shared" si="561"/>
        <v/>
      </c>
      <c r="CI411" s="142" t="str">
        <f t="shared" si="562"/>
        <v/>
      </c>
      <c r="CJ411" s="119"/>
      <c r="CK411" s="109"/>
      <c r="CL411" s="166" t="str">
        <f t="shared" si="563"/>
        <v/>
      </c>
      <c r="CM411" s="166" t="str">
        <f t="shared" si="564"/>
        <v/>
      </c>
      <c r="CN411" s="163" t="str">
        <f t="shared" si="565"/>
        <v/>
      </c>
      <c r="CO411" s="164" t="str">
        <f t="shared" si="566"/>
        <v/>
      </c>
      <c r="CP411" s="109"/>
      <c r="CQ411" s="163" t="str">
        <f t="shared" si="567"/>
        <v/>
      </c>
      <c r="CR411" s="163" t="str">
        <f t="shared" si="568"/>
        <v/>
      </c>
      <c r="CS411" s="109"/>
      <c r="CT411" s="112" t="str">
        <f t="shared" si="600"/>
        <v/>
      </c>
      <c r="CU411" s="145" t="str">
        <f t="shared" si="601"/>
        <v/>
      </c>
      <c r="CV411" s="111" t="str">
        <f t="shared" si="602"/>
        <v/>
      </c>
      <c r="CW411" s="111" t="str">
        <f t="shared" si="603"/>
        <v/>
      </c>
      <c r="CX411" s="109" t="str">
        <f t="shared" si="569"/>
        <v/>
      </c>
      <c r="CY411" s="126" t="str">
        <f t="shared" si="570"/>
        <v/>
      </c>
      <c r="CZ411" s="126" t="str">
        <f t="shared" si="571"/>
        <v/>
      </c>
      <c r="DA411" s="126" t="str">
        <f t="shared" si="572"/>
        <v/>
      </c>
      <c r="DB411" s="145" t="str">
        <f t="shared" si="573"/>
        <v/>
      </c>
      <c r="DC411" s="143" t="str">
        <f t="shared" si="574"/>
        <v/>
      </c>
      <c r="DD411" s="121"/>
      <c r="DE411" s="113" t="str">
        <f t="shared" si="575"/>
        <v/>
      </c>
      <c r="DF411" s="113" t="str">
        <f t="shared" si="576"/>
        <v/>
      </c>
      <c r="DG411" s="111" t="e">
        <f t="shared" si="604"/>
        <v>#N/A</v>
      </c>
      <c r="DH411" s="108" t="str">
        <f t="shared" si="577"/>
        <v/>
      </c>
      <c r="DI411" s="108" t="str">
        <f t="shared" si="605"/>
        <v/>
      </c>
      <c r="DJ411" s="108" t="str">
        <f t="shared" si="606"/>
        <v/>
      </c>
      <c r="DK411" s="108" t="str">
        <f t="shared" si="609"/>
        <v/>
      </c>
      <c r="DL411" s="108" t="str">
        <f t="shared" si="607"/>
        <v/>
      </c>
      <c r="DM411" s="108" t="str">
        <f t="shared" si="608"/>
        <v/>
      </c>
      <c r="DN411" s="103"/>
      <c r="DO411" s="170" t="str">
        <f t="shared" si="578"/>
        <v/>
      </c>
      <c r="DP411" s="170" t="str">
        <f t="shared" si="579"/>
        <v/>
      </c>
      <c r="DQ411" s="170" t="str">
        <f t="shared" si="580"/>
        <v/>
      </c>
      <c r="DR411" s="55" t="str">
        <f t="shared" si="581"/>
        <v/>
      </c>
      <c r="DS411" s="55" t="str">
        <f t="shared" si="582"/>
        <v/>
      </c>
      <c r="DT411" s="173" t="str">
        <f t="shared" si="583"/>
        <v/>
      </c>
      <c r="DU411" s="55" t="str">
        <f t="shared" si="584"/>
        <v/>
      </c>
      <c r="DV411" s="21" t="str">
        <f t="shared" si="585"/>
        <v/>
      </c>
      <c r="DW411" s="11" t="str">
        <f t="shared" si="610"/>
        <v/>
      </c>
      <c r="DX411" s="12" t="str">
        <f t="shared" si="586"/>
        <v/>
      </c>
      <c r="DY411" s="15"/>
    </row>
    <row r="412" spans="1:133" ht="19.899999999999999" customHeight="1" x14ac:dyDescent="0.25">
      <c r="A412" s="47">
        <f t="shared" si="587"/>
        <v>411</v>
      </c>
      <c r="B412" s="176"/>
      <c r="C412" s="194"/>
      <c r="D412" s="176"/>
      <c r="E412" s="194"/>
      <c r="F412" s="192"/>
      <c r="G412" s="193"/>
      <c r="H412" s="176"/>
      <c r="I412" s="176"/>
      <c r="J412" s="180"/>
      <c r="K412" s="180"/>
      <c r="L412" s="180"/>
      <c r="M412" s="40"/>
      <c r="N412" s="10" t="str">
        <f t="shared" si="529"/>
        <v/>
      </c>
      <c r="O412" s="13"/>
      <c r="P412" s="26" t="str">
        <f t="shared" si="613"/>
        <v/>
      </c>
      <c r="Q412" s="26" t="str">
        <f t="shared" si="613"/>
        <v/>
      </c>
      <c r="R412" s="26" t="str">
        <f t="shared" si="613"/>
        <v/>
      </c>
      <c r="S412" s="26" t="str">
        <f t="shared" si="613"/>
        <v/>
      </c>
      <c r="T412" s="26" t="str">
        <f t="shared" si="613"/>
        <v/>
      </c>
      <c r="U412" s="157" t="str">
        <f t="shared" si="613"/>
        <v/>
      </c>
      <c r="V412" s="26" t="str">
        <f t="shared" si="613"/>
        <v/>
      </c>
      <c r="W412" s="26" t="str">
        <f t="shared" si="613"/>
        <v/>
      </c>
      <c r="X412" s="26" t="str">
        <f t="shared" si="613"/>
        <v/>
      </c>
      <c r="Y412" s="24" t="str">
        <f t="shared" si="613"/>
        <v/>
      </c>
      <c r="Z412" s="18" t="str">
        <f t="shared" si="612"/>
        <v/>
      </c>
      <c r="AA412" s="24" t="str">
        <f t="shared" si="612"/>
        <v/>
      </c>
      <c r="AB412" s="24" t="str">
        <f t="shared" si="612"/>
        <v/>
      </c>
      <c r="AC412" s="26" t="str">
        <f t="shared" si="612"/>
        <v/>
      </c>
      <c r="AD412" s="33" t="str">
        <f t="shared" si="612"/>
        <v/>
      </c>
      <c r="AE412" s="24" t="str">
        <f t="shared" si="612"/>
        <v/>
      </c>
      <c r="AF412" s="26" t="str">
        <f t="shared" si="612"/>
        <v/>
      </c>
      <c r="AG412" s="24" t="str">
        <f t="shared" si="612"/>
        <v/>
      </c>
      <c r="AH412" s="26" t="str">
        <f t="shared" si="612"/>
        <v/>
      </c>
      <c r="AI412" s="26" t="str">
        <f t="shared" si="612"/>
        <v/>
      </c>
      <c r="AJ412" s="26" t="str">
        <f t="shared" si="612"/>
        <v/>
      </c>
      <c r="AK412" s="26" t="str">
        <f t="shared" si="612"/>
        <v/>
      </c>
      <c r="AL412" s="26" t="str">
        <f t="shared" si="612"/>
        <v/>
      </c>
      <c r="AM412" s="18" t="str">
        <f t="shared" si="612"/>
        <v/>
      </c>
      <c r="AN412" s="9"/>
      <c r="AO412" s="152" t="str">
        <f t="shared" si="588"/>
        <v/>
      </c>
      <c r="AP412" s="150" t="str">
        <f t="shared" si="531"/>
        <v/>
      </c>
      <c r="AQ412" s="151" t="str">
        <f t="shared" si="532"/>
        <v/>
      </c>
      <c r="AR412" s="107" t="str">
        <f t="shared" si="533"/>
        <v/>
      </c>
      <c r="AS412" s="128" t="str">
        <f t="shared" si="534"/>
        <v/>
      </c>
      <c r="AT412" s="114" t="str">
        <f t="shared" si="589"/>
        <v/>
      </c>
      <c r="AU412" s="114" t="str">
        <f t="shared" si="590"/>
        <v/>
      </c>
      <c r="AV412" s="114" t="str">
        <f t="shared" si="591"/>
        <v/>
      </c>
      <c r="AW412" s="114" t="str">
        <f t="shared" si="592"/>
        <v/>
      </c>
      <c r="AX412" s="117" t="str">
        <f t="shared" si="593"/>
        <v/>
      </c>
      <c r="AY412" s="117" t="str">
        <f t="shared" si="594"/>
        <v/>
      </c>
      <c r="AZ412" s="111" t="str">
        <f t="shared" si="595"/>
        <v/>
      </c>
      <c r="BA412" s="133" t="str">
        <f t="shared" si="596"/>
        <v/>
      </c>
      <c r="BB412" s="126" t="str">
        <f t="shared" si="535"/>
        <v/>
      </c>
      <c r="BC412" s="126" t="str">
        <f t="shared" si="536"/>
        <v/>
      </c>
      <c r="BD412" s="127" t="str">
        <f t="shared" si="537"/>
        <v/>
      </c>
      <c r="BE412" s="115" t="str">
        <f t="shared" si="538"/>
        <v/>
      </c>
      <c r="BF412" s="148" t="str">
        <f t="shared" si="539"/>
        <v/>
      </c>
      <c r="BG412" s="126" t="str">
        <f t="shared" si="540"/>
        <v/>
      </c>
      <c r="BH412" s="126" t="str">
        <f t="shared" si="541"/>
        <v/>
      </c>
      <c r="BI412" s="126" t="str">
        <f t="shared" si="542"/>
        <v/>
      </c>
      <c r="BJ412" s="126" t="str">
        <f t="shared" si="543"/>
        <v/>
      </c>
      <c r="BK412" s="111" t="str">
        <f t="shared" si="544"/>
        <v/>
      </c>
      <c r="BL412" s="118" t="str">
        <f t="shared" si="597"/>
        <v/>
      </c>
      <c r="BM412" s="115" t="str">
        <f t="shared" si="545"/>
        <v/>
      </c>
      <c r="BN412" s="110" t="str">
        <f t="shared" si="546"/>
        <v/>
      </c>
      <c r="BO412" s="110" t="str">
        <f t="shared" si="547"/>
        <v/>
      </c>
      <c r="BP412" s="111" t="str">
        <f t="shared" si="598"/>
        <v/>
      </c>
      <c r="BQ412" s="110" t="str">
        <f t="shared" si="599"/>
        <v/>
      </c>
      <c r="BR412" s="153"/>
      <c r="BS412" s="115" t="str">
        <f t="shared" si="548"/>
        <v/>
      </c>
      <c r="BT412" s="132" t="str">
        <f t="shared" si="611"/>
        <v/>
      </c>
      <c r="BU412" s="146" t="str">
        <f t="shared" si="549"/>
        <v/>
      </c>
      <c r="BV412" s="115" t="str">
        <f t="shared" si="550"/>
        <v/>
      </c>
      <c r="BW412" s="118" t="str">
        <f t="shared" si="551"/>
        <v/>
      </c>
      <c r="BX412" s="119"/>
      <c r="BY412" s="111" t="str">
        <f t="shared" si="552"/>
        <v/>
      </c>
      <c r="BZ412" s="111" t="str">
        <f t="shared" si="553"/>
        <v/>
      </c>
      <c r="CA412" s="111" t="str">
        <f t="shared" si="554"/>
        <v/>
      </c>
      <c r="CB412" s="142" t="str">
        <f t="shared" si="555"/>
        <v/>
      </c>
      <c r="CC412" s="184" t="str">
        <f t="shared" si="556"/>
        <v/>
      </c>
      <c r="CD412" s="115" t="str">
        <f t="shared" si="557"/>
        <v/>
      </c>
      <c r="CE412" s="115" t="str">
        <f t="shared" si="558"/>
        <v/>
      </c>
      <c r="CF412" s="125" t="str">
        <f t="shared" si="559"/>
        <v/>
      </c>
      <c r="CG412" s="125" t="str">
        <f t="shared" si="560"/>
        <v/>
      </c>
      <c r="CH412" s="149" t="str">
        <f t="shared" si="561"/>
        <v/>
      </c>
      <c r="CI412" s="142" t="str">
        <f t="shared" si="562"/>
        <v/>
      </c>
      <c r="CJ412" s="119"/>
      <c r="CK412" s="109"/>
      <c r="CL412" s="166" t="str">
        <f t="shared" si="563"/>
        <v/>
      </c>
      <c r="CM412" s="166" t="str">
        <f t="shared" si="564"/>
        <v/>
      </c>
      <c r="CN412" s="163" t="str">
        <f t="shared" si="565"/>
        <v/>
      </c>
      <c r="CO412" s="164" t="str">
        <f t="shared" si="566"/>
        <v/>
      </c>
      <c r="CP412" s="109"/>
      <c r="CQ412" s="163" t="str">
        <f t="shared" si="567"/>
        <v/>
      </c>
      <c r="CR412" s="163" t="str">
        <f t="shared" si="568"/>
        <v/>
      </c>
      <c r="CS412" s="109"/>
      <c r="CT412" s="112" t="str">
        <f t="shared" si="600"/>
        <v/>
      </c>
      <c r="CU412" s="145" t="str">
        <f t="shared" si="601"/>
        <v/>
      </c>
      <c r="CV412" s="111" t="str">
        <f t="shared" si="602"/>
        <v/>
      </c>
      <c r="CW412" s="111" t="str">
        <f t="shared" si="603"/>
        <v/>
      </c>
      <c r="CX412" s="109" t="str">
        <f t="shared" si="569"/>
        <v/>
      </c>
      <c r="CY412" s="126" t="str">
        <f t="shared" si="570"/>
        <v/>
      </c>
      <c r="CZ412" s="126" t="str">
        <f t="shared" si="571"/>
        <v/>
      </c>
      <c r="DA412" s="126" t="str">
        <f t="shared" si="572"/>
        <v/>
      </c>
      <c r="DB412" s="145" t="str">
        <f t="shared" si="573"/>
        <v/>
      </c>
      <c r="DC412" s="143" t="str">
        <f t="shared" si="574"/>
        <v/>
      </c>
      <c r="DD412" s="121"/>
      <c r="DE412" s="113" t="str">
        <f t="shared" si="575"/>
        <v/>
      </c>
      <c r="DF412" s="113" t="str">
        <f t="shared" si="576"/>
        <v/>
      </c>
      <c r="DG412" s="111" t="e">
        <f t="shared" si="604"/>
        <v>#N/A</v>
      </c>
      <c r="DH412" s="108" t="str">
        <f t="shared" si="577"/>
        <v/>
      </c>
      <c r="DI412" s="108" t="str">
        <f t="shared" si="605"/>
        <v/>
      </c>
      <c r="DJ412" s="108" t="str">
        <f t="shared" si="606"/>
        <v/>
      </c>
      <c r="DK412" s="108" t="str">
        <f t="shared" si="609"/>
        <v/>
      </c>
      <c r="DL412" s="108" t="str">
        <f t="shared" si="607"/>
        <v/>
      </c>
      <c r="DM412" s="108" t="str">
        <f t="shared" si="608"/>
        <v/>
      </c>
      <c r="DN412" s="103"/>
      <c r="DO412" s="170" t="str">
        <f t="shared" si="578"/>
        <v/>
      </c>
      <c r="DP412" s="170" t="str">
        <f t="shared" si="579"/>
        <v/>
      </c>
      <c r="DQ412" s="170" t="str">
        <f t="shared" si="580"/>
        <v/>
      </c>
      <c r="DR412" s="55" t="str">
        <f t="shared" si="581"/>
        <v/>
      </c>
      <c r="DS412" s="55" t="str">
        <f t="shared" si="582"/>
        <v/>
      </c>
      <c r="DT412" s="173" t="str">
        <f t="shared" si="583"/>
        <v/>
      </c>
      <c r="DU412" s="55" t="str">
        <f t="shared" si="584"/>
        <v/>
      </c>
      <c r="DV412" s="21" t="str">
        <f t="shared" si="585"/>
        <v/>
      </c>
      <c r="DW412" s="11" t="str">
        <f t="shared" si="610"/>
        <v/>
      </c>
      <c r="DX412" s="12" t="str">
        <f t="shared" si="586"/>
        <v/>
      </c>
      <c r="DY412" s="15"/>
    </row>
    <row r="413" spans="1:133" ht="19.899999999999999" customHeight="1" x14ac:dyDescent="0.25">
      <c r="A413" s="47">
        <f t="shared" si="587"/>
        <v>412</v>
      </c>
      <c r="B413" s="176"/>
      <c r="C413" s="194"/>
      <c r="D413" s="176"/>
      <c r="E413" s="194"/>
      <c r="F413" s="192"/>
      <c r="G413" s="193"/>
      <c r="H413" s="176"/>
      <c r="I413" s="176"/>
      <c r="J413" s="180"/>
      <c r="K413" s="180"/>
      <c r="L413" s="180"/>
      <c r="M413" s="40"/>
      <c r="N413" s="10" t="str">
        <f t="shared" si="529"/>
        <v/>
      </c>
      <c r="O413" s="13"/>
      <c r="P413" s="26" t="str">
        <f t="shared" si="613"/>
        <v/>
      </c>
      <c r="Q413" s="26" t="str">
        <f t="shared" si="613"/>
        <v/>
      </c>
      <c r="R413" s="26" t="str">
        <f t="shared" si="613"/>
        <v/>
      </c>
      <c r="S413" s="26" t="str">
        <f t="shared" si="613"/>
        <v/>
      </c>
      <c r="T413" s="26" t="str">
        <f t="shared" si="613"/>
        <v/>
      </c>
      <c r="U413" s="157" t="str">
        <f t="shared" si="613"/>
        <v/>
      </c>
      <c r="V413" s="26" t="str">
        <f t="shared" si="613"/>
        <v/>
      </c>
      <c r="W413" s="26" t="str">
        <f t="shared" si="613"/>
        <v/>
      </c>
      <c r="X413" s="26" t="str">
        <f t="shared" si="613"/>
        <v/>
      </c>
      <c r="Y413" s="24" t="str">
        <f t="shared" si="613"/>
        <v/>
      </c>
      <c r="Z413" s="18" t="str">
        <f t="shared" si="612"/>
        <v/>
      </c>
      <c r="AA413" s="24" t="str">
        <f t="shared" si="612"/>
        <v/>
      </c>
      <c r="AB413" s="24" t="str">
        <f t="shared" si="612"/>
        <v/>
      </c>
      <c r="AC413" s="26" t="str">
        <f t="shared" si="612"/>
        <v/>
      </c>
      <c r="AD413" s="33" t="str">
        <f t="shared" si="612"/>
        <v/>
      </c>
      <c r="AE413" s="24" t="str">
        <f t="shared" si="612"/>
        <v/>
      </c>
      <c r="AF413" s="26" t="str">
        <f t="shared" si="612"/>
        <v/>
      </c>
      <c r="AG413" s="24" t="str">
        <f t="shared" si="612"/>
        <v/>
      </c>
      <c r="AH413" s="26" t="str">
        <f t="shared" si="612"/>
        <v/>
      </c>
      <c r="AI413" s="26" t="str">
        <f t="shared" si="612"/>
        <v/>
      </c>
      <c r="AJ413" s="26" t="str">
        <f t="shared" si="612"/>
        <v/>
      </c>
      <c r="AK413" s="26" t="str">
        <f t="shared" si="612"/>
        <v/>
      </c>
      <c r="AL413" s="26" t="str">
        <f t="shared" si="612"/>
        <v/>
      </c>
      <c r="AM413" s="18" t="str">
        <f t="shared" si="612"/>
        <v/>
      </c>
      <c r="AN413" s="9"/>
      <c r="AO413" s="152" t="str">
        <f t="shared" si="588"/>
        <v/>
      </c>
      <c r="AP413" s="150" t="str">
        <f t="shared" si="531"/>
        <v/>
      </c>
      <c r="AQ413" s="151" t="str">
        <f t="shared" si="532"/>
        <v/>
      </c>
      <c r="AR413" s="107" t="str">
        <f t="shared" si="533"/>
        <v/>
      </c>
      <c r="AS413" s="128" t="str">
        <f t="shared" si="534"/>
        <v/>
      </c>
      <c r="AT413" s="114" t="str">
        <f t="shared" si="589"/>
        <v/>
      </c>
      <c r="AU413" s="114" t="str">
        <f t="shared" si="590"/>
        <v/>
      </c>
      <c r="AV413" s="114" t="str">
        <f t="shared" si="591"/>
        <v/>
      </c>
      <c r="AW413" s="114" t="str">
        <f t="shared" si="592"/>
        <v/>
      </c>
      <c r="AX413" s="117" t="str">
        <f t="shared" si="593"/>
        <v/>
      </c>
      <c r="AY413" s="117" t="str">
        <f t="shared" si="594"/>
        <v/>
      </c>
      <c r="AZ413" s="111" t="str">
        <f t="shared" si="595"/>
        <v/>
      </c>
      <c r="BA413" s="133" t="str">
        <f t="shared" si="596"/>
        <v/>
      </c>
      <c r="BB413" s="126" t="str">
        <f t="shared" si="535"/>
        <v/>
      </c>
      <c r="BC413" s="126" t="str">
        <f t="shared" si="536"/>
        <v/>
      </c>
      <c r="BD413" s="127" t="str">
        <f t="shared" si="537"/>
        <v/>
      </c>
      <c r="BE413" s="115" t="str">
        <f t="shared" si="538"/>
        <v/>
      </c>
      <c r="BF413" s="148" t="str">
        <f t="shared" si="539"/>
        <v/>
      </c>
      <c r="BG413" s="126" t="str">
        <f t="shared" si="540"/>
        <v/>
      </c>
      <c r="BH413" s="126" t="str">
        <f t="shared" si="541"/>
        <v/>
      </c>
      <c r="BI413" s="126" t="str">
        <f t="shared" si="542"/>
        <v/>
      </c>
      <c r="BJ413" s="126" t="str">
        <f t="shared" si="543"/>
        <v/>
      </c>
      <c r="BK413" s="111" t="str">
        <f t="shared" si="544"/>
        <v/>
      </c>
      <c r="BL413" s="118" t="str">
        <f t="shared" si="597"/>
        <v/>
      </c>
      <c r="BM413" s="115" t="str">
        <f t="shared" si="545"/>
        <v/>
      </c>
      <c r="BN413" s="110" t="str">
        <f t="shared" si="546"/>
        <v/>
      </c>
      <c r="BO413" s="110" t="str">
        <f t="shared" si="547"/>
        <v/>
      </c>
      <c r="BP413" s="111" t="str">
        <f t="shared" si="598"/>
        <v/>
      </c>
      <c r="BQ413" s="110" t="str">
        <f t="shared" si="599"/>
        <v/>
      </c>
      <c r="BR413" s="153"/>
      <c r="BS413" s="115" t="str">
        <f t="shared" si="548"/>
        <v/>
      </c>
      <c r="BT413" s="132" t="str">
        <f t="shared" si="611"/>
        <v/>
      </c>
      <c r="BU413" s="146" t="str">
        <f t="shared" si="549"/>
        <v/>
      </c>
      <c r="BV413" s="115" t="str">
        <f t="shared" si="550"/>
        <v/>
      </c>
      <c r="BW413" s="118" t="str">
        <f t="shared" si="551"/>
        <v/>
      </c>
      <c r="BX413" s="119"/>
      <c r="BY413" s="111" t="str">
        <f t="shared" si="552"/>
        <v/>
      </c>
      <c r="BZ413" s="111" t="str">
        <f t="shared" si="553"/>
        <v/>
      </c>
      <c r="CA413" s="111" t="str">
        <f t="shared" si="554"/>
        <v/>
      </c>
      <c r="CB413" s="142" t="str">
        <f t="shared" si="555"/>
        <v/>
      </c>
      <c r="CC413" s="184" t="str">
        <f t="shared" si="556"/>
        <v/>
      </c>
      <c r="CD413" s="115" t="str">
        <f t="shared" si="557"/>
        <v/>
      </c>
      <c r="CE413" s="115" t="str">
        <f t="shared" si="558"/>
        <v/>
      </c>
      <c r="CF413" s="125" t="str">
        <f t="shared" si="559"/>
        <v/>
      </c>
      <c r="CG413" s="125" t="str">
        <f t="shared" si="560"/>
        <v/>
      </c>
      <c r="CH413" s="149" t="str">
        <f t="shared" si="561"/>
        <v/>
      </c>
      <c r="CI413" s="142" t="str">
        <f t="shared" si="562"/>
        <v/>
      </c>
      <c r="CJ413" s="119"/>
      <c r="CK413" s="109"/>
      <c r="CL413" s="166" t="str">
        <f t="shared" si="563"/>
        <v/>
      </c>
      <c r="CM413" s="166" t="str">
        <f t="shared" si="564"/>
        <v/>
      </c>
      <c r="CN413" s="163" t="str">
        <f t="shared" si="565"/>
        <v/>
      </c>
      <c r="CO413" s="164" t="str">
        <f t="shared" si="566"/>
        <v/>
      </c>
      <c r="CP413" s="109"/>
      <c r="CQ413" s="163" t="str">
        <f t="shared" si="567"/>
        <v/>
      </c>
      <c r="CR413" s="163" t="str">
        <f t="shared" si="568"/>
        <v/>
      </c>
      <c r="CS413" s="109"/>
      <c r="CT413" s="112" t="str">
        <f t="shared" si="600"/>
        <v/>
      </c>
      <c r="CU413" s="145" t="str">
        <f t="shared" si="601"/>
        <v/>
      </c>
      <c r="CV413" s="111" t="str">
        <f t="shared" si="602"/>
        <v/>
      </c>
      <c r="CW413" s="111" t="str">
        <f t="shared" si="603"/>
        <v/>
      </c>
      <c r="CX413" s="109" t="str">
        <f t="shared" si="569"/>
        <v/>
      </c>
      <c r="CY413" s="126" t="str">
        <f t="shared" si="570"/>
        <v/>
      </c>
      <c r="CZ413" s="126" t="str">
        <f t="shared" si="571"/>
        <v/>
      </c>
      <c r="DA413" s="126" t="str">
        <f t="shared" si="572"/>
        <v/>
      </c>
      <c r="DB413" s="145" t="str">
        <f t="shared" si="573"/>
        <v/>
      </c>
      <c r="DC413" s="143" t="str">
        <f t="shared" si="574"/>
        <v/>
      </c>
      <c r="DD413" s="121"/>
      <c r="DE413" s="113" t="str">
        <f t="shared" si="575"/>
        <v/>
      </c>
      <c r="DF413" s="113" t="str">
        <f t="shared" si="576"/>
        <v/>
      </c>
      <c r="DG413" s="111" t="e">
        <f t="shared" si="604"/>
        <v>#N/A</v>
      </c>
      <c r="DH413" s="108" t="str">
        <f t="shared" si="577"/>
        <v/>
      </c>
      <c r="DI413" s="108" t="str">
        <f t="shared" si="605"/>
        <v/>
      </c>
      <c r="DJ413" s="108" t="str">
        <f t="shared" si="606"/>
        <v/>
      </c>
      <c r="DK413" s="108" t="str">
        <f t="shared" si="609"/>
        <v/>
      </c>
      <c r="DL413" s="108" t="str">
        <f t="shared" si="607"/>
        <v/>
      </c>
      <c r="DM413" s="108" t="str">
        <f t="shared" si="608"/>
        <v/>
      </c>
      <c r="DN413" s="103"/>
      <c r="DO413" s="170" t="str">
        <f t="shared" si="578"/>
        <v/>
      </c>
      <c r="DP413" s="170" t="str">
        <f t="shared" si="579"/>
        <v/>
      </c>
      <c r="DQ413" s="170" t="str">
        <f t="shared" si="580"/>
        <v/>
      </c>
      <c r="DR413" s="55" t="str">
        <f t="shared" si="581"/>
        <v/>
      </c>
      <c r="DS413" s="55" t="str">
        <f t="shared" si="582"/>
        <v/>
      </c>
      <c r="DT413" s="173" t="str">
        <f t="shared" si="583"/>
        <v/>
      </c>
      <c r="DU413" s="55" t="str">
        <f t="shared" si="584"/>
        <v/>
      </c>
      <c r="DV413" s="21" t="str">
        <f t="shared" si="585"/>
        <v/>
      </c>
      <c r="DW413" s="11" t="str">
        <f t="shared" si="610"/>
        <v/>
      </c>
      <c r="DX413" s="12" t="str">
        <f t="shared" si="586"/>
        <v/>
      </c>
      <c r="DY413" s="15"/>
    </row>
    <row r="414" spans="1:133" ht="19.899999999999999" customHeight="1" x14ac:dyDescent="0.25">
      <c r="A414" s="47">
        <f t="shared" si="587"/>
        <v>413</v>
      </c>
      <c r="B414" s="176"/>
      <c r="C414" s="194"/>
      <c r="D414" s="176"/>
      <c r="E414" s="194"/>
      <c r="F414" s="192"/>
      <c r="G414" s="193"/>
      <c r="H414" s="176"/>
      <c r="I414" s="176"/>
      <c r="J414" s="180"/>
      <c r="K414" s="180"/>
      <c r="L414" s="180"/>
      <c r="M414" s="40"/>
      <c r="N414" s="10" t="str">
        <f t="shared" si="529"/>
        <v/>
      </c>
      <c r="O414" s="13"/>
      <c r="P414" s="26" t="str">
        <f t="shared" si="613"/>
        <v/>
      </c>
      <c r="Q414" s="26" t="str">
        <f t="shared" si="613"/>
        <v/>
      </c>
      <c r="R414" s="26" t="str">
        <f t="shared" si="613"/>
        <v/>
      </c>
      <c r="S414" s="26" t="str">
        <f t="shared" si="613"/>
        <v/>
      </c>
      <c r="T414" s="26" t="str">
        <f t="shared" si="613"/>
        <v/>
      </c>
      <c r="U414" s="157" t="str">
        <f t="shared" si="613"/>
        <v/>
      </c>
      <c r="V414" s="26" t="str">
        <f t="shared" si="613"/>
        <v/>
      </c>
      <c r="W414" s="26" t="str">
        <f t="shared" si="613"/>
        <v/>
      </c>
      <c r="X414" s="26" t="str">
        <f t="shared" si="613"/>
        <v/>
      </c>
      <c r="Y414" s="24" t="str">
        <f t="shared" si="613"/>
        <v/>
      </c>
      <c r="Z414" s="18" t="str">
        <f t="shared" si="612"/>
        <v/>
      </c>
      <c r="AA414" s="24" t="str">
        <f t="shared" si="612"/>
        <v/>
      </c>
      <c r="AB414" s="24" t="str">
        <f t="shared" si="612"/>
        <v/>
      </c>
      <c r="AC414" s="26" t="str">
        <f t="shared" si="612"/>
        <v/>
      </c>
      <c r="AD414" s="33" t="str">
        <f t="shared" si="612"/>
        <v/>
      </c>
      <c r="AE414" s="24" t="str">
        <f t="shared" si="612"/>
        <v/>
      </c>
      <c r="AF414" s="26" t="str">
        <f t="shared" si="612"/>
        <v/>
      </c>
      <c r="AG414" s="24" t="str">
        <f t="shared" si="612"/>
        <v/>
      </c>
      <c r="AH414" s="26" t="str">
        <f t="shared" si="612"/>
        <v/>
      </c>
      <c r="AI414" s="26" t="str">
        <f t="shared" si="612"/>
        <v/>
      </c>
      <c r="AJ414" s="26" t="str">
        <f t="shared" si="612"/>
        <v/>
      </c>
      <c r="AK414" s="26" t="str">
        <f t="shared" si="612"/>
        <v/>
      </c>
      <c r="AL414" s="26" t="str">
        <f t="shared" si="612"/>
        <v/>
      </c>
      <c r="AM414" s="18" t="str">
        <f t="shared" si="612"/>
        <v/>
      </c>
      <c r="AN414" s="9"/>
      <c r="AO414" s="152" t="str">
        <f t="shared" si="588"/>
        <v/>
      </c>
      <c r="AP414" s="150" t="str">
        <f t="shared" si="531"/>
        <v/>
      </c>
      <c r="AQ414" s="151" t="str">
        <f t="shared" si="532"/>
        <v/>
      </c>
      <c r="AR414" s="107" t="str">
        <f t="shared" si="533"/>
        <v/>
      </c>
      <c r="AS414" s="128" t="str">
        <f t="shared" si="534"/>
        <v/>
      </c>
      <c r="AT414" s="114" t="str">
        <f t="shared" si="589"/>
        <v/>
      </c>
      <c r="AU414" s="114" t="str">
        <f t="shared" si="590"/>
        <v/>
      </c>
      <c r="AV414" s="114" t="str">
        <f t="shared" si="591"/>
        <v/>
      </c>
      <c r="AW414" s="114" t="str">
        <f t="shared" si="592"/>
        <v/>
      </c>
      <c r="AX414" s="117" t="str">
        <f t="shared" si="593"/>
        <v/>
      </c>
      <c r="AY414" s="117" t="str">
        <f t="shared" si="594"/>
        <v/>
      </c>
      <c r="AZ414" s="111" t="str">
        <f t="shared" si="595"/>
        <v/>
      </c>
      <c r="BA414" s="133" t="str">
        <f t="shared" si="596"/>
        <v/>
      </c>
      <c r="BB414" s="126" t="str">
        <f t="shared" si="535"/>
        <v/>
      </c>
      <c r="BC414" s="126" t="str">
        <f t="shared" si="536"/>
        <v/>
      </c>
      <c r="BD414" s="127" t="str">
        <f t="shared" si="537"/>
        <v/>
      </c>
      <c r="BE414" s="115" t="str">
        <f t="shared" si="538"/>
        <v/>
      </c>
      <c r="BF414" s="148" t="str">
        <f t="shared" si="539"/>
        <v/>
      </c>
      <c r="BG414" s="126" t="str">
        <f t="shared" si="540"/>
        <v/>
      </c>
      <c r="BH414" s="126" t="str">
        <f t="shared" si="541"/>
        <v/>
      </c>
      <c r="BI414" s="126" t="str">
        <f t="shared" si="542"/>
        <v/>
      </c>
      <c r="BJ414" s="126" t="str">
        <f t="shared" si="543"/>
        <v/>
      </c>
      <c r="BK414" s="111" t="str">
        <f t="shared" si="544"/>
        <v/>
      </c>
      <c r="BL414" s="118" t="str">
        <f t="shared" si="597"/>
        <v/>
      </c>
      <c r="BM414" s="115" t="str">
        <f t="shared" si="545"/>
        <v/>
      </c>
      <c r="BN414" s="110" t="str">
        <f t="shared" si="546"/>
        <v/>
      </c>
      <c r="BO414" s="110" t="str">
        <f t="shared" si="547"/>
        <v/>
      </c>
      <c r="BP414" s="111" t="str">
        <f t="shared" si="598"/>
        <v/>
      </c>
      <c r="BQ414" s="110" t="str">
        <f t="shared" si="599"/>
        <v/>
      </c>
      <c r="BR414" s="153"/>
      <c r="BS414" s="115" t="str">
        <f t="shared" si="548"/>
        <v/>
      </c>
      <c r="BT414" s="132" t="str">
        <f t="shared" si="611"/>
        <v/>
      </c>
      <c r="BU414" s="146" t="str">
        <f t="shared" si="549"/>
        <v/>
      </c>
      <c r="BV414" s="115" t="str">
        <f t="shared" si="550"/>
        <v/>
      </c>
      <c r="BW414" s="118" t="str">
        <f t="shared" si="551"/>
        <v/>
      </c>
      <c r="BX414" s="119"/>
      <c r="BY414" s="111" t="str">
        <f t="shared" si="552"/>
        <v/>
      </c>
      <c r="BZ414" s="111" t="str">
        <f t="shared" si="553"/>
        <v/>
      </c>
      <c r="CA414" s="111" t="str">
        <f t="shared" si="554"/>
        <v/>
      </c>
      <c r="CB414" s="142" t="str">
        <f t="shared" si="555"/>
        <v/>
      </c>
      <c r="CC414" s="184" t="str">
        <f t="shared" si="556"/>
        <v/>
      </c>
      <c r="CD414" s="115" t="str">
        <f t="shared" si="557"/>
        <v/>
      </c>
      <c r="CE414" s="115" t="str">
        <f t="shared" si="558"/>
        <v/>
      </c>
      <c r="CF414" s="125" t="str">
        <f t="shared" si="559"/>
        <v/>
      </c>
      <c r="CG414" s="125" t="str">
        <f t="shared" si="560"/>
        <v/>
      </c>
      <c r="CH414" s="149" t="str">
        <f t="shared" si="561"/>
        <v/>
      </c>
      <c r="CI414" s="142" t="str">
        <f t="shared" si="562"/>
        <v/>
      </c>
      <c r="CJ414" s="119"/>
      <c r="CK414" s="109"/>
      <c r="CL414" s="166" t="str">
        <f t="shared" si="563"/>
        <v/>
      </c>
      <c r="CM414" s="166" t="str">
        <f t="shared" si="564"/>
        <v/>
      </c>
      <c r="CN414" s="163" t="str">
        <f t="shared" si="565"/>
        <v/>
      </c>
      <c r="CO414" s="164" t="str">
        <f t="shared" si="566"/>
        <v/>
      </c>
      <c r="CP414" s="109"/>
      <c r="CQ414" s="163" t="str">
        <f t="shared" si="567"/>
        <v/>
      </c>
      <c r="CR414" s="163" t="str">
        <f t="shared" si="568"/>
        <v/>
      </c>
      <c r="CS414" s="109"/>
      <c r="CT414" s="112" t="str">
        <f t="shared" si="600"/>
        <v/>
      </c>
      <c r="CU414" s="145" t="str">
        <f t="shared" si="601"/>
        <v/>
      </c>
      <c r="CV414" s="111" t="str">
        <f t="shared" si="602"/>
        <v/>
      </c>
      <c r="CW414" s="111" t="str">
        <f t="shared" si="603"/>
        <v/>
      </c>
      <c r="CX414" s="109" t="str">
        <f t="shared" si="569"/>
        <v/>
      </c>
      <c r="CY414" s="126" t="str">
        <f t="shared" si="570"/>
        <v/>
      </c>
      <c r="CZ414" s="126" t="str">
        <f t="shared" si="571"/>
        <v/>
      </c>
      <c r="DA414" s="126" t="str">
        <f t="shared" si="572"/>
        <v/>
      </c>
      <c r="DB414" s="145" t="str">
        <f t="shared" si="573"/>
        <v/>
      </c>
      <c r="DC414" s="143" t="str">
        <f t="shared" si="574"/>
        <v/>
      </c>
      <c r="DD414" s="121"/>
      <c r="DE414" s="113" t="str">
        <f t="shared" si="575"/>
        <v/>
      </c>
      <c r="DF414" s="113" t="str">
        <f t="shared" si="576"/>
        <v/>
      </c>
      <c r="DG414" s="111" t="e">
        <f t="shared" si="604"/>
        <v>#N/A</v>
      </c>
      <c r="DH414" s="108" t="str">
        <f t="shared" si="577"/>
        <v/>
      </c>
      <c r="DI414" s="108" t="str">
        <f t="shared" si="605"/>
        <v/>
      </c>
      <c r="DJ414" s="108" t="str">
        <f t="shared" si="606"/>
        <v/>
      </c>
      <c r="DK414" s="108" t="str">
        <f t="shared" si="609"/>
        <v/>
      </c>
      <c r="DL414" s="108" t="str">
        <f t="shared" si="607"/>
        <v/>
      </c>
      <c r="DM414" s="108" t="str">
        <f t="shared" si="608"/>
        <v/>
      </c>
      <c r="DN414" s="103"/>
      <c r="DO414" s="170" t="str">
        <f t="shared" si="578"/>
        <v/>
      </c>
      <c r="DP414" s="170" t="str">
        <f t="shared" si="579"/>
        <v/>
      </c>
      <c r="DQ414" s="170" t="str">
        <f t="shared" si="580"/>
        <v/>
      </c>
      <c r="DR414" s="55" t="str">
        <f t="shared" si="581"/>
        <v/>
      </c>
      <c r="DS414" s="55" t="str">
        <f t="shared" si="582"/>
        <v/>
      </c>
      <c r="DT414" s="173" t="str">
        <f t="shared" si="583"/>
        <v/>
      </c>
      <c r="DU414" s="55" t="str">
        <f t="shared" si="584"/>
        <v/>
      </c>
      <c r="DV414" s="21" t="str">
        <f t="shared" si="585"/>
        <v/>
      </c>
      <c r="DW414" s="11" t="str">
        <f t="shared" si="610"/>
        <v/>
      </c>
      <c r="DX414" s="12" t="str">
        <f t="shared" si="586"/>
        <v/>
      </c>
      <c r="DY414" s="15"/>
    </row>
    <row r="415" spans="1:133" ht="19.899999999999999" customHeight="1" x14ac:dyDescent="0.25">
      <c r="A415" s="47">
        <f t="shared" si="587"/>
        <v>414</v>
      </c>
      <c r="B415" s="176"/>
      <c r="C415" s="194"/>
      <c r="D415" s="176"/>
      <c r="E415" s="194"/>
      <c r="F415" s="192"/>
      <c r="G415" s="193"/>
      <c r="H415" s="176"/>
      <c r="I415" s="176"/>
      <c r="J415" s="180"/>
      <c r="K415" s="180"/>
      <c r="L415" s="180"/>
      <c r="M415" s="40"/>
      <c r="N415" s="10" t="str">
        <f t="shared" si="529"/>
        <v/>
      </c>
      <c r="O415" s="13"/>
      <c r="P415" s="26" t="str">
        <f t="shared" si="613"/>
        <v/>
      </c>
      <c r="Q415" s="26" t="str">
        <f t="shared" si="613"/>
        <v/>
      </c>
      <c r="R415" s="26" t="str">
        <f t="shared" si="613"/>
        <v/>
      </c>
      <c r="S415" s="26" t="str">
        <f t="shared" si="613"/>
        <v/>
      </c>
      <c r="T415" s="26" t="str">
        <f t="shared" si="613"/>
        <v/>
      </c>
      <c r="U415" s="157" t="str">
        <f t="shared" si="613"/>
        <v/>
      </c>
      <c r="V415" s="26" t="str">
        <f t="shared" si="613"/>
        <v/>
      </c>
      <c r="W415" s="26" t="str">
        <f t="shared" si="613"/>
        <v/>
      </c>
      <c r="X415" s="26" t="str">
        <f t="shared" si="613"/>
        <v/>
      </c>
      <c r="Y415" s="24" t="str">
        <f t="shared" si="613"/>
        <v/>
      </c>
      <c r="Z415" s="18" t="str">
        <f t="shared" si="612"/>
        <v/>
      </c>
      <c r="AA415" s="24" t="str">
        <f t="shared" si="612"/>
        <v/>
      </c>
      <c r="AB415" s="24" t="str">
        <f t="shared" si="612"/>
        <v/>
      </c>
      <c r="AC415" s="26" t="str">
        <f t="shared" si="612"/>
        <v/>
      </c>
      <c r="AD415" s="33" t="str">
        <f t="shared" si="612"/>
        <v/>
      </c>
      <c r="AE415" s="24" t="str">
        <f t="shared" si="612"/>
        <v/>
      </c>
      <c r="AF415" s="26" t="str">
        <f t="shared" si="612"/>
        <v/>
      </c>
      <c r="AG415" s="24" t="str">
        <f t="shared" si="612"/>
        <v/>
      </c>
      <c r="AH415" s="26" t="str">
        <f t="shared" si="612"/>
        <v/>
      </c>
      <c r="AI415" s="26" t="str">
        <f t="shared" si="612"/>
        <v/>
      </c>
      <c r="AJ415" s="26" t="str">
        <f t="shared" si="612"/>
        <v/>
      </c>
      <c r="AK415" s="26" t="str">
        <f t="shared" si="612"/>
        <v/>
      </c>
      <c r="AL415" s="26" t="str">
        <f t="shared" si="612"/>
        <v/>
      </c>
      <c r="AM415" s="18" t="str">
        <f t="shared" si="612"/>
        <v/>
      </c>
      <c r="AN415" s="9"/>
      <c r="AO415" s="152" t="str">
        <f t="shared" si="588"/>
        <v/>
      </c>
      <c r="AP415" s="150" t="str">
        <f t="shared" si="531"/>
        <v/>
      </c>
      <c r="AQ415" s="151" t="str">
        <f t="shared" si="532"/>
        <v/>
      </c>
      <c r="AR415" s="107" t="str">
        <f t="shared" si="533"/>
        <v/>
      </c>
      <c r="AS415" s="128" t="str">
        <f t="shared" si="534"/>
        <v/>
      </c>
      <c r="AT415" s="114" t="str">
        <f t="shared" si="589"/>
        <v/>
      </c>
      <c r="AU415" s="114" t="str">
        <f t="shared" si="590"/>
        <v/>
      </c>
      <c r="AV415" s="114" t="str">
        <f t="shared" si="591"/>
        <v/>
      </c>
      <c r="AW415" s="114" t="str">
        <f t="shared" si="592"/>
        <v/>
      </c>
      <c r="AX415" s="117" t="str">
        <f t="shared" si="593"/>
        <v/>
      </c>
      <c r="AY415" s="117" t="str">
        <f t="shared" si="594"/>
        <v/>
      </c>
      <c r="AZ415" s="111" t="str">
        <f t="shared" si="595"/>
        <v/>
      </c>
      <c r="BA415" s="133" t="str">
        <f t="shared" si="596"/>
        <v/>
      </c>
      <c r="BB415" s="126" t="str">
        <f t="shared" si="535"/>
        <v/>
      </c>
      <c r="BC415" s="126" t="str">
        <f t="shared" si="536"/>
        <v/>
      </c>
      <c r="BD415" s="127" t="str">
        <f t="shared" si="537"/>
        <v/>
      </c>
      <c r="BE415" s="115" t="str">
        <f t="shared" si="538"/>
        <v/>
      </c>
      <c r="BF415" s="148" t="str">
        <f t="shared" si="539"/>
        <v/>
      </c>
      <c r="BG415" s="126" t="str">
        <f t="shared" si="540"/>
        <v/>
      </c>
      <c r="BH415" s="126" t="str">
        <f t="shared" si="541"/>
        <v/>
      </c>
      <c r="BI415" s="126" t="str">
        <f t="shared" si="542"/>
        <v/>
      </c>
      <c r="BJ415" s="126" t="str">
        <f t="shared" si="543"/>
        <v/>
      </c>
      <c r="BK415" s="111" t="str">
        <f t="shared" si="544"/>
        <v/>
      </c>
      <c r="BL415" s="118" t="str">
        <f t="shared" si="597"/>
        <v/>
      </c>
      <c r="BM415" s="115" t="str">
        <f t="shared" si="545"/>
        <v/>
      </c>
      <c r="BN415" s="110" t="str">
        <f t="shared" si="546"/>
        <v/>
      </c>
      <c r="BO415" s="110" t="str">
        <f t="shared" si="547"/>
        <v/>
      </c>
      <c r="BP415" s="111" t="str">
        <f t="shared" si="598"/>
        <v/>
      </c>
      <c r="BQ415" s="110" t="str">
        <f t="shared" si="599"/>
        <v/>
      </c>
      <c r="BR415" s="153"/>
      <c r="BS415" s="115" t="str">
        <f t="shared" si="548"/>
        <v/>
      </c>
      <c r="BT415" s="132" t="str">
        <f t="shared" si="611"/>
        <v/>
      </c>
      <c r="BU415" s="146" t="str">
        <f t="shared" si="549"/>
        <v/>
      </c>
      <c r="BV415" s="115" t="str">
        <f t="shared" si="550"/>
        <v/>
      </c>
      <c r="BW415" s="118" t="str">
        <f t="shared" si="551"/>
        <v/>
      </c>
      <c r="BX415" s="119"/>
      <c r="BY415" s="111" t="str">
        <f t="shared" si="552"/>
        <v/>
      </c>
      <c r="BZ415" s="111" t="str">
        <f t="shared" si="553"/>
        <v/>
      </c>
      <c r="CA415" s="111" t="str">
        <f t="shared" si="554"/>
        <v/>
      </c>
      <c r="CB415" s="142" t="str">
        <f t="shared" si="555"/>
        <v/>
      </c>
      <c r="CC415" s="184" t="str">
        <f t="shared" si="556"/>
        <v/>
      </c>
      <c r="CD415" s="115" t="str">
        <f t="shared" si="557"/>
        <v/>
      </c>
      <c r="CE415" s="115" t="str">
        <f t="shared" si="558"/>
        <v/>
      </c>
      <c r="CF415" s="125" t="str">
        <f t="shared" si="559"/>
        <v/>
      </c>
      <c r="CG415" s="125" t="str">
        <f t="shared" si="560"/>
        <v/>
      </c>
      <c r="CH415" s="149" t="str">
        <f t="shared" si="561"/>
        <v/>
      </c>
      <c r="CI415" s="142" t="str">
        <f t="shared" si="562"/>
        <v/>
      </c>
      <c r="CJ415" s="119"/>
      <c r="CK415" s="109"/>
      <c r="CL415" s="166" t="str">
        <f t="shared" si="563"/>
        <v/>
      </c>
      <c r="CM415" s="166" t="str">
        <f t="shared" si="564"/>
        <v/>
      </c>
      <c r="CN415" s="163" t="str">
        <f t="shared" si="565"/>
        <v/>
      </c>
      <c r="CO415" s="164" t="str">
        <f t="shared" si="566"/>
        <v/>
      </c>
      <c r="CP415" s="109"/>
      <c r="CQ415" s="163" t="str">
        <f t="shared" si="567"/>
        <v/>
      </c>
      <c r="CR415" s="163" t="str">
        <f t="shared" si="568"/>
        <v/>
      </c>
      <c r="CS415" s="109"/>
      <c r="CT415" s="112" t="str">
        <f t="shared" si="600"/>
        <v/>
      </c>
      <c r="CU415" s="145" t="str">
        <f t="shared" si="601"/>
        <v/>
      </c>
      <c r="CV415" s="111" t="str">
        <f t="shared" si="602"/>
        <v/>
      </c>
      <c r="CW415" s="111" t="str">
        <f t="shared" si="603"/>
        <v/>
      </c>
      <c r="CX415" s="109" t="str">
        <f t="shared" si="569"/>
        <v/>
      </c>
      <c r="CY415" s="126" t="str">
        <f t="shared" si="570"/>
        <v/>
      </c>
      <c r="CZ415" s="126" t="str">
        <f t="shared" si="571"/>
        <v/>
      </c>
      <c r="DA415" s="126" t="str">
        <f t="shared" si="572"/>
        <v/>
      </c>
      <c r="DB415" s="145" t="str">
        <f t="shared" si="573"/>
        <v/>
      </c>
      <c r="DC415" s="143" t="str">
        <f t="shared" si="574"/>
        <v/>
      </c>
      <c r="DD415" s="121"/>
      <c r="DE415" s="113" t="str">
        <f t="shared" si="575"/>
        <v/>
      </c>
      <c r="DF415" s="113" t="str">
        <f t="shared" si="576"/>
        <v/>
      </c>
      <c r="DG415" s="111" t="e">
        <f t="shared" si="604"/>
        <v>#N/A</v>
      </c>
      <c r="DH415" s="108" t="str">
        <f t="shared" si="577"/>
        <v/>
      </c>
      <c r="DI415" s="108" t="str">
        <f t="shared" si="605"/>
        <v/>
      </c>
      <c r="DJ415" s="108" t="str">
        <f t="shared" si="606"/>
        <v/>
      </c>
      <c r="DK415" s="108" t="str">
        <f t="shared" si="609"/>
        <v/>
      </c>
      <c r="DL415" s="108" t="str">
        <f t="shared" si="607"/>
        <v/>
      </c>
      <c r="DM415" s="108" t="str">
        <f t="shared" si="608"/>
        <v/>
      </c>
      <c r="DN415" s="103"/>
      <c r="DO415" s="170" t="str">
        <f t="shared" si="578"/>
        <v/>
      </c>
      <c r="DP415" s="170" t="str">
        <f t="shared" si="579"/>
        <v/>
      </c>
      <c r="DQ415" s="170" t="str">
        <f t="shared" si="580"/>
        <v/>
      </c>
      <c r="DR415" s="55" t="str">
        <f t="shared" si="581"/>
        <v/>
      </c>
      <c r="DS415" s="55" t="str">
        <f t="shared" si="582"/>
        <v/>
      </c>
      <c r="DT415" s="173" t="str">
        <f t="shared" si="583"/>
        <v/>
      </c>
      <c r="DU415" s="55" t="str">
        <f t="shared" si="584"/>
        <v/>
      </c>
      <c r="DV415" s="21" t="str">
        <f t="shared" si="585"/>
        <v/>
      </c>
      <c r="DW415" s="11" t="str">
        <f t="shared" si="610"/>
        <v/>
      </c>
      <c r="DX415" s="12" t="str">
        <f t="shared" si="586"/>
        <v/>
      </c>
      <c r="DY415" s="15"/>
    </row>
    <row r="416" spans="1:133" ht="19.899999999999999" customHeight="1" x14ac:dyDescent="0.25">
      <c r="A416" s="47">
        <f t="shared" si="587"/>
        <v>415</v>
      </c>
      <c r="B416" s="176"/>
      <c r="C416" s="194"/>
      <c r="D416" s="176"/>
      <c r="E416" s="194"/>
      <c r="F416" s="192"/>
      <c r="G416" s="193"/>
      <c r="H416" s="176"/>
      <c r="I416" s="176"/>
      <c r="J416" s="180"/>
      <c r="K416" s="180"/>
      <c r="L416" s="180"/>
      <c r="M416" s="40"/>
      <c r="N416" s="10" t="str">
        <f t="shared" si="529"/>
        <v/>
      </c>
      <c r="O416" s="13"/>
      <c r="P416" s="26" t="str">
        <f t="shared" si="613"/>
        <v/>
      </c>
      <c r="Q416" s="26" t="str">
        <f t="shared" si="613"/>
        <v/>
      </c>
      <c r="R416" s="26" t="str">
        <f t="shared" si="613"/>
        <v/>
      </c>
      <c r="S416" s="26" t="str">
        <f t="shared" si="613"/>
        <v/>
      </c>
      <c r="T416" s="26" t="str">
        <f t="shared" si="613"/>
        <v/>
      </c>
      <c r="U416" s="157" t="str">
        <f t="shared" si="613"/>
        <v/>
      </c>
      <c r="V416" s="26" t="str">
        <f t="shared" si="613"/>
        <v/>
      </c>
      <c r="W416" s="26" t="str">
        <f t="shared" si="613"/>
        <v/>
      </c>
      <c r="X416" s="26" t="str">
        <f t="shared" si="613"/>
        <v/>
      </c>
      <c r="Y416" s="24" t="str">
        <f t="shared" si="613"/>
        <v/>
      </c>
      <c r="Z416" s="18" t="str">
        <f t="shared" si="612"/>
        <v/>
      </c>
      <c r="AA416" s="24" t="str">
        <f t="shared" si="612"/>
        <v/>
      </c>
      <c r="AB416" s="24" t="str">
        <f t="shared" si="612"/>
        <v/>
      </c>
      <c r="AC416" s="26" t="str">
        <f t="shared" si="612"/>
        <v/>
      </c>
      <c r="AD416" s="33" t="str">
        <f t="shared" si="612"/>
        <v/>
      </c>
      <c r="AE416" s="24" t="str">
        <f t="shared" si="612"/>
        <v/>
      </c>
      <c r="AF416" s="26" t="str">
        <f t="shared" si="612"/>
        <v/>
      </c>
      <c r="AG416" s="24" t="str">
        <f t="shared" si="612"/>
        <v/>
      </c>
      <c r="AH416" s="26" t="str">
        <f t="shared" si="612"/>
        <v/>
      </c>
      <c r="AI416" s="26" t="str">
        <f t="shared" si="612"/>
        <v/>
      </c>
      <c r="AJ416" s="26" t="str">
        <f t="shared" si="612"/>
        <v/>
      </c>
      <c r="AK416" s="26" t="str">
        <f t="shared" si="612"/>
        <v/>
      </c>
      <c r="AL416" s="26" t="str">
        <f t="shared" si="612"/>
        <v/>
      </c>
      <c r="AM416" s="18" t="str">
        <f t="shared" si="612"/>
        <v/>
      </c>
      <c r="AN416" s="9"/>
      <c r="AO416" s="152" t="str">
        <f t="shared" si="588"/>
        <v/>
      </c>
      <c r="AP416" s="150" t="str">
        <f t="shared" si="531"/>
        <v/>
      </c>
      <c r="AQ416" s="151" t="str">
        <f t="shared" si="532"/>
        <v/>
      </c>
      <c r="AR416" s="107" t="str">
        <f t="shared" si="533"/>
        <v/>
      </c>
      <c r="AS416" s="128" t="str">
        <f t="shared" si="534"/>
        <v/>
      </c>
      <c r="AT416" s="114" t="str">
        <f t="shared" si="589"/>
        <v/>
      </c>
      <c r="AU416" s="114" t="str">
        <f t="shared" si="590"/>
        <v/>
      </c>
      <c r="AV416" s="114" t="str">
        <f t="shared" si="591"/>
        <v/>
      </c>
      <c r="AW416" s="114" t="str">
        <f t="shared" si="592"/>
        <v/>
      </c>
      <c r="AX416" s="117" t="str">
        <f t="shared" si="593"/>
        <v/>
      </c>
      <c r="AY416" s="117" t="str">
        <f t="shared" si="594"/>
        <v/>
      </c>
      <c r="AZ416" s="111" t="str">
        <f t="shared" si="595"/>
        <v/>
      </c>
      <c r="BA416" s="133" t="str">
        <f t="shared" si="596"/>
        <v/>
      </c>
      <c r="BB416" s="126" t="str">
        <f t="shared" si="535"/>
        <v/>
      </c>
      <c r="BC416" s="126" t="str">
        <f t="shared" si="536"/>
        <v/>
      </c>
      <c r="BD416" s="127" t="str">
        <f t="shared" si="537"/>
        <v/>
      </c>
      <c r="BE416" s="115" t="str">
        <f t="shared" si="538"/>
        <v/>
      </c>
      <c r="BF416" s="148" t="str">
        <f t="shared" si="539"/>
        <v/>
      </c>
      <c r="BG416" s="126" t="str">
        <f t="shared" si="540"/>
        <v/>
      </c>
      <c r="BH416" s="126" t="str">
        <f t="shared" si="541"/>
        <v/>
      </c>
      <c r="BI416" s="126" t="str">
        <f t="shared" si="542"/>
        <v/>
      </c>
      <c r="BJ416" s="126" t="str">
        <f t="shared" si="543"/>
        <v/>
      </c>
      <c r="BK416" s="111" t="str">
        <f t="shared" si="544"/>
        <v/>
      </c>
      <c r="BL416" s="118" t="str">
        <f t="shared" si="597"/>
        <v/>
      </c>
      <c r="BM416" s="115" t="str">
        <f t="shared" si="545"/>
        <v/>
      </c>
      <c r="BN416" s="110" t="str">
        <f t="shared" si="546"/>
        <v/>
      </c>
      <c r="BO416" s="110" t="str">
        <f t="shared" si="547"/>
        <v/>
      </c>
      <c r="BP416" s="111" t="str">
        <f t="shared" si="598"/>
        <v/>
      </c>
      <c r="BQ416" s="110" t="str">
        <f t="shared" si="599"/>
        <v/>
      </c>
      <c r="BR416" s="153"/>
      <c r="BS416" s="115" t="str">
        <f t="shared" si="548"/>
        <v/>
      </c>
      <c r="BT416" s="132" t="str">
        <f t="shared" si="611"/>
        <v/>
      </c>
      <c r="BU416" s="146" t="str">
        <f t="shared" si="549"/>
        <v/>
      </c>
      <c r="BV416" s="115" t="str">
        <f t="shared" si="550"/>
        <v/>
      </c>
      <c r="BW416" s="118" t="str">
        <f t="shared" si="551"/>
        <v/>
      </c>
      <c r="BX416" s="119"/>
      <c r="BY416" s="111" t="str">
        <f t="shared" si="552"/>
        <v/>
      </c>
      <c r="BZ416" s="111" t="str">
        <f t="shared" si="553"/>
        <v/>
      </c>
      <c r="CA416" s="111" t="str">
        <f t="shared" si="554"/>
        <v/>
      </c>
      <c r="CB416" s="142" t="str">
        <f t="shared" si="555"/>
        <v/>
      </c>
      <c r="CC416" s="184" t="str">
        <f t="shared" si="556"/>
        <v/>
      </c>
      <c r="CD416" s="115" t="str">
        <f t="shared" si="557"/>
        <v/>
      </c>
      <c r="CE416" s="115" t="str">
        <f t="shared" si="558"/>
        <v/>
      </c>
      <c r="CF416" s="125" t="str">
        <f t="shared" si="559"/>
        <v/>
      </c>
      <c r="CG416" s="125" t="str">
        <f t="shared" si="560"/>
        <v/>
      </c>
      <c r="CH416" s="149" t="str">
        <f t="shared" si="561"/>
        <v/>
      </c>
      <c r="CI416" s="142" t="str">
        <f t="shared" si="562"/>
        <v/>
      </c>
      <c r="CJ416" s="119"/>
      <c r="CK416" s="109"/>
      <c r="CL416" s="166" t="str">
        <f t="shared" si="563"/>
        <v/>
      </c>
      <c r="CM416" s="166" t="str">
        <f t="shared" si="564"/>
        <v/>
      </c>
      <c r="CN416" s="163" t="str">
        <f t="shared" si="565"/>
        <v/>
      </c>
      <c r="CO416" s="164" t="str">
        <f t="shared" si="566"/>
        <v/>
      </c>
      <c r="CP416" s="109"/>
      <c r="CQ416" s="163" t="str">
        <f t="shared" si="567"/>
        <v/>
      </c>
      <c r="CR416" s="163" t="str">
        <f t="shared" si="568"/>
        <v/>
      </c>
      <c r="CS416" s="109"/>
      <c r="CT416" s="112" t="str">
        <f t="shared" si="600"/>
        <v/>
      </c>
      <c r="CU416" s="145" t="str">
        <f t="shared" si="601"/>
        <v/>
      </c>
      <c r="CV416" s="111" t="str">
        <f t="shared" si="602"/>
        <v/>
      </c>
      <c r="CW416" s="111" t="str">
        <f t="shared" si="603"/>
        <v/>
      </c>
      <c r="CX416" s="109" t="str">
        <f t="shared" si="569"/>
        <v/>
      </c>
      <c r="CY416" s="126" t="str">
        <f t="shared" si="570"/>
        <v/>
      </c>
      <c r="CZ416" s="126" t="str">
        <f t="shared" si="571"/>
        <v/>
      </c>
      <c r="DA416" s="126" t="str">
        <f t="shared" si="572"/>
        <v/>
      </c>
      <c r="DB416" s="145" t="str">
        <f t="shared" si="573"/>
        <v/>
      </c>
      <c r="DC416" s="143" t="str">
        <f t="shared" si="574"/>
        <v/>
      </c>
      <c r="DD416" s="121"/>
      <c r="DE416" s="113" t="str">
        <f t="shared" si="575"/>
        <v/>
      </c>
      <c r="DF416" s="113" t="str">
        <f t="shared" si="576"/>
        <v/>
      </c>
      <c r="DG416" s="111" t="e">
        <f t="shared" si="604"/>
        <v>#N/A</v>
      </c>
      <c r="DH416" s="108" t="str">
        <f t="shared" si="577"/>
        <v/>
      </c>
      <c r="DI416" s="108" t="str">
        <f t="shared" si="605"/>
        <v/>
      </c>
      <c r="DJ416" s="108" t="str">
        <f t="shared" si="606"/>
        <v/>
      </c>
      <c r="DK416" s="108" t="str">
        <f t="shared" si="609"/>
        <v/>
      </c>
      <c r="DL416" s="108" t="str">
        <f t="shared" si="607"/>
        <v/>
      </c>
      <c r="DM416" s="108" t="str">
        <f t="shared" si="608"/>
        <v/>
      </c>
      <c r="DN416" s="103"/>
      <c r="DO416" s="170" t="str">
        <f t="shared" si="578"/>
        <v/>
      </c>
      <c r="DP416" s="170" t="str">
        <f t="shared" si="579"/>
        <v/>
      </c>
      <c r="DQ416" s="170" t="str">
        <f t="shared" si="580"/>
        <v/>
      </c>
      <c r="DR416" s="55" t="str">
        <f t="shared" si="581"/>
        <v/>
      </c>
      <c r="DS416" s="55" t="str">
        <f t="shared" si="582"/>
        <v/>
      </c>
      <c r="DT416" s="173" t="str">
        <f t="shared" si="583"/>
        <v/>
      </c>
      <c r="DU416" s="55" t="str">
        <f t="shared" si="584"/>
        <v/>
      </c>
      <c r="DV416" s="21" t="str">
        <f t="shared" si="585"/>
        <v/>
      </c>
      <c r="DW416" s="11" t="str">
        <f t="shared" si="610"/>
        <v/>
      </c>
      <c r="DX416" s="12" t="str">
        <f t="shared" si="586"/>
        <v/>
      </c>
      <c r="DY416" s="15"/>
    </row>
    <row r="417" spans="1:129" ht="19.899999999999999" customHeight="1" x14ac:dyDescent="0.25">
      <c r="A417" s="47">
        <f t="shared" si="587"/>
        <v>416</v>
      </c>
      <c r="B417" s="176"/>
      <c r="C417" s="194"/>
      <c r="D417" s="176"/>
      <c r="E417" s="194"/>
      <c r="F417" s="192"/>
      <c r="G417" s="193"/>
      <c r="H417" s="176"/>
      <c r="I417" s="176"/>
      <c r="J417" s="180"/>
      <c r="K417" s="180"/>
      <c r="L417" s="180"/>
      <c r="M417" s="40"/>
      <c r="N417" s="10" t="str">
        <f t="shared" si="529"/>
        <v/>
      </c>
      <c r="O417" s="13"/>
      <c r="P417" s="26" t="str">
        <f t="shared" si="613"/>
        <v/>
      </c>
      <c r="Q417" s="26" t="str">
        <f t="shared" si="613"/>
        <v/>
      </c>
      <c r="R417" s="26" t="str">
        <f t="shared" si="613"/>
        <v/>
      </c>
      <c r="S417" s="26" t="str">
        <f t="shared" si="613"/>
        <v/>
      </c>
      <c r="T417" s="26" t="str">
        <f t="shared" si="613"/>
        <v/>
      </c>
      <c r="U417" s="157" t="str">
        <f t="shared" si="613"/>
        <v/>
      </c>
      <c r="V417" s="26" t="str">
        <f t="shared" si="613"/>
        <v/>
      </c>
      <c r="W417" s="26" t="str">
        <f t="shared" si="613"/>
        <v/>
      </c>
      <c r="X417" s="26" t="str">
        <f t="shared" si="613"/>
        <v/>
      </c>
      <c r="Y417" s="24" t="str">
        <f t="shared" si="613"/>
        <v/>
      </c>
      <c r="Z417" s="18" t="str">
        <f t="shared" si="612"/>
        <v/>
      </c>
      <c r="AA417" s="24" t="str">
        <f t="shared" si="612"/>
        <v/>
      </c>
      <c r="AB417" s="24" t="str">
        <f t="shared" si="612"/>
        <v/>
      </c>
      <c r="AC417" s="26" t="str">
        <f t="shared" si="612"/>
        <v/>
      </c>
      <c r="AD417" s="33" t="str">
        <f t="shared" si="612"/>
        <v/>
      </c>
      <c r="AE417" s="24" t="str">
        <f t="shared" si="612"/>
        <v/>
      </c>
      <c r="AF417" s="26" t="str">
        <f t="shared" si="612"/>
        <v/>
      </c>
      <c r="AG417" s="24" t="str">
        <f t="shared" si="612"/>
        <v/>
      </c>
      <c r="AH417" s="26" t="str">
        <f t="shared" si="612"/>
        <v/>
      </c>
      <c r="AI417" s="26" t="str">
        <f t="shared" si="612"/>
        <v/>
      </c>
      <c r="AJ417" s="26" t="str">
        <f t="shared" si="612"/>
        <v/>
      </c>
      <c r="AK417" s="26" t="str">
        <f t="shared" si="612"/>
        <v/>
      </c>
      <c r="AL417" s="26" t="str">
        <f t="shared" si="612"/>
        <v/>
      </c>
      <c r="AM417" s="18" t="str">
        <f t="shared" si="612"/>
        <v/>
      </c>
      <c r="AN417" s="9"/>
      <c r="AO417" s="152" t="str">
        <f t="shared" si="588"/>
        <v/>
      </c>
      <c r="AP417" s="150" t="str">
        <f t="shared" si="531"/>
        <v/>
      </c>
      <c r="AQ417" s="151" t="str">
        <f t="shared" si="532"/>
        <v/>
      </c>
      <c r="AR417" s="107" t="str">
        <f t="shared" si="533"/>
        <v/>
      </c>
      <c r="AS417" s="128" t="str">
        <f t="shared" si="534"/>
        <v/>
      </c>
      <c r="AT417" s="114" t="str">
        <f t="shared" si="589"/>
        <v/>
      </c>
      <c r="AU417" s="114" t="str">
        <f t="shared" si="590"/>
        <v/>
      </c>
      <c r="AV417" s="114" t="str">
        <f t="shared" si="591"/>
        <v/>
      </c>
      <c r="AW417" s="114" t="str">
        <f t="shared" si="592"/>
        <v/>
      </c>
      <c r="AX417" s="117" t="str">
        <f t="shared" si="593"/>
        <v/>
      </c>
      <c r="AY417" s="117" t="str">
        <f t="shared" si="594"/>
        <v/>
      </c>
      <c r="AZ417" s="111" t="str">
        <f t="shared" si="595"/>
        <v/>
      </c>
      <c r="BA417" s="133" t="str">
        <f t="shared" si="596"/>
        <v/>
      </c>
      <c r="BB417" s="126" t="str">
        <f t="shared" si="535"/>
        <v/>
      </c>
      <c r="BC417" s="126" t="str">
        <f t="shared" si="536"/>
        <v/>
      </c>
      <c r="BD417" s="127" t="str">
        <f t="shared" si="537"/>
        <v/>
      </c>
      <c r="BE417" s="115" t="str">
        <f t="shared" si="538"/>
        <v/>
      </c>
      <c r="BF417" s="148" t="str">
        <f t="shared" si="539"/>
        <v/>
      </c>
      <c r="BG417" s="126" t="str">
        <f t="shared" si="540"/>
        <v/>
      </c>
      <c r="BH417" s="126" t="str">
        <f t="shared" si="541"/>
        <v/>
      </c>
      <c r="BI417" s="126" t="str">
        <f t="shared" si="542"/>
        <v/>
      </c>
      <c r="BJ417" s="126" t="str">
        <f t="shared" si="543"/>
        <v/>
      </c>
      <c r="BK417" s="111" t="str">
        <f t="shared" si="544"/>
        <v/>
      </c>
      <c r="BL417" s="118" t="str">
        <f t="shared" si="597"/>
        <v/>
      </c>
      <c r="BM417" s="115" t="str">
        <f t="shared" si="545"/>
        <v/>
      </c>
      <c r="BN417" s="110" t="str">
        <f t="shared" si="546"/>
        <v/>
      </c>
      <c r="BO417" s="110" t="str">
        <f t="shared" si="547"/>
        <v/>
      </c>
      <c r="BP417" s="111" t="str">
        <f t="shared" si="598"/>
        <v/>
      </c>
      <c r="BQ417" s="110" t="str">
        <f t="shared" si="599"/>
        <v/>
      </c>
      <c r="BR417" s="153"/>
      <c r="BS417" s="115" t="str">
        <f t="shared" si="548"/>
        <v/>
      </c>
      <c r="BT417" s="132" t="str">
        <f t="shared" si="611"/>
        <v/>
      </c>
      <c r="BU417" s="146" t="str">
        <f t="shared" si="549"/>
        <v/>
      </c>
      <c r="BV417" s="115" t="str">
        <f t="shared" si="550"/>
        <v/>
      </c>
      <c r="BW417" s="118" t="str">
        <f t="shared" si="551"/>
        <v/>
      </c>
      <c r="BX417" s="119"/>
      <c r="BY417" s="111" t="str">
        <f t="shared" si="552"/>
        <v/>
      </c>
      <c r="BZ417" s="111" t="str">
        <f t="shared" si="553"/>
        <v/>
      </c>
      <c r="CA417" s="111" t="str">
        <f t="shared" si="554"/>
        <v/>
      </c>
      <c r="CB417" s="142" t="str">
        <f t="shared" si="555"/>
        <v/>
      </c>
      <c r="CC417" s="184" t="str">
        <f t="shared" si="556"/>
        <v/>
      </c>
      <c r="CD417" s="115" t="str">
        <f t="shared" si="557"/>
        <v/>
      </c>
      <c r="CE417" s="115" t="str">
        <f t="shared" si="558"/>
        <v/>
      </c>
      <c r="CF417" s="125" t="str">
        <f t="shared" si="559"/>
        <v/>
      </c>
      <c r="CG417" s="125" t="str">
        <f t="shared" si="560"/>
        <v/>
      </c>
      <c r="CH417" s="149" t="str">
        <f t="shared" si="561"/>
        <v/>
      </c>
      <c r="CI417" s="142" t="str">
        <f t="shared" si="562"/>
        <v/>
      </c>
      <c r="CJ417" s="119"/>
      <c r="CK417" s="109"/>
      <c r="CL417" s="166" t="str">
        <f t="shared" si="563"/>
        <v/>
      </c>
      <c r="CM417" s="166" t="str">
        <f t="shared" si="564"/>
        <v/>
      </c>
      <c r="CN417" s="163" t="str">
        <f t="shared" si="565"/>
        <v/>
      </c>
      <c r="CO417" s="164" t="str">
        <f t="shared" si="566"/>
        <v/>
      </c>
      <c r="CP417" s="109"/>
      <c r="CQ417" s="163" t="str">
        <f t="shared" si="567"/>
        <v/>
      </c>
      <c r="CR417" s="163" t="str">
        <f t="shared" si="568"/>
        <v/>
      </c>
      <c r="CS417" s="109"/>
      <c r="CT417" s="112" t="str">
        <f t="shared" si="600"/>
        <v/>
      </c>
      <c r="CU417" s="145" t="str">
        <f t="shared" si="601"/>
        <v/>
      </c>
      <c r="CV417" s="111" t="str">
        <f t="shared" si="602"/>
        <v/>
      </c>
      <c r="CW417" s="111" t="str">
        <f t="shared" si="603"/>
        <v/>
      </c>
      <c r="CX417" s="109" t="str">
        <f t="shared" si="569"/>
        <v/>
      </c>
      <c r="CY417" s="126" t="str">
        <f t="shared" si="570"/>
        <v/>
      </c>
      <c r="CZ417" s="126" t="str">
        <f t="shared" si="571"/>
        <v/>
      </c>
      <c r="DA417" s="126" t="str">
        <f t="shared" si="572"/>
        <v/>
      </c>
      <c r="DB417" s="145" t="str">
        <f t="shared" si="573"/>
        <v/>
      </c>
      <c r="DC417" s="143" t="str">
        <f t="shared" si="574"/>
        <v/>
      </c>
      <c r="DD417" s="121"/>
      <c r="DE417" s="113" t="str">
        <f t="shared" si="575"/>
        <v/>
      </c>
      <c r="DF417" s="113" t="str">
        <f t="shared" si="576"/>
        <v/>
      </c>
      <c r="DG417" s="111" t="e">
        <f t="shared" si="604"/>
        <v>#N/A</v>
      </c>
      <c r="DH417" s="108" t="str">
        <f t="shared" si="577"/>
        <v/>
      </c>
      <c r="DI417" s="108" t="str">
        <f t="shared" si="605"/>
        <v/>
      </c>
      <c r="DJ417" s="108" t="str">
        <f t="shared" si="606"/>
        <v/>
      </c>
      <c r="DK417" s="108" t="str">
        <f t="shared" si="609"/>
        <v/>
      </c>
      <c r="DL417" s="108" t="str">
        <f t="shared" si="607"/>
        <v/>
      </c>
      <c r="DM417" s="108" t="str">
        <f t="shared" si="608"/>
        <v/>
      </c>
      <c r="DN417" s="103"/>
      <c r="DO417" s="170" t="str">
        <f t="shared" si="578"/>
        <v/>
      </c>
      <c r="DP417" s="170" t="str">
        <f t="shared" si="579"/>
        <v/>
      </c>
      <c r="DQ417" s="170" t="str">
        <f t="shared" si="580"/>
        <v/>
      </c>
      <c r="DR417" s="55" t="str">
        <f t="shared" si="581"/>
        <v/>
      </c>
      <c r="DS417" s="55" t="str">
        <f t="shared" si="582"/>
        <v/>
      </c>
      <c r="DT417" s="173" t="str">
        <f t="shared" si="583"/>
        <v/>
      </c>
      <c r="DU417" s="55" t="str">
        <f t="shared" si="584"/>
        <v/>
      </c>
      <c r="DV417" s="21" t="str">
        <f t="shared" si="585"/>
        <v/>
      </c>
      <c r="DW417" s="11" t="str">
        <f t="shared" si="610"/>
        <v/>
      </c>
      <c r="DX417" s="12" t="str">
        <f t="shared" si="586"/>
        <v/>
      </c>
      <c r="DY417" s="15"/>
    </row>
    <row r="418" spans="1:129" ht="19.899999999999999" customHeight="1" x14ac:dyDescent="0.25">
      <c r="A418" s="47">
        <f t="shared" si="587"/>
        <v>417</v>
      </c>
      <c r="B418" s="176"/>
      <c r="C418" s="194"/>
      <c r="D418" s="176"/>
      <c r="E418" s="194"/>
      <c r="F418" s="192"/>
      <c r="G418" s="193"/>
      <c r="H418" s="176"/>
      <c r="I418" s="176"/>
      <c r="J418" s="180"/>
      <c r="K418" s="180"/>
      <c r="L418" s="180"/>
      <c r="M418" s="40"/>
      <c r="N418" s="10" t="str">
        <f t="shared" si="529"/>
        <v/>
      </c>
      <c r="O418" s="13"/>
      <c r="P418" s="26" t="str">
        <f t="shared" si="613"/>
        <v/>
      </c>
      <c r="Q418" s="26" t="str">
        <f t="shared" si="613"/>
        <v/>
      </c>
      <c r="R418" s="26" t="str">
        <f t="shared" si="613"/>
        <v/>
      </c>
      <c r="S418" s="26" t="str">
        <f t="shared" si="613"/>
        <v/>
      </c>
      <c r="T418" s="26" t="str">
        <f t="shared" si="613"/>
        <v/>
      </c>
      <c r="U418" s="157" t="str">
        <f t="shared" si="613"/>
        <v/>
      </c>
      <c r="V418" s="26" t="str">
        <f t="shared" si="613"/>
        <v/>
      </c>
      <c r="W418" s="26" t="str">
        <f t="shared" si="613"/>
        <v/>
      </c>
      <c r="X418" s="26" t="str">
        <f t="shared" si="613"/>
        <v/>
      </c>
      <c r="Y418" s="24" t="str">
        <f t="shared" si="613"/>
        <v/>
      </c>
      <c r="Z418" s="18" t="str">
        <f t="shared" si="612"/>
        <v/>
      </c>
      <c r="AA418" s="24" t="str">
        <f t="shared" si="612"/>
        <v/>
      </c>
      <c r="AB418" s="24" t="str">
        <f t="shared" si="612"/>
        <v/>
      </c>
      <c r="AC418" s="26" t="str">
        <f t="shared" si="612"/>
        <v/>
      </c>
      <c r="AD418" s="33" t="str">
        <f t="shared" si="612"/>
        <v/>
      </c>
      <c r="AE418" s="24" t="str">
        <f t="shared" si="612"/>
        <v/>
      </c>
      <c r="AF418" s="26" t="str">
        <f t="shared" si="612"/>
        <v/>
      </c>
      <c r="AG418" s="24" t="str">
        <f t="shared" si="612"/>
        <v/>
      </c>
      <c r="AH418" s="26" t="str">
        <f t="shared" si="612"/>
        <v/>
      </c>
      <c r="AI418" s="26" t="str">
        <f t="shared" si="612"/>
        <v/>
      </c>
      <c r="AJ418" s="26" t="str">
        <f t="shared" si="612"/>
        <v/>
      </c>
      <c r="AK418" s="26" t="str">
        <f t="shared" si="612"/>
        <v/>
      </c>
      <c r="AL418" s="26" t="str">
        <f t="shared" si="612"/>
        <v/>
      </c>
      <c r="AM418" s="18" t="str">
        <f t="shared" si="612"/>
        <v/>
      </c>
      <c r="AN418" s="9"/>
      <c r="AO418" s="152" t="str">
        <f t="shared" si="588"/>
        <v/>
      </c>
      <c r="AP418" s="150" t="str">
        <f t="shared" si="531"/>
        <v/>
      </c>
      <c r="AQ418" s="151" t="str">
        <f t="shared" si="532"/>
        <v/>
      </c>
      <c r="AR418" s="107" t="str">
        <f t="shared" si="533"/>
        <v/>
      </c>
      <c r="AS418" s="128" t="str">
        <f t="shared" si="534"/>
        <v/>
      </c>
      <c r="AT418" s="114" t="str">
        <f t="shared" si="589"/>
        <v/>
      </c>
      <c r="AU418" s="114" t="str">
        <f t="shared" si="590"/>
        <v/>
      </c>
      <c r="AV418" s="114" t="str">
        <f t="shared" si="591"/>
        <v/>
      </c>
      <c r="AW418" s="114" t="str">
        <f t="shared" si="592"/>
        <v/>
      </c>
      <c r="AX418" s="117" t="str">
        <f t="shared" si="593"/>
        <v/>
      </c>
      <c r="AY418" s="117" t="str">
        <f t="shared" si="594"/>
        <v/>
      </c>
      <c r="AZ418" s="111" t="str">
        <f t="shared" si="595"/>
        <v/>
      </c>
      <c r="BA418" s="133" t="str">
        <f t="shared" si="596"/>
        <v/>
      </c>
      <c r="BB418" s="126" t="str">
        <f t="shared" si="535"/>
        <v/>
      </c>
      <c r="BC418" s="126" t="str">
        <f t="shared" si="536"/>
        <v/>
      </c>
      <c r="BD418" s="127" t="str">
        <f t="shared" si="537"/>
        <v/>
      </c>
      <c r="BE418" s="115" t="str">
        <f t="shared" si="538"/>
        <v/>
      </c>
      <c r="BF418" s="148" t="str">
        <f t="shared" si="539"/>
        <v/>
      </c>
      <c r="BG418" s="126" t="str">
        <f t="shared" si="540"/>
        <v/>
      </c>
      <c r="BH418" s="126" t="str">
        <f t="shared" si="541"/>
        <v/>
      </c>
      <c r="BI418" s="126" t="str">
        <f t="shared" si="542"/>
        <v/>
      </c>
      <c r="BJ418" s="126" t="str">
        <f t="shared" si="543"/>
        <v/>
      </c>
      <c r="BK418" s="111" t="str">
        <f t="shared" si="544"/>
        <v/>
      </c>
      <c r="BL418" s="118" t="str">
        <f t="shared" si="597"/>
        <v/>
      </c>
      <c r="BM418" s="115" t="str">
        <f t="shared" si="545"/>
        <v/>
      </c>
      <c r="BN418" s="110" t="str">
        <f t="shared" si="546"/>
        <v/>
      </c>
      <c r="BO418" s="110" t="str">
        <f t="shared" si="547"/>
        <v/>
      </c>
      <c r="BP418" s="111" t="str">
        <f t="shared" si="598"/>
        <v/>
      </c>
      <c r="BQ418" s="110" t="str">
        <f t="shared" si="599"/>
        <v/>
      </c>
      <c r="BR418" s="153"/>
      <c r="BS418" s="115" t="str">
        <f t="shared" si="548"/>
        <v/>
      </c>
      <c r="BT418" s="132" t="str">
        <f t="shared" si="611"/>
        <v/>
      </c>
      <c r="BU418" s="146" t="str">
        <f t="shared" si="549"/>
        <v/>
      </c>
      <c r="BV418" s="115" t="str">
        <f t="shared" si="550"/>
        <v/>
      </c>
      <c r="BW418" s="118" t="str">
        <f t="shared" si="551"/>
        <v/>
      </c>
      <c r="BX418" s="119"/>
      <c r="BY418" s="111" t="str">
        <f t="shared" si="552"/>
        <v/>
      </c>
      <c r="BZ418" s="111" t="str">
        <f t="shared" si="553"/>
        <v/>
      </c>
      <c r="CA418" s="111" t="str">
        <f t="shared" si="554"/>
        <v/>
      </c>
      <c r="CB418" s="142" t="str">
        <f t="shared" si="555"/>
        <v/>
      </c>
      <c r="CC418" s="184" t="str">
        <f t="shared" si="556"/>
        <v/>
      </c>
      <c r="CD418" s="115" t="str">
        <f t="shared" si="557"/>
        <v/>
      </c>
      <c r="CE418" s="115" t="str">
        <f t="shared" si="558"/>
        <v/>
      </c>
      <c r="CF418" s="125" t="str">
        <f t="shared" si="559"/>
        <v/>
      </c>
      <c r="CG418" s="125" t="str">
        <f t="shared" si="560"/>
        <v/>
      </c>
      <c r="CH418" s="149" t="str">
        <f t="shared" si="561"/>
        <v/>
      </c>
      <c r="CI418" s="142" t="str">
        <f t="shared" si="562"/>
        <v/>
      </c>
      <c r="CJ418" s="119"/>
      <c r="CK418" s="109"/>
      <c r="CL418" s="166" t="str">
        <f t="shared" si="563"/>
        <v/>
      </c>
      <c r="CM418" s="166" t="str">
        <f t="shared" si="564"/>
        <v/>
      </c>
      <c r="CN418" s="163" t="str">
        <f t="shared" si="565"/>
        <v/>
      </c>
      <c r="CO418" s="164" t="str">
        <f t="shared" si="566"/>
        <v/>
      </c>
      <c r="CP418" s="109"/>
      <c r="CQ418" s="163" t="str">
        <f t="shared" si="567"/>
        <v/>
      </c>
      <c r="CR418" s="163" t="str">
        <f t="shared" si="568"/>
        <v/>
      </c>
      <c r="CS418" s="109"/>
      <c r="CT418" s="112" t="str">
        <f t="shared" si="600"/>
        <v/>
      </c>
      <c r="CU418" s="145" t="str">
        <f t="shared" si="601"/>
        <v/>
      </c>
      <c r="CV418" s="111" t="str">
        <f t="shared" si="602"/>
        <v/>
      </c>
      <c r="CW418" s="111" t="str">
        <f t="shared" si="603"/>
        <v/>
      </c>
      <c r="CX418" s="109" t="str">
        <f t="shared" si="569"/>
        <v/>
      </c>
      <c r="CY418" s="126" t="str">
        <f t="shared" si="570"/>
        <v/>
      </c>
      <c r="CZ418" s="126" t="str">
        <f t="shared" si="571"/>
        <v/>
      </c>
      <c r="DA418" s="126" t="str">
        <f t="shared" si="572"/>
        <v/>
      </c>
      <c r="DB418" s="145" t="str">
        <f t="shared" si="573"/>
        <v/>
      </c>
      <c r="DC418" s="143" t="str">
        <f t="shared" si="574"/>
        <v/>
      </c>
      <c r="DD418" s="121"/>
      <c r="DE418" s="113" t="str">
        <f t="shared" si="575"/>
        <v/>
      </c>
      <c r="DF418" s="113" t="str">
        <f t="shared" si="576"/>
        <v/>
      </c>
      <c r="DG418" s="111" t="e">
        <f t="shared" si="604"/>
        <v>#N/A</v>
      </c>
      <c r="DH418" s="108" t="str">
        <f t="shared" si="577"/>
        <v/>
      </c>
      <c r="DI418" s="108" t="str">
        <f t="shared" si="605"/>
        <v/>
      </c>
      <c r="DJ418" s="108" t="str">
        <f t="shared" si="606"/>
        <v/>
      </c>
      <c r="DK418" s="108" t="str">
        <f t="shared" si="609"/>
        <v/>
      </c>
      <c r="DL418" s="108" t="str">
        <f t="shared" si="607"/>
        <v/>
      </c>
      <c r="DM418" s="108" t="str">
        <f t="shared" si="608"/>
        <v/>
      </c>
      <c r="DN418" s="103"/>
      <c r="DO418" s="170" t="str">
        <f t="shared" si="578"/>
        <v/>
      </c>
      <c r="DP418" s="170" t="str">
        <f t="shared" si="579"/>
        <v/>
      </c>
      <c r="DQ418" s="170" t="str">
        <f t="shared" si="580"/>
        <v/>
      </c>
      <c r="DR418" s="55" t="str">
        <f t="shared" si="581"/>
        <v/>
      </c>
      <c r="DS418" s="55" t="str">
        <f t="shared" si="582"/>
        <v/>
      </c>
      <c r="DT418" s="173" t="str">
        <f t="shared" si="583"/>
        <v/>
      </c>
      <c r="DU418" s="55" t="str">
        <f t="shared" si="584"/>
        <v/>
      </c>
      <c r="DV418" s="21" t="str">
        <f t="shared" si="585"/>
        <v/>
      </c>
      <c r="DW418" s="11" t="str">
        <f t="shared" si="610"/>
        <v/>
      </c>
      <c r="DX418" s="12" t="str">
        <f t="shared" si="586"/>
        <v/>
      </c>
      <c r="DY418" s="15"/>
    </row>
    <row r="419" spans="1:129" ht="19.899999999999999" customHeight="1" x14ac:dyDescent="0.25">
      <c r="A419" s="47">
        <f t="shared" si="587"/>
        <v>418</v>
      </c>
      <c r="B419" s="176"/>
      <c r="C419" s="194"/>
      <c r="D419" s="176"/>
      <c r="E419" s="194"/>
      <c r="F419" s="192"/>
      <c r="G419" s="193"/>
      <c r="H419" s="176"/>
      <c r="I419" s="176"/>
      <c r="J419" s="180"/>
      <c r="K419" s="180"/>
      <c r="L419" s="180"/>
      <c r="M419" s="40"/>
      <c r="N419" s="10" t="str">
        <f t="shared" si="529"/>
        <v/>
      </c>
      <c r="O419" s="13"/>
      <c r="P419" s="26" t="str">
        <f t="shared" si="613"/>
        <v/>
      </c>
      <c r="Q419" s="26" t="str">
        <f t="shared" si="613"/>
        <v/>
      </c>
      <c r="R419" s="26" t="str">
        <f t="shared" si="613"/>
        <v/>
      </c>
      <c r="S419" s="26" t="str">
        <f t="shared" si="613"/>
        <v/>
      </c>
      <c r="T419" s="26" t="str">
        <f t="shared" si="613"/>
        <v/>
      </c>
      <c r="U419" s="157" t="str">
        <f t="shared" si="613"/>
        <v/>
      </c>
      <c r="V419" s="26" t="str">
        <f t="shared" si="613"/>
        <v/>
      </c>
      <c r="W419" s="26" t="str">
        <f t="shared" si="613"/>
        <v/>
      </c>
      <c r="X419" s="26" t="str">
        <f t="shared" si="613"/>
        <v/>
      </c>
      <c r="Y419" s="24" t="str">
        <f t="shared" si="613"/>
        <v/>
      </c>
      <c r="Z419" s="18" t="str">
        <f t="shared" si="612"/>
        <v/>
      </c>
      <c r="AA419" s="24" t="str">
        <f t="shared" si="612"/>
        <v/>
      </c>
      <c r="AB419" s="24" t="str">
        <f t="shared" si="612"/>
        <v/>
      </c>
      <c r="AC419" s="26" t="str">
        <f t="shared" si="612"/>
        <v/>
      </c>
      <c r="AD419" s="33" t="str">
        <f t="shared" si="612"/>
        <v/>
      </c>
      <c r="AE419" s="24" t="str">
        <f t="shared" si="612"/>
        <v/>
      </c>
      <c r="AF419" s="26" t="str">
        <f t="shared" si="612"/>
        <v/>
      </c>
      <c r="AG419" s="24" t="str">
        <f t="shared" si="612"/>
        <v/>
      </c>
      <c r="AH419" s="26" t="str">
        <f t="shared" si="612"/>
        <v/>
      </c>
      <c r="AI419" s="26" t="str">
        <f t="shared" si="612"/>
        <v/>
      </c>
      <c r="AJ419" s="26" t="str">
        <f t="shared" si="612"/>
        <v/>
      </c>
      <c r="AK419" s="26" t="str">
        <f t="shared" si="612"/>
        <v/>
      </c>
      <c r="AL419" s="26" t="str">
        <f t="shared" si="612"/>
        <v/>
      </c>
      <c r="AM419" s="18" t="str">
        <f t="shared" si="612"/>
        <v/>
      </c>
      <c r="AN419" s="9"/>
      <c r="AO419" s="152" t="str">
        <f t="shared" si="588"/>
        <v/>
      </c>
      <c r="AP419" s="150" t="str">
        <f t="shared" si="531"/>
        <v/>
      </c>
      <c r="AQ419" s="151" t="str">
        <f t="shared" si="532"/>
        <v/>
      </c>
      <c r="AR419" s="107" t="str">
        <f t="shared" si="533"/>
        <v/>
      </c>
      <c r="AS419" s="128" t="str">
        <f t="shared" si="534"/>
        <v/>
      </c>
      <c r="AT419" s="114" t="str">
        <f t="shared" si="589"/>
        <v/>
      </c>
      <c r="AU419" s="114" t="str">
        <f t="shared" si="590"/>
        <v/>
      </c>
      <c r="AV419" s="114" t="str">
        <f t="shared" si="591"/>
        <v/>
      </c>
      <c r="AW419" s="114" t="str">
        <f t="shared" si="592"/>
        <v/>
      </c>
      <c r="AX419" s="117" t="str">
        <f t="shared" si="593"/>
        <v/>
      </c>
      <c r="AY419" s="117" t="str">
        <f t="shared" si="594"/>
        <v/>
      </c>
      <c r="AZ419" s="111" t="str">
        <f t="shared" si="595"/>
        <v/>
      </c>
      <c r="BA419" s="133" t="str">
        <f t="shared" si="596"/>
        <v/>
      </c>
      <c r="BB419" s="126" t="str">
        <f t="shared" si="535"/>
        <v/>
      </c>
      <c r="BC419" s="126" t="str">
        <f t="shared" si="536"/>
        <v/>
      </c>
      <c r="BD419" s="127" t="str">
        <f t="shared" si="537"/>
        <v/>
      </c>
      <c r="BE419" s="115" t="str">
        <f t="shared" si="538"/>
        <v/>
      </c>
      <c r="BF419" s="148" t="str">
        <f t="shared" si="539"/>
        <v/>
      </c>
      <c r="BG419" s="126" t="str">
        <f t="shared" si="540"/>
        <v/>
      </c>
      <c r="BH419" s="126" t="str">
        <f t="shared" si="541"/>
        <v/>
      </c>
      <c r="BI419" s="126" t="str">
        <f t="shared" si="542"/>
        <v/>
      </c>
      <c r="BJ419" s="126" t="str">
        <f t="shared" si="543"/>
        <v/>
      </c>
      <c r="BK419" s="111" t="str">
        <f t="shared" si="544"/>
        <v/>
      </c>
      <c r="BL419" s="118" t="str">
        <f t="shared" si="597"/>
        <v/>
      </c>
      <c r="BM419" s="115" t="str">
        <f t="shared" si="545"/>
        <v/>
      </c>
      <c r="BN419" s="110" t="str">
        <f t="shared" si="546"/>
        <v/>
      </c>
      <c r="BO419" s="110" t="str">
        <f t="shared" si="547"/>
        <v/>
      </c>
      <c r="BP419" s="111" t="str">
        <f t="shared" si="598"/>
        <v/>
      </c>
      <c r="BQ419" s="110" t="str">
        <f t="shared" si="599"/>
        <v/>
      </c>
      <c r="BR419" s="153"/>
      <c r="BS419" s="115" t="str">
        <f t="shared" si="548"/>
        <v/>
      </c>
      <c r="BT419" s="132" t="str">
        <f t="shared" si="611"/>
        <v/>
      </c>
      <c r="BU419" s="146" t="str">
        <f t="shared" si="549"/>
        <v/>
      </c>
      <c r="BV419" s="115" t="str">
        <f t="shared" si="550"/>
        <v/>
      </c>
      <c r="BW419" s="118" t="str">
        <f t="shared" si="551"/>
        <v/>
      </c>
      <c r="BX419" s="119"/>
      <c r="BY419" s="111" t="str">
        <f t="shared" si="552"/>
        <v/>
      </c>
      <c r="BZ419" s="111" t="str">
        <f t="shared" si="553"/>
        <v/>
      </c>
      <c r="CA419" s="111" t="str">
        <f t="shared" si="554"/>
        <v/>
      </c>
      <c r="CB419" s="142" t="str">
        <f t="shared" si="555"/>
        <v/>
      </c>
      <c r="CC419" s="184" t="str">
        <f t="shared" si="556"/>
        <v/>
      </c>
      <c r="CD419" s="115" t="str">
        <f t="shared" si="557"/>
        <v/>
      </c>
      <c r="CE419" s="115" t="str">
        <f t="shared" si="558"/>
        <v/>
      </c>
      <c r="CF419" s="125" t="str">
        <f t="shared" si="559"/>
        <v/>
      </c>
      <c r="CG419" s="125" t="str">
        <f t="shared" si="560"/>
        <v/>
      </c>
      <c r="CH419" s="149" t="str">
        <f t="shared" si="561"/>
        <v/>
      </c>
      <c r="CI419" s="142" t="str">
        <f t="shared" si="562"/>
        <v/>
      </c>
      <c r="CJ419" s="119"/>
      <c r="CK419" s="109"/>
      <c r="CL419" s="166" t="str">
        <f t="shared" si="563"/>
        <v/>
      </c>
      <c r="CM419" s="166" t="str">
        <f t="shared" si="564"/>
        <v/>
      </c>
      <c r="CN419" s="163" t="str">
        <f t="shared" si="565"/>
        <v/>
      </c>
      <c r="CO419" s="164" t="str">
        <f t="shared" si="566"/>
        <v/>
      </c>
      <c r="CP419" s="109"/>
      <c r="CQ419" s="163" t="str">
        <f t="shared" si="567"/>
        <v/>
      </c>
      <c r="CR419" s="163" t="str">
        <f t="shared" si="568"/>
        <v/>
      </c>
      <c r="CS419" s="109"/>
      <c r="CT419" s="112" t="str">
        <f t="shared" si="600"/>
        <v/>
      </c>
      <c r="CU419" s="145" t="str">
        <f t="shared" si="601"/>
        <v/>
      </c>
      <c r="CV419" s="111" t="str">
        <f t="shared" si="602"/>
        <v/>
      </c>
      <c r="CW419" s="111" t="str">
        <f t="shared" si="603"/>
        <v/>
      </c>
      <c r="CX419" s="109" t="str">
        <f t="shared" si="569"/>
        <v/>
      </c>
      <c r="CY419" s="126" t="str">
        <f t="shared" si="570"/>
        <v/>
      </c>
      <c r="CZ419" s="126" t="str">
        <f t="shared" si="571"/>
        <v/>
      </c>
      <c r="DA419" s="126" t="str">
        <f t="shared" si="572"/>
        <v/>
      </c>
      <c r="DB419" s="145" t="str">
        <f t="shared" si="573"/>
        <v/>
      </c>
      <c r="DC419" s="143" t="str">
        <f t="shared" si="574"/>
        <v/>
      </c>
      <c r="DD419" s="121"/>
      <c r="DE419" s="113" t="str">
        <f t="shared" si="575"/>
        <v/>
      </c>
      <c r="DF419" s="113" t="str">
        <f t="shared" si="576"/>
        <v/>
      </c>
      <c r="DG419" s="111" t="e">
        <f t="shared" si="604"/>
        <v>#N/A</v>
      </c>
      <c r="DH419" s="108" t="str">
        <f t="shared" si="577"/>
        <v/>
      </c>
      <c r="DI419" s="108" t="str">
        <f t="shared" si="605"/>
        <v/>
      </c>
      <c r="DJ419" s="108" t="str">
        <f t="shared" si="606"/>
        <v/>
      </c>
      <c r="DK419" s="108" t="str">
        <f t="shared" si="609"/>
        <v/>
      </c>
      <c r="DL419" s="108" t="str">
        <f t="shared" si="607"/>
        <v/>
      </c>
      <c r="DM419" s="108" t="str">
        <f t="shared" si="608"/>
        <v/>
      </c>
      <c r="DN419" s="103"/>
      <c r="DO419" s="170" t="str">
        <f t="shared" si="578"/>
        <v/>
      </c>
      <c r="DP419" s="170" t="str">
        <f t="shared" si="579"/>
        <v/>
      </c>
      <c r="DQ419" s="170" t="str">
        <f t="shared" si="580"/>
        <v/>
      </c>
      <c r="DR419" s="55" t="str">
        <f t="shared" si="581"/>
        <v/>
      </c>
      <c r="DS419" s="55" t="str">
        <f t="shared" si="582"/>
        <v/>
      </c>
      <c r="DT419" s="173" t="str">
        <f t="shared" si="583"/>
        <v/>
      </c>
      <c r="DU419" s="55" t="str">
        <f t="shared" si="584"/>
        <v/>
      </c>
      <c r="DV419" s="21" t="str">
        <f t="shared" si="585"/>
        <v/>
      </c>
      <c r="DW419" s="11" t="str">
        <f t="shared" si="610"/>
        <v/>
      </c>
      <c r="DX419" s="12" t="str">
        <f t="shared" si="586"/>
        <v/>
      </c>
      <c r="DY419" s="15"/>
    </row>
    <row r="420" spans="1:129" ht="19.899999999999999" customHeight="1" x14ac:dyDescent="0.25">
      <c r="A420" s="47">
        <f t="shared" si="587"/>
        <v>419</v>
      </c>
      <c r="B420" s="176"/>
      <c r="C420" s="194"/>
      <c r="D420" s="176"/>
      <c r="E420" s="194"/>
      <c r="F420" s="192"/>
      <c r="G420" s="193"/>
      <c r="H420" s="176"/>
      <c r="I420" s="176"/>
      <c r="J420" s="180"/>
      <c r="K420" s="180"/>
      <c r="L420" s="180"/>
      <c r="M420" s="40"/>
      <c r="N420" s="10" t="str">
        <f t="shared" si="529"/>
        <v/>
      </c>
      <c r="O420" s="13"/>
      <c r="P420" s="26" t="str">
        <f t="shared" si="613"/>
        <v/>
      </c>
      <c r="Q420" s="26" t="str">
        <f t="shared" si="613"/>
        <v/>
      </c>
      <c r="R420" s="26" t="str">
        <f t="shared" si="613"/>
        <v/>
      </c>
      <c r="S420" s="26" t="str">
        <f t="shared" si="613"/>
        <v/>
      </c>
      <c r="T420" s="26" t="str">
        <f t="shared" si="613"/>
        <v/>
      </c>
      <c r="U420" s="157" t="str">
        <f t="shared" si="613"/>
        <v/>
      </c>
      <c r="V420" s="26" t="str">
        <f t="shared" si="613"/>
        <v/>
      </c>
      <c r="W420" s="26" t="str">
        <f t="shared" si="613"/>
        <v/>
      </c>
      <c r="X420" s="26" t="str">
        <f t="shared" si="613"/>
        <v/>
      </c>
      <c r="Y420" s="24" t="str">
        <f t="shared" si="613"/>
        <v/>
      </c>
      <c r="Z420" s="18" t="str">
        <f t="shared" si="612"/>
        <v/>
      </c>
      <c r="AA420" s="24" t="str">
        <f t="shared" si="612"/>
        <v/>
      </c>
      <c r="AB420" s="24" t="str">
        <f t="shared" si="612"/>
        <v/>
      </c>
      <c r="AC420" s="26" t="str">
        <f t="shared" si="612"/>
        <v/>
      </c>
      <c r="AD420" s="33" t="str">
        <f t="shared" si="612"/>
        <v/>
      </c>
      <c r="AE420" s="24" t="str">
        <f t="shared" si="612"/>
        <v/>
      </c>
      <c r="AF420" s="26" t="str">
        <f t="shared" si="612"/>
        <v/>
      </c>
      <c r="AG420" s="24" t="str">
        <f t="shared" si="612"/>
        <v/>
      </c>
      <c r="AH420" s="26" t="str">
        <f t="shared" si="612"/>
        <v/>
      </c>
      <c r="AI420" s="26" t="str">
        <f t="shared" si="612"/>
        <v/>
      </c>
      <c r="AJ420" s="26" t="str">
        <f t="shared" si="612"/>
        <v/>
      </c>
      <c r="AK420" s="26" t="str">
        <f t="shared" si="612"/>
        <v/>
      </c>
      <c r="AL420" s="26" t="str">
        <f t="shared" si="612"/>
        <v/>
      </c>
      <c r="AM420" s="18" t="str">
        <f t="shared" si="612"/>
        <v/>
      </c>
      <c r="AN420" s="9"/>
      <c r="AO420" s="152" t="str">
        <f t="shared" si="588"/>
        <v/>
      </c>
      <c r="AP420" s="150" t="str">
        <f t="shared" si="531"/>
        <v/>
      </c>
      <c r="AQ420" s="151" t="str">
        <f t="shared" si="532"/>
        <v/>
      </c>
      <c r="AR420" s="107" t="str">
        <f t="shared" si="533"/>
        <v/>
      </c>
      <c r="AS420" s="128" t="str">
        <f t="shared" si="534"/>
        <v/>
      </c>
      <c r="AT420" s="114" t="str">
        <f t="shared" si="589"/>
        <v/>
      </c>
      <c r="AU420" s="114" t="str">
        <f t="shared" si="590"/>
        <v/>
      </c>
      <c r="AV420" s="114" t="str">
        <f t="shared" si="591"/>
        <v/>
      </c>
      <c r="AW420" s="114" t="str">
        <f t="shared" si="592"/>
        <v/>
      </c>
      <c r="AX420" s="117" t="str">
        <f t="shared" si="593"/>
        <v/>
      </c>
      <c r="AY420" s="117" t="str">
        <f t="shared" si="594"/>
        <v/>
      </c>
      <c r="AZ420" s="111" t="str">
        <f t="shared" si="595"/>
        <v/>
      </c>
      <c r="BA420" s="133" t="str">
        <f t="shared" si="596"/>
        <v/>
      </c>
      <c r="BB420" s="126" t="str">
        <f t="shared" si="535"/>
        <v/>
      </c>
      <c r="BC420" s="126" t="str">
        <f t="shared" si="536"/>
        <v/>
      </c>
      <c r="BD420" s="127" t="str">
        <f t="shared" si="537"/>
        <v/>
      </c>
      <c r="BE420" s="115" t="str">
        <f t="shared" si="538"/>
        <v/>
      </c>
      <c r="BF420" s="148" t="str">
        <f t="shared" si="539"/>
        <v/>
      </c>
      <c r="BG420" s="126" t="str">
        <f t="shared" si="540"/>
        <v/>
      </c>
      <c r="BH420" s="126" t="str">
        <f t="shared" si="541"/>
        <v/>
      </c>
      <c r="BI420" s="126" t="str">
        <f t="shared" si="542"/>
        <v/>
      </c>
      <c r="BJ420" s="126" t="str">
        <f t="shared" si="543"/>
        <v/>
      </c>
      <c r="BK420" s="111" t="str">
        <f t="shared" si="544"/>
        <v/>
      </c>
      <c r="BL420" s="118" t="str">
        <f t="shared" si="597"/>
        <v/>
      </c>
      <c r="BM420" s="115" t="str">
        <f t="shared" si="545"/>
        <v/>
      </c>
      <c r="BN420" s="110" t="str">
        <f t="shared" si="546"/>
        <v/>
      </c>
      <c r="BO420" s="110" t="str">
        <f t="shared" si="547"/>
        <v/>
      </c>
      <c r="BP420" s="111" t="str">
        <f t="shared" si="598"/>
        <v/>
      </c>
      <c r="BQ420" s="110" t="str">
        <f t="shared" si="599"/>
        <v/>
      </c>
      <c r="BR420" s="153"/>
      <c r="BS420" s="115" t="str">
        <f t="shared" si="548"/>
        <v/>
      </c>
      <c r="BT420" s="132" t="str">
        <f t="shared" si="611"/>
        <v/>
      </c>
      <c r="BU420" s="146" t="str">
        <f t="shared" si="549"/>
        <v/>
      </c>
      <c r="BV420" s="115" t="str">
        <f t="shared" si="550"/>
        <v/>
      </c>
      <c r="BW420" s="118" t="str">
        <f t="shared" si="551"/>
        <v/>
      </c>
      <c r="BX420" s="119"/>
      <c r="BY420" s="111" t="str">
        <f t="shared" si="552"/>
        <v/>
      </c>
      <c r="BZ420" s="111" t="str">
        <f t="shared" si="553"/>
        <v/>
      </c>
      <c r="CA420" s="111" t="str">
        <f t="shared" si="554"/>
        <v/>
      </c>
      <c r="CB420" s="142" t="str">
        <f t="shared" si="555"/>
        <v/>
      </c>
      <c r="CC420" s="184" t="str">
        <f t="shared" si="556"/>
        <v/>
      </c>
      <c r="CD420" s="115" t="str">
        <f t="shared" si="557"/>
        <v/>
      </c>
      <c r="CE420" s="115" t="str">
        <f t="shared" si="558"/>
        <v/>
      </c>
      <c r="CF420" s="125" t="str">
        <f t="shared" si="559"/>
        <v/>
      </c>
      <c r="CG420" s="125" t="str">
        <f t="shared" si="560"/>
        <v/>
      </c>
      <c r="CH420" s="149" t="str">
        <f t="shared" si="561"/>
        <v/>
      </c>
      <c r="CI420" s="142" t="str">
        <f t="shared" si="562"/>
        <v/>
      </c>
      <c r="CJ420" s="119"/>
      <c r="CK420" s="109"/>
      <c r="CL420" s="166" t="str">
        <f t="shared" si="563"/>
        <v/>
      </c>
      <c r="CM420" s="166" t="str">
        <f t="shared" si="564"/>
        <v/>
      </c>
      <c r="CN420" s="163" t="str">
        <f t="shared" si="565"/>
        <v/>
      </c>
      <c r="CO420" s="164" t="str">
        <f t="shared" si="566"/>
        <v/>
      </c>
      <c r="CP420" s="109"/>
      <c r="CQ420" s="163" t="str">
        <f t="shared" si="567"/>
        <v/>
      </c>
      <c r="CR420" s="163" t="str">
        <f t="shared" si="568"/>
        <v/>
      </c>
      <c r="CS420" s="109"/>
      <c r="CT420" s="112" t="str">
        <f t="shared" si="600"/>
        <v/>
      </c>
      <c r="CU420" s="145" t="str">
        <f t="shared" si="601"/>
        <v/>
      </c>
      <c r="CV420" s="111" t="str">
        <f t="shared" si="602"/>
        <v/>
      </c>
      <c r="CW420" s="111" t="str">
        <f t="shared" si="603"/>
        <v/>
      </c>
      <c r="CX420" s="109" t="str">
        <f t="shared" si="569"/>
        <v/>
      </c>
      <c r="CY420" s="126" t="str">
        <f t="shared" si="570"/>
        <v/>
      </c>
      <c r="CZ420" s="126" t="str">
        <f t="shared" si="571"/>
        <v/>
      </c>
      <c r="DA420" s="126" t="str">
        <f t="shared" si="572"/>
        <v/>
      </c>
      <c r="DB420" s="145" t="str">
        <f t="shared" si="573"/>
        <v/>
      </c>
      <c r="DC420" s="143" t="str">
        <f t="shared" si="574"/>
        <v/>
      </c>
      <c r="DD420" s="121"/>
      <c r="DE420" s="113" t="str">
        <f t="shared" si="575"/>
        <v/>
      </c>
      <c r="DF420" s="113" t="str">
        <f t="shared" si="576"/>
        <v/>
      </c>
      <c r="DG420" s="111" t="e">
        <f t="shared" si="604"/>
        <v>#N/A</v>
      </c>
      <c r="DH420" s="108" t="str">
        <f t="shared" si="577"/>
        <v/>
      </c>
      <c r="DI420" s="108" t="str">
        <f t="shared" si="605"/>
        <v/>
      </c>
      <c r="DJ420" s="108" t="str">
        <f t="shared" si="606"/>
        <v/>
      </c>
      <c r="DK420" s="108" t="str">
        <f t="shared" si="609"/>
        <v/>
      </c>
      <c r="DL420" s="108" t="str">
        <f t="shared" si="607"/>
        <v/>
      </c>
      <c r="DM420" s="108" t="str">
        <f t="shared" si="608"/>
        <v/>
      </c>
      <c r="DN420" s="103"/>
      <c r="DO420" s="170" t="str">
        <f t="shared" si="578"/>
        <v/>
      </c>
      <c r="DP420" s="170" t="str">
        <f t="shared" si="579"/>
        <v/>
      </c>
      <c r="DQ420" s="170" t="str">
        <f t="shared" si="580"/>
        <v/>
      </c>
      <c r="DR420" s="55" t="str">
        <f t="shared" si="581"/>
        <v/>
      </c>
      <c r="DS420" s="55" t="str">
        <f t="shared" si="582"/>
        <v/>
      </c>
      <c r="DT420" s="173" t="str">
        <f t="shared" si="583"/>
        <v/>
      </c>
      <c r="DU420" s="55" t="str">
        <f t="shared" si="584"/>
        <v/>
      </c>
      <c r="DV420" s="21" t="str">
        <f t="shared" si="585"/>
        <v/>
      </c>
      <c r="DW420" s="11" t="str">
        <f t="shared" si="610"/>
        <v/>
      </c>
      <c r="DX420" s="12" t="str">
        <f t="shared" si="586"/>
        <v/>
      </c>
      <c r="DY420" s="15"/>
    </row>
    <row r="421" spans="1:129" ht="19.899999999999999" customHeight="1" x14ac:dyDescent="0.25">
      <c r="A421" s="47">
        <f t="shared" si="587"/>
        <v>420</v>
      </c>
      <c r="B421" s="176"/>
      <c r="C421" s="194"/>
      <c r="D421" s="176"/>
      <c r="E421" s="194"/>
      <c r="F421" s="192"/>
      <c r="G421" s="193"/>
      <c r="H421" s="176"/>
      <c r="I421" s="176"/>
      <c r="J421" s="180"/>
      <c r="K421" s="180"/>
      <c r="L421" s="180"/>
      <c r="M421" s="40"/>
      <c r="N421" s="10" t="str">
        <f t="shared" si="529"/>
        <v/>
      </c>
      <c r="O421" s="13"/>
      <c r="P421" s="26" t="str">
        <f t="shared" si="613"/>
        <v/>
      </c>
      <c r="Q421" s="26" t="str">
        <f t="shared" si="613"/>
        <v/>
      </c>
      <c r="R421" s="26" t="str">
        <f t="shared" si="613"/>
        <v/>
      </c>
      <c r="S421" s="26" t="str">
        <f t="shared" si="613"/>
        <v/>
      </c>
      <c r="T421" s="26" t="str">
        <f t="shared" si="613"/>
        <v/>
      </c>
      <c r="U421" s="157" t="str">
        <f t="shared" si="613"/>
        <v/>
      </c>
      <c r="V421" s="26" t="str">
        <f t="shared" si="613"/>
        <v/>
      </c>
      <c r="W421" s="26" t="str">
        <f t="shared" si="613"/>
        <v/>
      </c>
      <c r="X421" s="26" t="str">
        <f t="shared" si="613"/>
        <v/>
      </c>
      <c r="Y421" s="24" t="str">
        <f t="shared" si="613"/>
        <v/>
      </c>
      <c r="Z421" s="18" t="str">
        <f t="shared" si="612"/>
        <v/>
      </c>
      <c r="AA421" s="24" t="str">
        <f t="shared" si="612"/>
        <v/>
      </c>
      <c r="AB421" s="24" t="str">
        <f t="shared" si="612"/>
        <v/>
      </c>
      <c r="AC421" s="26" t="str">
        <f t="shared" si="612"/>
        <v/>
      </c>
      <c r="AD421" s="33" t="str">
        <f t="shared" si="612"/>
        <v/>
      </c>
      <c r="AE421" s="24" t="str">
        <f t="shared" si="612"/>
        <v/>
      </c>
      <c r="AF421" s="26" t="str">
        <f t="shared" si="612"/>
        <v/>
      </c>
      <c r="AG421" s="24" t="str">
        <f t="shared" si="612"/>
        <v/>
      </c>
      <c r="AH421" s="26" t="str">
        <f t="shared" si="612"/>
        <v/>
      </c>
      <c r="AI421" s="26" t="str">
        <f t="shared" si="612"/>
        <v/>
      </c>
      <c r="AJ421" s="26" t="str">
        <f t="shared" si="612"/>
        <v/>
      </c>
      <c r="AK421" s="26" t="str">
        <f t="shared" si="612"/>
        <v/>
      </c>
      <c r="AL421" s="26" t="str">
        <f t="shared" si="612"/>
        <v/>
      </c>
      <c r="AM421" s="18" t="str">
        <f t="shared" si="612"/>
        <v/>
      </c>
      <c r="AN421" s="9"/>
      <c r="AO421" s="152" t="str">
        <f t="shared" si="588"/>
        <v/>
      </c>
      <c r="AP421" s="150" t="str">
        <f t="shared" si="531"/>
        <v/>
      </c>
      <c r="AQ421" s="151" t="str">
        <f t="shared" si="532"/>
        <v/>
      </c>
      <c r="AR421" s="107" t="str">
        <f t="shared" si="533"/>
        <v/>
      </c>
      <c r="AS421" s="128" t="str">
        <f t="shared" si="534"/>
        <v/>
      </c>
      <c r="AT421" s="114" t="str">
        <f t="shared" si="589"/>
        <v/>
      </c>
      <c r="AU421" s="114" t="str">
        <f t="shared" si="590"/>
        <v/>
      </c>
      <c r="AV421" s="114" t="str">
        <f t="shared" si="591"/>
        <v/>
      </c>
      <c r="AW421" s="114" t="str">
        <f t="shared" si="592"/>
        <v/>
      </c>
      <c r="AX421" s="117" t="str">
        <f t="shared" si="593"/>
        <v/>
      </c>
      <c r="AY421" s="117" t="str">
        <f t="shared" si="594"/>
        <v/>
      </c>
      <c r="AZ421" s="111" t="str">
        <f t="shared" si="595"/>
        <v/>
      </c>
      <c r="BA421" s="133" t="str">
        <f t="shared" si="596"/>
        <v/>
      </c>
      <c r="BB421" s="126" t="str">
        <f t="shared" si="535"/>
        <v/>
      </c>
      <c r="BC421" s="126" t="str">
        <f t="shared" si="536"/>
        <v/>
      </c>
      <c r="BD421" s="127" t="str">
        <f t="shared" si="537"/>
        <v/>
      </c>
      <c r="BE421" s="115" t="str">
        <f t="shared" si="538"/>
        <v/>
      </c>
      <c r="BF421" s="148" t="str">
        <f t="shared" si="539"/>
        <v/>
      </c>
      <c r="BG421" s="126" t="str">
        <f t="shared" si="540"/>
        <v/>
      </c>
      <c r="BH421" s="126" t="str">
        <f t="shared" si="541"/>
        <v/>
      </c>
      <c r="BI421" s="126" t="str">
        <f t="shared" si="542"/>
        <v/>
      </c>
      <c r="BJ421" s="126" t="str">
        <f t="shared" si="543"/>
        <v/>
      </c>
      <c r="BK421" s="111" t="str">
        <f t="shared" si="544"/>
        <v/>
      </c>
      <c r="BL421" s="118" t="str">
        <f t="shared" si="597"/>
        <v/>
      </c>
      <c r="BM421" s="115" t="str">
        <f t="shared" si="545"/>
        <v/>
      </c>
      <c r="BN421" s="110" t="str">
        <f t="shared" si="546"/>
        <v/>
      </c>
      <c r="BO421" s="110" t="str">
        <f t="shared" si="547"/>
        <v/>
      </c>
      <c r="BP421" s="111" t="str">
        <f t="shared" si="598"/>
        <v/>
      </c>
      <c r="BQ421" s="110" t="str">
        <f t="shared" si="599"/>
        <v/>
      </c>
      <c r="BR421" s="153"/>
      <c r="BS421" s="115" t="str">
        <f t="shared" si="548"/>
        <v/>
      </c>
      <c r="BT421" s="132" t="str">
        <f t="shared" si="611"/>
        <v/>
      </c>
      <c r="BU421" s="146" t="str">
        <f t="shared" si="549"/>
        <v/>
      </c>
      <c r="BV421" s="115" t="str">
        <f t="shared" si="550"/>
        <v/>
      </c>
      <c r="BW421" s="118" t="str">
        <f t="shared" si="551"/>
        <v/>
      </c>
      <c r="BX421" s="119"/>
      <c r="BY421" s="111" t="str">
        <f t="shared" si="552"/>
        <v/>
      </c>
      <c r="BZ421" s="111" t="str">
        <f t="shared" si="553"/>
        <v/>
      </c>
      <c r="CA421" s="111" t="str">
        <f t="shared" si="554"/>
        <v/>
      </c>
      <c r="CB421" s="142" t="str">
        <f t="shared" si="555"/>
        <v/>
      </c>
      <c r="CC421" s="184" t="str">
        <f t="shared" si="556"/>
        <v/>
      </c>
      <c r="CD421" s="115" t="str">
        <f t="shared" si="557"/>
        <v/>
      </c>
      <c r="CE421" s="115" t="str">
        <f t="shared" si="558"/>
        <v/>
      </c>
      <c r="CF421" s="125" t="str">
        <f t="shared" si="559"/>
        <v/>
      </c>
      <c r="CG421" s="125" t="str">
        <f t="shared" si="560"/>
        <v/>
      </c>
      <c r="CH421" s="149" t="str">
        <f t="shared" si="561"/>
        <v/>
      </c>
      <c r="CI421" s="142" t="str">
        <f t="shared" si="562"/>
        <v/>
      </c>
      <c r="CJ421" s="119"/>
      <c r="CK421" s="109"/>
      <c r="CL421" s="166" t="str">
        <f t="shared" si="563"/>
        <v/>
      </c>
      <c r="CM421" s="166" t="str">
        <f t="shared" si="564"/>
        <v/>
      </c>
      <c r="CN421" s="163" t="str">
        <f t="shared" si="565"/>
        <v/>
      </c>
      <c r="CO421" s="164" t="str">
        <f t="shared" si="566"/>
        <v/>
      </c>
      <c r="CP421" s="109"/>
      <c r="CQ421" s="163" t="str">
        <f t="shared" si="567"/>
        <v/>
      </c>
      <c r="CR421" s="163" t="str">
        <f t="shared" si="568"/>
        <v/>
      </c>
      <c r="CS421" s="109"/>
      <c r="CT421" s="112" t="str">
        <f t="shared" si="600"/>
        <v/>
      </c>
      <c r="CU421" s="145" t="str">
        <f t="shared" si="601"/>
        <v/>
      </c>
      <c r="CV421" s="111" t="str">
        <f t="shared" si="602"/>
        <v/>
      </c>
      <c r="CW421" s="111" t="str">
        <f t="shared" si="603"/>
        <v/>
      </c>
      <c r="CX421" s="109" t="str">
        <f t="shared" si="569"/>
        <v/>
      </c>
      <c r="CY421" s="126" t="str">
        <f t="shared" si="570"/>
        <v/>
      </c>
      <c r="CZ421" s="126" t="str">
        <f t="shared" si="571"/>
        <v/>
      </c>
      <c r="DA421" s="126" t="str">
        <f t="shared" si="572"/>
        <v/>
      </c>
      <c r="DB421" s="145" t="str">
        <f t="shared" si="573"/>
        <v/>
      </c>
      <c r="DC421" s="143" t="str">
        <f t="shared" si="574"/>
        <v/>
      </c>
      <c r="DD421" s="121"/>
      <c r="DE421" s="113" t="str">
        <f t="shared" si="575"/>
        <v/>
      </c>
      <c r="DF421" s="113" t="str">
        <f t="shared" si="576"/>
        <v/>
      </c>
      <c r="DG421" s="111" t="e">
        <f t="shared" si="604"/>
        <v>#N/A</v>
      </c>
      <c r="DH421" s="108" t="str">
        <f t="shared" si="577"/>
        <v/>
      </c>
      <c r="DI421" s="108" t="str">
        <f t="shared" si="605"/>
        <v/>
      </c>
      <c r="DJ421" s="108" t="str">
        <f t="shared" si="606"/>
        <v/>
      </c>
      <c r="DK421" s="108" t="str">
        <f t="shared" si="609"/>
        <v/>
      </c>
      <c r="DL421" s="108" t="str">
        <f t="shared" si="607"/>
        <v/>
      </c>
      <c r="DM421" s="108" t="str">
        <f t="shared" si="608"/>
        <v/>
      </c>
      <c r="DN421" s="103"/>
      <c r="DO421" s="170" t="str">
        <f t="shared" si="578"/>
        <v/>
      </c>
      <c r="DP421" s="170" t="str">
        <f t="shared" si="579"/>
        <v/>
      </c>
      <c r="DQ421" s="170" t="str">
        <f t="shared" si="580"/>
        <v/>
      </c>
      <c r="DR421" s="55" t="str">
        <f t="shared" si="581"/>
        <v/>
      </c>
      <c r="DS421" s="55" t="str">
        <f t="shared" si="582"/>
        <v/>
      </c>
      <c r="DT421" s="173" t="str">
        <f t="shared" si="583"/>
        <v/>
      </c>
      <c r="DU421" s="55" t="str">
        <f t="shared" si="584"/>
        <v/>
      </c>
      <c r="DV421" s="21" t="str">
        <f t="shared" si="585"/>
        <v/>
      </c>
      <c r="DW421" s="11" t="str">
        <f t="shared" si="610"/>
        <v/>
      </c>
      <c r="DX421" s="12" t="str">
        <f t="shared" si="586"/>
        <v/>
      </c>
      <c r="DY421" s="15"/>
    </row>
    <row r="422" spans="1:129" ht="19.899999999999999" customHeight="1" x14ac:dyDescent="0.25">
      <c r="A422" s="47">
        <f t="shared" si="587"/>
        <v>421</v>
      </c>
      <c r="B422" s="176"/>
      <c r="C422" s="194"/>
      <c r="D422" s="176"/>
      <c r="E422" s="194"/>
      <c r="F422" s="192"/>
      <c r="G422" s="193"/>
      <c r="H422" s="176"/>
      <c r="I422" s="176"/>
      <c r="J422" s="180"/>
      <c r="K422" s="180"/>
      <c r="L422" s="180"/>
      <c r="M422" s="40"/>
      <c r="N422" s="10" t="str">
        <f t="shared" si="529"/>
        <v/>
      </c>
      <c r="O422" s="13"/>
      <c r="P422" s="26" t="str">
        <f t="shared" si="613"/>
        <v/>
      </c>
      <c r="Q422" s="26" t="str">
        <f t="shared" si="613"/>
        <v/>
      </c>
      <c r="R422" s="26" t="str">
        <f t="shared" si="613"/>
        <v/>
      </c>
      <c r="S422" s="26" t="str">
        <f t="shared" si="613"/>
        <v/>
      </c>
      <c r="T422" s="26" t="str">
        <f t="shared" si="613"/>
        <v/>
      </c>
      <c r="U422" s="157" t="str">
        <f t="shared" si="613"/>
        <v/>
      </c>
      <c r="V422" s="26" t="str">
        <f t="shared" si="613"/>
        <v/>
      </c>
      <c r="W422" s="26" t="str">
        <f t="shared" si="613"/>
        <v/>
      </c>
      <c r="X422" s="26" t="str">
        <f t="shared" si="613"/>
        <v/>
      </c>
      <c r="Y422" s="24" t="str">
        <f t="shared" si="613"/>
        <v/>
      </c>
      <c r="Z422" s="18" t="str">
        <f t="shared" si="612"/>
        <v/>
      </c>
      <c r="AA422" s="24" t="str">
        <f t="shared" si="612"/>
        <v/>
      </c>
      <c r="AB422" s="24" t="str">
        <f t="shared" si="612"/>
        <v/>
      </c>
      <c r="AC422" s="26" t="str">
        <f t="shared" si="612"/>
        <v/>
      </c>
      <c r="AD422" s="33" t="str">
        <f t="shared" si="612"/>
        <v/>
      </c>
      <c r="AE422" s="24" t="str">
        <f t="shared" si="612"/>
        <v/>
      </c>
      <c r="AF422" s="26" t="str">
        <f t="shared" si="612"/>
        <v/>
      </c>
      <c r="AG422" s="24" t="str">
        <f t="shared" si="612"/>
        <v/>
      </c>
      <c r="AH422" s="26" t="str">
        <f t="shared" si="612"/>
        <v/>
      </c>
      <c r="AI422" s="26" t="str">
        <f t="shared" si="612"/>
        <v/>
      </c>
      <c r="AJ422" s="26" t="str">
        <f t="shared" si="612"/>
        <v/>
      </c>
      <c r="AK422" s="26" t="str">
        <f t="shared" ref="Z422:AM485" si="614">IF(SG_or_BG_entered="","",Previous)</f>
        <v/>
      </c>
      <c r="AL422" s="26" t="str">
        <f t="shared" si="614"/>
        <v/>
      </c>
      <c r="AM422" s="18" t="str">
        <f t="shared" si="614"/>
        <v/>
      </c>
      <c r="AN422" s="9"/>
      <c r="AO422" s="152" t="str">
        <f t="shared" si="588"/>
        <v/>
      </c>
      <c r="AP422" s="150" t="str">
        <f t="shared" si="531"/>
        <v/>
      </c>
      <c r="AQ422" s="151" t="str">
        <f t="shared" si="532"/>
        <v/>
      </c>
      <c r="AR422" s="107" t="str">
        <f t="shared" si="533"/>
        <v/>
      </c>
      <c r="AS422" s="128" t="str">
        <f t="shared" si="534"/>
        <v/>
      </c>
      <c r="AT422" s="114" t="str">
        <f t="shared" si="589"/>
        <v/>
      </c>
      <c r="AU422" s="114" t="str">
        <f t="shared" si="590"/>
        <v/>
      </c>
      <c r="AV422" s="114" t="str">
        <f t="shared" si="591"/>
        <v/>
      </c>
      <c r="AW422" s="114" t="str">
        <f t="shared" si="592"/>
        <v/>
      </c>
      <c r="AX422" s="117" t="str">
        <f t="shared" si="593"/>
        <v/>
      </c>
      <c r="AY422" s="117" t="str">
        <f t="shared" si="594"/>
        <v/>
      </c>
      <c r="AZ422" s="111" t="str">
        <f t="shared" si="595"/>
        <v/>
      </c>
      <c r="BA422" s="133" t="str">
        <f t="shared" si="596"/>
        <v/>
      </c>
      <c r="BB422" s="126" t="str">
        <f t="shared" si="535"/>
        <v/>
      </c>
      <c r="BC422" s="126" t="str">
        <f t="shared" si="536"/>
        <v/>
      </c>
      <c r="BD422" s="127" t="str">
        <f t="shared" si="537"/>
        <v/>
      </c>
      <c r="BE422" s="115" t="str">
        <f t="shared" si="538"/>
        <v/>
      </c>
      <c r="BF422" s="148" t="str">
        <f t="shared" si="539"/>
        <v/>
      </c>
      <c r="BG422" s="126" t="str">
        <f t="shared" si="540"/>
        <v/>
      </c>
      <c r="BH422" s="126" t="str">
        <f t="shared" si="541"/>
        <v/>
      </c>
      <c r="BI422" s="126" t="str">
        <f t="shared" si="542"/>
        <v/>
      </c>
      <c r="BJ422" s="126" t="str">
        <f t="shared" si="543"/>
        <v/>
      </c>
      <c r="BK422" s="111" t="str">
        <f t="shared" si="544"/>
        <v/>
      </c>
      <c r="BL422" s="118" t="str">
        <f t="shared" si="597"/>
        <v/>
      </c>
      <c r="BM422" s="115" t="str">
        <f t="shared" si="545"/>
        <v/>
      </c>
      <c r="BN422" s="110" t="str">
        <f t="shared" si="546"/>
        <v/>
      </c>
      <c r="BO422" s="110" t="str">
        <f t="shared" si="547"/>
        <v/>
      </c>
      <c r="BP422" s="111" t="str">
        <f t="shared" si="598"/>
        <v/>
      </c>
      <c r="BQ422" s="110" t="str">
        <f t="shared" si="599"/>
        <v/>
      </c>
      <c r="BR422" s="153"/>
      <c r="BS422" s="115" t="str">
        <f t="shared" si="548"/>
        <v/>
      </c>
      <c r="BT422" s="132" t="str">
        <f t="shared" si="611"/>
        <v/>
      </c>
      <c r="BU422" s="146" t="str">
        <f t="shared" si="549"/>
        <v/>
      </c>
      <c r="BV422" s="115" t="str">
        <f t="shared" si="550"/>
        <v/>
      </c>
      <c r="BW422" s="118" t="str">
        <f t="shared" si="551"/>
        <v/>
      </c>
      <c r="BX422" s="119"/>
      <c r="BY422" s="111" t="str">
        <f t="shared" si="552"/>
        <v/>
      </c>
      <c r="BZ422" s="111" t="str">
        <f t="shared" si="553"/>
        <v/>
      </c>
      <c r="CA422" s="111" t="str">
        <f t="shared" si="554"/>
        <v/>
      </c>
      <c r="CB422" s="142" t="str">
        <f t="shared" si="555"/>
        <v/>
      </c>
      <c r="CC422" s="184" t="str">
        <f t="shared" si="556"/>
        <v/>
      </c>
      <c r="CD422" s="115" t="str">
        <f t="shared" si="557"/>
        <v/>
      </c>
      <c r="CE422" s="115" t="str">
        <f t="shared" si="558"/>
        <v/>
      </c>
      <c r="CF422" s="125" t="str">
        <f t="shared" si="559"/>
        <v/>
      </c>
      <c r="CG422" s="125" t="str">
        <f t="shared" si="560"/>
        <v/>
      </c>
      <c r="CH422" s="149" t="str">
        <f t="shared" si="561"/>
        <v/>
      </c>
      <c r="CI422" s="142" t="str">
        <f t="shared" si="562"/>
        <v/>
      </c>
      <c r="CJ422" s="119"/>
      <c r="CK422" s="109"/>
      <c r="CL422" s="166" t="str">
        <f t="shared" si="563"/>
        <v/>
      </c>
      <c r="CM422" s="166" t="str">
        <f t="shared" si="564"/>
        <v/>
      </c>
      <c r="CN422" s="163" t="str">
        <f t="shared" si="565"/>
        <v/>
      </c>
      <c r="CO422" s="164" t="str">
        <f t="shared" si="566"/>
        <v/>
      </c>
      <c r="CP422" s="109"/>
      <c r="CQ422" s="163" t="str">
        <f t="shared" si="567"/>
        <v/>
      </c>
      <c r="CR422" s="163" t="str">
        <f t="shared" si="568"/>
        <v/>
      </c>
      <c r="CS422" s="109"/>
      <c r="CT422" s="112" t="str">
        <f t="shared" si="600"/>
        <v/>
      </c>
      <c r="CU422" s="145" t="str">
        <f t="shared" si="601"/>
        <v/>
      </c>
      <c r="CV422" s="111" t="str">
        <f t="shared" si="602"/>
        <v/>
      </c>
      <c r="CW422" s="111" t="str">
        <f t="shared" si="603"/>
        <v/>
      </c>
      <c r="CX422" s="109" t="str">
        <f t="shared" si="569"/>
        <v/>
      </c>
      <c r="CY422" s="126" t="str">
        <f t="shared" si="570"/>
        <v/>
      </c>
      <c r="CZ422" s="126" t="str">
        <f t="shared" si="571"/>
        <v/>
      </c>
      <c r="DA422" s="126" t="str">
        <f t="shared" si="572"/>
        <v/>
      </c>
      <c r="DB422" s="145" t="str">
        <f t="shared" si="573"/>
        <v/>
      </c>
      <c r="DC422" s="143" t="str">
        <f t="shared" si="574"/>
        <v/>
      </c>
      <c r="DD422" s="121"/>
      <c r="DE422" s="113" t="str">
        <f t="shared" si="575"/>
        <v/>
      </c>
      <c r="DF422" s="113" t="str">
        <f t="shared" si="576"/>
        <v/>
      </c>
      <c r="DG422" s="111" t="e">
        <f t="shared" si="604"/>
        <v>#N/A</v>
      </c>
      <c r="DH422" s="108" t="str">
        <f t="shared" si="577"/>
        <v/>
      </c>
      <c r="DI422" s="108" t="str">
        <f t="shared" si="605"/>
        <v/>
      </c>
      <c r="DJ422" s="108" t="str">
        <f t="shared" si="606"/>
        <v/>
      </c>
      <c r="DK422" s="108" t="str">
        <f t="shared" si="609"/>
        <v/>
      </c>
      <c r="DL422" s="108" t="str">
        <f t="shared" si="607"/>
        <v/>
      </c>
      <c r="DM422" s="108" t="str">
        <f t="shared" si="608"/>
        <v/>
      </c>
      <c r="DN422" s="103"/>
      <c r="DO422" s="170" t="str">
        <f t="shared" si="578"/>
        <v/>
      </c>
      <c r="DP422" s="170" t="str">
        <f t="shared" si="579"/>
        <v/>
      </c>
      <c r="DQ422" s="170" t="str">
        <f t="shared" si="580"/>
        <v/>
      </c>
      <c r="DR422" s="55" t="str">
        <f t="shared" si="581"/>
        <v/>
      </c>
      <c r="DS422" s="55" t="str">
        <f t="shared" si="582"/>
        <v/>
      </c>
      <c r="DT422" s="173" t="str">
        <f t="shared" si="583"/>
        <v/>
      </c>
      <c r="DU422" s="55" t="str">
        <f t="shared" si="584"/>
        <v/>
      </c>
      <c r="DV422" s="21" t="str">
        <f t="shared" si="585"/>
        <v/>
      </c>
      <c r="DW422" s="11" t="str">
        <f t="shared" si="610"/>
        <v/>
      </c>
      <c r="DX422" s="12" t="str">
        <f t="shared" si="586"/>
        <v/>
      </c>
      <c r="DY422" s="15"/>
    </row>
    <row r="423" spans="1:129" ht="19.899999999999999" customHeight="1" x14ac:dyDescent="0.25">
      <c r="A423" s="47">
        <f t="shared" si="587"/>
        <v>422</v>
      </c>
      <c r="B423" s="176"/>
      <c r="C423" s="194"/>
      <c r="D423" s="176"/>
      <c r="E423" s="194"/>
      <c r="F423" s="192"/>
      <c r="G423" s="193"/>
      <c r="H423" s="176"/>
      <c r="I423" s="176"/>
      <c r="J423" s="180"/>
      <c r="K423" s="180"/>
      <c r="L423" s="180"/>
      <c r="M423" s="40"/>
      <c r="N423" s="10" t="str">
        <f t="shared" si="529"/>
        <v/>
      </c>
      <c r="O423" s="13"/>
      <c r="P423" s="26" t="str">
        <f t="shared" si="613"/>
        <v/>
      </c>
      <c r="Q423" s="26" t="str">
        <f t="shared" si="613"/>
        <v/>
      </c>
      <c r="R423" s="26" t="str">
        <f t="shared" si="613"/>
        <v/>
      </c>
      <c r="S423" s="26" t="str">
        <f t="shared" si="613"/>
        <v/>
      </c>
      <c r="T423" s="26" t="str">
        <f t="shared" si="613"/>
        <v/>
      </c>
      <c r="U423" s="157" t="str">
        <f t="shared" si="613"/>
        <v/>
      </c>
      <c r="V423" s="26" t="str">
        <f t="shared" si="613"/>
        <v/>
      </c>
      <c r="W423" s="26" t="str">
        <f t="shared" si="613"/>
        <v/>
      </c>
      <c r="X423" s="26" t="str">
        <f t="shared" si="613"/>
        <v/>
      </c>
      <c r="Y423" s="24" t="str">
        <f t="shared" si="613"/>
        <v/>
      </c>
      <c r="Z423" s="18" t="str">
        <f t="shared" si="614"/>
        <v/>
      </c>
      <c r="AA423" s="24" t="str">
        <f t="shared" si="614"/>
        <v/>
      </c>
      <c r="AB423" s="24" t="str">
        <f t="shared" si="614"/>
        <v/>
      </c>
      <c r="AC423" s="26" t="str">
        <f t="shared" si="614"/>
        <v/>
      </c>
      <c r="AD423" s="33" t="str">
        <f t="shared" si="614"/>
        <v/>
      </c>
      <c r="AE423" s="24" t="str">
        <f t="shared" si="614"/>
        <v/>
      </c>
      <c r="AF423" s="26" t="str">
        <f t="shared" si="614"/>
        <v/>
      </c>
      <c r="AG423" s="24" t="str">
        <f t="shared" si="614"/>
        <v/>
      </c>
      <c r="AH423" s="26" t="str">
        <f t="shared" si="614"/>
        <v/>
      </c>
      <c r="AI423" s="26" t="str">
        <f t="shared" si="614"/>
        <v/>
      </c>
      <c r="AJ423" s="26" t="str">
        <f t="shared" si="614"/>
        <v/>
      </c>
      <c r="AK423" s="26" t="str">
        <f t="shared" si="614"/>
        <v/>
      </c>
      <c r="AL423" s="26" t="str">
        <f t="shared" si="614"/>
        <v/>
      </c>
      <c r="AM423" s="18" t="str">
        <f t="shared" si="614"/>
        <v/>
      </c>
      <c r="AN423" s="9"/>
      <c r="AO423" s="152" t="str">
        <f t="shared" si="588"/>
        <v/>
      </c>
      <c r="AP423" s="150" t="str">
        <f t="shared" si="531"/>
        <v/>
      </c>
      <c r="AQ423" s="151" t="str">
        <f t="shared" si="532"/>
        <v/>
      </c>
      <c r="AR423" s="107" t="str">
        <f t="shared" si="533"/>
        <v/>
      </c>
      <c r="AS423" s="128" t="str">
        <f t="shared" si="534"/>
        <v/>
      </c>
      <c r="AT423" s="114" t="str">
        <f t="shared" si="589"/>
        <v/>
      </c>
      <c r="AU423" s="114" t="str">
        <f t="shared" si="590"/>
        <v/>
      </c>
      <c r="AV423" s="114" t="str">
        <f t="shared" si="591"/>
        <v/>
      </c>
      <c r="AW423" s="114" t="str">
        <f t="shared" si="592"/>
        <v/>
      </c>
      <c r="AX423" s="117" t="str">
        <f t="shared" si="593"/>
        <v/>
      </c>
      <c r="AY423" s="117" t="str">
        <f t="shared" si="594"/>
        <v/>
      </c>
      <c r="AZ423" s="111" t="str">
        <f t="shared" si="595"/>
        <v/>
      </c>
      <c r="BA423" s="133" t="str">
        <f t="shared" si="596"/>
        <v/>
      </c>
      <c r="BB423" s="126" t="str">
        <f t="shared" si="535"/>
        <v/>
      </c>
      <c r="BC423" s="126" t="str">
        <f t="shared" si="536"/>
        <v/>
      </c>
      <c r="BD423" s="127" t="str">
        <f t="shared" si="537"/>
        <v/>
      </c>
      <c r="BE423" s="115" t="str">
        <f t="shared" si="538"/>
        <v/>
      </c>
      <c r="BF423" s="148" t="str">
        <f t="shared" si="539"/>
        <v/>
      </c>
      <c r="BG423" s="126" t="str">
        <f t="shared" si="540"/>
        <v/>
      </c>
      <c r="BH423" s="126" t="str">
        <f t="shared" si="541"/>
        <v/>
      </c>
      <c r="BI423" s="126" t="str">
        <f t="shared" si="542"/>
        <v/>
      </c>
      <c r="BJ423" s="126" t="str">
        <f t="shared" si="543"/>
        <v/>
      </c>
      <c r="BK423" s="111" t="str">
        <f t="shared" si="544"/>
        <v/>
      </c>
      <c r="BL423" s="118" t="str">
        <f t="shared" si="597"/>
        <v/>
      </c>
      <c r="BM423" s="115" t="str">
        <f t="shared" si="545"/>
        <v/>
      </c>
      <c r="BN423" s="110" t="str">
        <f t="shared" si="546"/>
        <v/>
      </c>
      <c r="BO423" s="110" t="str">
        <f t="shared" si="547"/>
        <v/>
      </c>
      <c r="BP423" s="111" t="str">
        <f t="shared" si="598"/>
        <v/>
      </c>
      <c r="BQ423" s="110" t="str">
        <f t="shared" si="599"/>
        <v/>
      </c>
      <c r="BR423" s="153"/>
      <c r="BS423" s="115" t="str">
        <f t="shared" si="548"/>
        <v/>
      </c>
      <c r="BT423" s="132" t="str">
        <f t="shared" si="611"/>
        <v/>
      </c>
      <c r="BU423" s="146" t="str">
        <f t="shared" si="549"/>
        <v/>
      </c>
      <c r="BV423" s="115" t="str">
        <f t="shared" si="550"/>
        <v/>
      </c>
      <c r="BW423" s="118" t="str">
        <f t="shared" si="551"/>
        <v/>
      </c>
      <c r="BX423" s="119"/>
      <c r="BY423" s="111" t="str">
        <f t="shared" si="552"/>
        <v/>
      </c>
      <c r="BZ423" s="111" t="str">
        <f t="shared" si="553"/>
        <v/>
      </c>
      <c r="CA423" s="111" t="str">
        <f t="shared" si="554"/>
        <v/>
      </c>
      <c r="CB423" s="142" t="str">
        <f t="shared" si="555"/>
        <v/>
      </c>
      <c r="CC423" s="184" t="str">
        <f t="shared" si="556"/>
        <v/>
      </c>
      <c r="CD423" s="115" t="str">
        <f t="shared" si="557"/>
        <v/>
      </c>
      <c r="CE423" s="115" t="str">
        <f t="shared" si="558"/>
        <v/>
      </c>
      <c r="CF423" s="125" t="str">
        <f t="shared" si="559"/>
        <v/>
      </c>
      <c r="CG423" s="125" t="str">
        <f t="shared" si="560"/>
        <v/>
      </c>
      <c r="CH423" s="149" t="str">
        <f t="shared" si="561"/>
        <v/>
      </c>
      <c r="CI423" s="142" t="str">
        <f t="shared" si="562"/>
        <v/>
      </c>
      <c r="CJ423" s="119"/>
      <c r="CK423" s="109"/>
      <c r="CL423" s="166" t="str">
        <f t="shared" si="563"/>
        <v/>
      </c>
      <c r="CM423" s="166" t="str">
        <f t="shared" si="564"/>
        <v/>
      </c>
      <c r="CN423" s="163" t="str">
        <f t="shared" si="565"/>
        <v/>
      </c>
      <c r="CO423" s="164" t="str">
        <f t="shared" si="566"/>
        <v/>
      </c>
      <c r="CP423" s="109"/>
      <c r="CQ423" s="163" t="str">
        <f t="shared" si="567"/>
        <v/>
      </c>
      <c r="CR423" s="163" t="str">
        <f t="shared" si="568"/>
        <v/>
      </c>
      <c r="CS423" s="109"/>
      <c r="CT423" s="112" t="str">
        <f t="shared" si="600"/>
        <v/>
      </c>
      <c r="CU423" s="145" t="str">
        <f t="shared" si="601"/>
        <v/>
      </c>
      <c r="CV423" s="111" t="str">
        <f t="shared" si="602"/>
        <v/>
      </c>
      <c r="CW423" s="111" t="str">
        <f t="shared" si="603"/>
        <v/>
      </c>
      <c r="CX423" s="109" t="str">
        <f t="shared" si="569"/>
        <v/>
      </c>
      <c r="CY423" s="126" t="str">
        <f t="shared" si="570"/>
        <v/>
      </c>
      <c r="CZ423" s="126" t="str">
        <f t="shared" si="571"/>
        <v/>
      </c>
      <c r="DA423" s="126" t="str">
        <f t="shared" si="572"/>
        <v/>
      </c>
      <c r="DB423" s="145" t="str">
        <f t="shared" si="573"/>
        <v/>
      </c>
      <c r="DC423" s="143" t="str">
        <f t="shared" si="574"/>
        <v/>
      </c>
      <c r="DD423" s="121"/>
      <c r="DE423" s="113" t="str">
        <f t="shared" si="575"/>
        <v/>
      </c>
      <c r="DF423" s="113" t="str">
        <f t="shared" si="576"/>
        <v/>
      </c>
      <c r="DG423" s="111" t="e">
        <f t="shared" si="604"/>
        <v>#N/A</v>
      </c>
      <c r="DH423" s="108" t="str">
        <f t="shared" si="577"/>
        <v/>
      </c>
      <c r="DI423" s="108" t="str">
        <f t="shared" si="605"/>
        <v/>
      </c>
      <c r="DJ423" s="108" t="str">
        <f t="shared" si="606"/>
        <v/>
      </c>
      <c r="DK423" s="108" t="str">
        <f t="shared" si="609"/>
        <v/>
      </c>
      <c r="DL423" s="108" t="str">
        <f t="shared" si="607"/>
        <v/>
      </c>
      <c r="DM423" s="108" t="str">
        <f t="shared" si="608"/>
        <v/>
      </c>
      <c r="DN423" s="103"/>
      <c r="DO423" s="170" t="str">
        <f t="shared" si="578"/>
        <v/>
      </c>
      <c r="DP423" s="170" t="str">
        <f t="shared" si="579"/>
        <v/>
      </c>
      <c r="DQ423" s="170" t="str">
        <f t="shared" si="580"/>
        <v/>
      </c>
      <c r="DR423" s="55" t="str">
        <f t="shared" si="581"/>
        <v/>
      </c>
      <c r="DS423" s="55" t="str">
        <f t="shared" si="582"/>
        <v/>
      </c>
      <c r="DT423" s="173" t="str">
        <f t="shared" si="583"/>
        <v/>
      </c>
      <c r="DU423" s="55" t="str">
        <f t="shared" si="584"/>
        <v/>
      </c>
      <c r="DV423" s="21" t="str">
        <f t="shared" si="585"/>
        <v/>
      </c>
      <c r="DW423" s="11" t="str">
        <f t="shared" si="610"/>
        <v/>
      </c>
      <c r="DX423" s="12" t="str">
        <f t="shared" si="586"/>
        <v/>
      </c>
      <c r="DY423" s="15"/>
    </row>
    <row r="424" spans="1:129" ht="19.899999999999999" customHeight="1" x14ac:dyDescent="0.25">
      <c r="A424" s="47">
        <f t="shared" si="587"/>
        <v>423</v>
      </c>
      <c r="B424" s="176"/>
      <c r="C424" s="194"/>
      <c r="D424" s="176"/>
      <c r="E424" s="194"/>
      <c r="F424" s="192"/>
      <c r="G424" s="193"/>
      <c r="H424" s="176"/>
      <c r="I424" s="176"/>
      <c r="J424" s="180"/>
      <c r="K424" s="180"/>
      <c r="L424" s="180"/>
      <c r="M424" s="40"/>
      <c r="N424" s="10" t="str">
        <f t="shared" si="529"/>
        <v/>
      </c>
      <c r="O424" s="13"/>
      <c r="P424" s="26" t="str">
        <f t="shared" si="613"/>
        <v/>
      </c>
      <c r="Q424" s="26" t="str">
        <f t="shared" si="613"/>
        <v/>
      </c>
      <c r="R424" s="26" t="str">
        <f t="shared" si="613"/>
        <v/>
      </c>
      <c r="S424" s="26" t="str">
        <f t="shared" si="613"/>
        <v/>
      </c>
      <c r="T424" s="26" t="str">
        <f t="shared" si="613"/>
        <v/>
      </c>
      <c r="U424" s="157" t="str">
        <f t="shared" si="613"/>
        <v/>
      </c>
      <c r="V424" s="26" t="str">
        <f t="shared" si="613"/>
        <v/>
      </c>
      <c r="W424" s="26" t="str">
        <f t="shared" si="613"/>
        <v/>
      </c>
      <c r="X424" s="26" t="str">
        <f t="shared" si="613"/>
        <v/>
      </c>
      <c r="Y424" s="24" t="str">
        <f t="shared" si="613"/>
        <v/>
      </c>
      <c r="Z424" s="18" t="str">
        <f t="shared" si="614"/>
        <v/>
      </c>
      <c r="AA424" s="24" t="str">
        <f t="shared" si="614"/>
        <v/>
      </c>
      <c r="AB424" s="24" t="str">
        <f t="shared" si="614"/>
        <v/>
      </c>
      <c r="AC424" s="26" t="str">
        <f t="shared" si="614"/>
        <v/>
      </c>
      <c r="AD424" s="33" t="str">
        <f t="shared" si="614"/>
        <v/>
      </c>
      <c r="AE424" s="24" t="str">
        <f t="shared" si="614"/>
        <v/>
      </c>
      <c r="AF424" s="26" t="str">
        <f t="shared" si="614"/>
        <v/>
      </c>
      <c r="AG424" s="24" t="str">
        <f t="shared" si="614"/>
        <v/>
      </c>
      <c r="AH424" s="26" t="str">
        <f t="shared" si="614"/>
        <v/>
      </c>
      <c r="AI424" s="26" t="str">
        <f t="shared" si="614"/>
        <v/>
      </c>
      <c r="AJ424" s="26" t="str">
        <f t="shared" si="614"/>
        <v/>
      </c>
      <c r="AK424" s="26" t="str">
        <f t="shared" si="614"/>
        <v/>
      </c>
      <c r="AL424" s="26" t="str">
        <f t="shared" si="614"/>
        <v/>
      </c>
      <c r="AM424" s="18" t="str">
        <f t="shared" si="614"/>
        <v/>
      </c>
      <c r="AN424" s="9"/>
      <c r="AO424" s="152" t="str">
        <f t="shared" si="588"/>
        <v/>
      </c>
      <c r="AP424" s="150" t="str">
        <f t="shared" si="531"/>
        <v/>
      </c>
      <c r="AQ424" s="151" t="str">
        <f t="shared" si="532"/>
        <v/>
      </c>
      <c r="AR424" s="107" t="str">
        <f t="shared" si="533"/>
        <v/>
      </c>
      <c r="AS424" s="128" t="str">
        <f t="shared" si="534"/>
        <v/>
      </c>
      <c r="AT424" s="114" t="str">
        <f t="shared" si="589"/>
        <v/>
      </c>
      <c r="AU424" s="114" t="str">
        <f t="shared" si="590"/>
        <v/>
      </c>
      <c r="AV424" s="114" t="str">
        <f t="shared" si="591"/>
        <v/>
      </c>
      <c r="AW424" s="114" t="str">
        <f t="shared" si="592"/>
        <v/>
      </c>
      <c r="AX424" s="117" t="str">
        <f t="shared" si="593"/>
        <v/>
      </c>
      <c r="AY424" s="117" t="str">
        <f t="shared" si="594"/>
        <v/>
      </c>
      <c r="AZ424" s="111" t="str">
        <f t="shared" si="595"/>
        <v/>
      </c>
      <c r="BA424" s="133" t="str">
        <f t="shared" si="596"/>
        <v/>
      </c>
      <c r="BB424" s="126" t="str">
        <f t="shared" si="535"/>
        <v/>
      </c>
      <c r="BC424" s="126" t="str">
        <f t="shared" si="536"/>
        <v/>
      </c>
      <c r="BD424" s="127" t="str">
        <f t="shared" si="537"/>
        <v/>
      </c>
      <c r="BE424" s="115" t="str">
        <f t="shared" si="538"/>
        <v/>
      </c>
      <c r="BF424" s="148" t="str">
        <f t="shared" si="539"/>
        <v/>
      </c>
      <c r="BG424" s="126" t="str">
        <f t="shared" si="540"/>
        <v/>
      </c>
      <c r="BH424" s="126" t="str">
        <f t="shared" si="541"/>
        <v/>
      </c>
      <c r="BI424" s="126" t="str">
        <f t="shared" si="542"/>
        <v/>
      </c>
      <c r="BJ424" s="126" t="str">
        <f t="shared" si="543"/>
        <v/>
      </c>
      <c r="BK424" s="111" t="str">
        <f t="shared" si="544"/>
        <v/>
      </c>
      <c r="BL424" s="118" t="str">
        <f t="shared" si="597"/>
        <v/>
      </c>
      <c r="BM424" s="115" t="str">
        <f t="shared" si="545"/>
        <v/>
      </c>
      <c r="BN424" s="110" t="str">
        <f t="shared" si="546"/>
        <v/>
      </c>
      <c r="BO424" s="110" t="str">
        <f t="shared" si="547"/>
        <v/>
      </c>
      <c r="BP424" s="111" t="str">
        <f t="shared" si="598"/>
        <v/>
      </c>
      <c r="BQ424" s="110" t="str">
        <f t="shared" si="599"/>
        <v/>
      </c>
      <c r="BR424" s="153"/>
      <c r="BS424" s="115" t="str">
        <f t="shared" si="548"/>
        <v/>
      </c>
      <c r="BT424" s="132" t="str">
        <f t="shared" si="611"/>
        <v/>
      </c>
      <c r="BU424" s="146" t="str">
        <f t="shared" si="549"/>
        <v/>
      </c>
      <c r="BV424" s="115" t="str">
        <f t="shared" si="550"/>
        <v/>
      </c>
      <c r="BW424" s="118" t="str">
        <f t="shared" si="551"/>
        <v/>
      </c>
      <c r="BX424" s="119"/>
      <c r="BY424" s="111" t="str">
        <f t="shared" si="552"/>
        <v/>
      </c>
      <c r="BZ424" s="111" t="str">
        <f t="shared" si="553"/>
        <v/>
      </c>
      <c r="CA424" s="111" t="str">
        <f t="shared" si="554"/>
        <v/>
      </c>
      <c r="CB424" s="142" t="str">
        <f t="shared" si="555"/>
        <v/>
      </c>
      <c r="CC424" s="184" t="str">
        <f t="shared" si="556"/>
        <v/>
      </c>
      <c r="CD424" s="115" t="str">
        <f t="shared" si="557"/>
        <v/>
      </c>
      <c r="CE424" s="115" t="str">
        <f t="shared" si="558"/>
        <v/>
      </c>
      <c r="CF424" s="125" t="str">
        <f t="shared" si="559"/>
        <v/>
      </c>
      <c r="CG424" s="125" t="str">
        <f t="shared" si="560"/>
        <v/>
      </c>
      <c r="CH424" s="149" t="str">
        <f t="shared" si="561"/>
        <v/>
      </c>
      <c r="CI424" s="142" t="str">
        <f t="shared" si="562"/>
        <v/>
      </c>
      <c r="CJ424" s="119"/>
      <c r="CK424" s="109"/>
      <c r="CL424" s="166" t="str">
        <f t="shared" si="563"/>
        <v/>
      </c>
      <c r="CM424" s="166" t="str">
        <f t="shared" si="564"/>
        <v/>
      </c>
      <c r="CN424" s="163" t="str">
        <f t="shared" si="565"/>
        <v/>
      </c>
      <c r="CO424" s="164" t="str">
        <f t="shared" si="566"/>
        <v/>
      </c>
      <c r="CP424" s="109"/>
      <c r="CQ424" s="163" t="str">
        <f t="shared" si="567"/>
        <v/>
      </c>
      <c r="CR424" s="163" t="str">
        <f t="shared" si="568"/>
        <v/>
      </c>
      <c r="CS424" s="109"/>
      <c r="CT424" s="112" t="str">
        <f t="shared" si="600"/>
        <v/>
      </c>
      <c r="CU424" s="145" t="str">
        <f t="shared" si="601"/>
        <v/>
      </c>
      <c r="CV424" s="111" t="str">
        <f t="shared" si="602"/>
        <v/>
      </c>
      <c r="CW424" s="111" t="str">
        <f t="shared" si="603"/>
        <v/>
      </c>
      <c r="CX424" s="109" t="str">
        <f t="shared" si="569"/>
        <v/>
      </c>
      <c r="CY424" s="126" t="str">
        <f t="shared" si="570"/>
        <v/>
      </c>
      <c r="CZ424" s="126" t="str">
        <f t="shared" si="571"/>
        <v/>
      </c>
      <c r="DA424" s="126" t="str">
        <f t="shared" si="572"/>
        <v/>
      </c>
      <c r="DB424" s="145" t="str">
        <f t="shared" si="573"/>
        <v/>
      </c>
      <c r="DC424" s="143" t="str">
        <f t="shared" si="574"/>
        <v/>
      </c>
      <c r="DD424" s="121"/>
      <c r="DE424" s="113" t="str">
        <f t="shared" si="575"/>
        <v/>
      </c>
      <c r="DF424" s="113" t="str">
        <f t="shared" si="576"/>
        <v/>
      </c>
      <c r="DG424" s="111" t="e">
        <f t="shared" si="604"/>
        <v>#N/A</v>
      </c>
      <c r="DH424" s="108" t="str">
        <f t="shared" si="577"/>
        <v/>
      </c>
      <c r="DI424" s="108" t="str">
        <f t="shared" si="605"/>
        <v/>
      </c>
      <c r="DJ424" s="108" t="str">
        <f t="shared" si="606"/>
        <v/>
      </c>
      <c r="DK424" s="108" t="str">
        <f t="shared" si="609"/>
        <v/>
      </c>
      <c r="DL424" s="108" t="str">
        <f t="shared" si="607"/>
        <v/>
      </c>
      <c r="DM424" s="108" t="str">
        <f t="shared" si="608"/>
        <v/>
      </c>
      <c r="DN424" s="103"/>
      <c r="DO424" s="170" t="str">
        <f t="shared" si="578"/>
        <v/>
      </c>
      <c r="DP424" s="170" t="str">
        <f t="shared" si="579"/>
        <v/>
      </c>
      <c r="DQ424" s="170" t="str">
        <f t="shared" si="580"/>
        <v/>
      </c>
      <c r="DR424" s="55" t="str">
        <f t="shared" si="581"/>
        <v/>
      </c>
      <c r="DS424" s="55" t="str">
        <f t="shared" si="582"/>
        <v/>
      </c>
      <c r="DT424" s="173" t="str">
        <f t="shared" si="583"/>
        <v/>
      </c>
      <c r="DU424" s="55" t="str">
        <f t="shared" si="584"/>
        <v/>
      </c>
      <c r="DV424" s="21" t="str">
        <f t="shared" si="585"/>
        <v/>
      </c>
      <c r="DW424" s="11" t="str">
        <f t="shared" si="610"/>
        <v/>
      </c>
      <c r="DX424" s="12" t="str">
        <f t="shared" si="586"/>
        <v/>
      </c>
      <c r="DY424" s="15"/>
    </row>
    <row r="425" spans="1:129" ht="19.899999999999999" customHeight="1" x14ac:dyDescent="0.25">
      <c r="A425" s="47">
        <f t="shared" si="587"/>
        <v>424</v>
      </c>
      <c r="B425" s="176"/>
      <c r="C425" s="194"/>
      <c r="D425" s="176"/>
      <c r="E425" s="194"/>
      <c r="F425" s="192"/>
      <c r="G425" s="193"/>
      <c r="H425" s="176"/>
      <c r="I425" s="176"/>
      <c r="J425" s="180"/>
      <c r="K425" s="180"/>
      <c r="L425" s="180"/>
      <c r="M425" s="40"/>
      <c r="N425" s="10" t="str">
        <f t="shared" si="529"/>
        <v/>
      </c>
      <c r="O425" s="13"/>
      <c r="P425" s="26" t="str">
        <f t="shared" si="613"/>
        <v/>
      </c>
      <c r="Q425" s="26" t="str">
        <f t="shared" si="613"/>
        <v/>
      </c>
      <c r="R425" s="26" t="str">
        <f t="shared" si="613"/>
        <v/>
      </c>
      <c r="S425" s="26" t="str">
        <f t="shared" si="613"/>
        <v/>
      </c>
      <c r="T425" s="26" t="str">
        <f t="shared" si="613"/>
        <v/>
      </c>
      <c r="U425" s="157" t="str">
        <f t="shared" si="613"/>
        <v/>
      </c>
      <c r="V425" s="26" t="str">
        <f t="shared" si="613"/>
        <v/>
      </c>
      <c r="W425" s="26" t="str">
        <f t="shared" si="613"/>
        <v/>
      </c>
      <c r="X425" s="26" t="str">
        <f t="shared" si="613"/>
        <v/>
      </c>
      <c r="Y425" s="24" t="str">
        <f t="shared" si="613"/>
        <v/>
      </c>
      <c r="Z425" s="18" t="str">
        <f t="shared" si="614"/>
        <v/>
      </c>
      <c r="AA425" s="24" t="str">
        <f t="shared" si="614"/>
        <v/>
      </c>
      <c r="AB425" s="24" t="str">
        <f t="shared" si="614"/>
        <v/>
      </c>
      <c r="AC425" s="26" t="str">
        <f t="shared" si="614"/>
        <v/>
      </c>
      <c r="AD425" s="33" t="str">
        <f t="shared" si="614"/>
        <v/>
      </c>
      <c r="AE425" s="24" t="str">
        <f t="shared" si="614"/>
        <v/>
      </c>
      <c r="AF425" s="26" t="str">
        <f t="shared" si="614"/>
        <v/>
      </c>
      <c r="AG425" s="24" t="str">
        <f t="shared" si="614"/>
        <v/>
      </c>
      <c r="AH425" s="26" t="str">
        <f t="shared" si="614"/>
        <v/>
      </c>
      <c r="AI425" s="26" t="str">
        <f t="shared" si="614"/>
        <v/>
      </c>
      <c r="AJ425" s="26" t="str">
        <f t="shared" si="614"/>
        <v/>
      </c>
      <c r="AK425" s="26" t="str">
        <f t="shared" si="614"/>
        <v/>
      </c>
      <c r="AL425" s="26" t="str">
        <f t="shared" si="614"/>
        <v/>
      </c>
      <c r="AM425" s="18" t="str">
        <f t="shared" si="614"/>
        <v/>
      </c>
      <c r="AN425" s="9"/>
      <c r="AO425" s="152" t="str">
        <f t="shared" si="588"/>
        <v/>
      </c>
      <c r="AP425" s="150" t="str">
        <f t="shared" si="531"/>
        <v/>
      </c>
      <c r="AQ425" s="151" t="str">
        <f t="shared" si="532"/>
        <v/>
      </c>
      <c r="AR425" s="107" t="str">
        <f t="shared" si="533"/>
        <v/>
      </c>
      <c r="AS425" s="128" t="str">
        <f t="shared" si="534"/>
        <v/>
      </c>
      <c r="AT425" s="114" t="str">
        <f t="shared" si="589"/>
        <v/>
      </c>
      <c r="AU425" s="114" t="str">
        <f t="shared" si="590"/>
        <v/>
      </c>
      <c r="AV425" s="114" t="str">
        <f t="shared" si="591"/>
        <v/>
      </c>
      <c r="AW425" s="114" t="str">
        <f t="shared" si="592"/>
        <v/>
      </c>
      <c r="AX425" s="117" t="str">
        <f t="shared" si="593"/>
        <v/>
      </c>
      <c r="AY425" s="117" t="str">
        <f t="shared" si="594"/>
        <v/>
      </c>
      <c r="AZ425" s="111" t="str">
        <f t="shared" si="595"/>
        <v/>
      </c>
      <c r="BA425" s="133" t="str">
        <f t="shared" si="596"/>
        <v/>
      </c>
      <c r="BB425" s="126" t="str">
        <f t="shared" si="535"/>
        <v/>
      </c>
      <c r="BC425" s="126" t="str">
        <f t="shared" si="536"/>
        <v/>
      </c>
      <c r="BD425" s="127" t="str">
        <f t="shared" si="537"/>
        <v/>
      </c>
      <c r="BE425" s="115" t="str">
        <f t="shared" si="538"/>
        <v/>
      </c>
      <c r="BF425" s="148" t="str">
        <f t="shared" si="539"/>
        <v/>
      </c>
      <c r="BG425" s="126" t="str">
        <f t="shared" si="540"/>
        <v/>
      </c>
      <c r="BH425" s="126" t="str">
        <f t="shared" si="541"/>
        <v/>
      </c>
      <c r="BI425" s="126" t="str">
        <f t="shared" si="542"/>
        <v/>
      </c>
      <c r="BJ425" s="126" t="str">
        <f t="shared" si="543"/>
        <v/>
      </c>
      <c r="BK425" s="111" t="str">
        <f t="shared" si="544"/>
        <v/>
      </c>
      <c r="BL425" s="118" t="str">
        <f t="shared" si="597"/>
        <v/>
      </c>
      <c r="BM425" s="115" t="str">
        <f t="shared" si="545"/>
        <v/>
      </c>
      <c r="BN425" s="110" t="str">
        <f t="shared" si="546"/>
        <v/>
      </c>
      <c r="BO425" s="110" t="str">
        <f t="shared" si="547"/>
        <v/>
      </c>
      <c r="BP425" s="111" t="str">
        <f t="shared" si="598"/>
        <v/>
      </c>
      <c r="BQ425" s="110" t="str">
        <f t="shared" si="599"/>
        <v/>
      </c>
      <c r="BR425" s="153"/>
      <c r="BS425" s="115" t="str">
        <f t="shared" si="548"/>
        <v/>
      </c>
      <c r="BT425" s="132" t="str">
        <f t="shared" si="611"/>
        <v/>
      </c>
      <c r="BU425" s="146" t="str">
        <f t="shared" si="549"/>
        <v/>
      </c>
      <c r="BV425" s="115" t="str">
        <f t="shared" si="550"/>
        <v/>
      </c>
      <c r="BW425" s="118" t="str">
        <f t="shared" si="551"/>
        <v/>
      </c>
      <c r="BX425" s="119"/>
      <c r="BY425" s="111" t="str">
        <f t="shared" si="552"/>
        <v/>
      </c>
      <c r="BZ425" s="111" t="str">
        <f t="shared" si="553"/>
        <v/>
      </c>
      <c r="CA425" s="111" t="str">
        <f t="shared" si="554"/>
        <v/>
      </c>
      <c r="CB425" s="142" t="str">
        <f t="shared" si="555"/>
        <v/>
      </c>
      <c r="CC425" s="184" t="str">
        <f t="shared" si="556"/>
        <v/>
      </c>
      <c r="CD425" s="115" t="str">
        <f t="shared" si="557"/>
        <v/>
      </c>
      <c r="CE425" s="115" t="str">
        <f t="shared" si="558"/>
        <v/>
      </c>
      <c r="CF425" s="125" t="str">
        <f t="shared" si="559"/>
        <v/>
      </c>
      <c r="CG425" s="125" t="str">
        <f t="shared" si="560"/>
        <v/>
      </c>
      <c r="CH425" s="149" t="str">
        <f t="shared" si="561"/>
        <v/>
      </c>
      <c r="CI425" s="142" t="str">
        <f t="shared" si="562"/>
        <v/>
      </c>
      <c r="CJ425" s="119"/>
      <c r="CK425" s="109"/>
      <c r="CL425" s="166" t="str">
        <f t="shared" si="563"/>
        <v/>
      </c>
      <c r="CM425" s="166" t="str">
        <f t="shared" si="564"/>
        <v/>
      </c>
      <c r="CN425" s="163" t="str">
        <f t="shared" si="565"/>
        <v/>
      </c>
      <c r="CO425" s="164" t="str">
        <f t="shared" si="566"/>
        <v/>
      </c>
      <c r="CP425" s="109"/>
      <c r="CQ425" s="163" t="str">
        <f t="shared" si="567"/>
        <v/>
      </c>
      <c r="CR425" s="163" t="str">
        <f t="shared" si="568"/>
        <v/>
      </c>
      <c r="CS425" s="109"/>
      <c r="CT425" s="112" t="str">
        <f t="shared" si="600"/>
        <v/>
      </c>
      <c r="CU425" s="145" t="str">
        <f t="shared" si="601"/>
        <v/>
      </c>
      <c r="CV425" s="111" t="str">
        <f t="shared" si="602"/>
        <v/>
      </c>
      <c r="CW425" s="111" t="str">
        <f t="shared" si="603"/>
        <v/>
      </c>
      <c r="CX425" s="109" t="str">
        <f t="shared" si="569"/>
        <v/>
      </c>
      <c r="CY425" s="126" t="str">
        <f t="shared" si="570"/>
        <v/>
      </c>
      <c r="CZ425" s="126" t="str">
        <f t="shared" si="571"/>
        <v/>
      </c>
      <c r="DA425" s="126" t="str">
        <f t="shared" si="572"/>
        <v/>
      </c>
      <c r="DB425" s="145" t="str">
        <f t="shared" si="573"/>
        <v/>
      </c>
      <c r="DC425" s="143" t="str">
        <f t="shared" si="574"/>
        <v/>
      </c>
      <c r="DD425" s="121"/>
      <c r="DE425" s="113" t="str">
        <f t="shared" si="575"/>
        <v/>
      </c>
      <c r="DF425" s="113" t="str">
        <f t="shared" si="576"/>
        <v/>
      </c>
      <c r="DG425" s="111" t="e">
        <f t="shared" si="604"/>
        <v>#N/A</v>
      </c>
      <c r="DH425" s="108" t="str">
        <f t="shared" si="577"/>
        <v/>
      </c>
      <c r="DI425" s="108" t="str">
        <f t="shared" si="605"/>
        <v/>
      </c>
      <c r="DJ425" s="108" t="str">
        <f t="shared" si="606"/>
        <v/>
      </c>
      <c r="DK425" s="108" t="str">
        <f t="shared" si="609"/>
        <v/>
      </c>
      <c r="DL425" s="108" t="str">
        <f t="shared" si="607"/>
        <v/>
      </c>
      <c r="DM425" s="108" t="str">
        <f t="shared" si="608"/>
        <v/>
      </c>
      <c r="DN425" s="103"/>
      <c r="DO425" s="170" t="str">
        <f t="shared" si="578"/>
        <v/>
      </c>
      <c r="DP425" s="170" t="str">
        <f t="shared" si="579"/>
        <v/>
      </c>
      <c r="DQ425" s="170" t="str">
        <f t="shared" si="580"/>
        <v/>
      </c>
      <c r="DR425" s="55" t="str">
        <f t="shared" si="581"/>
        <v/>
      </c>
      <c r="DS425" s="55" t="str">
        <f t="shared" si="582"/>
        <v/>
      </c>
      <c r="DT425" s="173" t="str">
        <f t="shared" si="583"/>
        <v/>
      </c>
      <c r="DU425" s="55" t="str">
        <f t="shared" si="584"/>
        <v/>
      </c>
      <c r="DV425" s="21" t="str">
        <f t="shared" si="585"/>
        <v/>
      </c>
      <c r="DW425" s="11" t="str">
        <f t="shared" si="610"/>
        <v/>
      </c>
      <c r="DX425" s="12" t="str">
        <f t="shared" si="586"/>
        <v/>
      </c>
      <c r="DY425" s="15"/>
    </row>
    <row r="426" spans="1:129" ht="19.899999999999999" customHeight="1" x14ac:dyDescent="0.25">
      <c r="A426" s="47">
        <f t="shared" si="587"/>
        <v>425</v>
      </c>
      <c r="B426" s="176"/>
      <c r="C426" s="194"/>
      <c r="D426" s="176"/>
      <c r="E426" s="194"/>
      <c r="F426" s="192"/>
      <c r="G426" s="193"/>
      <c r="H426" s="176"/>
      <c r="I426" s="176"/>
      <c r="J426" s="180"/>
      <c r="K426" s="180"/>
      <c r="L426" s="180"/>
      <c r="M426" s="40"/>
      <c r="N426" s="10" t="str">
        <f t="shared" si="529"/>
        <v/>
      </c>
      <c r="O426" s="13"/>
      <c r="P426" s="26" t="str">
        <f t="shared" si="613"/>
        <v/>
      </c>
      <c r="Q426" s="26" t="str">
        <f t="shared" si="613"/>
        <v/>
      </c>
      <c r="R426" s="26" t="str">
        <f t="shared" si="613"/>
        <v/>
      </c>
      <c r="S426" s="26" t="str">
        <f t="shared" si="613"/>
        <v/>
      </c>
      <c r="T426" s="26" t="str">
        <f t="shared" si="613"/>
        <v/>
      </c>
      <c r="U426" s="157" t="str">
        <f t="shared" si="613"/>
        <v/>
      </c>
      <c r="V426" s="26" t="str">
        <f t="shared" si="613"/>
        <v/>
      </c>
      <c r="W426" s="26" t="str">
        <f t="shared" si="613"/>
        <v/>
      </c>
      <c r="X426" s="26" t="str">
        <f t="shared" si="613"/>
        <v/>
      </c>
      <c r="Y426" s="24" t="str">
        <f t="shared" si="613"/>
        <v/>
      </c>
      <c r="Z426" s="18" t="str">
        <f t="shared" si="614"/>
        <v/>
      </c>
      <c r="AA426" s="24" t="str">
        <f t="shared" si="614"/>
        <v/>
      </c>
      <c r="AB426" s="24" t="str">
        <f t="shared" si="614"/>
        <v/>
      </c>
      <c r="AC426" s="26" t="str">
        <f t="shared" si="614"/>
        <v/>
      </c>
      <c r="AD426" s="33" t="str">
        <f t="shared" si="614"/>
        <v/>
      </c>
      <c r="AE426" s="24" t="str">
        <f t="shared" si="614"/>
        <v/>
      </c>
      <c r="AF426" s="26" t="str">
        <f t="shared" si="614"/>
        <v/>
      </c>
      <c r="AG426" s="24" t="str">
        <f t="shared" si="614"/>
        <v/>
      </c>
      <c r="AH426" s="26" t="str">
        <f t="shared" si="614"/>
        <v/>
      </c>
      <c r="AI426" s="26" t="str">
        <f t="shared" si="614"/>
        <v/>
      </c>
      <c r="AJ426" s="26" t="str">
        <f t="shared" si="614"/>
        <v/>
      </c>
      <c r="AK426" s="26" t="str">
        <f t="shared" si="614"/>
        <v/>
      </c>
      <c r="AL426" s="26" t="str">
        <f t="shared" si="614"/>
        <v/>
      </c>
      <c r="AM426" s="18" t="str">
        <f t="shared" si="614"/>
        <v/>
      </c>
      <c r="AN426" s="9"/>
      <c r="AO426" s="152" t="str">
        <f t="shared" si="588"/>
        <v/>
      </c>
      <c r="AP426" s="150" t="str">
        <f t="shared" si="531"/>
        <v/>
      </c>
      <c r="AQ426" s="151" t="str">
        <f t="shared" si="532"/>
        <v/>
      </c>
      <c r="AR426" s="107" t="str">
        <f t="shared" si="533"/>
        <v/>
      </c>
      <c r="AS426" s="128" t="str">
        <f t="shared" si="534"/>
        <v/>
      </c>
      <c r="AT426" s="114" t="str">
        <f t="shared" si="589"/>
        <v/>
      </c>
      <c r="AU426" s="114" t="str">
        <f t="shared" si="590"/>
        <v/>
      </c>
      <c r="AV426" s="114" t="str">
        <f t="shared" si="591"/>
        <v/>
      </c>
      <c r="AW426" s="114" t="str">
        <f t="shared" si="592"/>
        <v/>
      </c>
      <c r="AX426" s="117" t="str">
        <f t="shared" si="593"/>
        <v/>
      </c>
      <c r="AY426" s="117" t="str">
        <f t="shared" si="594"/>
        <v/>
      </c>
      <c r="AZ426" s="111" t="str">
        <f t="shared" si="595"/>
        <v/>
      </c>
      <c r="BA426" s="133" t="str">
        <f t="shared" si="596"/>
        <v/>
      </c>
      <c r="BB426" s="126" t="str">
        <f t="shared" si="535"/>
        <v/>
      </c>
      <c r="BC426" s="126" t="str">
        <f t="shared" si="536"/>
        <v/>
      </c>
      <c r="BD426" s="127" t="str">
        <f t="shared" si="537"/>
        <v/>
      </c>
      <c r="BE426" s="115" t="str">
        <f t="shared" si="538"/>
        <v/>
      </c>
      <c r="BF426" s="148" t="str">
        <f t="shared" si="539"/>
        <v/>
      </c>
      <c r="BG426" s="126" t="str">
        <f t="shared" si="540"/>
        <v/>
      </c>
      <c r="BH426" s="126" t="str">
        <f t="shared" si="541"/>
        <v/>
      </c>
      <c r="BI426" s="126" t="str">
        <f t="shared" si="542"/>
        <v/>
      </c>
      <c r="BJ426" s="126" t="str">
        <f t="shared" si="543"/>
        <v/>
      </c>
      <c r="BK426" s="111" t="str">
        <f t="shared" si="544"/>
        <v/>
      </c>
      <c r="BL426" s="118" t="str">
        <f t="shared" si="597"/>
        <v/>
      </c>
      <c r="BM426" s="115" t="str">
        <f t="shared" si="545"/>
        <v/>
      </c>
      <c r="BN426" s="110" t="str">
        <f t="shared" si="546"/>
        <v/>
      </c>
      <c r="BO426" s="110" t="str">
        <f t="shared" si="547"/>
        <v/>
      </c>
      <c r="BP426" s="111" t="str">
        <f t="shared" si="598"/>
        <v/>
      </c>
      <c r="BQ426" s="110" t="str">
        <f t="shared" si="599"/>
        <v/>
      </c>
      <c r="BR426" s="153"/>
      <c r="BS426" s="115" t="str">
        <f t="shared" si="548"/>
        <v/>
      </c>
      <c r="BT426" s="132" t="str">
        <f t="shared" si="611"/>
        <v/>
      </c>
      <c r="BU426" s="146" t="str">
        <f t="shared" si="549"/>
        <v/>
      </c>
      <c r="BV426" s="115" t="str">
        <f t="shared" si="550"/>
        <v/>
      </c>
      <c r="BW426" s="118" t="str">
        <f t="shared" si="551"/>
        <v/>
      </c>
      <c r="BX426" s="119"/>
      <c r="BY426" s="111" t="str">
        <f t="shared" si="552"/>
        <v/>
      </c>
      <c r="BZ426" s="111" t="str">
        <f t="shared" si="553"/>
        <v/>
      </c>
      <c r="CA426" s="111" t="str">
        <f t="shared" si="554"/>
        <v/>
      </c>
      <c r="CB426" s="142" t="str">
        <f t="shared" si="555"/>
        <v/>
      </c>
      <c r="CC426" s="184" t="str">
        <f t="shared" si="556"/>
        <v/>
      </c>
      <c r="CD426" s="115" t="str">
        <f t="shared" si="557"/>
        <v/>
      </c>
      <c r="CE426" s="115" t="str">
        <f t="shared" si="558"/>
        <v/>
      </c>
      <c r="CF426" s="125" t="str">
        <f t="shared" si="559"/>
        <v/>
      </c>
      <c r="CG426" s="125" t="str">
        <f t="shared" si="560"/>
        <v/>
      </c>
      <c r="CH426" s="149" t="str">
        <f t="shared" si="561"/>
        <v/>
      </c>
      <c r="CI426" s="142" t="str">
        <f t="shared" si="562"/>
        <v/>
      </c>
      <c r="CJ426" s="119"/>
      <c r="CK426" s="109"/>
      <c r="CL426" s="166" t="str">
        <f t="shared" si="563"/>
        <v/>
      </c>
      <c r="CM426" s="166" t="str">
        <f t="shared" si="564"/>
        <v/>
      </c>
      <c r="CN426" s="163" t="str">
        <f t="shared" si="565"/>
        <v/>
      </c>
      <c r="CO426" s="164" t="str">
        <f t="shared" si="566"/>
        <v/>
      </c>
      <c r="CP426" s="109"/>
      <c r="CQ426" s="163" t="str">
        <f t="shared" si="567"/>
        <v/>
      </c>
      <c r="CR426" s="163" t="str">
        <f t="shared" si="568"/>
        <v/>
      </c>
      <c r="CS426" s="109"/>
      <c r="CT426" s="112" t="str">
        <f t="shared" si="600"/>
        <v/>
      </c>
      <c r="CU426" s="145" t="str">
        <f t="shared" si="601"/>
        <v/>
      </c>
      <c r="CV426" s="111" t="str">
        <f t="shared" si="602"/>
        <v/>
      </c>
      <c r="CW426" s="111" t="str">
        <f t="shared" si="603"/>
        <v/>
      </c>
      <c r="CX426" s="109" t="str">
        <f t="shared" si="569"/>
        <v/>
      </c>
      <c r="CY426" s="126" t="str">
        <f t="shared" si="570"/>
        <v/>
      </c>
      <c r="CZ426" s="126" t="str">
        <f t="shared" si="571"/>
        <v/>
      </c>
      <c r="DA426" s="126" t="str">
        <f t="shared" si="572"/>
        <v/>
      </c>
      <c r="DB426" s="145" t="str">
        <f t="shared" si="573"/>
        <v/>
      </c>
      <c r="DC426" s="143" t="str">
        <f t="shared" si="574"/>
        <v/>
      </c>
      <c r="DD426" s="121"/>
      <c r="DE426" s="113" t="str">
        <f t="shared" si="575"/>
        <v/>
      </c>
      <c r="DF426" s="113" t="str">
        <f t="shared" si="576"/>
        <v/>
      </c>
      <c r="DG426" s="111" t="e">
        <f t="shared" si="604"/>
        <v>#N/A</v>
      </c>
      <c r="DH426" s="108" t="str">
        <f t="shared" si="577"/>
        <v/>
      </c>
      <c r="DI426" s="108" t="str">
        <f t="shared" si="605"/>
        <v/>
      </c>
      <c r="DJ426" s="108" t="str">
        <f t="shared" si="606"/>
        <v/>
      </c>
      <c r="DK426" s="108" t="str">
        <f t="shared" si="609"/>
        <v/>
      </c>
      <c r="DL426" s="108" t="str">
        <f t="shared" si="607"/>
        <v/>
      </c>
      <c r="DM426" s="108" t="str">
        <f t="shared" si="608"/>
        <v/>
      </c>
      <c r="DN426" s="103"/>
      <c r="DO426" s="170" t="str">
        <f t="shared" si="578"/>
        <v/>
      </c>
      <c r="DP426" s="170" t="str">
        <f t="shared" si="579"/>
        <v/>
      </c>
      <c r="DQ426" s="170" t="str">
        <f t="shared" si="580"/>
        <v/>
      </c>
      <c r="DR426" s="55" t="str">
        <f t="shared" si="581"/>
        <v/>
      </c>
      <c r="DS426" s="55" t="str">
        <f t="shared" si="582"/>
        <v/>
      </c>
      <c r="DT426" s="173" t="str">
        <f t="shared" si="583"/>
        <v/>
      </c>
      <c r="DU426" s="55" t="str">
        <f t="shared" si="584"/>
        <v/>
      </c>
      <c r="DV426" s="21" t="str">
        <f t="shared" si="585"/>
        <v/>
      </c>
      <c r="DW426" s="11" t="str">
        <f t="shared" si="610"/>
        <v/>
      </c>
      <c r="DX426" s="12" t="str">
        <f t="shared" si="586"/>
        <v/>
      </c>
      <c r="DY426" s="15"/>
    </row>
    <row r="427" spans="1:129" ht="19.899999999999999" customHeight="1" x14ac:dyDescent="0.25">
      <c r="A427" s="47">
        <f t="shared" si="587"/>
        <v>426</v>
      </c>
      <c r="B427" s="176"/>
      <c r="C427" s="194"/>
      <c r="D427" s="176"/>
      <c r="E427" s="194"/>
      <c r="F427" s="192"/>
      <c r="G427" s="193"/>
      <c r="H427" s="176"/>
      <c r="I427" s="176"/>
      <c r="J427" s="180"/>
      <c r="K427" s="180"/>
      <c r="L427" s="180"/>
      <c r="M427" s="40"/>
      <c r="N427" s="10" t="str">
        <f t="shared" si="529"/>
        <v/>
      </c>
      <c r="O427" s="13"/>
      <c r="P427" s="26" t="str">
        <f t="shared" si="613"/>
        <v/>
      </c>
      <c r="Q427" s="26" t="str">
        <f t="shared" si="613"/>
        <v/>
      </c>
      <c r="R427" s="26" t="str">
        <f t="shared" si="613"/>
        <v/>
      </c>
      <c r="S427" s="26" t="str">
        <f t="shared" si="613"/>
        <v/>
      </c>
      <c r="T427" s="26" t="str">
        <f t="shared" si="613"/>
        <v/>
      </c>
      <c r="U427" s="157" t="str">
        <f t="shared" si="613"/>
        <v/>
      </c>
      <c r="V427" s="26" t="str">
        <f t="shared" si="613"/>
        <v/>
      </c>
      <c r="W427" s="26" t="str">
        <f t="shared" si="613"/>
        <v/>
      </c>
      <c r="X427" s="26" t="str">
        <f t="shared" si="613"/>
        <v/>
      </c>
      <c r="Y427" s="24" t="str">
        <f t="shared" si="613"/>
        <v/>
      </c>
      <c r="Z427" s="18" t="str">
        <f t="shared" si="614"/>
        <v/>
      </c>
      <c r="AA427" s="24" t="str">
        <f t="shared" si="614"/>
        <v/>
      </c>
      <c r="AB427" s="24" t="str">
        <f t="shared" si="614"/>
        <v/>
      </c>
      <c r="AC427" s="26" t="str">
        <f t="shared" si="614"/>
        <v/>
      </c>
      <c r="AD427" s="33" t="str">
        <f t="shared" si="614"/>
        <v/>
      </c>
      <c r="AE427" s="24" t="str">
        <f t="shared" si="614"/>
        <v/>
      </c>
      <c r="AF427" s="26" t="str">
        <f t="shared" si="614"/>
        <v/>
      </c>
      <c r="AG427" s="24" t="str">
        <f t="shared" si="614"/>
        <v/>
      </c>
      <c r="AH427" s="26" t="str">
        <f t="shared" si="614"/>
        <v/>
      </c>
      <c r="AI427" s="26" t="str">
        <f t="shared" si="614"/>
        <v/>
      </c>
      <c r="AJ427" s="26" t="str">
        <f t="shared" si="614"/>
        <v/>
      </c>
      <c r="AK427" s="26" t="str">
        <f t="shared" si="614"/>
        <v/>
      </c>
      <c r="AL427" s="26" t="str">
        <f t="shared" si="614"/>
        <v/>
      </c>
      <c r="AM427" s="18" t="str">
        <f t="shared" si="614"/>
        <v/>
      </c>
      <c r="AN427" s="9"/>
      <c r="AO427" s="152" t="str">
        <f t="shared" si="588"/>
        <v/>
      </c>
      <c r="AP427" s="150" t="str">
        <f t="shared" si="531"/>
        <v/>
      </c>
      <c r="AQ427" s="151" t="str">
        <f t="shared" si="532"/>
        <v/>
      </c>
      <c r="AR427" s="107" t="str">
        <f t="shared" si="533"/>
        <v/>
      </c>
      <c r="AS427" s="128" t="str">
        <f t="shared" si="534"/>
        <v/>
      </c>
      <c r="AT427" s="114" t="str">
        <f t="shared" si="589"/>
        <v/>
      </c>
      <c r="AU427" s="114" t="str">
        <f t="shared" si="590"/>
        <v/>
      </c>
      <c r="AV427" s="114" t="str">
        <f t="shared" si="591"/>
        <v/>
      </c>
      <c r="AW427" s="114" t="str">
        <f t="shared" si="592"/>
        <v/>
      </c>
      <c r="AX427" s="117" t="str">
        <f t="shared" si="593"/>
        <v/>
      </c>
      <c r="AY427" s="117" t="str">
        <f t="shared" si="594"/>
        <v/>
      </c>
      <c r="AZ427" s="111" t="str">
        <f t="shared" si="595"/>
        <v/>
      </c>
      <c r="BA427" s="133" t="str">
        <f t="shared" si="596"/>
        <v/>
      </c>
      <c r="BB427" s="126" t="str">
        <f t="shared" si="535"/>
        <v/>
      </c>
      <c r="BC427" s="126" t="str">
        <f t="shared" si="536"/>
        <v/>
      </c>
      <c r="BD427" s="127" t="str">
        <f t="shared" si="537"/>
        <v/>
      </c>
      <c r="BE427" s="115" t="str">
        <f t="shared" si="538"/>
        <v/>
      </c>
      <c r="BF427" s="148" t="str">
        <f t="shared" si="539"/>
        <v/>
      </c>
      <c r="BG427" s="126" t="str">
        <f t="shared" si="540"/>
        <v/>
      </c>
      <c r="BH427" s="126" t="str">
        <f t="shared" si="541"/>
        <v/>
      </c>
      <c r="BI427" s="126" t="str">
        <f t="shared" si="542"/>
        <v/>
      </c>
      <c r="BJ427" s="126" t="str">
        <f t="shared" si="543"/>
        <v/>
      </c>
      <c r="BK427" s="111" t="str">
        <f t="shared" si="544"/>
        <v/>
      </c>
      <c r="BL427" s="118" t="str">
        <f t="shared" si="597"/>
        <v/>
      </c>
      <c r="BM427" s="115" t="str">
        <f t="shared" si="545"/>
        <v/>
      </c>
      <c r="BN427" s="110" t="str">
        <f t="shared" si="546"/>
        <v/>
      </c>
      <c r="BO427" s="110" t="str">
        <f t="shared" si="547"/>
        <v/>
      </c>
      <c r="BP427" s="111" t="str">
        <f t="shared" si="598"/>
        <v/>
      </c>
      <c r="BQ427" s="110" t="str">
        <f t="shared" si="599"/>
        <v/>
      </c>
      <c r="BR427" s="153"/>
      <c r="BS427" s="115" t="str">
        <f t="shared" si="548"/>
        <v/>
      </c>
      <c r="BT427" s="132" t="str">
        <f t="shared" si="611"/>
        <v/>
      </c>
      <c r="BU427" s="146" t="str">
        <f t="shared" si="549"/>
        <v/>
      </c>
      <c r="BV427" s="115" t="str">
        <f t="shared" si="550"/>
        <v/>
      </c>
      <c r="BW427" s="118" t="str">
        <f t="shared" si="551"/>
        <v/>
      </c>
      <c r="BX427" s="119"/>
      <c r="BY427" s="111" t="str">
        <f t="shared" si="552"/>
        <v/>
      </c>
      <c r="BZ427" s="111" t="str">
        <f t="shared" si="553"/>
        <v/>
      </c>
      <c r="CA427" s="111" t="str">
        <f t="shared" si="554"/>
        <v/>
      </c>
      <c r="CB427" s="142" t="str">
        <f t="shared" si="555"/>
        <v/>
      </c>
      <c r="CC427" s="184" t="str">
        <f t="shared" si="556"/>
        <v/>
      </c>
      <c r="CD427" s="115" t="str">
        <f t="shared" si="557"/>
        <v/>
      </c>
      <c r="CE427" s="115" t="str">
        <f t="shared" si="558"/>
        <v/>
      </c>
      <c r="CF427" s="125" t="str">
        <f t="shared" si="559"/>
        <v/>
      </c>
      <c r="CG427" s="125" t="str">
        <f t="shared" si="560"/>
        <v/>
      </c>
      <c r="CH427" s="149" t="str">
        <f t="shared" si="561"/>
        <v/>
      </c>
      <c r="CI427" s="142" t="str">
        <f t="shared" si="562"/>
        <v/>
      </c>
      <c r="CJ427" s="119"/>
      <c r="CK427" s="109"/>
      <c r="CL427" s="166" t="str">
        <f t="shared" si="563"/>
        <v/>
      </c>
      <c r="CM427" s="166" t="str">
        <f t="shared" si="564"/>
        <v/>
      </c>
      <c r="CN427" s="163" t="str">
        <f t="shared" si="565"/>
        <v/>
      </c>
      <c r="CO427" s="164" t="str">
        <f t="shared" si="566"/>
        <v/>
      </c>
      <c r="CP427" s="109"/>
      <c r="CQ427" s="163" t="str">
        <f t="shared" si="567"/>
        <v/>
      </c>
      <c r="CR427" s="163" t="str">
        <f t="shared" si="568"/>
        <v/>
      </c>
      <c r="CS427" s="109"/>
      <c r="CT427" s="112" t="str">
        <f t="shared" si="600"/>
        <v/>
      </c>
      <c r="CU427" s="145" t="str">
        <f t="shared" si="601"/>
        <v/>
      </c>
      <c r="CV427" s="111" t="str">
        <f t="shared" si="602"/>
        <v/>
      </c>
      <c r="CW427" s="111" t="str">
        <f t="shared" si="603"/>
        <v/>
      </c>
      <c r="CX427" s="109" t="str">
        <f t="shared" si="569"/>
        <v/>
      </c>
      <c r="CY427" s="126" t="str">
        <f t="shared" si="570"/>
        <v/>
      </c>
      <c r="CZ427" s="126" t="str">
        <f t="shared" si="571"/>
        <v/>
      </c>
      <c r="DA427" s="126" t="str">
        <f t="shared" si="572"/>
        <v/>
      </c>
      <c r="DB427" s="145" t="str">
        <f t="shared" si="573"/>
        <v/>
      </c>
      <c r="DC427" s="143" t="str">
        <f t="shared" si="574"/>
        <v/>
      </c>
      <c r="DD427" s="121"/>
      <c r="DE427" s="113" t="str">
        <f t="shared" si="575"/>
        <v/>
      </c>
      <c r="DF427" s="113" t="str">
        <f t="shared" si="576"/>
        <v/>
      </c>
      <c r="DG427" s="111" t="e">
        <f t="shared" si="604"/>
        <v>#N/A</v>
      </c>
      <c r="DH427" s="108" t="str">
        <f t="shared" si="577"/>
        <v/>
      </c>
      <c r="DI427" s="108" t="str">
        <f t="shared" si="605"/>
        <v/>
      </c>
      <c r="DJ427" s="108" t="str">
        <f t="shared" si="606"/>
        <v/>
      </c>
      <c r="DK427" s="108" t="str">
        <f t="shared" si="609"/>
        <v/>
      </c>
      <c r="DL427" s="108" t="str">
        <f t="shared" si="607"/>
        <v/>
      </c>
      <c r="DM427" s="108" t="str">
        <f t="shared" si="608"/>
        <v/>
      </c>
      <c r="DN427" s="103"/>
      <c r="DO427" s="170" t="str">
        <f t="shared" si="578"/>
        <v/>
      </c>
      <c r="DP427" s="170" t="str">
        <f t="shared" si="579"/>
        <v/>
      </c>
      <c r="DQ427" s="170" t="str">
        <f t="shared" si="580"/>
        <v/>
      </c>
      <c r="DR427" s="55" t="str">
        <f t="shared" si="581"/>
        <v/>
      </c>
      <c r="DS427" s="55" t="str">
        <f t="shared" si="582"/>
        <v/>
      </c>
      <c r="DT427" s="173" t="str">
        <f t="shared" si="583"/>
        <v/>
      </c>
      <c r="DU427" s="55" t="str">
        <f t="shared" si="584"/>
        <v/>
      </c>
      <c r="DV427" s="21" t="str">
        <f t="shared" si="585"/>
        <v/>
      </c>
      <c r="DW427" s="11" t="str">
        <f t="shared" si="610"/>
        <v/>
      </c>
      <c r="DX427" s="12" t="str">
        <f t="shared" si="586"/>
        <v/>
      </c>
      <c r="DY427" s="15"/>
    </row>
    <row r="428" spans="1:129" ht="19.899999999999999" customHeight="1" x14ac:dyDescent="0.25">
      <c r="A428" s="47">
        <f t="shared" si="587"/>
        <v>427</v>
      </c>
      <c r="B428" s="176"/>
      <c r="C428" s="194"/>
      <c r="D428" s="176"/>
      <c r="E428" s="194"/>
      <c r="F428" s="192"/>
      <c r="G428" s="193"/>
      <c r="H428" s="176"/>
      <c r="I428" s="176"/>
      <c r="J428" s="180"/>
      <c r="K428" s="180"/>
      <c r="L428" s="180"/>
      <c r="M428" s="40"/>
      <c r="N428" s="10" t="str">
        <f t="shared" si="529"/>
        <v/>
      </c>
      <c r="O428" s="13"/>
      <c r="P428" s="26" t="str">
        <f t="shared" si="613"/>
        <v/>
      </c>
      <c r="Q428" s="26" t="str">
        <f t="shared" si="613"/>
        <v/>
      </c>
      <c r="R428" s="26" t="str">
        <f t="shared" si="613"/>
        <v/>
      </c>
      <c r="S428" s="26" t="str">
        <f t="shared" si="613"/>
        <v/>
      </c>
      <c r="T428" s="26" t="str">
        <f t="shared" si="613"/>
        <v/>
      </c>
      <c r="U428" s="157" t="str">
        <f t="shared" si="613"/>
        <v/>
      </c>
      <c r="V428" s="26" t="str">
        <f t="shared" si="613"/>
        <v/>
      </c>
      <c r="W428" s="26" t="str">
        <f t="shared" si="613"/>
        <v/>
      </c>
      <c r="X428" s="26" t="str">
        <f t="shared" si="613"/>
        <v/>
      </c>
      <c r="Y428" s="24" t="str">
        <f t="shared" si="613"/>
        <v/>
      </c>
      <c r="Z428" s="18" t="str">
        <f t="shared" si="614"/>
        <v/>
      </c>
      <c r="AA428" s="24" t="str">
        <f t="shared" si="614"/>
        <v/>
      </c>
      <c r="AB428" s="24" t="str">
        <f t="shared" si="614"/>
        <v/>
      </c>
      <c r="AC428" s="26" t="str">
        <f t="shared" si="614"/>
        <v/>
      </c>
      <c r="AD428" s="33" t="str">
        <f t="shared" si="614"/>
        <v/>
      </c>
      <c r="AE428" s="24" t="str">
        <f t="shared" si="614"/>
        <v/>
      </c>
      <c r="AF428" s="26" t="str">
        <f t="shared" si="614"/>
        <v/>
      </c>
      <c r="AG428" s="24" t="str">
        <f t="shared" si="614"/>
        <v/>
      </c>
      <c r="AH428" s="26" t="str">
        <f t="shared" si="614"/>
        <v/>
      </c>
      <c r="AI428" s="26" t="str">
        <f t="shared" si="614"/>
        <v/>
      </c>
      <c r="AJ428" s="26" t="str">
        <f t="shared" si="614"/>
        <v/>
      </c>
      <c r="AK428" s="26" t="str">
        <f t="shared" si="614"/>
        <v/>
      </c>
      <c r="AL428" s="26" t="str">
        <f t="shared" si="614"/>
        <v/>
      </c>
      <c r="AM428" s="18" t="str">
        <f t="shared" si="614"/>
        <v/>
      </c>
      <c r="AN428" s="9"/>
      <c r="AO428" s="152" t="str">
        <f t="shared" si="588"/>
        <v/>
      </c>
      <c r="AP428" s="150" t="str">
        <f t="shared" si="531"/>
        <v/>
      </c>
      <c r="AQ428" s="151" t="str">
        <f t="shared" si="532"/>
        <v/>
      </c>
      <c r="AR428" s="107" t="str">
        <f t="shared" si="533"/>
        <v/>
      </c>
      <c r="AS428" s="128" t="str">
        <f t="shared" si="534"/>
        <v/>
      </c>
      <c r="AT428" s="114" t="str">
        <f t="shared" si="589"/>
        <v/>
      </c>
      <c r="AU428" s="114" t="str">
        <f t="shared" si="590"/>
        <v/>
      </c>
      <c r="AV428" s="114" t="str">
        <f t="shared" si="591"/>
        <v/>
      </c>
      <c r="AW428" s="114" t="str">
        <f t="shared" si="592"/>
        <v/>
      </c>
      <c r="AX428" s="117" t="str">
        <f t="shared" si="593"/>
        <v/>
      </c>
      <c r="AY428" s="117" t="str">
        <f t="shared" si="594"/>
        <v/>
      </c>
      <c r="AZ428" s="111" t="str">
        <f t="shared" si="595"/>
        <v/>
      </c>
      <c r="BA428" s="133" t="str">
        <f t="shared" si="596"/>
        <v/>
      </c>
      <c r="BB428" s="126" t="str">
        <f t="shared" si="535"/>
        <v/>
      </c>
      <c r="BC428" s="126" t="str">
        <f t="shared" si="536"/>
        <v/>
      </c>
      <c r="BD428" s="127" t="str">
        <f t="shared" si="537"/>
        <v/>
      </c>
      <c r="BE428" s="115" t="str">
        <f t="shared" si="538"/>
        <v/>
      </c>
      <c r="BF428" s="148" t="str">
        <f t="shared" si="539"/>
        <v/>
      </c>
      <c r="BG428" s="126" t="str">
        <f t="shared" si="540"/>
        <v/>
      </c>
      <c r="BH428" s="126" t="str">
        <f t="shared" si="541"/>
        <v/>
      </c>
      <c r="BI428" s="126" t="str">
        <f t="shared" si="542"/>
        <v/>
      </c>
      <c r="BJ428" s="126" t="str">
        <f t="shared" si="543"/>
        <v/>
      </c>
      <c r="BK428" s="111" t="str">
        <f t="shared" si="544"/>
        <v/>
      </c>
      <c r="BL428" s="118" t="str">
        <f t="shared" si="597"/>
        <v/>
      </c>
      <c r="BM428" s="115" t="str">
        <f t="shared" si="545"/>
        <v/>
      </c>
      <c r="BN428" s="110" t="str">
        <f t="shared" si="546"/>
        <v/>
      </c>
      <c r="BO428" s="110" t="str">
        <f t="shared" si="547"/>
        <v/>
      </c>
      <c r="BP428" s="111" t="str">
        <f t="shared" si="598"/>
        <v/>
      </c>
      <c r="BQ428" s="110" t="str">
        <f t="shared" si="599"/>
        <v/>
      </c>
      <c r="BR428" s="153"/>
      <c r="BS428" s="115" t="str">
        <f t="shared" si="548"/>
        <v/>
      </c>
      <c r="BT428" s="132" t="str">
        <f t="shared" si="611"/>
        <v/>
      </c>
      <c r="BU428" s="146" t="str">
        <f t="shared" si="549"/>
        <v/>
      </c>
      <c r="BV428" s="115" t="str">
        <f t="shared" si="550"/>
        <v/>
      </c>
      <c r="BW428" s="118" t="str">
        <f t="shared" si="551"/>
        <v/>
      </c>
      <c r="BX428" s="119"/>
      <c r="BY428" s="111" t="str">
        <f t="shared" si="552"/>
        <v/>
      </c>
      <c r="BZ428" s="111" t="str">
        <f t="shared" si="553"/>
        <v/>
      </c>
      <c r="CA428" s="111" t="str">
        <f t="shared" si="554"/>
        <v/>
      </c>
      <c r="CB428" s="142" t="str">
        <f t="shared" si="555"/>
        <v/>
      </c>
      <c r="CC428" s="184" t="str">
        <f t="shared" si="556"/>
        <v/>
      </c>
      <c r="CD428" s="115" t="str">
        <f t="shared" si="557"/>
        <v/>
      </c>
      <c r="CE428" s="115" t="str">
        <f t="shared" si="558"/>
        <v/>
      </c>
      <c r="CF428" s="125" t="str">
        <f t="shared" si="559"/>
        <v/>
      </c>
      <c r="CG428" s="125" t="str">
        <f t="shared" si="560"/>
        <v/>
      </c>
      <c r="CH428" s="149" t="str">
        <f t="shared" si="561"/>
        <v/>
      </c>
      <c r="CI428" s="142" t="str">
        <f t="shared" si="562"/>
        <v/>
      </c>
      <c r="CJ428" s="119"/>
      <c r="CK428" s="109"/>
      <c r="CL428" s="166" t="str">
        <f t="shared" si="563"/>
        <v/>
      </c>
      <c r="CM428" s="166" t="str">
        <f t="shared" si="564"/>
        <v/>
      </c>
      <c r="CN428" s="163" t="str">
        <f t="shared" si="565"/>
        <v/>
      </c>
      <c r="CO428" s="164" t="str">
        <f t="shared" si="566"/>
        <v/>
      </c>
      <c r="CP428" s="109"/>
      <c r="CQ428" s="163" t="str">
        <f t="shared" si="567"/>
        <v/>
      </c>
      <c r="CR428" s="163" t="str">
        <f t="shared" si="568"/>
        <v/>
      </c>
      <c r="CS428" s="109"/>
      <c r="CT428" s="112" t="str">
        <f t="shared" si="600"/>
        <v/>
      </c>
      <c r="CU428" s="145" t="str">
        <f t="shared" si="601"/>
        <v/>
      </c>
      <c r="CV428" s="111" t="str">
        <f t="shared" si="602"/>
        <v/>
      </c>
      <c r="CW428" s="111" t="str">
        <f t="shared" si="603"/>
        <v/>
      </c>
      <c r="CX428" s="109" t="str">
        <f t="shared" si="569"/>
        <v/>
      </c>
      <c r="CY428" s="126" t="str">
        <f t="shared" si="570"/>
        <v/>
      </c>
      <c r="CZ428" s="126" t="str">
        <f t="shared" si="571"/>
        <v/>
      </c>
      <c r="DA428" s="126" t="str">
        <f t="shared" si="572"/>
        <v/>
      </c>
      <c r="DB428" s="145" t="str">
        <f t="shared" si="573"/>
        <v/>
      </c>
      <c r="DC428" s="143" t="str">
        <f t="shared" si="574"/>
        <v/>
      </c>
      <c r="DD428" s="121"/>
      <c r="DE428" s="113" t="str">
        <f t="shared" si="575"/>
        <v/>
      </c>
      <c r="DF428" s="113" t="str">
        <f t="shared" si="576"/>
        <v/>
      </c>
      <c r="DG428" s="111" t="e">
        <f t="shared" si="604"/>
        <v>#N/A</v>
      </c>
      <c r="DH428" s="108" t="str">
        <f t="shared" si="577"/>
        <v/>
      </c>
      <c r="DI428" s="108" t="str">
        <f t="shared" si="605"/>
        <v/>
      </c>
      <c r="DJ428" s="108" t="str">
        <f t="shared" si="606"/>
        <v/>
      </c>
      <c r="DK428" s="108" t="str">
        <f t="shared" si="609"/>
        <v/>
      </c>
      <c r="DL428" s="108" t="str">
        <f t="shared" si="607"/>
        <v/>
      </c>
      <c r="DM428" s="108" t="str">
        <f t="shared" si="608"/>
        <v/>
      </c>
      <c r="DN428" s="103"/>
      <c r="DO428" s="170" t="str">
        <f t="shared" si="578"/>
        <v/>
      </c>
      <c r="DP428" s="170" t="str">
        <f t="shared" si="579"/>
        <v/>
      </c>
      <c r="DQ428" s="170" t="str">
        <f t="shared" si="580"/>
        <v/>
      </c>
      <c r="DR428" s="55" t="str">
        <f t="shared" si="581"/>
        <v/>
      </c>
      <c r="DS428" s="55" t="str">
        <f t="shared" si="582"/>
        <v/>
      </c>
      <c r="DT428" s="173" t="str">
        <f t="shared" si="583"/>
        <v/>
      </c>
      <c r="DU428" s="55" t="str">
        <f t="shared" si="584"/>
        <v/>
      </c>
      <c r="DV428" s="21" t="str">
        <f t="shared" si="585"/>
        <v/>
      </c>
      <c r="DW428" s="11" t="str">
        <f t="shared" si="610"/>
        <v/>
      </c>
      <c r="DX428" s="12" t="str">
        <f t="shared" si="586"/>
        <v/>
      </c>
      <c r="DY428" s="15"/>
    </row>
    <row r="429" spans="1:129" ht="19.899999999999999" customHeight="1" x14ac:dyDescent="0.25">
      <c r="A429" s="47">
        <f t="shared" si="587"/>
        <v>428</v>
      </c>
      <c r="B429" s="176"/>
      <c r="C429" s="194"/>
      <c r="D429" s="176"/>
      <c r="E429" s="194"/>
      <c r="F429" s="192"/>
      <c r="G429" s="193"/>
      <c r="H429" s="176"/>
      <c r="I429" s="176"/>
      <c r="J429" s="180"/>
      <c r="K429" s="180"/>
      <c r="L429" s="180"/>
      <c r="M429" s="40"/>
      <c r="N429" s="10" t="str">
        <f t="shared" si="529"/>
        <v/>
      </c>
      <c r="O429" s="13"/>
      <c r="P429" s="26" t="str">
        <f t="shared" si="613"/>
        <v/>
      </c>
      <c r="Q429" s="26" t="str">
        <f t="shared" si="613"/>
        <v/>
      </c>
      <c r="R429" s="26" t="str">
        <f t="shared" si="613"/>
        <v/>
      </c>
      <c r="S429" s="26" t="str">
        <f t="shared" si="613"/>
        <v/>
      </c>
      <c r="T429" s="26" t="str">
        <f t="shared" si="613"/>
        <v/>
      </c>
      <c r="U429" s="157" t="str">
        <f t="shared" si="613"/>
        <v/>
      </c>
      <c r="V429" s="26" t="str">
        <f t="shared" si="613"/>
        <v/>
      </c>
      <c r="W429" s="26" t="str">
        <f t="shared" si="613"/>
        <v/>
      </c>
      <c r="X429" s="26" t="str">
        <f t="shared" si="613"/>
        <v/>
      </c>
      <c r="Y429" s="24" t="str">
        <f t="shared" si="613"/>
        <v/>
      </c>
      <c r="Z429" s="18" t="str">
        <f t="shared" si="614"/>
        <v/>
      </c>
      <c r="AA429" s="24" t="str">
        <f t="shared" si="614"/>
        <v/>
      </c>
      <c r="AB429" s="24" t="str">
        <f t="shared" si="614"/>
        <v/>
      </c>
      <c r="AC429" s="26" t="str">
        <f t="shared" si="614"/>
        <v/>
      </c>
      <c r="AD429" s="33" t="str">
        <f t="shared" si="614"/>
        <v/>
      </c>
      <c r="AE429" s="24" t="str">
        <f t="shared" si="614"/>
        <v/>
      </c>
      <c r="AF429" s="26" t="str">
        <f t="shared" si="614"/>
        <v/>
      </c>
      <c r="AG429" s="24" t="str">
        <f t="shared" si="614"/>
        <v/>
      </c>
      <c r="AH429" s="26" t="str">
        <f t="shared" si="614"/>
        <v/>
      </c>
      <c r="AI429" s="26" t="str">
        <f t="shared" si="614"/>
        <v/>
      </c>
      <c r="AJ429" s="26" t="str">
        <f t="shared" si="614"/>
        <v/>
      </c>
      <c r="AK429" s="26" t="str">
        <f t="shared" si="614"/>
        <v/>
      </c>
      <c r="AL429" s="26" t="str">
        <f t="shared" si="614"/>
        <v/>
      </c>
      <c r="AM429" s="18" t="str">
        <f t="shared" si="614"/>
        <v/>
      </c>
      <c r="AN429" s="9"/>
      <c r="AO429" s="152" t="str">
        <f t="shared" si="588"/>
        <v/>
      </c>
      <c r="AP429" s="150" t="str">
        <f t="shared" si="531"/>
        <v/>
      </c>
      <c r="AQ429" s="151" t="str">
        <f t="shared" si="532"/>
        <v/>
      </c>
      <c r="AR429" s="107" t="str">
        <f t="shared" si="533"/>
        <v/>
      </c>
      <c r="AS429" s="128" t="str">
        <f t="shared" si="534"/>
        <v/>
      </c>
      <c r="AT429" s="114" t="str">
        <f t="shared" si="589"/>
        <v/>
      </c>
      <c r="AU429" s="114" t="str">
        <f t="shared" si="590"/>
        <v/>
      </c>
      <c r="AV429" s="114" t="str">
        <f t="shared" si="591"/>
        <v/>
      </c>
      <c r="AW429" s="114" t="str">
        <f t="shared" si="592"/>
        <v/>
      </c>
      <c r="AX429" s="117" t="str">
        <f t="shared" si="593"/>
        <v/>
      </c>
      <c r="AY429" s="117" t="str">
        <f t="shared" si="594"/>
        <v/>
      </c>
      <c r="AZ429" s="111" t="str">
        <f t="shared" si="595"/>
        <v/>
      </c>
      <c r="BA429" s="133" t="str">
        <f t="shared" si="596"/>
        <v/>
      </c>
      <c r="BB429" s="126" t="str">
        <f t="shared" si="535"/>
        <v/>
      </c>
      <c r="BC429" s="126" t="str">
        <f t="shared" si="536"/>
        <v/>
      </c>
      <c r="BD429" s="127" t="str">
        <f t="shared" si="537"/>
        <v/>
      </c>
      <c r="BE429" s="115" t="str">
        <f t="shared" si="538"/>
        <v/>
      </c>
      <c r="BF429" s="148" t="str">
        <f t="shared" si="539"/>
        <v/>
      </c>
      <c r="BG429" s="126" t="str">
        <f t="shared" si="540"/>
        <v/>
      </c>
      <c r="BH429" s="126" t="str">
        <f t="shared" si="541"/>
        <v/>
      </c>
      <c r="BI429" s="126" t="str">
        <f t="shared" si="542"/>
        <v/>
      </c>
      <c r="BJ429" s="126" t="str">
        <f t="shared" si="543"/>
        <v/>
      </c>
      <c r="BK429" s="111" t="str">
        <f t="shared" si="544"/>
        <v/>
      </c>
      <c r="BL429" s="118" t="str">
        <f t="shared" si="597"/>
        <v/>
      </c>
      <c r="BM429" s="115" t="str">
        <f t="shared" si="545"/>
        <v/>
      </c>
      <c r="BN429" s="110" t="str">
        <f t="shared" si="546"/>
        <v/>
      </c>
      <c r="BO429" s="110" t="str">
        <f t="shared" si="547"/>
        <v/>
      </c>
      <c r="BP429" s="111" t="str">
        <f t="shared" si="598"/>
        <v/>
      </c>
      <c r="BQ429" s="110" t="str">
        <f t="shared" si="599"/>
        <v/>
      </c>
      <c r="BR429" s="153"/>
      <c r="BS429" s="115" t="str">
        <f t="shared" si="548"/>
        <v/>
      </c>
      <c r="BT429" s="132" t="str">
        <f t="shared" si="611"/>
        <v/>
      </c>
      <c r="BU429" s="146" t="str">
        <f t="shared" si="549"/>
        <v/>
      </c>
      <c r="BV429" s="115" t="str">
        <f t="shared" si="550"/>
        <v/>
      </c>
      <c r="BW429" s="118" t="str">
        <f t="shared" si="551"/>
        <v/>
      </c>
      <c r="BX429" s="119"/>
      <c r="BY429" s="111" t="str">
        <f t="shared" si="552"/>
        <v/>
      </c>
      <c r="BZ429" s="111" t="str">
        <f t="shared" si="553"/>
        <v/>
      </c>
      <c r="CA429" s="111" t="str">
        <f t="shared" si="554"/>
        <v/>
      </c>
      <c r="CB429" s="142" t="str">
        <f t="shared" si="555"/>
        <v/>
      </c>
      <c r="CC429" s="184" t="str">
        <f t="shared" si="556"/>
        <v/>
      </c>
      <c r="CD429" s="115" t="str">
        <f t="shared" si="557"/>
        <v/>
      </c>
      <c r="CE429" s="115" t="str">
        <f t="shared" si="558"/>
        <v/>
      </c>
      <c r="CF429" s="125" t="str">
        <f t="shared" si="559"/>
        <v/>
      </c>
      <c r="CG429" s="125" t="str">
        <f t="shared" si="560"/>
        <v/>
      </c>
      <c r="CH429" s="149" t="str">
        <f t="shared" si="561"/>
        <v/>
      </c>
      <c r="CI429" s="142" t="str">
        <f t="shared" si="562"/>
        <v/>
      </c>
      <c r="CJ429" s="119"/>
      <c r="CK429" s="109"/>
      <c r="CL429" s="166" t="str">
        <f t="shared" si="563"/>
        <v/>
      </c>
      <c r="CM429" s="166" t="str">
        <f t="shared" si="564"/>
        <v/>
      </c>
      <c r="CN429" s="163" t="str">
        <f t="shared" si="565"/>
        <v/>
      </c>
      <c r="CO429" s="164" t="str">
        <f t="shared" si="566"/>
        <v/>
      </c>
      <c r="CP429" s="109"/>
      <c r="CQ429" s="163" t="str">
        <f t="shared" si="567"/>
        <v/>
      </c>
      <c r="CR429" s="163" t="str">
        <f t="shared" si="568"/>
        <v/>
      </c>
      <c r="CS429" s="109"/>
      <c r="CT429" s="112" t="str">
        <f t="shared" si="600"/>
        <v/>
      </c>
      <c r="CU429" s="145" t="str">
        <f t="shared" si="601"/>
        <v/>
      </c>
      <c r="CV429" s="111" t="str">
        <f t="shared" si="602"/>
        <v/>
      </c>
      <c r="CW429" s="111" t="str">
        <f t="shared" si="603"/>
        <v/>
      </c>
      <c r="CX429" s="109" t="str">
        <f t="shared" si="569"/>
        <v/>
      </c>
      <c r="CY429" s="126" t="str">
        <f t="shared" si="570"/>
        <v/>
      </c>
      <c r="CZ429" s="126" t="str">
        <f t="shared" si="571"/>
        <v/>
      </c>
      <c r="DA429" s="126" t="str">
        <f t="shared" si="572"/>
        <v/>
      </c>
      <c r="DB429" s="145" t="str">
        <f t="shared" si="573"/>
        <v/>
      </c>
      <c r="DC429" s="143" t="str">
        <f t="shared" si="574"/>
        <v/>
      </c>
      <c r="DD429" s="121"/>
      <c r="DE429" s="113" t="str">
        <f t="shared" si="575"/>
        <v/>
      </c>
      <c r="DF429" s="113" t="str">
        <f t="shared" si="576"/>
        <v/>
      </c>
      <c r="DG429" s="111" t="e">
        <f t="shared" si="604"/>
        <v>#N/A</v>
      </c>
      <c r="DH429" s="108" t="str">
        <f t="shared" si="577"/>
        <v/>
      </c>
      <c r="DI429" s="108" t="str">
        <f t="shared" si="605"/>
        <v/>
      </c>
      <c r="DJ429" s="108" t="str">
        <f t="shared" si="606"/>
        <v/>
      </c>
      <c r="DK429" s="108" t="str">
        <f t="shared" si="609"/>
        <v/>
      </c>
      <c r="DL429" s="108" t="str">
        <f t="shared" si="607"/>
        <v/>
      </c>
      <c r="DM429" s="108" t="str">
        <f t="shared" si="608"/>
        <v/>
      </c>
      <c r="DN429" s="103"/>
      <c r="DO429" s="170" t="str">
        <f t="shared" si="578"/>
        <v/>
      </c>
      <c r="DP429" s="170" t="str">
        <f t="shared" si="579"/>
        <v/>
      </c>
      <c r="DQ429" s="170" t="str">
        <f t="shared" si="580"/>
        <v/>
      </c>
      <c r="DR429" s="55" t="str">
        <f t="shared" si="581"/>
        <v/>
      </c>
      <c r="DS429" s="55" t="str">
        <f t="shared" si="582"/>
        <v/>
      </c>
      <c r="DT429" s="173" t="str">
        <f t="shared" si="583"/>
        <v/>
      </c>
      <c r="DU429" s="55" t="str">
        <f t="shared" si="584"/>
        <v/>
      </c>
      <c r="DV429" s="21" t="str">
        <f t="shared" si="585"/>
        <v/>
      </c>
      <c r="DW429" s="11" t="str">
        <f t="shared" si="610"/>
        <v/>
      </c>
      <c r="DX429" s="12" t="str">
        <f t="shared" si="586"/>
        <v/>
      </c>
      <c r="DY429" s="15"/>
    </row>
    <row r="430" spans="1:129" ht="19.899999999999999" customHeight="1" x14ac:dyDescent="0.25">
      <c r="A430" s="47">
        <f t="shared" si="587"/>
        <v>429</v>
      </c>
      <c r="B430" s="176"/>
      <c r="C430" s="194"/>
      <c r="D430" s="176"/>
      <c r="E430" s="194"/>
      <c r="F430" s="192"/>
      <c r="G430" s="193"/>
      <c r="H430" s="176"/>
      <c r="I430" s="176"/>
      <c r="J430" s="180"/>
      <c r="K430" s="180"/>
      <c r="L430" s="180"/>
      <c r="M430" s="40"/>
      <c r="N430" s="10" t="str">
        <f t="shared" si="529"/>
        <v/>
      </c>
      <c r="O430" s="13"/>
      <c r="P430" s="26" t="str">
        <f t="shared" si="613"/>
        <v/>
      </c>
      <c r="Q430" s="26" t="str">
        <f t="shared" si="613"/>
        <v/>
      </c>
      <c r="R430" s="26" t="str">
        <f t="shared" si="613"/>
        <v/>
      </c>
      <c r="S430" s="26" t="str">
        <f t="shared" si="613"/>
        <v/>
      </c>
      <c r="T430" s="26" t="str">
        <f t="shared" si="613"/>
        <v/>
      </c>
      <c r="U430" s="157" t="str">
        <f t="shared" si="613"/>
        <v/>
      </c>
      <c r="V430" s="26" t="str">
        <f t="shared" si="613"/>
        <v/>
      </c>
      <c r="W430" s="26" t="str">
        <f t="shared" si="613"/>
        <v/>
      </c>
      <c r="X430" s="26" t="str">
        <f t="shared" si="613"/>
        <v/>
      </c>
      <c r="Y430" s="24" t="str">
        <f t="shared" si="613"/>
        <v/>
      </c>
      <c r="Z430" s="18" t="str">
        <f t="shared" si="614"/>
        <v/>
      </c>
      <c r="AA430" s="24" t="str">
        <f t="shared" si="614"/>
        <v/>
      </c>
      <c r="AB430" s="24" t="str">
        <f t="shared" si="614"/>
        <v/>
      </c>
      <c r="AC430" s="26" t="str">
        <f t="shared" si="614"/>
        <v/>
      </c>
      <c r="AD430" s="33" t="str">
        <f t="shared" si="614"/>
        <v/>
      </c>
      <c r="AE430" s="24" t="str">
        <f t="shared" si="614"/>
        <v/>
      </c>
      <c r="AF430" s="26" t="str">
        <f t="shared" si="614"/>
        <v/>
      </c>
      <c r="AG430" s="24" t="str">
        <f t="shared" si="614"/>
        <v/>
      </c>
      <c r="AH430" s="26" t="str">
        <f t="shared" si="614"/>
        <v/>
      </c>
      <c r="AI430" s="26" t="str">
        <f t="shared" si="614"/>
        <v/>
      </c>
      <c r="AJ430" s="26" t="str">
        <f t="shared" si="614"/>
        <v/>
      </c>
      <c r="AK430" s="26" t="str">
        <f t="shared" si="614"/>
        <v/>
      </c>
      <c r="AL430" s="26" t="str">
        <f t="shared" si="614"/>
        <v/>
      </c>
      <c r="AM430" s="18" t="str">
        <f t="shared" si="614"/>
        <v/>
      </c>
      <c r="AN430" s="9"/>
      <c r="AO430" s="152" t="str">
        <f t="shared" si="588"/>
        <v/>
      </c>
      <c r="AP430" s="150" t="str">
        <f t="shared" si="531"/>
        <v/>
      </c>
      <c r="AQ430" s="151" t="str">
        <f t="shared" si="532"/>
        <v/>
      </c>
      <c r="AR430" s="107" t="str">
        <f t="shared" si="533"/>
        <v/>
      </c>
      <c r="AS430" s="128" t="str">
        <f t="shared" si="534"/>
        <v/>
      </c>
      <c r="AT430" s="114" t="str">
        <f t="shared" si="589"/>
        <v/>
      </c>
      <c r="AU430" s="114" t="str">
        <f t="shared" si="590"/>
        <v/>
      </c>
      <c r="AV430" s="114" t="str">
        <f t="shared" si="591"/>
        <v/>
      </c>
      <c r="AW430" s="114" t="str">
        <f t="shared" si="592"/>
        <v/>
      </c>
      <c r="AX430" s="117" t="str">
        <f t="shared" si="593"/>
        <v/>
      </c>
      <c r="AY430" s="117" t="str">
        <f t="shared" si="594"/>
        <v/>
      </c>
      <c r="AZ430" s="111" t="str">
        <f t="shared" si="595"/>
        <v/>
      </c>
      <c r="BA430" s="133" t="str">
        <f t="shared" si="596"/>
        <v/>
      </c>
      <c r="BB430" s="126" t="str">
        <f t="shared" si="535"/>
        <v/>
      </c>
      <c r="BC430" s="126" t="str">
        <f t="shared" si="536"/>
        <v/>
      </c>
      <c r="BD430" s="127" t="str">
        <f t="shared" si="537"/>
        <v/>
      </c>
      <c r="BE430" s="115" t="str">
        <f t="shared" si="538"/>
        <v/>
      </c>
      <c r="BF430" s="148" t="str">
        <f t="shared" si="539"/>
        <v/>
      </c>
      <c r="BG430" s="126" t="str">
        <f t="shared" si="540"/>
        <v/>
      </c>
      <c r="BH430" s="126" t="str">
        <f t="shared" si="541"/>
        <v/>
      </c>
      <c r="BI430" s="126" t="str">
        <f t="shared" si="542"/>
        <v/>
      </c>
      <c r="BJ430" s="126" t="str">
        <f t="shared" si="543"/>
        <v/>
      </c>
      <c r="BK430" s="111" t="str">
        <f t="shared" si="544"/>
        <v/>
      </c>
      <c r="BL430" s="118" t="str">
        <f t="shared" si="597"/>
        <v/>
      </c>
      <c r="BM430" s="115" t="str">
        <f t="shared" si="545"/>
        <v/>
      </c>
      <c r="BN430" s="110" t="str">
        <f t="shared" si="546"/>
        <v/>
      </c>
      <c r="BO430" s="110" t="str">
        <f t="shared" si="547"/>
        <v/>
      </c>
      <c r="BP430" s="111" t="str">
        <f t="shared" si="598"/>
        <v/>
      </c>
      <c r="BQ430" s="110" t="str">
        <f t="shared" si="599"/>
        <v/>
      </c>
      <c r="BR430" s="153"/>
      <c r="BS430" s="115" t="str">
        <f t="shared" si="548"/>
        <v/>
      </c>
      <c r="BT430" s="132" t="str">
        <f t="shared" si="611"/>
        <v/>
      </c>
      <c r="BU430" s="146" t="str">
        <f t="shared" si="549"/>
        <v/>
      </c>
      <c r="BV430" s="115" t="str">
        <f t="shared" si="550"/>
        <v/>
      </c>
      <c r="BW430" s="118" t="str">
        <f t="shared" si="551"/>
        <v/>
      </c>
      <c r="BX430" s="119"/>
      <c r="BY430" s="111" t="str">
        <f t="shared" si="552"/>
        <v/>
      </c>
      <c r="BZ430" s="111" t="str">
        <f t="shared" si="553"/>
        <v/>
      </c>
      <c r="CA430" s="111" t="str">
        <f t="shared" si="554"/>
        <v/>
      </c>
      <c r="CB430" s="142" t="str">
        <f t="shared" si="555"/>
        <v/>
      </c>
      <c r="CC430" s="184" t="str">
        <f t="shared" si="556"/>
        <v/>
      </c>
      <c r="CD430" s="115" t="str">
        <f t="shared" si="557"/>
        <v/>
      </c>
      <c r="CE430" s="115" t="str">
        <f t="shared" si="558"/>
        <v/>
      </c>
      <c r="CF430" s="125" t="str">
        <f t="shared" si="559"/>
        <v/>
      </c>
      <c r="CG430" s="125" t="str">
        <f t="shared" si="560"/>
        <v/>
      </c>
      <c r="CH430" s="149" t="str">
        <f t="shared" si="561"/>
        <v/>
      </c>
      <c r="CI430" s="142" t="str">
        <f t="shared" si="562"/>
        <v/>
      </c>
      <c r="CJ430" s="119"/>
      <c r="CK430" s="109"/>
      <c r="CL430" s="166" t="str">
        <f t="shared" si="563"/>
        <v/>
      </c>
      <c r="CM430" s="166" t="str">
        <f t="shared" si="564"/>
        <v/>
      </c>
      <c r="CN430" s="163" t="str">
        <f t="shared" si="565"/>
        <v/>
      </c>
      <c r="CO430" s="164" t="str">
        <f t="shared" si="566"/>
        <v/>
      </c>
      <c r="CP430" s="109"/>
      <c r="CQ430" s="163" t="str">
        <f t="shared" si="567"/>
        <v/>
      </c>
      <c r="CR430" s="163" t="str">
        <f t="shared" si="568"/>
        <v/>
      </c>
      <c r="CS430" s="109"/>
      <c r="CT430" s="112" t="str">
        <f t="shared" si="600"/>
        <v/>
      </c>
      <c r="CU430" s="145" t="str">
        <f t="shared" si="601"/>
        <v/>
      </c>
      <c r="CV430" s="111" t="str">
        <f t="shared" si="602"/>
        <v/>
      </c>
      <c r="CW430" s="111" t="str">
        <f t="shared" si="603"/>
        <v/>
      </c>
      <c r="CX430" s="109" t="str">
        <f t="shared" si="569"/>
        <v/>
      </c>
      <c r="CY430" s="126" t="str">
        <f t="shared" si="570"/>
        <v/>
      </c>
      <c r="CZ430" s="126" t="str">
        <f t="shared" si="571"/>
        <v/>
      </c>
      <c r="DA430" s="126" t="str">
        <f t="shared" si="572"/>
        <v/>
      </c>
      <c r="DB430" s="145" t="str">
        <f t="shared" si="573"/>
        <v/>
      </c>
      <c r="DC430" s="143" t="str">
        <f t="shared" si="574"/>
        <v/>
      </c>
      <c r="DD430" s="121"/>
      <c r="DE430" s="113" t="str">
        <f t="shared" si="575"/>
        <v/>
      </c>
      <c r="DF430" s="113" t="str">
        <f t="shared" si="576"/>
        <v/>
      </c>
      <c r="DG430" s="111" t="e">
        <f t="shared" si="604"/>
        <v>#N/A</v>
      </c>
      <c r="DH430" s="108" t="str">
        <f t="shared" si="577"/>
        <v/>
      </c>
      <c r="DI430" s="108" t="str">
        <f t="shared" si="605"/>
        <v/>
      </c>
      <c r="DJ430" s="108" t="str">
        <f t="shared" si="606"/>
        <v/>
      </c>
      <c r="DK430" s="108" t="str">
        <f t="shared" si="609"/>
        <v/>
      </c>
      <c r="DL430" s="108" t="str">
        <f t="shared" si="607"/>
        <v/>
      </c>
      <c r="DM430" s="108" t="str">
        <f t="shared" si="608"/>
        <v/>
      </c>
      <c r="DN430" s="103"/>
      <c r="DO430" s="170" t="str">
        <f t="shared" si="578"/>
        <v/>
      </c>
      <c r="DP430" s="170" t="str">
        <f t="shared" si="579"/>
        <v/>
      </c>
      <c r="DQ430" s="170" t="str">
        <f t="shared" si="580"/>
        <v/>
      </c>
      <c r="DR430" s="55" t="str">
        <f t="shared" si="581"/>
        <v/>
      </c>
      <c r="DS430" s="55" t="str">
        <f t="shared" si="582"/>
        <v/>
      </c>
      <c r="DT430" s="173" t="str">
        <f t="shared" si="583"/>
        <v/>
      </c>
      <c r="DU430" s="55" t="str">
        <f t="shared" si="584"/>
        <v/>
      </c>
      <c r="DV430" s="21" t="str">
        <f t="shared" si="585"/>
        <v/>
      </c>
      <c r="DW430" s="11" t="str">
        <f t="shared" si="610"/>
        <v/>
      </c>
      <c r="DX430" s="12" t="str">
        <f t="shared" si="586"/>
        <v/>
      </c>
      <c r="DY430" s="15"/>
    </row>
    <row r="431" spans="1:129" ht="19.899999999999999" customHeight="1" x14ac:dyDescent="0.25">
      <c r="A431" s="47">
        <f t="shared" si="587"/>
        <v>430</v>
      </c>
      <c r="B431" s="176"/>
      <c r="C431" s="194"/>
      <c r="D431" s="176"/>
      <c r="E431" s="194"/>
      <c r="F431" s="192"/>
      <c r="G431" s="193"/>
      <c r="H431" s="176"/>
      <c r="I431" s="176"/>
      <c r="J431" s="180"/>
      <c r="K431" s="180"/>
      <c r="L431" s="180"/>
      <c r="M431" s="40"/>
      <c r="N431" s="10" t="str">
        <f t="shared" si="529"/>
        <v/>
      </c>
      <c r="O431" s="13"/>
      <c r="P431" s="26" t="str">
        <f t="shared" si="613"/>
        <v/>
      </c>
      <c r="Q431" s="26" t="str">
        <f t="shared" si="613"/>
        <v/>
      </c>
      <c r="R431" s="26" t="str">
        <f t="shared" si="613"/>
        <v/>
      </c>
      <c r="S431" s="26" t="str">
        <f t="shared" si="613"/>
        <v/>
      </c>
      <c r="T431" s="26" t="str">
        <f t="shared" si="613"/>
        <v/>
      </c>
      <c r="U431" s="157" t="str">
        <f t="shared" si="613"/>
        <v/>
      </c>
      <c r="V431" s="26" t="str">
        <f t="shared" si="613"/>
        <v/>
      </c>
      <c r="W431" s="26" t="str">
        <f t="shared" si="613"/>
        <v/>
      </c>
      <c r="X431" s="26" t="str">
        <f t="shared" si="613"/>
        <v/>
      </c>
      <c r="Y431" s="24" t="str">
        <f t="shared" si="613"/>
        <v/>
      </c>
      <c r="Z431" s="18" t="str">
        <f t="shared" si="614"/>
        <v/>
      </c>
      <c r="AA431" s="24" t="str">
        <f t="shared" si="614"/>
        <v/>
      </c>
      <c r="AB431" s="24" t="str">
        <f t="shared" si="614"/>
        <v/>
      </c>
      <c r="AC431" s="26" t="str">
        <f t="shared" si="614"/>
        <v/>
      </c>
      <c r="AD431" s="33" t="str">
        <f t="shared" si="614"/>
        <v/>
      </c>
      <c r="AE431" s="24" t="str">
        <f t="shared" si="614"/>
        <v/>
      </c>
      <c r="AF431" s="26" t="str">
        <f t="shared" si="614"/>
        <v/>
      </c>
      <c r="AG431" s="24" t="str">
        <f t="shared" si="614"/>
        <v/>
      </c>
      <c r="AH431" s="26" t="str">
        <f t="shared" si="614"/>
        <v/>
      </c>
      <c r="AI431" s="26" t="str">
        <f t="shared" si="614"/>
        <v/>
      </c>
      <c r="AJ431" s="26" t="str">
        <f t="shared" si="614"/>
        <v/>
      </c>
      <c r="AK431" s="26" t="str">
        <f t="shared" si="614"/>
        <v/>
      </c>
      <c r="AL431" s="26" t="str">
        <f t="shared" si="614"/>
        <v/>
      </c>
      <c r="AM431" s="18" t="str">
        <f t="shared" si="614"/>
        <v/>
      </c>
      <c r="AN431" s="9"/>
      <c r="AO431" s="152" t="str">
        <f t="shared" si="588"/>
        <v/>
      </c>
      <c r="AP431" s="150" t="str">
        <f t="shared" si="531"/>
        <v/>
      </c>
      <c r="AQ431" s="151" t="str">
        <f t="shared" si="532"/>
        <v/>
      </c>
      <c r="AR431" s="107" t="str">
        <f t="shared" si="533"/>
        <v/>
      </c>
      <c r="AS431" s="128" t="str">
        <f t="shared" si="534"/>
        <v/>
      </c>
      <c r="AT431" s="114" t="str">
        <f t="shared" si="589"/>
        <v/>
      </c>
      <c r="AU431" s="114" t="str">
        <f t="shared" si="590"/>
        <v/>
      </c>
      <c r="AV431" s="114" t="str">
        <f t="shared" si="591"/>
        <v/>
      </c>
      <c r="AW431" s="114" t="str">
        <f t="shared" si="592"/>
        <v/>
      </c>
      <c r="AX431" s="117" t="str">
        <f t="shared" si="593"/>
        <v/>
      </c>
      <c r="AY431" s="117" t="str">
        <f t="shared" si="594"/>
        <v/>
      </c>
      <c r="AZ431" s="111" t="str">
        <f t="shared" si="595"/>
        <v/>
      </c>
      <c r="BA431" s="133" t="str">
        <f t="shared" si="596"/>
        <v/>
      </c>
      <c r="BB431" s="126" t="str">
        <f t="shared" si="535"/>
        <v/>
      </c>
      <c r="BC431" s="126" t="str">
        <f t="shared" si="536"/>
        <v/>
      </c>
      <c r="BD431" s="127" t="str">
        <f t="shared" si="537"/>
        <v/>
      </c>
      <c r="BE431" s="115" t="str">
        <f t="shared" si="538"/>
        <v/>
      </c>
      <c r="BF431" s="148" t="str">
        <f t="shared" si="539"/>
        <v/>
      </c>
      <c r="BG431" s="126" t="str">
        <f t="shared" si="540"/>
        <v/>
      </c>
      <c r="BH431" s="126" t="str">
        <f t="shared" si="541"/>
        <v/>
      </c>
      <c r="BI431" s="126" t="str">
        <f t="shared" si="542"/>
        <v/>
      </c>
      <c r="BJ431" s="126" t="str">
        <f t="shared" si="543"/>
        <v/>
      </c>
      <c r="BK431" s="111" t="str">
        <f t="shared" si="544"/>
        <v/>
      </c>
      <c r="BL431" s="118" t="str">
        <f t="shared" si="597"/>
        <v/>
      </c>
      <c r="BM431" s="115" t="str">
        <f t="shared" si="545"/>
        <v/>
      </c>
      <c r="BN431" s="110" t="str">
        <f t="shared" si="546"/>
        <v/>
      </c>
      <c r="BO431" s="110" t="str">
        <f t="shared" si="547"/>
        <v/>
      </c>
      <c r="BP431" s="111" t="str">
        <f t="shared" si="598"/>
        <v/>
      </c>
      <c r="BQ431" s="110" t="str">
        <f t="shared" si="599"/>
        <v/>
      </c>
      <c r="BR431" s="153"/>
      <c r="BS431" s="115" t="str">
        <f t="shared" si="548"/>
        <v/>
      </c>
      <c r="BT431" s="132" t="str">
        <f t="shared" si="611"/>
        <v/>
      </c>
      <c r="BU431" s="146" t="str">
        <f t="shared" si="549"/>
        <v/>
      </c>
      <c r="BV431" s="115" t="str">
        <f t="shared" si="550"/>
        <v/>
      </c>
      <c r="BW431" s="118" t="str">
        <f t="shared" si="551"/>
        <v/>
      </c>
      <c r="BX431" s="119"/>
      <c r="BY431" s="111" t="str">
        <f t="shared" si="552"/>
        <v/>
      </c>
      <c r="BZ431" s="111" t="str">
        <f t="shared" si="553"/>
        <v/>
      </c>
      <c r="CA431" s="111" t="str">
        <f t="shared" si="554"/>
        <v/>
      </c>
      <c r="CB431" s="142" t="str">
        <f t="shared" si="555"/>
        <v/>
      </c>
      <c r="CC431" s="184" t="str">
        <f t="shared" si="556"/>
        <v/>
      </c>
      <c r="CD431" s="115" t="str">
        <f t="shared" si="557"/>
        <v/>
      </c>
      <c r="CE431" s="115" t="str">
        <f t="shared" si="558"/>
        <v/>
      </c>
      <c r="CF431" s="125" t="str">
        <f t="shared" si="559"/>
        <v/>
      </c>
      <c r="CG431" s="125" t="str">
        <f t="shared" si="560"/>
        <v/>
      </c>
      <c r="CH431" s="149" t="str">
        <f t="shared" si="561"/>
        <v/>
      </c>
      <c r="CI431" s="142" t="str">
        <f t="shared" si="562"/>
        <v/>
      </c>
      <c r="CJ431" s="119"/>
      <c r="CK431" s="109"/>
      <c r="CL431" s="166" t="str">
        <f t="shared" si="563"/>
        <v/>
      </c>
      <c r="CM431" s="166" t="str">
        <f t="shared" si="564"/>
        <v/>
      </c>
      <c r="CN431" s="163" t="str">
        <f t="shared" si="565"/>
        <v/>
      </c>
      <c r="CO431" s="164" t="str">
        <f t="shared" si="566"/>
        <v/>
      </c>
      <c r="CP431" s="109"/>
      <c r="CQ431" s="163" t="str">
        <f t="shared" si="567"/>
        <v/>
      </c>
      <c r="CR431" s="163" t="str">
        <f t="shared" si="568"/>
        <v/>
      </c>
      <c r="CS431" s="109"/>
      <c r="CT431" s="112" t="str">
        <f t="shared" si="600"/>
        <v/>
      </c>
      <c r="CU431" s="145" t="str">
        <f t="shared" si="601"/>
        <v/>
      </c>
      <c r="CV431" s="111" t="str">
        <f t="shared" si="602"/>
        <v/>
      </c>
      <c r="CW431" s="111" t="str">
        <f t="shared" si="603"/>
        <v/>
      </c>
      <c r="CX431" s="109" t="str">
        <f t="shared" si="569"/>
        <v/>
      </c>
      <c r="CY431" s="126" t="str">
        <f t="shared" si="570"/>
        <v/>
      </c>
      <c r="CZ431" s="126" t="str">
        <f t="shared" si="571"/>
        <v/>
      </c>
      <c r="DA431" s="126" t="str">
        <f t="shared" si="572"/>
        <v/>
      </c>
      <c r="DB431" s="145" t="str">
        <f t="shared" si="573"/>
        <v/>
      </c>
      <c r="DC431" s="143" t="str">
        <f t="shared" si="574"/>
        <v/>
      </c>
      <c r="DD431" s="121"/>
      <c r="DE431" s="113" t="str">
        <f t="shared" si="575"/>
        <v/>
      </c>
      <c r="DF431" s="113" t="str">
        <f t="shared" si="576"/>
        <v/>
      </c>
      <c r="DG431" s="111" t="e">
        <f t="shared" si="604"/>
        <v>#N/A</v>
      </c>
      <c r="DH431" s="108" t="str">
        <f t="shared" si="577"/>
        <v/>
      </c>
      <c r="DI431" s="108" t="str">
        <f t="shared" si="605"/>
        <v/>
      </c>
      <c r="DJ431" s="108" t="str">
        <f t="shared" si="606"/>
        <v/>
      </c>
      <c r="DK431" s="108" t="str">
        <f t="shared" si="609"/>
        <v/>
      </c>
      <c r="DL431" s="108" t="str">
        <f t="shared" si="607"/>
        <v/>
      </c>
      <c r="DM431" s="108" t="str">
        <f t="shared" si="608"/>
        <v/>
      </c>
      <c r="DN431" s="103"/>
      <c r="DO431" s="170" t="str">
        <f t="shared" si="578"/>
        <v/>
      </c>
      <c r="DP431" s="170" t="str">
        <f t="shared" si="579"/>
        <v/>
      </c>
      <c r="DQ431" s="170" t="str">
        <f t="shared" si="580"/>
        <v/>
      </c>
      <c r="DR431" s="55" t="str">
        <f t="shared" si="581"/>
        <v/>
      </c>
      <c r="DS431" s="55" t="str">
        <f t="shared" si="582"/>
        <v/>
      </c>
      <c r="DT431" s="173" t="str">
        <f t="shared" si="583"/>
        <v/>
      </c>
      <c r="DU431" s="55" t="str">
        <f t="shared" si="584"/>
        <v/>
      </c>
      <c r="DV431" s="21" t="str">
        <f t="shared" si="585"/>
        <v/>
      </c>
      <c r="DW431" s="11" t="str">
        <f t="shared" si="610"/>
        <v/>
      </c>
      <c r="DX431" s="12" t="str">
        <f t="shared" si="586"/>
        <v/>
      </c>
      <c r="DY431" s="15"/>
    </row>
    <row r="432" spans="1:129" ht="19.899999999999999" customHeight="1" x14ac:dyDescent="0.25">
      <c r="A432" s="47">
        <f t="shared" si="587"/>
        <v>431</v>
      </c>
      <c r="B432" s="176"/>
      <c r="C432" s="194"/>
      <c r="D432" s="176"/>
      <c r="E432" s="194"/>
      <c r="F432" s="192"/>
      <c r="G432" s="193"/>
      <c r="H432" s="176"/>
      <c r="I432" s="176"/>
      <c r="J432" s="180"/>
      <c r="K432" s="180"/>
      <c r="L432" s="180"/>
      <c r="M432" s="40"/>
      <c r="N432" s="10" t="str">
        <f t="shared" si="529"/>
        <v/>
      </c>
      <c r="O432" s="13"/>
      <c r="P432" s="26" t="str">
        <f t="shared" si="613"/>
        <v/>
      </c>
      <c r="Q432" s="26" t="str">
        <f t="shared" si="613"/>
        <v/>
      </c>
      <c r="R432" s="26" t="str">
        <f t="shared" si="613"/>
        <v/>
      </c>
      <c r="S432" s="26" t="str">
        <f t="shared" si="613"/>
        <v/>
      </c>
      <c r="T432" s="26" t="str">
        <f t="shared" si="613"/>
        <v/>
      </c>
      <c r="U432" s="157" t="str">
        <f t="shared" si="613"/>
        <v/>
      </c>
      <c r="V432" s="26" t="str">
        <f t="shared" si="613"/>
        <v/>
      </c>
      <c r="W432" s="26" t="str">
        <f t="shared" si="613"/>
        <v/>
      </c>
      <c r="X432" s="26" t="str">
        <f t="shared" si="613"/>
        <v/>
      </c>
      <c r="Y432" s="24" t="str">
        <f t="shared" si="613"/>
        <v/>
      </c>
      <c r="Z432" s="18" t="str">
        <f t="shared" si="614"/>
        <v/>
      </c>
      <c r="AA432" s="24" t="str">
        <f t="shared" si="614"/>
        <v/>
      </c>
      <c r="AB432" s="24" t="str">
        <f t="shared" si="614"/>
        <v/>
      </c>
      <c r="AC432" s="26" t="str">
        <f t="shared" si="614"/>
        <v/>
      </c>
      <c r="AD432" s="33" t="str">
        <f t="shared" si="614"/>
        <v/>
      </c>
      <c r="AE432" s="24" t="str">
        <f t="shared" si="614"/>
        <v/>
      </c>
      <c r="AF432" s="26" t="str">
        <f t="shared" si="614"/>
        <v/>
      </c>
      <c r="AG432" s="24" t="str">
        <f t="shared" si="614"/>
        <v/>
      </c>
      <c r="AH432" s="26" t="str">
        <f t="shared" si="614"/>
        <v/>
      </c>
      <c r="AI432" s="26" t="str">
        <f t="shared" si="614"/>
        <v/>
      </c>
      <c r="AJ432" s="26" t="str">
        <f t="shared" si="614"/>
        <v/>
      </c>
      <c r="AK432" s="26" t="str">
        <f t="shared" si="614"/>
        <v/>
      </c>
      <c r="AL432" s="26" t="str">
        <f t="shared" si="614"/>
        <v/>
      </c>
      <c r="AM432" s="18" t="str">
        <f t="shared" si="614"/>
        <v/>
      </c>
      <c r="AN432" s="9"/>
      <c r="AO432" s="152" t="str">
        <f t="shared" si="588"/>
        <v/>
      </c>
      <c r="AP432" s="150" t="str">
        <f t="shared" si="531"/>
        <v/>
      </c>
      <c r="AQ432" s="151" t="str">
        <f t="shared" si="532"/>
        <v/>
      </c>
      <c r="AR432" s="107" t="str">
        <f t="shared" si="533"/>
        <v/>
      </c>
      <c r="AS432" s="128" t="str">
        <f t="shared" si="534"/>
        <v/>
      </c>
      <c r="AT432" s="114" t="str">
        <f t="shared" si="589"/>
        <v/>
      </c>
      <c r="AU432" s="114" t="str">
        <f t="shared" si="590"/>
        <v/>
      </c>
      <c r="AV432" s="114" t="str">
        <f t="shared" si="591"/>
        <v/>
      </c>
      <c r="AW432" s="114" t="str">
        <f t="shared" si="592"/>
        <v/>
      </c>
      <c r="AX432" s="117" t="str">
        <f t="shared" si="593"/>
        <v/>
      </c>
      <c r="AY432" s="117" t="str">
        <f t="shared" si="594"/>
        <v/>
      </c>
      <c r="AZ432" s="111" t="str">
        <f t="shared" si="595"/>
        <v/>
      </c>
      <c r="BA432" s="133" t="str">
        <f t="shared" si="596"/>
        <v/>
      </c>
      <c r="BB432" s="126" t="str">
        <f t="shared" si="535"/>
        <v/>
      </c>
      <c r="BC432" s="126" t="str">
        <f t="shared" si="536"/>
        <v/>
      </c>
      <c r="BD432" s="127" t="str">
        <f t="shared" si="537"/>
        <v/>
      </c>
      <c r="BE432" s="115" t="str">
        <f t="shared" si="538"/>
        <v/>
      </c>
      <c r="BF432" s="148" t="str">
        <f t="shared" si="539"/>
        <v/>
      </c>
      <c r="BG432" s="126" t="str">
        <f t="shared" si="540"/>
        <v/>
      </c>
      <c r="BH432" s="126" t="str">
        <f t="shared" si="541"/>
        <v/>
      </c>
      <c r="BI432" s="126" t="str">
        <f t="shared" si="542"/>
        <v/>
      </c>
      <c r="BJ432" s="126" t="str">
        <f t="shared" si="543"/>
        <v/>
      </c>
      <c r="BK432" s="111" t="str">
        <f t="shared" si="544"/>
        <v/>
      </c>
      <c r="BL432" s="118" t="str">
        <f t="shared" si="597"/>
        <v/>
      </c>
      <c r="BM432" s="115" t="str">
        <f t="shared" si="545"/>
        <v/>
      </c>
      <c r="BN432" s="110" t="str">
        <f t="shared" si="546"/>
        <v/>
      </c>
      <c r="BO432" s="110" t="str">
        <f t="shared" si="547"/>
        <v/>
      </c>
      <c r="BP432" s="111" t="str">
        <f t="shared" si="598"/>
        <v/>
      </c>
      <c r="BQ432" s="110" t="str">
        <f t="shared" si="599"/>
        <v/>
      </c>
      <c r="BR432" s="153"/>
      <c r="BS432" s="115" t="str">
        <f t="shared" si="548"/>
        <v/>
      </c>
      <c r="BT432" s="132" t="str">
        <f t="shared" si="611"/>
        <v/>
      </c>
      <c r="BU432" s="146" t="str">
        <f t="shared" si="549"/>
        <v/>
      </c>
      <c r="BV432" s="115" t="str">
        <f t="shared" si="550"/>
        <v/>
      </c>
      <c r="BW432" s="118" t="str">
        <f t="shared" si="551"/>
        <v/>
      </c>
      <c r="BX432" s="119"/>
      <c r="BY432" s="111" t="str">
        <f t="shared" si="552"/>
        <v/>
      </c>
      <c r="BZ432" s="111" t="str">
        <f t="shared" si="553"/>
        <v/>
      </c>
      <c r="CA432" s="111" t="str">
        <f t="shared" si="554"/>
        <v/>
      </c>
      <c r="CB432" s="142" t="str">
        <f t="shared" si="555"/>
        <v/>
      </c>
      <c r="CC432" s="184" t="str">
        <f t="shared" si="556"/>
        <v/>
      </c>
      <c r="CD432" s="115" t="str">
        <f t="shared" si="557"/>
        <v/>
      </c>
      <c r="CE432" s="115" t="str">
        <f t="shared" si="558"/>
        <v/>
      </c>
      <c r="CF432" s="125" t="str">
        <f t="shared" si="559"/>
        <v/>
      </c>
      <c r="CG432" s="125" t="str">
        <f t="shared" si="560"/>
        <v/>
      </c>
      <c r="CH432" s="149" t="str">
        <f t="shared" si="561"/>
        <v/>
      </c>
      <c r="CI432" s="142" t="str">
        <f t="shared" si="562"/>
        <v/>
      </c>
      <c r="CJ432" s="119"/>
      <c r="CK432" s="109"/>
      <c r="CL432" s="166" t="str">
        <f t="shared" si="563"/>
        <v/>
      </c>
      <c r="CM432" s="166" t="str">
        <f t="shared" si="564"/>
        <v/>
      </c>
      <c r="CN432" s="163" t="str">
        <f t="shared" si="565"/>
        <v/>
      </c>
      <c r="CO432" s="164" t="str">
        <f t="shared" si="566"/>
        <v/>
      </c>
      <c r="CP432" s="109"/>
      <c r="CQ432" s="163" t="str">
        <f t="shared" si="567"/>
        <v/>
      </c>
      <c r="CR432" s="163" t="str">
        <f t="shared" si="568"/>
        <v/>
      </c>
      <c r="CS432" s="109"/>
      <c r="CT432" s="112" t="str">
        <f t="shared" si="600"/>
        <v/>
      </c>
      <c r="CU432" s="145" t="str">
        <f t="shared" si="601"/>
        <v/>
      </c>
      <c r="CV432" s="111" t="str">
        <f t="shared" si="602"/>
        <v/>
      </c>
      <c r="CW432" s="111" t="str">
        <f t="shared" si="603"/>
        <v/>
      </c>
      <c r="CX432" s="109" t="str">
        <f t="shared" si="569"/>
        <v/>
      </c>
      <c r="CY432" s="126" t="str">
        <f t="shared" si="570"/>
        <v/>
      </c>
      <c r="CZ432" s="126" t="str">
        <f t="shared" si="571"/>
        <v/>
      </c>
      <c r="DA432" s="126" t="str">
        <f t="shared" si="572"/>
        <v/>
      </c>
      <c r="DB432" s="145" t="str">
        <f t="shared" si="573"/>
        <v/>
      </c>
      <c r="DC432" s="143" t="str">
        <f t="shared" si="574"/>
        <v/>
      </c>
      <c r="DD432" s="121"/>
      <c r="DE432" s="113" t="str">
        <f t="shared" si="575"/>
        <v/>
      </c>
      <c r="DF432" s="113" t="str">
        <f t="shared" si="576"/>
        <v/>
      </c>
      <c r="DG432" s="111" t="e">
        <f t="shared" si="604"/>
        <v>#N/A</v>
      </c>
      <c r="DH432" s="108" t="str">
        <f t="shared" si="577"/>
        <v/>
      </c>
      <c r="DI432" s="108" t="str">
        <f t="shared" si="605"/>
        <v/>
      </c>
      <c r="DJ432" s="108" t="str">
        <f t="shared" si="606"/>
        <v/>
      </c>
      <c r="DK432" s="108" t="str">
        <f t="shared" si="609"/>
        <v/>
      </c>
      <c r="DL432" s="108" t="str">
        <f t="shared" si="607"/>
        <v/>
      </c>
      <c r="DM432" s="108" t="str">
        <f t="shared" si="608"/>
        <v/>
      </c>
      <c r="DN432" s="103"/>
      <c r="DO432" s="170" t="str">
        <f t="shared" si="578"/>
        <v/>
      </c>
      <c r="DP432" s="170" t="str">
        <f t="shared" si="579"/>
        <v/>
      </c>
      <c r="DQ432" s="170" t="str">
        <f t="shared" si="580"/>
        <v/>
      </c>
      <c r="DR432" s="55" t="str">
        <f t="shared" si="581"/>
        <v/>
      </c>
      <c r="DS432" s="55" t="str">
        <f t="shared" si="582"/>
        <v/>
      </c>
      <c r="DT432" s="173" t="str">
        <f t="shared" si="583"/>
        <v/>
      </c>
      <c r="DU432" s="55" t="str">
        <f t="shared" si="584"/>
        <v/>
      </c>
      <c r="DV432" s="21" t="str">
        <f t="shared" si="585"/>
        <v/>
      </c>
      <c r="DW432" s="11" t="str">
        <f t="shared" si="610"/>
        <v/>
      </c>
      <c r="DX432" s="12" t="str">
        <f t="shared" si="586"/>
        <v/>
      </c>
      <c r="DY432" s="15"/>
    </row>
    <row r="433" spans="1:129" ht="19.899999999999999" customHeight="1" x14ac:dyDescent="0.25">
      <c r="A433" s="47">
        <f t="shared" si="587"/>
        <v>432</v>
      </c>
      <c r="B433" s="176"/>
      <c r="C433" s="194"/>
      <c r="D433" s="176"/>
      <c r="E433" s="194"/>
      <c r="F433" s="192"/>
      <c r="G433" s="193"/>
      <c r="H433" s="176"/>
      <c r="I433" s="176"/>
      <c r="J433" s="180"/>
      <c r="K433" s="180"/>
      <c r="L433" s="180"/>
      <c r="M433" s="40"/>
      <c r="N433" s="10" t="str">
        <f t="shared" si="529"/>
        <v/>
      </c>
      <c r="O433" s="13"/>
      <c r="P433" s="26" t="str">
        <f t="shared" si="613"/>
        <v/>
      </c>
      <c r="Q433" s="26" t="str">
        <f t="shared" si="613"/>
        <v/>
      </c>
      <c r="R433" s="26" t="str">
        <f t="shared" si="613"/>
        <v/>
      </c>
      <c r="S433" s="26" t="str">
        <f t="shared" si="613"/>
        <v/>
      </c>
      <c r="T433" s="26" t="str">
        <f t="shared" si="613"/>
        <v/>
      </c>
      <c r="U433" s="157" t="str">
        <f t="shared" si="613"/>
        <v/>
      </c>
      <c r="V433" s="26" t="str">
        <f t="shared" si="613"/>
        <v/>
      </c>
      <c r="W433" s="26" t="str">
        <f t="shared" si="613"/>
        <v/>
      </c>
      <c r="X433" s="26" t="str">
        <f t="shared" si="613"/>
        <v/>
      </c>
      <c r="Y433" s="24" t="str">
        <f t="shared" si="613"/>
        <v/>
      </c>
      <c r="Z433" s="18" t="str">
        <f t="shared" si="614"/>
        <v/>
      </c>
      <c r="AA433" s="24" t="str">
        <f t="shared" si="614"/>
        <v/>
      </c>
      <c r="AB433" s="24" t="str">
        <f t="shared" si="614"/>
        <v/>
      </c>
      <c r="AC433" s="26" t="str">
        <f t="shared" si="614"/>
        <v/>
      </c>
      <c r="AD433" s="33" t="str">
        <f t="shared" si="614"/>
        <v/>
      </c>
      <c r="AE433" s="24" t="str">
        <f t="shared" si="614"/>
        <v/>
      </c>
      <c r="AF433" s="26" t="str">
        <f t="shared" si="614"/>
        <v/>
      </c>
      <c r="AG433" s="24" t="str">
        <f t="shared" si="614"/>
        <v/>
      </c>
      <c r="AH433" s="26" t="str">
        <f t="shared" si="614"/>
        <v/>
      </c>
      <c r="AI433" s="26" t="str">
        <f t="shared" si="614"/>
        <v/>
      </c>
      <c r="AJ433" s="26" t="str">
        <f t="shared" si="614"/>
        <v/>
      </c>
      <c r="AK433" s="26" t="str">
        <f t="shared" si="614"/>
        <v/>
      </c>
      <c r="AL433" s="26" t="str">
        <f t="shared" si="614"/>
        <v/>
      </c>
      <c r="AM433" s="18" t="str">
        <f t="shared" si="614"/>
        <v/>
      </c>
      <c r="AN433" s="9"/>
      <c r="AO433" s="152" t="str">
        <f t="shared" si="588"/>
        <v/>
      </c>
      <c r="AP433" s="150" t="str">
        <f t="shared" si="531"/>
        <v/>
      </c>
      <c r="AQ433" s="151" t="str">
        <f t="shared" si="532"/>
        <v/>
      </c>
      <c r="AR433" s="107" t="str">
        <f t="shared" si="533"/>
        <v/>
      </c>
      <c r="AS433" s="128" t="str">
        <f t="shared" si="534"/>
        <v/>
      </c>
      <c r="AT433" s="114" t="str">
        <f t="shared" si="589"/>
        <v/>
      </c>
      <c r="AU433" s="114" t="str">
        <f t="shared" si="590"/>
        <v/>
      </c>
      <c r="AV433" s="114" t="str">
        <f t="shared" si="591"/>
        <v/>
      </c>
      <c r="AW433" s="114" t="str">
        <f t="shared" si="592"/>
        <v/>
      </c>
      <c r="AX433" s="117" t="str">
        <f t="shared" si="593"/>
        <v/>
      </c>
      <c r="AY433" s="117" t="str">
        <f t="shared" si="594"/>
        <v/>
      </c>
      <c r="AZ433" s="111" t="str">
        <f t="shared" si="595"/>
        <v/>
      </c>
      <c r="BA433" s="133" t="str">
        <f t="shared" si="596"/>
        <v/>
      </c>
      <c r="BB433" s="126" t="str">
        <f t="shared" si="535"/>
        <v/>
      </c>
      <c r="BC433" s="126" t="str">
        <f t="shared" si="536"/>
        <v/>
      </c>
      <c r="BD433" s="127" t="str">
        <f t="shared" si="537"/>
        <v/>
      </c>
      <c r="BE433" s="115" t="str">
        <f t="shared" si="538"/>
        <v/>
      </c>
      <c r="BF433" s="148" t="str">
        <f t="shared" si="539"/>
        <v/>
      </c>
      <c r="BG433" s="126" t="str">
        <f t="shared" si="540"/>
        <v/>
      </c>
      <c r="BH433" s="126" t="str">
        <f t="shared" si="541"/>
        <v/>
      </c>
      <c r="BI433" s="126" t="str">
        <f t="shared" si="542"/>
        <v/>
      </c>
      <c r="BJ433" s="126" t="str">
        <f t="shared" si="543"/>
        <v/>
      </c>
      <c r="BK433" s="111" t="str">
        <f t="shared" si="544"/>
        <v/>
      </c>
      <c r="BL433" s="118" t="str">
        <f t="shared" si="597"/>
        <v/>
      </c>
      <c r="BM433" s="115" t="str">
        <f t="shared" si="545"/>
        <v/>
      </c>
      <c r="BN433" s="110" t="str">
        <f t="shared" si="546"/>
        <v/>
      </c>
      <c r="BO433" s="110" t="str">
        <f t="shared" si="547"/>
        <v/>
      </c>
      <c r="BP433" s="111" t="str">
        <f t="shared" si="598"/>
        <v/>
      </c>
      <c r="BQ433" s="110" t="str">
        <f t="shared" si="599"/>
        <v/>
      </c>
      <c r="BR433" s="153"/>
      <c r="BS433" s="115" t="str">
        <f t="shared" si="548"/>
        <v/>
      </c>
      <c r="BT433" s="132" t="str">
        <f t="shared" si="611"/>
        <v/>
      </c>
      <c r="BU433" s="146" t="str">
        <f t="shared" si="549"/>
        <v/>
      </c>
      <c r="BV433" s="115" t="str">
        <f t="shared" si="550"/>
        <v/>
      </c>
      <c r="BW433" s="118" t="str">
        <f t="shared" si="551"/>
        <v/>
      </c>
      <c r="BX433" s="119"/>
      <c r="BY433" s="111" t="str">
        <f t="shared" si="552"/>
        <v/>
      </c>
      <c r="BZ433" s="111" t="str">
        <f t="shared" si="553"/>
        <v/>
      </c>
      <c r="CA433" s="111" t="str">
        <f t="shared" si="554"/>
        <v/>
      </c>
      <c r="CB433" s="142" t="str">
        <f t="shared" si="555"/>
        <v/>
      </c>
      <c r="CC433" s="184" t="str">
        <f t="shared" si="556"/>
        <v/>
      </c>
      <c r="CD433" s="115" t="str">
        <f t="shared" si="557"/>
        <v/>
      </c>
      <c r="CE433" s="115" t="str">
        <f t="shared" si="558"/>
        <v/>
      </c>
      <c r="CF433" s="125" t="str">
        <f t="shared" si="559"/>
        <v/>
      </c>
      <c r="CG433" s="125" t="str">
        <f t="shared" si="560"/>
        <v/>
      </c>
      <c r="CH433" s="149" t="str">
        <f t="shared" si="561"/>
        <v/>
      </c>
      <c r="CI433" s="142" t="str">
        <f t="shared" si="562"/>
        <v/>
      </c>
      <c r="CJ433" s="119"/>
      <c r="CK433" s="109"/>
      <c r="CL433" s="166" t="str">
        <f t="shared" si="563"/>
        <v/>
      </c>
      <c r="CM433" s="166" t="str">
        <f t="shared" si="564"/>
        <v/>
      </c>
      <c r="CN433" s="163" t="str">
        <f t="shared" si="565"/>
        <v/>
      </c>
      <c r="CO433" s="164" t="str">
        <f t="shared" si="566"/>
        <v/>
      </c>
      <c r="CP433" s="109"/>
      <c r="CQ433" s="163" t="str">
        <f t="shared" si="567"/>
        <v/>
      </c>
      <c r="CR433" s="163" t="str">
        <f t="shared" si="568"/>
        <v/>
      </c>
      <c r="CS433" s="109"/>
      <c r="CT433" s="112" t="str">
        <f t="shared" si="600"/>
        <v/>
      </c>
      <c r="CU433" s="145" t="str">
        <f t="shared" si="601"/>
        <v/>
      </c>
      <c r="CV433" s="111" t="str">
        <f t="shared" si="602"/>
        <v/>
      </c>
      <c r="CW433" s="111" t="str">
        <f t="shared" si="603"/>
        <v/>
      </c>
      <c r="CX433" s="109" t="str">
        <f t="shared" si="569"/>
        <v/>
      </c>
      <c r="CY433" s="126" t="str">
        <f t="shared" si="570"/>
        <v/>
      </c>
      <c r="CZ433" s="126" t="str">
        <f t="shared" si="571"/>
        <v/>
      </c>
      <c r="DA433" s="126" t="str">
        <f t="shared" si="572"/>
        <v/>
      </c>
      <c r="DB433" s="145" t="str">
        <f t="shared" si="573"/>
        <v/>
      </c>
      <c r="DC433" s="143" t="str">
        <f t="shared" si="574"/>
        <v/>
      </c>
      <c r="DD433" s="121"/>
      <c r="DE433" s="113" t="str">
        <f t="shared" si="575"/>
        <v/>
      </c>
      <c r="DF433" s="113" t="str">
        <f t="shared" si="576"/>
        <v/>
      </c>
      <c r="DG433" s="111" t="e">
        <f t="shared" si="604"/>
        <v>#N/A</v>
      </c>
      <c r="DH433" s="108" t="str">
        <f t="shared" si="577"/>
        <v/>
      </c>
      <c r="DI433" s="108" t="str">
        <f t="shared" si="605"/>
        <v/>
      </c>
      <c r="DJ433" s="108" t="str">
        <f t="shared" si="606"/>
        <v/>
      </c>
      <c r="DK433" s="108" t="str">
        <f t="shared" si="609"/>
        <v/>
      </c>
      <c r="DL433" s="108" t="str">
        <f t="shared" si="607"/>
        <v/>
      </c>
      <c r="DM433" s="108" t="str">
        <f t="shared" si="608"/>
        <v/>
      </c>
      <c r="DN433" s="103"/>
      <c r="DO433" s="170" t="str">
        <f t="shared" si="578"/>
        <v/>
      </c>
      <c r="DP433" s="170" t="str">
        <f t="shared" si="579"/>
        <v/>
      </c>
      <c r="DQ433" s="170" t="str">
        <f t="shared" si="580"/>
        <v/>
      </c>
      <c r="DR433" s="55" t="str">
        <f t="shared" si="581"/>
        <v/>
      </c>
      <c r="DS433" s="55" t="str">
        <f t="shared" si="582"/>
        <v/>
      </c>
      <c r="DT433" s="173" t="str">
        <f t="shared" si="583"/>
        <v/>
      </c>
      <c r="DU433" s="55" t="str">
        <f t="shared" si="584"/>
        <v/>
      </c>
      <c r="DV433" s="21" t="str">
        <f t="shared" si="585"/>
        <v/>
      </c>
      <c r="DW433" s="11" t="str">
        <f t="shared" si="610"/>
        <v/>
      </c>
      <c r="DX433" s="12" t="str">
        <f t="shared" si="586"/>
        <v/>
      </c>
      <c r="DY433" s="15"/>
    </row>
    <row r="434" spans="1:129" ht="19.899999999999999" customHeight="1" x14ac:dyDescent="0.25">
      <c r="A434" s="47">
        <f t="shared" si="587"/>
        <v>433</v>
      </c>
      <c r="B434" s="176"/>
      <c r="C434" s="194"/>
      <c r="D434" s="176"/>
      <c r="E434" s="194"/>
      <c r="F434" s="192"/>
      <c r="G434" s="193"/>
      <c r="H434" s="176"/>
      <c r="I434" s="176"/>
      <c r="J434" s="180"/>
      <c r="K434" s="180"/>
      <c r="L434" s="180"/>
      <c r="M434" s="40"/>
      <c r="N434" s="10" t="str">
        <f t="shared" si="529"/>
        <v/>
      </c>
      <c r="O434" s="13"/>
      <c r="P434" s="26" t="str">
        <f t="shared" si="613"/>
        <v/>
      </c>
      <c r="Q434" s="26" t="str">
        <f t="shared" si="613"/>
        <v/>
      </c>
      <c r="R434" s="26" t="str">
        <f t="shared" si="613"/>
        <v/>
      </c>
      <c r="S434" s="26" t="str">
        <f t="shared" si="613"/>
        <v/>
      </c>
      <c r="T434" s="26" t="str">
        <f t="shared" si="613"/>
        <v/>
      </c>
      <c r="U434" s="157" t="str">
        <f t="shared" si="613"/>
        <v/>
      </c>
      <c r="V434" s="26" t="str">
        <f t="shared" si="613"/>
        <v/>
      </c>
      <c r="W434" s="26" t="str">
        <f t="shared" si="613"/>
        <v/>
      </c>
      <c r="X434" s="26" t="str">
        <f t="shared" si="613"/>
        <v/>
      </c>
      <c r="Y434" s="24" t="str">
        <f t="shared" si="613"/>
        <v/>
      </c>
      <c r="Z434" s="18" t="str">
        <f t="shared" si="614"/>
        <v/>
      </c>
      <c r="AA434" s="24" t="str">
        <f t="shared" si="614"/>
        <v/>
      </c>
      <c r="AB434" s="24" t="str">
        <f t="shared" si="614"/>
        <v/>
      </c>
      <c r="AC434" s="26" t="str">
        <f t="shared" si="614"/>
        <v/>
      </c>
      <c r="AD434" s="33" t="str">
        <f t="shared" si="614"/>
        <v/>
      </c>
      <c r="AE434" s="24" t="str">
        <f t="shared" si="614"/>
        <v/>
      </c>
      <c r="AF434" s="26" t="str">
        <f t="shared" si="614"/>
        <v/>
      </c>
      <c r="AG434" s="24" t="str">
        <f t="shared" si="614"/>
        <v/>
      </c>
      <c r="AH434" s="26" t="str">
        <f t="shared" si="614"/>
        <v/>
      </c>
      <c r="AI434" s="26" t="str">
        <f t="shared" si="614"/>
        <v/>
      </c>
      <c r="AJ434" s="26" t="str">
        <f t="shared" si="614"/>
        <v/>
      </c>
      <c r="AK434" s="26" t="str">
        <f t="shared" si="614"/>
        <v/>
      </c>
      <c r="AL434" s="26" t="str">
        <f t="shared" si="614"/>
        <v/>
      </c>
      <c r="AM434" s="18" t="str">
        <f t="shared" si="614"/>
        <v/>
      </c>
      <c r="AN434" s="9"/>
      <c r="AO434" s="152" t="str">
        <f t="shared" si="588"/>
        <v/>
      </c>
      <c r="AP434" s="150" t="str">
        <f t="shared" si="531"/>
        <v/>
      </c>
      <c r="AQ434" s="151" t="str">
        <f t="shared" si="532"/>
        <v/>
      </c>
      <c r="AR434" s="107" t="str">
        <f t="shared" si="533"/>
        <v/>
      </c>
      <c r="AS434" s="128" t="str">
        <f t="shared" si="534"/>
        <v/>
      </c>
      <c r="AT434" s="114" t="str">
        <f t="shared" si="589"/>
        <v/>
      </c>
      <c r="AU434" s="114" t="str">
        <f t="shared" si="590"/>
        <v/>
      </c>
      <c r="AV434" s="114" t="str">
        <f t="shared" si="591"/>
        <v/>
      </c>
      <c r="AW434" s="114" t="str">
        <f t="shared" si="592"/>
        <v/>
      </c>
      <c r="AX434" s="117" t="str">
        <f t="shared" si="593"/>
        <v/>
      </c>
      <c r="AY434" s="117" t="str">
        <f t="shared" si="594"/>
        <v/>
      </c>
      <c r="AZ434" s="111" t="str">
        <f t="shared" si="595"/>
        <v/>
      </c>
      <c r="BA434" s="133" t="str">
        <f t="shared" si="596"/>
        <v/>
      </c>
      <c r="BB434" s="126" t="str">
        <f t="shared" si="535"/>
        <v/>
      </c>
      <c r="BC434" s="126" t="str">
        <f t="shared" si="536"/>
        <v/>
      </c>
      <c r="BD434" s="127" t="str">
        <f t="shared" si="537"/>
        <v/>
      </c>
      <c r="BE434" s="115" t="str">
        <f t="shared" si="538"/>
        <v/>
      </c>
      <c r="BF434" s="148" t="str">
        <f t="shared" si="539"/>
        <v/>
      </c>
      <c r="BG434" s="126" t="str">
        <f t="shared" si="540"/>
        <v/>
      </c>
      <c r="BH434" s="126" t="str">
        <f t="shared" si="541"/>
        <v/>
      </c>
      <c r="BI434" s="126" t="str">
        <f t="shared" si="542"/>
        <v/>
      </c>
      <c r="BJ434" s="126" t="str">
        <f t="shared" si="543"/>
        <v/>
      </c>
      <c r="BK434" s="111" t="str">
        <f t="shared" si="544"/>
        <v/>
      </c>
      <c r="BL434" s="118" t="str">
        <f t="shared" si="597"/>
        <v/>
      </c>
      <c r="BM434" s="115" t="str">
        <f t="shared" si="545"/>
        <v/>
      </c>
      <c r="BN434" s="110" t="str">
        <f t="shared" si="546"/>
        <v/>
      </c>
      <c r="BO434" s="110" t="str">
        <f t="shared" si="547"/>
        <v/>
      </c>
      <c r="BP434" s="111" t="str">
        <f t="shared" si="598"/>
        <v/>
      </c>
      <c r="BQ434" s="110" t="str">
        <f t="shared" si="599"/>
        <v/>
      </c>
      <c r="BR434" s="153"/>
      <c r="BS434" s="115" t="str">
        <f t="shared" si="548"/>
        <v/>
      </c>
      <c r="BT434" s="132" t="str">
        <f t="shared" si="611"/>
        <v/>
      </c>
      <c r="BU434" s="146" t="str">
        <f t="shared" si="549"/>
        <v/>
      </c>
      <c r="BV434" s="115" t="str">
        <f t="shared" si="550"/>
        <v/>
      </c>
      <c r="BW434" s="118" t="str">
        <f t="shared" si="551"/>
        <v/>
      </c>
      <c r="BX434" s="119"/>
      <c r="BY434" s="111" t="str">
        <f t="shared" si="552"/>
        <v/>
      </c>
      <c r="BZ434" s="111" t="str">
        <f t="shared" si="553"/>
        <v/>
      </c>
      <c r="CA434" s="111" t="str">
        <f t="shared" si="554"/>
        <v/>
      </c>
      <c r="CB434" s="142" t="str">
        <f t="shared" si="555"/>
        <v/>
      </c>
      <c r="CC434" s="184" t="str">
        <f t="shared" si="556"/>
        <v/>
      </c>
      <c r="CD434" s="115" t="str">
        <f t="shared" si="557"/>
        <v/>
      </c>
      <c r="CE434" s="115" t="str">
        <f t="shared" si="558"/>
        <v/>
      </c>
      <c r="CF434" s="125" t="str">
        <f t="shared" si="559"/>
        <v/>
      </c>
      <c r="CG434" s="125" t="str">
        <f t="shared" si="560"/>
        <v/>
      </c>
      <c r="CH434" s="149" t="str">
        <f t="shared" si="561"/>
        <v/>
      </c>
      <c r="CI434" s="142" t="str">
        <f t="shared" si="562"/>
        <v/>
      </c>
      <c r="CJ434" s="119"/>
      <c r="CK434" s="109"/>
      <c r="CL434" s="166" t="str">
        <f t="shared" si="563"/>
        <v/>
      </c>
      <c r="CM434" s="166" t="str">
        <f t="shared" si="564"/>
        <v/>
      </c>
      <c r="CN434" s="163" t="str">
        <f t="shared" si="565"/>
        <v/>
      </c>
      <c r="CO434" s="164" t="str">
        <f t="shared" si="566"/>
        <v/>
      </c>
      <c r="CP434" s="109"/>
      <c r="CQ434" s="163" t="str">
        <f t="shared" si="567"/>
        <v/>
      </c>
      <c r="CR434" s="163" t="str">
        <f t="shared" si="568"/>
        <v/>
      </c>
      <c r="CS434" s="109"/>
      <c r="CT434" s="112" t="str">
        <f t="shared" si="600"/>
        <v/>
      </c>
      <c r="CU434" s="145" t="str">
        <f t="shared" si="601"/>
        <v/>
      </c>
      <c r="CV434" s="111" t="str">
        <f t="shared" si="602"/>
        <v/>
      </c>
      <c r="CW434" s="111" t="str">
        <f t="shared" si="603"/>
        <v/>
      </c>
      <c r="CX434" s="109" t="str">
        <f t="shared" si="569"/>
        <v/>
      </c>
      <c r="CY434" s="126" t="str">
        <f t="shared" si="570"/>
        <v/>
      </c>
      <c r="CZ434" s="126" t="str">
        <f t="shared" si="571"/>
        <v/>
      </c>
      <c r="DA434" s="126" t="str">
        <f t="shared" si="572"/>
        <v/>
      </c>
      <c r="DB434" s="145" t="str">
        <f t="shared" si="573"/>
        <v/>
      </c>
      <c r="DC434" s="143" t="str">
        <f t="shared" si="574"/>
        <v/>
      </c>
      <c r="DD434" s="121"/>
      <c r="DE434" s="113" t="str">
        <f t="shared" si="575"/>
        <v/>
      </c>
      <c r="DF434" s="113" t="str">
        <f t="shared" si="576"/>
        <v/>
      </c>
      <c r="DG434" s="111" t="e">
        <f t="shared" si="604"/>
        <v>#N/A</v>
      </c>
      <c r="DH434" s="108" t="str">
        <f t="shared" si="577"/>
        <v/>
      </c>
      <c r="DI434" s="108" t="str">
        <f t="shared" si="605"/>
        <v/>
      </c>
      <c r="DJ434" s="108" t="str">
        <f t="shared" si="606"/>
        <v/>
      </c>
      <c r="DK434" s="108" t="str">
        <f t="shared" si="609"/>
        <v/>
      </c>
      <c r="DL434" s="108" t="str">
        <f t="shared" si="607"/>
        <v/>
      </c>
      <c r="DM434" s="108" t="str">
        <f t="shared" si="608"/>
        <v/>
      </c>
      <c r="DN434" s="103"/>
      <c r="DO434" s="170" t="str">
        <f t="shared" si="578"/>
        <v/>
      </c>
      <c r="DP434" s="170" t="str">
        <f t="shared" si="579"/>
        <v/>
      </c>
      <c r="DQ434" s="170" t="str">
        <f t="shared" si="580"/>
        <v/>
      </c>
      <c r="DR434" s="55" t="str">
        <f t="shared" si="581"/>
        <v/>
      </c>
      <c r="DS434" s="55" t="str">
        <f t="shared" si="582"/>
        <v/>
      </c>
      <c r="DT434" s="173" t="str">
        <f t="shared" si="583"/>
        <v/>
      </c>
      <c r="DU434" s="55" t="str">
        <f t="shared" si="584"/>
        <v/>
      </c>
      <c r="DV434" s="21" t="str">
        <f t="shared" si="585"/>
        <v/>
      </c>
      <c r="DW434" s="11" t="str">
        <f t="shared" si="610"/>
        <v/>
      </c>
      <c r="DX434" s="12" t="str">
        <f t="shared" si="586"/>
        <v/>
      </c>
      <c r="DY434" s="15"/>
    </row>
    <row r="435" spans="1:129" ht="19.899999999999999" customHeight="1" x14ac:dyDescent="0.25">
      <c r="A435" s="47">
        <f t="shared" si="587"/>
        <v>434</v>
      </c>
      <c r="B435" s="176"/>
      <c r="C435" s="194"/>
      <c r="D435" s="176"/>
      <c r="E435" s="194"/>
      <c r="F435" s="192"/>
      <c r="G435" s="193"/>
      <c r="H435" s="176"/>
      <c r="I435" s="176"/>
      <c r="J435" s="180"/>
      <c r="K435" s="180"/>
      <c r="L435" s="180"/>
      <c r="M435" s="40"/>
      <c r="N435" s="10" t="str">
        <f t="shared" si="529"/>
        <v/>
      </c>
      <c r="O435" s="13"/>
      <c r="P435" s="26" t="str">
        <f t="shared" si="613"/>
        <v/>
      </c>
      <c r="Q435" s="26" t="str">
        <f t="shared" si="613"/>
        <v/>
      </c>
      <c r="R435" s="26" t="str">
        <f t="shared" si="613"/>
        <v/>
      </c>
      <c r="S435" s="26" t="str">
        <f t="shared" ref="P435:AE498" si="615">IF(SG_or_BG_entered="","",Previous)</f>
        <v/>
      </c>
      <c r="T435" s="26" t="str">
        <f t="shared" si="615"/>
        <v/>
      </c>
      <c r="U435" s="157" t="str">
        <f t="shared" si="615"/>
        <v/>
      </c>
      <c r="V435" s="26" t="str">
        <f t="shared" si="615"/>
        <v/>
      </c>
      <c r="W435" s="26" t="str">
        <f t="shared" si="615"/>
        <v/>
      </c>
      <c r="X435" s="26" t="str">
        <f t="shared" si="615"/>
        <v/>
      </c>
      <c r="Y435" s="24" t="str">
        <f t="shared" si="615"/>
        <v/>
      </c>
      <c r="Z435" s="18" t="str">
        <f t="shared" si="614"/>
        <v/>
      </c>
      <c r="AA435" s="24" t="str">
        <f t="shared" si="614"/>
        <v/>
      </c>
      <c r="AB435" s="24" t="str">
        <f t="shared" si="614"/>
        <v/>
      </c>
      <c r="AC435" s="26" t="str">
        <f t="shared" si="614"/>
        <v/>
      </c>
      <c r="AD435" s="33" t="str">
        <f t="shared" si="614"/>
        <v/>
      </c>
      <c r="AE435" s="24" t="str">
        <f t="shared" si="614"/>
        <v/>
      </c>
      <c r="AF435" s="26" t="str">
        <f t="shared" si="614"/>
        <v/>
      </c>
      <c r="AG435" s="24" t="str">
        <f t="shared" si="614"/>
        <v/>
      </c>
      <c r="AH435" s="26" t="str">
        <f t="shared" si="614"/>
        <v/>
      </c>
      <c r="AI435" s="26" t="str">
        <f t="shared" si="614"/>
        <v/>
      </c>
      <c r="AJ435" s="26" t="str">
        <f t="shared" si="614"/>
        <v/>
      </c>
      <c r="AK435" s="26" t="str">
        <f t="shared" si="614"/>
        <v/>
      </c>
      <c r="AL435" s="26" t="str">
        <f t="shared" si="614"/>
        <v/>
      </c>
      <c r="AM435" s="18" t="str">
        <f t="shared" si="614"/>
        <v/>
      </c>
      <c r="AN435" s="9"/>
      <c r="AO435" s="152" t="str">
        <f t="shared" si="588"/>
        <v/>
      </c>
      <c r="AP435" s="150" t="str">
        <f t="shared" si="531"/>
        <v/>
      </c>
      <c r="AQ435" s="151" t="str">
        <f t="shared" si="532"/>
        <v/>
      </c>
      <c r="AR435" s="107" t="str">
        <f t="shared" si="533"/>
        <v/>
      </c>
      <c r="AS435" s="128" t="str">
        <f t="shared" si="534"/>
        <v/>
      </c>
      <c r="AT435" s="114" t="str">
        <f t="shared" si="589"/>
        <v/>
      </c>
      <c r="AU435" s="114" t="str">
        <f t="shared" si="590"/>
        <v/>
      </c>
      <c r="AV435" s="114" t="str">
        <f t="shared" si="591"/>
        <v/>
      </c>
      <c r="AW435" s="114" t="str">
        <f t="shared" si="592"/>
        <v/>
      </c>
      <c r="AX435" s="117" t="str">
        <f t="shared" si="593"/>
        <v/>
      </c>
      <c r="AY435" s="117" t="str">
        <f t="shared" si="594"/>
        <v/>
      </c>
      <c r="AZ435" s="111" t="str">
        <f t="shared" si="595"/>
        <v/>
      </c>
      <c r="BA435" s="133" t="str">
        <f t="shared" si="596"/>
        <v/>
      </c>
      <c r="BB435" s="126" t="str">
        <f t="shared" si="535"/>
        <v/>
      </c>
      <c r="BC435" s="126" t="str">
        <f t="shared" si="536"/>
        <v/>
      </c>
      <c r="BD435" s="127" t="str">
        <f t="shared" si="537"/>
        <v/>
      </c>
      <c r="BE435" s="115" t="str">
        <f t="shared" si="538"/>
        <v/>
      </c>
      <c r="BF435" s="148" t="str">
        <f t="shared" si="539"/>
        <v/>
      </c>
      <c r="BG435" s="126" t="str">
        <f t="shared" si="540"/>
        <v/>
      </c>
      <c r="BH435" s="126" t="str">
        <f t="shared" si="541"/>
        <v/>
      </c>
      <c r="BI435" s="126" t="str">
        <f t="shared" si="542"/>
        <v/>
      </c>
      <c r="BJ435" s="126" t="str">
        <f t="shared" si="543"/>
        <v/>
      </c>
      <c r="BK435" s="111" t="str">
        <f t="shared" si="544"/>
        <v/>
      </c>
      <c r="BL435" s="118" t="str">
        <f t="shared" si="597"/>
        <v/>
      </c>
      <c r="BM435" s="115" t="str">
        <f t="shared" si="545"/>
        <v/>
      </c>
      <c r="BN435" s="110" t="str">
        <f t="shared" si="546"/>
        <v/>
      </c>
      <c r="BO435" s="110" t="str">
        <f t="shared" si="547"/>
        <v/>
      </c>
      <c r="BP435" s="111" t="str">
        <f t="shared" si="598"/>
        <v/>
      </c>
      <c r="BQ435" s="110" t="str">
        <f t="shared" si="599"/>
        <v/>
      </c>
      <c r="BR435" s="153"/>
      <c r="BS435" s="115" t="str">
        <f t="shared" si="548"/>
        <v/>
      </c>
      <c r="BT435" s="132" t="str">
        <f t="shared" si="611"/>
        <v/>
      </c>
      <c r="BU435" s="146" t="str">
        <f t="shared" si="549"/>
        <v/>
      </c>
      <c r="BV435" s="115" t="str">
        <f t="shared" si="550"/>
        <v/>
      </c>
      <c r="BW435" s="118" t="str">
        <f t="shared" si="551"/>
        <v/>
      </c>
      <c r="BX435" s="119"/>
      <c r="BY435" s="111" t="str">
        <f t="shared" si="552"/>
        <v/>
      </c>
      <c r="BZ435" s="111" t="str">
        <f t="shared" si="553"/>
        <v/>
      </c>
      <c r="CA435" s="111" t="str">
        <f t="shared" si="554"/>
        <v/>
      </c>
      <c r="CB435" s="142" t="str">
        <f t="shared" si="555"/>
        <v/>
      </c>
      <c r="CC435" s="184" t="str">
        <f t="shared" si="556"/>
        <v/>
      </c>
      <c r="CD435" s="115" t="str">
        <f t="shared" si="557"/>
        <v/>
      </c>
      <c r="CE435" s="115" t="str">
        <f t="shared" si="558"/>
        <v/>
      </c>
      <c r="CF435" s="125" t="str">
        <f t="shared" si="559"/>
        <v/>
      </c>
      <c r="CG435" s="125" t="str">
        <f t="shared" si="560"/>
        <v/>
      </c>
      <c r="CH435" s="149" t="str">
        <f t="shared" si="561"/>
        <v/>
      </c>
      <c r="CI435" s="142" t="str">
        <f t="shared" si="562"/>
        <v/>
      </c>
      <c r="CJ435" s="119"/>
      <c r="CK435" s="109"/>
      <c r="CL435" s="166" t="str">
        <f t="shared" si="563"/>
        <v/>
      </c>
      <c r="CM435" s="166" t="str">
        <f t="shared" si="564"/>
        <v/>
      </c>
      <c r="CN435" s="163" t="str">
        <f t="shared" si="565"/>
        <v/>
      </c>
      <c r="CO435" s="164" t="str">
        <f t="shared" si="566"/>
        <v/>
      </c>
      <c r="CP435" s="109"/>
      <c r="CQ435" s="163" t="str">
        <f t="shared" si="567"/>
        <v/>
      </c>
      <c r="CR435" s="163" t="str">
        <f t="shared" si="568"/>
        <v/>
      </c>
      <c r="CS435" s="109"/>
      <c r="CT435" s="112" t="str">
        <f t="shared" si="600"/>
        <v/>
      </c>
      <c r="CU435" s="145" t="str">
        <f t="shared" si="601"/>
        <v/>
      </c>
      <c r="CV435" s="111" t="str">
        <f t="shared" si="602"/>
        <v/>
      </c>
      <c r="CW435" s="111" t="str">
        <f t="shared" si="603"/>
        <v/>
      </c>
      <c r="CX435" s="109" t="str">
        <f t="shared" si="569"/>
        <v/>
      </c>
      <c r="CY435" s="126" t="str">
        <f t="shared" si="570"/>
        <v/>
      </c>
      <c r="CZ435" s="126" t="str">
        <f t="shared" si="571"/>
        <v/>
      </c>
      <c r="DA435" s="126" t="str">
        <f t="shared" si="572"/>
        <v/>
      </c>
      <c r="DB435" s="145" t="str">
        <f t="shared" si="573"/>
        <v/>
      </c>
      <c r="DC435" s="143" t="str">
        <f t="shared" si="574"/>
        <v/>
      </c>
      <c r="DD435" s="121"/>
      <c r="DE435" s="113" t="str">
        <f t="shared" si="575"/>
        <v/>
      </c>
      <c r="DF435" s="113" t="str">
        <f t="shared" si="576"/>
        <v/>
      </c>
      <c r="DG435" s="111" t="e">
        <f t="shared" si="604"/>
        <v>#N/A</v>
      </c>
      <c r="DH435" s="108" t="str">
        <f t="shared" si="577"/>
        <v/>
      </c>
      <c r="DI435" s="108" t="str">
        <f t="shared" si="605"/>
        <v/>
      </c>
      <c r="DJ435" s="108" t="str">
        <f t="shared" si="606"/>
        <v/>
      </c>
      <c r="DK435" s="108" t="str">
        <f t="shared" si="609"/>
        <v/>
      </c>
      <c r="DL435" s="108" t="str">
        <f t="shared" si="607"/>
        <v/>
      </c>
      <c r="DM435" s="108" t="str">
        <f t="shared" si="608"/>
        <v/>
      </c>
      <c r="DN435" s="103"/>
      <c r="DO435" s="170" t="str">
        <f t="shared" si="578"/>
        <v/>
      </c>
      <c r="DP435" s="170" t="str">
        <f t="shared" si="579"/>
        <v/>
      </c>
      <c r="DQ435" s="170" t="str">
        <f t="shared" si="580"/>
        <v/>
      </c>
      <c r="DR435" s="55" t="str">
        <f t="shared" si="581"/>
        <v/>
      </c>
      <c r="DS435" s="55" t="str">
        <f t="shared" si="582"/>
        <v/>
      </c>
      <c r="DT435" s="173" t="str">
        <f t="shared" si="583"/>
        <v/>
      </c>
      <c r="DU435" s="55" t="str">
        <f t="shared" si="584"/>
        <v/>
      </c>
      <c r="DV435" s="21" t="str">
        <f t="shared" si="585"/>
        <v/>
      </c>
      <c r="DW435" s="11" t="str">
        <f t="shared" si="610"/>
        <v/>
      </c>
      <c r="DX435" s="12" t="str">
        <f t="shared" si="586"/>
        <v/>
      </c>
      <c r="DY435" s="15"/>
    </row>
    <row r="436" spans="1:129" ht="19.899999999999999" customHeight="1" x14ac:dyDescent="0.25">
      <c r="A436" s="47">
        <f t="shared" si="587"/>
        <v>435</v>
      </c>
      <c r="B436" s="176"/>
      <c r="C436" s="194"/>
      <c r="D436" s="176"/>
      <c r="E436" s="194"/>
      <c r="F436" s="192"/>
      <c r="G436" s="193"/>
      <c r="H436" s="176"/>
      <c r="I436" s="176"/>
      <c r="J436" s="180"/>
      <c r="K436" s="180"/>
      <c r="L436" s="180"/>
      <c r="M436" s="40"/>
      <c r="N436" s="10" t="str">
        <f t="shared" si="529"/>
        <v/>
      </c>
      <c r="O436" s="13"/>
      <c r="P436" s="26" t="str">
        <f t="shared" si="615"/>
        <v/>
      </c>
      <c r="Q436" s="26" t="str">
        <f t="shared" si="615"/>
        <v/>
      </c>
      <c r="R436" s="26" t="str">
        <f t="shared" si="615"/>
        <v/>
      </c>
      <c r="S436" s="26" t="str">
        <f t="shared" si="615"/>
        <v/>
      </c>
      <c r="T436" s="26" t="str">
        <f t="shared" si="615"/>
        <v/>
      </c>
      <c r="U436" s="157" t="str">
        <f t="shared" si="615"/>
        <v/>
      </c>
      <c r="V436" s="26" t="str">
        <f t="shared" si="615"/>
        <v/>
      </c>
      <c r="W436" s="26" t="str">
        <f t="shared" si="615"/>
        <v/>
      </c>
      <c r="X436" s="26" t="str">
        <f t="shared" si="615"/>
        <v/>
      </c>
      <c r="Y436" s="24" t="str">
        <f t="shared" si="615"/>
        <v/>
      </c>
      <c r="Z436" s="18" t="str">
        <f t="shared" si="614"/>
        <v/>
      </c>
      <c r="AA436" s="24" t="str">
        <f t="shared" si="614"/>
        <v/>
      </c>
      <c r="AB436" s="24" t="str">
        <f t="shared" si="614"/>
        <v/>
      </c>
      <c r="AC436" s="26" t="str">
        <f t="shared" si="614"/>
        <v/>
      </c>
      <c r="AD436" s="33" t="str">
        <f t="shared" si="614"/>
        <v/>
      </c>
      <c r="AE436" s="24" t="str">
        <f t="shared" si="614"/>
        <v/>
      </c>
      <c r="AF436" s="26" t="str">
        <f t="shared" si="614"/>
        <v/>
      </c>
      <c r="AG436" s="24" t="str">
        <f t="shared" si="614"/>
        <v/>
      </c>
      <c r="AH436" s="26" t="str">
        <f t="shared" si="614"/>
        <v/>
      </c>
      <c r="AI436" s="26" t="str">
        <f t="shared" si="614"/>
        <v/>
      </c>
      <c r="AJ436" s="26" t="str">
        <f t="shared" si="614"/>
        <v/>
      </c>
      <c r="AK436" s="26" t="str">
        <f t="shared" si="614"/>
        <v/>
      </c>
      <c r="AL436" s="26" t="str">
        <f t="shared" si="614"/>
        <v/>
      </c>
      <c r="AM436" s="18" t="str">
        <f t="shared" si="614"/>
        <v/>
      </c>
      <c r="AN436" s="9"/>
      <c r="AO436" s="152" t="str">
        <f t="shared" si="588"/>
        <v/>
      </c>
      <c r="AP436" s="150" t="str">
        <f t="shared" si="531"/>
        <v/>
      </c>
      <c r="AQ436" s="151" t="str">
        <f t="shared" si="532"/>
        <v/>
      </c>
      <c r="AR436" s="107" t="str">
        <f t="shared" si="533"/>
        <v/>
      </c>
      <c r="AS436" s="128" t="str">
        <f t="shared" si="534"/>
        <v/>
      </c>
      <c r="AT436" s="114" t="str">
        <f t="shared" si="589"/>
        <v/>
      </c>
      <c r="AU436" s="114" t="str">
        <f t="shared" si="590"/>
        <v/>
      </c>
      <c r="AV436" s="114" t="str">
        <f t="shared" si="591"/>
        <v/>
      </c>
      <c r="AW436" s="114" t="str">
        <f t="shared" si="592"/>
        <v/>
      </c>
      <c r="AX436" s="117" t="str">
        <f t="shared" si="593"/>
        <v/>
      </c>
      <c r="AY436" s="117" t="str">
        <f t="shared" si="594"/>
        <v/>
      </c>
      <c r="AZ436" s="111" t="str">
        <f t="shared" si="595"/>
        <v/>
      </c>
      <c r="BA436" s="133" t="str">
        <f t="shared" si="596"/>
        <v/>
      </c>
      <c r="BB436" s="126" t="str">
        <f t="shared" si="535"/>
        <v/>
      </c>
      <c r="BC436" s="126" t="str">
        <f t="shared" si="536"/>
        <v/>
      </c>
      <c r="BD436" s="127" t="str">
        <f t="shared" si="537"/>
        <v/>
      </c>
      <c r="BE436" s="115" t="str">
        <f t="shared" si="538"/>
        <v/>
      </c>
      <c r="BF436" s="148" t="str">
        <f t="shared" si="539"/>
        <v/>
      </c>
      <c r="BG436" s="126" t="str">
        <f t="shared" si="540"/>
        <v/>
      </c>
      <c r="BH436" s="126" t="str">
        <f t="shared" si="541"/>
        <v/>
      </c>
      <c r="BI436" s="126" t="str">
        <f t="shared" si="542"/>
        <v/>
      </c>
      <c r="BJ436" s="126" t="str">
        <f t="shared" si="543"/>
        <v/>
      </c>
      <c r="BK436" s="111" t="str">
        <f t="shared" si="544"/>
        <v/>
      </c>
      <c r="BL436" s="118" t="str">
        <f t="shared" si="597"/>
        <v/>
      </c>
      <c r="BM436" s="115" t="str">
        <f t="shared" si="545"/>
        <v/>
      </c>
      <c r="BN436" s="110" t="str">
        <f t="shared" si="546"/>
        <v/>
      </c>
      <c r="BO436" s="110" t="str">
        <f t="shared" si="547"/>
        <v/>
      </c>
      <c r="BP436" s="111" t="str">
        <f t="shared" si="598"/>
        <v/>
      </c>
      <c r="BQ436" s="110" t="str">
        <f t="shared" si="599"/>
        <v/>
      </c>
      <c r="BR436" s="153"/>
      <c r="BS436" s="115" t="str">
        <f t="shared" si="548"/>
        <v/>
      </c>
      <c r="BT436" s="132" t="str">
        <f t="shared" si="611"/>
        <v/>
      </c>
      <c r="BU436" s="146" t="str">
        <f t="shared" si="549"/>
        <v/>
      </c>
      <c r="BV436" s="115" t="str">
        <f t="shared" si="550"/>
        <v/>
      </c>
      <c r="BW436" s="118" t="str">
        <f t="shared" si="551"/>
        <v/>
      </c>
      <c r="BX436" s="119"/>
      <c r="BY436" s="111" t="str">
        <f t="shared" si="552"/>
        <v/>
      </c>
      <c r="BZ436" s="111" t="str">
        <f t="shared" si="553"/>
        <v/>
      </c>
      <c r="CA436" s="111" t="str">
        <f t="shared" si="554"/>
        <v/>
      </c>
      <c r="CB436" s="142" t="str">
        <f t="shared" si="555"/>
        <v/>
      </c>
      <c r="CC436" s="184" t="str">
        <f t="shared" si="556"/>
        <v/>
      </c>
      <c r="CD436" s="115" t="str">
        <f t="shared" si="557"/>
        <v/>
      </c>
      <c r="CE436" s="115" t="str">
        <f t="shared" si="558"/>
        <v/>
      </c>
      <c r="CF436" s="125" t="str">
        <f t="shared" si="559"/>
        <v/>
      </c>
      <c r="CG436" s="125" t="str">
        <f t="shared" si="560"/>
        <v/>
      </c>
      <c r="CH436" s="149" t="str">
        <f t="shared" si="561"/>
        <v/>
      </c>
      <c r="CI436" s="142" t="str">
        <f t="shared" si="562"/>
        <v/>
      </c>
      <c r="CJ436" s="119"/>
      <c r="CK436" s="109"/>
      <c r="CL436" s="166" t="str">
        <f t="shared" si="563"/>
        <v/>
      </c>
      <c r="CM436" s="166" t="str">
        <f t="shared" si="564"/>
        <v/>
      </c>
      <c r="CN436" s="163" t="str">
        <f t="shared" si="565"/>
        <v/>
      </c>
      <c r="CO436" s="164" t="str">
        <f t="shared" si="566"/>
        <v/>
      </c>
      <c r="CP436" s="109"/>
      <c r="CQ436" s="163" t="str">
        <f t="shared" si="567"/>
        <v/>
      </c>
      <c r="CR436" s="163" t="str">
        <f t="shared" si="568"/>
        <v/>
      </c>
      <c r="CS436" s="109"/>
      <c r="CT436" s="112" t="str">
        <f t="shared" si="600"/>
        <v/>
      </c>
      <c r="CU436" s="145" t="str">
        <f t="shared" si="601"/>
        <v/>
      </c>
      <c r="CV436" s="111" t="str">
        <f t="shared" si="602"/>
        <v/>
      </c>
      <c r="CW436" s="111" t="str">
        <f t="shared" si="603"/>
        <v/>
      </c>
      <c r="CX436" s="109" t="str">
        <f t="shared" si="569"/>
        <v/>
      </c>
      <c r="CY436" s="126" t="str">
        <f t="shared" si="570"/>
        <v/>
      </c>
      <c r="CZ436" s="126" t="str">
        <f t="shared" si="571"/>
        <v/>
      </c>
      <c r="DA436" s="126" t="str">
        <f t="shared" si="572"/>
        <v/>
      </c>
      <c r="DB436" s="145" t="str">
        <f t="shared" si="573"/>
        <v/>
      </c>
      <c r="DC436" s="143" t="str">
        <f t="shared" si="574"/>
        <v/>
      </c>
      <c r="DD436" s="121"/>
      <c r="DE436" s="113" t="str">
        <f t="shared" si="575"/>
        <v/>
      </c>
      <c r="DF436" s="113" t="str">
        <f t="shared" si="576"/>
        <v/>
      </c>
      <c r="DG436" s="111" t="e">
        <f t="shared" si="604"/>
        <v>#N/A</v>
      </c>
      <c r="DH436" s="108" t="str">
        <f t="shared" si="577"/>
        <v/>
      </c>
      <c r="DI436" s="108" t="str">
        <f t="shared" si="605"/>
        <v/>
      </c>
      <c r="DJ436" s="108" t="str">
        <f t="shared" si="606"/>
        <v/>
      </c>
      <c r="DK436" s="108" t="str">
        <f t="shared" si="609"/>
        <v/>
      </c>
      <c r="DL436" s="108" t="str">
        <f t="shared" si="607"/>
        <v/>
      </c>
      <c r="DM436" s="108" t="str">
        <f t="shared" si="608"/>
        <v/>
      </c>
      <c r="DN436" s="103"/>
      <c r="DO436" s="170" t="str">
        <f t="shared" si="578"/>
        <v/>
      </c>
      <c r="DP436" s="170" t="str">
        <f t="shared" si="579"/>
        <v/>
      </c>
      <c r="DQ436" s="170" t="str">
        <f t="shared" si="580"/>
        <v/>
      </c>
      <c r="DR436" s="55" t="str">
        <f t="shared" si="581"/>
        <v/>
      </c>
      <c r="DS436" s="55" t="str">
        <f t="shared" si="582"/>
        <v/>
      </c>
      <c r="DT436" s="173" t="str">
        <f t="shared" si="583"/>
        <v/>
      </c>
      <c r="DU436" s="55" t="str">
        <f t="shared" si="584"/>
        <v/>
      </c>
      <c r="DV436" s="21" t="str">
        <f t="shared" si="585"/>
        <v/>
      </c>
      <c r="DW436" s="11" t="str">
        <f t="shared" si="610"/>
        <v/>
      </c>
      <c r="DX436" s="12" t="str">
        <f t="shared" si="586"/>
        <v/>
      </c>
      <c r="DY436" s="15"/>
    </row>
    <row r="437" spans="1:129" ht="19.899999999999999" customHeight="1" x14ac:dyDescent="0.25">
      <c r="A437" s="47">
        <f t="shared" si="587"/>
        <v>436</v>
      </c>
      <c r="B437" s="176"/>
      <c r="C437" s="194"/>
      <c r="D437" s="176"/>
      <c r="E437" s="194"/>
      <c r="F437" s="192"/>
      <c r="G437" s="193"/>
      <c r="H437" s="176"/>
      <c r="I437" s="176"/>
      <c r="J437" s="180"/>
      <c r="K437" s="180"/>
      <c r="L437" s="180"/>
      <c r="M437" s="40"/>
      <c r="N437" s="10" t="str">
        <f t="shared" si="529"/>
        <v/>
      </c>
      <c r="O437" s="13"/>
      <c r="P437" s="26" t="str">
        <f t="shared" si="615"/>
        <v/>
      </c>
      <c r="Q437" s="26" t="str">
        <f t="shared" si="615"/>
        <v/>
      </c>
      <c r="R437" s="26" t="str">
        <f t="shared" si="615"/>
        <v/>
      </c>
      <c r="S437" s="26" t="str">
        <f t="shared" si="615"/>
        <v/>
      </c>
      <c r="T437" s="26" t="str">
        <f t="shared" si="615"/>
        <v/>
      </c>
      <c r="U437" s="157" t="str">
        <f t="shared" si="615"/>
        <v/>
      </c>
      <c r="V437" s="26" t="str">
        <f t="shared" si="615"/>
        <v/>
      </c>
      <c r="W437" s="26" t="str">
        <f t="shared" si="615"/>
        <v/>
      </c>
      <c r="X437" s="26" t="str">
        <f t="shared" si="615"/>
        <v/>
      </c>
      <c r="Y437" s="24" t="str">
        <f t="shared" si="615"/>
        <v/>
      </c>
      <c r="Z437" s="18" t="str">
        <f t="shared" si="614"/>
        <v/>
      </c>
      <c r="AA437" s="24" t="str">
        <f t="shared" si="614"/>
        <v/>
      </c>
      <c r="AB437" s="24" t="str">
        <f t="shared" si="614"/>
        <v/>
      </c>
      <c r="AC437" s="26" t="str">
        <f t="shared" si="614"/>
        <v/>
      </c>
      <c r="AD437" s="33" t="str">
        <f t="shared" si="614"/>
        <v/>
      </c>
      <c r="AE437" s="24" t="str">
        <f t="shared" si="614"/>
        <v/>
      </c>
      <c r="AF437" s="26" t="str">
        <f t="shared" si="614"/>
        <v/>
      </c>
      <c r="AG437" s="24" t="str">
        <f t="shared" si="614"/>
        <v/>
      </c>
      <c r="AH437" s="26" t="str">
        <f t="shared" si="614"/>
        <v/>
      </c>
      <c r="AI437" s="26" t="str">
        <f t="shared" si="614"/>
        <v/>
      </c>
      <c r="AJ437" s="26" t="str">
        <f t="shared" si="614"/>
        <v/>
      </c>
      <c r="AK437" s="26" t="str">
        <f t="shared" si="614"/>
        <v/>
      </c>
      <c r="AL437" s="26" t="str">
        <f t="shared" si="614"/>
        <v/>
      </c>
      <c r="AM437" s="18" t="str">
        <f t="shared" si="614"/>
        <v/>
      </c>
      <c r="AN437" s="9"/>
      <c r="AO437" s="152" t="str">
        <f t="shared" si="588"/>
        <v/>
      </c>
      <c r="AP437" s="150" t="str">
        <f t="shared" si="531"/>
        <v/>
      </c>
      <c r="AQ437" s="151" t="str">
        <f t="shared" si="532"/>
        <v/>
      </c>
      <c r="AR437" s="107" t="str">
        <f t="shared" si="533"/>
        <v/>
      </c>
      <c r="AS437" s="128" t="str">
        <f t="shared" si="534"/>
        <v/>
      </c>
      <c r="AT437" s="114" t="str">
        <f t="shared" si="589"/>
        <v/>
      </c>
      <c r="AU437" s="114" t="str">
        <f t="shared" si="590"/>
        <v/>
      </c>
      <c r="AV437" s="114" t="str">
        <f t="shared" si="591"/>
        <v/>
      </c>
      <c r="AW437" s="114" t="str">
        <f t="shared" si="592"/>
        <v/>
      </c>
      <c r="AX437" s="117" t="str">
        <f t="shared" si="593"/>
        <v/>
      </c>
      <c r="AY437" s="117" t="str">
        <f t="shared" si="594"/>
        <v/>
      </c>
      <c r="AZ437" s="111" t="str">
        <f t="shared" si="595"/>
        <v/>
      </c>
      <c r="BA437" s="133" t="str">
        <f t="shared" si="596"/>
        <v/>
      </c>
      <c r="BB437" s="126" t="str">
        <f t="shared" si="535"/>
        <v/>
      </c>
      <c r="BC437" s="126" t="str">
        <f t="shared" si="536"/>
        <v/>
      </c>
      <c r="BD437" s="127" t="str">
        <f t="shared" si="537"/>
        <v/>
      </c>
      <c r="BE437" s="115" t="str">
        <f t="shared" si="538"/>
        <v/>
      </c>
      <c r="BF437" s="148" t="str">
        <f t="shared" si="539"/>
        <v/>
      </c>
      <c r="BG437" s="126" t="str">
        <f t="shared" si="540"/>
        <v/>
      </c>
      <c r="BH437" s="126" t="str">
        <f t="shared" si="541"/>
        <v/>
      </c>
      <c r="BI437" s="126" t="str">
        <f t="shared" si="542"/>
        <v/>
      </c>
      <c r="BJ437" s="126" t="str">
        <f t="shared" si="543"/>
        <v/>
      </c>
      <c r="BK437" s="111" t="str">
        <f t="shared" si="544"/>
        <v/>
      </c>
      <c r="BL437" s="118" t="str">
        <f t="shared" si="597"/>
        <v/>
      </c>
      <c r="BM437" s="115" t="str">
        <f t="shared" si="545"/>
        <v/>
      </c>
      <c r="BN437" s="110" t="str">
        <f t="shared" si="546"/>
        <v/>
      </c>
      <c r="BO437" s="110" t="str">
        <f t="shared" si="547"/>
        <v/>
      </c>
      <c r="BP437" s="111" t="str">
        <f t="shared" si="598"/>
        <v/>
      </c>
      <c r="BQ437" s="110" t="str">
        <f t="shared" si="599"/>
        <v/>
      </c>
      <c r="BR437" s="153"/>
      <c r="BS437" s="115" t="str">
        <f t="shared" si="548"/>
        <v/>
      </c>
      <c r="BT437" s="132" t="str">
        <f t="shared" si="611"/>
        <v/>
      </c>
      <c r="BU437" s="146" t="str">
        <f t="shared" si="549"/>
        <v/>
      </c>
      <c r="BV437" s="115" t="str">
        <f t="shared" si="550"/>
        <v/>
      </c>
      <c r="BW437" s="118" t="str">
        <f t="shared" si="551"/>
        <v/>
      </c>
      <c r="BX437" s="119"/>
      <c r="BY437" s="111" t="str">
        <f t="shared" si="552"/>
        <v/>
      </c>
      <c r="BZ437" s="111" t="str">
        <f t="shared" si="553"/>
        <v/>
      </c>
      <c r="CA437" s="111" t="str">
        <f t="shared" si="554"/>
        <v/>
      </c>
      <c r="CB437" s="142" t="str">
        <f t="shared" si="555"/>
        <v/>
      </c>
      <c r="CC437" s="184" t="str">
        <f t="shared" si="556"/>
        <v/>
      </c>
      <c r="CD437" s="115" t="str">
        <f t="shared" si="557"/>
        <v/>
      </c>
      <c r="CE437" s="115" t="str">
        <f t="shared" si="558"/>
        <v/>
      </c>
      <c r="CF437" s="125" t="str">
        <f t="shared" si="559"/>
        <v/>
      </c>
      <c r="CG437" s="125" t="str">
        <f t="shared" si="560"/>
        <v/>
      </c>
      <c r="CH437" s="149" t="str">
        <f t="shared" si="561"/>
        <v/>
      </c>
      <c r="CI437" s="142" t="str">
        <f t="shared" si="562"/>
        <v/>
      </c>
      <c r="CJ437" s="119"/>
      <c r="CK437" s="109"/>
      <c r="CL437" s="166" t="str">
        <f t="shared" si="563"/>
        <v/>
      </c>
      <c r="CM437" s="166" t="str">
        <f t="shared" si="564"/>
        <v/>
      </c>
      <c r="CN437" s="163" t="str">
        <f t="shared" si="565"/>
        <v/>
      </c>
      <c r="CO437" s="164" t="str">
        <f t="shared" si="566"/>
        <v/>
      </c>
      <c r="CP437" s="109"/>
      <c r="CQ437" s="163" t="str">
        <f t="shared" si="567"/>
        <v/>
      </c>
      <c r="CR437" s="163" t="str">
        <f t="shared" si="568"/>
        <v/>
      </c>
      <c r="CS437" s="109"/>
      <c r="CT437" s="112" t="str">
        <f t="shared" si="600"/>
        <v/>
      </c>
      <c r="CU437" s="145" t="str">
        <f t="shared" si="601"/>
        <v/>
      </c>
      <c r="CV437" s="111" t="str">
        <f t="shared" si="602"/>
        <v/>
      </c>
      <c r="CW437" s="111" t="str">
        <f t="shared" si="603"/>
        <v/>
      </c>
      <c r="CX437" s="109" t="str">
        <f t="shared" si="569"/>
        <v/>
      </c>
      <c r="CY437" s="126" t="str">
        <f t="shared" si="570"/>
        <v/>
      </c>
      <c r="CZ437" s="126" t="str">
        <f t="shared" si="571"/>
        <v/>
      </c>
      <c r="DA437" s="126" t="str">
        <f t="shared" si="572"/>
        <v/>
      </c>
      <c r="DB437" s="145" t="str">
        <f t="shared" si="573"/>
        <v/>
      </c>
      <c r="DC437" s="143" t="str">
        <f t="shared" si="574"/>
        <v/>
      </c>
      <c r="DD437" s="121"/>
      <c r="DE437" s="113" t="str">
        <f t="shared" si="575"/>
        <v/>
      </c>
      <c r="DF437" s="113" t="str">
        <f t="shared" si="576"/>
        <v/>
      </c>
      <c r="DG437" s="111" t="e">
        <f t="shared" si="604"/>
        <v>#N/A</v>
      </c>
      <c r="DH437" s="108" t="str">
        <f t="shared" si="577"/>
        <v/>
      </c>
      <c r="DI437" s="108" t="str">
        <f t="shared" si="605"/>
        <v/>
      </c>
      <c r="DJ437" s="108" t="str">
        <f t="shared" si="606"/>
        <v/>
      </c>
      <c r="DK437" s="108" t="str">
        <f t="shared" si="609"/>
        <v/>
      </c>
      <c r="DL437" s="108" t="str">
        <f t="shared" si="607"/>
        <v/>
      </c>
      <c r="DM437" s="108" t="str">
        <f t="shared" si="608"/>
        <v/>
      </c>
      <c r="DN437" s="103"/>
      <c r="DO437" s="170" t="str">
        <f t="shared" si="578"/>
        <v/>
      </c>
      <c r="DP437" s="170" t="str">
        <f t="shared" si="579"/>
        <v/>
      </c>
      <c r="DQ437" s="170" t="str">
        <f t="shared" si="580"/>
        <v/>
      </c>
      <c r="DR437" s="55" t="str">
        <f t="shared" si="581"/>
        <v/>
      </c>
      <c r="DS437" s="55" t="str">
        <f t="shared" si="582"/>
        <v/>
      </c>
      <c r="DT437" s="173" t="str">
        <f t="shared" si="583"/>
        <v/>
      </c>
      <c r="DU437" s="55" t="str">
        <f t="shared" si="584"/>
        <v/>
      </c>
      <c r="DV437" s="21" t="str">
        <f t="shared" si="585"/>
        <v/>
      </c>
      <c r="DW437" s="11" t="str">
        <f t="shared" si="610"/>
        <v/>
      </c>
      <c r="DX437" s="12" t="str">
        <f t="shared" si="586"/>
        <v/>
      </c>
      <c r="DY437" s="15"/>
    </row>
    <row r="438" spans="1:129" ht="19.899999999999999" customHeight="1" x14ac:dyDescent="0.25">
      <c r="A438" s="47">
        <f t="shared" si="587"/>
        <v>437</v>
      </c>
      <c r="B438" s="176"/>
      <c r="C438" s="194"/>
      <c r="D438" s="176"/>
      <c r="E438" s="194"/>
      <c r="F438" s="192"/>
      <c r="G438" s="193"/>
      <c r="H438" s="176"/>
      <c r="I438" s="176"/>
      <c r="J438" s="180"/>
      <c r="K438" s="180"/>
      <c r="L438" s="180"/>
      <c r="M438" s="40"/>
      <c r="N438" s="10" t="str">
        <f t="shared" si="529"/>
        <v/>
      </c>
      <c r="O438" s="13"/>
      <c r="P438" s="26" t="str">
        <f t="shared" si="615"/>
        <v/>
      </c>
      <c r="Q438" s="26" t="str">
        <f t="shared" si="615"/>
        <v/>
      </c>
      <c r="R438" s="26" t="str">
        <f t="shared" si="615"/>
        <v/>
      </c>
      <c r="S438" s="26" t="str">
        <f t="shared" si="615"/>
        <v/>
      </c>
      <c r="T438" s="26" t="str">
        <f t="shared" si="615"/>
        <v/>
      </c>
      <c r="U438" s="157" t="str">
        <f t="shared" si="615"/>
        <v/>
      </c>
      <c r="V438" s="26" t="str">
        <f t="shared" si="615"/>
        <v/>
      </c>
      <c r="W438" s="26" t="str">
        <f t="shared" si="615"/>
        <v/>
      </c>
      <c r="X438" s="26" t="str">
        <f t="shared" si="615"/>
        <v/>
      </c>
      <c r="Y438" s="24" t="str">
        <f t="shared" si="615"/>
        <v/>
      </c>
      <c r="Z438" s="18" t="str">
        <f t="shared" si="614"/>
        <v/>
      </c>
      <c r="AA438" s="24" t="str">
        <f t="shared" si="614"/>
        <v/>
      </c>
      <c r="AB438" s="24" t="str">
        <f t="shared" si="614"/>
        <v/>
      </c>
      <c r="AC438" s="26" t="str">
        <f t="shared" si="614"/>
        <v/>
      </c>
      <c r="AD438" s="33" t="str">
        <f t="shared" si="614"/>
        <v/>
      </c>
      <c r="AE438" s="24" t="str">
        <f t="shared" si="614"/>
        <v/>
      </c>
      <c r="AF438" s="26" t="str">
        <f t="shared" si="614"/>
        <v/>
      </c>
      <c r="AG438" s="24" t="str">
        <f t="shared" si="614"/>
        <v/>
      </c>
      <c r="AH438" s="26" t="str">
        <f t="shared" si="614"/>
        <v/>
      </c>
      <c r="AI438" s="26" t="str">
        <f t="shared" si="614"/>
        <v/>
      </c>
      <c r="AJ438" s="26" t="str">
        <f t="shared" si="614"/>
        <v/>
      </c>
      <c r="AK438" s="26" t="str">
        <f t="shared" si="614"/>
        <v/>
      </c>
      <c r="AL438" s="26" t="str">
        <f t="shared" si="614"/>
        <v/>
      </c>
      <c r="AM438" s="18" t="str">
        <f t="shared" si="614"/>
        <v/>
      </c>
      <c r="AN438" s="9"/>
      <c r="AO438" s="152" t="str">
        <f t="shared" si="588"/>
        <v/>
      </c>
      <c r="AP438" s="150" t="str">
        <f t="shared" si="531"/>
        <v/>
      </c>
      <c r="AQ438" s="151" t="str">
        <f t="shared" si="532"/>
        <v/>
      </c>
      <c r="AR438" s="107" t="str">
        <f t="shared" si="533"/>
        <v/>
      </c>
      <c r="AS438" s="128" t="str">
        <f t="shared" si="534"/>
        <v/>
      </c>
      <c r="AT438" s="114" t="str">
        <f t="shared" si="589"/>
        <v/>
      </c>
      <c r="AU438" s="114" t="str">
        <f t="shared" si="590"/>
        <v/>
      </c>
      <c r="AV438" s="114" t="str">
        <f t="shared" si="591"/>
        <v/>
      </c>
      <c r="AW438" s="114" t="str">
        <f t="shared" si="592"/>
        <v/>
      </c>
      <c r="AX438" s="117" t="str">
        <f t="shared" si="593"/>
        <v/>
      </c>
      <c r="AY438" s="117" t="str">
        <f t="shared" si="594"/>
        <v/>
      </c>
      <c r="AZ438" s="111" t="str">
        <f t="shared" si="595"/>
        <v/>
      </c>
      <c r="BA438" s="133" t="str">
        <f t="shared" si="596"/>
        <v/>
      </c>
      <c r="BB438" s="126" t="str">
        <f t="shared" si="535"/>
        <v/>
      </c>
      <c r="BC438" s="126" t="str">
        <f t="shared" si="536"/>
        <v/>
      </c>
      <c r="BD438" s="127" t="str">
        <f t="shared" si="537"/>
        <v/>
      </c>
      <c r="BE438" s="115" t="str">
        <f t="shared" si="538"/>
        <v/>
      </c>
      <c r="BF438" s="148" t="str">
        <f t="shared" si="539"/>
        <v/>
      </c>
      <c r="BG438" s="126" t="str">
        <f t="shared" si="540"/>
        <v/>
      </c>
      <c r="BH438" s="126" t="str">
        <f t="shared" si="541"/>
        <v/>
      </c>
      <c r="BI438" s="126" t="str">
        <f t="shared" si="542"/>
        <v/>
      </c>
      <c r="BJ438" s="126" t="str">
        <f t="shared" si="543"/>
        <v/>
      </c>
      <c r="BK438" s="111" t="str">
        <f t="shared" si="544"/>
        <v/>
      </c>
      <c r="BL438" s="118" t="str">
        <f t="shared" si="597"/>
        <v/>
      </c>
      <c r="BM438" s="115" t="str">
        <f t="shared" si="545"/>
        <v/>
      </c>
      <c r="BN438" s="110" t="str">
        <f t="shared" si="546"/>
        <v/>
      </c>
      <c r="BO438" s="110" t="str">
        <f t="shared" si="547"/>
        <v/>
      </c>
      <c r="BP438" s="111" t="str">
        <f t="shared" si="598"/>
        <v/>
      </c>
      <c r="BQ438" s="110" t="str">
        <f t="shared" si="599"/>
        <v/>
      </c>
      <c r="BR438" s="153"/>
      <c r="BS438" s="115" t="str">
        <f t="shared" si="548"/>
        <v/>
      </c>
      <c r="BT438" s="132" t="str">
        <f t="shared" si="611"/>
        <v/>
      </c>
      <c r="BU438" s="146" t="str">
        <f t="shared" si="549"/>
        <v/>
      </c>
      <c r="BV438" s="115" t="str">
        <f t="shared" si="550"/>
        <v/>
      </c>
      <c r="BW438" s="118" t="str">
        <f t="shared" si="551"/>
        <v/>
      </c>
      <c r="BX438" s="119"/>
      <c r="BY438" s="111" t="str">
        <f t="shared" si="552"/>
        <v/>
      </c>
      <c r="BZ438" s="111" t="str">
        <f t="shared" si="553"/>
        <v/>
      </c>
      <c r="CA438" s="111" t="str">
        <f t="shared" si="554"/>
        <v/>
      </c>
      <c r="CB438" s="142" t="str">
        <f t="shared" si="555"/>
        <v/>
      </c>
      <c r="CC438" s="184" t="str">
        <f t="shared" si="556"/>
        <v/>
      </c>
      <c r="CD438" s="115" t="str">
        <f t="shared" si="557"/>
        <v/>
      </c>
      <c r="CE438" s="115" t="str">
        <f t="shared" si="558"/>
        <v/>
      </c>
      <c r="CF438" s="125" t="str">
        <f t="shared" si="559"/>
        <v/>
      </c>
      <c r="CG438" s="125" t="str">
        <f t="shared" si="560"/>
        <v/>
      </c>
      <c r="CH438" s="149" t="str">
        <f t="shared" si="561"/>
        <v/>
      </c>
      <c r="CI438" s="142" t="str">
        <f t="shared" si="562"/>
        <v/>
      </c>
      <c r="CJ438" s="119"/>
      <c r="CK438" s="109"/>
      <c r="CL438" s="166" t="str">
        <f t="shared" si="563"/>
        <v/>
      </c>
      <c r="CM438" s="166" t="str">
        <f t="shared" si="564"/>
        <v/>
      </c>
      <c r="CN438" s="163" t="str">
        <f t="shared" si="565"/>
        <v/>
      </c>
      <c r="CO438" s="164" t="str">
        <f t="shared" si="566"/>
        <v/>
      </c>
      <c r="CP438" s="109"/>
      <c r="CQ438" s="163" t="str">
        <f t="shared" si="567"/>
        <v/>
      </c>
      <c r="CR438" s="163" t="str">
        <f t="shared" si="568"/>
        <v/>
      </c>
      <c r="CS438" s="109"/>
      <c r="CT438" s="112" t="str">
        <f t="shared" si="600"/>
        <v/>
      </c>
      <c r="CU438" s="145" t="str">
        <f t="shared" si="601"/>
        <v/>
      </c>
      <c r="CV438" s="111" t="str">
        <f t="shared" si="602"/>
        <v/>
      </c>
      <c r="CW438" s="111" t="str">
        <f t="shared" si="603"/>
        <v/>
      </c>
      <c r="CX438" s="109" t="str">
        <f t="shared" si="569"/>
        <v/>
      </c>
      <c r="CY438" s="126" t="str">
        <f t="shared" si="570"/>
        <v/>
      </c>
      <c r="CZ438" s="126" t="str">
        <f t="shared" si="571"/>
        <v/>
      </c>
      <c r="DA438" s="126" t="str">
        <f t="shared" si="572"/>
        <v/>
      </c>
      <c r="DB438" s="145" t="str">
        <f t="shared" si="573"/>
        <v/>
      </c>
      <c r="DC438" s="143" t="str">
        <f t="shared" si="574"/>
        <v/>
      </c>
      <c r="DD438" s="121"/>
      <c r="DE438" s="113" t="str">
        <f t="shared" si="575"/>
        <v/>
      </c>
      <c r="DF438" s="113" t="str">
        <f t="shared" si="576"/>
        <v/>
      </c>
      <c r="DG438" s="111" t="e">
        <f t="shared" si="604"/>
        <v>#N/A</v>
      </c>
      <c r="DH438" s="108" t="str">
        <f t="shared" si="577"/>
        <v/>
      </c>
      <c r="DI438" s="108" t="str">
        <f t="shared" si="605"/>
        <v/>
      </c>
      <c r="DJ438" s="108" t="str">
        <f t="shared" si="606"/>
        <v/>
      </c>
      <c r="DK438" s="108" t="str">
        <f t="shared" si="609"/>
        <v/>
      </c>
      <c r="DL438" s="108" t="str">
        <f t="shared" si="607"/>
        <v/>
      </c>
      <c r="DM438" s="108" t="str">
        <f t="shared" si="608"/>
        <v/>
      </c>
      <c r="DN438" s="103"/>
      <c r="DO438" s="170" t="str">
        <f t="shared" si="578"/>
        <v/>
      </c>
      <c r="DP438" s="170" t="str">
        <f t="shared" si="579"/>
        <v/>
      </c>
      <c r="DQ438" s="170" t="str">
        <f t="shared" si="580"/>
        <v/>
      </c>
      <c r="DR438" s="55" t="str">
        <f t="shared" si="581"/>
        <v/>
      </c>
      <c r="DS438" s="55" t="str">
        <f t="shared" si="582"/>
        <v/>
      </c>
      <c r="DT438" s="173" t="str">
        <f t="shared" si="583"/>
        <v/>
      </c>
      <c r="DU438" s="55" t="str">
        <f t="shared" si="584"/>
        <v/>
      </c>
      <c r="DV438" s="21" t="str">
        <f t="shared" si="585"/>
        <v/>
      </c>
      <c r="DW438" s="11" t="str">
        <f t="shared" si="610"/>
        <v/>
      </c>
      <c r="DX438" s="12" t="str">
        <f t="shared" si="586"/>
        <v/>
      </c>
      <c r="DY438" s="15"/>
    </row>
    <row r="439" spans="1:129" ht="19.899999999999999" customHeight="1" x14ac:dyDescent="0.25">
      <c r="A439" s="47">
        <f t="shared" si="587"/>
        <v>438</v>
      </c>
      <c r="B439" s="176"/>
      <c r="C439" s="194"/>
      <c r="D439" s="176"/>
      <c r="E439" s="194"/>
      <c r="F439" s="192"/>
      <c r="G439" s="193"/>
      <c r="H439" s="176"/>
      <c r="I439" s="176"/>
      <c r="J439" s="180"/>
      <c r="K439" s="180"/>
      <c r="L439" s="180"/>
      <c r="M439" s="40"/>
      <c r="N439" s="10" t="str">
        <f t="shared" si="529"/>
        <v/>
      </c>
      <c r="O439" s="13"/>
      <c r="P439" s="26" t="str">
        <f t="shared" si="615"/>
        <v/>
      </c>
      <c r="Q439" s="26" t="str">
        <f t="shared" si="615"/>
        <v/>
      </c>
      <c r="R439" s="26" t="str">
        <f t="shared" si="615"/>
        <v/>
      </c>
      <c r="S439" s="26" t="str">
        <f t="shared" si="615"/>
        <v/>
      </c>
      <c r="T439" s="26" t="str">
        <f t="shared" si="615"/>
        <v/>
      </c>
      <c r="U439" s="157" t="str">
        <f t="shared" si="615"/>
        <v/>
      </c>
      <c r="V439" s="26" t="str">
        <f t="shared" si="615"/>
        <v/>
      </c>
      <c r="W439" s="26" t="str">
        <f t="shared" si="615"/>
        <v/>
      </c>
      <c r="X439" s="26" t="str">
        <f t="shared" si="615"/>
        <v/>
      </c>
      <c r="Y439" s="24" t="str">
        <f t="shared" si="615"/>
        <v/>
      </c>
      <c r="Z439" s="18" t="str">
        <f t="shared" si="614"/>
        <v/>
      </c>
      <c r="AA439" s="24" t="str">
        <f t="shared" si="614"/>
        <v/>
      </c>
      <c r="AB439" s="24" t="str">
        <f t="shared" si="614"/>
        <v/>
      </c>
      <c r="AC439" s="26" t="str">
        <f t="shared" si="614"/>
        <v/>
      </c>
      <c r="AD439" s="33" t="str">
        <f t="shared" si="614"/>
        <v/>
      </c>
      <c r="AE439" s="24" t="str">
        <f t="shared" si="614"/>
        <v/>
      </c>
      <c r="AF439" s="26" t="str">
        <f t="shared" si="614"/>
        <v/>
      </c>
      <c r="AG439" s="24" t="str">
        <f t="shared" si="614"/>
        <v/>
      </c>
      <c r="AH439" s="26" t="str">
        <f t="shared" si="614"/>
        <v/>
      </c>
      <c r="AI439" s="26" t="str">
        <f t="shared" si="614"/>
        <v/>
      </c>
      <c r="AJ439" s="26" t="str">
        <f t="shared" si="614"/>
        <v/>
      </c>
      <c r="AK439" s="26" t="str">
        <f t="shared" si="614"/>
        <v/>
      </c>
      <c r="AL439" s="26" t="str">
        <f t="shared" si="614"/>
        <v/>
      </c>
      <c r="AM439" s="18" t="str">
        <f t="shared" si="614"/>
        <v/>
      </c>
      <c r="AN439" s="9"/>
      <c r="AO439" s="152" t="str">
        <f t="shared" si="588"/>
        <v/>
      </c>
      <c r="AP439" s="150" t="str">
        <f t="shared" si="531"/>
        <v/>
      </c>
      <c r="AQ439" s="151" t="str">
        <f t="shared" si="532"/>
        <v/>
      </c>
      <c r="AR439" s="107" t="str">
        <f t="shared" si="533"/>
        <v/>
      </c>
      <c r="AS439" s="128" t="str">
        <f t="shared" si="534"/>
        <v/>
      </c>
      <c r="AT439" s="114" t="str">
        <f t="shared" si="589"/>
        <v/>
      </c>
      <c r="AU439" s="114" t="str">
        <f t="shared" si="590"/>
        <v/>
      </c>
      <c r="AV439" s="114" t="str">
        <f t="shared" si="591"/>
        <v/>
      </c>
      <c r="AW439" s="114" t="str">
        <f t="shared" si="592"/>
        <v/>
      </c>
      <c r="AX439" s="117" t="str">
        <f t="shared" si="593"/>
        <v/>
      </c>
      <c r="AY439" s="117" t="str">
        <f t="shared" si="594"/>
        <v/>
      </c>
      <c r="AZ439" s="111" t="str">
        <f t="shared" si="595"/>
        <v/>
      </c>
      <c r="BA439" s="133" t="str">
        <f t="shared" si="596"/>
        <v/>
      </c>
      <c r="BB439" s="126" t="str">
        <f t="shared" si="535"/>
        <v/>
      </c>
      <c r="BC439" s="126" t="str">
        <f t="shared" si="536"/>
        <v/>
      </c>
      <c r="BD439" s="127" t="str">
        <f t="shared" si="537"/>
        <v/>
      </c>
      <c r="BE439" s="115" t="str">
        <f t="shared" si="538"/>
        <v/>
      </c>
      <c r="BF439" s="148" t="str">
        <f t="shared" si="539"/>
        <v/>
      </c>
      <c r="BG439" s="126" t="str">
        <f t="shared" si="540"/>
        <v/>
      </c>
      <c r="BH439" s="126" t="str">
        <f t="shared" si="541"/>
        <v/>
      </c>
      <c r="BI439" s="126" t="str">
        <f t="shared" si="542"/>
        <v/>
      </c>
      <c r="BJ439" s="126" t="str">
        <f t="shared" si="543"/>
        <v/>
      </c>
      <c r="BK439" s="111" t="str">
        <f t="shared" si="544"/>
        <v/>
      </c>
      <c r="BL439" s="118" t="str">
        <f t="shared" si="597"/>
        <v/>
      </c>
      <c r="BM439" s="115" t="str">
        <f t="shared" si="545"/>
        <v/>
      </c>
      <c r="BN439" s="110" t="str">
        <f t="shared" si="546"/>
        <v/>
      </c>
      <c r="BO439" s="110" t="str">
        <f t="shared" si="547"/>
        <v/>
      </c>
      <c r="BP439" s="111" t="str">
        <f t="shared" si="598"/>
        <v/>
      </c>
      <c r="BQ439" s="110" t="str">
        <f t="shared" si="599"/>
        <v/>
      </c>
      <c r="BR439" s="153"/>
      <c r="BS439" s="115" t="str">
        <f t="shared" si="548"/>
        <v/>
      </c>
      <c r="BT439" s="132" t="str">
        <f t="shared" si="611"/>
        <v/>
      </c>
      <c r="BU439" s="146" t="str">
        <f t="shared" si="549"/>
        <v/>
      </c>
      <c r="BV439" s="115" t="str">
        <f t="shared" si="550"/>
        <v/>
      </c>
      <c r="BW439" s="118" t="str">
        <f t="shared" si="551"/>
        <v/>
      </c>
      <c r="BX439" s="119"/>
      <c r="BY439" s="111" t="str">
        <f t="shared" si="552"/>
        <v/>
      </c>
      <c r="BZ439" s="111" t="str">
        <f t="shared" si="553"/>
        <v/>
      </c>
      <c r="CA439" s="111" t="str">
        <f t="shared" si="554"/>
        <v/>
      </c>
      <c r="CB439" s="142" t="str">
        <f t="shared" si="555"/>
        <v/>
      </c>
      <c r="CC439" s="184" t="str">
        <f t="shared" si="556"/>
        <v/>
      </c>
      <c r="CD439" s="115" t="str">
        <f t="shared" si="557"/>
        <v/>
      </c>
      <c r="CE439" s="115" t="str">
        <f t="shared" si="558"/>
        <v/>
      </c>
      <c r="CF439" s="125" t="str">
        <f t="shared" si="559"/>
        <v/>
      </c>
      <c r="CG439" s="125" t="str">
        <f t="shared" si="560"/>
        <v/>
      </c>
      <c r="CH439" s="149" t="str">
        <f t="shared" si="561"/>
        <v/>
      </c>
      <c r="CI439" s="142" t="str">
        <f t="shared" si="562"/>
        <v/>
      </c>
      <c r="CJ439" s="119"/>
      <c r="CK439" s="109"/>
      <c r="CL439" s="166" t="str">
        <f t="shared" si="563"/>
        <v/>
      </c>
      <c r="CM439" s="166" t="str">
        <f t="shared" si="564"/>
        <v/>
      </c>
      <c r="CN439" s="163" t="str">
        <f t="shared" si="565"/>
        <v/>
      </c>
      <c r="CO439" s="164" t="str">
        <f t="shared" si="566"/>
        <v/>
      </c>
      <c r="CP439" s="109"/>
      <c r="CQ439" s="163" t="str">
        <f t="shared" si="567"/>
        <v/>
      </c>
      <c r="CR439" s="163" t="str">
        <f t="shared" si="568"/>
        <v/>
      </c>
      <c r="CS439" s="109"/>
      <c r="CT439" s="112" t="str">
        <f t="shared" si="600"/>
        <v/>
      </c>
      <c r="CU439" s="145" t="str">
        <f t="shared" si="601"/>
        <v/>
      </c>
      <c r="CV439" s="111" t="str">
        <f t="shared" si="602"/>
        <v/>
      </c>
      <c r="CW439" s="111" t="str">
        <f t="shared" si="603"/>
        <v/>
      </c>
      <c r="CX439" s="109" t="str">
        <f t="shared" si="569"/>
        <v/>
      </c>
      <c r="CY439" s="126" t="str">
        <f t="shared" si="570"/>
        <v/>
      </c>
      <c r="CZ439" s="126" t="str">
        <f t="shared" si="571"/>
        <v/>
      </c>
      <c r="DA439" s="126" t="str">
        <f t="shared" si="572"/>
        <v/>
      </c>
      <c r="DB439" s="145" t="str">
        <f t="shared" si="573"/>
        <v/>
      </c>
      <c r="DC439" s="143" t="str">
        <f t="shared" si="574"/>
        <v/>
      </c>
      <c r="DD439" s="121"/>
      <c r="DE439" s="113" t="str">
        <f t="shared" si="575"/>
        <v/>
      </c>
      <c r="DF439" s="113" t="str">
        <f t="shared" si="576"/>
        <v/>
      </c>
      <c r="DG439" s="111" t="e">
        <f t="shared" si="604"/>
        <v>#N/A</v>
      </c>
      <c r="DH439" s="108" t="str">
        <f t="shared" si="577"/>
        <v/>
      </c>
      <c r="DI439" s="108" t="str">
        <f t="shared" si="605"/>
        <v/>
      </c>
      <c r="DJ439" s="108" t="str">
        <f t="shared" si="606"/>
        <v/>
      </c>
      <c r="DK439" s="108" t="str">
        <f t="shared" si="609"/>
        <v/>
      </c>
      <c r="DL439" s="108" t="str">
        <f t="shared" si="607"/>
        <v/>
      </c>
      <c r="DM439" s="108" t="str">
        <f t="shared" si="608"/>
        <v/>
      </c>
      <c r="DN439" s="103"/>
      <c r="DO439" s="170" t="str">
        <f t="shared" si="578"/>
        <v/>
      </c>
      <c r="DP439" s="170" t="str">
        <f t="shared" si="579"/>
        <v/>
      </c>
      <c r="DQ439" s="170" t="str">
        <f t="shared" si="580"/>
        <v/>
      </c>
      <c r="DR439" s="55" t="str">
        <f t="shared" si="581"/>
        <v/>
      </c>
      <c r="DS439" s="55" t="str">
        <f t="shared" si="582"/>
        <v/>
      </c>
      <c r="DT439" s="173" t="str">
        <f t="shared" si="583"/>
        <v/>
      </c>
      <c r="DU439" s="55" t="str">
        <f t="shared" si="584"/>
        <v/>
      </c>
      <c r="DV439" s="21" t="str">
        <f t="shared" si="585"/>
        <v/>
      </c>
      <c r="DW439" s="11" t="str">
        <f t="shared" si="610"/>
        <v/>
      </c>
      <c r="DX439" s="12" t="str">
        <f t="shared" si="586"/>
        <v/>
      </c>
      <c r="DY439" s="15"/>
    </row>
    <row r="440" spans="1:129" ht="19.899999999999999" customHeight="1" x14ac:dyDescent="0.25">
      <c r="A440" s="47">
        <f t="shared" si="587"/>
        <v>439</v>
      </c>
      <c r="B440" s="176"/>
      <c r="C440" s="194"/>
      <c r="D440" s="176"/>
      <c r="E440" s="194"/>
      <c r="F440" s="192"/>
      <c r="G440" s="193"/>
      <c r="H440" s="176"/>
      <c r="I440" s="176"/>
      <c r="J440" s="180"/>
      <c r="K440" s="180"/>
      <c r="L440" s="180"/>
      <c r="M440" s="40"/>
      <c r="N440" s="10" t="str">
        <f t="shared" si="529"/>
        <v/>
      </c>
      <c r="O440" s="13"/>
      <c r="P440" s="26" t="str">
        <f t="shared" si="615"/>
        <v/>
      </c>
      <c r="Q440" s="26" t="str">
        <f t="shared" si="615"/>
        <v/>
      </c>
      <c r="R440" s="26" t="str">
        <f t="shared" si="615"/>
        <v/>
      </c>
      <c r="S440" s="26" t="str">
        <f t="shared" si="615"/>
        <v/>
      </c>
      <c r="T440" s="26" t="str">
        <f t="shared" si="615"/>
        <v/>
      </c>
      <c r="U440" s="157" t="str">
        <f t="shared" si="615"/>
        <v/>
      </c>
      <c r="V440" s="26" t="str">
        <f t="shared" si="615"/>
        <v/>
      </c>
      <c r="W440" s="26" t="str">
        <f t="shared" si="615"/>
        <v/>
      </c>
      <c r="X440" s="26" t="str">
        <f t="shared" si="615"/>
        <v/>
      </c>
      <c r="Y440" s="24" t="str">
        <f t="shared" si="615"/>
        <v/>
      </c>
      <c r="Z440" s="18" t="str">
        <f t="shared" si="614"/>
        <v/>
      </c>
      <c r="AA440" s="24" t="str">
        <f t="shared" si="614"/>
        <v/>
      </c>
      <c r="AB440" s="24" t="str">
        <f t="shared" si="614"/>
        <v/>
      </c>
      <c r="AC440" s="26" t="str">
        <f t="shared" si="614"/>
        <v/>
      </c>
      <c r="AD440" s="33" t="str">
        <f t="shared" si="614"/>
        <v/>
      </c>
      <c r="AE440" s="24" t="str">
        <f t="shared" si="614"/>
        <v/>
      </c>
      <c r="AF440" s="26" t="str">
        <f t="shared" si="614"/>
        <v/>
      </c>
      <c r="AG440" s="24" t="str">
        <f t="shared" si="614"/>
        <v/>
      </c>
      <c r="AH440" s="26" t="str">
        <f t="shared" si="614"/>
        <v/>
      </c>
      <c r="AI440" s="26" t="str">
        <f t="shared" si="614"/>
        <v/>
      </c>
      <c r="AJ440" s="26" t="str">
        <f t="shared" si="614"/>
        <v/>
      </c>
      <c r="AK440" s="26" t="str">
        <f t="shared" si="614"/>
        <v/>
      </c>
      <c r="AL440" s="26" t="str">
        <f t="shared" si="614"/>
        <v/>
      </c>
      <c r="AM440" s="18" t="str">
        <f t="shared" si="614"/>
        <v/>
      </c>
      <c r="AN440" s="9"/>
      <c r="AO440" s="152" t="str">
        <f t="shared" si="588"/>
        <v/>
      </c>
      <c r="AP440" s="150" t="str">
        <f t="shared" si="531"/>
        <v/>
      </c>
      <c r="AQ440" s="151" t="str">
        <f t="shared" si="532"/>
        <v/>
      </c>
      <c r="AR440" s="107" t="str">
        <f t="shared" si="533"/>
        <v/>
      </c>
      <c r="AS440" s="128" t="str">
        <f t="shared" si="534"/>
        <v/>
      </c>
      <c r="AT440" s="114" t="str">
        <f t="shared" si="589"/>
        <v/>
      </c>
      <c r="AU440" s="114" t="str">
        <f t="shared" si="590"/>
        <v/>
      </c>
      <c r="AV440" s="114" t="str">
        <f t="shared" si="591"/>
        <v/>
      </c>
      <c r="AW440" s="114" t="str">
        <f t="shared" si="592"/>
        <v/>
      </c>
      <c r="AX440" s="117" t="str">
        <f t="shared" si="593"/>
        <v/>
      </c>
      <c r="AY440" s="117" t="str">
        <f t="shared" si="594"/>
        <v/>
      </c>
      <c r="AZ440" s="111" t="str">
        <f t="shared" si="595"/>
        <v/>
      </c>
      <c r="BA440" s="133" t="str">
        <f t="shared" si="596"/>
        <v/>
      </c>
      <c r="BB440" s="126" t="str">
        <f t="shared" si="535"/>
        <v/>
      </c>
      <c r="BC440" s="126" t="str">
        <f t="shared" si="536"/>
        <v/>
      </c>
      <c r="BD440" s="127" t="str">
        <f t="shared" si="537"/>
        <v/>
      </c>
      <c r="BE440" s="115" t="str">
        <f t="shared" si="538"/>
        <v/>
      </c>
      <c r="BF440" s="148" t="str">
        <f t="shared" si="539"/>
        <v/>
      </c>
      <c r="BG440" s="126" t="str">
        <f t="shared" si="540"/>
        <v/>
      </c>
      <c r="BH440" s="126" t="str">
        <f t="shared" si="541"/>
        <v/>
      </c>
      <c r="BI440" s="126" t="str">
        <f t="shared" si="542"/>
        <v/>
      </c>
      <c r="BJ440" s="126" t="str">
        <f t="shared" si="543"/>
        <v/>
      </c>
      <c r="BK440" s="111" t="str">
        <f t="shared" si="544"/>
        <v/>
      </c>
      <c r="BL440" s="118" t="str">
        <f t="shared" si="597"/>
        <v/>
      </c>
      <c r="BM440" s="115" t="str">
        <f t="shared" si="545"/>
        <v/>
      </c>
      <c r="BN440" s="110" t="str">
        <f t="shared" si="546"/>
        <v/>
      </c>
      <c r="BO440" s="110" t="str">
        <f t="shared" si="547"/>
        <v/>
      </c>
      <c r="BP440" s="111" t="str">
        <f t="shared" si="598"/>
        <v/>
      </c>
      <c r="BQ440" s="110" t="str">
        <f t="shared" si="599"/>
        <v/>
      </c>
      <c r="BR440" s="153"/>
      <c r="BS440" s="115" t="str">
        <f t="shared" si="548"/>
        <v/>
      </c>
      <c r="BT440" s="132" t="str">
        <f t="shared" si="611"/>
        <v/>
      </c>
      <c r="BU440" s="146" t="str">
        <f t="shared" si="549"/>
        <v/>
      </c>
      <c r="BV440" s="115" t="str">
        <f t="shared" si="550"/>
        <v/>
      </c>
      <c r="BW440" s="118" t="str">
        <f t="shared" si="551"/>
        <v/>
      </c>
      <c r="BX440" s="119"/>
      <c r="BY440" s="111" t="str">
        <f t="shared" si="552"/>
        <v/>
      </c>
      <c r="BZ440" s="111" t="str">
        <f t="shared" si="553"/>
        <v/>
      </c>
      <c r="CA440" s="111" t="str">
        <f t="shared" si="554"/>
        <v/>
      </c>
      <c r="CB440" s="142" t="str">
        <f t="shared" si="555"/>
        <v/>
      </c>
      <c r="CC440" s="184" t="str">
        <f t="shared" si="556"/>
        <v/>
      </c>
      <c r="CD440" s="115" t="str">
        <f t="shared" si="557"/>
        <v/>
      </c>
      <c r="CE440" s="115" t="str">
        <f t="shared" si="558"/>
        <v/>
      </c>
      <c r="CF440" s="125" t="str">
        <f t="shared" si="559"/>
        <v/>
      </c>
      <c r="CG440" s="125" t="str">
        <f t="shared" si="560"/>
        <v/>
      </c>
      <c r="CH440" s="149" t="str">
        <f t="shared" si="561"/>
        <v/>
      </c>
      <c r="CI440" s="142" t="str">
        <f t="shared" si="562"/>
        <v/>
      </c>
      <c r="CJ440" s="119"/>
      <c r="CK440" s="109"/>
      <c r="CL440" s="166" t="str">
        <f t="shared" si="563"/>
        <v/>
      </c>
      <c r="CM440" s="166" t="str">
        <f t="shared" si="564"/>
        <v/>
      </c>
      <c r="CN440" s="163" t="str">
        <f t="shared" si="565"/>
        <v/>
      </c>
      <c r="CO440" s="164" t="str">
        <f t="shared" si="566"/>
        <v/>
      </c>
      <c r="CP440" s="109"/>
      <c r="CQ440" s="163" t="str">
        <f t="shared" si="567"/>
        <v/>
      </c>
      <c r="CR440" s="163" t="str">
        <f t="shared" si="568"/>
        <v/>
      </c>
      <c r="CS440" s="109"/>
      <c r="CT440" s="112" t="str">
        <f t="shared" si="600"/>
        <v/>
      </c>
      <c r="CU440" s="145" t="str">
        <f t="shared" si="601"/>
        <v/>
      </c>
      <c r="CV440" s="111" t="str">
        <f t="shared" si="602"/>
        <v/>
      </c>
      <c r="CW440" s="111" t="str">
        <f t="shared" si="603"/>
        <v/>
      </c>
      <c r="CX440" s="109" t="str">
        <f t="shared" si="569"/>
        <v/>
      </c>
      <c r="CY440" s="126" t="str">
        <f t="shared" si="570"/>
        <v/>
      </c>
      <c r="CZ440" s="126" t="str">
        <f t="shared" si="571"/>
        <v/>
      </c>
      <c r="DA440" s="126" t="str">
        <f t="shared" si="572"/>
        <v/>
      </c>
      <c r="DB440" s="145" t="str">
        <f t="shared" si="573"/>
        <v/>
      </c>
      <c r="DC440" s="143" t="str">
        <f t="shared" si="574"/>
        <v/>
      </c>
      <c r="DD440" s="121"/>
      <c r="DE440" s="113" t="str">
        <f t="shared" si="575"/>
        <v/>
      </c>
      <c r="DF440" s="113" t="str">
        <f t="shared" si="576"/>
        <v/>
      </c>
      <c r="DG440" s="111" t="e">
        <f t="shared" si="604"/>
        <v>#N/A</v>
      </c>
      <c r="DH440" s="108" t="str">
        <f t="shared" si="577"/>
        <v/>
      </c>
      <c r="DI440" s="108" t="str">
        <f t="shared" si="605"/>
        <v/>
      </c>
      <c r="DJ440" s="108" t="str">
        <f t="shared" si="606"/>
        <v/>
      </c>
      <c r="DK440" s="108" t="str">
        <f t="shared" si="609"/>
        <v/>
      </c>
      <c r="DL440" s="108" t="str">
        <f t="shared" si="607"/>
        <v/>
      </c>
      <c r="DM440" s="108" t="str">
        <f t="shared" si="608"/>
        <v/>
      </c>
      <c r="DN440" s="103"/>
      <c r="DO440" s="170" t="str">
        <f t="shared" si="578"/>
        <v/>
      </c>
      <c r="DP440" s="170" t="str">
        <f t="shared" si="579"/>
        <v/>
      </c>
      <c r="DQ440" s="170" t="str">
        <f t="shared" si="580"/>
        <v/>
      </c>
      <c r="DR440" s="55" t="str">
        <f t="shared" si="581"/>
        <v/>
      </c>
      <c r="DS440" s="55" t="str">
        <f t="shared" si="582"/>
        <v/>
      </c>
      <c r="DT440" s="173" t="str">
        <f t="shared" si="583"/>
        <v/>
      </c>
      <c r="DU440" s="55" t="str">
        <f t="shared" si="584"/>
        <v/>
      </c>
      <c r="DV440" s="21" t="str">
        <f t="shared" si="585"/>
        <v/>
      </c>
      <c r="DW440" s="11" t="str">
        <f t="shared" si="610"/>
        <v/>
      </c>
      <c r="DX440" s="12" t="str">
        <f t="shared" si="586"/>
        <v/>
      </c>
      <c r="DY440" s="15"/>
    </row>
    <row r="441" spans="1:129" ht="19.899999999999999" customHeight="1" x14ac:dyDescent="0.25">
      <c r="A441" s="47">
        <f t="shared" si="587"/>
        <v>440</v>
      </c>
      <c r="B441" s="176"/>
      <c r="C441" s="194"/>
      <c r="D441" s="176"/>
      <c r="E441" s="194"/>
      <c r="F441" s="192"/>
      <c r="G441" s="193"/>
      <c r="H441" s="176"/>
      <c r="I441" s="176"/>
      <c r="J441" s="180"/>
      <c r="K441" s="180"/>
      <c r="L441" s="180"/>
      <c r="M441" s="40"/>
      <c r="N441" s="10" t="str">
        <f t="shared" si="529"/>
        <v/>
      </c>
      <c r="O441" s="13"/>
      <c r="P441" s="26" t="str">
        <f t="shared" si="615"/>
        <v/>
      </c>
      <c r="Q441" s="26" t="str">
        <f t="shared" si="615"/>
        <v/>
      </c>
      <c r="R441" s="26" t="str">
        <f t="shared" si="615"/>
        <v/>
      </c>
      <c r="S441" s="26" t="str">
        <f t="shared" si="615"/>
        <v/>
      </c>
      <c r="T441" s="26" t="str">
        <f t="shared" si="615"/>
        <v/>
      </c>
      <c r="U441" s="157" t="str">
        <f t="shared" si="615"/>
        <v/>
      </c>
      <c r="V441" s="26" t="str">
        <f t="shared" si="615"/>
        <v/>
      </c>
      <c r="W441" s="26" t="str">
        <f t="shared" si="615"/>
        <v/>
      </c>
      <c r="X441" s="26" t="str">
        <f t="shared" si="615"/>
        <v/>
      </c>
      <c r="Y441" s="24" t="str">
        <f t="shared" si="615"/>
        <v/>
      </c>
      <c r="Z441" s="18" t="str">
        <f t="shared" si="615"/>
        <v/>
      </c>
      <c r="AA441" s="24" t="str">
        <f t="shared" si="615"/>
        <v/>
      </c>
      <c r="AB441" s="24" t="str">
        <f t="shared" si="615"/>
        <v/>
      </c>
      <c r="AC441" s="26" t="str">
        <f t="shared" si="615"/>
        <v/>
      </c>
      <c r="AD441" s="33" t="str">
        <f t="shared" si="615"/>
        <v/>
      </c>
      <c r="AE441" s="24" t="str">
        <f t="shared" si="615"/>
        <v/>
      </c>
      <c r="AF441" s="26" t="str">
        <f t="shared" ref="Z441:AM504" si="616">IF(SG_or_BG_entered="","",Previous)</f>
        <v/>
      </c>
      <c r="AG441" s="24" t="str">
        <f t="shared" si="616"/>
        <v/>
      </c>
      <c r="AH441" s="26" t="str">
        <f t="shared" si="616"/>
        <v/>
      </c>
      <c r="AI441" s="26" t="str">
        <f t="shared" si="616"/>
        <v/>
      </c>
      <c r="AJ441" s="26" t="str">
        <f t="shared" si="616"/>
        <v/>
      </c>
      <c r="AK441" s="26" t="str">
        <f t="shared" si="616"/>
        <v/>
      </c>
      <c r="AL441" s="26" t="str">
        <f t="shared" si="616"/>
        <v/>
      </c>
      <c r="AM441" s="18" t="str">
        <f t="shared" si="616"/>
        <v/>
      </c>
      <c r="AN441" s="9"/>
      <c r="AO441" s="152" t="str">
        <f t="shared" si="588"/>
        <v/>
      </c>
      <c r="AP441" s="150" t="str">
        <f t="shared" si="531"/>
        <v/>
      </c>
      <c r="AQ441" s="151" t="str">
        <f t="shared" si="532"/>
        <v/>
      </c>
      <c r="AR441" s="107" t="str">
        <f t="shared" si="533"/>
        <v/>
      </c>
      <c r="AS441" s="128" t="str">
        <f t="shared" si="534"/>
        <v/>
      </c>
      <c r="AT441" s="114" t="str">
        <f t="shared" si="589"/>
        <v/>
      </c>
      <c r="AU441" s="114" t="str">
        <f t="shared" si="590"/>
        <v/>
      </c>
      <c r="AV441" s="114" t="str">
        <f t="shared" si="591"/>
        <v/>
      </c>
      <c r="AW441" s="114" t="str">
        <f t="shared" si="592"/>
        <v/>
      </c>
      <c r="AX441" s="117" t="str">
        <f t="shared" si="593"/>
        <v/>
      </c>
      <c r="AY441" s="117" t="str">
        <f t="shared" si="594"/>
        <v/>
      </c>
      <c r="AZ441" s="111" t="str">
        <f t="shared" si="595"/>
        <v/>
      </c>
      <c r="BA441" s="133" t="str">
        <f t="shared" si="596"/>
        <v/>
      </c>
      <c r="BB441" s="126" t="str">
        <f t="shared" si="535"/>
        <v/>
      </c>
      <c r="BC441" s="126" t="str">
        <f t="shared" si="536"/>
        <v/>
      </c>
      <c r="BD441" s="127" t="str">
        <f t="shared" si="537"/>
        <v/>
      </c>
      <c r="BE441" s="115" t="str">
        <f t="shared" si="538"/>
        <v/>
      </c>
      <c r="BF441" s="148" t="str">
        <f t="shared" si="539"/>
        <v/>
      </c>
      <c r="BG441" s="126" t="str">
        <f t="shared" si="540"/>
        <v/>
      </c>
      <c r="BH441" s="126" t="str">
        <f t="shared" si="541"/>
        <v/>
      </c>
      <c r="BI441" s="126" t="str">
        <f t="shared" si="542"/>
        <v/>
      </c>
      <c r="BJ441" s="126" t="str">
        <f t="shared" si="543"/>
        <v/>
      </c>
      <c r="BK441" s="111" t="str">
        <f t="shared" si="544"/>
        <v/>
      </c>
      <c r="BL441" s="118" t="str">
        <f t="shared" si="597"/>
        <v/>
      </c>
      <c r="BM441" s="115" t="str">
        <f t="shared" si="545"/>
        <v/>
      </c>
      <c r="BN441" s="110" t="str">
        <f t="shared" si="546"/>
        <v/>
      </c>
      <c r="BO441" s="110" t="str">
        <f t="shared" si="547"/>
        <v/>
      </c>
      <c r="BP441" s="111" t="str">
        <f t="shared" si="598"/>
        <v/>
      </c>
      <c r="BQ441" s="110" t="str">
        <f t="shared" si="599"/>
        <v/>
      </c>
      <c r="BR441" s="153"/>
      <c r="BS441" s="115" t="str">
        <f t="shared" si="548"/>
        <v/>
      </c>
      <c r="BT441" s="132" t="str">
        <f t="shared" si="611"/>
        <v/>
      </c>
      <c r="BU441" s="146" t="str">
        <f t="shared" si="549"/>
        <v/>
      </c>
      <c r="BV441" s="115" t="str">
        <f t="shared" si="550"/>
        <v/>
      </c>
      <c r="BW441" s="118" t="str">
        <f t="shared" si="551"/>
        <v/>
      </c>
      <c r="BX441" s="119"/>
      <c r="BY441" s="111" t="str">
        <f t="shared" si="552"/>
        <v/>
      </c>
      <c r="BZ441" s="111" t="str">
        <f t="shared" si="553"/>
        <v/>
      </c>
      <c r="CA441" s="111" t="str">
        <f t="shared" si="554"/>
        <v/>
      </c>
      <c r="CB441" s="142" t="str">
        <f t="shared" si="555"/>
        <v/>
      </c>
      <c r="CC441" s="184" t="str">
        <f t="shared" si="556"/>
        <v/>
      </c>
      <c r="CD441" s="115" t="str">
        <f t="shared" si="557"/>
        <v/>
      </c>
      <c r="CE441" s="115" t="str">
        <f t="shared" si="558"/>
        <v/>
      </c>
      <c r="CF441" s="125" t="str">
        <f t="shared" si="559"/>
        <v/>
      </c>
      <c r="CG441" s="125" t="str">
        <f t="shared" si="560"/>
        <v/>
      </c>
      <c r="CH441" s="149" t="str">
        <f t="shared" si="561"/>
        <v/>
      </c>
      <c r="CI441" s="142" t="str">
        <f t="shared" si="562"/>
        <v/>
      </c>
      <c r="CJ441" s="119"/>
      <c r="CK441" s="109"/>
      <c r="CL441" s="166" t="str">
        <f t="shared" si="563"/>
        <v/>
      </c>
      <c r="CM441" s="166" t="str">
        <f t="shared" si="564"/>
        <v/>
      </c>
      <c r="CN441" s="163" t="str">
        <f t="shared" si="565"/>
        <v/>
      </c>
      <c r="CO441" s="164" t="str">
        <f t="shared" si="566"/>
        <v/>
      </c>
      <c r="CP441" s="109"/>
      <c r="CQ441" s="163" t="str">
        <f t="shared" si="567"/>
        <v/>
      </c>
      <c r="CR441" s="163" t="str">
        <f t="shared" si="568"/>
        <v/>
      </c>
      <c r="CS441" s="109"/>
      <c r="CT441" s="112" t="str">
        <f t="shared" si="600"/>
        <v/>
      </c>
      <c r="CU441" s="145" t="str">
        <f t="shared" si="601"/>
        <v/>
      </c>
      <c r="CV441" s="111" t="str">
        <f t="shared" si="602"/>
        <v/>
      </c>
      <c r="CW441" s="111" t="str">
        <f t="shared" si="603"/>
        <v/>
      </c>
      <c r="CX441" s="109" t="str">
        <f t="shared" si="569"/>
        <v/>
      </c>
      <c r="CY441" s="126" t="str">
        <f t="shared" si="570"/>
        <v/>
      </c>
      <c r="CZ441" s="126" t="str">
        <f t="shared" si="571"/>
        <v/>
      </c>
      <c r="DA441" s="126" t="str">
        <f t="shared" si="572"/>
        <v/>
      </c>
      <c r="DB441" s="145" t="str">
        <f t="shared" si="573"/>
        <v/>
      </c>
      <c r="DC441" s="143" t="str">
        <f t="shared" si="574"/>
        <v/>
      </c>
      <c r="DD441" s="121"/>
      <c r="DE441" s="113" t="str">
        <f t="shared" si="575"/>
        <v/>
      </c>
      <c r="DF441" s="113" t="str">
        <f t="shared" si="576"/>
        <v/>
      </c>
      <c r="DG441" s="111" t="e">
        <f t="shared" si="604"/>
        <v>#N/A</v>
      </c>
      <c r="DH441" s="108" t="str">
        <f t="shared" si="577"/>
        <v/>
      </c>
      <c r="DI441" s="108" t="str">
        <f t="shared" si="605"/>
        <v/>
      </c>
      <c r="DJ441" s="108" t="str">
        <f t="shared" si="606"/>
        <v/>
      </c>
      <c r="DK441" s="108" t="str">
        <f t="shared" si="609"/>
        <v/>
      </c>
      <c r="DL441" s="108" t="str">
        <f t="shared" si="607"/>
        <v/>
      </c>
      <c r="DM441" s="108" t="str">
        <f t="shared" si="608"/>
        <v/>
      </c>
      <c r="DN441" s="103"/>
      <c r="DO441" s="170" t="str">
        <f t="shared" si="578"/>
        <v/>
      </c>
      <c r="DP441" s="170" t="str">
        <f t="shared" si="579"/>
        <v/>
      </c>
      <c r="DQ441" s="170" t="str">
        <f t="shared" si="580"/>
        <v/>
      </c>
      <c r="DR441" s="55" t="str">
        <f t="shared" si="581"/>
        <v/>
      </c>
      <c r="DS441" s="55" t="str">
        <f t="shared" si="582"/>
        <v/>
      </c>
      <c r="DT441" s="173" t="str">
        <f t="shared" si="583"/>
        <v/>
      </c>
      <c r="DU441" s="55" t="str">
        <f t="shared" si="584"/>
        <v/>
      </c>
      <c r="DV441" s="21" t="str">
        <f t="shared" si="585"/>
        <v/>
      </c>
      <c r="DW441" s="11" t="str">
        <f t="shared" si="610"/>
        <v/>
      </c>
      <c r="DX441" s="12" t="str">
        <f t="shared" si="586"/>
        <v/>
      </c>
      <c r="DY441" s="15"/>
    </row>
    <row r="442" spans="1:129" ht="19.899999999999999" customHeight="1" x14ac:dyDescent="0.25">
      <c r="A442" s="47">
        <f t="shared" si="587"/>
        <v>441</v>
      </c>
      <c r="B442" s="176"/>
      <c r="C442" s="194"/>
      <c r="D442" s="176"/>
      <c r="E442" s="194"/>
      <c r="F442" s="192"/>
      <c r="G442" s="193"/>
      <c r="H442" s="176"/>
      <c r="I442" s="176"/>
      <c r="J442" s="180"/>
      <c r="K442" s="180"/>
      <c r="L442" s="180"/>
      <c r="M442" s="40"/>
      <c r="N442" s="10" t="str">
        <f t="shared" si="529"/>
        <v/>
      </c>
      <c r="O442" s="13"/>
      <c r="P442" s="26" t="str">
        <f t="shared" si="615"/>
        <v/>
      </c>
      <c r="Q442" s="26" t="str">
        <f t="shared" si="615"/>
        <v/>
      </c>
      <c r="R442" s="26" t="str">
        <f t="shared" si="615"/>
        <v/>
      </c>
      <c r="S442" s="26" t="str">
        <f t="shared" si="615"/>
        <v/>
      </c>
      <c r="T442" s="26" t="str">
        <f t="shared" si="615"/>
        <v/>
      </c>
      <c r="U442" s="157" t="str">
        <f t="shared" si="615"/>
        <v/>
      </c>
      <c r="V442" s="26" t="str">
        <f t="shared" si="615"/>
        <v/>
      </c>
      <c r="W442" s="26" t="str">
        <f t="shared" si="615"/>
        <v/>
      </c>
      <c r="X442" s="26" t="str">
        <f t="shared" si="615"/>
        <v/>
      </c>
      <c r="Y442" s="24" t="str">
        <f t="shared" si="615"/>
        <v/>
      </c>
      <c r="Z442" s="18" t="str">
        <f t="shared" si="616"/>
        <v/>
      </c>
      <c r="AA442" s="24" t="str">
        <f t="shared" si="616"/>
        <v/>
      </c>
      <c r="AB442" s="24" t="str">
        <f t="shared" si="616"/>
        <v/>
      </c>
      <c r="AC442" s="26" t="str">
        <f t="shared" si="616"/>
        <v/>
      </c>
      <c r="AD442" s="33" t="str">
        <f t="shared" si="616"/>
        <v/>
      </c>
      <c r="AE442" s="24" t="str">
        <f t="shared" si="616"/>
        <v/>
      </c>
      <c r="AF442" s="26" t="str">
        <f t="shared" si="616"/>
        <v/>
      </c>
      <c r="AG442" s="24" t="str">
        <f t="shared" si="616"/>
        <v/>
      </c>
      <c r="AH442" s="26" t="str">
        <f t="shared" si="616"/>
        <v/>
      </c>
      <c r="AI442" s="26" t="str">
        <f t="shared" si="616"/>
        <v/>
      </c>
      <c r="AJ442" s="26" t="str">
        <f t="shared" si="616"/>
        <v/>
      </c>
      <c r="AK442" s="26" t="str">
        <f t="shared" si="616"/>
        <v/>
      </c>
      <c r="AL442" s="26" t="str">
        <f t="shared" si="616"/>
        <v/>
      </c>
      <c r="AM442" s="18" t="str">
        <f t="shared" si="616"/>
        <v/>
      </c>
      <c r="AN442" s="9"/>
      <c r="AO442" s="152" t="str">
        <f t="shared" si="588"/>
        <v/>
      </c>
      <c r="AP442" s="150" t="str">
        <f t="shared" si="531"/>
        <v/>
      </c>
      <c r="AQ442" s="151" t="str">
        <f t="shared" si="532"/>
        <v/>
      </c>
      <c r="AR442" s="107" t="str">
        <f t="shared" si="533"/>
        <v/>
      </c>
      <c r="AS442" s="128" t="str">
        <f t="shared" si="534"/>
        <v/>
      </c>
      <c r="AT442" s="114" t="str">
        <f t="shared" si="589"/>
        <v/>
      </c>
      <c r="AU442" s="114" t="str">
        <f t="shared" si="590"/>
        <v/>
      </c>
      <c r="AV442" s="114" t="str">
        <f t="shared" si="591"/>
        <v/>
      </c>
      <c r="AW442" s="114" t="str">
        <f t="shared" si="592"/>
        <v/>
      </c>
      <c r="AX442" s="117" t="str">
        <f t="shared" si="593"/>
        <v/>
      </c>
      <c r="AY442" s="117" t="str">
        <f t="shared" si="594"/>
        <v/>
      </c>
      <c r="AZ442" s="111" t="str">
        <f t="shared" si="595"/>
        <v/>
      </c>
      <c r="BA442" s="133" t="str">
        <f t="shared" si="596"/>
        <v/>
      </c>
      <c r="BB442" s="126" t="str">
        <f t="shared" si="535"/>
        <v/>
      </c>
      <c r="BC442" s="126" t="str">
        <f t="shared" si="536"/>
        <v/>
      </c>
      <c r="BD442" s="127" t="str">
        <f t="shared" si="537"/>
        <v/>
      </c>
      <c r="BE442" s="115" t="str">
        <f t="shared" si="538"/>
        <v/>
      </c>
      <c r="BF442" s="148" t="str">
        <f t="shared" si="539"/>
        <v/>
      </c>
      <c r="BG442" s="126" t="str">
        <f t="shared" si="540"/>
        <v/>
      </c>
      <c r="BH442" s="126" t="str">
        <f t="shared" si="541"/>
        <v/>
      </c>
      <c r="BI442" s="126" t="str">
        <f t="shared" si="542"/>
        <v/>
      </c>
      <c r="BJ442" s="126" t="str">
        <f t="shared" si="543"/>
        <v/>
      </c>
      <c r="BK442" s="111" t="str">
        <f t="shared" si="544"/>
        <v/>
      </c>
      <c r="BL442" s="118" t="str">
        <f t="shared" si="597"/>
        <v/>
      </c>
      <c r="BM442" s="115" t="str">
        <f t="shared" si="545"/>
        <v/>
      </c>
      <c r="BN442" s="110" t="str">
        <f t="shared" si="546"/>
        <v/>
      </c>
      <c r="BO442" s="110" t="str">
        <f t="shared" si="547"/>
        <v/>
      </c>
      <c r="BP442" s="111" t="str">
        <f t="shared" si="598"/>
        <v/>
      </c>
      <c r="BQ442" s="110" t="str">
        <f t="shared" si="599"/>
        <v/>
      </c>
      <c r="BR442" s="153"/>
      <c r="BS442" s="115" t="str">
        <f t="shared" si="548"/>
        <v/>
      </c>
      <c r="BT442" s="132" t="str">
        <f t="shared" si="611"/>
        <v/>
      </c>
      <c r="BU442" s="146" t="str">
        <f t="shared" si="549"/>
        <v/>
      </c>
      <c r="BV442" s="115" t="str">
        <f t="shared" si="550"/>
        <v/>
      </c>
      <c r="BW442" s="118" t="str">
        <f t="shared" si="551"/>
        <v/>
      </c>
      <c r="BX442" s="119"/>
      <c r="BY442" s="111" t="str">
        <f t="shared" si="552"/>
        <v/>
      </c>
      <c r="BZ442" s="111" t="str">
        <f t="shared" si="553"/>
        <v/>
      </c>
      <c r="CA442" s="111" t="str">
        <f t="shared" si="554"/>
        <v/>
      </c>
      <c r="CB442" s="142" t="str">
        <f t="shared" si="555"/>
        <v/>
      </c>
      <c r="CC442" s="184" t="str">
        <f t="shared" si="556"/>
        <v/>
      </c>
      <c r="CD442" s="115" t="str">
        <f t="shared" si="557"/>
        <v/>
      </c>
      <c r="CE442" s="115" t="str">
        <f t="shared" si="558"/>
        <v/>
      </c>
      <c r="CF442" s="125" t="str">
        <f t="shared" si="559"/>
        <v/>
      </c>
      <c r="CG442" s="125" t="str">
        <f t="shared" si="560"/>
        <v/>
      </c>
      <c r="CH442" s="149" t="str">
        <f t="shared" si="561"/>
        <v/>
      </c>
      <c r="CI442" s="142" t="str">
        <f t="shared" si="562"/>
        <v/>
      </c>
      <c r="CJ442" s="119"/>
      <c r="CK442" s="109"/>
      <c r="CL442" s="166" t="str">
        <f t="shared" si="563"/>
        <v/>
      </c>
      <c r="CM442" s="166" t="str">
        <f t="shared" si="564"/>
        <v/>
      </c>
      <c r="CN442" s="163" t="str">
        <f t="shared" si="565"/>
        <v/>
      </c>
      <c r="CO442" s="164" t="str">
        <f t="shared" si="566"/>
        <v/>
      </c>
      <c r="CP442" s="109"/>
      <c r="CQ442" s="163" t="str">
        <f t="shared" si="567"/>
        <v/>
      </c>
      <c r="CR442" s="163" t="str">
        <f t="shared" si="568"/>
        <v/>
      </c>
      <c r="CS442" s="109"/>
      <c r="CT442" s="112" t="str">
        <f t="shared" si="600"/>
        <v/>
      </c>
      <c r="CU442" s="145" t="str">
        <f t="shared" si="601"/>
        <v/>
      </c>
      <c r="CV442" s="111" t="str">
        <f t="shared" si="602"/>
        <v/>
      </c>
      <c r="CW442" s="111" t="str">
        <f t="shared" si="603"/>
        <v/>
      </c>
      <c r="CX442" s="109" t="str">
        <f t="shared" si="569"/>
        <v/>
      </c>
      <c r="CY442" s="126" t="str">
        <f t="shared" si="570"/>
        <v/>
      </c>
      <c r="CZ442" s="126" t="str">
        <f t="shared" si="571"/>
        <v/>
      </c>
      <c r="DA442" s="126" t="str">
        <f t="shared" si="572"/>
        <v/>
      </c>
      <c r="DB442" s="145" t="str">
        <f t="shared" si="573"/>
        <v/>
      </c>
      <c r="DC442" s="143" t="str">
        <f t="shared" si="574"/>
        <v/>
      </c>
      <c r="DD442" s="121"/>
      <c r="DE442" s="113" t="str">
        <f t="shared" si="575"/>
        <v/>
      </c>
      <c r="DF442" s="113" t="str">
        <f t="shared" si="576"/>
        <v/>
      </c>
      <c r="DG442" s="111" t="e">
        <f t="shared" si="604"/>
        <v>#N/A</v>
      </c>
      <c r="DH442" s="108" t="str">
        <f t="shared" si="577"/>
        <v/>
      </c>
      <c r="DI442" s="108" t="str">
        <f t="shared" si="605"/>
        <v/>
      </c>
      <c r="DJ442" s="108" t="str">
        <f t="shared" si="606"/>
        <v/>
      </c>
      <c r="DK442" s="108" t="str">
        <f t="shared" si="609"/>
        <v/>
      </c>
      <c r="DL442" s="108" t="str">
        <f t="shared" si="607"/>
        <v/>
      </c>
      <c r="DM442" s="108" t="str">
        <f t="shared" si="608"/>
        <v/>
      </c>
      <c r="DN442" s="103"/>
      <c r="DO442" s="170" t="str">
        <f t="shared" si="578"/>
        <v/>
      </c>
      <c r="DP442" s="170" t="str">
        <f t="shared" si="579"/>
        <v/>
      </c>
      <c r="DQ442" s="170" t="str">
        <f t="shared" si="580"/>
        <v/>
      </c>
      <c r="DR442" s="55" t="str">
        <f t="shared" si="581"/>
        <v/>
      </c>
      <c r="DS442" s="55" t="str">
        <f t="shared" si="582"/>
        <v/>
      </c>
      <c r="DT442" s="173" t="str">
        <f t="shared" si="583"/>
        <v/>
      </c>
      <c r="DU442" s="55" t="str">
        <f t="shared" si="584"/>
        <v/>
      </c>
      <c r="DV442" s="21" t="str">
        <f t="shared" si="585"/>
        <v/>
      </c>
      <c r="DW442" s="11" t="str">
        <f t="shared" si="610"/>
        <v/>
      </c>
      <c r="DX442" s="12" t="str">
        <f t="shared" si="586"/>
        <v/>
      </c>
      <c r="DY442" s="15"/>
    </row>
    <row r="443" spans="1:129" ht="19.899999999999999" customHeight="1" x14ac:dyDescent="0.25">
      <c r="A443" s="47">
        <f t="shared" si="587"/>
        <v>442</v>
      </c>
      <c r="B443" s="176"/>
      <c r="C443" s="194"/>
      <c r="D443" s="176"/>
      <c r="E443" s="194"/>
      <c r="F443" s="192"/>
      <c r="G443" s="193"/>
      <c r="H443" s="176"/>
      <c r="I443" s="176"/>
      <c r="J443" s="180"/>
      <c r="K443" s="180"/>
      <c r="L443" s="180"/>
      <c r="M443" s="40"/>
      <c r="N443" s="10" t="str">
        <f t="shared" si="529"/>
        <v/>
      </c>
      <c r="O443" s="13"/>
      <c r="P443" s="26" t="str">
        <f t="shared" si="615"/>
        <v/>
      </c>
      <c r="Q443" s="26" t="str">
        <f t="shared" si="615"/>
        <v/>
      </c>
      <c r="R443" s="26" t="str">
        <f t="shared" si="615"/>
        <v/>
      </c>
      <c r="S443" s="26" t="str">
        <f t="shared" si="615"/>
        <v/>
      </c>
      <c r="T443" s="26" t="str">
        <f t="shared" si="615"/>
        <v/>
      </c>
      <c r="U443" s="157" t="str">
        <f t="shared" si="615"/>
        <v/>
      </c>
      <c r="V443" s="26" t="str">
        <f t="shared" si="615"/>
        <v/>
      </c>
      <c r="W443" s="26" t="str">
        <f t="shared" si="615"/>
        <v/>
      </c>
      <c r="X443" s="26" t="str">
        <f t="shared" si="615"/>
        <v/>
      </c>
      <c r="Y443" s="24" t="str">
        <f t="shared" si="615"/>
        <v/>
      </c>
      <c r="Z443" s="18" t="str">
        <f t="shared" si="616"/>
        <v/>
      </c>
      <c r="AA443" s="24" t="str">
        <f t="shared" si="616"/>
        <v/>
      </c>
      <c r="AB443" s="24" t="str">
        <f t="shared" si="616"/>
        <v/>
      </c>
      <c r="AC443" s="26" t="str">
        <f t="shared" si="616"/>
        <v/>
      </c>
      <c r="AD443" s="33" t="str">
        <f t="shared" si="616"/>
        <v/>
      </c>
      <c r="AE443" s="24" t="str">
        <f t="shared" si="616"/>
        <v/>
      </c>
      <c r="AF443" s="26" t="str">
        <f t="shared" si="616"/>
        <v/>
      </c>
      <c r="AG443" s="24" t="str">
        <f t="shared" si="616"/>
        <v/>
      </c>
      <c r="AH443" s="26" t="str">
        <f t="shared" si="616"/>
        <v/>
      </c>
      <c r="AI443" s="26" t="str">
        <f t="shared" si="616"/>
        <v/>
      </c>
      <c r="AJ443" s="26" t="str">
        <f t="shared" si="616"/>
        <v/>
      </c>
      <c r="AK443" s="26" t="str">
        <f t="shared" si="616"/>
        <v/>
      </c>
      <c r="AL443" s="26" t="str">
        <f t="shared" si="616"/>
        <v/>
      </c>
      <c r="AM443" s="18" t="str">
        <f t="shared" si="616"/>
        <v/>
      </c>
      <c r="AN443" s="9"/>
      <c r="AO443" s="152" t="str">
        <f t="shared" si="588"/>
        <v/>
      </c>
      <c r="AP443" s="150" t="str">
        <f t="shared" si="531"/>
        <v/>
      </c>
      <c r="AQ443" s="151" t="str">
        <f t="shared" si="532"/>
        <v/>
      </c>
      <c r="AR443" s="107" t="str">
        <f t="shared" si="533"/>
        <v/>
      </c>
      <c r="AS443" s="128" t="str">
        <f t="shared" si="534"/>
        <v/>
      </c>
      <c r="AT443" s="114" t="str">
        <f t="shared" si="589"/>
        <v/>
      </c>
      <c r="AU443" s="114" t="str">
        <f t="shared" si="590"/>
        <v/>
      </c>
      <c r="AV443" s="114" t="str">
        <f t="shared" si="591"/>
        <v/>
      </c>
      <c r="AW443" s="114" t="str">
        <f t="shared" si="592"/>
        <v/>
      </c>
      <c r="AX443" s="117" t="str">
        <f t="shared" si="593"/>
        <v/>
      </c>
      <c r="AY443" s="117" t="str">
        <f t="shared" si="594"/>
        <v/>
      </c>
      <c r="AZ443" s="111" t="str">
        <f t="shared" si="595"/>
        <v/>
      </c>
      <c r="BA443" s="133" t="str">
        <f t="shared" si="596"/>
        <v/>
      </c>
      <c r="BB443" s="126" t="str">
        <f t="shared" si="535"/>
        <v/>
      </c>
      <c r="BC443" s="126" t="str">
        <f t="shared" si="536"/>
        <v/>
      </c>
      <c r="BD443" s="127" t="str">
        <f t="shared" si="537"/>
        <v/>
      </c>
      <c r="BE443" s="115" t="str">
        <f t="shared" si="538"/>
        <v/>
      </c>
      <c r="BF443" s="148" t="str">
        <f t="shared" si="539"/>
        <v/>
      </c>
      <c r="BG443" s="126" t="str">
        <f t="shared" si="540"/>
        <v/>
      </c>
      <c r="BH443" s="126" t="str">
        <f t="shared" si="541"/>
        <v/>
      </c>
      <c r="BI443" s="126" t="str">
        <f t="shared" si="542"/>
        <v/>
      </c>
      <c r="BJ443" s="126" t="str">
        <f t="shared" si="543"/>
        <v/>
      </c>
      <c r="BK443" s="111" t="str">
        <f t="shared" si="544"/>
        <v/>
      </c>
      <c r="BL443" s="118" t="str">
        <f t="shared" si="597"/>
        <v/>
      </c>
      <c r="BM443" s="115" t="str">
        <f t="shared" si="545"/>
        <v/>
      </c>
      <c r="BN443" s="110" t="str">
        <f t="shared" si="546"/>
        <v/>
      </c>
      <c r="BO443" s="110" t="str">
        <f t="shared" si="547"/>
        <v/>
      </c>
      <c r="BP443" s="111" t="str">
        <f t="shared" si="598"/>
        <v/>
      </c>
      <c r="BQ443" s="110" t="str">
        <f t="shared" si="599"/>
        <v/>
      </c>
      <c r="BR443" s="153"/>
      <c r="BS443" s="115" t="str">
        <f t="shared" si="548"/>
        <v/>
      </c>
      <c r="BT443" s="132" t="str">
        <f t="shared" si="611"/>
        <v/>
      </c>
      <c r="BU443" s="146" t="str">
        <f t="shared" si="549"/>
        <v/>
      </c>
      <c r="BV443" s="115" t="str">
        <f t="shared" si="550"/>
        <v/>
      </c>
      <c r="BW443" s="118" t="str">
        <f t="shared" si="551"/>
        <v/>
      </c>
      <c r="BX443" s="119"/>
      <c r="BY443" s="111" t="str">
        <f t="shared" si="552"/>
        <v/>
      </c>
      <c r="BZ443" s="111" t="str">
        <f t="shared" si="553"/>
        <v/>
      </c>
      <c r="CA443" s="111" t="str">
        <f t="shared" si="554"/>
        <v/>
      </c>
      <c r="CB443" s="142" t="str">
        <f t="shared" si="555"/>
        <v/>
      </c>
      <c r="CC443" s="184" t="str">
        <f t="shared" si="556"/>
        <v/>
      </c>
      <c r="CD443" s="115" t="str">
        <f t="shared" si="557"/>
        <v/>
      </c>
      <c r="CE443" s="115" t="str">
        <f t="shared" si="558"/>
        <v/>
      </c>
      <c r="CF443" s="125" t="str">
        <f t="shared" si="559"/>
        <v/>
      </c>
      <c r="CG443" s="125" t="str">
        <f t="shared" si="560"/>
        <v/>
      </c>
      <c r="CH443" s="149" t="str">
        <f t="shared" si="561"/>
        <v/>
      </c>
      <c r="CI443" s="142" t="str">
        <f t="shared" si="562"/>
        <v/>
      </c>
      <c r="CJ443" s="119"/>
      <c r="CK443" s="109"/>
      <c r="CL443" s="166" t="str">
        <f t="shared" si="563"/>
        <v/>
      </c>
      <c r="CM443" s="166" t="str">
        <f t="shared" si="564"/>
        <v/>
      </c>
      <c r="CN443" s="163" t="str">
        <f t="shared" si="565"/>
        <v/>
      </c>
      <c r="CO443" s="164" t="str">
        <f t="shared" si="566"/>
        <v/>
      </c>
      <c r="CP443" s="109"/>
      <c r="CQ443" s="163" t="str">
        <f t="shared" si="567"/>
        <v/>
      </c>
      <c r="CR443" s="163" t="str">
        <f t="shared" si="568"/>
        <v/>
      </c>
      <c r="CS443" s="109"/>
      <c r="CT443" s="112" t="str">
        <f t="shared" si="600"/>
        <v/>
      </c>
      <c r="CU443" s="145" t="str">
        <f t="shared" si="601"/>
        <v/>
      </c>
      <c r="CV443" s="111" t="str">
        <f t="shared" si="602"/>
        <v/>
      </c>
      <c r="CW443" s="111" t="str">
        <f t="shared" si="603"/>
        <v/>
      </c>
      <c r="CX443" s="109" t="str">
        <f t="shared" si="569"/>
        <v/>
      </c>
      <c r="CY443" s="126" t="str">
        <f t="shared" si="570"/>
        <v/>
      </c>
      <c r="CZ443" s="126" t="str">
        <f t="shared" si="571"/>
        <v/>
      </c>
      <c r="DA443" s="126" t="str">
        <f t="shared" si="572"/>
        <v/>
      </c>
      <c r="DB443" s="145" t="str">
        <f t="shared" si="573"/>
        <v/>
      </c>
      <c r="DC443" s="143" t="str">
        <f t="shared" si="574"/>
        <v/>
      </c>
      <c r="DD443" s="121"/>
      <c r="DE443" s="113" t="str">
        <f t="shared" si="575"/>
        <v/>
      </c>
      <c r="DF443" s="113" t="str">
        <f t="shared" si="576"/>
        <v/>
      </c>
      <c r="DG443" s="111" t="e">
        <f t="shared" si="604"/>
        <v>#N/A</v>
      </c>
      <c r="DH443" s="108" t="str">
        <f t="shared" si="577"/>
        <v/>
      </c>
      <c r="DI443" s="108" t="str">
        <f t="shared" si="605"/>
        <v/>
      </c>
      <c r="DJ443" s="108" t="str">
        <f t="shared" si="606"/>
        <v/>
      </c>
      <c r="DK443" s="108" t="str">
        <f t="shared" si="609"/>
        <v/>
      </c>
      <c r="DL443" s="108" t="str">
        <f t="shared" si="607"/>
        <v/>
      </c>
      <c r="DM443" s="108" t="str">
        <f t="shared" si="608"/>
        <v/>
      </c>
      <c r="DN443" s="103"/>
      <c r="DO443" s="170" t="str">
        <f t="shared" si="578"/>
        <v/>
      </c>
      <c r="DP443" s="170" t="str">
        <f t="shared" si="579"/>
        <v/>
      </c>
      <c r="DQ443" s="170" t="str">
        <f t="shared" si="580"/>
        <v/>
      </c>
      <c r="DR443" s="55" t="str">
        <f t="shared" si="581"/>
        <v/>
      </c>
      <c r="DS443" s="55" t="str">
        <f t="shared" si="582"/>
        <v/>
      </c>
      <c r="DT443" s="173" t="str">
        <f t="shared" si="583"/>
        <v/>
      </c>
      <c r="DU443" s="55" t="str">
        <f t="shared" si="584"/>
        <v/>
      </c>
      <c r="DV443" s="21" t="str">
        <f t="shared" si="585"/>
        <v/>
      </c>
      <c r="DW443" s="11" t="str">
        <f t="shared" si="610"/>
        <v/>
      </c>
      <c r="DX443" s="12" t="str">
        <f t="shared" si="586"/>
        <v/>
      </c>
      <c r="DY443" s="15"/>
    </row>
    <row r="444" spans="1:129" ht="19.899999999999999" customHeight="1" x14ac:dyDescent="0.25">
      <c r="A444" s="47">
        <f t="shared" si="587"/>
        <v>443</v>
      </c>
      <c r="B444" s="176"/>
      <c r="C444" s="194"/>
      <c r="D444" s="176"/>
      <c r="E444" s="194"/>
      <c r="F444" s="192"/>
      <c r="G444" s="193"/>
      <c r="H444" s="176"/>
      <c r="I444" s="176"/>
      <c r="J444" s="180"/>
      <c r="K444" s="180"/>
      <c r="L444" s="180"/>
      <c r="M444" s="40"/>
      <c r="N444" s="10" t="str">
        <f t="shared" si="529"/>
        <v/>
      </c>
      <c r="O444" s="13"/>
      <c r="P444" s="26" t="str">
        <f t="shared" si="615"/>
        <v/>
      </c>
      <c r="Q444" s="26" t="str">
        <f t="shared" si="615"/>
        <v/>
      </c>
      <c r="R444" s="26" t="str">
        <f t="shared" si="615"/>
        <v/>
      </c>
      <c r="S444" s="26" t="str">
        <f t="shared" si="615"/>
        <v/>
      </c>
      <c r="T444" s="26" t="str">
        <f t="shared" si="615"/>
        <v/>
      </c>
      <c r="U444" s="157" t="str">
        <f t="shared" si="615"/>
        <v/>
      </c>
      <c r="V444" s="26" t="str">
        <f t="shared" si="615"/>
        <v/>
      </c>
      <c r="W444" s="26" t="str">
        <f t="shared" si="615"/>
        <v/>
      </c>
      <c r="X444" s="26" t="str">
        <f t="shared" si="615"/>
        <v/>
      </c>
      <c r="Y444" s="24" t="str">
        <f t="shared" si="615"/>
        <v/>
      </c>
      <c r="Z444" s="18" t="str">
        <f t="shared" si="616"/>
        <v/>
      </c>
      <c r="AA444" s="24" t="str">
        <f t="shared" si="616"/>
        <v/>
      </c>
      <c r="AB444" s="24" t="str">
        <f t="shared" si="616"/>
        <v/>
      </c>
      <c r="AC444" s="26" t="str">
        <f t="shared" si="616"/>
        <v/>
      </c>
      <c r="AD444" s="33" t="str">
        <f t="shared" si="616"/>
        <v/>
      </c>
      <c r="AE444" s="24" t="str">
        <f t="shared" si="616"/>
        <v/>
      </c>
      <c r="AF444" s="26" t="str">
        <f t="shared" si="616"/>
        <v/>
      </c>
      <c r="AG444" s="24" t="str">
        <f t="shared" si="616"/>
        <v/>
      </c>
      <c r="AH444" s="26" t="str">
        <f t="shared" si="616"/>
        <v/>
      </c>
      <c r="AI444" s="26" t="str">
        <f t="shared" si="616"/>
        <v/>
      </c>
      <c r="AJ444" s="26" t="str">
        <f t="shared" si="616"/>
        <v/>
      </c>
      <c r="AK444" s="26" t="str">
        <f t="shared" si="616"/>
        <v/>
      </c>
      <c r="AL444" s="26" t="str">
        <f t="shared" si="616"/>
        <v/>
      </c>
      <c r="AM444" s="18" t="str">
        <f t="shared" si="616"/>
        <v/>
      </c>
      <c r="AN444" s="9"/>
      <c r="AO444" s="152" t="str">
        <f t="shared" si="588"/>
        <v/>
      </c>
      <c r="AP444" s="150" t="str">
        <f t="shared" si="531"/>
        <v/>
      </c>
      <c r="AQ444" s="151" t="str">
        <f t="shared" si="532"/>
        <v/>
      </c>
      <c r="AR444" s="107" t="str">
        <f t="shared" si="533"/>
        <v/>
      </c>
      <c r="AS444" s="128" t="str">
        <f t="shared" si="534"/>
        <v/>
      </c>
      <c r="AT444" s="114" t="str">
        <f t="shared" si="589"/>
        <v/>
      </c>
      <c r="AU444" s="114" t="str">
        <f t="shared" si="590"/>
        <v/>
      </c>
      <c r="AV444" s="114" t="str">
        <f t="shared" si="591"/>
        <v/>
      </c>
      <c r="AW444" s="114" t="str">
        <f t="shared" si="592"/>
        <v/>
      </c>
      <c r="AX444" s="117" t="str">
        <f t="shared" si="593"/>
        <v/>
      </c>
      <c r="AY444" s="117" t="str">
        <f t="shared" si="594"/>
        <v/>
      </c>
      <c r="AZ444" s="111" t="str">
        <f t="shared" si="595"/>
        <v/>
      </c>
      <c r="BA444" s="133" t="str">
        <f t="shared" si="596"/>
        <v/>
      </c>
      <c r="BB444" s="126" t="str">
        <f t="shared" si="535"/>
        <v/>
      </c>
      <c r="BC444" s="126" t="str">
        <f t="shared" si="536"/>
        <v/>
      </c>
      <c r="BD444" s="127" t="str">
        <f t="shared" si="537"/>
        <v/>
      </c>
      <c r="BE444" s="115" t="str">
        <f t="shared" si="538"/>
        <v/>
      </c>
      <c r="BF444" s="148" t="str">
        <f t="shared" si="539"/>
        <v/>
      </c>
      <c r="BG444" s="126" t="str">
        <f t="shared" si="540"/>
        <v/>
      </c>
      <c r="BH444" s="126" t="str">
        <f t="shared" si="541"/>
        <v/>
      </c>
      <c r="BI444" s="126" t="str">
        <f t="shared" si="542"/>
        <v/>
      </c>
      <c r="BJ444" s="126" t="str">
        <f t="shared" si="543"/>
        <v/>
      </c>
      <c r="BK444" s="111" t="str">
        <f t="shared" si="544"/>
        <v/>
      </c>
      <c r="BL444" s="118" t="str">
        <f t="shared" si="597"/>
        <v/>
      </c>
      <c r="BM444" s="115" t="str">
        <f t="shared" si="545"/>
        <v/>
      </c>
      <c r="BN444" s="110" t="str">
        <f t="shared" si="546"/>
        <v/>
      </c>
      <c r="BO444" s="110" t="str">
        <f t="shared" si="547"/>
        <v/>
      </c>
      <c r="BP444" s="111" t="str">
        <f t="shared" si="598"/>
        <v/>
      </c>
      <c r="BQ444" s="110" t="str">
        <f t="shared" si="599"/>
        <v/>
      </c>
      <c r="BR444" s="153"/>
      <c r="BS444" s="115" t="str">
        <f t="shared" si="548"/>
        <v/>
      </c>
      <c r="BT444" s="132" t="str">
        <f t="shared" si="611"/>
        <v/>
      </c>
      <c r="BU444" s="146" t="str">
        <f t="shared" si="549"/>
        <v/>
      </c>
      <c r="BV444" s="115" t="str">
        <f t="shared" si="550"/>
        <v/>
      </c>
      <c r="BW444" s="118" t="str">
        <f t="shared" si="551"/>
        <v/>
      </c>
      <c r="BX444" s="119"/>
      <c r="BY444" s="111" t="str">
        <f t="shared" si="552"/>
        <v/>
      </c>
      <c r="BZ444" s="111" t="str">
        <f t="shared" si="553"/>
        <v/>
      </c>
      <c r="CA444" s="111" t="str">
        <f t="shared" si="554"/>
        <v/>
      </c>
      <c r="CB444" s="142" t="str">
        <f t="shared" si="555"/>
        <v/>
      </c>
      <c r="CC444" s="184" t="str">
        <f t="shared" si="556"/>
        <v/>
      </c>
      <c r="CD444" s="115" t="str">
        <f t="shared" si="557"/>
        <v/>
      </c>
      <c r="CE444" s="115" t="str">
        <f t="shared" si="558"/>
        <v/>
      </c>
      <c r="CF444" s="125" t="str">
        <f t="shared" si="559"/>
        <v/>
      </c>
      <c r="CG444" s="125" t="str">
        <f t="shared" si="560"/>
        <v/>
      </c>
      <c r="CH444" s="149" t="str">
        <f t="shared" si="561"/>
        <v/>
      </c>
      <c r="CI444" s="142" t="str">
        <f t="shared" si="562"/>
        <v/>
      </c>
      <c r="CJ444" s="119"/>
      <c r="CK444" s="109"/>
      <c r="CL444" s="166" t="str">
        <f t="shared" si="563"/>
        <v/>
      </c>
      <c r="CM444" s="166" t="str">
        <f t="shared" si="564"/>
        <v/>
      </c>
      <c r="CN444" s="163" t="str">
        <f t="shared" si="565"/>
        <v/>
      </c>
      <c r="CO444" s="164" t="str">
        <f t="shared" si="566"/>
        <v/>
      </c>
      <c r="CP444" s="109"/>
      <c r="CQ444" s="163" t="str">
        <f t="shared" si="567"/>
        <v/>
      </c>
      <c r="CR444" s="163" t="str">
        <f t="shared" si="568"/>
        <v/>
      </c>
      <c r="CS444" s="109"/>
      <c r="CT444" s="112" t="str">
        <f t="shared" si="600"/>
        <v/>
      </c>
      <c r="CU444" s="145" t="str">
        <f t="shared" si="601"/>
        <v/>
      </c>
      <c r="CV444" s="111" t="str">
        <f t="shared" si="602"/>
        <v/>
      </c>
      <c r="CW444" s="111" t="str">
        <f t="shared" si="603"/>
        <v/>
      </c>
      <c r="CX444" s="109" t="str">
        <f t="shared" si="569"/>
        <v/>
      </c>
      <c r="CY444" s="126" t="str">
        <f t="shared" si="570"/>
        <v/>
      </c>
      <c r="CZ444" s="126" t="str">
        <f t="shared" si="571"/>
        <v/>
      </c>
      <c r="DA444" s="126" t="str">
        <f t="shared" si="572"/>
        <v/>
      </c>
      <c r="DB444" s="145" t="str">
        <f t="shared" si="573"/>
        <v/>
      </c>
      <c r="DC444" s="143" t="str">
        <f t="shared" si="574"/>
        <v/>
      </c>
      <c r="DD444" s="121"/>
      <c r="DE444" s="113" t="str">
        <f t="shared" si="575"/>
        <v/>
      </c>
      <c r="DF444" s="113" t="str">
        <f t="shared" si="576"/>
        <v/>
      </c>
      <c r="DG444" s="111" t="e">
        <f t="shared" si="604"/>
        <v>#N/A</v>
      </c>
      <c r="DH444" s="108" t="str">
        <f t="shared" si="577"/>
        <v/>
      </c>
      <c r="DI444" s="108" t="str">
        <f t="shared" si="605"/>
        <v/>
      </c>
      <c r="DJ444" s="108" t="str">
        <f t="shared" si="606"/>
        <v/>
      </c>
      <c r="DK444" s="108" t="str">
        <f t="shared" si="609"/>
        <v/>
      </c>
      <c r="DL444" s="108" t="str">
        <f t="shared" si="607"/>
        <v/>
      </c>
      <c r="DM444" s="108" t="str">
        <f t="shared" si="608"/>
        <v/>
      </c>
      <c r="DN444" s="103"/>
      <c r="DO444" s="170" t="str">
        <f t="shared" si="578"/>
        <v/>
      </c>
      <c r="DP444" s="170" t="str">
        <f t="shared" si="579"/>
        <v/>
      </c>
      <c r="DQ444" s="170" t="str">
        <f t="shared" si="580"/>
        <v/>
      </c>
      <c r="DR444" s="55" t="str">
        <f t="shared" si="581"/>
        <v/>
      </c>
      <c r="DS444" s="55" t="str">
        <f t="shared" si="582"/>
        <v/>
      </c>
      <c r="DT444" s="173" t="str">
        <f t="shared" si="583"/>
        <v/>
      </c>
      <c r="DU444" s="55" t="str">
        <f t="shared" si="584"/>
        <v/>
      </c>
      <c r="DV444" s="21" t="str">
        <f t="shared" si="585"/>
        <v/>
      </c>
      <c r="DW444" s="11" t="str">
        <f t="shared" si="610"/>
        <v/>
      </c>
      <c r="DX444" s="12" t="str">
        <f t="shared" si="586"/>
        <v/>
      </c>
      <c r="DY444" s="15"/>
    </row>
    <row r="445" spans="1:129" ht="19.899999999999999" customHeight="1" x14ac:dyDescent="0.25">
      <c r="A445" s="47">
        <f t="shared" si="587"/>
        <v>444</v>
      </c>
      <c r="B445" s="176"/>
      <c r="C445" s="194"/>
      <c r="D445" s="176"/>
      <c r="E445" s="194"/>
      <c r="F445" s="192"/>
      <c r="G445" s="193"/>
      <c r="H445" s="176"/>
      <c r="I445" s="176"/>
      <c r="J445" s="180"/>
      <c r="K445" s="180"/>
      <c r="L445" s="180"/>
      <c r="M445" s="40"/>
      <c r="N445" s="10" t="str">
        <f t="shared" si="529"/>
        <v/>
      </c>
      <c r="O445" s="13"/>
      <c r="P445" s="26" t="str">
        <f t="shared" si="615"/>
        <v/>
      </c>
      <c r="Q445" s="26" t="str">
        <f t="shared" si="615"/>
        <v/>
      </c>
      <c r="R445" s="26" t="str">
        <f t="shared" si="615"/>
        <v/>
      </c>
      <c r="S445" s="26" t="str">
        <f t="shared" si="615"/>
        <v/>
      </c>
      <c r="T445" s="26" t="str">
        <f t="shared" si="615"/>
        <v/>
      </c>
      <c r="U445" s="157" t="str">
        <f t="shared" si="615"/>
        <v/>
      </c>
      <c r="V445" s="26" t="str">
        <f t="shared" si="615"/>
        <v/>
      </c>
      <c r="W445" s="26" t="str">
        <f t="shared" si="615"/>
        <v/>
      </c>
      <c r="X445" s="26" t="str">
        <f t="shared" si="615"/>
        <v/>
      </c>
      <c r="Y445" s="24" t="str">
        <f t="shared" si="615"/>
        <v/>
      </c>
      <c r="Z445" s="18" t="str">
        <f t="shared" si="616"/>
        <v/>
      </c>
      <c r="AA445" s="24" t="str">
        <f t="shared" si="616"/>
        <v/>
      </c>
      <c r="AB445" s="24" t="str">
        <f t="shared" si="616"/>
        <v/>
      </c>
      <c r="AC445" s="26" t="str">
        <f t="shared" si="616"/>
        <v/>
      </c>
      <c r="AD445" s="33" t="str">
        <f t="shared" si="616"/>
        <v/>
      </c>
      <c r="AE445" s="24" t="str">
        <f t="shared" si="616"/>
        <v/>
      </c>
      <c r="AF445" s="26" t="str">
        <f t="shared" si="616"/>
        <v/>
      </c>
      <c r="AG445" s="24" t="str">
        <f t="shared" si="616"/>
        <v/>
      </c>
      <c r="AH445" s="26" t="str">
        <f t="shared" si="616"/>
        <v/>
      </c>
      <c r="AI445" s="26" t="str">
        <f t="shared" si="616"/>
        <v/>
      </c>
      <c r="AJ445" s="26" t="str">
        <f t="shared" si="616"/>
        <v/>
      </c>
      <c r="AK445" s="26" t="str">
        <f t="shared" si="616"/>
        <v/>
      </c>
      <c r="AL445" s="26" t="str">
        <f t="shared" si="616"/>
        <v/>
      </c>
      <c r="AM445" s="18" t="str">
        <f t="shared" si="616"/>
        <v/>
      </c>
      <c r="AN445" s="9"/>
      <c r="AO445" s="152" t="str">
        <f t="shared" si="588"/>
        <v/>
      </c>
      <c r="AP445" s="150" t="str">
        <f t="shared" si="531"/>
        <v/>
      </c>
      <c r="AQ445" s="151" t="str">
        <f t="shared" si="532"/>
        <v/>
      </c>
      <c r="AR445" s="107" t="str">
        <f t="shared" si="533"/>
        <v/>
      </c>
      <c r="AS445" s="128" t="str">
        <f t="shared" si="534"/>
        <v/>
      </c>
      <c r="AT445" s="114" t="str">
        <f t="shared" si="589"/>
        <v/>
      </c>
      <c r="AU445" s="114" t="str">
        <f t="shared" si="590"/>
        <v/>
      </c>
      <c r="AV445" s="114" t="str">
        <f t="shared" si="591"/>
        <v/>
      </c>
      <c r="AW445" s="114" t="str">
        <f t="shared" si="592"/>
        <v/>
      </c>
      <c r="AX445" s="117" t="str">
        <f t="shared" si="593"/>
        <v/>
      </c>
      <c r="AY445" s="117" t="str">
        <f t="shared" si="594"/>
        <v/>
      </c>
      <c r="AZ445" s="111" t="str">
        <f t="shared" si="595"/>
        <v/>
      </c>
      <c r="BA445" s="133" t="str">
        <f t="shared" si="596"/>
        <v/>
      </c>
      <c r="BB445" s="126" t="str">
        <f t="shared" si="535"/>
        <v/>
      </c>
      <c r="BC445" s="126" t="str">
        <f t="shared" si="536"/>
        <v/>
      </c>
      <c r="BD445" s="127" t="str">
        <f t="shared" si="537"/>
        <v/>
      </c>
      <c r="BE445" s="115" t="str">
        <f t="shared" si="538"/>
        <v/>
      </c>
      <c r="BF445" s="148" t="str">
        <f t="shared" si="539"/>
        <v/>
      </c>
      <c r="BG445" s="126" t="str">
        <f t="shared" si="540"/>
        <v/>
      </c>
      <c r="BH445" s="126" t="str">
        <f t="shared" si="541"/>
        <v/>
      </c>
      <c r="BI445" s="126" t="str">
        <f t="shared" si="542"/>
        <v/>
      </c>
      <c r="BJ445" s="126" t="str">
        <f t="shared" si="543"/>
        <v/>
      </c>
      <c r="BK445" s="111" t="str">
        <f t="shared" si="544"/>
        <v/>
      </c>
      <c r="BL445" s="118" t="str">
        <f t="shared" si="597"/>
        <v/>
      </c>
      <c r="BM445" s="115" t="str">
        <f t="shared" si="545"/>
        <v/>
      </c>
      <c r="BN445" s="110" t="str">
        <f t="shared" si="546"/>
        <v/>
      </c>
      <c r="BO445" s="110" t="str">
        <f t="shared" si="547"/>
        <v/>
      </c>
      <c r="BP445" s="111" t="str">
        <f t="shared" si="598"/>
        <v/>
      </c>
      <c r="BQ445" s="110" t="str">
        <f t="shared" si="599"/>
        <v/>
      </c>
      <c r="BR445" s="153"/>
      <c r="BS445" s="115" t="str">
        <f t="shared" si="548"/>
        <v/>
      </c>
      <c r="BT445" s="132" t="str">
        <f t="shared" si="611"/>
        <v/>
      </c>
      <c r="BU445" s="146" t="str">
        <f t="shared" si="549"/>
        <v/>
      </c>
      <c r="BV445" s="115" t="str">
        <f t="shared" si="550"/>
        <v/>
      </c>
      <c r="BW445" s="118" t="str">
        <f t="shared" si="551"/>
        <v/>
      </c>
      <c r="BX445" s="119"/>
      <c r="BY445" s="111" t="str">
        <f t="shared" si="552"/>
        <v/>
      </c>
      <c r="BZ445" s="111" t="str">
        <f t="shared" si="553"/>
        <v/>
      </c>
      <c r="CA445" s="111" t="str">
        <f t="shared" si="554"/>
        <v/>
      </c>
      <c r="CB445" s="142" t="str">
        <f t="shared" si="555"/>
        <v/>
      </c>
      <c r="CC445" s="184" t="str">
        <f t="shared" si="556"/>
        <v/>
      </c>
      <c r="CD445" s="115" t="str">
        <f t="shared" si="557"/>
        <v/>
      </c>
      <c r="CE445" s="115" t="str">
        <f t="shared" si="558"/>
        <v/>
      </c>
      <c r="CF445" s="125" t="str">
        <f t="shared" si="559"/>
        <v/>
      </c>
      <c r="CG445" s="125" t="str">
        <f t="shared" si="560"/>
        <v/>
      </c>
      <c r="CH445" s="149" t="str">
        <f t="shared" si="561"/>
        <v/>
      </c>
      <c r="CI445" s="142" t="str">
        <f t="shared" si="562"/>
        <v/>
      </c>
      <c r="CJ445" s="119"/>
      <c r="CK445" s="109"/>
      <c r="CL445" s="166" t="str">
        <f t="shared" si="563"/>
        <v/>
      </c>
      <c r="CM445" s="166" t="str">
        <f t="shared" si="564"/>
        <v/>
      </c>
      <c r="CN445" s="163" t="str">
        <f t="shared" si="565"/>
        <v/>
      </c>
      <c r="CO445" s="164" t="str">
        <f t="shared" si="566"/>
        <v/>
      </c>
      <c r="CP445" s="109"/>
      <c r="CQ445" s="163" t="str">
        <f t="shared" si="567"/>
        <v/>
      </c>
      <c r="CR445" s="163" t="str">
        <f t="shared" si="568"/>
        <v/>
      </c>
      <c r="CS445" s="109"/>
      <c r="CT445" s="112" t="str">
        <f t="shared" si="600"/>
        <v/>
      </c>
      <c r="CU445" s="145" t="str">
        <f t="shared" si="601"/>
        <v/>
      </c>
      <c r="CV445" s="111" t="str">
        <f t="shared" si="602"/>
        <v/>
      </c>
      <c r="CW445" s="111" t="str">
        <f t="shared" si="603"/>
        <v/>
      </c>
      <c r="CX445" s="109" t="str">
        <f t="shared" si="569"/>
        <v/>
      </c>
      <c r="CY445" s="126" t="str">
        <f t="shared" si="570"/>
        <v/>
      </c>
      <c r="CZ445" s="126" t="str">
        <f t="shared" si="571"/>
        <v/>
      </c>
      <c r="DA445" s="126" t="str">
        <f t="shared" si="572"/>
        <v/>
      </c>
      <c r="DB445" s="145" t="str">
        <f t="shared" si="573"/>
        <v/>
      </c>
      <c r="DC445" s="143" t="str">
        <f t="shared" si="574"/>
        <v/>
      </c>
      <c r="DD445" s="121"/>
      <c r="DE445" s="113" t="str">
        <f t="shared" si="575"/>
        <v/>
      </c>
      <c r="DF445" s="113" t="str">
        <f t="shared" si="576"/>
        <v/>
      </c>
      <c r="DG445" s="111" t="e">
        <f t="shared" si="604"/>
        <v>#N/A</v>
      </c>
      <c r="DH445" s="108" t="str">
        <f t="shared" si="577"/>
        <v/>
      </c>
      <c r="DI445" s="108" t="str">
        <f t="shared" si="605"/>
        <v/>
      </c>
      <c r="DJ445" s="108" t="str">
        <f t="shared" si="606"/>
        <v/>
      </c>
      <c r="DK445" s="108" t="str">
        <f t="shared" si="609"/>
        <v/>
      </c>
      <c r="DL445" s="108" t="str">
        <f t="shared" si="607"/>
        <v/>
      </c>
      <c r="DM445" s="108" t="str">
        <f t="shared" si="608"/>
        <v/>
      </c>
      <c r="DN445" s="103"/>
      <c r="DO445" s="170" t="str">
        <f t="shared" si="578"/>
        <v/>
      </c>
      <c r="DP445" s="170" t="str">
        <f t="shared" si="579"/>
        <v/>
      </c>
      <c r="DQ445" s="170" t="str">
        <f t="shared" si="580"/>
        <v/>
      </c>
      <c r="DR445" s="55" t="str">
        <f t="shared" si="581"/>
        <v/>
      </c>
      <c r="DS445" s="55" t="str">
        <f t="shared" si="582"/>
        <v/>
      </c>
      <c r="DT445" s="173" t="str">
        <f t="shared" si="583"/>
        <v/>
      </c>
      <c r="DU445" s="55" t="str">
        <f t="shared" si="584"/>
        <v/>
      </c>
      <c r="DV445" s="21" t="str">
        <f t="shared" si="585"/>
        <v/>
      </c>
      <c r="DW445" s="11" t="str">
        <f t="shared" si="610"/>
        <v/>
      </c>
      <c r="DX445" s="12" t="str">
        <f t="shared" si="586"/>
        <v/>
      </c>
      <c r="DY445" s="15"/>
    </row>
    <row r="446" spans="1:129" ht="19.899999999999999" customHeight="1" x14ac:dyDescent="0.25">
      <c r="A446" s="47">
        <f t="shared" si="587"/>
        <v>445</v>
      </c>
      <c r="B446" s="176"/>
      <c r="C446" s="194"/>
      <c r="D446" s="176"/>
      <c r="E446" s="194"/>
      <c r="F446" s="192"/>
      <c r="G446" s="193"/>
      <c r="H446" s="176"/>
      <c r="I446" s="176"/>
      <c r="J446" s="180"/>
      <c r="K446" s="180"/>
      <c r="L446" s="180"/>
      <c r="M446" s="40"/>
      <c r="N446" s="10" t="str">
        <f t="shared" si="529"/>
        <v/>
      </c>
      <c r="O446" s="13"/>
      <c r="P446" s="26" t="str">
        <f t="shared" si="615"/>
        <v/>
      </c>
      <c r="Q446" s="26" t="str">
        <f t="shared" si="615"/>
        <v/>
      </c>
      <c r="R446" s="26" t="str">
        <f t="shared" si="615"/>
        <v/>
      </c>
      <c r="S446" s="26" t="str">
        <f t="shared" si="615"/>
        <v/>
      </c>
      <c r="T446" s="26" t="str">
        <f t="shared" si="615"/>
        <v/>
      </c>
      <c r="U446" s="157" t="str">
        <f t="shared" si="615"/>
        <v/>
      </c>
      <c r="V446" s="26" t="str">
        <f t="shared" si="615"/>
        <v/>
      </c>
      <c r="W446" s="26" t="str">
        <f t="shared" si="615"/>
        <v/>
      </c>
      <c r="X446" s="26" t="str">
        <f t="shared" si="615"/>
        <v/>
      </c>
      <c r="Y446" s="24" t="str">
        <f t="shared" si="615"/>
        <v/>
      </c>
      <c r="Z446" s="18" t="str">
        <f t="shared" si="616"/>
        <v/>
      </c>
      <c r="AA446" s="24" t="str">
        <f t="shared" si="616"/>
        <v/>
      </c>
      <c r="AB446" s="24" t="str">
        <f t="shared" si="616"/>
        <v/>
      </c>
      <c r="AC446" s="26" t="str">
        <f t="shared" si="616"/>
        <v/>
      </c>
      <c r="AD446" s="33" t="str">
        <f t="shared" si="616"/>
        <v/>
      </c>
      <c r="AE446" s="24" t="str">
        <f t="shared" si="616"/>
        <v/>
      </c>
      <c r="AF446" s="26" t="str">
        <f t="shared" si="616"/>
        <v/>
      </c>
      <c r="AG446" s="24" t="str">
        <f t="shared" si="616"/>
        <v/>
      </c>
      <c r="AH446" s="26" t="str">
        <f t="shared" si="616"/>
        <v/>
      </c>
      <c r="AI446" s="26" t="str">
        <f t="shared" si="616"/>
        <v/>
      </c>
      <c r="AJ446" s="26" t="str">
        <f t="shared" si="616"/>
        <v/>
      </c>
      <c r="AK446" s="26" t="str">
        <f t="shared" si="616"/>
        <v/>
      </c>
      <c r="AL446" s="26" t="str">
        <f t="shared" si="616"/>
        <v/>
      </c>
      <c r="AM446" s="18" t="str">
        <f t="shared" si="616"/>
        <v/>
      </c>
      <c r="AN446" s="9"/>
      <c r="AO446" s="152" t="str">
        <f t="shared" si="588"/>
        <v/>
      </c>
      <c r="AP446" s="150" t="str">
        <f t="shared" si="531"/>
        <v/>
      </c>
      <c r="AQ446" s="151" t="str">
        <f t="shared" si="532"/>
        <v/>
      </c>
      <c r="AR446" s="107" t="str">
        <f t="shared" si="533"/>
        <v/>
      </c>
      <c r="AS446" s="128" t="str">
        <f t="shared" si="534"/>
        <v/>
      </c>
      <c r="AT446" s="114" t="str">
        <f t="shared" si="589"/>
        <v/>
      </c>
      <c r="AU446" s="114" t="str">
        <f t="shared" si="590"/>
        <v/>
      </c>
      <c r="AV446" s="114" t="str">
        <f t="shared" si="591"/>
        <v/>
      </c>
      <c r="AW446" s="114" t="str">
        <f t="shared" si="592"/>
        <v/>
      </c>
      <c r="AX446" s="117" t="str">
        <f t="shared" si="593"/>
        <v/>
      </c>
      <c r="AY446" s="117" t="str">
        <f t="shared" si="594"/>
        <v/>
      </c>
      <c r="AZ446" s="111" t="str">
        <f t="shared" si="595"/>
        <v/>
      </c>
      <c r="BA446" s="133" t="str">
        <f t="shared" si="596"/>
        <v/>
      </c>
      <c r="BB446" s="126" t="str">
        <f t="shared" si="535"/>
        <v/>
      </c>
      <c r="BC446" s="126" t="str">
        <f t="shared" si="536"/>
        <v/>
      </c>
      <c r="BD446" s="127" t="str">
        <f t="shared" si="537"/>
        <v/>
      </c>
      <c r="BE446" s="115" t="str">
        <f t="shared" si="538"/>
        <v/>
      </c>
      <c r="BF446" s="148" t="str">
        <f t="shared" si="539"/>
        <v/>
      </c>
      <c r="BG446" s="126" t="str">
        <f t="shared" si="540"/>
        <v/>
      </c>
      <c r="BH446" s="126" t="str">
        <f t="shared" si="541"/>
        <v/>
      </c>
      <c r="BI446" s="126" t="str">
        <f t="shared" si="542"/>
        <v/>
      </c>
      <c r="BJ446" s="126" t="str">
        <f t="shared" si="543"/>
        <v/>
      </c>
      <c r="BK446" s="111" t="str">
        <f t="shared" si="544"/>
        <v/>
      </c>
      <c r="BL446" s="118" t="str">
        <f t="shared" si="597"/>
        <v/>
      </c>
      <c r="BM446" s="115" t="str">
        <f t="shared" si="545"/>
        <v/>
      </c>
      <c r="BN446" s="110" t="str">
        <f t="shared" si="546"/>
        <v/>
      </c>
      <c r="BO446" s="110" t="str">
        <f t="shared" si="547"/>
        <v/>
      </c>
      <c r="BP446" s="111" t="str">
        <f t="shared" si="598"/>
        <v/>
      </c>
      <c r="BQ446" s="110" t="str">
        <f t="shared" si="599"/>
        <v/>
      </c>
      <c r="BR446" s="153"/>
      <c r="BS446" s="115" t="str">
        <f t="shared" si="548"/>
        <v/>
      </c>
      <c r="BT446" s="132" t="str">
        <f t="shared" si="611"/>
        <v/>
      </c>
      <c r="BU446" s="146" t="str">
        <f t="shared" si="549"/>
        <v/>
      </c>
      <c r="BV446" s="115" t="str">
        <f t="shared" si="550"/>
        <v/>
      </c>
      <c r="BW446" s="118" t="str">
        <f t="shared" si="551"/>
        <v/>
      </c>
      <c r="BX446" s="119"/>
      <c r="BY446" s="111" t="str">
        <f t="shared" si="552"/>
        <v/>
      </c>
      <c r="BZ446" s="111" t="str">
        <f t="shared" si="553"/>
        <v/>
      </c>
      <c r="CA446" s="111" t="str">
        <f t="shared" si="554"/>
        <v/>
      </c>
      <c r="CB446" s="142" t="str">
        <f t="shared" si="555"/>
        <v/>
      </c>
      <c r="CC446" s="184" t="str">
        <f t="shared" si="556"/>
        <v/>
      </c>
      <c r="CD446" s="115" t="str">
        <f t="shared" si="557"/>
        <v/>
      </c>
      <c r="CE446" s="115" t="str">
        <f t="shared" si="558"/>
        <v/>
      </c>
      <c r="CF446" s="125" t="str">
        <f t="shared" si="559"/>
        <v/>
      </c>
      <c r="CG446" s="125" t="str">
        <f t="shared" si="560"/>
        <v/>
      </c>
      <c r="CH446" s="149" t="str">
        <f t="shared" si="561"/>
        <v/>
      </c>
      <c r="CI446" s="142" t="str">
        <f t="shared" si="562"/>
        <v/>
      </c>
      <c r="CJ446" s="119"/>
      <c r="CK446" s="109"/>
      <c r="CL446" s="166" t="str">
        <f t="shared" si="563"/>
        <v/>
      </c>
      <c r="CM446" s="166" t="str">
        <f t="shared" si="564"/>
        <v/>
      </c>
      <c r="CN446" s="163" t="str">
        <f t="shared" si="565"/>
        <v/>
      </c>
      <c r="CO446" s="164" t="str">
        <f t="shared" si="566"/>
        <v/>
      </c>
      <c r="CP446" s="109"/>
      <c r="CQ446" s="163" t="str">
        <f t="shared" si="567"/>
        <v/>
      </c>
      <c r="CR446" s="163" t="str">
        <f t="shared" si="568"/>
        <v/>
      </c>
      <c r="CS446" s="109"/>
      <c r="CT446" s="112" t="str">
        <f t="shared" si="600"/>
        <v/>
      </c>
      <c r="CU446" s="145" t="str">
        <f t="shared" si="601"/>
        <v/>
      </c>
      <c r="CV446" s="111" t="str">
        <f t="shared" si="602"/>
        <v/>
      </c>
      <c r="CW446" s="111" t="str">
        <f t="shared" si="603"/>
        <v/>
      </c>
      <c r="CX446" s="109" t="str">
        <f t="shared" si="569"/>
        <v/>
      </c>
      <c r="CY446" s="126" t="str">
        <f t="shared" si="570"/>
        <v/>
      </c>
      <c r="CZ446" s="126" t="str">
        <f t="shared" si="571"/>
        <v/>
      </c>
      <c r="DA446" s="126" t="str">
        <f t="shared" si="572"/>
        <v/>
      </c>
      <c r="DB446" s="145" t="str">
        <f t="shared" si="573"/>
        <v/>
      </c>
      <c r="DC446" s="143" t="str">
        <f t="shared" si="574"/>
        <v/>
      </c>
      <c r="DD446" s="121"/>
      <c r="DE446" s="113" t="str">
        <f t="shared" si="575"/>
        <v/>
      </c>
      <c r="DF446" s="113" t="str">
        <f t="shared" si="576"/>
        <v/>
      </c>
      <c r="DG446" s="111" t="e">
        <f t="shared" si="604"/>
        <v>#N/A</v>
      </c>
      <c r="DH446" s="108" t="str">
        <f t="shared" si="577"/>
        <v/>
      </c>
      <c r="DI446" s="108" t="str">
        <f t="shared" si="605"/>
        <v/>
      </c>
      <c r="DJ446" s="108" t="str">
        <f t="shared" si="606"/>
        <v/>
      </c>
      <c r="DK446" s="108" t="str">
        <f t="shared" si="609"/>
        <v/>
      </c>
      <c r="DL446" s="108" t="str">
        <f t="shared" si="607"/>
        <v/>
      </c>
      <c r="DM446" s="108" t="str">
        <f t="shared" si="608"/>
        <v/>
      </c>
      <c r="DN446" s="103"/>
      <c r="DO446" s="170" t="str">
        <f t="shared" si="578"/>
        <v/>
      </c>
      <c r="DP446" s="170" t="str">
        <f t="shared" si="579"/>
        <v/>
      </c>
      <c r="DQ446" s="170" t="str">
        <f t="shared" si="580"/>
        <v/>
      </c>
      <c r="DR446" s="55" t="str">
        <f t="shared" si="581"/>
        <v/>
      </c>
      <c r="DS446" s="55" t="str">
        <f t="shared" si="582"/>
        <v/>
      </c>
      <c r="DT446" s="173" t="str">
        <f t="shared" si="583"/>
        <v/>
      </c>
      <c r="DU446" s="55" t="str">
        <f t="shared" si="584"/>
        <v/>
      </c>
      <c r="DV446" s="21" t="str">
        <f t="shared" si="585"/>
        <v/>
      </c>
      <c r="DW446" s="11" t="str">
        <f t="shared" si="610"/>
        <v/>
      </c>
      <c r="DX446" s="12" t="str">
        <f t="shared" si="586"/>
        <v/>
      </c>
      <c r="DY446" s="15"/>
    </row>
    <row r="447" spans="1:129" ht="19.899999999999999" customHeight="1" x14ac:dyDescent="0.25">
      <c r="A447" s="47">
        <f t="shared" si="587"/>
        <v>446</v>
      </c>
      <c r="B447" s="176"/>
      <c r="C447" s="194"/>
      <c r="D447" s="176"/>
      <c r="E447" s="194"/>
      <c r="F447" s="192"/>
      <c r="G447" s="193"/>
      <c r="H447" s="176"/>
      <c r="I447" s="176"/>
      <c r="J447" s="180"/>
      <c r="K447" s="180"/>
      <c r="L447" s="180"/>
      <c r="M447" s="40"/>
      <c r="N447" s="10" t="str">
        <f t="shared" si="529"/>
        <v/>
      </c>
      <c r="O447" s="13"/>
      <c r="P447" s="26" t="str">
        <f t="shared" si="615"/>
        <v/>
      </c>
      <c r="Q447" s="26" t="str">
        <f t="shared" si="615"/>
        <v/>
      </c>
      <c r="R447" s="26" t="str">
        <f t="shared" si="615"/>
        <v/>
      </c>
      <c r="S447" s="26" t="str">
        <f t="shared" si="615"/>
        <v/>
      </c>
      <c r="T447" s="26" t="str">
        <f t="shared" si="615"/>
        <v/>
      </c>
      <c r="U447" s="157" t="str">
        <f t="shared" si="615"/>
        <v/>
      </c>
      <c r="V447" s="26" t="str">
        <f t="shared" si="615"/>
        <v/>
      </c>
      <c r="W447" s="26" t="str">
        <f t="shared" si="615"/>
        <v/>
      </c>
      <c r="X447" s="26" t="str">
        <f t="shared" si="615"/>
        <v/>
      </c>
      <c r="Y447" s="24" t="str">
        <f t="shared" si="615"/>
        <v/>
      </c>
      <c r="Z447" s="18" t="str">
        <f t="shared" si="616"/>
        <v/>
      </c>
      <c r="AA447" s="24" t="str">
        <f t="shared" si="616"/>
        <v/>
      </c>
      <c r="AB447" s="24" t="str">
        <f t="shared" si="616"/>
        <v/>
      </c>
      <c r="AC447" s="26" t="str">
        <f t="shared" si="616"/>
        <v/>
      </c>
      <c r="AD447" s="33" t="str">
        <f t="shared" si="616"/>
        <v/>
      </c>
      <c r="AE447" s="24" t="str">
        <f t="shared" si="616"/>
        <v/>
      </c>
      <c r="AF447" s="26" t="str">
        <f t="shared" si="616"/>
        <v/>
      </c>
      <c r="AG447" s="24" t="str">
        <f t="shared" si="616"/>
        <v/>
      </c>
      <c r="AH447" s="26" t="str">
        <f t="shared" si="616"/>
        <v/>
      </c>
      <c r="AI447" s="26" t="str">
        <f t="shared" si="616"/>
        <v/>
      </c>
      <c r="AJ447" s="26" t="str">
        <f t="shared" si="616"/>
        <v/>
      </c>
      <c r="AK447" s="26" t="str">
        <f t="shared" si="616"/>
        <v/>
      </c>
      <c r="AL447" s="26" t="str">
        <f t="shared" si="616"/>
        <v/>
      </c>
      <c r="AM447" s="18" t="str">
        <f t="shared" si="616"/>
        <v/>
      </c>
      <c r="AN447" s="9"/>
      <c r="AO447" s="152" t="str">
        <f t="shared" si="588"/>
        <v/>
      </c>
      <c r="AP447" s="150" t="str">
        <f t="shared" si="531"/>
        <v/>
      </c>
      <c r="AQ447" s="151" t="str">
        <f t="shared" si="532"/>
        <v/>
      </c>
      <c r="AR447" s="107" t="str">
        <f t="shared" si="533"/>
        <v/>
      </c>
      <c r="AS447" s="128" t="str">
        <f t="shared" si="534"/>
        <v/>
      </c>
      <c r="AT447" s="114" t="str">
        <f t="shared" si="589"/>
        <v/>
      </c>
      <c r="AU447" s="114" t="str">
        <f t="shared" si="590"/>
        <v/>
      </c>
      <c r="AV447" s="114" t="str">
        <f t="shared" si="591"/>
        <v/>
      </c>
      <c r="AW447" s="114" t="str">
        <f t="shared" si="592"/>
        <v/>
      </c>
      <c r="AX447" s="117" t="str">
        <f t="shared" si="593"/>
        <v/>
      </c>
      <c r="AY447" s="117" t="str">
        <f t="shared" si="594"/>
        <v/>
      </c>
      <c r="AZ447" s="111" t="str">
        <f t="shared" si="595"/>
        <v/>
      </c>
      <c r="BA447" s="133" t="str">
        <f t="shared" si="596"/>
        <v/>
      </c>
      <c r="BB447" s="126" t="str">
        <f t="shared" si="535"/>
        <v/>
      </c>
      <c r="BC447" s="126" t="str">
        <f t="shared" si="536"/>
        <v/>
      </c>
      <c r="BD447" s="127" t="str">
        <f t="shared" si="537"/>
        <v/>
      </c>
      <c r="BE447" s="115" t="str">
        <f t="shared" si="538"/>
        <v/>
      </c>
      <c r="BF447" s="148" t="str">
        <f t="shared" si="539"/>
        <v/>
      </c>
      <c r="BG447" s="126" t="str">
        <f t="shared" si="540"/>
        <v/>
      </c>
      <c r="BH447" s="126" t="str">
        <f t="shared" si="541"/>
        <v/>
      </c>
      <c r="BI447" s="126" t="str">
        <f t="shared" si="542"/>
        <v/>
      </c>
      <c r="BJ447" s="126" t="str">
        <f t="shared" si="543"/>
        <v/>
      </c>
      <c r="BK447" s="111" t="str">
        <f t="shared" si="544"/>
        <v/>
      </c>
      <c r="BL447" s="118" t="str">
        <f t="shared" si="597"/>
        <v/>
      </c>
      <c r="BM447" s="115" t="str">
        <f t="shared" si="545"/>
        <v/>
      </c>
      <c r="BN447" s="110" t="str">
        <f t="shared" si="546"/>
        <v/>
      </c>
      <c r="BO447" s="110" t="str">
        <f t="shared" si="547"/>
        <v/>
      </c>
      <c r="BP447" s="111" t="str">
        <f t="shared" si="598"/>
        <v/>
      </c>
      <c r="BQ447" s="110" t="str">
        <f t="shared" si="599"/>
        <v/>
      </c>
      <c r="BR447" s="153"/>
      <c r="BS447" s="115" t="str">
        <f t="shared" si="548"/>
        <v/>
      </c>
      <c r="BT447" s="132" t="str">
        <f t="shared" si="611"/>
        <v/>
      </c>
      <c r="BU447" s="146" t="str">
        <f t="shared" si="549"/>
        <v/>
      </c>
      <c r="BV447" s="115" t="str">
        <f t="shared" si="550"/>
        <v/>
      </c>
      <c r="BW447" s="118" t="str">
        <f t="shared" si="551"/>
        <v/>
      </c>
      <c r="BX447" s="119"/>
      <c r="BY447" s="111" t="str">
        <f t="shared" si="552"/>
        <v/>
      </c>
      <c r="BZ447" s="111" t="str">
        <f t="shared" si="553"/>
        <v/>
      </c>
      <c r="CA447" s="111" t="str">
        <f t="shared" si="554"/>
        <v/>
      </c>
      <c r="CB447" s="142" t="str">
        <f t="shared" si="555"/>
        <v/>
      </c>
      <c r="CC447" s="184" t="str">
        <f t="shared" si="556"/>
        <v/>
      </c>
      <c r="CD447" s="115" t="str">
        <f t="shared" si="557"/>
        <v/>
      </c>
      <c r="CE447" s="115" t="str">
        <f t="shared" si="558"/>
        <v/>
      </c>
      <c r="CF447" s="125" t="str">
        <f t="shared" si="559"/>
        <v/>
      </c>
      <c r="CG447" s="125" t="str">
        <f t="shared" si="560"/>
        <v/>
      </c>
      <c r="CH447" s="149" t="str">
        <f t="shared" si="561"/>
        <v/>
      </c>
      <c r="CI447" s="142" t="str">
        <f t="shared" si="562"/>
        <v/>
      </c>
      <c r="CJ447" s="119"/>
      <c r="CK447" s="109"/>
      <c r="CL447" s="166" t="str">
        <f t="shared" si="563"/>
        <v/>
      </c>
      <c r="CM447" s="166" t="str">
        <f t="shared" si="564"/>
        <v/>
      </c>
      <c r="CN447" s="163" t="str">
        <f t="shared" si="565"/>
        <v/>
      </c>
      <c r="CO447" s="164" t="str">
        <f t="shared" si="566"/>
        <v/>
      </c>
      <c r="CP447" s="109"/>
      <c r="CQ447" s="163" t="str">
        <f t="shared" si="567"/>
        <v/>
      </c>
      <c r="CR447" s="163" t="str">
        <f t="shared" si="568"/>
        <v/>
      </c>
      <c r="CS447" s="109"/>
      <c r="CT447" s="112" t="str">
        <f t="shared" si="600"/>
        <v/>
      </c>
      <c r="CU447" s="145" t="str">
        <f t="shared" si="601"/>
        <v/>
      </c>
      <c r="CV447" s="111" t="str">
        <f t="shared" si="602"/>
        <v/>
      </c>
      <c r="CW447" s="111" t="str">
        <f t="shared" si="603"/>
        <v/>
      </c>
      <c r="CX447" s="109" t="str">
        <f t="shared" si="569"/>
        <v/>
      </c>
      <c r="CY447" s="126" t="str">
        <f t="shared" si="570"/>
        <v/>
      </c>
      <c r="CZ447" s="126" t="str">
        <f t="shared" si="571"/>
        <v/>
      </c>
      <c r="DA447" s="126" t="str">
        <f t="shared" si="572"/>
        <v/>
      </c>
      <c r="DB447" s="145" t="str">
        <f t="shared" si="573"/>
        <v/>
      </c>
      <c r="DC447" s="143" t="str">
        <f t="shared" si="574"/>
        <v/>
      </c>
      <c r="DD447" s="121"/>
      <c r="DE447" s="113" t="str">
        <f t="shared" si="575"/>
        <v/>
      </c>
      <c r="DF447" s="113" t="str">
        <f t="shared" si="576"/>
        <v/>
      </c>
      <c r="DG447" s="111" t="e">
        <f t="shared" si="604"/>
        <v>#N/A</v>
      </c>
      <c r="DH447" s="108" t="str">
        <f t="shared" si="577"/>
        <v/>
      </c>
      <c r="DI447" s="108" t="str">
        <f t="shared" si="605"/>
        <v/>
      </c>
      <c r="DJ447" s="108" t="str">
        <f t="shared" si="606"/>
        <v/>
      </c>
      <c r="DK447" s="108" t="str">
        <f t="shared" si="609"/>
        <v/>
      </c>
      <c r="DL447" s="108" t="str">
        <f t="shared" si="607"/>
        <v/>
      </c>
      <c r="DM447" s="108" t="str">
        <f t="shared" si="608"/>
        <v/>
      </c>
      <c r="DN447" s="103"/>
      <c r="DO447" s="170" t="str">
        <f t="shared" si="578"/>
        <v/>
      </c>
      <c r="DP447" s="170" t="str">
        <f t="shared" si="579"/>
        <v/>
      </c>
      <c r="DQ447" s="170" t="str">
        <f t="shared" si="580"/>
        <v/>
      </c>
      <c r="DR447" s="55" t="str">
        <f t="shared" si="581"/>
        <v/>
      </c>
      <c r="DS447" s="55" t="str">
        <f t="shared" si="582"/>
        <v/>
      </c>
      <c r="DT447" s="173" t="str">
        <f t="shared" si="583"/>
        <v/>
      </c>
      <c r="DU447" s="55" t="str">
        <f t="shared" si="584"/>
        <v/>
      </c>
      <c r="DV447" s="21" t="str">
        <f t="shared" si="585"/>
        <v/>
      </c>
      <c r="DW447" s="11" t="str">
        <f t="shared" si="610"/>
        <v/>
      </c>
      <c r="DX447" s="12" t="str">
        <f t="shared" si="586"/>
        <v/>
      </c>
      <c r="DY447" s="15"/>
    </row>
    <row r="448" spans="1:129" ht="19.899999999999999" customHeight="1" x14ac:dyDescent="0.25">
      <c r="A448" s="47">
        <f t="shared" si="587"/>
        <v>447</v>
      </c>
      <c r="B448" s="176"/>
      <c r="C448" s="194"/>
      <c r="D448" s="176"/>
      <c r="E448" s="194"/>
      <c r="F448" s="192"/>
      <c r="G448" s="193"/>
      <c r="H448" s="176"/>
      <c r="I448" s="176"/>
      <c r="J448" s="180"/>
      <c r="K448" s="180"/>
      <c r="L448" s="180"/>
      <c r="M448" s="40"/>
      <c r="N448" s="10" t="str">
        <f t="shared" si="529"/>
        <v/>
      </c>
      <c r="O448" s="13"/>
      <c r="P448" s="26" t="str">
        <f t="shared" si="615"/>
        <v/>
      </c>
      <c r="Q448" s="26" t="str">
        <f t="shared" si="615"/>
        <v/>
      </c>
      <c r="R448" s="26" t="str">
        <f t="shared" si="615"/>
        <v/>
      </c>
      <c r="S448" s="26" t="str">
        <f t="shared" si="615"/>
        <v/>
      </c>
      <c r="T448" s="26" t="str">
        <f t="shared" si="615"/>
        <v/>
      </c>
      <c r="U448" s="157" t="str">
        <f t="shared" si="615"/>
        <v/>
      </c>
      <c r="V448" s="26" t="str">
        <f t="shared" si="615"/>
        <v/>
      </c>
      <c r="W448" s="26" t="str">
        <f t="shared" si="615"/>
        <v/>
      </c>
      <c r="X448" s="26" t="str">
        <f t="shared" si="615"/>
        <v/>
      </c>
      <c r="Y448" s="24" t="str">
        <f t="shared" si="615"/>
        <v/>
      </c>
      <c r="Z448" s="18" t="str">
        <f t="shared" si="616"/>
        <v/>
      </c>
      <c r="AA448" s="24" t="str">
        <f t="shared" si="616"/>
        <v/>
      </c>
      <c r="AB448" s="24" t="str">
        <f t="shared" si="616"/>
        <v/>
      </c>
      <c r="AC448" s="26" t="str">
        <f t="shared" si="616"/>
        <v/>
      </c>
      <c r="AD448" s="33" t="str">
        <f t="shared" si="616"/>
        <v/>
      </c>
      <c r="AE448" s="24" t="str">
        <f t="shared" si="616"/>
        <v/>
      </c>
      <c r="AF448" s="26" t="str">
        <f t="shared" si="616"/>
        <v/>
      </c>
      <c r="AG448" s="24" t="str">
        <f t="shared" si="616"/>
        <v/>
      </c>
      <c r="AH448" s="26" t="str">
        <f t="shared" si="616"/>
        <v/>
      </c>
      <c r="AI448" s="26" t="str">
        <f t="shared" si="616"/>
        <v/>
      </c>
      <c r="AJ448" s="26" t="str">
        <f t="shared" si="616"/>
        <v/>
      </c>
      <c r="AK448" s="26" t="str">
        <f t="shared" si="616"/>
        <v/>
      </c>
      <c r="AL448" s="26" t="str">
        <f t="shared" si="616"/>
        <v/>
      </c>
      <c r="AM448" s="18" t="str">
        <f t="shared" si="616"/>
        <v/>
      </c>
      <c r="AN448" s="9"/>
      <c r="AO448" s="152" t="str">
        <f t="shared" si="588"/>
        <v/>
      </c>
      <c r="AP448" s="150" t="str">
        <f t="shared" si="531"/>
        <v/>
      </c>
      <c r="AQ448" s="151" t="str">
        <f t="shared" si="532"/>
        <v/>
      </c>
      <c r="AR448" s="107" t="str">
        <f t="shared" si="533"/>
        <v/>
      </c>
      <c r="AS448" s="128" t="str">
        <f t="shared" si="534"/>
        <v/>
      </c>
      <c r="AT448" s="114" t="str">
        <f t="shared" si="589"/>
        <v/>
      </c>
      <c r="AU448" s="114" t="str">
        <f t="shared" si="590"/>
        <v/>
      </c>
      <c r="AV448" s="114" t="str">
        <f t="shared" si="591"/>
        <v/>
      </c>
      <c r="AW448" s="114" t="str">
        <f t="shared" si="592"/>
        <v/>
      </c>
      <c r="AX448" s="117" t="str">
        <f t="shared" si="593"/>
        <v/>
      </c>
      <c r="AY448" s="117" t="str">
        <f t="shared" si="594"/>
        <v/>
      </c>
      <c r="AZ448" s="111" t="str">
        <f t="shared" si="595"/>
        <v/>
      </c>
      <c r="BA448" s="133" t="str">
        <f t="shared" si="596"/>
        <v/>
      </c>
      <c r="BB448" s="126" t="str">
        <f t="shared" si="535"/>
        <v/>
      </c>
      <c r="BC448" s="126" t="str">
        <f t="shared" si="536"/>
        <v/>
      </c>
      <c r="BD448" s="127" t="str">
        <f t="shared" si="537"/>
        <v/>
      </c>
      <c r="BE448" s="115" t="str">
        <f t="shared" si="538"/>
        <v/>
      </c>
      <c r="BF448" s="148" t="str">
        <f t="shared" si="539"/>
        <v/>
      </c>
      <c r="BG448" s="126" t="str">
        <f t="shared" si="540"/>
        <v/>
      </c>
      <c r="BH448" s="126" t="str">
        <f t="shared" si="541"/>
        <v/>
      </c>
      <c r="BI448" s="126" t="str">
        <f t="shared" si="542"/>
        <v/>
      </c>
      <c r="BJ448" s="126" t="str">
        <f t="shared" si="543"/>
        <v/>
      </c>
      <c r="BK448" s="111" t="str">
        <f t="shared" si="544"/>
        <v/>
      </c>
      <c r="BL448" s="118" t="str">
        <f t="shared" si="597"/>
        <v/>
      </c>
      <c r="BM448" s="115" t="str">
        <f t="shared" si="545"/>
        <v/>
      </c>
      <c r="BN448" s="110" t="str">
        <f t="shared" si="546"/>
        <v/>
      </c>
      <c r="BO448" s="110" t="str">
        <f t="shared" si="547"/>
        <v/>
      </c>
      <c r="BP448" s="111" t="str">
        <f t="shared" si="598"/>
        <v/>
      </c>
      <c r="BQ448" s="110" t="str">
        <f t="shared" si="599"/>
        <v/>
      </c>
      <c r="BR448" s="153"/>
      <c r="BS448" s="115" t="str">
        <f t="shared" si="548"/>
        <v/>
      </c>
      <c r="BT448" s="132" t="str">
        <f t="shared" si="611"/>
        <v/>
      </c>
      <c r="BU448" s="146" t="str">
        <f t="shared" si="549"/>
        <v/>
      </c>
      <c r="BV448" s="115" t="str">
        <f t="shared" si="550"/>
        <v/>
      </c>
      <c r="BW448" s="118" t="str">
        <f t="shared" si="551"/>
        <v/>
      </c>
      <c r="BX448" s="119"/>
      <c r="BY448" s="111" t="str">
        <f t="shared" si="552"/>
        <v/>
      </c>
      <c r="BZ448" s="111" t="str">
        <f t="shared" si="553"/>
        <v/>
      </c>
      <c r="CA448" s="111" t="str">
        <f t="shared" si="554"/>
        <v/>
      </c>
      <c r="CB448" s="142" t="str">
        <f t="shared" si="555"/>
        <v/>
      </c>
      <c r="CC448" s="184" t="str">
        <f t="shared" si="556"/>
        <v/>
      </c>
      <c r="CD448" s="115" t="str">
        <f t="shared" si="557"/>
        <v/>
      </c>
      <c r="CE448" s="115" t="str">
        <f t="shared" si="558"/>
        <v/>
      </c>
      <c r="CF448" s="125" t="str">
        <f t="shared" si="559"/>
        <v/>
      </c>
      <c r="CG448" s="125" t="str">
        <f t="shared" si="560"/>
        <v/>
      </c>
      <c r="CH448" s="149" t="str">
        <f t="shared" si="561"/>
        <v/>
      </c>
      <c r="CI448" s="142" t="str">
        <f t="shared" si="562"/>
        <v/>
      </c>
      <c r="CJ448" s="119"/>
      <c r="CK448" s="109"/>
      <c r="CL448" s="166" t="str">
        <f t="shared" si="563"/>
        <v/>
      </c>
      <c r="CM448" s="166" t="str">
        <f t="shared" si="564"/>
        <v/>
      </c>
      <c r="CN448" s="163" t="str">
        <f t="shared" si="565"/>
        <v/>
      </c>
      <c r="CO448" s="164" t="str">
        <f t="shared" si="566"/>
        <v/>
      </c>
      <c r="CP448" s="109"/>
      <c r="CQ448" s="163" t="str">
        <f t="shared" si="567"/>
        <v/>
      </c>
      <c r="CR448" s="163" t="str">
        <f t="shared" si="568"/>
        <v/>
      </c>
      <c r="CS448" s="109"/>
      <c r="CT448" s="112" t="str">
        <f t="shared" si="600"/>
        <v/>
      </c>
      <c r="CU448" s="145" t="str">
        <f t="shared" si="601"/>
        <v/>
      </c>
      <c r="CV448" s="111" t="str">
        <f t="shared" si="602"/>
        <v/>
      </c>
      <c r="CW448" s="111" t="str">
        <f t="shared" si="603"/>
        <v/>
      </c>
      <c r="CX448" s="109" t="str">
        <f t="shared" si="569"/>
        <v/>
      </c>
      <c r="CY448" s="126" t="str">
        <f t="shared" si="570"/>
        <v/>
      </c>
      <c r="CZ448" s="126" t="str">
        <f t="shared" si="571"/>
        <v/>
      </c>
      <c r="DA448" s="126" t="str">
        <f t="shared" si="572"/>
        <v/>
      </c>
      <c r="DB448" s="145" t="str">
        <f t="shared" si="573"/>
        <v/>
      </c>
      <c r="DC448" s="143" t="str">
        <f t="shared" si="574"/>
        <v/>
      </c>
      <c r="DD448" s="121"/>
      <c r="DE448" s="113" t="str">
        <f t="shared" si="575"/>
        <v/>
      </c>
      <c r="DF448" s="113" t="str">
        <f t="shared" si="576"/>
        <v/>
      </c>
      <c r="DG448" s="111" t="e">
        <f t="shared" si="604"/>
        <v>#N/A</v>
      </c>
      <c r="DH448" s="108" t="str">
        <f t="shared" si="577"/>
        <v/>
      </c>
      <c r="DI448" s="108" t="str">
        <f t="shared" si="605"/>
        <v/>
      </c>
      <c r="DJ448" s="108" t="str">
        <f t="shared" si="606"/>
        <v/>
      </c>
      <c r="DK448" s="108" t="str">
        <f t="shared" si="609"/>
        <v/>
      </c>
      <c r="DL448" s="108" t="str">
        <f t="shared" si="607"/>
        <v/>
      </c>
      <c r="DM448" s="108" t="str">
        <f t="shared" si="608"/>
        <v/>
      </c>
      <c r="DN448" s="103"/>
      <c r="DO448" s="170" t="str">
        <f t="shared" si="578"/>
        <v/>
      </c>
      <c r="DP448" s="170" t="str">
        <f t="shared" si="579"/>
        <v/>
      </c>
      <c r="DQ448" s="170" t="str">
        <f t="shared" si="580"/>
        <v/>
      </c>
      <c r="DR448" s="55" t="str">
        <f t="shared" si="581"/>
        <v/>
      </c>
      <c r="DS448" s="55" t="str">
        <f t="shared" si="582"/>
        <v/>
      </c>
      <c r="DT448" s="173" t="str">
        <f t="shared" si="583"/>
        <v/>
      </c>
      <c r="DU448" s="55" t="str">
        <f t="shared" si="584"/>
        <v/>
      </c>
      <c r="DV448" s="21" t="str">
        <f t="shared" si="585"/>
        <v/>
      </c>
      <c r="DW448" s="11" t="str">
        <f t="shared" si="610"/>
        <v/>
      </c>
      <c r="DX448" s="12" t="str">
        <f t="shared" si="586"/>
        <v/>
      </c>
      <c r="DY448" s="15"/>
    </row>
    <row r="449" spans="1:129" ht="19.899999999999999" customHeight="1" x14ac:dyDescent="0.25">
      <c r="A449" s="47">
        <f t="shared" si="587"/>
        <v>448</v>
      </c>
      <c r="B449" s="176"/>
      <c r="C449" s="194"/>
      <c r="D449" s="176"/>
      <c r="E449" s="194"/>
      <c r="F449" s="192"/>
      <c r="G449" s="193"/>
      <c r="H449" s="176"/>
      <c r="I449" s="176"/>
      <c r="J449" s="180"/>
      <c r="K449" s="180"/>
      <c r="L449" s="180"/>
      <c r="M449" s="40"/>
      <c r="N449" s="10" t="str">
        <f t="shared" si="529"/>
        <v/>
      </c>
      <c r="O449" s="13"/>
      <c r="P449" s="26" t="str">
        <f t="shared" si="615"/>
        <v/>
      </c>
      <c r="Q449" s="26" t="str">
        <f t="shared" si="615"/>
        <v/>
      </c>
      <c r="R449" s="26" t="str">
        <f t="shared" si="615"/>
        <v/>
      </c>
      <c r="S449" s="26" t="str">
        <f t="shared" si="615"/>
        <v/>
      </c>
      <c r="T449" s="26" t="str">
        <f t="shared" si="615"/>
        <v/>
      </c>
      <c r="U449" s="157" t="str">
        <f t="shared" si="615"/>
        <v/>
      </c>
      <c r="V449" s="26" t="str">
        <f t="shared" si="615"/>
        <v/>
      </c>
      <c r="W449" s="26" t="str">
        <f t="shared" si="615"/>
        <v/>
      </c>
      <c r="X449" s="26" t="str">
        <f t="shared" si="615"/>
        <v/>
      </c>
      <c r="Y449" s="24" t="str">
        <f t="shared" si="615"/>
        <v/>
      </c>
      <c r="Z449" s="18" t="str">
        <f t="shared" si="616"/>
        <v/>
      </c>
      <c r="AA449" s="24" t="str">
        <f t="shared" si="616"/>
        <v/>
      </c>
      <c r="AB449" s="24" t="str">
        <f t="shared" si="616"/>
        <v/>
      </c>
      <c r="AC449" s="26" t="str">
        <f t="shared" si="616"/>
        <v/>
      </c>
      <c r="AD449" s="33" t="str">
        <f t="shared" si="616"/>
        <v/>
      </c>
      <c r="AE449" s="24" t="str">
        <f t="shared" si="616"/>
        <v/>
      </c>
      <c r="AF449" s="26" t="str">
        <f t="shared" si="616"/>
        <v/>
      </c>
      <c r="AG449" s="24" t="str">
        <f t="shared" si="616"/>
        <v/>
      </c>
      <c r="AH449" s="26" t="str">
        <f t="shared" si="616"/>
        <v/>
      </c>
      <c r="AI449" s="26" t="str">
        <f t="shared" si="616"/>
        <v/>
      </c>
      <c r="AJ449" s="26" t="str">
        <f t="shared" si="616"/>
        <v/>
      </c>
      <c r="AK449" s="26" t="str">
        <f t="shared" si="616"/>
        <v/>
      </c>
      <c r="AL449" s="26" t="str">
        <f t="shared" si="616"/>
        <v/>
      </c>
      <c r="AM449" s="18" t="str">
        <f t="shared" si="616"/>
        <v/>
      </c>
      <c r="AN449" s="9"/>
      <c r="AO449" s="152" t="str">
        <f t="shared" si="588"/>
        <v/>
      </c>
      <c r="AP449" s="150" t="str">
        <f t="shared" si="531"/>
        <v/>
      </c>
      <c r="AQ449" s="151" t="str">
        <f t="shared" si="532"/>
        <v/>
      </c>
      <c r="AR449" s="107" t="str">
        <f t="shared" si="533"/>
        <v/>
      </c>
      <c r="AS449" s="128" t="str">
        <f t="shared" si="534"/>
        <v/>
      </c>
      <c r="AT449" s="114" t="str">
        <f t="shared" si="589"/>
        <v/>
      </c>
      <c r="AU449" s="114" t="str">
        <f t="shared" si="590"/>
        <v/>
      </c>
      <c r="AV449" s="114" t="str">
        <f t="shared" si="591"/>
        <v/>
      </c>
      <c r="AW449" s="114" t="str">
        <f t="shared" si="592"/>
        <v/>
      </c>
      <c r="AX449" s="117" t="str">
        <f t="shared" si="593"/>
        <v/>
      </c>
      <c r="AY449" s="117" t="str">
        <f t="shared" si="594"/>
        <v/>
      </c>
      <c r="AZ449" s="111" t="str">
        <f t="shared" si="595"/>
        <v/>
      </c>
      <c r="BA449" s="133" t="str">
        <f t="shared" si="596"/>
        <v/>
      </c>
      <c r="BB449" s="126" t="str">
        <f t="shared" si="535"/>
        <v/>
      </c>
      <c r="BC449" s="126" t="str">
        <f t="shared" si="536"/>
        <v/>
      </c>
      <c r="BD449" s="127" t="str">
        <f t="shared" si="537"/>
        <v/>
      </c>
      <c r="BE449" s="115" t="str">
        <f t="shared" si="538"/>
        <v/>
      </c>
      <c r="BF449" s="148" t="str">
        <f t="shared" si="539"/>
        <v/>
      </c>
      <c r="BG449" s="126" t="str">
        <f t="shared" si="540"/>
        <v/>
      </c>
      <c r="BH449" s="126" t="str">
        <f t="shared" si="541"/>
        <v/>
      </c>
      <c r="BI449" s="126" t="str">
        <f t="shared" si="542"/>
        <v/>
      </c>
      <c r="BJ449" s="126" t="str">
        <f t="shared" si="543"/>
        <v/>
      </c>
      <c r="BK449" s="111" t="str">
        <f t="shared" si="544"/>
        <v/>
      </c>
      <c r="BL449" s="118" t="str">
        <f t="shared" si="597"/>
        <v/>
      </c>
      <c r="BM449" s="115" t="str">
        <f t="shared" si="545"/>
        <v/>
      </c>
      <c r="BN449" s="110" t="str">
        <f t="shared" si="546"/>
        <v/>
      </c>
      <c r="BO449" s="110" t="str">
        <f t="shared" si="547"/>
        <v/>
      </c>
      <c r="BP449" s="111" t="str">
        <f t="shared" si="598"/>
        <v/>
      </c>
      <c r="BQ449" s="110" t="str">
        <f t="shared" si="599"/>
        <v/>
      </c>
      <c r="BR449" s="153"/>
      <c r="BS449" s="115" t="str">
        <f t="shared" si="548"/>
        <v/>
      </c>
      <c r="BT449" s="132" t="str">
        <f t="shared" si="611"/>
        <v/>
      </c>
      <c r="BU449" s="146" t="str">
        <f t="shared" si="549"/>
        <v/>
      </c>
      <c r="BV449" s="115" t="str">
        <f t="shared" si="550"/>
        <v/>
      </c>
      <c r="BW449" s="118" t="str">
        <f t="shared" si="551"/>
        <v/>
      </c>
      <c r="BX449" s="119"/>
      <c r="BY449" s="111" t="str">
        <f t="shared" si="552"/>
        <v/>
      </c>
      <c r="BZ449" s="111" t="str">
        <f t="shared" si="553"/>
        <v/>
      </c>
      <c r="CA449" s="111" t="str">
        <f t="shared" si="554"/>
        <v/>
      </c>
      <c r="CB449" s="142" t="str">
        <f t="shared" si="555"/>
        <v/>
      </c>
      <c r="CC449" s="184" t="str">
        <f t="shared" si="556"/>
        <v/>
      </c>
      <c r="CD449" s="115" t="str">
        <f t="shared" si="557"/>
        <v/>
      </c>
      <c r="CE449" s="115" t="str">
        <f t="shared" si="558"/>
        <v/>
      </c>
      <c r="CF449" s="125" t="str">
        <f t="shared" si="559"/>
        <v/>
      </c>
      <c r="CG449" s="125" t="str">
        <f t="shared" si="560"/>
        <v/>
      </c>
      <c r="CH449" s="149" t="str">
        <f t="shared" si="561"/>
        <v/>
      </c>
      <c r="CI449" s="142" t="str">
        <f t="shared" si="562"/>
        <v/>
      </c>
      <c r="CJ449" s="119"/>
      <c r="CK449" s="109"/>
      <c r="CL449" s="166" t="str">
        <f t="shared" si="563"/>
        <v/>
      </c>
      <c r="CM449" s="166" t="str">
        <f t="shared" si="564"/>
        <v/>
      </c>
      <c r="CN449" s="163" t="str">
        <f t="shared" si="565"/>
        <v/>
      </c>
      <c r="CO449" s="164" t="str">
        <f t="shared" si="566"/>
        <v/>
      </c>
      <c r="CP449" s="109"/>
      <c r="CQ449" s="163" t="str">
        <f t="shared" si="567"/>
        <v/>
      </c>
      <c r="CR449" s="163" t="str">
        <f t="shared" si="568"/>
        <v/>
      </c>
      <c r="CS449" s="109"/>
      <c r="CT449" s="112" t="str">
        <f t="shared" si="600"/>
        <v/>
      </c>
      <c r="CU449" s="145" t="str">
        <f t="shared" si="601"/>
        <v/>
      </c>
      <c r="CV449" s="111" t="str">
        <f t="shared" si="602"/>
        <v/>
      </c>
      <c r="CW449" s="111" t="str">
        <f t="shared" si="603"/>
        <v/>
      </c>
      <c r="CX449" s="109" t="str">
        <f t="shared" si="569"/>
        <v/>
      </c>
      <c r="CY449" s="126" t="str">
        <f t="shared" si="570"/>
        <v/>
      </c>
      <c r="CZ449" s="126" t="str">
        <f t="shared" si="571"/>
        <v/>
      </c>
      <c r="DA449" s="126" t="str">
        <f t="shared" si="572"/>
        <v/>
      </c>
      <c r="DB449" s="145" t="str">
        <f t="shared" si="573"/>
        <v/>
      </c>
      <c r="DC449" s="143" t="str">
        <f t="shared" si="574"/>
        <v/>
      </c>
      <c r="DD449" s="121"/>
      <c r="DE449" s="113" t="str">
        <f t="shared" si="575"/>
        <v/>
      </c>
      <c r="DF449" s="113" t="str">
        <f t="shared" si="576"/>
        <v/>
      </c>
      <c r="DG449" s="111" t="e">
        <f t="shared" si="604"/>
        <v>#N/A</v>
      </c>
      <c r="DH449" s="108" t="str">
        <f t="shared" si="577"/>
        <v/>
      </c>
      <c r="DI449" s="108" t="str">
        <f t="shared" si="605"/>
        <v/>
      </c>
      <c r="DJ449" s="108" t="str">
        <f t="shared" si="606"/>
        <v/>
      </c>
      <c r="DK449" s="108" t="str">
        <f t="shared" si="609"/>
        <v/>
      </c>
      <c r="DL449" s="108" t="str">
        <f t="shared" si="607"/>
        <v/>
      </c>
      <c r="DM449" s="108" t="str">
        <f t="shared" si="608"/>
        <v/>
      </c>
      <c r="DN449" s="103"/>
      <c r="DO449" s="170" t="str">
        <f t="shared" si="578"/>
        <v/>
      </c>
      <c r="DP449" s="170" t="str">
        <f t="shared" si="579"/>
        <v/>
      </c>
      <c r="DQ449" s="170" t="str">
        <f t="shared" si="580"/>
        <v/>
      </c>
      <c r="DR449" s="55" t="str">
        <f t="shared" si="581"/>
        <v/>
      </c>
      <c r="DS449" s="55" t="str">
        <f t="shared" si="582"/>
        <v/>
      </c>
      <c r="DT449" s="173" t="str">
        <f t="shared" si="583"/>
        <v/>
      </c>
      <c r="DU449" s="55" t="str">
        <f t="shared" si="584"/>
        <v/>
      </c>
      <c r="DV449" s="21" t="str">
        <f t="shared" si="585"/>
        <v/>
      </c>
      <c r="DW449" s="11" t="str">
        <f t="shared" si="610"/>
        <v/>
      </c>
      <c r="DX449" s="12" t="str">
        <f t="shared" si="586"/>
        <v/>
      </c>
      <c r="DY449" s="15"/>
    </row>
    <row r="450" spans="1:129" ht="19.899999999999999" customHeight="1" x14ac:dyDescent="0.25">
      <c r="A450" s="47">
        <f t="shared" si="587"/>
        <v>449</v>
      </c>
      <c r="B450" s="176"/>
      <c r="C450" s="194"/>
      <c r="D450" s="176"/>
      <c r="E450" s="194"/>
      <c r="F450" s="192"/>
      <c r="G450" s="193"/>
      <c r="H450" s="176"/>
      <c r="I450" s="176"/>
      <c r="J450" s="180"/>
      <c r="K450" s="180"/>
      <c r="L450" s="180"/>
      <c r="M450" s="40"/>
      <c r="N450" s="10" t="str">
        <f t="shared" ref="N450:N513" si="617">IF(OR(AND(ISNUMBER(Sensor_Time),ISNUMBER(Sensor_Glucose)),AND(ISNUMBER(Meter_Time),ISNUMBER(Meter_Glucose))),1,"")</f>
        <v/>
      </c>
      <c r="O450" s="13"/>
      <c r="P450" s="26" t="str">
        <f t="shared" si="615"/>
        <v/>
      </c>
      <c r="Q450" s="26" t="str">
        <f t="shared" si="615"/>
        <v/>
      </c>
      <c r="R450" s="26" t="str">
        <f t="shared" si="615"/>
        <v/>
      </c>
      <c r="S450" s="26" t="str">
        <f t="shared" si="615"/>
        <v/>
      </c>
      <c r="T450" s="26" t="str">
        <f t="shared" si="615"/>
        <v/>
      </c>
      <c r="U450" s="157" t="str">
        <f t="shared" si="615"/>
        <v/>
      </c>
      <c r="V450" s="26" t="str">
        <f t="shared" si="615"/>
        <v/>
      </c>
      <c r="W450" s="26" t="str">
        <f t="shared" si="615"/>
        <v/>
      </c>
      <c r="X450" s="26" t="str">
        <f t="shared" si="615"/>
        <v/>
      </c>
      <c r="Y450" s="24" t="str">
        <f t="shared" si="615"/>
        <v/>
      </c>
      <c r="Z450" s="18" t="str">
        <f t="shared" si="616"/>
        <v/>
      </c>
      <c r="AA450" s="24" t="str">
        <f t="shared" si="616"/>
        <v/>
      </c>
      <c r="AB450" s="24" t="str">
        <f t="shared" si="616"/>
        <v/>
      </c>
      <c r="AC450" s="26" t="str">
        <f t="shared" si="616"/>
        <v/>
      </c>
      <c r="AD450" s="33" t="str">
        <f t="shared" si="616"/>
        <v/>
      </c>
      <c r="AE450" s="24" t="str">
        <f t="shared" si="616"/>
        <v/>
      </c>
      <c r="AF450" s="26" t="str">
        <f t="shared" si="616"/>
        <v/>
      </c>
      <c r="AG450" s="24" t="str">
        <f t="shared" si="616"/>
        <v/>
      </c>
      <c r="AH450" s="26" t="str">
        <f t="shared" si="616"/>
        <v/>
      </c>
      <c r="AI450" s="26" t="str">
        <f t="shared" si="616"/>
        <v/>
      </c>
      <c r="AJ450" s="26" t="str">
        <f t="shared" si="616"/>
        <v/>
      </c>
      <c r="AK450" s="26" t="str">
        <f t="shared" si="616"/>
        <v/>
      </c>
      <c r="AL450" s="26" t="str">
        <f t="shared" si="616"/>
        <v/>
      </c>
      <c r="AM450" s="18" t="str">
        <f t="shared" si="616"/>
        <v/>
      </c>
      <c r="AN450" s="9"/>
      <c r="AO450" s="152" t="str">
        <f t="shared" si="588"/>
        <v/>
      </c>
      <c r="AP450" s="150" t="str">
        <f t="shared" ref="AP450:AP513" si="618">IF(ISNUMBER(Sensor_Glucose),1*Sensor_Glucose,"")</f>
        <v/>
      </c>
      <c r="AQ450" s="151" t="str">
        <f t="shared" ref="AQ450:AQ513" si="619">IF(ISNUMBER(Sensor_Glucose),OnePtCF*Sensor_Glucose,"")</f>
        <v/>
      </c>
      <c r="AR450" s="107" t="str">
        <f t="shared" ref="AR450:AR513" si="620">IF(Sensor_Glucose="","",IF(OnePointOpt,1*Post_Cal_Sensor_Glucose,1*Pre_Cal_Sensor_Glucose))</f>
        <v/>
      </c>
      <c r="AS450" s="128" t="str">
        <f t="shared" ref="AS450:AS513" si="621">IF(ISNUMBER(Meter_Glucose),1*Meter_Glucose,IF(ISNUMBER(Sensor_Glucose),1*SG_to_Use,""))</f>
        <v/>
      </c>
      <c r="AT450" s="114" t="str">
        <f t="shared" si="589"/>
        <v/>
      </c>
      <c r="AU450" s="114" t="str">
        <f t="shared" si="590"/>
        <v/>
      </c>
      <c r="AV450" s="114" t="str">
        <f t="shared" si="591"/>
        <v/>
      </c>
      <c r="AW450" s="114" t="str">
        <f t="shared" si="592"/>
        <v/>
      </c>
      <c r="AX450" s="117" t="str">
        <f t="shared" si="593"/>
        <v/>
      </c>
      <c r="AY450" s="117" t="str">
        <f t="shared" si="594"/>
        <v/>
      </c>
      <c r="AZ450" s="111" t="str">
        <f t="shared" si="595"/>
        <v/>
      </c>
      <c r="BA450" s="133" t="str">
        <f t="shared" si="596"/>
        <v/>
      </c>
      <c r="BB450" s="126" t="str">
        <f t="shared" ref="BB450:BB513" si="622">IF(ISNUMBER(SG_or_BG_entered),1*Target_High,"")</f>
        <v/>
      </c>
      <c r="BC450" s="126" t="str">
        <f t="shared" ref="BC450:BC513" si="623">IF(ISNUMBER(SG_or_BG_entered),(Target_High+Target_Low)/2,"")</f>
        <v/>
      </c>
      <c r="BD450" s="127" t="str">
        <f t="shared" ref="BD450:BD513" si="624">IF(ISNUMBER(SG_or_BG_entered),1000*Kp_U_Kg_hr_per_mg_dL,"")</f>
        <v/>
      </c>
      <c r="BE450" s="115" t="str">
        <f t="shared" ref="BE450:BE513" si="625">IF(SG_or_BG_entered="","",K_P*(Glucose_To_Use-Target))</f>
        <v/>
      </c>
      <c r="BF450" s="148" t="str">
        <f t="shared" ref="BF450:BF513" si="626">IF(SG_or_BG_entered="","",K_P/T_I)</f>
        <v/>
      </c>
      <c r="BG450" s="126" t="str">
        <f t="shared" ref="BG450:BG513" si="627">IF(ISNUMBER(SG_or_BG_entered),1*Target_Low,"")</f>
        <v/>
      </c>
      <c r="BH450" s="126" t="str">
        <f t="shared" ref="BH450:BH513" si="628">IF(ISNUMBER(SG_or_BG_entered),1*Target_High,"")</f>
        <v/>
      </c>
      <c r="BI450" s="126" t="str">
        <f t="shared" ref="BI450:BI513" si="629">IF(SG_or_BG_entered="","",K_P*(Target-WP_Low))</f>
        <v/>
      </c>
      <c r="BJ450" s="126" t="str">
        <f t="shared" ref="BJ450:BJ513" si="630">IF(SG_or_BG_entered="","",1000*Ins_Max_Target)</f>
        <v/>
      </c>
      <c r="BK450" s="111" t="str">
        <f t="shared" ref="BK450:BK513" si="631">IF(SG_or_BG_entered="","",
  IF(Glucose_To_Use&gt;=WP_High,1*IWP_High,
  IF(Glucose_To_Use&gt;=WP_Low,1*IWP_Low+(Glucose_To_Use-WP_Low)/(WP_High-WP_Low)*(IWP_High-IWP_Low),
  1*IWP_Low)))</f>
        <v/>
      </c>
      <c r="BL450" s="118" t="str">
        <f t="shared" si="597"/>
        <v/>
      </c>
      <c r="BM450" s="115" t="str">
        <f t="shared" ref="BM450:BM513" si="632">IF(SG_or_BG_entered="","",K_P*T_D*dGdt)</f>
        <v/>
      </c>
      <c r="BN450" s="110" t="str">
        <f t="shared" ref="BN450:BN513" si="633">IF(SG_or_BG_entered="","",(P_con+I_con+D_con)/1000)</f>
        <v/>
      </c>
      <c r="BO450" s="110" t="str">
        <f t="shared" ref="BO450:BO513" si="634">IF(SG_or_BG_entered="","",ROUND(MIN(1*Ins_Rate_Max,IF(1*Unconstrained_PID&lt;1*Min_Change_Absolute/2,0,1*Unconstrained_PID)),2))</f>
        <v/>
      </c>
      <c r="BP450" s="111" t="str">
        <f t="shared" si="598"/>
        <v/>
      </c>
      <c r="BQ450" s="110" t="str">
        <f t="shared" si="599"/>
        <v/>
      </c>
      <c r="BR450" s="153"/>
      <c r="BS450" s="115" t="str">
        <f t="shared" ref="BS450:BS513" si="635">IF(SG_or_BG_entered="","",K_P*(der_adj_glc-INDEX(G_Rescue_Target,n))/1000)</f>
        <v/>
      </c>
      <c r="BT450" s="132" t="str">
        <f t="shared" si="611"/>
        <v/>
      </c>
      <c r="BU450" s="146" t="str">
        <f t="shared" ref="BU450:BU513" si="636">IF(SG_or_BG_entered="","",
     IF(ISNUMBER(N_consecutive_boluses),1+N_consecutive_boluses,1))</f>
        <v/>
      </c>
      <c r="BV450" s="115" t="str">
        <f t="shared" ref="BV450:BV513" si="637">IF(SG_or_BG_entered="","",IF(OR(PID_Glc&gt;-Min_Change_Absolute/2,der_adj_glc&gt;der_adj_glc_2_rescue),0,-PID_Glc*(K_glc_inc*K_Glc/25/10*60)*BodyWeight))</f>
        <v/>
      </c>
      <c r="BW450" s="118" t="str">
        <f t="shared" ref="BW450:BW513" si="638">IF(OR(D25_Inf_Rate="",D25_Inf_Rate=0),"",D25_Inf_Rate*Inf_2_Bolus/60)</f>
        <v/>
      </c>
      <c r="BX450" s="119"/>
      <c r="BY450" s="111" t="str">
        <f t="shared" ref="BY450:BY513" si="63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450" s="111" t="str">
        <f t="shared" ref="BZ450:BZ513" si="64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450" s="111" t="str">
        <f t="shared" ref="CA450:CA513" si="64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450" s="142" t="str">
        <f t="shared" ref="CB450:CB513" si="642">IF(SG_or_BG_entered="","",
  IF(ISNUMBER(Glucose_Override),1*Override_D25_Bolus,
  IF(ISNUMBER(Glc_Bolus),1*Glc_Bolus,"")))</f>
        <v/>
      </c>
      <c r="CC450" s="184" t="str">
        <f t="shared" ref="CC450:CC513" si="643">IF(SG_or_BG_entered="","",
IF(Insulin_Override,1*Override_Insulin_Rate,IF(Glucose_Override,-Override_D25_Bolus/BodyWeight/(K_Glc/25/10*60)/(Inf_2_Bolus/60),"")))</f>
        <v/>
      </c>
      <c r="CD450" s="115" t="str">
        <f t="shared" ref="CD450:CD513" si="644">IF(Override_PID="","",MAX(0,Override_PID*1000-P_con-D_con))</f>
        <v/>
      </c>
      <c r="CE450" s="115" t="str">
        <f t="shared" ref="CE450:CE513" si="645">IF(SG_or_BG_entered="","",
  IF(Override_I="",1*I_con,1*Override_I))</f>
        <v/>
      </c>
      <c r="CF450" s="125" t="str">
        <f t="shared" ref="CF450:CF513" si="646">IF(SG_or_BG_entered="","",IF(I_con&gt;=IWP_High,TRUE,FALSE))</f>
        <v/>
      </c>
      <c r="CG450" s="125" t="str">
        <f t="shared" ref="CG450:CG513" si="647">IF(SG_or_BG_entered="","",IF(PID&gt;=Ins_Rate_Max,TRUE,FALSE))</f>
        <v/>
      </c>
      <c r="CH450" s="149" t="str">
        <f t="shared" ref="CH450:CH513" si="648">IF(SG_or_BG_entered="","",
IF(ISNUMBER(Override_PID),1*Override_Insulin_Rate,1*PID_Rate))</f>
        <v/>
      </c>
      <c r="CI450" s="142" t="str">
        <f t="shared" ref="CI450:CI513" si="649">IF(SG_or_BG_entered="","",
IF(Override_Error=TRUE,#N/A,ROUND(PID_U_per_kg_per_h_to_Use/Ins_Inf_Con*BodyWeight,2)))</f>
        <v/>
      </c>
      <c r="CJ450" s="119"/>
      <c r="CK450" s="109"/>
      <c r="CL450" s="166" t="str">
        <f t="shared" ref="CL450:CL513" si="650">IF(SG_or_BG_entered="","",
IF(ROW(A450)=2,0,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450" s="166" t="str">
        <f t="shared" ref="CM450:CM513" si="651">IF(SG_or_BG_entered="","",
IF(ROW(A450)=2,0,IF(PID_U_per_kg_per_h_to_Use&lt;&gt;0,0,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450" s="163" t="str">
        <f t="shared" ref="CN450:CN513" si="652">IF(SG_or_BG_entered="","",
IF(ROW(A450)=2,FALSE,
       IF(AND(INDEX(Glucose_To_Use,n)&gt;60,INDEX(Glucose_To_Use,n-1)&gt;60),TRUE,FALSE)
))</f>
        <v/>
      </c>
      <c r="CO450" s="164" t="str">
        <f t="shared" ref="CO450:CO513" si="653">IF(SG_or_BG_entered="","",
  IF(Observation_Mode_Status=1,TRUE,FALSE)
)</f>
        <v/>
      </c>
      <c r="CP450" s="109"/>
      <c r="CQ450" s="163" t="str">
        <f t="shared" ref="CQ450:CQ513" si="654">IF(SG_or_BG_entered="","",
IF(INDEX(Acetaminophen_Mode_Initialized,n)=1,0,
IF(AND(ROW(A450)=2,ISBLANK(INDEX(Acetaminophen_Mode_Initialized,n))),"",
IF(NOT(ISNUMBER(INDEX(Time_Since_Acetaminophen_Mode_Initialized,n-1))),"",
INDEX(unconstrained_meter_DT,n)/60+INDEX(Time_Since_Acetaminophen_Mode_Initialized,n-1)
))))</f>
        <v/>
      </c>
      <c r="CR450" s="163" t="str">
        <f t="shared" ref="CR450:CR513" si="655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450" s="109"/>
      <c r="CT450" s="112" t="str">
        <f t="shared" si="600"/>
        <v/>
      </c>
      <c r="CU450" s="145" t="str">
        <f t="shared" si="601"/>
        <v/>
      </c>
      <c r="CV450" s="111" t="str">
        <f t="shared" si="602"/>
        <v/>
      </c>
      <c r="CW450" s="111" t="str">
        <f t="shared" si="603"/>
        <v/>
      </c>
      <c r="CX450" s="109" t="str">
        <f t="shared" ref="CX450:CX513" si="656">IF(SG_or_BG_entered="","",IF(ISNUMBER(Glc_Bolus_To_Use),TRUE,FALSE))</f>
        <v/>
      </c>
      <c r="CY450" s="126" t="str">
        <f t="shared" ref="CY450:CY513" si="657">IF(ISNUMBER(SG_or_BG_entered), dT_SG1*60,"")</f>
        <v/>
      </c>
      <c r="CZ450" s="126" t="str">
        <f t="shared" ref="CZ450:CZ513" si="658">IF(ISNUMBER(SG_or_BG_entered), dT_SG2*60,"")</f>
        <v/>
      </c>
      <c r="DA450" s="126" t="str">
        <f t="shared" ref="DA450:DA513" si="659">IF(ISNUMBER(SG_or_BG_entered), dT_in_Observation_Mode_hr*60,"")</f>
        <v/>
      </c>
      <c r="DB450" s="145" t="str">
        <f t="shared" ref="DB450:DB513" si="660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450" s="143" t="str">
        <f t="shared" ref="DC450:DC513" si="661">IF(ISNUMBER(Time_accepted),Time_accepted+TIME(0,dT_minutes,0),"")</f>
        <v/>
      </c>
      <c r="DD450" s="121"/>
      <c r="DE450" s="113" t="str">
        <f t="shared" ref="DE450:DE513" si="662">IF(AND(NOT(ISNUMBER(C450)),NOT(ISNUMBER(E450))),"",IF(AND(ISNUMBER(C450),NOT(ISNUMBER(E450))),CH450,IF(ISNUMBER(DE450),DE450,"")))</f>
        <v/>
      </c>
      <c r="DF450" s="113" t="str">
        <f t="shared" ref="DF450:DF513" si="663">IF(ISNUMBER(Meter_Glucose),PID_Rate,"")</f>
        <v/>
      </c>
      <c r="DG450" s="111" t="e">
        <f t="shared" si="604"/>
        <v>#N/A</v>
      </c>
      <c r="DH450" s="108" t="str">
        <f t="shared" ref="DH450:DH513" si="664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450" s="108" t="str">
        <f t="shared" si="605"/>
        <v/>
      </c>
      <c r="DJ450" s="108" t="str">
        <f t="shared" si="606"/>
        <v/>
      </c>
      <c r="DK450" s="108" t="str">
        <f t="shared" si="609"/>
        <v/>
      </c>
      <c r="DL450" s="108" t="str">
        <f t="shared" si="607"/>
        <v/>
      </c>
      <c r="DM450" s="108" t="str">
        <f t="shared" si="608"/>
        <v/>
      </c>
      <c r="DN450" s="103"/>
      <c r="DO450" s="170" t="str">
        <f t="shared" ref="DO450:DO513" si="665">IF(SG_or_BG_entered="","",
      IF(AND(INDEX(Time_glc_below_high_target,n)&gt;P_dT_for_OM,INDEX(Time_ins_off,n)&gt;P_dT_for_OM,INDEX(Two_Values_Since_Hypo,n)),1,0)
      )</f>
        <v/>
      </c>
      <c r="DP450" s="170" t="str">
        <f t="shared" ref="DP450:DP513" si="666">IF(SG_or_BG_entered="","",
IF(Acetaminophen_Mode_Recommend=TRUE,1,
0
))</f>
        <v/>
      </c>
      <c r="DQ450" s="170" t="str">
        <f t="shared" ref="DQ450:DQ513" si="667">IF(SG_or_BG_entered="","",
IF(AND(ISNUMBER(Meter_Only_Mode_Initialized),Meter_Only_Mode_Initialized=0),0,
IF(AND(ISNUMBER(Meter_Only_Mode_Initialized),Meter_Only_Mode_Initialized=1),1,
IF(INDEX(Meter_Only_Mode_ON,n-1)=1,1,
0
))))</f>
        <v/>
      </c>
      <c r="DR450" s="55" t="str">
        <f t="shared" ref="DR450:DR513" si="668">IF(SG_or_BG_entered="","",
IF(I_to_use_mU_kg_hr/1000&gt;Ins_Max_Target,I_to_use_mU_kg_hr/1000,""))</f>
        <v/>
      </c>
      <c r="DS450" s="55" t="str">
        <f t="shared" ref="DS450:DS513" si="669">IF(SG_or_BG_entered="","",
  IF(1*PID_U_per_kg_per_h_to_Use&gt;1*Ins_Rate_Max,1*PID_U_per_kg_per_h_to_Use,""))</f>
        <v/>
      </c>
      <c r="DT450" s="173" t="str">
        <f t="shared" ref="DT450:DT513" si="670">IF(OR(SG_or_BG_entered="", AND(Blood_Check_Needed=TRUE,NOT(ISNUMBER(Meter_Glucose)))),"",
        PID_mL_per_hr_to_Use)</f>
        <v/>
      </c>
      <c r="DU450" s="55" t="str">
        <f t="shared" ref="DU450:DU513" si="671">IF(OR(SG_or_BG_entered="", AND(Blood_Check_Needed=TRUE,NOT(ISNUMBER(Meter_Glucose)))),"",
        PID_U_per_kg_per_h_to_Use)</f>
        <v/>
      </c>
      <c r="DV450" s="21" t="str">
        <f t="shared" ref="DV450:DV513" si="672">IF(OR(SG_or_BG_entered="",AND(Blood_Check_Needed=TRUE,NOT(ISNUMBER(Meter_Glucose)))),"",
  IF(OR(Glc_Bolus="",Glc_Bolus=0),"",
Glc_Bolus_To_Use
))</f>
        <v/>
      </c>
      <c r="DW450" s="11" t="str">
        <f t="shared" si="610"/>
        <v/>
      </c>
      <c r="DX450" s="12" t="str">
        <f t="shared" ref="DX450:DX513" si="673">Tnext_24hr</f>
        <v/>
      </c>
      <c r="DY450" s="15"/>
    </row>
    <row r="451" spans="1:129" ht="19.899999999999999" customHeight="1" x14ac:dyDescent="0.25">
      <c r="A451" s="47">
        <f t="shared" ref="A451:A514" si="674">A450+1</f>
        <v>450</v>
      </c>
      <c r="B451" s="176"/>
      <c r="C451" s="194"/>
      <c r="D451" s="176"/>
      <c r="E451" s="194"/>
      <c r="F451" s="192"/>
      <c r="G451" s="193"/>
      <c r="H451" s="176"/>
      <c r="I451" s="176"/>
      <c r="J451" s="180"/>
      <c r="K451" s="180"/>
      <c r="L451" s="180"/>
      <c r="M451" s="40"/>
      <c r="N451" s="10" t="str">
        <f t="shared" si="617"/>
        <v/>
      </c>
      <c r="O451" s="13"/>
      <c r="P451" s="26" t="str">
        <f t="shared" si="615"/>
        <v/>
      </c>
      <c r="Q451" s="26" t="str">
        <f t="shared" si="615"/>
        <v/>
      </c>
      <c r="R451" s="26" t="str">
        <f t="shared" si="615"/>
        <v/>
      </c>
      <c r="S451" s="26" t="str">
        <f t="shared" si="615"/>
        <v/>
      </c>
      <c r="T451" s="26" t="str">
        <f t="shared" si="615"/>
        <v/>
      </c>
      <c r="U451" s="157" t="str">
        <f t="shared" si="615"/>
        <v/>
      </c>
      <c r="V451" s="26" t="str">
        <f t="shared" si="615"/>
        <v/>
      </c>
      <c r="W451" s="26" t="str">
        <f t="shared" si="615"/>
        <v/>
      </c>
      <c r="X451" s="26" t="str">
        <f t="shared" si="615"/>
        <v/>
      </c>
      <c r="Y451" s="24" t="str">
        <f t="shared" si="615"/>
        <v/>
      </c>
      <c r="Z451" s="18" t="str">
        <f t="shared" si="616"/>
        <v/>
      </c>
      <c r="AA451" s="24" t="str">
        <f t="shared" si="616"/>
        <v/>
      </c>
      <c r="AB451" s="24" t="str">
        <f t="shared" si="616"/>
        <v/>
      </c>
      <c r="AC451" s="26" t="str">
        <f t="shared" si="616"/>
        <v/>
      </c>
      <c r="AD451" s="33" t="str">
        <f t="shared" si="616"/>
        <v/>
      </c>
      <c r="AE451" s="24" t="str">
        <f t="shared" si="616"/>
        <v/>
      </c>
      <c r="AF451" s="26" t="str">
        <f t="shared" si="616"/>
        <v/>
      </c>
      <c r="AG451" s="24" t="str">
        <f t="shared" si="616"/>
        <v/>
      </c>
      <c r="AH451" s="26" t="str">
        <f t="shared" si="616"/>
        <v/>
      </c>
      <c r="AI451" s="26" t="str">
        <f t="shared" si="616"/>
        <v/>
      </c>
      <c r="AJ451" s="26" t="str">
        <f t="shared" si="616"/>
        <v/>
      </c>
      <c r="AK451" s="26" t="str">
        <f t="shared" si="616"/>
        <v/>
      </c>
      <c r="AL451" s="26" t="str">
        <f t="shared" si="616"/>
        <v/>
      </c>
      <c r="AM451" s="18" t="str">
        <f t="shared" si="616"/>
        <v/>
      </c>
      <c r="AN451" s="9"/>
      <c r="AO451" s="152" t="str">
        <f t="shared" ref="AO451:AO514" si="67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AO450))))</f>
        <v/>
      </c>
      <c r="AP451" s="150" t="str">
        <f t="shared" si="618"/>
        <v/>
      </c>
      <c r="AQ451" s="151" t="str">
        <f t="shared" si="619"/>
        <v/>
      </c>
      <c r="AR451" s="107" t="str">
        <f t="shared" si="620"/>
        <v/>
      </c>
      <c r="AS451" s="128" t="str">
        <f t="shared" si="621"/>
        <v/>
      </c>
      <c r="AT451" s="114" t="str">
        <f t="shared" ref="AT451:AT514" si="676">IF(SG_or_BG_entered="","",
  IF(INDEX(Sensor_Time,n)&gt;INDEX(Sensor_Time,n-1),ROUND((INDEX(Sensor_Time,n)-INDEX(Sensor_Time,n-1))*24*60,0),#N/A))</f>
        <v/>
      </c>
      <c r="AU451" s="114" t="str">
        <f t="shared" ref="AU451:AU514" si="677">IF(ISNUMBER(unconstrained_sensor_DT),IF(unconstrained_sensor_DT&lt;Min_Der_Interval,Min_Der_Interval,1*unconstrained_sensor_DT),"")</f>
        <v/>
      </c>
      <c r="AV451" s="114" t="str">
        <f t="shared" ref="AV451:AV514" si="678">IF(AND(ISNUMBER(INDEX(Meter_Time,n)),ISNUMBER(INDEX(Meter_Time,n-1))), (INDEX(Meter_Time,n)-INDEX(Meter_Time,n-1))*24*60,"")</f>
        <v/>
      </c>
      <c r="AW451" s="114" t="str">
        <f t="shared" ref="AW451:AW514" si="679">IF(unconstrained_meter_DT="","",IF(1*unconstrained_meter_DT&lt;1*Min_Der_Interval,1*Min_Der_Interval,1*unconstrained_meter_DT))</f>
        <v/>
      </c>
      <c r="AX451" s="117" t="str">
        <f t="shared" ref="AX451:AX514" si="68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451" s="117" t="str">
        <f t="shared" ref="AY451:AY514" si="68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451" s="111" t="str">
        <f t="shared" ref="AZ451:AZ514" si="682">IF(SG_or_BG_entered="","",
IF(ISNUMBER(INDEX(Glc_Bolus_To_Use,n-1)),0,
IF(ISNUMBER(dBGdt),1*dBGdt,
IF(ISNUMBER(dSGdt),1*dSGdt,
""))))</f>
        <v/>
      </c>
      <c r="BA451" s="133" t="str">
        <f t="shared" ref="BA451:BA514" si="683">IF(SG_or_BG_entered="","",Glucose_To_Use+T_D*dGdt)</f>
        <v/>
      </c>
      <c r="BB451" s="126" t="str">
        <f t="shared" si="622"/>
        <v/>
      </c>
      <c r="BC451" s="126" t="str">
        <f t="shared" si="623"/>
        <v/>
      </c>
      <c r="BD451" s="127" t="str">
        <f t="shared" si="624"/>
        <v/>
      </c>
      <c r="BE451" s="115" t="str">
        <f t="shared" si="625"/>
        <v/>
      </c>
      <c r="BF451" s="148" t="str">
        <f t="shared" si="626"/>
        <v/>
      </c>
      <c r="BG451" s="126" t="str">
        <f t="shared" si="627"/>
        <v/>
      </c>
      <c r="BH451" s="126" t="str">
        <f t="shared" si="628"/>
        <v/>
      </c>
      <c r="BI451" s="126" t="str">
        <f t="shared" si="629"/>
        <v/>
      </c>
      <c r="BJ451" s="126" t="str">
        <f t="shared" si="630"/>
        <v/>
      </c>
      <c r="BK451" s="111" t="str">
        <f t="shared" si="631"/>
        <v/>
      </c>
      <c r="BL451" s="118" t="str">
        <f t="shared" ref="BL451:BL514" si="68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451" s="115" t="str">
        <f t="shared" si="632"/>
        <v/>
      </c>
      <c r="BN451" s="110" t="str">
        <f t="shared" si="633"/>
        <v/>
      </c>
      <c r="BO451" s="110" t="str">
        <f t="shared" si="634"/>
        <v/>
      </c>
      <c r="BP451" s="111" t="str">
        <f t="shared" ref="BP451:BP514" si="68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451" s="110" t="str">
        <f t="shared" ref="BQ451:BQ514" si="686">IF(SG_or_BG_entered="","",
  IF(Rec_PID_Rate=TRUE,1*PID,INDEX(PID_U_per_kg_per_h_to_Use,n-1)))</f>
        <v/>
      </c>
      <c r="BR451" s="153"/>
      <c r="BS451" s="115" t="str">
        <f t="shared" si="635"/>
        <v/>
      </c>
      <c r="BT451" s="132" t="str">
        <f t="shared" si="611"/>
        <v/>
      </c>
      <c r="BU451" s="146" t="str">
        <f t="shared" si="636"/>
        <v/>
      </c>
      <c r="BV451" s="115" t="str">
        <f t="shared" si="637"/>
        <v/>
      </c>
      <c r="BW451" s="118" t="str">
        <f t="shared" si="638"/>
        <v/>
      </c>
      <c r="BX451" s="119"/>
      <c r="BY451" s="111" t="str">
        <f t="shared" si="639"/>
        <v/>
      </c>
      <c r="BZ451" s="111" t="str">
        <f t="shared" si="640"/>
        <v/>
      </c>
      <c r="CA451" s="111" t="str">
        <f t="shared" si="641"/>
        <v/>
      </c>
      <c r="CB451" s="142" t="str">
        <f t="shared" si="642"/>
        <v/>
      </c>
      <c r="CC451" s="184" t="str">
        <f t="shared" si="643"/>
        <v/>
      </c>
      <c r="CD451" s="115" t="str">
        <f t="shared" si="644"/>
        <v/>
      </c>
      <c r="CE451" s="115" t="str">
        <f t="shared" si="645"/>
        <v/>
      </c>
      <c r="CF451" s="125" t="str">
        <f t="shared" si="646"/>
        <v/>
      </c>
      <c r="CG451" s="125" t="str">
        <f t="shared" si="647"/>
        <v/>
      </c>
      <c r="CH451" s="149" t="str">
        <f t="shared" si="648"/>
        <v/>
      </c>
      <c r="CI451" s="142" t="str">
        <f t="shared" si="649"/>
        <v/>
      </c>
      <c r="CJ451" s="119"/>
      <c r="CK451" s="109"/>
      <c r="CL451" s="166" t="str">
        <f t="shared" si="650"/>
        <v/>
      </c>
      <c r="CM451" s="166" t="str">
        <f t="shared" si="651"/>
        <v/>
      </c>
      <c r="CN451" s="163" t="str">
        <f t="shared" si="652"/>
        <v/>
      </c>
      <c r="CO451" s="164" t="str">
        <f t="shared" si="653"/>
        <v/>
      </c>
      <c r="CP451" s="109"/>
      <c r="CQ451" s="163" t="str">
        <f t="shared" si="654"/>
        <v/>
      </c>
      <c r="CR451" s="163" t="str">
        <f t="shared" si="655"/>
        <v/>
      </c>
      <c r="CS451" s="109"/>
      <c r="CT451" s="112" t="str">
        <f t="shared" ref="CT451:CT514" si="687">IF(SG_or_BG_entered="","",
  IF(AND(ISNUMBER(Meter_Glucose),ISNUMBER(Sensor_Glucose)),
  IF(ABS(Meter_Glucose-Sensor_Glucose)/Meter_Glucose&gt;=Min_Diff_4_Cal,TRUE,FALSE),
  ""))</f>
        <v/>
      </c>
      <c r="CU451" s="145" t="str">
        <f t="shared" ref="CU451:CU514" si="688">IF(SG_or_BG_entered="","",
  (INDEX(Sensor_Time,n)-INDEX(Sensor_Time,n-1))*24*60+IF(ISNUMBER(INDEX(Meter_Glucose,n-1)),0,Previous))</f>
        <v/>
      </c>
      <c r="CV451" s="111" t="str">
        <f t="shared" ref="CV451:CV514" si="68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451" s="111" t="str">
        <f t="shared" ref="CW451:CW514" si="690">IF(ISNUMBER(SG_or_BG_entered),IF(AND(ISNUMBER(Meter_Glucose),time_since_calibration&gt;5),TRUE,FALSE),"")</f>
        <v/>
      </c>
      <c r="CX451" s="109" t="str">
        <f t="shared" si="656"/>
        <v/>
      </c>
      <c r="CY451" s="126" t="str">
        <f t="shared" si="657"/>
        <v/>
      </c>
      <c r="CZ451" s="126" t="str">
        <f t="shared" si="658"/>
        <v/>
      </c>
      <c r="DA451" s="126" t="str">
        <f t="shared" si="659"/>
        <v/>
      </c>
      <c r="DB451" s="145" t="str">
        <f t="shared" si="660"/>
        <v/>
      </c>
      <c r="DC451" s="143" t="str">
        <f t="shared" si="661"/>
        <v/>
      </c>
      <c r="DD451" s="121"/>
      <c r="DE451" s="113" t="str">
        <f t="shared" si="662"/>
        <v/>
      </c>
      <c r="DF451" s="113" t="str">
        <f t="shared" si="663"/>
        <v/>
      </c>
      <c r="DG451" s="111" t="e">
        <f t="shared" ref="DG451:DG514" si="691">IF(SG_or_BG_entered="",#N/A,IF(OR(INDEX(cal_4_SG_perror,n),INDEX(Cal_4_time_limit,n)),TRUE,#N/A))</f>
        <v>#N/A</v>
      </c>
      <c r="DH451" s="108" t="str">
        <f t="shared" si="664"/>
        <v/>
      </c>
      <c r="DI451" s="108" t="str">
        <f t="shared" ref="DI451:DI514" si="69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451" s="108" t="str">
        <f t="shared" ref="DJ451:DJ514" si="693">IF(SG_or_BG_entered="","",
   IF(AND(ISNUMBER(SG_Insulin_Rate),NOT(SG_Insulin_Rate=INDEX(PID_U_per_kg_per_h_to_Use,n-1))),TRUE,FALSE))</f>
        <v/>
      </c>
      <c r="DK451" s="108" t="str">
        <f t="shared" si="609"/>
        <v/>
      </c>
      <c r="DL451" s="108" t="str">
        <f t="shared" ref="DL451:DL514" si="69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451" s="108" t="str">
        <f t="shared" ref="DM451:DM514" si="69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451" s="103"/>
      <c r="DO451" s="170" t="str">
        <f t="shared" si="665"/>
        <v/>
      </c>
      <c r="DP451" s="170" t="str">
        <f t="shared" si="666"/>
        <v/>
      </c>
      <c r="DQ451" s="170" t="str">
        <f t="shared" si="667"/>
        <v/>
      </c>
      <c r="DR451" s="55" t="str">
        <f t="shared" si="668"/>
        <v/>
      </c>
      <c r="DS451" s="55" t="str">
        <f t="shared" si="669"/>
        <v/>
      </c>
      <c r="DT451" s="173" t="str">
        <f t="shared" si="670"/>
        <v/>
      </c>
      <c r="DU451" s="55" t="str">
        <f t="shared" si="671"/>
        <v/>
      </c>
      <c r="DV451" s="21" t="str">
        <f t="shared" si="672"/>
        <v/>
      </c>
      <c r="DW451" s="11" t="str">
        <f t="shared" si="610"/>
        <v/>
      </c>
      <c r="DX451" s="12" t="str">
        <f t="shared" si="673"/>
        <v/>
      </c>
      <c r="DY451" s="15"/>
    </row>
    <row r="452" spans="1:129" ht="19.899999999999999" customHeight="1" x14ac:dyDescent="0.25">
      <c r="A452" s="47">
        <f t="shared" si="674"/>
        <v>451</v>
      </c>
      <c r="B452" s="176"/>
      <c r="C452" s="194"/>
      <c r="D452" s="176"/>
      <c r="E452" s="194"/>
      <c r="F452" s="192"/>
      <c r="G452" s="193"/>
      <c r="H452" s="176"/>
      <c r="I452" s="176"/>
      <c r="J452" s="180"/>
      <c r="K452" s="180"/>
      <c r="L452" s="180"/>
      <c r="M452" s="40"/>
      <c r="N452" s="10" t="str">
        <f t="shared" si="617"/>
        <v/>
      </c>
      <c r="O452" s="13"/>
      <c r="P452" s="26" t="str">
        <f t="shared" si="615"/>
        <v/>
      </c>
      <c r="Q452" s="26" t="str">
        <f t="shared" si="615"/>
        <v/>
      </c>
      <c r="R452" s="26" t="str">
        <f t="shared" si="615"/>
        <v/>
      </c>
      <c r="S452" s="26" t="str">
        <f t="shared" si="615"/>
        <v/>
      </c>
      <c r="T452" s="26" t="str">
        <f t="shared" si="615"/>
        <v/>
      </c>
      <c r="U452" s="157" t="str">
        <f t="shared" si="615"/>
        <v/>
      </c>
      <c r="V452" s="26" t="str">
        <f t="shared" si="615"/>
        <v/>
      </c>
      <c r="W452" s="26" t="str">
        <f t="shared" si="615"/>
        <v/>
      </c>
      <c r="X452" s="26" t="str">
        <f t="shared" si="615"/>
        <v/>
      </c>
      <c r="Y452" s="24" t="str">
        <f t="shared" si="615"/>
        <v/>
      </c>
      <c r="Z452" s="18" t="str">
        <f t="shared" si="616"/>
        <v/>
      </c>
      <c r="AA452" s="24" t="str">
        <f t="shared" si="616"/>
        <v/>
      </c>
      <c r="AB452" s="24" t="str">
        <f t="shared" si="616"/>
        <v/>
      </c>
      <c r="AC452" s="26" t="str">
        <f t="shared" si="616"/>
        <v/>
      </c>
      <c r="AD452" s="33" t="str">
        <f t="shared" si="616"/>
        <v/>
      </c>
      <c r="AE452" s="24" t="str">
        <f t="shared" si="616"/>
        <v/>
      </c>
      <c r="AF452" s="26" t="str">
        <f t="shared" si="616"/>
        <v/>
      </c>
      <c r="AG452" s="24" t="str">
        <f t="shared" si="616"/>
        <v/>
      </c>
      <c r="AH452" s="26" t="str">
        <f t="shared" si="616"/>
        <v/>
      </c>
      <c r="AI452" s="26" t="str">
        <f t="shared" si="616"/>
        <v/>
      </c>
      <c r="AJ452" s="26" t="str">
        <f t="shared" si="616"/>
        <v/>
      </c>
      <c r="AK452" s="26" t="str">
        <f t="shared" si="616"/>
        <v/>
      </c>
      <c r="AL452" s="26" t="str">
        <f t="shared" si="616"/>
        <v/>
      </c>
      <c r="AM452" s="18" t="str">
        <f t="shared" si="616"/>
        <v/>
      </c>
      <c r="AN452" s="9"/>
      <c r="AO452" s="152" t="str">
        <f t="shared" si="675"/>
        <v/>
      </c>
      <c r="AP452" s="150" t="str">
        <f t="shared" si="618"/>
        <v/>
      </c>
      <c r="AQ452" s="151" t="str">
        <f t="shared" si="619"/>
        <v/>
      </c>
      <c r="AR452" s="107" t="str">
        <f t="shared" si="620"/>
        <v/>
      </c>
      <c r="AS452" s="128" t="str">
        <f t="shared" si="621"/>
        <v/>
      </c>
      <c r="AT452" s="114" t="str">
        <f t="shared" si="676"/>
        <v/>
      </c>
      <c r="AU452" s="114" t="str">
        <f t="shared" si="677"/>
        <v/>
      </c>
      <c r="AV452" s="114" t="str">
        <f t="shared" si="678"/>
        <v/>
      </c>
      <c r="AW452" s="114" t="str">
        <f t="shared" si="679"/>
        <v/>
      </c>
      <c r="AX452" s="117" t="str">
        <f t="shared" si="680"/>
        <v/>
      </c>
      <c r="AY452" s="117" t="str">
        <f t="shared" si="681"/>
        <v/>
      </c>
      <c r="AZ452" s="111" t="str">
        <f t="shared" si="682"/>
        <v/>
      </c>
      <c r="BA452" s="133" t="str">
        <f t="shared" si="683"/>
        <v/>
      </c>
      <c r="BB452" s="126" t="str">
        <f t="shared" si="622"/>
        <v/>
      </c>
      <c r="BC452" s="126" t="str">
        <f t="shared" si="623"/>
        <v/>
      </c>
      <c r="BD452" s="127" t="str">
        <f t="shared" si="624"/>
        <v/>
      </c>
      <c r="BE452" s="115" t="str">
        <f t="shared" si="625"/>
        <v/>
      </c>
      <c r="BF452" s="148" t="str">
        <f t="shared" si="626"/>
        <v/>
      </c>
      <c r="BG452" s="126" t="str">
        <f t="shared" si="627"/>
        <v/>
      </c>
      <c r="BH452" s="126" t="str">
        <f t="shared" si="628"/>
        <v/>
      </c>
      <c r="BI452" s="126" t="str">
        <f t="shared" si="629"/>
        <v/>
      </c>
      <c r="BJ452" s="126" t="str">
        <f t="shared" si="630"/>
        <v/>
      </c>
      <c r="BK452" s="111" t="str">
        <f t="shared" si="631"/>
        <v/>
      </c>
      <c r="BL452" s="118" t="str">
        <f t="shared" si="684"/>
        <v/>
      </c>
      <c r="BM452" s="115" t="str">
        <f t="shared" si="632"/>
        <v/>
      </c>
      <c r="BN452" s="110" t="str">
        <f t="shared" si="633"/>
        <v/>
      </c>
      <c r="BO452" s="110" t="str">
        <f t="shared" si="634"/>
        <v/>
      </c>
      <c r="BP452" s="111" t="str">
        <f t="shared" si="685"/>
        <v/>
      </c>
      <c r="BQ452" s="110" t="str">
        <f t="shared" si="686"/>
        <v/>
      </c>
      <c r="BR452" s="153"/>
      <c r="BS452" s="115" t="str">
        <f t="shared" si="635"/>
        <v/>
      </c>
      <c r="BT452" s="132" t="str">
        <f t="shared" si="611"/>
        <v/>
      </c>
      <c r="BU452" s="146" t="str">
        <f t="shared" si="636"/>
        <v/>
      </c>
      <c r="BV452" s="115" t="str">
        <f t="shared" si="637"/>
        <v/>
      </c>
      <c r="BW452" s="118" t="str">
        <f t="shared" si="638"/>
        <v/>
      </c>
      <c r="BX452" s="119"/>
      <c r="BY452" s="111" t="str">
        <f t="shared" si="639"/>
        <v/>
      </c>
      <c r="BZ452" s="111" t="str">
        <f t="shared" si="640"/>
        <v/>
      </c>
      <c r="CA452" s="111" t="str">
        <f t="shared" si="641"/>
        <v/>
      </c>
      <c r="CB452" s="142" t="str">
        <f t="shared" si="642"/>
        <v/>
      </c>
      <c r="CC452" s="184" t="str">
        <f t="shared" si="643"/>
        <v/>
      </c>
      <c r="CD452" s="115" t="str">
        <f t="shared" si="644"/>
        <v/>
      </c>
      <c r="CE452" s="115" t="str">
        <f t="shared" si="645"/>
        <v/>
      </c>
      <c r="CF452" s="125" t="str">
        <f t="shared" si="646"/>
        <v/>
      </c>
      <c r="CG452" s="125" t="str">
        <f t="shared" si="647"/>
        <v/>
      </c>
      <c r="CH452" s="149" t="str">
        <f t="shared" si="648"/>
        <v/>
      </c>
      <c r="CI452" s="142" t="str">
        <f t="shared" si="649"/>
        <v/>
      </c>
      <c r="CJ452" s="119"/>
      <c r="CK452" s="109"/>
      <c r="CL452" s="166" t="str">
        <f t="shared" si="650"/>
        <v/>
      </c>
      <c r="CM452" s="166" t="str">
        <f t="shared" si="651"/>
        <v/>
      </c>
      <c r="CN452" s="163" t="str">
        <f t="shared" si="652"/>
        <v/>
      </c>
      <c r="CO452" s="164" t="str">
        <f t="shared" si="653"/>
        <v/>
      </c>
      <c r="CP452" s="109"/>
      <c r="CQ452" s="163" t="str">
        <f t="shared" si="654"/>
        <v/>
      </c>
      <c r="CR452" s="163" t="str">
        <f t="shared" si="655"/>
        <v/>
      </c>
      <c r="CS452" s="109"/>
      <c r="CT452" s="112" t="str">
        <f t="shared" si="687"/>
        <v/>
      </c>
      <c r="CU452" s="145" t="str">
        <f t="shared" si="688"/>
        <v/>
      </c>
      <c r="CV452" s="111" t="str">
        <f t="shared" si="689"/>
        <v/>
      </c>
      <c r="CW452" s="111" t="str">
        <f t="shared" si="690"/>
        <v/>
      </c>
      <c r="CX452" s="109" t="str">
        <f t="shared" si="656"/>
        <v/>
      </c>
      <c r="CY452" s="126" t="str">
        <f t="shared" si="657"/>
        <v/>
      </c>
      <c r="CZ452" s="126" t="str">
        <f t="shared" si="658"/>
        <v/>
      </c>
      <c r="DA452" s="126" t="str">
        <f t="shared" si="659"/>
        <v/>
      </c>
      <c r="DB452" s="145" t="str">
        <f t="shared" si="660"/>
        <v/>
      </c>
      <c r="DC452" s="143" t="str">
        <f t="shared" si="661"/>
        <v/>
      </c>
      <c r="DD452" s="121"/>
      <c r="DE452" s="113" t="str">
        <f t="shared" si="662"/>
        <v/>
      </c>
      <c r="DF452" s="113" t="str">
        <f t="shared" si="663"/>
        <v/>
      </c>
      <c r="DG452" s="111" t="e">
        <f t="shared" si="691"/>
        <v>#N/A</v>
      </c>
      <c r="DH452" s="108" t="str">
        <f t="shared" si="664"/>
        <v/>
      </c>
      <c r="DI452" s="108" t="str">
        <f t="shared" si="692"/>
        <v/>
      </c>
      <c r="DJ452" s="108" t="str">
        <f t="shared" si="693"/>
        <v/>
      </c>
      <c r="DK452" s="108" t="str">
        <f t="shared" ref="DK452:DK515" si="696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52" s="108" t="str">
        <f t="shared" si="694"/>
        <v/>
      </c>
      <c r="DM452" s="108" t="str">
        <f t="shared" si="695"/>
        <v/>
      </c>
      <c r="DN452" s="103"/>
      <c r="DO452" s="170" t="str">
        <f t="shared" si="665"/>
        <v/>
      </c>
      <c r="DP452" s="170" t="str">
        <f t="shared" si="666"/>
        <v/>
      </c>
      <c r="DQ452" s="170" t="str">
        <f t="shared" si="667"/>
        <v/>
      </c>
      <c r="DR452" s="55" t="str">
        <f t="shared" si="668"/>
        <v/>
      </c>
      <c r="DS452" s="55" t="str">
        <f t="shared" si="669"/>
        <v/>
      </c>
      <c r="DT452" s="173" t="str">
        <f t="shared" si="670"/>
        <v/>
      </c>
      <c r="DU452" s="55" t="str">
        <f t="shared" si="671"/>
        <v/>
      </c>
      <c r="DV452" s="21" t="str">
        <f t="shared" si="672"/>
        <v/>
      </c>
      <c r="DW452" s="11" t="str">
        <f t="shared" ref="DW452:DW515" si="69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52" s="12" t="str">
        <f t="shared" si="673"/>
        <v/>
      </c>
      <c r="DY452" s="15"/>
    </row>
    <row r="453" spans="1:129" ht="19.899999999999999" customHeight="1" x14ac:dyDescent="0.25">
      <c r="A453" s="47">
        <f t="shared" si="674"/>
        <v>452</v>
      </c>
      <c r="B453" s="176"/>
      <c r="C453" s="194"/>
      <c r="D453" s="176"/>
      <c r="E453" s="194"/>
      <c r="F453" s="192"/>
      <c r="G453" s="193"/>
      <c r="H453" s="176"/>
      <c r="I453" s="176"/>
      <c r="J453" s="180"/>
      <c r="K453" s="180"/>
      <c r="L453" s="180"/>
      <c r="M453" s="40"/>
      <c r="N453" s="10" t="str">
        <f t="shared" si="617"/>
        <v/>
      </c>
      <c r="O453" s="13"/>
      <c r="P453" s="26" t="str">
        <f t="shared" si="615"/>
        <v/>
      </c>
      <c r="Q453" s="26" t="str">
        <f t="shared" si="615"/>
        <v/>
      </c>
      <c r="R453" s="26" t="str">
        <f t="shared" si="615"/>
        <v/>
      </c>
      <c r="S453" s="26" t="str">
        <f t="shared" si="615"/>
        <v/>
      </c>
      <c r="T453" s="26" t="str">
        <f t="shared" si="615"/>
        <v/>
      </c>
      <c r="U453" s="157" t="str">
        <f t="shared" si="615"/>
        <v/>
      </c>
      <c r="V453" s="26" t="str">
        <f t="shared" si="615"/>
        <v/>
      </c>
      <c r="W453" s="26" t="str">
        <f t="shared" si="615"/>
        <v/>
      </c>
      <c r="X453" s="26" t="str">
        <f t="shared" si="615"/>
        <v/>
      </c>
      <c r="Y453" s="24" t="str">
        <f t="shared" si="615"/>
        <v/>
      </c>
      <c r="Z453" s="18" t="str">
        <f t="shared" si="616"/>
        <v/>
      </c>
      <c r="AA453" s="24" t="str">
        <f t="shared" si="616"/>
        <v/>
      </c>
      <c r="AB453" s="24" t="str">
        <f t="shared" si="616"/>
        <v/>
      </c>
      <c r="AC453" s="26" t="str">
        <f t="shared" si="616"/>
        <v/>
      </c>
      <c r="AD453" s="33" t="str">
        <f t="shared" si="616"/>
        <v/>
      </c>
      <c r="AE453" s="24" t="str">
        <f t="shared" si="616"/>
        <v/>
      </c>
      <c r="AF453" s="26" t="str">
        <f t="shared" si="616"/>
        <v/>
      </c>
      <c r="AG453" s="24" t="str">
        <f t="shared" si="616"/>
        <v/>
      </c>
      <c r="AH453" s="26" t="str">
        <f t="shared" si="616"/>
        <v/>
      </c>
      <c r="AI453" s="26" t="str">
        <f t="shared" si="616"/>
        <v/>
      </c>
      <c r="AJ453" s="26" t="str">
        <f t="shared" si="616"/>
        <v/>
      </c>
      <c r="AK453" s="26" t="str">
        <f t="shared" si="616"/>
        <v/>
      </c>
      <c r="AL453" s="26" t="str">
        <f t="shared" si="616"/>
        <v/>
      </c>
      <c r="AM453" s="18" t="str">
        <f t="shared" si="616"/>
        <v/>
      </c>
      <c r="AN453" s="9"/>
      <c r="AO453" s="152" t="str">
        <f t="shared" si="675"/>
        <v/>
      </c>
      <c r="AP453" s="150" t="str">
        <f t="shared" si="618"/>
        <v/>
      </c>
      <c r="AQ453" s="151" t="str">
        <f t="shared" si="619"/>
        <v/>
      </c>
      <c r="AR453" s="107" t="str">
        <f t="shared" si="620"/>
        <v/>
      </c>
      <c r="AS453" s="128" t="str">
        <f t="shared" si="621"/>
        <v/>
      </c>
      <c r="AT453" s="114" t="str">
        <f t="shared" si="676"/>
        <v/>
      </c>
      <c r="AU453" s="114" t="str">
        <f t="shared" si="677"/>
        <v/>
      </c>
      <c r="AV453" s="114" t="str">
        <f t="shared" si="678"/>
        <v/>
      </c>
      <c r="AW453" s="114" t="str">
        <f t="shared" si="679"/>
        <v/>
      </c>
      <c r="AX453" s="117" t="str">
        <f t="shared" si="680"/>
        <v/>
      </c>
      <c r="AY453" s="117" t="str">
        <f t="shared" si="681"/>
        <v/>
      </c>
      <c r="AZ453" s="111" t="str">
        <f t="shared" si="682"/>
        <v/>
      </c>
      <c r="BA453" s="133" t="str">
        <f t="shared" si="683"/>
        <v/>
      </c>
      <c r="BB453" s="126" t="str">
        <f t="shared" si="622"/>
        <v/>
      </c>
      <c r="BC453" s="126" t="str">
        <f t="shared" si="623"/>
        <v/>
      </c>
      <c r="BD453" s="127" t="str">
        <f t="shared" si="624"/>
        <v/>
      </c>
      <c r="BE453" s="115" t="str">
        <f t="shared" si="625"/>
        <v/>
      </c>
      <c r="BF453" s="148" t="str">
        <f t="shared" si="626"/>
        <v/>
      </c>
      <c r="BG453" s="126" t="str">
        <f t="shared" si="627"/>
        <v/>
      </c>
      <c r="BH453" s="126" t="str">
        <f t="shared" si="628"/>
        <v/>
      </c>
      <c r="BI453" s="126" t="str">
        <f t="shared" si="629"/>
        <v/>
      </c>
      <c r="BJ453" s="126" t="str">
        <f t="shared" si="630"/>
        <v/>
      </c>
      <c r="BK453" s="111" t="str">
        <f t="shared" si="631"/>
        <v/>
      </c>
      <c r="BL453" s="118" t="str">
        <f t="shared" si="684"/>
        <v/>
      </c>
      <c r="BM453" s="115" t="str">
        <f t="shared" si="632"/>
        <v/>
      </c>
      <c r="BN453" s="110" t="str">
        <f t="shared" si="633"/>
        <v/>
      </c>
      <c r="BO453" s="110" t="str">
        <f t="shared" si="634"/>
        <v/>
      </c>
      <c r="BP453" s="111" t="str">
        <f t="shared" si="685"/>
        <v/>
      </c>
      <c r="BQ453" s="110" t="str">
        <f t="shared" si="686"/>
        <v/>
      </c>
      <c r="BR453" s="153"/>
      <c r="BS453" s="115" t="str">
        <f t="shared" si="635"/>
        <v/>
      </c>
      <c r="BT453" s="132" t="str">
        <f t="shared" ref="BT453:BT516" si="698">IF(AND(ISNUMBER(INDEX(D25_bolus,n-1)),ISNUMBER(INDEX(D25_bolus,n-2)),ISNUMBER(INDEX(D25_bolus,n-3))),3,
IF(AND(ISNUMBER(INDEX(D25_bolus,n-1)),ISNUMBER(INDEX(D25_bolus,n-2))),2,
IF(AND(ISNUMBER(INDEX(D25_bolus,n-1))),1,
"")))</f>
        <v/>
      </c>
      <c r="BU453" s="146" t="str">
        <f t="shared" si="636"/>
        <v/>
      </c>
      <c r="BV453" s="115" t="str">
        <f t="shared" si="637"/>
        <v/>
      </c>
      <c r="BW453" s="118" t="str">
        <f t="shared" si="638"/>
        <v/>
      </c>
      <c r="BX453" s="119"/>
      <c r="BY453" s="111" t="str">
        <f t="shared" si="639"/>
        <v/>
      </c>
      <c r="BZ453" s="111" t="str">
        <f t="shared" si="640"/>
        <v/>
      </c>
      <c r="CA453" s="111" t="str">
        <f t="shared" si="641"/>
        <v/>
      </c>
      <c r="CB453" s="142" t="str">
        <f t="shared" si="642"/>
        <v/>
      </c>
      <c r="CC453" s="184" t="str">
        <f t="shared" si="643"/>
        <v/>
      </c>
      <c r="CD453" s="115" t="str">
        <f t="shared" si="644"/>
        <v/>
      </c>
      <c r="CE453" s="115" t="str">
        <f t="shared" si="645"/>
        <v/>
      </c>
      <c r="CF453" s="125" t="str">
        <f t="shared" si="646"/>
        <v/>
      </c>
      <c r="CG453" s="125" t="str">
        <f t="shared" si="647"/>
        <v/>
      </c>
      <c r="CH453" s="149" t="str">
        <f t="shared" si="648"/>
        <v/>
      </c>
      <c r="CI453" s="142" t="str">
        <f t="shared" si="649"/>
        <v/>
      </c>
      <c r="CJ453" s="119"/>
      <c r="CK453" s="109"/>
      <c r="CL453" s="166" t="str">
        <f t="shared" si="650"/>
        <v/>
      </c>
      <c r="CM453" s="166" t="str">
        <f t="shared" si="651"/>
        <v/>
      </c>
      <c r="CN453" s="163" t="str">
        <f t="shared" si="652"/>
        <v/>
      </c>
      <c r="CO453" s="164" t="str">
        <f t="shared" si="653"/>
        <v/>
      </c>
      <c r="CP453" s="109"/>
      <c r="CQ453" s="163" t="str">
        <f t="shared" si="654"/>
        <v/>
      </c>
      <c r="CR453" s="163" t="str">
        <f t="shared" si="655"/>
        <v/>
      </c>
      <c r="CS453" s="109"/>
      <c r="CT453" s="112" t="str">
        <f t="shared" si="687"/>
        <v/>
      </c>
      <c r="CU453" s="145" t="str">
        <f t="shared" si="688"/>
        <v/>
      </c>
      <c r="CV453" s="111" t="str">
        <f t="shared" si="689"/>
        <v/>
      </c>
      <c r="CW453" s="111" t="str">
        <f t="shared" si="690"/>
        <v/>
      </c>
      <c r="CX453" s="109" t="str">
        <f t="shared" si="656"/>
        <v/>
      </c>
      <c r="CY453" s="126" t="str">
        <f t="shared" si="657"/>
        <v/>
      </c>
      <c r="CZ453" s="126" t="str">
        <f t="shared" si="658"/>
        <v/>
      </c>
      <c r="DA453" s="126" t="str">
        <f t="shared" si="659"/>
        <v/>
      </c>
      <c r="DB453" s="145" t="str">
        <f t="shared" si="660"/>
        <v/>
      </c>
      <c r="DC453" s="143" t="str">
        <f t="shared" si="661"/>
        <v/>
      </c>
      <c r="DD453" s="121"/>
      <c r="DE453" s="113" t="str">
        <f t="shared" si="662"/>
        <v/>
      </c>
      <c r="DF453" s="113" t="str">
        <f t="shared" si="663"/>
        <v/>
      </c>
      <c r="DG453" s="111" t="e">
        <f t="shared" si="691"/>
        <v>#N/A</v>
      </c>
      <c r="DH453" s="108" t="str">
        <f t="shared" si="664"/>
        <v/>
      </c>
      <c r="DI453" s="108" t="str">
        <f t="shared" si="692"/>
        <v/>
      </c>
      <c r="DJ453" s="108" t="str">
        <f t="shared" si="693"/>
        <v/>
      </c>
      <c r="DK453" s="108" t="str">
        <f t="shared" si="696"/>
        <v/>
      </c>
      <c r="DL453" s="108" t="str">
        <f t="shared" si="694"/>
        <v/>
      </c>
      <c r="DM453" s="108" t="str">
        <f t="shared" si="695"/>
        <v/>
      </c>
      <c r="DN453" s="103"/>
      <c r="DO453" s="170" t="str">
        <f t="shared" si="665"/>
        <v/>
      </c>
      <c r="DP453" s="170" t="str">
        <f t="shared" si="666"/>
        <v/>
      </c>
      <c r="DQ453" s="170" t="str">
        <f t="shared" si="667"/>
        <v/>
      </c>
      <c r="DR453" s="55" t="str">
        <f t="shared" si="668"/>
        <v/>
      </c>
      <c r="DS453" s="55" t="str">
        <f t="shared" si="669"/>
        <v/>
      </c>
      <c r="DT453" s="173" t="str">
        <f t="shared" si="670"/>
        <v/>
      </c>
      <c r="DU453" s="55" t="str">
        <f t="shared" si="671"/>
        <v/>
      </c>
      <c r="DV453" s="21" t="str">
        <f t="shared" si="672"/>
        <v/>
      </c>
      <c r="DW453" s="11" t="str">
        <f t="shared" si="697"/>
        <v/>
      </c>
      <c r="DX453" s="12" t="str">
        <f t="shared" si="673"/>
        <v/>
      </c>
      <c r="DY453" s="15"/>
    </row>
    <row r="454" spans="1:129" ht="19.899999999999999" customHeight="1" x14ac:dyDescent="0.25">
      <c r="A454" s="47">
        <f t="shared" si="674"/>
        <v>453</v>
      </c>
      <c r="B454" s="176"/>
      <c r="C454" s="194"/>
      <c r="D454" s="176"/>
      <c r="E454" s="194"/>
      <c r="F454" s="192"/>
      <c r="G454" s="193"/>
      <c r="H454" s="176"/>
      <c r="I454" s="176"/>
      <c r="J454" s="180"/>
      <c r="K454" s="180"/>
      <c r="L454" s="180"/>
      <c r="M454" s="40"/>
      <c r="N454" s="10" t="str">
        <f t="shared" si="617"/>
        <v/>
      </c>
      <c r="O454" s="13"/>
      <c r="P454" s="26" t="str">
        <f t="shared" si="615"/>
        <v/>
      </c>
      <c r="Q454" s="26" t="str">
        <f t="shared" si="615"/>
        <v/>
      </c>
      <c r="R454" s="26" t="str">
        <f t="shared" si="615"/>
        <v/>
      </c>
      <c r="S454" s="26" t="str">
        <f t="shared" si="615"/>
        <v/>
      </c>
      <c r="T454" s="26" t="str">
        <f t="shared" si="615"/>
        <v/>
      </c>
      <c r="U454" s="157" t="str">
        <f t="shared" si="615"/>
        <v/>
      </c>
      <c r="V454" s="26" t="str">
        <f t="shared" si="615"/>
        <v/>
      </c>
      <c r="W454" s="26" t="str">
        <f t="shared" si="615"/>
        <v/>
      </c>
      <c r="X454" s="26" t="str">
        <f t="shared" si="615"/>
        <v/>
      </c>
      <c r="Y454" s="24" t="str">
        <f t="shared" si="615"/>
        <v/>
      </c>
      <c r="Z454" s="18" t="str">
        <f t="shared" si="616"/>
        <v/>
      </c>
      <c r="AA454" s="24" t="str">
        <f t="shared" si="616"/>
        <v/>
      </c>
      <c r="AB454" s="24" t="str">
        <f t="shared" si="616"/>
        <v/>
      </c>
      <c r="AC454" s="26" t="str">
        <f t="shared" si="616"/>
        <v/>
      </c>
      <c r="AD454" s="33" t="str">
        <f t="shared" si="616"/>
        <v/>
      </c>
      <c r="AE454" s="24" t="str">
        <f t="shared" si="616"/>
        <v/>
      </c>
      <c r="AF454" s="26" t="str">
        <f t="shared" si="616"/>
        <v/>
      </c>
      <c r="AG454" s="24" t="str">
        <f t="shared" si="616"/>
        <v/>
      </c>
      <c r="AH454" s="26" t="str">
        <f t="shared" si="616"/>
        <v/>
      </c>
      <c r="AI454" s="26" t="str">
        <f t="shared" si="616"/>
        <v/>
      </c>
      <c r="AJ454" s="26" t="str">
        <f t="shared" si="616"/>
        <v/>
      </c>
      <c r="AK454" s="26" t="str">
        <f t="shared" si="616"/>
        <v/>
      </c>
      <c r="AL454" s="26" t="str">
        <f t="shared" si="616"/>
        <v/>
      </c>
      <c r="AM454" s="18" t="str">
        <f t="shared" si="616"/>
        <v/>
      </c>
      <c r="AN454" s="9"/>
      <c r="AO454" s="152" t="str">
        <f t="shared" si="675"/>
        <v/>
      </c>
      <c r="AP454" s="150" t="str">
        <f t="shared" si="618"/>
        <v/>
      </c>
      <c r="AQ454" s="151" t="str">
        <f t="shared" si="619"/>
        <v/>
      </c>
      <c r="AR454" s="107" t="str">
        <f t="shared" si="620"/>
        <v/>
      </c>
      <c r="AS454" s="128" t="str">
        <f t="shared" si="621"/>
        <v/>
      </c>
      <c r="AT454" s="114" t="str">
        <f t="shared" si="676"/>
        <v/>
      </c>
      <c r="AU454" s="114" t="str">
        <f t="shared" si="677"/>
        <v/>
      </c>
      <c r="AV454" s="114" t="str">
        <f t="shared" si="678"/>
        <v/>
      </c>
      <c r="AW454" s="114" t="str">
        <f t="shared" si="679"/>
        <v/>
      </c>
      <c r="AX454" s="117" t="str">
        <f t="shared" si="680"/>
        <v/>
      </c>
      <c r="AY454" s="117" t="str">
        <f t="shared" si="681"/>
        <v/>
      </c>
      <c r="AZ454" s="111" t="str">
        <f t="shared" si="682"/>
        <v/>
      </c>
      <c r="BA454" s="133" t="str">
        <f t="shared" si="683"/>
        <v/>
      </c>
      <c r="BB454" s="126" t="str">
        <f t="shared" si="622"/>
        <v/>
      </c>
      <c r="BC454" s="126" t="str">
        <f t="shared" si="623"/>
        <v/>
      </c>
      <c r="BD454" s="127" t="str">
        <f t="shared" si="624"/>
        <v/>
      </c>
      <c r="BE454" s="115" t="str">
        <f t="shared" si="625"/>
        <v/>
      </c>
      <c r="BF454" s="148" t="str">
        <f t="shared" si="626"/>
        <v/>
      </c>
      <c r="BG454" s="126" t="str">
        <f t="shared" si="627"/>
        <v/>
      </c>
      <c r="BH454" s="126" t="str">
        <f t="shared" si="628"/>
        <v/>
      </c>
      <c r="BI454" s="126" t="str">
        <f t="shared" si="629"/>
        <v/>
      </c>
      <c r="BJ454" s="126" t="str">
        <f t="shared" si="630"/>
        <v/>
      </c>
      <c r="BK454" s="111" t="str">
        <f t="shared" si="631"/>
        <v/>
      </c>
      <c r="BL454" s="118" t="str">
        <f t="shared" si="684"/>
        <v/>
      </c>
      <c r="BM454" s="115" t="str">
        <f t="shared" si="632"/>
        <v/>
      </c>
      <c r="BN454" s="110" t="str">
        <f t="shared" si="633"/>
        <v/>
      </c>
      <c r="BO454" s="110" t="str">
        <f t="shared" si="634"/>
        <v/>
      </c>
      <c r="BP454" s="111" t="str">
        <f t="shared" si="685"/>
        <v/>
      </c>
      <c r="BQ454" s="110" t="str">
        <f t="shared" si="686"/>
        <v/>
      </c>
      <c r="BR454" s="153"/>
      <c r="BS454" s="115" t="str">
        <f t="shared" si="635"/>
        <v/>
      </c>
      <c r="BT454" s="132" t="str">
        <f t="shared" si="698"/>
        <v/>
      </c>
      <c r="BU454" s="146" t="str">
        <f t="shared" si="636"/>
        <v/>
      </c>
      <c r="BV454" s="115" t="str">
        <f t="shared" si="637"/>
        <v/>
      </c>
      <c r="BW454" s="118" t="str">
        <f t="shared" si="638"/>
        <v/>
      </c>
      <c r="BX454" s="119"/>
      <c r="BY454" s="111" t="str">
        <f t="shared" si="639"/>
        <v/>
      </c>
      <c r="BZ454" s="111" t="str">
        <f t="shared" si="640"/>
        <v/>
      </c>
      <c r="CA454" s="111" t="str">
        <f t="shared" si="641"/>
        <v/>
      </c>
      <c r="CB454" s="142" t="str">
        <f t="shared" si="642"/>
        <v/>
      </c>
      <c r="CC454" s="184" t="str">
        <f t="shared" si="643"/>
        <v/>
      </c>
      <c r="CD454" s="115" t="str">
        <f t="shared" si="644"/>
        <v/>
      </c>
      <c r="CE454" s="115" t="str">
        <f t="shared" si="645"/>
        <v/>
      </c>
      <c r="CF454" s="125" t="str">
        <f t="shared" si="646"/>
        <v/>
      </c>
      <c r="CG454" s="125" t="str">
        <f t="shared" si="647"/>
        <v/>
      </c>
      <c r="CH454" s="149" t="str">
        <f t="shared" si="648"/>
        <v/>
      </c>
      <c r="CI454" s="142" t="str">
        <f t="shared" si="649"/>
        <v/>
      </c>
      <c r="CJ454" s="119"/>
      <c r="CK454" s="109"/>
      <c r="CL454" s="166" t="str">
        <f t="shared" si="650"/>
        <v/>
      </c>
      <c r="CM454" s="166" t="str">
        <f t="shared" si="651"/>
        <v/>
      </c>
      <c r="CN454" s="163" t="str">
        <f t="shared" si="652"/>
        <v/>
      </c>
      <c r="CO454" s="164" t="str">
        <f t="shared" si="653"/>
        <v/>
      </c>
      <c r="CP454" s="109"/>
      <c r="CQ454" s="163" t="str">
        <f t="shared" si="654"/>
        <v/>
      </c>
      <c r="CR454" s="163" t="str">
        <f t="shared" si="655"/>
        <v/>
      </c>
      <c r="CS454" s="109"/>
      <c r="CT454" s="112" t="str">
        <f t="shared" si="687"/>
        <v/>
      </c>
      <c r="CU454" s="145" t="str">
        <f t="shared" si="688"/>
        <v/>
      </c>
      <c r="CV454" s="111" t="str">
        <f t="shared" si="689"/>
        <v/>
      </c>
      <c r="CW454" s="111" t="str">
        <f t="shared" si="690"/>
        <v/>
      </c>
      <c r="CX454" s="109" t="str">
        <f t="shared" si="656"/>
        <v/>
      </c>
      <c r="CY454" s="126" t="str">
        <f t="shared" si="657"/>
        <v/>
      </c>
      <c r="CZ454" s="126" t="str">
        <f t="shared" si="658"/>
        <v/>
      </c>
      <c r="DA454" s="126" t="str">
        <f t="shared" si="659"/>
        <v/>
      </c>
      <c r="DB454" s="145" t="str">
        <f t="shared" si="660"/>
        <v/>
      </c>
      <c r="DC454" s="143" t="str">
        <f t="shared" si="661"/>
        <v/>
      </c>
      <c r="DD454" s="121"/>
      <c r="DE454" s="113" t="str">
        <f t="shared" si="662"/>
        <v/>
      </c>
      <c r="DF454" s="113" t="str">
        <f t="shared" si="663"/>
        <v/>
      </c>
      <c r="DG454" s="111" t="e">
        <f t="shared" si="691"/>
        <v>#N/A</v>
      </c>
      <c r="DH454" s="108" t="str">
        <f t="shared" si="664"/>
        <v/>
      </c>
      <c r="DI454" s="108" t="str">
        <f t="shared" si="692"/>
        <v/>
      </c>
      <c r="DJ454" s="108" t="str">
        <f t="shared" si="693"/>
        <v/>
      </c>
      <c r="DK454" s="108" t="str">
        <f t="shared" si="696"/>
        <v/>
      </c>
      <c r="DL454" s="108" t="str">
        <f t="shared" si="694"/>
        <v/>
      </c>
      <c r="DM454" s="108" t="str">
        <f t="shared" si="695"/>
        <v/>
      </c>
      <c r="DN454" s="103"/>
      <c r="DO454" s="170" t="str">
        <f t="shared" si="665"/>
        <v/>
      </c>
      <c r="DP454" s="170" t="str">
        <f t="shared" si="666"/>
        <v/>
      </c>
      <c r="DQ454" s="170" t="str">
        <f t="shared" si="667"/>
        <v/>
      </c>
      <c r="DR454" s="55" t="str">
        <f t="shared" si="668"/>
        <v/>
      </c>
      <c r="DS454" s="55" t="str">
        <f t="shared" si="669"/>
        <v/>
      </c>
      <c r="DT454" s="173" t="str">
        <f t="shared" si="670"/>
        <v/>
      </c>
      <c r="DU454" s="55" t="str">
        <f t="shared" si="671"/>
        <v/>
      </c>
      <c r="DV454" s="21" t="str">
        <f t="shared" si="672"/>
        <v/>
      </c>
      <c r="DW454" s="11" t="str">
        <f t="shared" si="697"/>
        <v/>
      </c>
      <c r="DX454" s="12" t="str">
        <f t="shared" si="673"/>
        <v/>
      </c>
      <c r="DY454" s="15"/>
    </row>
    <row r="455" spans="1:129" ht="19.899999999999999" customHeight="1" x14ac:dyDescent="0.25">
      <c r="A455" s="47">
        <f t="shared" si="674"/>
        <v>454</v>
      </c>
      <c r="B455" s="176"/>
      <c r="C455" s="194"/>
      <c r="D455" s="176"/>
      <c r="E455" s="194"/>
      <c r="F455" s="192"/>
      <c r="G455" s="193"/>
      <c r="H455" s="176"/>
      <c r="I455" s="176"/>
      <c r="J455" s="180"/>
      <c r="K455" s="180"/>
      <c r="L455" s="180"/>
      <c r="M455" s="40"/>
      <c r="N455" s="10" t="str">
        <f t="shared" si="617"/>
        <v/>
      </c>
      <c r="O455" s="13"/>
      <c r="P455" s="26" t="str">
        <f t="shared" si="615"/>
        <v/>
      </c>
      <c r="Q455" s="26" t="str">
        <f t="shared" si="615"/>
        <v/>
      </c>
      <c r="R455" s="26" t="str">
        <f t="shared" si="615"/>
        <v/>
      </c>
      <c r="S455" s="26" t="str">
        <f t="shared" si="615"/>
        <v/>
      </c>
      <c r="T455" s="26" t="str">
        <f t="shared" si="615"/>
        <v/>
      </c>
      <c r="U455" s="157" t="str">
        <f t="shared" si="615"/>
        <v/>
      </c>
      <c r="V455" s="26" t="str">
        <f t="shared" si="615"/>
        <v/>
      </c>
      <c r="W455" s="26" t="str">
        <f t="shared" si="615"/>
        <v/>
      </c>
      <c r="X455" s="26" t="str">
        <f t="shared" si="615"/>
        <v/>
      </c>
      <c r="Y455" s="24" t="str">
        <f t="shared" si="615"/>
        <v/>
      </c>
      <c r="Z455" s="18" t="str">
        <f t="shared" si="616"/>
        <v/>
      </c>
      <c r="AA455" s="24" t="str">
        <f t="shared" si="616"/>
        <v/>
      </c>
      <c r="AB455" s="24" t="str">
        <f t="shared" si="616"/>
        <v/>
      </c>
      <c r="AC455" s="26" t="str">
        <f t="shared" si="616"/>
        <v/>
      </c>
      <c r="AD455" s="33" t="str">
        <f t="shared" si="616"/>
        <v/>
      </c>
      <c r="AE455" s="24" t="str">
        <f t="shared" si="616"/>
        <v/>
      </c>
      <c r="AF455" s="26" t="str">
        <f t="shared" si="616"/>
        <v/>
      </c>
      <c r="AG455" s="24" t="str">
        <f t="shared" si="616"/>
        <v/>
      </c>
      <c r="AH455" s="26" t="str">
        <f t="shared" si="616"/>
        <v/>
      </c>
      <c r="AI455" s="26" t="str">
        <f t="shared" si="616"/>
        <v/>
      </c>
      <c r="AJ455" s="26" t="str">
        <f t="shared" si="616"/>
        <v/>
      </c>
      <c r="AK455" s="26" t="str">
        <f t="shared" si="616"/>
        <v/>
      </c>
      <c r="AL455" s="26" t="str">
        <f t="shared" si="616"/>
        <v/>
      </c>
      <c r="AM455" s="18" t="str">
        <f t="shared" si="616"/>
        <v/>
      </c>
      <c r="AN455" s="9"/>
      <c r="AO455" s="152" t="str">
        <f t="shared" si="675"/>
        <v/>
      </c>
      <c r="AP455" s="150" t="str">
        <f t="shared" si="618"/>
        <v/>
      </c>
      <c r="AQ455" s="151" t="str">
        <f t="shared" si="619"/>
        <v/>
      </c>
      <c r="AR455" s="107" t="str">
        <f t="shared" si="620"/>
        <v/>
      </c>
      <c r="AS455" s="128" t="str">
        <f t="shared" si="621"/>
        <v/>
      </c>
      <c r="AT455" s="114" t="str">
        <f t="shared" si="676"/>
        <v/>
      </c>
      <c r="AU455" s="114" t="str">
        <f t="shared" si="677"/>
        <v/>
      </c>
      <c r="AV455" s="114" t="str">
        <f t="shared" si="678"/>
        <v/>
      </c>
      <c r="AW455" s="114" t="str">
        <f t="shared" si="679"/>
        <v/>
      </c>
      <c r="AX455" s="117" t="str">
        <f t="shared" si="680"/>
        <v/>
      </c>
      <c r="AY455" s="117" t="str">
        <f t="shared" si="681"/>
        <v/>
      </c>
      <c r="AZ455" s="111" t="str">
        <f t="shared" si="682"/>
        <v/>
      </c>
      <c r="BA455" s="133" t="str">
        <f t="shared" si="683"/>
        <v/>
      </c>
      <c r="BB455" s="126" t="str">
        <f t="shared" si="622"/>
        <v/>
      </c>
      <c r="BC455" s="126" t="str">
        <f t="shared" si="623"/>
        <v/>
      </c>
      <c r="BD455" s="127" t="str">
        <f t="shared" si="624"/>
        <v/>
      </c>
      <c r="BE455" s="115" t="str">
        <f t="shared" si="625"/>
        <v/>
      </c>
      <c r="BF455" s="148" t="str">
        <f t="shared" si="626"/>
        <v/>
      </c>
      <c r="BG455" s="126" t="str">
        <f t="shared" si="627"/>
        <v/>
      </c>
      <c r="BH455" s="126" t="str">
        <f t="shared" si="628"/>
        <v/>
      </c>
      <c r="BI455" s="126" t="str">
        <f t="shared" si="629"/>
        <v/>
      </c>
      <c r="BJ455" s="126" t="str">
        <f t="shared" si="630"/>
        <v/>
      </c>
      <c r="BK455" s="111" t="str">
        <f t="shared" si="631"/>
        <v/>
      </c>
      <c r="BL455" s="118" t="str">
        <f t="shared" si="684"/>
        <v/>
      </c>
      <c r="BM455" s="115" t="str">
        <f t="shared" si="632"/>
        <v/>
      </c>
      <c r="BN455" s="110" t="str">
        <f t="shared" si="633"/>
        <v/>
      </c>
      <c r="BO455" s="110" t="str">
        <f t="shared" si="634"/>
        <v/>
      </c>
      <c r="BP455" s="111" t="str">
        <f t="shared" si="685"/>
        <v/>
      </c>
      <c r="BQ455" s="110" t="str">
        <f t="shared" si="686"/>
        <v/>
      </c>
      <c r="BR455" s="153"/>
      <c r="BS455" s="115" t="str">
        <f t="shared" si="635"/>
        <v/>
      </c>
      <c r="BT455" s="132" t="str">
        <f t="shared" si="698"/>
        <v/>
      </c>
      <c r="BU455" s="146" t="str">
        <f t="shared" si="636"/>
        <v/>
      </c>
      <c r="BV455" s="115" t="str">
        <f t="shared" si="637"/>
        <v/>
      </c>
      <c r="BW455" s="118" t="str">
        <f t="shared" si="638"/>
        <v/>
      </c>
      <c r="BX455" s="119"/>
      <c r="BY455" s="111" t="str">
        <f t="shared" si="639"/>
        <v/>
      </c>
      <c r="BZ455" s="111" t="str">
        <f t="shared" si="640"/>
        <v/>
      </c>
      <c r="CA455" s="111" t="str">
        <f t="shared" si="641"/>
        <v/>
      </c>
      <c r="CB455" s="142" t="str">
        <f t="shared" si="642"/>
        <v/>
      </c>
      <c r="CC455" s="184" t="str">
        <f t="shared" si="643"/>
        <v/>
      </c>
      <c r="CD455" s="115" t="str">
        <f t="shared" si="644"/>
        <v/>
      </c>
      <c r="CE455" s="115" t="str">
        <f t="shared" si="645"/>
        <v/>
      </c>
      <c r="CF455" s="125" t="str">
        <f t="shared" si="646"/>
        <v/>
      </c>
      <c r="CG455" s="125" t="str">
        <f t="shared" si="647"/>
        <v/>
      </c>
      <c r="CH455" s="149" t="str">
        <f t="shared" si="648"/>
        <v/>
      </c>
      <c r="CI455" s="142" t="str">
        <f t="shared" si="649"/>
        <v/>
      </c>
      <c r="CJ455" s="119"/>
      <c r="CK455" s="109"/>
      <c r="CL455" s="166" t="str">
        <f t="shared" si="650"/>
        <v/>
      </c>
      <c r="CM455" s="166" t="str">
        <f t="shared" si="651"/>
        <v/>
      </c>
      <c r="CN455" s="163" t="str">
        <f t="shared" si="652"/>
        <v/>
      </c>
      <c r="CO455" s="164" t="str">
        <f t="shared" si="653"/>
        <v/>
      </c>
      <c r="CP455" s="109"/>
      <c r="CQ455" s="163" t="str">
        <f t="shared" si="654"/>
        <v/>
      </c>
      <c r="CR455" s="163" t="str">
        <f t="shared" si="655"/>
        <v/>
      </c>
      <c r="CS455" s="109"/>
      <c r="CT455" s="112" t="str">
        <f t="shared" si="687"/>
        <v/>
      </c>
      <c r="CU455" s="145" t="str">
        <f t="shared" si="688"/>
        <v/>
      </c>
      <c r="CV455" s="111" t="str">
        <f t="shared" si="689"/>
        <v/>
      </c>
      <c r="CW455" s="111" t="str">
        <f t="shared" si="690"/>
        <v/>
      </c>
      <c r="CX455" s="109" t="str">
        <f t="shared" si="656"/>
        <v/>
      </c>
      <c r="CY455" s="126" t="str">
        <f t="shared" si="657"/>
        <v/>
      </c>
      <c r="CZ455" s="126" t="str">
        <f t="shared" si="658"/>
        <v/>
      </c>
      <c r="DA455" s="126" t="str">
        <f t="shared" si="659"/>
        <v/>
      </c>
      <c r="DB455" s="145" t="str">
        <f t="shared" si="660"/>
        <v/>
      </c>
      <c r="DC455" s="143" t="str">
        <f t="shared" si="661"/>
        <v/>
      </c>
      <c r="DD455" s="121"/>
      <c r="DE455" s="113" t="str">
        <f t="shared" si="662"/>
        <v/>
      </c>
      <c r="DF455" s="113" t="str">
        <f t="shared" si="663"/>
        <v/>
      </c>
      <c r="DG455" s="111" t="e">
        <f t="shared" si="691"/>
        <v>#N/A</v>
      </c>
      <c r="DH455" s="108" t="str">
        <f t="shared" si="664"/>
        <v/>
      </c>
      <c r="DI455" s="108" t="str">
        <f t="shared" si="692"/>
        <v/>
      </c>
      <c r="DJ455" s="108" t="str">
        <f t="shared" si="693"/>
        <v/>
      </c>
      <c r="DK455" s="108" t="str">
        <f t="shared" si="696"/>
        <v/>
      </c>
      <c r="DL455" s="108" t="str">
        <f t="shared" si="694"/>
        <v/>
      </c>
      <c r="DM455" s="108" t="str">
        <f t="shared" si="695"/>
        <v/>
      </c>
      <c r="DN455" s="103"/>
      <c r="DO455" s="170" t="str">
        <f t="shared" si="665"/>
        <v/>
      </c>
      <c r="DP455" s="170" t="str">
        <f t="shared" si="666"/>
        <v/>
      </c>
      <c r="DQ455" s="170" t="str">
        <f t="shared" si="667"/>
        <v/>
      </c>
      <c r="DR455" s="55" t="str">
        <f t="shared" si="668"/>
        <v/>
      </c>
      <c r="DS455" s="55" t="str">
        <f t="shared" si="669"/>
        <v/>
      </c>
      <c r="DT455" s="173" t="str">
        <f t="shared" si="670"/>
        <v/>
      </c>
      <c r="DU455" s="55" t="str">
        <f t="shared" si="671"/>
        <v/>
      </c>
      <c r="DV455" s="21" t="str">
        <f t="shared" si="672"/>
        <v/>
      </c>
      <c r="DW455" s="11" t="str">
        <f t="shared" si="697"/>
        <v/>
      </c>
      <c r="DX455" s="12" t="str">
        <f t="shared" si="673"/>
        <v/>
      </c>
      <c r="DY455" s="15"/>
    </row>
    <row r="456" spans="1:129" ht="19.899999999999999" customHeight="1" x14ac:dyDescent="0.25">
      <c r="A456" s="47">
        <f t="shared" si="674"/>
        <v>455</v>
      </c>
      <c r="B456" s="176"/>
      <c r="C456" s="194"/>
      <c r="D456" s="176"/>
      <c r="E456" s="194"/>
      <c r="F456" s="192"/>
      <c r="G456" s="193"/>
      <c r="H456" s="176"/>
      <c r="I456" s="176"/>
      <c r="J456" s="180"/>
      <c r="K456" s="180"/>
      <c r="L456" s="180"/>
      <c r="M456" s="40"/>
      <c r="N456" s="10" t="str">
        <f t="shared" si="617"/>
        <v/>
      </c>
      <c r="O456" s="13"/>
      <c r="P456" s="26" t="str">
        <f t="shared" si="615"/>
        <v/>
      </c>
      <c r="Q456" s="26" t="str">
        <f t="shared" si="615"/>
        <v/>
      </c>
      <c r="R456" s="26" t="str">
        <f t="shared" si="615"/>
        <v/>
      </c>
      <c r="S456" s="26" t="str">
        <f t="shared" si="615"/>
        <v/>
      </c>
      <c r="T456" s="26" t="str">
        <f t="shared" si="615"/>
        <v/>
      </c>
      <c r="U456" s="157" t="str">
        <f t="shared" si="615"/>
        <v/>
      </c>
      <c r="V456" s="26" t="str">
        <f t="shared" si="615"/>
        <v/>
      </c>
      <c r="W456" s="26" t="str">
        <f t="shared" si="615"/>
        <v/>
      </c>
      <c r="X456" s="26" t="str">
        <f t="shared" si="615"/>
        <v/>
      </c>
      <c r="Y456" s="24" t="str">
        <f t="shared" si="615"/>
        <v/>
      </c>
      <c r="Z456" s="18" t="str">
        <f t="shared" si="616"/>
        <v/>
      </c>
      <c r="AA456" s="24" t="str">
        <f t="shared" si="616"/>
        <v/>
      </c>
      <c r="AB456" s="24" t="str">
        <f t="shared" si="616"/>
        <v/>
      </c>
      <c r="AC456" s="26" t="str">
        <f t="shared" si="616"/>
        <v/>
      </c>
      <c r="AD456" s="33" t="str">
        <f t="shared" si="616"/>
        <v/>
      </c>
      <c r="AE456" s="24" t="str">
        <f t="shared" si="616"/>
        <v/>
      </c>
      <c r="AF456" s="26" t="str">
        <f t="shared" si="616"/>
        <v/>
      </c>
      <c r="AG456" s="24" t="str">
        <f t="shared" si="616"/>
        <v/>
      </c>
      <c r="AH456" s="26" t="str">
        <f t="shared" si="616"/>
        <v/>
      </c>
      <c r="AI456" s="26" t="str">
        <f t="shared" si="616"/>
        <v/>
      </c>
      <c r="AJ456" s="26" t="str">
        <f t="shared" si="616"/>
        <v/>
      </c>
      <c r="AK456" s="26" t="str">
        <f t="shared" si="616"/>
        <v/>
      </c>
      <c r="AL456" s="26" t="str">
        <f t="shared" si="616"/>
        <v/>
      </c>
      <c r="AM456" s="18" t="str">
        <f t="shared" si="616"/>
        <v/>
      </c>
      <c r="AN456" s="9"/>
      <c r="AO456" s="152" t="str">
        <f t="shared" si="675"/>
        <v/>
      </c>
      <c r="AP456" s="150" t="str">
        <f t="shared" si="618"/>
        <v/>
      </c>
      <c r="AQ456" s="151" t="str">
        <f t="shared" si="619"/>
        <v/>
      </c>
      <c r="AR456" s="107" t="str">
        <f t="shared" si="620"/>
        <v/>
      </c>
      <c r="AS456" s="128" t="str">
        <f t="shared" si="621"/>
        <v/>
      </c>
      <c r="AT456" s="114" t="str">
        <f t="shared" si="676"/>
        <v/>
      </c>
      <c r="AU456" s="114" t="str">
        <f t="shared" si="677"/>
        <v/>
      </c>
      <c r="AV456" s="114" t="str">
        <f t="shared" si="678"/>
        <v/>
      </c>
      <c r="AW456" s="114" t="str">
        <f t="shared" si="679"/>
        <v/>
      </c>
      <c r="AX456" s="117" t="str">
        <f t="shared" si="680"/>
        <v/>
      </c>
      <c r="AY456" s="117" t="str">
        <f t="shared" si="681"/>
        <v/>
      </c>
      <c r="AZ456" s="111" t="str">
        <f t="shared" si="682"/>
        <v/>
      </c>
      <c r="BA456" s="133" t="str">
        <f t="shared" si="683"/>
        <v/>
      </c>
      <c r="BB456" s="126" t="str">
        <f t="shared" si="622"/>
        <v/>
      </c>
      <c r="BC456" s="126" t="str">
        <f t="shared" si="623"/>
        <v/>
      </c>
      <c r="BD456" s="127" t="str">
        <f t="shared" si="624"/>
        <v/>
      </c>
      <c r="BE456" s="115" t="str">
        <f t="shared" si="625"/>
        <v/>
      </c>
      <c r="BF456" s="148" t="str">
        <f t="shared" si="626"/>
        <v/>
      </c>
      <c r="BG456" s="126" t="str">
        <f t="shared" si="627"/>
        <v/>
      </c>
      <c r="BH456" s="126" t="str">
        <f t="shared" si="628"/>
        <v/>
      </c>
      <c r="BI456" s="126" t="str">
        <f t="shared" si="629"/>
        <v/>
      </c>
      <c r="BJ456" s="126" t="str">
        <f t="shared" si="630"/>
        <v/>
      </c>
      <c r="BK456" s="111" t="str">
        <f t="shared" si="631"/>
        <v/>
      </c>
      <c r="BL456" s="118" t="str">
        <f t="shared" si="684"/>
        <v/>
      </c>
      <c r="BM456" s="115" t="str">
        <f t="shared" si="632"/>
        <v/>
      </c>
      <c r="BN456" s="110" t="str">
        <f t="shared" si="633"/>
        <v/>
      </c>
      <c r="BO456" s="110" t="str">
        <f t="shared" si="634"/>
        <v/>
      </c>
      <c r="BP456" s="111" t="str">
        <f t="shared" si="685"/>
        <v/>
      </c>
      <c r="BQ456" s="110" t="str">
        <f t="shared" si="686"/>
        <v/>
      </c>
      <c r="BR456" s="153"/>
      <c r="BS456" s="115" t="str">
        <f t="shared" si="635"/>
        <v/>
      </c>
      <c r="BT456" s="132" t="str">
        <f t="shared" si="698"/>
        <v/>
      </c>
      <c r="BU456" s="146" t="str">
        <f t="shared" si="636"/>
        <v/>
      </c>
      <c r="BV456" s="115" t="str">
        <f t="shared" si="637"/>
        <v/>
      </c>
      <c r="BW456" s="118" t="str">
        <f t="shared" si="638"/>
        <v/>
      </c>
      <c r="BX456" s="119"/>
      <c r="BY456" s="111" t="str">
        <f t="shared" si="639"/>
        <v/>
      </c>
      <c r="BZ456" s="111" t="str">
        <f t="shared" si="640"/>
        <v/>
      </c>
      <c r="CA456" s="111" t="str">
        <f t="shared" si="641"/>
        <v/>
      </c>
      <c r="CB456" s="142" t="str">
        <f t="shared" si="642"/>
        <v/>
      </c>
      <c r="CC456" s="184" t="str">
        <f t="shared" si="643"/>
        <v/>
      </c>
      <c r="CD456" s="115" t="str">
        <f t="shared" si="644"/>
        <v/>
      </c>
      <c r="CE456" s="115" t="str">
        <f t="shared" si="645"/>
        <v/>
      </c>
      <c r="CF456" s="125" t="str">
        <f t="shared" si="646"/>
        <v/>
      </c>
      <c r="CG456" s="125" t="str">
        <f t="shared" si="647"/>
        <v/>
      </c>
      <c r="CH456" s="149" t="str">
        <f t="shared" si="648"/>
        <v/>
      </c>
      <c r="CI456" s="142" t="str">
        <f t="shared" si="649"/>
        <v/>
      </c>
      <c r="CJ456" s="119"/>
      <c r="CK456" s="109"/>
      <c r="CL456" s="166" t="str">
        <f t="shared" si="650"/>
        <v/>
      </c>
      <c r="CM456" s="166" t="str">
        <f t="shared" si="651"/>
        <v/>
      </c>
      <c r="CN456" s="163" t="str">
        <f t="shared" si="652"/>
        <v/>
      </c>
      <c r="CO456" s="164" t="str">
        <f t="shared" si="653"/>
        <v/>
      </c>
      <c r="CP456" s="109"/>
      <c r="CQ456" s="163" t="str">
        <f t="shared" si="654"/>
        <v/>
      </c>
      <c r="CR456" s="163" t="str">
        <f t="shared" si="655"/>
        <v/>
      </c>
      <c r="CS456" s="109"/>
      <c r="CT456" s="112" t="str">
        <f t="shared" si="687"/>
        <v/>
      </c>
      <c r="CU456" s="145" t="str">
        <f t="shared" si="688"/>
        <v/>
      </c>
      <c r="CV456" s="111" t="str">
        <f t="shared" si="689"/>
        <v/>
      </c>
      <c r="CW456" s="111" t="str">
        <f t="shared" si="690"/>
        <v/>
      </c>
      <c r="CX456" s="109" t="str">
        <f t="shared" si="656"/>
        <v/>
      </c>
      <c r="CY456" s="126" t="str">
        <f t="shared" si="657"/>
        <v/>
      </c>
      <c r="CZ456" s="126" t="str">
        <f t="shared" si="658"/>
        <v/>
      </c>
      <c r="DA456" s="126" t="str">
        <f t="shared" si="659"/>
        <v/>
      </c>
      <c r="DB456" s="145" t="str">
        <f t="shared" si="660"/>
        <v/>
      </c>
      <c r="DC456" s="143" t="str">
        <f t="shared" si="661"/>
        <v/>
      </c>
      <c r="DD456" s="121"/>
      <c r="DE456" s="113" t="str">
        <f t="shared" si="662"/>
        <v/>
      </c>
      <c r="DF456" s="113" t="str">
        <f t="shared" si="663"/>
        <v/>
      </c>
      <c r="DG456" s="111" t="e">
        <f t="shared" si="691"/>
        <v>#N/A</v>
      </c>
      <c r="DH456" s="108" t="str">
        <f t="shared" si="664"/>
        <v/>
      </c>
      <c r="DI456" s="108" t="str">
        <f t="shared" si="692"/>
        <v/>
      </c>
      <c r="DJ456" s="108" t="str">
        <f t="shared" si="693"/>
        <v/>
      </c>
      <c r="DK456" s="108" t="str">
        <f t="shared" si="696"/>
        <v/>
      </c>
      <c r="DL456" s="108" t="str">
        <f t="shared" si="694"/>
        <v/>
      </c>
      <c r="DM456" s="108" t="str">
        <f t="shared" si="695"/>
        <v/>
      </c>
      <c r="DN456" s="103"/>
      <c r="DO456" s="170" t="str">
        <f t="shared" si="665"/>
        <v/>
      </c>
      <c r="DP456" s="170" t="str">
        <f t="shared" si="666"/>
        <v/>
      </c>
      <c r="DQ456" s="170" t="str">
        <f t="shared" si="667"/>
        <v/>
      </c>
      <c r="DR456" s="55" t="str">
        <f t="shared" si="668"/>
        <v/>
      </c>
      <c r="DS456" s="55" t="str">
        <f t="shared" si="669"/>
        <v/>
      </c>
      <c r="DT456" s="173" t="str">
        <f t="shared" si="670"/>
        <v/>
      </c>
      <c r="DU456" s="55" t="str">
        <f t="shared" si="671"/>
        <v/>
      </c>
      <c r="DV456" s="21" t="str">
        <f t="shared" si="672"/>
        <v/>
      </c>
      <c r="DW456" s="11" t="str">
        <f t="shared" si="697"/>
        <v/>
      </c>
      <c r="DX456" s="12" t="str">
        <f t="shared" si="673"/>
        <v/>
      </c>
      <c r="DY456" s="15"/>
    </row>
    <row r="457" spans="1:129" ht="19.899999999999999" customHeight="1" x14ac:dyDescent="0.25">
      <c r="A457" s="47">
        <f t="shared" si="674"/>
        <v>456</v>
      </c>
      <c r="B457" s="176"/>
      <c r="C457" s="194"/>
      <c r="D457" s="176"/>
      <c r="E457" s="194"/>
      <c r="F457" s="192"/>
      <c r="G457" s="193"/>
      <c r="H457" s="176"/>
      <c r="I457" s="176"/>
      <c r="J457" s="180"/>
      <c r="K457" s="180"/>
      <c r="L457" s="180"/>
      <c r="M457" s="40"/>
      <c r="N457" s="10" t="str">
        <f t="shared" si="617"/>
        <v/>
      </c>
      <c r="O457" s="13"/>
      <c r="P457" s="26" t="str">
        <f t="shared" si="615"/>
        <v/>
      </c>
      <c r="Q457" s="26" t="str">
        <f t="shared" si="615"/>
        <v/>
      </c>
      <c r="R457" s="26" t="str">
        <f t="shared" si="615"/>
        <v/>
      </c>
      <c r="S457" s="26" t="str">
        <f t="shared" si="615"/>
        <v/>
      </c>
      <c r="T457" s="26" t="str">
        <f t="shared" si="615"/>
        <v/>
      </c>
      <c r="U457" s="157" t="str">
        <f t="shared" si="615"/>
        <v/>
      </c>
      <c r="V457" s="26" t="str">
        <f t="shared" si="615"/>
        <v/>
      </c>
      <c r="W457" s="26" t="str">
        <f t="shared" si="615"/>
        <v/>
      </c>
      <c r="X457" s="26" t="str">
        <f t="shared" si="615"/>
        <v/>
      </c>
      <c r="Y457" s="24" t="str">
        <f t="shared" si="615"/>
        <v/>
      </c>
      <c r="Z457" s="18" t="str">
        <f t="shared" si="616"/>
        <v/>
      </c>
      <c r="AA457" s="24" t="str">
        <f t="shared" si="616"/>
        <v/>
      </c>
      <c r="AB457" s="24" t="str">
        <f t="shared" si="616"/>
        <v/>
      </c>
      <c r="AC457" s="26" t="str">
        <f t="shared" si="616"/>
        <v/>
      </c>
      <c r="AD457" s="33" t="str">
        <f t="shared" si="616"/>
        <v/>
      </c>
      <c r="AE457" s="24" t="str">
        <f t="shared" si="616"/>
        <v/>
      </c>
      <c r="AF457" s="26" t="str">
        <f t="shared" si="616"/>
        <v/>
      </c>
      <c r="AG457" s="24" t="str">
        <f t="shared" si="616"/>
        <v/>
      </c>
      <c r="AH457" s="26" t="str">
        <f t="shared" si="616"/>
        <v/>
      </c>
      <c r="AI457" s="26" t="str">
        <f t="shared" si="616"/>
        <v/>
      </c>
      <c r="AJ457" s="26" t="str">
        <f t="shared" si="616"/>
        <v/>
      </c>
      <c r="AK457" s="26" t="str">
        <f t="shared" si="616"/>
        <v/>
      </c>
      <c r="AL457" s="26" t="str">
        <f t="shared" si="616"/>
        <v/>
      </c>
      <c r="AM457" s="18" t="str">
        <f t="shared" si="616"/>
        <v/>
      </c>
      <c r="AN457" s="9"/>
      <c r="AO457" s="152" t="str">
        <f t="shared" si="675"/>
        <v/>
      </c>
      <c r="AP457" s="150" t="str">
        <f t="shared" si="618"/>
        <v/>
      </c>
      <c r="AQ457" s="151" t="str">
        <f t="shared" si="619"/>
        <v/>
      </c>
      <c r="AR457" s="107" t="str">
        <f t="shared" si="620"/>
        <v/>
      </c>
      <c r="AS457" s="128" t="str">
        <f t="shared" si="621"/>
        <v/>
      </c>
      <c r="AT457" s="114" t="str">
        <f t="shared" si="676"/>
        <v/>
      </c>
      <c r="AU457" s="114" t="str">
        <f t="shared" si="677"/>
        <v/>
      </c>
      <c r="AV457" s="114" t="str">
        <f t="shared" si="678"/>
        <v/>
      </c>
      <c r="AW457" s="114" t="str">
        <f t="shared" si="679"/>
        <v/>
      </c>
      <c r="AX457" s="117" t="str">
        <f t="shared" si="680"/>
        <v/>
      </c>
      <c r="AY457" s="117" t="str">
        <f t="shared" si="681"/>
        <v/>
      </c>
      <c r="AZ457" s="111" t="str">
        <f t="shared" si="682"/>
        <v/>
      </c>
      <c r="BA457" s="133" t="str">
        <f t="shared" si="683"/>
        <v/>
      </c>
      <c r="BB457" s="126" t="str">
        <f t="shared" si="622"/>
        <v/>
      </c>
      <c r="BC457" s="126" t="str">
        <f t="shared" si="623"/>
        <v/>
      </c>
      <c r="BD457" s="127" t="str">
        <f t="shared" si="624"/>
        <v/>
      </c>
      <c r="BE457" s="115" t="str">
        <f t="shared" si="625"/>
        <v/>
      </c>
      <c r="BF457" s="148" t="str">
        <f t="shared" si="626"/>
        <v/>
      </c>
      <c r="BG457" s="126" t="str">
        <f t="shared" si="627"/>
        <v/>
      </c>
      <c r="BH457" s="126" t="str">
        <f t="shared" si="628"/>
        <v/>
      </c>
      <c r="BI457" s="126" t="str">
        <f t="shared" si="629"/>
        <v/>
      </c>
      <c r="BJ457" s="126" t="str">
        <f t="shared" si="630"/>
        <v/>
      </c>
      <c r="BK457" s="111" t="str">
        <f t="shared" si="631"/>
        <v/>
      </c>
      <c r="BL457" s="118" t="str">
        <f t="shared" si="684"/>
        <v/>
      </c>
      <c r="BM457" s="115" t="str">
        <f t="shared" si="632"/>
        <v/>
      </c>
      <c r="BN457" s="110" t="str">
        <f t="shared" si="633"/>
        <v/>
      </c>
      <c r="BO457" s="110" t="str">
        <f t="shared" si="634"/>
        <v/>
      </c>
      <c r="BP457" s="111" t="str">
        <f t="shared" si="685"/>
        <v/>
      </c>
      <c r="BQ457" s="110" t="str">
        <f t="shared" si="686"/>
        <v/>
      </c>
      <c r="BR457" s="153"/>
      <c r="BS457" s="115" t="str">
        <f t="shared" si="635"/>
        <v/>
      </c>
      <c r="BT457" s="132" t="str">
        <f t="shared" si="698"/>
        <v/>
      </c>
      <c r="BU457" s="146" t="str">
        <f t="shared" si="636"/>
        <v/>
      </c>
      <c r="BV457" s="115" t="str">
        <f t="shared" si="637"/>
        <v/>
      </c>
      <c r="BW457" s="118" t="str">
        <f t="shared" si="638"/>
        <v/>
      </c>
      <c r="BX457" s="119"/>
      <c r="BY457" s="111" t="str">
        <f t="shared" si="639"/>
        <v/>
      </c>
      <c r="BZ457" s="111" t="str">
        <f t="shared" si="640"/>
        <v/>
      </c>
      <c r="CA457" s="111" t="str">
        <f t="shared" si="641"/>
        <v/>
      </c>
      <c r="CB457" s="142" t="str">
        <f t="shared" si="642"/>
        <v/>
      </c>
      <c r="CC457" s="184" t="str">
        <f t="shared" si="643"/>
        <v/>
      </c>
      <c r="CD457" s="115" t="str">
        <f t="shared" si="644"/>
        <v/>
      </c>
      <c r="CE457" s="115" t="str">
        <f t="shared" si="645"/>
        <v/>
      </c>
      <c r="CF457" s="125" t="str">
        <f t="shared" si="646"/>
        <v/>
      </c>
      <c r="CG457" s="125" t="str">
        <f t="shared" si="647"/>
        <v/>
      </c>
      <c r="CH457" s="149" t="str">
        <f t="shared" si="648"/>
        <v/>
      </c>
      <c r="CI457" s="142" t="str">
        <f t="shared" si="649"/>
        <v/>
      </c>
      <c r="CJ457" s="119"/>
      <c r="CK457" s="109"/>
      <c r="CL457" s="166" t="str">
        <f t="shared" si="650"/>
        <v/>
      </c>
      <c r="CM457" s="166" t="str">
        <f t="shared" si="651"/>
        <v/>
      </c>
      <c r="CN457" s="163" t="str">
        <f t="shared" si="652"/>
        <v/>
      </c>
      <c r="CO457" s="164" t="str">
        <f t="shared" si="653"/>
        <v/>
      </c>
      <c r="CP457" s="109"/>
      <c r="CQ457" s="163" t="str">
        <f t="shared" si="654"/>
        <v/>
      </c>
      <c r="CR457" s="163" t="str">
        <f t="shared" si="655"/>
        <v/>
      </c>
      <c r="CS457" s="109"/>
      <c r="CT457" s="112" t="str">
        <f t="shared" si="687"/>
        <v/>
      </c>
      <c r="CU457" s="145" t="str">
        <f t="shared" si="688"/>
        <v/>
      </c>
      <c r="CV457" s="111" t="str">
        <f t="shared" si="689"/>
        <v/>
      </c>
      <c r="CW457" s="111" t="str">
        <f t="shared" si="690"/>
        <v/>
      </c>
      <c r="CX457" s="109" t="str">
        <f t="shared" si="656"/>
        <v/>
      </c>
      <c r="CY457" s="126" t="str">
        <f t="shared" si="657"/>
        <v/>
      </c>
      <c r="CZ457" s="126" t="str">
        <f t="shared" si="658"/>
        <v/>
      </c>
      <c r="DA457" s="126" t="str">
        <f t="shared" si="659"/>
        <v/>
      </c>
      <c r="DB457" s="145" t="str">
        <f t="shared" si="660"/>
        <v/>
      </c>
      <c r="DC457" s="143" t="str">
        <f t="shared" si="661"/>
        <v/>
      </c>
      <c r="DD457" s="121"/>
      <c r="DE457" s="113" t="str">
        <f t="shared" si="662"/>
        <v/>
      </c>
      <c r="DF457" s="113" t="str">
        <f t="shared" si="663"/>
        <v/>
      </c>
      <c r="DG457" s="111" t="e">
        <f t="shared" si="691"/>
        <v>#N/A</v>
      </c>
      <c r="DH457" s="108" t="str">
        <f t="shared" si="664"/>
        <v/>
      </c>
      <c r="DI457" s="108" t="str">
        <f t="shared" si="692"/>
        <v/>
      </c>
      <c r="DJ457" s="108" t="str">
        <f t="shared" si="693"/>
        <v/>
      </c>
      <c r="DK457" s="108" t="str">
        <f t="shared" si="696"/>
        <v/>
      </c>
      <c r="DL457" s="108" t="str">
        <f t="shared" si="694"/>
        <v/>
      </c>
      <c r="DM457" s="108" t="str">
        <f t="shared" si="695"/>
        <v/>
      </c>
      <c r="DN457" s="103"/>
      <c r="DO457" s="170" t="str">
        <f t="shared" si="665"/>
        <v/>
      </c>
      <c r="DP457" s="170" t="str">
        <f t="shared" si="666"/>
        <v/>
      </c>
      <c r="DQ457" s="170" t="str">
        <f t="shared" si="667"/>
        <v/>
      </c>
      <c r="DR457" s="55" t="str">
        <f t="shared" si="668"/>
        <v/>
      </c>
      <c r="DS457" s="55" t="str">
        <f t="shared" si="669"/>
        <v/>
      </c>
      <c r="DT457" s="173" t="str">
        <f t="shared" si="670"/>
        <v/>
      </c>
      <c r="DU457" s="55" t="str">
        <f t="shared" si="671"/>
        <v/>
      </c>
      <c r="DV457" s="21" t="str">
        <f t="shared" si="672"/>
        <v/>
      </c>
      <c r="DW457" s="11" t="str">
        <f t="shared" si="697"/>
        <v/>
      </c>
      <c r="DX457" s="12" t="str">
        <f t="shared" si="673"/>
        <v/>
      </c>
      <c r="DY457" s="15"/>
    </row>
    <row r="458" spans="1:129" ht="19.899999999999999" customHeight="1" x14ac:dyDescent="0.25">
      <c r="A458" s="47">
        <f t="shared" si="674"/>
        <v>457</v>
      </c>
      <c r="B458" s="176"/>
      <c r="C458" s="194"/>
      <c r="D458" s="176"/>
      <c r="E458" s="194"/>
      <c r="F458" s="192"/>
      <c r="G458" s="193"/>
      <c r="H458" s="176"/>
      <c r="I458" s="176"/>
      <c r="J458" s="180"/>
      <c r="K458" s="180"/>
      <c r="L458" s="180"/>
      <c r="M458" s="40"/>
      <c r="N458" s="10" t="str">
        <f t="shared" si="617"/>
        <v/>
      </c>
      <c r="O458" s="13"/>
      <c r="P458" s="26" t="str">
        <f t="shared" si="615"/>
        <v/>
      </c>
      <c r="Q458" s="26" t="str">
        <f t="shared" si="615"/>
        <v/>
      </c>
      <c r="R458" s="26" t="str">
        <f t="shared" si="615"/>
        <v/>
      </c>
      <c r="S458" s="26" t="str">
        <f t="shared" si="615"/>
        <v/>
      </c>
      <c r="T458" s="26" t="str">
        <f t="shared" si="615"/>
        <v/>
      </c>
      <c r="U458" s="157" t="str">
        <f t="shared" si="615"/>
        <v/>
      </c>
      <c r="V458" s="26" t="str">
        <f t="shared" si="615"/>
        <v/>
      </c>
      <c r="W458" s="26" t="str">
        <f t="shared" si="615"/>
        <v/>
      </c>
      <c r="X458" s="26" t="str">
        <f t="shared" si="615"/>
        <v/>
      </c>
      <c r="Y458" s="24" t="str">
        <f t="shared" si="615"/>
        <v/>
      </c>
      <c r="Z458" s="18" t="str">
        <f t="shared" si="616"/>
        <v/>
      </c>
      <c r="AA458" s="24" t="str">
        <f t="shared" si="616"/>
        <v/>
      </c>
      <c r="AB458" s="24" t="str">
        <f t="shared" si="616"/>
        <v/>
      </c>
      <c r="AC458" s="26" t="str">
        <f t="shared" si="616"/>
        <v/>
      </c>
      <c r="AD458" s="33" t="str">
        <f t="shared" si="616"/>
        <v/>
      </c>
      <c r="AE458" s="24" t="str">
        <f t="shared" si="616"/>
        <v/>
      </c>
      <c r="AF458" s="26" t="str">
        <f t="shared" si="616"/>
        <v/>
      </c>
      <c r="AG458" s="24" t="str">
        <f t="shared" si="616"/>
        <v/>
      </c>
      <c r="AH458" s="26" t="str">
        <f t="shared" si="616"/>
        <v/>
      </c>
      <c r="AI458" s="26" t="str">
        <f t="shared" si="616"/>
        <v/>
      </c>
      <c r="AJ458" s="26" t="str">
        <f t="shared" si="616"/>
        <v/>
      </c>
      <c r="AK458" s="26" t="str">
        <f t="shared" si="616"/>
        <v/>
      </c>
      <c r="AL458" s="26" t="str">
        <f t="shared" si="616"/>
        <v/>
      </c>
      <c r="AM458" s="18" t="str">
        <f t="shared" si="616"/>
        <v/>
      </c>
      <c r="AN458" s="9"/>
      <c r="AO458" s="152" t="str">
        <f t="shared" si="675"/>
        <v/>
      </c>
      <c r="AP458" s="150" t="str">
        <f t="shared" si="618"/>
        <v/>
      </c>
      <c r="AQ458" s="151" t="str">
        <f t="shared" si="619"/>
        <v/>
      </c>
      <c r="AR458" s="107" t="str">
        <f t="shared" si="620"/>
        <v/>
      </c>
      <c r="AS458" s="128" t="str">
        <f t="shared" si="621"/>
        <v/>
      </c>
      <c r="AT458" s="114" t="str">
        <f t="shared" si="676"/>
        <v/>
      </c>
      <c r="AU458" s="114" t="str">
        <f t="shared" si="677"/>
        <v/>
      </c>
      <c r="AV458" s="114" t="str">
        <f t="shared" si="678"/>
        <v/>
      </c>
      <c r="AW458" s="114" t="str">
        <f t="shared" si="679"/>
        <v/>
      </c>
      <c r="AX458" s="117" t="str">
        <f t="shared" si="680"/>
        <v/>
      </c>
      <c r="AY458" s="117" t="str">
        <f t="shared" si="681"/>
        <v/>
      </c>
      <c r="AZ458" s="111" t="str">
        <f t="shared" si="682"/>
        <v/>
      </c>
      <c r="BA458" s="133" t="str">
        <f t="shared" si="683"/>
        <v/>
      </c>
      <c r="BB458" s="126" t="str">
        <f t="shared" si="622"/>
        <v/>
      </c>
      <c r="BC458" s="126" t="str">
        <f t="shared" si="623"/>
        <v/>
      </c>
      <c r="BD458" s="127" t="str">
        <f t="shared" si="624"/>
        <v/>
      </c>
      <c r="BE458" s="115" t="str">
        <f t="shared" si="625"/>
        <v/>
      </c>
      <c r="BF458" s="148" t="str">
        <f t="shared" si="626"/>
        <v/>
      </c>
      <c r="BG458" s="126" t="str">
        <f t="shared" si="627"/>
        <v/>
      </c>
      <c r="BH458" s="126" t="str">
        <f t="shared" si="628"/>
        <v/>
      </c>
      <c r="BI458" s="126" t="str">
        <f t="shared" si="629"/>
        <v/>
      </c>
      <c r="BJ458" s="126" t="str">
        <f t="shared" si="630"/>
        <v/>
      </c>
      <c r="BK458" s="111" t="str">
        <f t="shared" si="631"/>
        <v/>
      </c>
      <c r="BL458" s="118" t="str">
        <f t="shared" si="684"/>
        <v/>
      </c>
      <c r="BM458" s="115" t="str">
        <f t="shared" si="632"/>
        <v/>
      </c>
      <c r="BN458" s="110" t="str">
        <f t="shared" si="633"/>
        <v/>
      </c>
      <c r="BO458" s="110" t="str">
        <f t="shared" si="634"/>
        <v/>
      </c>
      <c r="BP458" s="111" t="str">
        <f t="shared" si="685"/>
        <v/>
      </c>
      <c r="BQ458" s="110" t="str">
        <f t="shared" si="686"/>
        <v/>
      </c>
      <c r="BR458" s="153"/>
      <c r="BS458" s="115" t="str">
        <f t="shared" si="635"/>
        <v/>
      </c>
      <c r="BT458" s="132" t="str">
        <f t="shared" si="698"/>
        <v/>
      </c>
      <c r="BU458" s="146" t="str">
        <f t="shared" si="636"/>
        <v/>
      </c>
      <c r="BV458" s="115" t="str">
        <f t="shared" si="637"/>
        <v/>
      </c>
      <c r="BW458" s="118" t="str">
        <f t="shared" si="638"/>
        <v/>
      </c>
      <c r="BX458" s="119"/>
      <c r="BY458" s="111" t="str">
        <f t="shared" si="639"/>
        <v/>
      </c>
      <c r="BZ458" s="111" t="str">
        <f t="shared" si="640"/>
        <v/>
      </c>
      <c r="CA458" s="111" t="str">
        <f t="shared" si="641"/>
        <v/>
      </c>
      <c r="CB458" s="142" t="str">
        <f t="shared" si="642"/>
        <v/>
      </c>
      <c r="CC458" s="184" t="str">
        <f t="shared" si="643"/>
        <v/>
      </c>
      <c r="CD458" s="115" t="str">
        <f t="shared" si="644"/>
        <v/>
      </c>
      <c r="CE458" s="115" t="str">
        <f t="shared" si="645"/>
        <v/>
      </c>
      <c r="CF458" s="125" t="str">
        <f t="shared" si="646"/>
        <v/>
      </c>
      <c r="CG458" s="125" t="str">
        <f t="shared" si="647"/>
        <v/>
      </c>
      <c r="CH458" s="149" t="str">
        <f t="shared" si="648"/>
        <v/>
      </c>
      <c r="CI458" s="142" t="str">
        <f t="shared" si="649"/>
        <v/>
      </c>
      <c r="CJ458" s="119"/>
      <c r="CK458" s="109"/>
      <c r="CL458" s="166" t="str">
        <f t="shared" si="650"/>
        <v/>
      </c>
      <c r="CM458" s="166" t="str">
        <f t="shared" si="651"/>
        <v/>
      </c>
      <c r="CN458" s="163" t="str">
        <f t="shared" si="652"/>
        <v/>
      </c>
      <c r="CO458" s="164" t="str">
        <f t="shared" si="653"/>
        <v/>
      </c>
      <c r="CP458" s="109"/>
      <c r="CQ458" s="163" t="str">
        <f t="shared" si="654"/>
        <v/>
      </c>
      <c r="CR458" s="163" t="str">
        <f t="shared" si="655"/>
        <v/>
      </c>
      <c r="CS458" s="109"/>
      <c r="CT458" s="112" t="str">
        <f t="shared" si="687"/>
        <v/>
      </c>
      <c r="CU458" s="145" t="str">
        <f t="shared" si="688"/>
        <v/>
      </c>
      <c r="CV458" s="111" t="str">
        <f t="shared" si="689"/>
        <v/>
      </c>
      <c r="CW458" s="111" t="str">
        <f t="shared" si="690"/>
        <v/>
      </c>
      <c r="CX458" s="109" t="str">
        <f t="shared" si="656"/>
        <v/>
      </c>
      <c r="CY458" s="126" t="str">
        <f t="shared" si="657"/>
        <v/>
      </c>
      <c r="CZ458" s="126" t="str">
        <f t="shared" si="658"/>
        <v/>
      </c>
      <c r="DA458" s="126" t="str">
        <f t="shared" si="659"/>
        <v/>
      </c>
      <c r="DB458" s="145" t="str">
        <f t="shared" si="660"/>
        <v/>
      </c>
      <c r="DC458" s="143" t="str">
        <f t="shared" si="661"/>
        <v/>
      </c>
      <c r="DD458" s="121"/>
      <c r="DE458" s="113" t="str">
        <f t="shared" si="662"/>
        <v/>
      </c>
      <c r="DF458" s="113" t="str">
        <f t="shared" si="663"/>
        <v/>
      </c>
      <c r="DG458" s="111" t="e">
        <f t="shared" si="691"/>
        <v>#N/A</v>
      </c>
      <c r="DH458" s="108" t="str">
        <f t="shared" si="664"/>
        <v/>
      </c>
      <c r="DI458" s="108" t="str">
        <f t="shared" si="692"/>
        <v/>
      </c>
      <c r="DJ458" s="108" t="str">
        <f t="shared" si="693"/>
        <v/>
      </c>
      <c r="DK458" s="108" t="str">
        <f t="shared" si="696"/>
        <v/>
      </c>
      <c r="DL458" s="108" t="str">
        <f t="shared" si="694"/>
        <v/>
      </c>
      <c r="DM458" s="108" t="str">
        <f t="shared" si="695"/>
        <v/>
      </c>
      <c r="DN458" s="103"/>
      <c r="DO458" s="170" t="str">
        <f t="shared" si="665"/>
        <v/>
      </c>
      <c r="DP458" s="170" t="str">
        <f t="shared" si="666"/>
        <v/>
      </c>
      <c r="DQ458" s="170" t="str">
        <f t="shared" si="667"/>
        <v/>
      </c>
      <c r="DR458" s="55" t="str">
        <f t="shared" si="668"/>
        <v/>
      </c>
      <c r="DS458" s="55" t="str">
        <f t="shared" si="669"/>
        <v/>
      </c>
      <c r="DT458" s="173" t="str">
        <f t="shared" si="670"/>
        <v/>
      </c>
      <c r="DU458" s="55" t="str">
        <f t="shared" si="671"/>
        <v/>
      </c>
      <c r="DV458" s="21" t="str">
        <f t="shared" si="672"/>
        <v/>
      </c>
      <c r="DW458" s="11" t="str">
        <f t="shared" si="697"/>
        <v/>
      </c>
      <c r="DX458" s="12" t="str">
        <f t="shared" si="673"/>
        <v/>
      </c>
      <c r="DY458" s="15"/>
    </row>
    <row r="459" spans="1:129" ht="19.899999999999999" customHeight="1" x14ac:dyDescent="0.25">
      <c r="A459" s="47">
        <f t="shared" si="674"/>
        <v>458</v>
      </c>
      <c r="B459" s="176"/>
      <c r="C459" s="194"/>
      <c r="D459" s="176"/>
      <c r="E459" s="194"/>
      <c r="F459" s="192"/>
      <c r="G459" s="193"/>
      <c r="H459" s="176"/>
      <c r="I459" s="176"/>
      <c r="J459" s="180"/>
      <c r="K459" s="180"/>
      <c r="L459" s="180"/>
      <c r="M459" s="40"/>
      <c r="N459" s="10" t="str">
        <f t="shared" si="617"/>
        <v/>
      </c>
      <c r="O459" s="13"/>
      <c r="P459" s="26" t="str">
        <f t="shared" si="615"/>
        <v/>
      </c>
      <c r="Q459" s="26" t="str">
        <f t="shared" si="615"/>
        <v/>
      </c>
      <c r="R459" s="26" t="str">
        <f t="shared" si="615"/>
        <v/>
      </c>
      <c r="S459" s="26" t="str">
        <f t="shared" si="615"/>
        <v/>
      </c>
      <c r="T459" s="26" t="str">
        <f t="shared" si="615"/>
        <v/>
      </c>
      <c r="U459" s="157" t="str">
        <f t="shared" si="615"/>
        <v/>
      </c>
      <c r="V459" s="26" t="str">
        <f t="shared" si="615"/>
        <v/>
      </c>
      <c r="W459" s="26" t="str">
        <f t="shared" si="615"/>
        <v/>
      </c>
      <c r="X459" s="26" t="str">
        <f t="shared" si="615"/>
        <v/>
      </c>
      <c r="Y459" s="24" t="str">
        <f t="shared" si="615"/>
        <v/>
      </c>
      <c r="Z459" s="18" t="str">
        <f t="shared" si="616"/>
        <v/>
      </c>
      <c r="AA459" s="24" t="str">
        <f t="shared" si="616"/>
        <v/>
      </c>
      <c r="AB459" s="24" t="str">
        <f t="shared" si="616"/>
        <v/>
      </c>
      <c r="AC459" s="26" t="str">
        <f t="shared" si="616"/>
        <v/>
      </c>
      <c r="AD459" s="33" t="str">
        <f t="shared" si="616"/>
        <v/>
      </c>
      <c r="AE459" s="24" t="str">
        <f t="shared" si="616"/>
        <v/>
      </c>
      <c r="AF459" s="26" t="str">
        <f t="shared" si="616"/>
        <v/>
      </c>
      <c r="AG459" s="24" t="str">
        <f t="shared" si="616"/>
        <v/>
      </c>
      <c r="AH459" s="26" t="str">
        <f t="shared" si="616"/>
        <v/>
      </c>
      <c r="AI459" s="26" t="str">
        <f t="shared" ref="Z459:AM522" si="699">IF(SG_or_BG_entered="","",Previous)</f>
        <v/>
      </c>
      <c r="AJ459" s="26" t="str">
        <f t="shared" si="699"/>
        <v/>
      </c>
      <c r="AK459" s="26" t="str">
        <f t="shared" si="699"/>
        <v/>
      </c>
      <c r="AL459" s="26" t="str">
        <f t="shared" si="699"/>
        <v/>
      </c>
      <c r="AM459" s="18" t="str">
        <f t="shared" si="699"/>
        <v/>
      </c>
      <c r="AN459" s="9"/>
      <c r="AO459" s="152" t="str">
        <f t="shared" si="675"/>
        <v/>
      </c>
      <c r="AP459" s="150" t="str">
        <f t="shared" si="618"/>
        <v/>
      </c>
      <c r="AQ459" s="151" t="str">
        <f t="shared" si="619"/>
        <v/>
      </c>
      <c r="AR459" s="107" t="str">
        <f t="shared" si="620"/>
        <v/>
      </c>
      <c r="AS459" s="128" t="str">
        <f t="shared" si="621"/>
        <v/>
      </c>
      <c r="AT459" s="114" t="str">
        <f t="shared" si="676"/>
        <v/>
      </c>
      <c r="AU459" s="114" t="str">
        <f t="shared" si="677"/>
        <v/>
      </c>
      <c r="AV459" s="114" t="str">
        <f t="shared" si="678"/>
        <v/>
      </c>
      <c r="AW459" s="114" t="str">
        <f t="shared" si="679"/>
        <v/>
      </c>
      <c r="AX459" s="117" t="str">
        <f t="shared" si="680"/>
        <v/>
      </c>
      <c r="AY459" s="117" t="str">
        <f t="shared" si="681"/>
        <v/>
      </c>
      <c r="AZ459" s="111" t="str">
        <f t="shared" si="682"/>
        <v/>
      </c>
      <c r="BA459" s="133" t="str">
        <f t="shared" si="683"/>
        <v/>
      </c>
      <c r="BB459" s="126" t="str">
        <f t="shared" si="622"/>
        <v/>
      </c>
      <c r="BC459" s="126" t="str">
        <f t="shared" si="623"/>
        <v/>
      </c>
      <c r="BD459" s="127" t="str">
        <f t="shared" si="624"/>
        <v/>
      </c>
      <c r="BE459" s="115" t="str">
        <f t="shared" si="625"/>
        <v/>
      </c>
      <c r="BF459" s="148" t="str">
        <f t="shared" si="626"/>
        <v/>
      </c>
      <c r="BG459" s="126" t="str">
        <f t="shared" si="627"/>
        <v/>
      </c>
      <c r="BH459" s="126" t="str">
        <f t="shared" si="628"/>
        <v/>
      </c>
      <c r="BI459" s="126" t="str">
        <f t="shared" si="629"/>
        <v/>
      </c>
      <c r="BJ459" s="126" t="str">
        <f t="shared" si="630"/>
        <v/>
      </c>
      <c r="BK459" s="111" t="str">
        <f t="shared" si="631"/>
        <v/>
      </c>
      <c r="BL459" s="118" t="str">
        <f t="shared" si="684"/>
        <v/>
      </c>
      <c r="BM459" s="115" t="str">
        <f t="shared" si="632"/>
        <v/>
      </c>
      <c r="BN459" s="110" t="str">
        <f t="shared" si="633"/>
        <v/>
      </c>
      <c r="BO459" s="110" t="str">
        <f t="shared" si="634"/>
        <v/>
      </c>
      <c r="BP459" s="111" t="str">
        <f t="shared" si="685"/>
        <v/>
      </c>
      <c r="BQ459" s="110" t="str">
        <f t="shared" si="686"/>
        <v/>
      </c>
      <c r="BR459" s="153"/>
      <c r="BS459" s="115" t="str">
        <f t="shared" si="635"/>
        <v/>
      </c>
      <c r="BT459" s="132" t="str">
        <f t="shared" si="698"/>
        <v/>
      </c>
      <c r="BU459" s="146" t="str">
        <f t="shared" si="636"/>
        <v/>
      </c>
      <c r="BV459" s="115" t="str">
        <f t="shared" si="637"/>
        <v/>
      </c>
      <c r="BW459" s="118" t="str">
        <f t="shared" si="638"/>
        <v/>
      </c>
      <c r="BX459" s="119"/>
      <c r="BY459" s="111" t="str">
        <f t="shared" si="639"/>
        <v/>
      </c>
      <c r="BZ459" s="111" t="str">
        <f t="shared" si="640"/>
        <v/>
      </c>
      <c r="CA459" s="111" t="str">
        <f t="shared" si="641"/>
        <v/>
      </c>
      <c r="CB459" s="142" t="str">
        <f t="shared" si="642"/>
        <v/>
      </c>
      <c r="CC459" s="184" t="str">
        <f t="shared" si="643"/>
        <v/>
      </c>
      <c r="CD459" s="115" t="str">
        <f t="shared" si="644"/>
        <v/>
      </c>
      <c r="CE459" s="115" t="str">
        <f t="shared" si="645"/>
        <v/>
      </c>
      <c r="CF459" s="125" t="str">
        <f t="shared" si="646"/>
        <v/>
      </c>
      <c r="CG459" s="125" t="str">
        <f t="shared" si="647"/>
        <v/>
      </c>
      <c r="CH459" s="149" t="str">
        <f t="shared" si="648"/>
        <v/>
      </c>
      <c r="CI459" s="142" t="str">
        <f t="shared" si="649"/>
        <v/>
      </c>
      <c r="CJ459" s="119"/>
      <c r="CK459" s="109"/>
      <c r="CL459" s="166" t="str">
        <f t="shared" si="650"/>
        <v/>
      </c>
      <c r="CM459" s="166" t="str">
        <f t="shared" si="651"/>
        <v/>
      </c>
      <c r="CN459" s="163" t="str">
        <f t="shared" si="652"/>
        <v/>
      </c>
      <c r="CO459" s="164" t="str">
        <f t="shared" si="653"/>
        <v/>
      </c>
      <c r="CP459" s="109"/>
      <c r="CQ459" s="163" t="str">
        <f t="shared" si="654"/>
        <v/>
      </c>
      <c r="CR459" s="163" t="str">
        <f t="shared" si="655"/>
        <v/>
      </c>
      <c r="CS459" s="109"/>
      <c r="CT459" s="112" t="str">
        <f t="shared" si="687"/>
        <v/>
      </c>
      <c r="CU459" s="145" t="str">
        <f t="shared" si="688"/>
        <v/>
      </c>
      <c r="CV459" s="111" t="str">
        <f t="shared" si="689"/>
        <v/>
      </c>
      <c r="CW459" s="111" t="str">
        <f t="shared" si="690"/>
        <v/>
      </c>
      <c r="CX459" s="109" t="str">
        <f t="shared" si="656"/>
        <v/>
      </c>
      <c r="CY459" s="126" t="str">
        <f t="shared" si="657"/>
        <v/>
      </c>
      <c r="CZ459" s="126" t="str">
        <f t="shared" si="658"/>
        <v/>
      </c>
      <c r="DA459" s="126" t="str">
        <f t="shared" si="659"/>
        <v/>
      </c>
      <c r="DB459" s="145" t="str">
        <f t="shared" si="660"/>
        <v/>
      </c>
      <c r="DC459" s="143" t="str">
        <f t="shared" si="661"/>
        <v/>
      </c>
      <c r="DD459" s="121"/>
      <c r="DE459" s="113" t="str">
        <f t="shared" si="662"/>
        <v/>
      </c>
      <c r="DF459" s="113" t="str">
        <f t="shared" si="663"/>
        <v/>
      </c>
      <c r="DG459" s="111" t="e">
        <f t="shared" si="691"/>
        <v>#N/A</v>
      </c>
      <c r="DH459" s="108" t="str">
        <f t="shared" si="664"/>
        <v/>
      </c>
      <c r="DI459" s="108" t="str">
        <f t="shared" si="692"/>
        <v/>
      </c>
      <c r="DJ459" s="108" t="str">
        <f t="shared" si="693"/>
        <v/>
      </c>
      <c r="DK459" s="108" t="str">
        <f t="shared" si="696"/>
        <v/>
      </c>
      <c r="DL459" s="108" t="str">
        <f t="shared" si="694"/>
        <v/>
      </c>
      <c r="DM459" s="108" t="str">
        <f t="shared" si="695"/>
        <v/>
      </c>
      <c r="DN459" s="103"/>
      <c r="DO459" s="170" t="str">
        <f t="shared" si="665"/>
        <v/>
      </c>
      <c r="DP459" s="170" t="str">
        <f t="shared" si="666"/>
        <v/>
      </c>
      <c r="DQ459" s="170" t="str">
        <f t="shared" si="667"/>
        <v/>
      </c>
      <c r="DR459" s="55" t="str">
        <f t="shared" si="668"/>
        <v/>
      </c>
      <c r="DS459" s="55" t="str">
        <f t="shared" si="669"/>
        <v/>
      </c>
      <c r="DT459" s="173" t="str">
        <f t="shared" si="670"/>
        <v/>
      </c>
      <c r="DU459" s="55" t="str">
        <f t="shared" si="671"/>
        <v/>
      </c>
      <c r="DV459" s="21" t="str">
        <f t="shared" si="672"/>
        <v/>
      </c>
      <c r="DW459" s="11" t="str">
        <f t="shared" si="697"/>
        <v/>
      </c>
      <c r="DX459" s="12" t="str">
        <f t="shared" si="673"/>
        <v/>
      </c>
      <c r="DY459" s="15"/>
    </row>
    <row r="460" spans="1:129" ht="19.899999999999999" customHeight="1" x14ac:dyDescent="0.25">
      <c r="A460" s="47">
        <f t="shared" si="674"/>
        <v>459</v>
      </c>
      <c r="B460" s="176"/>
      <c r="C460" s="194"/>
      <c r="D460" s="176"/>
      <c r="E460" s="194"/>
      <c r="F460" s="192"/>
      <c r="G460" s="193"/>
      <c r="H460" s="176"/>
      <c r="I460" s="176"/>
      <c r="J460" s="180"/>
      <c r="K460" s="180"/>
      <c r="L460" s="180"/>
      <c r="M460" s="40"/>
      <c r="N460" s="10" t="str">
        <f t="shared" si="617"/>
        <v/>
      </c>
      <c r="O460" s="13"/>
      <c r="P460" s="26" t="str">
        <f t="shared" si="615"/>
        <v/>
      </c>
      <c r="Q460" s="26" t="str">
        <f t="shared" si="615"/>
        <v/>
      </c>
      <c r="R460" s="26" t="str">
        <f t="shared" ref="P460:Y523" si="700">IF(SG_or_BG_entered="","",Previous)</f>
        <v/>
      </c>
      <c r="S460" s="26" t="str">
        <f t="shared" si="700"/>
        <v/>
      </c>
      <c r="T460" s="26" t="str">
        <f t="shared" si="700"/>
        <v/>
      </c>
      <c r="U460" s="157" t="str">
        <f t="shared" si="700"/>
        <v/>
      </c>
      <c r="V460" s="26" t="str">
        <f t="shared" si="700"/>
        <v/>
      </c>
      <c r="W460" s="26" t="str">
        <f t="shared" si="700"/>
        <v/>
      </c>
      <c r="X460" s="26" t="str">
        <f t="shared" si="700"/>
        <v/>
      </c>
      <c r="Y460" s="24" t="str">
        <f t="shared" si="700"/>
        <v/>
      </c>
      <c r="Z460" s="18" t="str">
        <f t="shared" si="699"/>
        <v/>
      </c>
      <c r="AA460" s="24" t="str">
        <f t="shared" si="699"/>
        <v/>
      </c>
      <c r="AB460" s="24" t="str">
        <f t="shared" si="699"/>
        <v/>
      </c>
      <c r="AC460" s="26" t="str">
        <f t="shared" si="699"/>
        <v/>
      </c>
      <c r="AD460" s="33" t="str">
        <f t="shared" si="699"/>
        <v/>
      </c>
      <c r="AE460" s="24" t="str">
        <f t="shared" si="699"/>
        <v/>
      </c>
      <c r="AF460" s="26" t="str">
        <f t="shared" si="699"/>
        <v/>
      </c>
      <c r="AG460" s="24" t="str">
        <f t="shared" si="699"/>
        <v/>
      </c>
      <c r="AH460" s="26" t="str">
        <f t="shared" si="699"/>
        <v/>
      </c>
      <c r="AI460" s="26" t="str">
        <f t="shared" si="699"/>
        <v/>
      </c>
      <c r="AJ460" s="26" t="str">
        <f t="shared" si="699"/>
        <v/>
      </c>
      <c r="AK460" s="26" t="str">
        <f t="shared" si="699"/>
        <v/>
      </c>
      <c r="AL460" s="26" t="str">
        <f t="shared" si="699"/>
        <v/>
      </c>
      <c r="AM460" s="18" t="str">
        <f t="shared" si="699"/>
        <v/>
      </c>
      <c r="AN460" s="9"/>
      <c r="AO460" s="152" t="str">
        <f t="shared" si="675"/>
        <v/>
      </c>
      <c r="AP460" s="150" t="str">
        <f t="shared" si="618"/>
        <v/>
      </c>
      <c r="AQ460" s="151" t="str">
        <f t="shared" si="619"/>
        <v/>
      </c>
      <c r="AR460" s="107" t="str">
        <f t="shared" si="620"/>
        <v/>
      </c>
      <c r="AS460" s="128" t="str">
        <f t="shared" si="621"/>
        <v/>
      </c>
      <c r="AT460" s="114" t="str">
        <f t="shared" si="676"/>
        <v/>
      </c>
      <c r="AU460" s="114" t="str">
        <f t="shared" si="677"/>
        <v/>
      </c>
      <c r="AV460" s="114" t="str">
        <f t="shared" si="678"/>
        <v/>
      </c>
      <c r="AW460" s="114" t="str">
        <f t="shared" si="679"/>
        <v/>
      </c>
      <c r="AX460" s="117" t="str">
        <f t="shared" si="680"/>
        <v/>
      </c>
      <c r="AY460" s="117" t="str">
        <f t="shared" si="681"/>
        <v/>
      </c>
      <c r="AZ460" s="111" t="str">
        <f t="shared" si="682"/>
        <v/>
      </c>
      <c r="BA460" s="133" t="str">
        <f t="shared" si="683"/>
        <v/>
      </c>
      <c r="BB460" s="126" t="str">
        <f t="shared" si="622"/>
        <v/>
      </c>
      <c r="BC460" s="126" t="str">
        <f t="shared" si="623"/>
        <v/>
      </c>
      <c r="BD460" s="127" t="str">
        <f t="shared" si="624"/>
        <v/>
      </c>
      <c r="BE460" s="115" t="str">
        <f t="shared" si="625"/>
        <v/>
      </c>
      <c r="BF460" s="148" t="str">
        <f t="shared" si="626"/>
        <v/>
      </c>
      <c r="BG460" s="126" t="str">
        <f t="shared" si="627"/>
        <v/>
      </c>
      <c r="BH460" s="126" t="str">
        <f t="shared" si="628"/>
        <v/>
      </c>
      <c r="BI460" s="126" t="str">
        <f t="shared" si="629"/>
        <v/>
      </c>
      <c r="BJ460" s="126" t="str">
        <f t="shared" si="630"/>
        <v/>
      </c>
      <c r="BK460" s="111" t="str">
        <f t="shared" si="631"/>
        <v/>
      </c>
      <c r="BL460" s="118" t="str">
        <f t="shared" si="684"/>
        <v/>
      </c>
      <c r="BM460" s="115" t="str">
        <f t="shared" si="632"/>
        <v/>
      </c>
      <c r="BN460" s="110" t="str">
        <f t="shared" si="633"/>
        <v/>
      </c>
      <c r="BO460" s="110" t="str">
        <f t="shared" si="634"/>
        <v/>
      </c>
      <c r="BP460" s="111" t="str">
        <f t="shared" si="685"/>
        <v/>
      </c>
      <c r="BQ460" s="110" t="str">
        <f t="shared" si="686"/>
        <v/>
      </c>
      <c r="BR460" s="153"/>
      <c r="BS460" s="115" t="str">
        <f t="shared" si="635"/>
        <v/>
      </c>
      <c r="BT460" s="132" t="str">
        <f t="shared" si="698"/>
        <v/>
      </c>
      <c r="BU460" s="146" t="str">
        <f t="shared" si="636"/>
        <v/>
      </c>
      <c r="BV460" s="115" t="str">
        <f t="shared" si="637"/>
        <v/>
      </c>
      <c r="BW460" s="118" t="str">
        <f t="shared" si="638"/>
        <v/>
      </c>
      <c r="BX460" s="119"/>
      <c r="BY460" s="111" t="str">
        <f t="shared" si="639"/>
        <v/>
      </c>
      <c r="BZ460" s="111" t="str">
        <f t="shared" si="640"/>
        <v/>
      </c>
      <c r="CA460" s="111" t="str">
        <f t="shared" si="641"/>
        <v/>
      </c>
      <c r="CB460" s="142" t="str">
        <f t="shared" si="642"/>
        <v/>
      </c>
      <c r="CC460" s="184" t="str">
        <f t="shared" si="643"/>
        <v/>
      </c>
      <c r="CD460" s="115" t="str">
        <f t="shared" si="644"/>
        <v/>
      </c>
      <c r="CE460" s="115" t="str">
        <f t="shared" si="645"/>
        <v/>
      </c>
      <c r="CF460" s="125" t="str">
        <f t="shared" si="646"/>
        <v/>
      </c>
      <c r="CG460" s="125" t="str">
        <f t="shared" si="647"/>
        <v/>
      </c>
      <c r="CH460" s="149" t="str">
        <f t="shared" si="648"/>
        <v/>
      </c>
      <c r="CI460" s="142" t="str">
        <f t="shared" si="649"/>
        <v/>
      </c>
      <c r="CJ460" s="119"/>
      <c r="CK460" s="109"/>
      <c r="CL460" s="166" t="str">
        <f t="shared" si="650"/>
        <v/>
      </c>
      <c r="CM460" s="166" t="str">
        <f t="shared" si="651"/>
        <v/>
      </c>
      <c r="CN460" s="163" t="str">
        <f t="shared" si="652"/>
        <v/>
      </c>
      <c r="CO460" s="164" t="str">
        <f t="shared" si="653"/>
        <v/>
      </c>
      <c r="CP460" s="109"/>
      <c r="CQ460" s="163" t="str">
        <f t="shared" si="654"/>
        <v/>
      </c>
      <c r="CR460" s="163" t="str">
        <f t="shared" si="655"/>
        <v/>
      </c>
      <c r="CS460" s="109"/>
      <c r="CT460" s="112" t="str">
        <f t="shared" si="687"/>
        <v/>
      </c>
      <c r="CU460" s="145" t="str">
        <f t="shared" si="688"/>
        <v/>
      </c>
      <c r="CV460" s="111" t="str">
        <f t="shared" si="689"/>
        <v/>
      </c>
      <c r="CW460" s="111" t="str">
        <f t="shared" si="690"/>
        <v/>
      </c>
      <c r="CX460" s="109" t="str">
        <f t="shared" si="656"/>
        <v/>
      </c>
      <c r="CY460" s="126" t="str">
        <f t="shared" si="657"/>
        <v/>
      </c>
      <c r="CZ460" s="126" t="str">
        <f t="shared" si="658"/>
        <v/>
      </c>
      <c r="DA460" s="126" t="str">
        <f t="shared" si="659"/>
        <v/>
      </c>
      <c r="DB460" s="145" t="str">
        <f t="shared" si="660"/>
        <v/>
      </c>
      <c r="DC460" s="143" t="str">
        <f t="shared" si="661"/>
        <v/>
      </c>
      <c r="DD460" s="121"/>
      <c r="DE460" s="113" t="str">
        <f t="shared" si="662"/>
        <v/>
      </c>
      <c r="DF460" s="113" t="str">
        <f t="shared" si="663"/>
        <v/>
      </c>
      <c r="DG460" s="111" t="e">
        <f t="shared" si="691"/>
        <v>#N/A</v>
      </c>
      <c r="DH460" s="108" t="str">
        <f t="shared" si="664"/>
        <v/>
      </c>
      <c r="DI460" s="108" t="str">
        <f t="shared" si="692"/>
        <v/>
      </c>
      <c r="DJ460" s="108" t="str">
        <f t="shared" si="693"/>
        <v/>
      </c>
      <c r="DK460" s="108" t="str">
        <f t="shared" si="696"/>
        <v/>
      </c>
      <c r="DL460" s="108" t="str">
        <f t="shared" si="694"/>
        <v/>
      </c>
      <c r="DM460" s="108" t="str">
        <f t="shared" si="695"/>
        <v/>
      </c>
      <c r="DN460" s="103"/>
      <c r="DO460" s="170" t="str">
        <f t="shared" si="665"/>
        <v/>
      </c>
      <c r="DP460" s="170" t="str">
        <f t="shared" si="666"/>
        <v/>
      </c>
      <c r="DQ460" s="170" t="str">
        <f t="shared" si="667"/>
        <v/>
      </c>
      <c r="DR460" s="55" t="str">
        <f t="shared" si="668"/>
        <v/>
      </c>
      <c r="DS460" s="55" t="str">
        <f t="shared" si="669"/>
        <v/>
      </c>
      <c r="DT460" s="173" t="str">
        <f t="shared" si="670"/>
        <v/>
      </c>
      <c r="DU460" s="55" t="str">
        <f t="shared" si="671"/>
        <v/>
      </c>
      <c r="DV460" s="21" t="str">
        <f t="shared" si="672"/>
        <v/>
      </c>
      <c r="DW460" s="11" t="str">
        <f t="shared" si="697"/>
        <v/>
      </c>
      <c r="DX460" s="12" t="str">
        <f t="shared" si="673"/>
        <v/>
      </c>
      <c r="DY460" s="15"/>
    </row>
    <row r="461" spans="1:129" ht="19.899999999999999" customHeight="1" x14ac:dyDescent="0.25">
      <c r="A461" s="47">
        <f t="shared" si="674"/>
        <v>460</v>
      </c>
      <c r="B461" s="176"/>
      <c r="C461" s="194"/>
      <c r="D461" s="176"/>
      <c r="E461" s="194"/>
      <c r="F461" s="192"/>
      <c r="G461" s="193"/>
      <c r="H461" s="176"/>
      <c r="I461" s="176"/>
      <c r="J461" s="180"/>
      <c r="K461" s="180"/>
      <c r="L461" s="180"/>
      <c r="M461" s="40"/>
      <c r="N461" s="10" t="str">
        <f t="shared" si="617"/>
        <v/>
      </c>
      <c r="O461" s="13"/>
      <c r="P461" s="26" t="str">
        <f t="shared" si="700"/>
        <v/>
      </c>
      <c r="Q461" s="26" t="str">
        <f t="shared" si="700"/>
        <v/>
      </c>
      <c r="R461" s="26" t="str">
        <f t="shared" si="700"/>
        <v/>
      </c>
      <c r="S461" s="26" t="str">
        <f t="shared" si="700"/>
        <v/>
      </c>
      <c r="T461" s="26" t="str">
        <f t="shared" si="700"/>
        <v/>
      </c>
      <c r="U461" s="157" t="str">
        <f t="shared" si="700"/>
        <v/>
      </c>
      <c r="V461" s="26" t="str">
        <f t="shared" si="700"/>
        <v/>
      </c>
      <c r="W461" s="26" t="str">
        <f t="shared" si="700"/>
        <v/>
      </c>
      <c r="X461" s="26" t="str">
        <f t="shared" si="700"/>
        <v/>
      </c>
      <c r="Y461" s="24" t="str">
        <f t="shared" si="700"/>
        <v/>
      </c>
      <c r="Z461" s="18" t="str">
        <f t="shared" si="699"/>
        <v/>
      </c>
      <c r="AA461" s="24" t="str">
        <f t="shared" si="699"/>
        <v/>
      </c>
      <c r="AB461" s="24" t="str">
        <f t="shared" si="699"/>
        <v/>
      </c>
      <c r="AC461" s="26" t="str">
        <f t="shared" si="699"/>
        <v/>
      </c>
      <c r="AD461" s="33" t="str">
        <f t="shared" si="699"/>
        <v/>
      </c>
      <c r="AE461" s="24" t="str">
        <f t="shared" si="699"/>
        <v/>
      </c>
      <c r="AF461" s="26" t="str">
        <f t="shared" si="699"/>
        <v/>
      </c>
      <c r="AG461" s="24" t="str">
        <f t="shared" si="699"/>
        <v/>
      </c>
      <c r="AH461" s="26" t="str">
        <f t="shared" si="699"/>
        <v/>
      </c>
      <c r="AI461" s="26" t="str">
        <f t="shared" si="699"/>
        <v/>
      </c>
      <c r="AJ461" s="26" t="str">
        <f t="shared" si="699"/>
        <v/>
      </c>
      <c r="AK461" s="26" t="str">
        <f t="shared" si="699"/>
        <v/>
      </c>
      <c r="AL461" s="26" t="str">
        <f t="shared" si="699"/>
        <v/>
      </c>
      <c r="AM461" s="18" t="str">
        <f t="shared" si="699"/>
        <v/>
      </c>
      <c r="AN461" s="9"/>
      <c r="AO461" s="152" t="str">
        <f t="shared" si="675"/>
        <v/>
      </c>
      <c r="AP461" s="150" t="str">
        <f t="shared" si="618"/>
        <v/>
      </c>
      <c r="AQ461" s="151" t="str">
        <f t="shared" si="619"/>
        <v/>
      </c>
      <c r="AR461" s="107" t="str">
        <f t="shared" si="620"/>
        <v/>
      </c>
      <c r="AS461" s="128" t="str">
        <f t="shared" si="621"/>
        <v/>
      </c>
      <c r="AT461" s="114" t="str">
        <f t="shared" si="676"/>
        <v/>
      </c>
      <c r="AU461" s="114" t="str">
        <f t="shared" si="677"/>
        <v/>
      </c>
      <c r="AV461" s="114" t="str">
        <f t="shared" si="678"/>
        <v/>
      </c>
      <c r="AW461" s="114" t="str">
        <f t="shared" si="679"/>
        <v/>
      </c>
      <c r="AX461" s="117" t="str">
        <f t="shared" si="680"/>
        <v/>
      </c>
      <c r="AY461" s="117" t="str">
        <f t="shared" si="681"/>
        <v/>
      </c>
      <c r="AZ461" s="111" t="str">
        <f t="shared" si="682"/>
        <v/>
      </c>
      <c r="BA461" s="133" t="str">
        <f t="shared" si="683"/>
        <v/>
      </c>
      <c r="BB461" s="126" t="str">
        <f t="shared" si="622"/>
        <v/>
      </c>
      <c r="BC461" s="126" t="str">
        <f t="shared" si="623"/>
        <v/>
      </c>
      <c r="BD461" s="127" t="str">
        <f t="shared" si="624"/>
        <v/>
      </c>
      <c r="BE461" s="115" t="str">
        <f t="shared" si="625"/>
        <v/>
      </c>
      <c r="BF461" s="148" t="str">
        <f t="shared" si="626"/>
        <v/>
      </c>
      <c r="BG461" s="126" t="str">
        <f t="shared" si="627"/>
        <v/>
      </c>
      <c r="BH461" s="126" t="str">
        <f t="shared" si="628"/>
        <v/>
      </c>
      <c r="BI461" s="126" t="str">
        <f t="shared" si="629"/>
        <v/>
      </c>
      <c r="BJ461" s="126" t="str">
        <f t="shared" si="630"/>
        <v/>
      </c>
      <c r="BK461" s="111" t="str">
        <f t="shared" si="631"/>
        <v/>
      </c>
      <c r="BL461" s="118" t="str">
        <f t="shared" si="684"/>
        <v/>
      </c>
      <c r="BM461" s="115" t="str">
        <f t="shared" si="632"/>
        <v/>
      </c>
      <c r="BN461" s="110" t="str">
        <f t="shared" si="633"/>
        <v/>
      </c>
      <c r="BO461" s="110" t="str">
        <f t="shared" si="634"/>
        <v/>
      </c>
      <c r="BP461" s="111" t="str">
        <f t="shared" si="685"/>
        <v/>
      </c>
      <c r="BQ461" s="110" t="str">
        <f t="shared" si="686"/>
        <v/>
      </c>
      <c r="BR461" s="153"/>
      <c r="BS461" s="115" t="str">
        <f t="shared" si="635"/>
        <v/>
      </c>
      <c r="BT461" s="132" t="str">
        <f t="shared" si="698"/>
        <v/>
      </c>
      <c r="BU461" s="146" t="str">
        <f t="shared" si="636"/>
        <v/>
      </c>
      <c r="BV461" s="115" t="str">
        <f t="shared" si="637"/>
        <v/>
      </c>
      <c r="BW461" s="118" t="str">
        <f t="shared" si="638"/>
        <v/>
      </c>
      <c r="BX461" s="119"/>
      <c r="BY461" s="111" t="str">
        <f t="shared" si="639"/>
        <v/>
      </c>
      <c r="BZ461" s="111" t="str">
        <f t="shared" si="640"/>
        <v/>
      </c>
      <c r="CA461" s="111" t="str">
        <f t="shared" si="641"/>
        <v/>
      </c>
      <c r="CB461" s="142" t="str">
        <f t="shared" si="642"/>
        <v/>
      </c>
      <c r="CC461" s="184" t="str">
        <f t="shared" si="643"/>
        <v/>
      </c>
      <c r="CD461" s="115" t="str">
        <f t="shared" si="644"/>
        <v/>
      </c>
      <c r="CE461" s="115" t="str">
        <f t="shared" si="645"/>
        <v/>
      </c>
      <c r="CF461" s="125" t="str">
        <f t="shared" si="646"/>
        <v/>
      </c>
      <c r="CG461" s="125" t="str">
        <f t="shared" si="647"/>
        <v/>
      </c>
      <c r="CH461" s="149" t="str">
        <f t="shared" si="648"/>
        <v/>
      </c>
      <c r="CI461" s="142" t="str">
        <f t="shared" si="649"/>
        <v/>
      </c>
      <c r="CJ461" s="119"/>
      <c r="CK461" s="109"/>
      <c r="CL461" s="166" t="str">
        <f t="shared" si="650"/>
        <v/>
      </c>
      <c r="CM461" s="166" t="str">
        <f t="shared" si="651"/>
        <v/>
      </c>
      <c r="CN461" s="163" t="str">
        <f t="shared" si="652"/>
        <v/>
      </c>
      <c r="CO461" s="164" t="str">
        <f t="shared" si="653"/>
        <v/>
      </c>
      <c r="CP461" s="109"/>
      <c r="CQ461" s="163" t="str">
        <f t="shared" si="654"/>
        <v/>
      </c>
      <c r="CR461" s="163" t="str">
        <f t="shared" si="655"/>
        <v/>
      </c>
      <c r="CS461" s="109"/>
      <c r="CT461" s="112" t="str">
        <f t="shared" si="687"/>
        <v/>
      </c>
      <c r="CU461" s="145" t="str">
        <f t="shared" si="688"/>
        <v/>
      </c>
      <c r="CV461" s="111" t="str">
        <f t="shared" si="689"/>
        <v/>
      </c>
      <c r="CW461" s="111" t="str">
        <f t="shared" si="690"/>
        <v/>
      </c>
      <c r="CX461" s="109" t="str">
        <f t="shared" si="656"/>
        <v/>
      </c>
      <c r="CY461" s="126" t="str">
        <f t="shared" si="657"/>
        <v/>
      </c>
      <c r="CZ461" s="126" t="str">
        <f t="shared" si="658"/>
        <v/>
      </c>
      <c r="DA461" s="126" t="str">
        <f t="shared" si="659"/>
        <v/>
      </c>
      <c r="DB461" s="145" t="str">
        <f t="shared" si="660"/>
        <v/>
      </c>
      <c r="DC461" s="143" t="str">
        <f t="shared" si="661"/>
        <v/>
      </c>
      <c r="DD461" s="121"/>
      <c r="DE461" s="113" t="str">
        <f t="shared" si="662"/>
        <v/>
      </c>
      <c r="DF461" s="113" t="str">
        <f t="shared" si="663"/>
        <v/>
      </c>
      <c r="DG461" s="111" t="e">
        <f t="shared" si="691"/>
        <v>#N/A</v>
      </c>
      <c r="DH461" s="108" t="str">
        <f t="shared" si="664"/>
        <v/>
      </c>
      <c r="DI461" s="108" t="str">
        <f t="shared" si="692"/>
        <v/>
      </c>
      <c r="DJ461" s="108" t="str">
        <f t="shared" si="693"/>
        <v/>
      </c>
      <c r="DK461" s="108" t="str">
        <f t="shared" si="696"/>
        <v/>
      </c>
      <c r="DL461" s="108" t="str">
        <f t="shared" si="694"/>
        <v/>
      </c>
      <c r="DM461" s="108" t="str">
        <f t="shared" si="695"/>
        <v/>
      </c>
      <c r="DN461" s="103"/>
      <c r="DO461" s="170" t="str">
        <f t="shared" si="665"/>
        <v/>
      </c>
      <c r="DP461" s="170" t="str">
        <f t="shared" si="666"/>
        <v/>
      </c>
      <c r="DQ461" s="170" t="str">
        <f t="shared" si="667"/>
        <v/>
      </c>
      <c r="DR461" s="55" t="str">
        <f t="shared" si="668"/>
        <v/>
      </c>
      <c r="DS461" s="55" t="str">
        <f t="shared" si="669"/>
        <v/>
      </c>
      <c r="DT461" s="173" t="str">
        <f t="shared" si="670"/>
        <v/>
      </c>
      <c r="DU461" s="55" t="str">
        <f t="shared" si="671"/>
        <v/>
      </c>
      <c r="DV461" s="21" t="str">
        <f t="shared" si="672"/>
        <v/>
      </c>
      <c r="DW461" s="11" t="str">
        <f t="shared" si="697"/>
        <v/>
      </c>
      <c r="DX461" s="12" t="str">
        <f t="shared" si="673"/>
        <v/>
      </c>
      <c r="DY461" s="15"/>
    </row>
    <row r="462" spans="1:129" ht="19.899999999999999" customHeight="1" x14ac:dyDescent="0.25">
      <c r="A462" s="47">
        <f t="shared" si="674"/>
        <v>461</v>
      </c>
      <c r="B462" s="176"/>
      <c r="C462" s="194"/>
      <c r="D462" s="176"/>
      <c r="E462" s="194"/>
      <c r="F462" s="192"/>
      <c r="G462" s="193"/>
      <c r="H462" s="176"/>
      <c r="I462" s="176"/>
      <c r="J462" s="180"/>
      <c r="K462" s="180"/>
      <c r="L462" s="180"/>
      <c r="M462" s="40"/>
      <c r="N462" s="10" t="str">
        <f t="shared" si="617"/>
        <v/>
      </c>
      <c r="O462" s="13"/>
      <c r="P462" s="26" t="str">
        <f t="shared" si="700"/>
        <v/>
      </c>
      <c r="Q462" s="26" t="str">
        <f t="shared" si="700"/>
        <v/>
      </c>
      <c r="R462" s="26" t="str">
        <f t="shared" si="700"/>
        <v/>
      </c>
      <c r="S462" s="26" t="str">
        <f t="shared" si="700"/>
        <v/>
      </c>
      <c r="T462" s="26" t="str">
        <f t="shared" si="700"/>
        <v/>
      </c>
      <c r="U462" s="157" t="str">
        <f t="shared" si="700"/>
        <v/>
      </c>
      <c r="V462" s="26" t="str">
        <f t="shared" si="700"/>
        <v/>
      </c>
      <c r="W462" s="26" t="str">
        <f t="shared" si="700"/>
        <v/>
      </c>
      <c r="X462" s="26" t="str">
        <f t="shared" si="700"/>
        <v/>
      </c>
      <c r="Y462" s="24" t="str">
        <f t="shared" si="700"/>
        <v/>
      </c>
      <c r="Z462" s="18" t="str">
        <f t="shared" si="699"/>
        <v/>
      </c>
      <c r="AA462" s="24" t="str">
        <f t="shared" si="699"/>
        <v/>
      </c>
      <c r="AB462" s="24" t="str">
        <f t="shared" si="699"/>
        <v/>
      </c>
      <c r="AC462" s="26" t="str">
        <f t="shared" si="699"/>
        <v/>
      </c>
      <c r="AD462" s="33" t="str">
        <f t="shared" si="699"/>
        <v/>
      </c>
      <c r="AE462" s="24" t="str">
        <f t="shared" si="699"/>
        <v/>
      </c>
      <c r="AF462" s="26" t="str">
        <f t="shared" si="699"/>
        <v/>
      </c>
      <c r="AG462" s="24" t="str">
        <f t="shared" si="699"/>
        <v/>
      </c>
      <c r="AH462" s="26" t="str">
        <f t="shared" si="699"/>
        <v/>
      </c>
      <c r="AI462" s="26" t="str">
        <f t="shared" si="699"/>
        <v/>
      </c>
      <c r="AJ462" s="26" t="str">
        <f t="shared" si="699"/>
        <v/>
      </c>
      <c r="AK462" s="26" t="str">
        <f t="shared" si="699"/>
        <v/>
      </c>
      <c r="AL462" s="26" t="str">
        <f t="shared" si="699"/>
        <v/>
      </c>
      <c r="AM462" s="18" t="str">
        <f t="shared" si="699"/>
        <v/>
      </c>
      <c r="AN462" s="9"/>
      <c r="AO462" s="152" t="str">
        <f t="shared" si="675"/>
        <v/>
      </c>
      <c r="AP462" s="150" t="str">
        <f t="shared" si="618"/>
        <v/>
      </c>
      <c r="AQ462" s="151" t="str">
        <f t="shared" si="619"/>
        <v/>
      </c>
      <c r="AR462" s="107" t="str">
        <f t="shared" si="620"/>
        <v/>
      </c>
      <c r="AS462" s="128" t="str">
        <f t="shared" si="621"/>
        <v/>
      </c>
      <c r="AT462" s="114" t="str">
        <f t="shared" si="676"/>
        <v/>
      </c>
      <c r="AU462" s="114" t="str">
        <f t="shared" si="677"/>
        <v/>
      </c>
      <c r="AV462" s="114" t="str">
        <f t="shared" si="678"/>
        <v/>
      </c>
      <c r="AW462" s="114" t="str">
        <f t="shared" si="679"/>
        <v/>
      </c>
      <c r="AX462" s="117" t="str">
        <f t="shared" si="680"/>
        <v/>
      </c>
      <c r="AY462" s="117" t="str">
        <f t="shared" si="681"/>
        <v/>
      </c>
      <c r="AZ462" s="111" t="str">
        <f t="shared" si="682"/>
        <v/>
      </c>
      <c r="BA462" s="133" t="str">
        <f t="shared" si="683"/>
        <v/>
      </c>
      <c r="BB462" s="126" t="str">
        <f t="shared" si="622"/>
        <v/>
      </c>
      <c r="BC462" s="126" t="str">
        <f t="shared" si="623"/>
        <v/>
      </c>
      <c r="BD462" s="127" t="str">
        <f t="shared" si="624"/>
        <v/>
      </c>
      <c r="BE462" s="115" t="str">
        <f t="shared" si="625"/>
        <v/>
      </c>
      <c r="BF462" s="148" t="str">
        <f t="shared" si="626"/>
        <v/>
      </c>
      <c r="BG462" s="126" t="str">
        <f t="shared" si="627"/>
        <v/>
      </c>
      <c r="BH462" s="126" t="str">
        <f t="shared" si="628"/>
        <v/>
      </c>
      <c r="BI462" s="126" t="str">
        <f t="shared" si="629"/>
        <v/>
      </c>
      <c r="BJ462" s="126" t="str">
        <f t="shared" si="630"/>
        <v/>
      </c>
      <c r="BK462" s="111" t="str">
        <f t="shared" si="631"/>
        <v/>
      </c>
      <c r="BL462" s="118" t="str">
        <f t="shared" si="684"/>
        <v/>
      </c>
      <c r="BM462" s="115" t="str">
        <f t="shared" si="632"/>
        <v/>
      </c>
      <c r="BN462" s="110" t="str">
        <f t="shared" si="633"/>
        <v/>
      </c>
      <c r="BO462" s="110" t="str">
        <f t="shared" si="634"/>
        <v/>
      </c>
      <c r="BP462" s="111" t="str">
        <f t="shared" si="685"/>
        <v/>
      </c>
      <c r="BQ462" s="110" t="str">
        <f t="shared" si="686"/>
        <v/>
      </c>
      <c r="BR462" s="153"/>
      <c r="BS462" s="115" t="str">
        <f t="shared" si="635"/>
        <v/>
      </c>
      <c r="BT462" s="132" t="str">
        <f t="shared" si="698"/>
        <v/>
      </c>
      <c r="BU462" s="146" t="str">
        <f t="shared" si="636"/>
        <v/>
      </c>
      <c r="BV462" s="115" t="str">
        <f t="shared" si="637"/>
        <v/>
      </c>
      <c r="BW462" s="118" t="str">
        <f t="shared" si="638"/>
        <v/>
      </c>
      <c r="BX462" s="119"/>
      <c r="BY462" s="111" t="str">
        <f t="shared" si="639"/>
        <v/>
      </c>
      <c r="BZ462" s="111" t="str">
        <f t="shared" si="640"/>
        <v/>
      </c>
      <c r="CA462" s="111" t="str">
        <f t="shared" si="641"/>
        <v/>
      </c>
      <c r="CB462" s="142" t="str">
        <f t="shared" si="642"/>
        <v/>
      </c>
      <c r="CC462" s="184" t="str">
        <f t="shared" si="643"/>
        <v/>
      </c>
      <c r="CD462" s="115" t="str">
        <f t="shared" si="644"/>
        <v/>
      </c>
      <c r="CE462" s="115" t="str">
        <f t="shared" si="645"/>
        <v/>
      </c>
      <c r="CF462" s="125" t="str">
        <f t="shared" si="646"/>
        <v/>
      </c>
      <c r="CG462" s="125" t="str">
        <f t="shared" si="647"/>
        <v/>
      </c>
      <c r="CH462" s="149" t="str">
        <f t="shared" si="648"/>
        <v/>
      </c>
      <c r="CI462" s="142" t="str">
        <f t="shared" si="649"/>
        <v/>
      </c>
      <c r="CJ462" s="119"/>
      <c r="CK462" s="109"/>
      <c r="CL462" s="166" t="str">
        <f t="shared" si="650"/>
        <v/>
      </c>
      <c r="CM462" s="166" t="str">
        <f t="shared" si="651"/>
        <v/>
      </c>
      <c r="CN462" s="163" t="str">
        <f t="shared" si="652"/>
        <v/>
      </c>
      <c r="CO462" s="164" t="str">
        <f t="shared" si="653"/>
        <v/>
      </c>
      <c r="CP462" s="109"/>
      <c r="CQ462" s="163" t="str">
        <f t="shared" si="654"/>
        <v/>
      </c>
      <c r="CR462" s="163" t="str">
        <f t="shared" si="655"/>
        <v/>
      </c>
      <c r="CS462" s="109"/>
      <c r="CT462" s="112" t="str">
        <f t="shared" si="687"/>
        <v/>
      </c>
      <c r="CU462" s="145" t="str">
        <f t="shared" si="688"/>
        <v/>
      </c>
      <c r="CV462" s="111" t="str">
        <f t="shared" si="689"/>
        <v/>
      </c>
      <c r="CW462" s="111" t="str">
        <f t="shared" si="690"/>
        <v/>
      </c>
      <c r="CX462" s="109" t="str">
        <f t="shared" si="656"/>
        <v/>
      </c>
      <c r="CY462" s="126" t="str">
        <f t="shared" si="657"/>
        <v/>
      </c>
      <c r="CZ462" s="126" t="str">
        <f t="shared" si="658"/>
        <v/>
      </c>
      <c r="DA462" s="126" t="str">
        <f t="shared" si="659"/>
        <v/>
      </c>
      <c r="DB462" s="145" t="str">
        <f t="shared" si="660"/>
        <v/>
      </c>
      <c r="DC462" s="143" t="str">
        <f t="shared" si="661"/>
        <v/>
      </c>
      <c r="DD462" s="121"/>
      <c r="DE462" s="113" t="str">
        <f t="shared" si="662"/>
        <v/>
      </c>
      <c r="DF462" s="113" t="str">
        <f t="shared" si="663"/>
        <v/>
      </c>
      <c r="DG462" s="111" t="e">
        <f t="shared" si="691"/>
        <v>#N/A</v>
      </c>
      <c r="DH462" s="108" t="str">
        <f t="shared" si="664"/>
        <v/>
      </c>
      <c r="DI462" s="108" t="str">
        <f t="shared" si="692"/>
        <v/>
      </c>
      <c r="DJ462" s="108" t="str">
        <f t="shared" si="693"/>
        <v/>
      </c>
      <c r="DK462" s="108" t="str">
        <f t="shared" si="696"/>
        <v/>
      </c>
      <c r="DL462" s="108" t="str">
        <f t="shared" si="694"/>
        <v/>
      </c>
      <c r="DM462" s="108" t="str">
        <f t="shared" si="695"/>
        <v/>
      </c>
      <c r="DN462" s="103"/>
      <c r="DO462" s="170" t="str">
        <f t="shared" si="665"/>
        <v/>
      </c>
      <c r="DP462" s="170" t="str">
        <f t="shared" si="666"/>
        <v/>
      </c>
      <c r="DQ462" s="170" t="str">
        <f t="shared" si="667"/>
        <v/>
      </c>
      <c r="DR462" s="55" t="str">
        <f t="shared" si="668"/>
        <v/>
      </c>
      <c r="DS462" s="55" t="str">
        <f t="shared" si="669"/>
        <v/>
      </c>
      <c r="DT462" s="173" t="str">
        <f t="shared" si="670"/>
        <v/>
      </c>
      <c r="DU462" s="55" t="str">
        <f t="shared" si="671"/>
        <v/>
      </c>
      <c r="DV462" s="21" t="str">
        <f t="shared" si="672"/>
        <v/>
      </c>
      <c r="DW462" s="11" t="str">
        <f t="shared" si="697"/>
        <v/>
      </c>
      <c r="DX462" s="12" t="str">
        <f t="shared" si="673"/>
        <v/>
      </c>
      <c r="DY462" s="15"/>
    </row>
    <row r="463" spans="1:129" ht="19.899999999999999" customHeight="1" x14ac:dyDescent="0.25">
      <c r="A463" s="47">
        <f t="shared" si="674"/>
        <v>462</v>
      </c>
      <c r="B463" s="176"/>
      <c r="C463" s="194"/>
      <c r="D463" s="176"/>
      <c r="E463" s="194"/>
      <c r="F463" s="192"/>
      <c r="G463" s="193"/>
      <c r="H463" s="176"/>
      <c r="I463" s="176"/>
      <c r="J463" s="180"/>
      <c r="K463" s="180"/>
      <c r="L463" s="180"/>
      <c r="M463" s="40"/>
      <c r="N463" s="10" t="str">
        <f t="shared" si="617"/>
        <v/>
      </c>
      <c r="O463" s="13"/>
      <c r="P463" s="26" t="str">
        <f t="shared" si="700"/>
        <v/>
      </c>
      <c r="Q463" s="26" t="str">
        <f t="shared" si="700"/>
        <v/>
      </c>
      <c r="R463" s="26" t="str">
        <f t="shared" si="700"/>
        <v/>
      </c>
      <c r="S463" s="26" t="str">
        <f t="shared" si="700"/>
        <v/>
      </c>
      <c r="T463" s="26" t="str">
        <f t="shared" si="700"/>
        <v/>
      </c>
      <c r="U463" s="157" t="str">
        <f t="shared" si="700"/>
        <v/>
      </c>
      <c r="V463" s="26" t="str">
        <f t="shared" si="700"/>
        <v/>
      </c>
      <c r="W463" s="26" t="str">
        <f t="shared" si="700"/>
        <v/>
      </c>
      <c r="X463" s="26" t="str">
        <f t="shared" si="700"/>
        <v/>
      </c>
      <c r="Y463" s="24" t="str">
        <f t="shared" si="700"/>
        <v/>
      </c>
      <c r="Z463" s="18" t="str">
        <f t="shared" si="699"/>
        <v/>
      </c>
      <c r="AA463" s="24" t="str">
        <f t="shared" si="699"/>
        <v/>
      </c>
      <c r="AB463" s="24" t="str">
        <f t="shared" si="699"/>
        <v/>
      </c>
      <c r="AC463" s="26" t="str">
        <f t="shared" si="699"/>
        <v/>
      </c>
      <c r="AD463" s="33" t="str">
        <f t="shared" si="699"/>
        <v/>
      </c>
      <c r="AE463" s="24" t="str">
        <f t="shared" si="699"/>
        <v/>
      </c>
      <c r="AF463" s="26" t="str">
        <f t="shared" si="699"/>
        <v/>
      </c>
      <c r="AG463" s="24" t="str">
        <f t="shared" si="699"/>
        <v/>
      </c>
      <c r="AH463" s="26" t="str">
        <f t="shared" si="699"/>
        <v/>
      </c>
      <c r="AI463" s="26" t="str">
        <f t="shared" si="699"/>
        <v/>
      </c>
      <c r="AJ463" s="26" t="str">
        <f t="shared" si="699"/>
        <v/>
      </c>
      <c r="AK463" s="26" t="str">
        <f t="shared" si="699"/>
        <v/>
      </c>
      <c r="AL463" s="26" t="str">
        <f t="shared" si="699"/>
        <v/>
      </c>
      <c r="AM463" s="18" t="str">
        <f t="shared" si="699"/>
        <v/>
      </c>
      <c r="AN463" s="9"/>
      <c r="AO463" s="152" t="str">
        <f t="shared" si="675"/>
        <v/>
      </c>
      <c r="AP463" s="150" t="str">
        <f t="shared" si="618"/>
        <v/>
      </c>
      <c r="AQ463" s="151" t="str">
        <f t="shared" si="619"/>
        <v/>
      </c>
      <c r="AR463" s="107" t="str">
        <f t="shared" si="620"/>
        <v/>
      </c>
      <c r="AS463" s="128" t="str">
        <f t="shared" si="621"/>
        <v/>
      </c>
      <c r="AT463" s="114" t="str">
        <f t="shared" si="676"/>
        <v/>
      </c>
      <c r="AU463" s="114" t="str">
        <f t="shared" si="677"/>
        <v/>
      </c>
      <c r="AV463" s="114" t="str">
        <f t="shared" si="678"/>
        <v/>
      </c>
      <c r="AW463" s="114" t="str">
        <f t="shared" si="679"/>
        <v/>
      </c>
      <c r="AX463" s="117" t="str">
        <f t="shared" si="680"/>
        <v/>
      </c>
      <c r="AY463" s="117" t="str">
        <f t="shared" si="681"/>
        <v/>
      </c>
      <c r="AZ463" s="111" t="str">
        <f t="shared" si="682"/>
        <v/>
      </c>
      <c r="BA463" s="133" t="str">
        <f t="shared" si="683"/>
        <v/>
      </c>
      <c r="BB463" s="126" t="str">
        <f t="shared" si="622"/>
        <v/>
      </c>
      <c r="BC463" s="126" t="str">
        <f t="shared" si="623"/>
        <v/>
      </c>
      <c r="BD463" s="127" t="str">
        <f t="shared" si="624"/>
        <v/>
      </c>
      <c r="BE463" s="115" t="str">
        <f t="shared" si="625"/>
        <v/>
      </c>
      <c r="BF463" s="148" t="str">
        <f t="shared" si="626"/>
        <v/>
      </c>
      <c r="BG463" s="126" t="str">
        <f t="shared" si="627"/>
        <v/>
      </c>
      <c r="BH463" s="126" t="str">
        <f t="shared" si="628"/>
        <v/>
      </c>
      <c r="BI463" s="126" t="str">
        <f t="shared" si="629"/>
        <v/>
      </c>
      <c r="BJ463" s="126" t="str">
        <f t="shared" si="630"/>
        <v/>
      </c>
      <c r="BK463" s="111" t="str">
        <f t="shared" si="631"/>
        <v/>
      </c>
      <c r="BL463" s="118" t="str">
        <f t="shared" si="684"/>
        <v/>
      </c>
      <c r="BM463" s="115" t="str">
        <f t="shared" si="632"/>
        <v/>
      </c>
      <c r="BN463" s="110" t="str">
        <f t="shared" si="633"/>
        <v/>
      </c>
      <c r="BO463" s="110" t="str">
        <f t="shared" si="634"/>
        <v/>
      </c>
      <c r="BP463" s="111" t="str">
        <f t="shared" si="685"/>
        <v/>
      </c>
      <c r="BQ463" s="110" t="str">
        <f t="shared" si="686"/>
        <v/>
      </c>
      <c r="BR463" s="153"/>
      <c r="BS463" s="115" t="str">
        <f t="shared" si="635"/>
        <v/>
      </c>
      <c r="BT463" s="132" t="str">
        <f t="shared" si="698"/>
        <v/>
      </c>
      <c r="BU463" s="146" t="str">
        <f t="shared" si="636"/>
        <v/>
      </c>
      <c r="BV463" s="115" t="str">
        <f t="shared" si="637"/>
        <v/>
      </c>
      <c r="BW463" s="118" t="str">
        <f t="shared" si="638"/>
        <v/>
      </c>
      <c r="BX463" s="119"/>
      <c r="BY463" s="111" t="str">
        <f t="shared" si="639"/>
        <v/>
      </c>
      <c r="BZ463" s="111" t="str">
        <f t="shared" si="640"/>
        <v/>
      </c>
      <c r="CA463" s="111" t="str">
        <f t="shared" si="641"/>
        <v/>
      </c>
      <c r="CB463" s="142" t="str">
        <f t="shared" si="642"/>
        <v/>
      </c>
      <c r="CC463" s="184" t="str">
        <f t="shared" si="643"/>
        <v/>
      </c>
      <c r="CD463" s="115" t="str">
        <f t="shared" si="644"/>
        <v/>
      </c>
      <c r="CE463" s="115" t="str">
        <f t="shared" si="645"/>
        <v/>
      </c>
      <c r="CF463" s="125" t="str">
        <f t="shared" si="646"/>
        <v/>
      </c>
      <c r="CG463" s="125" t="str">
        <f t="shared" si="647"/>
        <v/>
      </c>
      <c r="CH463" s="149" t="str">
        <f t="shared" si="648"/>
        <v/>
      </c>
      <c r="CI463" s="142" t="str">
        <f t="shared" si="649"/>
        <v/>
      </c>
      <c r="CJ463" s="119"/>
      <c r="CK463" s="109"/>
      <c r="CL463" s="166" t="str">
        <f t="shared" si="650"/>
        <v/>
      </c>
      <c r="CM463" s="166" t="str">
        <f t="shared" si="651"/>
        <v/>
      </c>
      <c r="CN463" s="163" t="str">
        <f t="shared" si="652"/>
        <v/>
      </c>
      <c r="CO463" s="164" t="str">
        <f t="shared" si="653"/>
        <v/>
      </c>
      <c r="CP463" s="109"/>
      <c r="CQ463" s="163" t="str">
        <f t="shared" si="654"/>
        <v/>
      </c>
      <c r="CR463" s="163" t="str">
        <f t="shared" si="655"/>
        <v/>
      </c>
      <c r="CS463" s="109"/>
      <c r="CT463" s="112" t="str">
        <f t="shared" si="687"/>
        <v/>
      </c>
      <c r="CU463" s="145" t="str">
        <f t="shared" si="688"/>
        <v/>
      </c>
      <c r="CV463" s="111" t="str">
        <f t="shared" si="689"/>
        <v/>
      </c>
      <c r="CW463" s="111" t="str">
        <f t="shared" si="690"/>
        <v/>
      </c>
      <c r="CX463" s="109" t="str">
        <f t="shared" si="656"/>
        <v/>
      </c>
      <c r="CY463" s="126" t="str">
        <f t="shared" si="657"/>
        <v/>
      </c>
      <c r="CZ463" s="126" t="str">
        <f t="shared" si="658"/>
        <v/>
      </c>
      <c r="DA463" s="126" t="str">
        <f t="shared" si="659"/>
        <v/>
      </c>
      <c r="DB463" s="145" t="str">
        <f t="shared" si="660"/>
        <v/>
      </c>
      <c r="DC463" s="143" t="str">
        <f t="shared" si="661"/>
        <v/>
      </c>
      <c r="DD463" s="121"/>
      <c r="DE463" s="113" t="str">
        <f t="shared" si="662"/>
        <v/>
      </c>
      <c r="DF463" s="113" t="str">
        <f t="shared" si="663"/>
        <v/>
      </c>
      <c r="DG463" s="111" t="e">
        <f t="shared" si="691"/>
        <v>#N/A</v>
      </c>
      <c r="DH463" s="108" t="str">
        <f t="shared" si="664"/>
        <v/>
      </c>
      <c r="DI463" s="108" t="str">
        <f t="shared" si="692"/>
        <v/>
      </c>
      <c r="DJ463" s="108" t="str">
        <f t="shared" si="693"/>
        <v/>
      </c>
      <c r="DK463" s="108" t="str">
        <f t="shared" si="696"/>
        <v/>
      </c>
      <c r="DL463" s="108" t="str">
        <f t="shared" si="694"/>
        <v/>
      </c>
      <c r="DM463" s="108" t="str">
        <f t="shared" si="695"/>
        <v/>
      </c>
      <c r="DN463" s="103"/>
      <c r="DO463" s="170" t="str">
        <f t="shared" si="665"/>
        <v/>
      </c>
      <c r="DP463" s="170" t="str">
        <f t="shared" si="666"/>
        <v/>
      </c>
      <c r="DQ463" s="170" t="str">
        <f t="shared" si="667"/>
        <v/>
      </c>
      <c r="DR463" s="55" t="str">
        <f t="shared" si="668"/>
        <v/>
      </c>
      <c r="DS463" s="55" t="str">
        <f t="shared" si="669"/>
        <v/>
      </c>
      <c r="DT463" s="173" t="str">
        <f t="shared" si="670"/>
        <v/>
      </c>
      <c r="DU463" s="55" t="str">
        <f t="shared" si="671"/>
        <v/>
      </c>
      <c r="DV463" s="21" t="str">
        <f t="shared" si="672"/>
        <v/>
      </c>
      <c r="DW463" s="11" t="str">
        <f t="shared" si="697"/>
        <v/>
      </c>
      <c r="DX463" s="12" t="str">
        <f t="shared" si="673"/>
        <v/>
      </c>
      <c r="DY463" s="15"/>
    </row>
    <row r="464" spans="1:129" ht="19.899999999999999" customHeight="1" x14ac:dyDescent="0.25">
      <c r="A464" s="47">
        <f t="shared" si="674"/>
        <v>463</v>
      </c>
      <c r="B464" s="176"/>
      <c r="C464" s="194"/>
      <c r="D464" s="176"/>
      <c r="E464" s="194"/>
      <c r="F464" s="192"/>
      <c r="G464" s="193"/>
      <c r="H464" s="176"/>
      <c r="I464" s="176"/>
      <c r="J464" s="180"/>
      <c r="K464" s="180"/>
      <c r="L464" s="180"/>
      <c r="M464" s="40"/>
      <c r="N464" s="10" t="str">
        <f t="shared" si="617"/>
        <v/>
      </c>
      <c r="O464" s="13"/>
      <c r="P464" s="26" t="str">
        <f t="shared" si="700"/>
        <v/>
      </c>
      <c r="Q464" s="26" t="str">
        <f t="shared" si="700"/>
        <v/>
      </c>
      <c r="R464" s="26" t="str">
        <f t="shared" si="700"/>
        <v/>
      </c>
      <c r="S464" s="26" t="str">
        <f t="shared" si="700"/>
        <v/>
      </c>
      <c r="T464" s="26" t="str">
        <f t="shared" si="700"/>
        <v/>
      </c>
      <c r="U464" s="157" t="str">
        <f t="shared" si="700"/>
        <v/>
      </c>
      <c r="V464" s="26" t="str">
        <f t="shared" si="700"/>
        <v/>
      </c>
      <c r="W464" s="26" t="str">
        <f t="shared" si="700"/>
        <v/>
      </c>
      <c r="X464" s="26" t="str">
        <f t="shared" si="700"/>
        <v/>
      </c>
      <c r="Y464" s="24" t="str">
        <f t="shared" si="700"/>
        <v/>
      </c>
      <c r="Z464" s="18" t="str">
        <f t="shared" si="699"/>
        <v/>
      </c>
      <c r="AA464" s="24" t="str">
        <f t="shared" si="699"/>
        <v/>
      </c>
      <c r="AB464" s="24" t="str">
        <f t="shared" si="699"/>
        <v/>
      </c>
      <c r="AC464" s="26" t="str">
        <f t="shared" si="699"/>
        <v/>
      </c>
      <c r="AD464" s="33" t="str">
        <f t="shared" si="699"/>
        <v/>
      </c>
      <c r="AE464" s="24" t="str">
        <f t="shared" si="699"/>
        <v/>
      </c>
      <c r="AF464" s="26" t="str">
        <f t="shared" si="699"/>
        <v/>
      </c>
      <c r="AG464" s="24" t="str">
        <f t="shared" si="699"/>
        <v/>
      </c>
      <c r="AH464" s="26" t="str">
        <f t="shared" si="699"/>
        <v/>
      </c>
      <c r="AI464" s="26" t="str">
        <f t="shared" si="699"/>
        <v/>
      </c>
      <c r="AJ464" s="26" t="str">
        <f t="shared" si="699"/>
        <v/>
      </c>
      <c r="AK464" s="26" t="str">
        <f t="shared" si="699"/>
        <v/>
      </c>
      <c r="AL464" s="26" t="str">
        <f t="shared" si="699"/>
        <v/>
      </c>
      <c r="AM464" s="18" t="str">
        <f t="shared" si="699"/>
        <v/>
      </c>
      <c r="AN464" s="9"/>
      <c r="AO464" s="152" t="str">
        <f t="shared" si="675"/>
        <v/>
      </c>
      <c r="AP464" s="150" t="str">
        <f t="shared" si="618"/>
        <v/>
      </c>
      <c r="AQ464" s="151" t="str">
        <f t="shared" si="619"/>
        <v/>
      </c>
      <c r="AR464" s="107" t="str">
        <f t="shared" si="620"/>
        <v/>
      </c>
      <c r="AS464" s="128" t="str">
        <f t="shared" si="621"/>
        <v/>
      </c>
      <c r="AT464" s="114" t="str">
        <f t="shared" si="676"/>
        <v/>
      </c>
      <c r="AU464" s="114" t="str">
        <f t="shared" si="677"/>
        <v/>
      </c>
      <c r="AV464" s="114" t="str">
        <f t="shared" si="678"/>
        <v/>
      </c>
      <c r="AW464" s="114" t="str">
        <f t="shared" si="679"/>
        <v/>
      </c>
      <c r="AX464" s="117" t="str">
        <f t="shared" si="680"/>
        <v/>
      </c>
      <c r="AY464" s="117" t="str">
        <f t="shared" si="681"/>
        <v/>
      </c>
      <c r="AZ464" s="111" t="str">
        <f t="shared" si="682"/>
        <v/>
      </c>
      <c r="BA464" s="133" t="str">
        <f t="shared" si="683"/>
        <v/>
      </c>
      <c r="BB464" s="126" t="str">
        <f t="shared" si="622"/>
        <v/>
      </c>
      <c r="BC464" s="126" t="str">
        <f t="shared" si="623"/>
        <v/>
      </c>
      <c r="BD464" s="127" t="str">
        <f t="shared" si="624"/>
        <v/>
      </c>
      <c r="BE464" s="115" t="str">
        <f t="shared" si="625"/>
        <v/>
      </c>
      <c r="BF464" s="148" t="str">
        <f t="shared" si="626"/>
        <v/>
      </c>
      <c r="BG464" s="126" t="str">
        <f t="shared" si="627"/>
        <v/>
      </c>
      <c r="BH464" s="126" t="str">
        <f t="shared" si="628"/>
        <v/>
      </c>
      <c r="BI464" s="126" t="str">
        <f t="shared" si="629"/>
        <v/>
      </c>
      <c r="BJ464" s="126" t="str">
        <f t="shared" si="630"/>
        <v/>
      </c>
      <c r="BK464" s="111" t="str">
        <f t="shared" si="631"/>
        <v/>
      </c>
      <c r="BL464" s="118" t="str">
        <f t="shared" si="684"/>
        <v/>
      </c>
      <c r="BM464" s="115" t="str">
        <f t="shared" si="632"/>
        <v/>
      </c>
      <c r="BN464" s="110" t="str">
        <f t="shared" si="633"/>
        <v/>
      </c>
      <c r="BO464" s="110" t="str">
        <f t="shared" si="634"/>
        <v/>
      </c>
      <c r="BP464" s="111" t="str">
        <f t="shared" si="685"/>
        <v/>
      </c>
      <c r="BQ464" s="110" t="str">
        <f t="shared" si="686"/>
        <v/>
      </c>
      <c r="BR464" s="153"/>
      <c r="BS464" s="115" t="str">
        <f t="shared" si="635"/>
        <v/>
      </c>
      <c r="BT464" s="132" t="str">
        <f t="shared" si="698"/>
        <v/>
      </c>
      <c r="BU464" s="146" t="str">
        <f t="shared" si="636"/>
        <v/>
      </c>
      <c r="BV464" s="115" t="str">
        <f t="shared" si="637"/>
        <v/>
      </c>
      <c r="BW464" s="118" t="str">
        <f t="shared" si="638"/>
        <v/>
      </c>
      <c r="BX464" s="119"/>
      <c r="BY464" s="111" t="str">
        <f t="shared" si="639"/>
        <v/>
      </c>
      <c r="BZ464" s="111" t="str">
        <f t="shared" si="640"/>
        <v/>
      </c>
      <c r="CA464" s="111" t="str">
        <f t="shared" si="641"/>
        <v/>
      </c>
      <c r="CB464" s="142" t="str">
        <f t="shared" si="642"/>
        <v/>
      </c>
      <c r="CC464" s="184" t="str">
        <f t="shared" si="643"/>
        <v/>
      </c>
      <c r="CD464" s="115" t="str">
        <f t="shared" si="644"/>
        <v/>
      </c>
      <c r="CE464" s="115" t="str">
        <f t="shared" si="645"/>
        <v/>
      </c>
      <c r="CF464" s="125" t="str">
        <f t="shared" si="646"/>
        <v/>
      </c>
      <c r="CG464" s="125" t="str">
        <f t="shared" si="647"/>
        <v/>
      </c>
      <c r="CH464" s="149" t="str">
        <f t="shared" si="648"/>
        <v/>
      </c>
      <c r="CI464" s="142" t="str">
        <f t="shared" si="649"/>
        <v/>
      </c>
      <c r="CJ464" s="119"/>
      <c r="CK464" s="109"/>
      <c r="CL464" s="166" t="str">
        <f t="shared" si="650"/>
        <v/>
      </c>
      <c r="CM464" s="166" t="str">
        <f t="shared" si="651"/>
        <v/>
      </c>
      <c r="CN464" s="163" t="str">
        <f t="shared" si="652"/>
        <v/>
      </c>
      <c r="CO464" s="164" t="str">
        <f t="shared" si="653"/>
        <v/>
      </c>
      <c r="CP464" s="109"/>
      <c r="CQ464" s="163" t="str">
        <f t="shared" si="654"/>
        <v/>
      </c>
      <c r="CR464" s="163" t="str">
        <f t="shared" si="655"/>
        <v/>
      </c>
      <c r="CS464" s="109"/>
      <c r="CT464" s="112" t="str">
        <f t="shared" si="687"/>
        <v/>
      </c>
      <c r="CU464" s="145" t="str">
        <f t="shared" si="688"/>
        <v/>
      </c>
      <c r="CV464" s="111" t="str">
        <f t="shared" si="689"/>
        <v/>
      </c>
      <c r="CW464" s="111" t="str">
        <f t="shared" si="690"/>
        <v/>
      </c>
      <c r="CX464" s="109" t="str">
        <f t="shared" si="656"/>
        <v/>
      </c>
      <c r="CY464" s="126" t="str">
        <f t="shared" si="657"/>
        <v/>
      </c>
      <c r="CZ464" s="126" t="str">
        <f t="shared" si="658"/>
        <v/>
      </c>
      <c r="DA464" s="126" t="str">
        <f t="shared" si="659"/>
        <v/>
      </c>
      <c r="DB464" s="145" t="str">
        <f t="shared" si="660"/>
        <v/>
      </c>
      <c r="DC464" s="143" t="str">
        <f t="shared" si="661"/>
        <v/>
      </c>
      <c r="DD464" s="121"/>
      <c r="DE464" s="113" t="str">
        <f t="shared" si="662"/>
        <v/>
      </c>
      <c r="DF464" s="113" t="str">
        <f t="shared" si="663"/>
        <v/>
      </c>
      <c r="DG464" s="111" t="e">
        <f t="shared" si="691"/>
        <v>#N/A</v>
      </c>
      <c r="DH464" s="108" t="str">
        <f t="shared" si="664"/>
        <v/>
      </c>
      <c r="DI464" s="108" t="str">
        <f t="shared" si="692"/>
        <v/>
      </c>
      <c r="DJ464" s="108" t="str">
        <f t="shared" si="693"/>
        <v/>
      </c>
      <c r="DK464" s="108" t="str">
        <f t="shared" si="696"/>
        <v/>
      </c>
      <c r="DL464" s="108" t="str">
        <f t="shared" si="694"/>
        <v/>
      </c>
      <c r="DM464" s="108" t="str">
        <f t="shared" si="695"/>
        <v/>
      </c>
      <c r="DN464" s="103"/>
      <c r="DO464" s="170" t="str">
        <f t="shared" si="665"/>
        <v/>
      </c>
      <c r="DP464" s="170" t="str">
        <f t="shared" si="666"/>
        <v/>
      </c>
      <c r="DQ464" s="170" t="str">
        <f t="shared" si="667"/>
        <v/>
      </c>
      <c r="DR464" s="55" t="str">
        <f t="shared" si="668"/>
        <v/>
      </c>
      <c r="DS464" s="55" t="str">
        <f t="shared" si="669"/>
        <v/>
      </c>
      <c r="DT464" s="173" t="str">
        <f t="shared" si="670"/>
        <v/>
      </c>
      <c r="DU464" s="55" t="str">
        <f t="shared" si="671"/>
        <v/>
      </c>
      <c r="DV464" s="21" t="str">
        <f t="shared" si="672"/>
        <v/>
      </c>
      <c r="DW464" s="11" t="str">
        <f t="shared" si="697"/>
        <v/>
      </c>
      <c r="DX464" s="12" t="str">
        <f t="shared" si="673"/>
        <v/>
      </c>
      <c r="DY464" s="15"/>
    </row>
    <row r="465" spans="1:129" ht="19.899999999999999" customHeight="1" x14ac:dyDescent="0.25">
      <c r="A465" s="47">
        <f t="shared" si="674"/>
        <v>464</v>
      </c>
      <c r="B465" s="176"/>
      <c r="C465" s="194"/>
      <c r="D465" s="176"/>
      <c r="E465" s="194"/>
      <c r="F465" s="192"/>
      <c r="G465" s="193"/>
      <c r="H465" s="176"/>
      <c r="I465" s="176"/>
      <c r="J465" s="180"/>
      <c r="K465" s="180"/>
      <c r="L465" s="180"/>
      <c r="M465" s="40"/>
      <c r="N465" s="10" t="str">
        <f t="shared" si="617"/>
        <v/>
      </c>
      <c r="O465" s="13"/>
      <c r="P465" s="26" t="str">
        <f t="shared" si="700"/>
        <v/>
      </c>
      <c r="Q465" s="26" t="str">
        <f t="shared" si="700"/>
        <v/>
      </c>
      <c r="R465" s="26" t="str">
        <f t="shared" si="700"/>
        <v/>
      </c>
      <c r="S465" s="26" t="str">
        <f t="shared" si="700"/>
        <v/>
      </c>
      <c r="T465" s="26" t="str">
        <f t="shared" si="700"/>
        <v/>
      </c>
      <c r="U465" s="157" t="str">
        <f t="shared" si="700"/>
        <v/>
      </c>
      <c r="V465" s="26" t="str">
        <f t="shared" si="700"/>
        <v/>
      </c>
      <c r="W465" s="26" t="str">
        <f t="shared" si="700"/>
        <v/>
      </c>
      <c r="X465" s="26" t="str">
        <f t="shared" si="700"/>
        <v/>
      </c>
      <c r="Y465" s="24" t="str">
        <f t="shared" si="700"/>
        <v/>
      </c>
      <c r="Z465" s="18" t="str">
        <f t="shared" si="699"/>
        <v/>
      </c>
      <c r="AA465" s="24" t="str">
        <f t="shared" si="699"/>
        <v/>
      </c>
      <c r="AB465" s="24" t="str">
        <f t="shared" si="699"/>
        <v/>
      </c>
      <c r="AC465" s="26" t="str">
        <f t="shared" si="699"/>
        <v/>
      </c>
      <c r="AD465" s="33" t="str">
        <f t="shared" si="699"/>
        <v/>
      </c>
      <c r="AE465" s="24" t="str">
        <f t="shared" si="699"/>
        <v/>
      </c>
      <c r="AF465" s="26" t="str">
        <f t="shared" si="699"/>
        <v/>
      </c>
      <c r="AG465" s="24" t="str">
        <f t="shared" si="699"/>
        <v/>
      </c>
      <c r="AH465" s="26" t="str">
        <f t="shared" si="699"/>
        <v/>
      </c>
      <c r="AI465" s="26" t="str">
        <f t="shared" si="699"/>
        <v/>
      </c>
      <c r="AJ465" s="26" t="str">
        <f t="shared" si="699"/>
        <v/>
      </c>
      <c r="AK465" s="26" t="str">
        <f t="shared" si="699"/>
        <v/>
      </c>
      <c r="AL465" s="26" t="str">
        <f t="shared" si="699"/>
        <v/>
      </c>
      <c r="AM465" s="18" t="str">
        <f t="shared" si="699"/>
        <v/>
      </c>
      <c r="AN465" s="9"/>
      <c r="AO465" s="152" t="str">
        <f t="shared" si="675"/>
        <v/>
      </c>
      <c r="AP465" s="150" t="str">
        <f t="shared" si="618"/>
        <v/>
      </c>
      <c r="AQ465" s="151" t="str">
        <f t="shared" si="619"/>
        <v/>
      </c>
      <c r="AR465" s="107" t="str">
        <f t="shared" si="620"/>
        <v/>
      </c>
      <c r="AS465" s="128" t="str">
        <f t="shared" si="621"/>
        <v/>
      </c>
      <c r="AT465" s="114" t="str">
        <f t="shared" si="676"/>
        <v/>
      </c>
      <c r="AU465" s="114" t="str">
        <f t="shared" si="677"/>
        <v/>
      </c>
      <c r="AV465" s="114" t="str">
        <f t="shared" si="678"/>
        <v/>
      </c>
      <c r="AW465" s="114" t="str">
        <f t="shared" si="679"/>
        <v/>
      </c>
      <c r="AX465" s="117" t="str">
        <f t="shared" si="680"/>
        <v/>
      </c>
      <c r="AY465" s="117" t="str">
        <f t="shared" si="681"/>
        <v/>
      </c>
      <c r="AZ465" s="111" t="str">
        <f t="shared" si="682"/>
        <v/>
      </c>
      <c r="BA465" s="133" t="str">
        <f t="shared" si="683"/>
        <v/>
      </c>
      <c r="BB465" s="126" t="str">
        <f t="shared" si="622"/>
        <v/>
      </c>
      <c r="BC465" s="126" t="str">
        <f t="shared" si="623"/>
        <v/>
      </c>
      <c r="BD465" s="127" t="str">
        <f t="shared" si="624"/>
        <v/>
      </c>
      <c r="BE465" s="115" t="str">
        <f t="shared" si="625"/>
        <v/>
      </c>
      <c r="BF465" s="148" t="str">
        <f t="shared" si="626"/>
        <v/>
      </c>
      <c r="BG465" s="126" t="str">
        <f t="shared" si="627"/>
        <v/>
      </c>
      <c r="BH465" s="126" t="str">
        <f t="shared" si="628"/>
        <v/>
      </c>
      <c r="BI465" s="126" t="str">
        <f t="shared" si="629"/>
        <v/>
      </c>
      <c r="BJ465" s="126" t="str">
        <f t="shared" si="630"/>
        <v/>
      </c>
      <c r="BK465" s="111" t="str">
        <f t="shared" si="631"/>
        <v/>
      </c>
      <c r="BL465" s="118" t="str">
        <f t="shared" si="684"/>
        <v/>
      </c>
      <c r="BM465" s="115" t="str">
        <f t="shared" si="632"/>
        <v/>
      </c>
      <c r="BN465" s="110" t="str">
        <f t="shared" si="633"/>
        <v/>
      </c>
      <c r="BO465" s="110" t="str">
        <f t="shared" si="634"/>
        <v/>
      </c>
      <c r="BP465" s="111" t="str">
        <f t="shared" si="685"/>
        <v/>
      </c>
      <c r="BQ465" s="110" t="str">
        <f t="shared" si="686"/>
        <v/>
      </c>
      <c r="BR465" s="153"/>
      <c r="BS465" s="115" t="str">
        <f t="shared" si="635"/>
        <v/>
      </c>
      <c r="BT465" s="132" t="str">
        <f t="shared" si="698"/>
        <v/>
      </c>
      <c r="BU465" s="146" t="str">
        <f t="shared" si="636"/>
        <v/>
      </c>
      <c r="BV465" s="115" t="str">
        <f t="shared" si="637"/>
        <v/>
      </c>
      <c r="BW465" s="118" t="str">
        <f t="shared" si="638"/>
        <v/>
      </c>
      <c r="BX465" s="119"/>
      <c r="BY465" s="111" t="str">
        <f t="shared" si="639"/>
        <v/>
      </c>
      <c r="BZ465" s="111" t="str">
        <f t="shared" si="640"/>
        <v/>
      </c>
      <c r="CA465" s="111" t="str">
        <f t="shared" si="641"/>
        <v/>
      </c>
      <c r="CB465" s="142" t="str">
        <f t="shared" si="642"/>
        <v/>
      </c>
      <c r="CC465" s="184" t="str">
        <f t="shared" si="643"/>
        <v/>
      </c>
      <c r="CD465" s="115" t="str">
        <f t="shared" si="644"/>
        <v/>
      </c>
      <c r="CE465" s="115" t="str">
        <f t="shared" si="645"/>
        <v/>
      </c>
      <c r="CF465" s="125" t="str">
        <f t="shared" si="646"/>
        <v/>
      </c>
      <c r="CG465" s="125" t="str">
        <f t="shared" si="647"/>
        <v/>
      </c>
      <c r="CH465" s="149" t="str">
        <f t="shared" si="648"/>
        <v/>
      </c>
      <c r="CI465" s="142" t="str">
        <f t="shared" si="649"/>
        <v/>
      </c>
      <c r="CJ465" s="119"/>
      <c r="CK465" s="109"/>
      <c r="CL465" s="166" t="str">
        <f t="shared" si="650"/>
        <v/>
      </c>
      <c r="CM465" s="166" t="str">
        <f t="shared" si="651"/>
        <v/>
      </c>
      <c r="CN465" s="163" t="str">
        <f t="shared" si="652"/>
        <v/>
      </c>
      <c r="CO465" s="164" t="str">
        <f t="shared" si="653"/>
        <v/>
      </c>
      <c r="CP465" s="109"/>
      <c r="CQ465" s="163" t="str">
        <f t="shared" si="654"/>
        <v/>
      </c>
      <c r="CR465" s="163" t="str">
        <f t="shared" si="655"/>
        <v/>
      </c>
      <c r="CS465" s="109"/>
      <c r="CT465" s="112" t="str">
        <f t="shared" si="687"/>
        <v/>
      </c>
      <c r="CU465" s="145" t="str">
        <f t="shared" si="688"/>
        <v/>
      </c>
      <c r="CV465" s="111" t="str">
        <f t="shared" si="689"/>
        <v/>
      </c>
      <c r="CW465" s="111" t="str">
        <f t="shared" si="690"/>
        <v/>
      </c>
      <c r="CX465" s="109" t="str">
        <f t="shared" si="656"/>
        <v/>
      </c>
      <c r="CY465" s="126" t="str">
        <f t="shared" si="657"/>
        <v/>
      </c>
      <c r="CZ465" s="126" t="str">
        <f t="shared" si="658"/>
        <v/>
      </c>
      <c r="DA465" s="126" t="str">
        <f t="shared" si="659"/>
        <v/>
      </c>
      <c r="DB465" s="145" t="str">
        <f t="shared" si="660"/>
        <v/>
      </c>
      <c r="DC465" s="143" t="str">
        <f t="shared" si="661"/>
        <v/>
      </c>
      <c r="DD465" s="121"/>
      <c r="DE465" s="113" t="str">
        <f t="shared" si="662"/>
        <v/>
      </c>
      <c r="DF465" s="113" t="str">
        <f t="shared" si="663"/>
        <v/>
      </c>
      <c r="DG465" s="111" t="e">
        <f t="shared" si="691"/>
        <v>#N/A</v>
      </c>
      <c r="DH465" s="108" t="str">
        <f t="shared" si="664"/>
        <v/>
      </c>
      <c r="DI465" s="108" t="str">
        <f t="shared" si="692"/>
        <v/>
      </c>
      <c r="DJ465" s="108" t="str">
        <f t="shared" si="693"/>
        <v/>
      </c>
      <c r="DK465" s="108" t="str">
        <f t="shared" si="696"/>
        <v/>
      </c>
      <c r="DL465" s="108" t="str">
        <f t="shared" si="694"/>
        <v/>
      </c>
      <c r="DM465" s="108" t="str">
        <f t="shared" si="695"/>
        <v/>
      </c>
      <c r="DN465" s="103"/>
      <c r="DO465" s="170" t="str">
        <f t="shared" si="665"/>
        <v/>
      </c>
      <c r="DP465" s="170" t="str">
        <f t="shared" si="666"/>
        <v/>
      </c>
      <c r="DQ465" s="170" t="str">
        <f t="shared" si="667"/>
        <v/>
      </c>
      <c r="DR465" s="55" t="str">
        <f t="shared" si="668"/>
        <v/>
      </c>
      <c r="DS465" s="55" t="str">
        <f t="shared" si="669"/>
        <v/>
      </c>
      <c r="DT465" s="173" t="str">
        <f t="shared" si="670"/>
        <v/>
      </c>
      <c r="DU465" s="55" t="str">
        <f t="shared" si="671"/>
        <v/>
      </c>
      <c r="DV465" s="21" t="str">
        <f t="shared" si="672"/>
        <v/>
      </c>
      <c r="DW465" s="11" t="str">
        <f t="shared" si="697"/>
        <v/>
      </c>
      <c r="DX465" s="12" t="str">
        <f t="shared" si="673"/>
        <v/>
      </c>
      <c r="DY465" s="15"/>
    </row>
    <row r="466" spans="1:129" ht="19.899999999999999" customHeight="1" x14ac:dyDescent="0.25">
      <c r="A466" s="47">
        <f t="shared" si="674"/>
        <v>465</v>
      </c>
      <c r="B466" s="176"/>
      <c r="C466" s="194"/>
      <c r="D466" s="176"/>
      <c r="E466" s="194"/>
      <c r="F466" s="192"/>
      <c r="G466" s="193"/>
      <c r="H466" s="176"/>
      <c r="I466" s="176"/>
      <c r="J466" s="180"/>
      <c r="K466" s="180"/>
      <c r="L466" s="180"/>
      <c r="M466" s="40"/>
      <c r="N466" s="10" t="str">
        <f t="shared" si="617"/>
        <v/>
      </c>
      <c r="O466" s="13"/>
      <c r="P466" s="26" t="str">
        <f t="shared" si="700"/>
        <v/>
      </c>
      <c r="Q466" s="26" t="str">
        <f t="shared" si="700"/>
        <v/>
      </c>
      <c r="R466" s="26" t="str">
        <f t="shared" si="700"/>
        <v/>
      </c>
      <c r="S466" s="26" t="str">
        <f t="shared" si="700"/>
        <v/>
      </c>
      <c r="T466" s="26" t="str">
        <f t="shared" si="700"/>
        <v/>
      </c>
      <c r="U466" s="157" t="str">
        <f t="shared" si="700"/>
        <v/>
      </c>
      <c r="V466" s="26" t="str">
        <f t="shared" si="700"/>
        <v/>
      </c>
      <c r="W466" s="26" t="str">
        <f t="shared" si="700"/>
        <v/>
      </c>
      <c r="X466" s="26" t="str">
        <f t="shared" si="700"/>
        <v/>
      </c>
      <c r="Y466" s="24" t="str">
        <f t="shared" si="700"/>
        <v/>
      </c>
      <c r="Z466" s="18" t="str">
        <f t="shared" si="699"/>
        <v/>
      </c>
      <c r="AA466" s="24" t="str">
        <f t="shared" si="699"/>
        <v/>
      </c>
      <c r="AB466" s="24" t="str">
        <f t="shared" si="699"/>
        <v/>
      </c>
      <c r="AC466" s="26" t="str">
        <f t="shared" si="699"/>
        <v/>
      </c>
      <c r="AD466" s="33" t="str">
        <f t="shared" si="699"/>
        <v/>
      </c>
      <c r="AE466" s="24" t="str">
        <f t="shared" si="699"/>
        <v/>
      </c>
      <c r="AF466" s="26" t="str">
        <f t="shared" si="699"/>
        <v/>
      </c>
      <c r="AG466" s="24" t="str">
        <f t="shared" si="699"/>
        <v/>
      </c>
      <c r="AH466" s="26" t="str">
        <f t="shared" si="699"/>
        <v/>
      </c>
      <c r="AI466" s="26" t="str">
        <f t="shared" si="699"/>
        <v/>
      </c>
      <c r="AJ466" s="26" t="str">
        <f t="shared" si="699"/>
        <v/>
      </c>
      <c r="AK466" s="26" t="str">
        <f t="shared" si="699"/>
        <v/>
      </c>
      <c r="AL466" s="26" t="str">
        <f t="shared" si="699"/>
        <v/>
      </c>
      <c r="AM466" s="18" t="str">
        <f t="shared" si="699"/>
        <v/>
      </c>
      <c r="AN466" s="9"/>
      <c r="AO466" s="152" t="str">
        <f t="shared" si="675"/>
        <v/>
      </c>
      <c r="AP466" s="150" t="str">
        <f t="shared" si="618"/>
        <v/>
      </c>
      <c r="AQ466" s="151" t="str">
        <f t="shared" si="619"/>
        <v/>
      </c>
      <c r="AR466" s="107" t="str">
        <f t="shared" si="620"/>
        <v/>
      </c>
      <c r="AS466" s="128" t="str">
        <f t="shared" si="621"/>
        <v/>
      </c>
      <c r="AT466" s="114" t="str">
        <f t="shared" si="676"/>
        <v/>
      </c>
      <c r="AU466" s="114" t="str">
        <f t="shared" si="677"/>
        <v/>
      </c>
      <c r="AV466" s="114" t="str">
        <f t="shared" si="678"/>
        <v/>
      </c>
      <c r="AW466" s="114" t="str">
        <f t="shared" si="679"/>
        <v/>
      </c>
      <c r="AX466" s="117" t="str">
        <f t="shared" si="680"/>
        <v/>
      </c>
      <c r="AY466" s="117" t="str">
        <f t="shared" si="681"/>
        <v/>
      </c>
      <c r="AZ466" s="111" t="str">
        <f t="shared" si="682"/>
        <v/>
      </c>
      <c r="BA466" s="133" t="str">
        <f t="shared" si="683"/>
        <v/>
      </c>
      <c r="BB466" s="126" t="str">
        <f t="shared" si="622"/>
        <v/>
      </c>
      <c r="BC466" s="126" t="str">
        <f t="shared" si="623"/>
        <v/>
      </c>
      <c r="BD466" s="127" t="str">
        <f t="shared" si="624"/>
        <v/>
      </c>
      <c r="BE466" s="115" t="str">
        <f t="shared" si="625"/>
        <v/>
      </c>
      <c r="BF466" s="148" t="str">
        <f t="shared" si="626"/>
        <v/>
      </c>
      <c r="BG466" s="126" t="str">
        <f t="shared" si="627"/>
        <v/>
      </c>
      <c r="BH466" s="126" t="str">
        <f t="shared" si="628"/>
        <v/>
      </c>
      <c r="BI466" s="126" t="str">
        <f t="shared" si="629"/>
        <v/>
      </c>
      <c r="BJ466" s="126" t="str">
        <f t="shared" si="630"/>
        <v/>
      </c>
      <c r="BK466" s="111" t="str">
        <f t="shared" si="631"/>
        <v/>
      </c>
      <c r="BL466" s="118" t="str">
        <f t="shared" si="684"/>
        <v/>
      </c>
      <c r="BM466" s="115" t="str">
        <f t="shared" si="632"/>
        <v/>
      </c>
      <c r="BN466" s="110" t="str">
        <f t="shared" si="633"/>
        <v/>
      </c>
      <c r="BO466" s="110" t="str">
        <f t="shared" si="634"/>
        <v/>
      </c>
      <c r="BP466" s="111" t="str">
        <f t="shared" si="685"/>
        <v/>
      </c>
      <c r="BQ466" s="110" t="str">
        <f t="shared" si="686"/>
        <v/>
      </c>
      <c r="BR466" s="153"/>
      <c r="BS466" s="115" t="str">
        <f t="shared" si="635"/>
        <v/>
      </c>
      <c r="BT466" s="132" t="str">
        <f t="shared" si="698"/>
        <v/>
      </c>
      <c r="BU466" s="146" t="str">
        <f t="shared" si="636"/>
        <v/>
      </c>
      <c r="BV466" s="115" t="str">
        <f t="shared" si="637"/>
        <v/>
      </c>
      <c r="BW466" s="118" t="str">
        <f t="shared" si="638"/>
        <v/>
      </c>
      <c r="BX466" s="119"/>
      <c r="BY466" s="111" t="str">
        <f t="shared" si="639"/>
        <v/>
      </c>
      <c r="BZ466" s="111" t="str">
        <f t="shared" si="640"/>
        <v/>
      </c>
      <c r="CA466" s="111" t="str">
        <f t="shared" si="641"/>
        <v/>
      </c>
      <c r="CB466" s="142" t="str">
        <f t="shared" si="642"/>
        <v/>
      </c>
      <c r="CC466" s="184" t="str">
        <f t="shared" si="643"/>
        <v/>
      </c>
      <c r="CD466" s="115" t="str">
        <f t="shared" si="644"/>
        <v/>
      </c>
      <c r="CE466" s="115" t="str">
        <f t="shared" si="645"/>
        <v/>
      </c>
      <c r="CF466" s="125" t="str">
        <f t="shared" si="646"/>
        <v/>
      </c>
      <c r="CG466" s="125" t="str">
        <f t="shared" si="647"/>
        <v/>
      </c>
      <c r="CH466" s="149" t="str">
        <f t="shared" si="648"/>
        <v/>
      </c>
      <c r="CI466" s="142" t="str">
        <f t="shared" si="649"/>
        <v/>
      </c>
      <c r="CJ466" s="119"/>
      <c r="CK466" s="109"/>
      <c r="CL466" s="166" t="str">
        <f t="shared" si="650"/>
        <v/>
      </c>
      <c r="CM466" s="166" t="str">
        <f t="shared" si="651"/>
        <v/>
      </c>
      <c r="CN466" s="163" t="str">
        <f t="shared" si="652"/>
        <v/>
      </c>
      <c r="CO466" s="164" t="str">
        <f t="shared" si="653"/>
        <v/>
      </c>
      <c r="CP466" s="109"/>
      <c r="CQ466" s="163" t="str">
        <f t="shared" si="654"/>
        <v/>
      </c>
      <c r="CR466" s="163" t="str">
        <f t="shared" si="655"/>
        <v/>
      </c>
      <c r="CS466" s="109"/>
      <c r="CT466" s="112" t="str">
        <f t="shared" si="687"/>
        <v/>
      </c>
      <c r="CU466" s="145" t="str">
        <f t="shared" si="688"/>
        <v/>
      </c>
      <c r="CV466" s="111" t="str">
        <f t="shared" si="689"/>
        <v/>
      </c>
      <c r="CW466" s="111" t="str">
        <f t="shared" si="690"/>
        <v/>
      </c>
      <c r="CX466" s="109" t="str">
        <f t="shared" si="656"/>
        <v/>
      </c>
      <c r="CY466" s="126" t="str">
        <f t="shared" si="657"/>
        <v/>
      </c>
      <c r="CZ466" s="126" t="str">
        <f t="shared" si="658"/>
        <v/>
      </c>
      <c r="DA466" s="126" t="str">
        <f t="shared" si="659"/>
        <v/>
      </c>
      <c r="DB466" s="145" t="str">
        <f t="shared" si="660"/>
        <v/>
      </c>
      <c r="DC466" s="143" t="str">
        <f t="shared" si="661"/>
        <v/>
      </c>
      <c r="DD466" s="121"/>
      <c r="DE466" s="113" t="str">
        <f t="shared" si="662"/>
        <v/>
      </c>
      <c r="DF466" s="113" t="str">
        <f t="shared" si="663"/>
        <v/>
      </c>
      <c r="DG466" s="111" t="e">
        <f t="shared" si="691"/>
        <v>#N/A</v>
      </c>
      <c r="DH466" s="108" t="str">
        <f t="shared" si="664"/>
        <v/>
      </c>
      <c r="DI466" s="108" t="str">
        <f t="shared" si="692"/>
        <v/>
      </c>
      <c r="DJ466" s="108" t="str">
        <f t="shared" si="693"/>
        <v/>
      </c>
      <c r="DK466" s="108" t="str">
        <f t="shared" si="696"/>
        <v/>
      </c>
      <c r="DL466" s="108" t="str">
        <f t="shared" si="694"/>
        <v/>
      </c>
      <c r="DM466" s="108" t="str">
        <f t="shared" si="695"/>
        <v/>
      </c>
      <c r="DN466" s="103"/>
      <c r="DO466" s="170" t="str">
        <f t="shared" si="665"/>
        <v/>
      </c>
      <c r="DP466" s="170" t="str">
        <f t="shared" si="666"/>
        <v/>
      </c>
      <c r="DQ466" s="170" t="str">
        <f t="shared" si="667"/>
        <v/>
      </c>
      <c r="DR466" s="55" t="str">
        <f t="shared" si="668"/>
        <v/>
      </c>
      <c r="DS466" s="55" t="str">
        <f t="shared" si="669"/>
        <v/>
      </c>
      <c r="DT466" s="173" t="str">
        <f t="shared" si="670"/>
        <v/>
      </c>
      <c r="DU466" s="55" t="str">
        <f t="shared" si="671"/>
        <v/>
      </c>
      <c r="DV466" s="21" t="str">
        <f t="shared" si="672"/>
        <v/>
      </c>
      <c r="DW466" s="11" t="str">
        <f t="shared" si="697"/>
        <v/>
      </c>
      <c r="DX466" s="12" t="str">
        <f t="shared" si="673"/>
        <v/>
      </c>
      <c r="DY466" s="15"/>
    </row>
    <row r="467" spans="1:129" ht="19.899999999999999" customHeight="1" x14ac:dyDescent="0.25">
      <c r="A467" s="47">
        <f t="shared" si="674"/>
        <v>466</v>
      </c>
      <c r="B467" s="176"/>
      <c r="C467" s="194"/>
      <c r="D467" s="176"/>
      <c r="E467" s="194"/>
      <c r="F467" s="192"/>
      <c r="G467" s="193"/>
      <c r="H467" s="176"/>
      <c r="I467" s="176"/>
      <c r="J467" s="180"/>
      <c r="K467" s="180"/>
      <c r="L467" s="180"/>
      <c r="M467" s="40"/>
      <c r="N467" s="10" t="str">
        <f t="shared" si="617"/>
        <v/>
      </c>
      <c r="O467" s="13"/>
      <c r="P467" s="26" t="str">
        <f t="shared" si="700"/>
        <v/>
      </c>
      <c r="Q467" s="26" t="str">
        <f t="shared" si="700"/>
        <v/>
      </c>
      <c r="R467" s="26" t="str">
        <f t="shared" si="700"/>
        <v/>
      </c>
      <c r="S467" s="26" t="str">
        <f t="shared" si="700"/>
        <v/>
      </c>
      <c r="T467" s="26" t="str">
        <f t="shared" si="700"/>
        <v/>
      </c>
      <c r="U467" s="157" t="str">
        <f t="shared" si="700"/>
        <v/>
      </c>
      <c r="V467" s="26" t="str">
        <f t="shared" si="700"/>
        <v/>
      </c>
      <c r="W467" s="26" t="str">
        <f t="shared" si="700"/>
        <v/>
      </c>
      <c r="X467" s="26" t="str">
        <f t="shared" si="700"/>
        <v/>
      </c>
      <c r="Y467" s="24" t="str">
        <f t="shared" si="700"/>
        <v/>
      </c>
      <c r="Z467" s="18" t="str">
        <f t="shared" si="699"/>
        <v/>
      </c>
      <c r="AA467" s="24" t="str">
        <f t="shared" si="699"/>
        <v/>
      </c>
      <c r="AB467" s="24" t="str">
        <f t="shared" si="699"/>
        <v/>
      </c>
      <c r="AC467" s="26" t="str">
        <f t="shared" si="699"/>
        <v/>
      </c>
      <c r="AD467" s="33" t="str">
        <f t="shared" si="699"/>
        <v/>
      </c>
      <c r="AE467" s="24" t="str">
        <f t="shared" si="699"/>
        <v/>
      </c>
      <c r="AF467" s="26" t="str">
        <f t="shared" si="699"/>
        <v/>
      </c>
      <c r="AG467" s="24" t="str">
        <f t="shared" si="699"/>
        <v/>
      </c>
      <c r="AH467" s="26" t="str">
        <f t="shared" si="699"/>
        <v/>
      </c>
      <c r="AI467" s="26" t="str">
        <f t="shared" si="699"/>
        <v/>
      </c>
      <c r="AJ467" s="26" t="str">
        <f t="shared" si="699"/>
        <v/>
      </c>
      <c r="AK467" s="26" t="str">
        <f t="shared" si="699"/>
        <v/>
      </c>
      <c r="AL467" s="26" t="str">
        <f t="shared" si="699"/>
        <v/>
      </c>
      <c r="AM467" s="18" t="str">
        <f t="shared" si="699"/>
        <v/>
      </c>
      <c r="AN467" s="9"/>
      <c r="AO467" s="152" t="str">
        <f t="shared" si="675"/>
        <v/>
      </c>
      <c r="AP467" s="150" t="str">
        <f t="shared" si="618"/>
        <v/>
      </c>
      <c r="AQ467" s="151" t="str">
        <f t="shared" si="619"/>
        <v/>
      </c>
      <c r="AR467" s="107" t="str">
        <f t="shared" si="620"/>
        <v/>
      </c>
      <c r="AS467" s="128" t="str">
        <f t="shared" si="621"/>
        <v/>
      </c>
      <c r="AT467" s="114" t="str">
        <f t="shared" si="676"/>
        <v/>
      </c>
      <c r="AU467" s="114" t="str">
        <f t="shared" si="677"/>
        <v/>
      </c>
      <c r="AV467" s="114" t="str">
        <f t="shared" si="678"/>
        <v/>
      </c>
      <c r="AW467" s="114" t="str">
        <f t="shared" si="679"/>
        <v/>
      </c>
      <c r="AX467" s="117" t="str">
        <f t="shared" si="680"/>
        <v/>
      </c>
      <c r="AY467" s="117" t="str">
        <f t="shared" si="681"/>
        <v/>
      </c>
      <c r="AZ467" s="111" t="str">
        <f t="shared" si="682"/>
        <v/>
      </c>
      <c r="BA467" s="133" t="str">
        <f t="shared" si="683"/>
        <v/>
      </c>
      <c r="BB467" s="126" t="str">
        <f t="shared" si="622"/>
        <v/>
      </c>
      <c r="BC467" s="126" t="str">
        <f t="shared" si="623"/>
        <v/>
      </c>
      <c r="BD467" s="127" t="str">
        <f t="shared" si="624"/>
        <v/>
      </c>
      <c r="BE467" s="115" t="str">
        <f t="shared" si="625"/>
        <v/>
      </c>
      <c r="BF467" s="148" t="str">
        <f t="shared" si="626"/>
        <v/>
      </c>
      <c r="BG467" s="126" t="str">
        <f t="shared" si="627"/>
        <v/>
      </c>
      <c r="BH467" s="126" t="str">
        <f t="shared" si="628"/>
        <v/>
      </c>
      <c r="BI467" s="126" t="str">
        <f t="shared" si="629"/>
        <v/>
      </c>
      <c r="BJ467" s="126" t="str">
        <f t="shared" si="630"/>
        <v/>
      </c>
      <c r="BK467" s="111" t="str">
        <f t="shared" si="631"/>
        <v/>
      </c>
      <c r="BL467" s="118" t="str">
        <f t="shared" si="684"/>
        <v/>
      </c>
      <c r="BM467" s="115" t="str">
        <f t="shared" si="632"/>
        <v/>
      </c>
      <c r="BN467" s="110" t="str">
        <f t="shared" si="633"/>
        <v/>
      </c>
      <c r="BO467" s="110" t="str">
        <f t="shared" si="634"/>
        <v/>
      </c>
      <c r="BP467" s="111" t="str">
        <f t="shared" si="685"/>
        <v/>
      </c>
      <c r="BQ467" s="110" t="str">
        <f t="shared" si="686"/>
        <v/>
      </c>
      <c r="BR467" s="153"/>
      <c r="BS467" s="115" t="str">
        <f t="shared" si="635"/>
        <v/>
      </c>
      <c r="BT467" s="132" t="str">
        <f t="shared" si="698"/>
        <v/>
      </c>
      <c r="BU467" s="146" t="str">
        <f t="shared" si="636"/>
        <v/>
      </c>
      <c r="BV467" s="115" t="str">
        <f t="shared" si="637"/>
        <v/>
      </c>
      <c r="BW467" s="118" t="str">
        <f t="shared" si="638"/>
        <v/>
      </c>
      <c r="BX467" s="119"/>
      <c r="BY467" s="111" t="str">
        <f t="shared" si="639"/>
        <v/>
      </c>
      <c r="BZ467" s="111" t="str">
        <f t="shared" si="640"/>
        <v/>
      </c>
      <c r="CA467" s="111" t="str">
        <f t="shared" si="641"/>
        <v/>
      </c>
      <c r="CB467" s="142" t="str">
        <f t="shared" si="642"/>
        <v/>
      </c>
      <c r="CC467" s="184" t="str">
        <f t="shared" si="643"/>
        <v/>
      </c>
      <c r="CD467" s="115" t="str">
        <f t="shared" si="644"/>
        <v/>
      </c>
      <c r="CE467" s="115" t="str">
        <f t="shared" si="645"/>
        <v/>
      </c>
      <c r="CF467" s="125" t="str">
        <f t="shared" si="646"/>
        <v/>
      </c>
      <c r="CG467" s="125" t="str">
        <f t="shared" si="647"/>
        <v/>
      </c>
      <c r="CH467" s="149" t="str">
        <f t="shared" si="648"/>
        <v/>
      </c>
      <c r="CI467" s="142" t="str">
        <f t="shared" si="649"/>
        <v/>
      </c>
      <c r="CJ467" s="119"/>
      <c r="CK467" s="109"/>
      <c r="CL467" s="166" t="str">
        <f t="shared" si="650"/>
        <v/>
      </c>
      <c r="CM467" s="166" t="str">
        <f t="shared" si="651"/>
        <v/>
      </c>
      <c r="CN467" s="163" t="str">
        <f t="shared" si="652"/>
        <v/>
      </c>
      <c r="CO467" s="164" t="str">
        <f t="shared" si="653"/>
        <v/>
      </c>
      <c r="CP467" s="109"/>
      <c r="CQ467" s="163" t="str">
        <f t="shared" si="654"/>
        <v/>
      </c>
      <c r="CR467" s="163" t="str">
        <f t="shared" si="655"/>
        <v/>
      </c>
      <c r="CS467" s="109"/>
      <c r="CT467" s="112" t="str">
        <f t="shared" si="687"/>
        <v/>
      </c>
      <c r="CU467" s="145" t="str">
        <f t="shared" si="688"/>
        <v/>
      </c>
      <c r="CV467" s="111" t="str">
        <f t="shared" si="689"/>
        <v/>
      </c>
      <c r="CW467" s="111" t="str">
        <f t="shared" si="690"/>
        <v/>
      </c>
      <c r="CX467" s="109" t="str">
        <f t="shared" si="656"/>
        <v/>
      </c>
      <c r="CY467" s="126" t="str">
        <f t="shared" si="657"/>
        <v/>
      </c>
      <c r="CZ467" s="126" t="str">
        <f t="shared" si="658"/>
        <v/>
      </c>
      <c r="DA467" s="126" t="str">
        <f t="shared" si="659"/>
        <v/>
      </c>
      <c r="DB467" s="145" t="str">
        <f t="shared" si="660"/>
        <v/>
      </c>
      <c r="DC467" s="143" t="str">
        <f t="shared" si="661"/>
        <v/>
      </c>
      <c r="DD467" s="121"/>
      <c r="DE467" s="113" t="str">
        <f t="shared" si="662"/>
        <v/>
      </c>
      <c r="DF467" s="113" t="str">
        <f t="shared" si="663"/>
        <v/>
      </c>
      <c r="DG467" s="111" t="e">
        <f t="shared" si="691"/>
        <v>#N/A</v>
      </c>
      <c r="DH467" s="108" t="str">
        <f t="shared" si="664"/>
        <v/>
      </c>
      <c r="DI467" s="108" t="str">
        <f t="shared" si="692"/>
        <v/>
      </c>
      <c r="DJ467" s="108" t="str">
        <f t="shared" si="693"/>
        <v/>
      </c>
      <c r="DK467" s="108" t="str">
        <f t="shared" si="696"/>
        <v/>
      </c>
      <c r="DL467" s="108" t="str">
        <f t="shared" si="694"/>
        <v/>
      </c>
      <c r="DM467" s="108" t="str">
        <f t="shared" si="695"/>
        <v/>
      </c>
      <c r="DN467" s="103"/>
      <c r="DO467" s="170" t="str">
        <f t="shared" si="665"/>
        <v/>
      </c>
      <c r="DP467" s="170" t="str">
        <f t="shared" si="666"/>
        <v/>
      </c>
      <c r="DQ467" s="170" t="str">
        <f t="shared" si="667"/>
        <v/>
      </c>
      <c r="DR467" s="55" t="str">
        <f t="shared" si="668"/>
        <v/>
      </c>
      <c r="DS467" s="55" t="str">
        <f t="shared" si="669"/>
        <v/>
      </c>
      <c r="DT467" s="173" t="str">
        <f t="shared" si="670"/>
        <v/>
      </c>
      <c r="DU467" s="55" t="str">
        <f t="shared" si="671"/>
        <v/>
      </c>
      <c r="DV467" s="21" t="str">
        <f t="shared" si="672"/>
        <v/>
      </c>
      <c r="DW467" s="11" t="str">
        <f t="shared" si="697"/>
        <v/>
      </c>
      <c r="DX467" s="12" t="str">
        <f t="shared" si="673"/>
        <v/>
      </c>
      <c r="DY467" s="15"/>
    </row>
    <row r="468" spans="1:129" ht="19.899999999999999" customHeight="1" x14ac:dyDescent="0.25">
      <c r="A468" s="47">
        <f t="shared" si="674"/>
        <v>467</v>
      </c>
      <c r="B468" s="176"/>
      <c r="C468" s="194"/>
      <c r="D468" s="176"/>
      <c r="E468" s="194"/>
      <c r="F468" s="192"/>
      <c r="G468" s="193"/>
      <c r="H468" s="176"/>
      <c r="I468" s="176"/>
      <c r="J468" s="180"/>
      <c r="K468" s="180"/>
      <c r="L468" s="180"/>
      <c r="M468" s="40"/>
      <c r="N468" s="10" t="str">
        <f t="shared" si="617"/>
        <v/>
      </c>
      <c r="O468" s="13"/>
      <c r="P468" s="26" t="str">
        <f t="shared" si="700"/>
        <v/>
      </c>
      <c r="Q468" s="26" t="str">
        <f t="shared" si="700"/>
        <v/>
      </c>
      <c r="R468" s="26" t="str">
        <f t="shared" si="700"/>
        <v/>
      </c>
      <c r="S468" s="26" t="str">
        <f t="shared" si="700"/>
        <v/>
      </c>
      <c r="T468" s="26" t="str">
        <f t="shared" si="700"/>
        <v/>
      </c>
      <c r="U468" s="157" t="str">
        <f t="shared" si="700"/>
        <v/>
      </c>
      <c r="V468" s="26" t="str">
        <f t="shared" si="700"/>
        <v/>
      </c>
      <c r="W468" s="26" t="str">
        <f t="shared" si="700"/>
        <v/>
      </c>
      <c r="X468" s="26" t="str">
        <f t="shared" si="700"/>
        <v/>
      </c>
      <c r="Y468" s="24" t="str">
        <f t="shared" si="700"/>
        <v/>
      </c>
      <c r="Z468" s="18" t="str">
        <f t="shared" si="699"/>
        <v/>
      </c>
      <c r="AA468" s="24" t="str">
        <f t="shared" si="699"/>
        <v/>
      </c>
      <c r="AB468" s="24" t="str">
        <f t="shared" si="699"/>
        <v/>
      </c>
      <c r="AC468" s="26" t="str">
        <f t="shared" si="699"/>
        <v/>
      </c>
      <c r="AD468" s="33" t="str">
        <f t="shared" si="699"/>
        <v/>
      </c>
      <c r="AE468" s="24" t="str">
        <f t="shared" si="699"/>
        <v/>
      </c>
      <c r="AF468" s="26" t="str">
        <f t="shared" si="699"/>
        <v/>
      </c>
      <c r="AG468" s="24" t="str">
        <f t="shared" si="699"/>
        <v/>
      </c>
      <c r="AH468" s="26" t="str">
        <f t="shared" si="699"/>
        <v/>
      </c>
      <c r="AI468" s="26" t="str">
        <f t="shared" si="699"/>
        <v/>
      </c>
      <c r="AJ468" s="26" t="str">
        <f t="shared" si="699"/>
        <v/>
      </c>
      <c r="AK468" s="26" t="str">
        <f t="shared" si="699"/>
        <v/>
      </c>
      <c r="AL468" s="26" t="str">
        <f t="shared" si="699"/>
        <v/>
      </c>
      <c r="AM468" s="18" t="str">
        <f t="shared" si="699"/>
        <v/>
      </c>
      <c r="AN468" s="9"/>
      <c r="AO468" s="152" t="str">
        <f t="shared" si="675"/>
        <v/>
      </c>
      <c r="AP468" s="150" t="str">
        <f t="shared" si="618"/>
        <v/>
      </c>
      <c r="AQ468" s="151" t="str">
        <f t="shared" si="619"/>
        <v/>
      </c>
      <c r="AR468" s="107" t="str">
        <f t="shared" si="620"/>
        <v/>
      </c>
      <c r="AS468" s="128" t="str">
        <f t="shared" si="621"/>
        <v/>
      </c>
      <c r="AT468" s="114" t="str">
        <f t="shared" si="676"/>
        <v/>
      </c>
      <c r="AU468" s="114" t="str">
        <f t="shared" si="677"/>
        <v/>
      </c>
      <c r="AV468" s="114" t="str">
        <f t="shared" si="678"/>
        <v/>
      </c>
      <c r="AW468" s="114" t="str">
        <f t="shared" si="679"/>
        <v/>
      </c>
      <c r="AX468" s="117" t="str">
        <f t="shared" si="680"/>
        <v/>
      </c>
      <c r="AY468" s="117" t="str">
        <f t="shared" si="681"/>
        <v/>
      </c>
      <c r="AZ468" s="111" t="str">
        <f t="shared" si="682"/>
        <v/>
      </c>
      <c r="BA468" s="133" t="str">
        <f t="shared" si="683"/>
        <v/>
      </c>
      <c r="BB468" s="126" t="str">
        <f t="shared" si="622"/>
        <v/>
      </c>
      <c r="BC468" s="126" t="str">
        <f t="shared" si="623"/>
        <v/>
      </c>
      <c r="BD468" s="127" t="str">
        <f t="shared" si="624"/>
        <v/>
      </c>
      <c r="BE468" s="115" t="str">
        <f t="shared" si="625"/>
        <v/>
      </c>
      <c r="BF468" s="148" t="str">
        <f t="shared" si="626"/>
        <v/>
      </c>
      <c r="BG468" s="126" t="str">
        <f t="shared" si="627"/>
        <v/>
      </c>
      <c r="BH468" s="126" t="str">
        <f t="shared" si="628"/>
        <v/>
      </c>
      <c r="BI468" s="126" t="str">
        <f t="shared" si="629"/>
        <v/>
      </c>
      <c r="BJ468" s="126" t="str">
        <f t="shared" si="630"/>
        <v/>
      </c>
      <c r="BK468" s="111" t="str">
        <f t="shared" si="631"/>
        <v/>
      </c>
      <c r="BL468" s="118" t="str">
        <f t="shared" si="684"/>
        <v/>
      </c>
      <c r="BM468" s="115" t="str">
        <f t="shared" si="632"/>
        <v/>
      </c>
      <c r="BN468" s="110" t="str">
        <f t="shared" si="633"/>
        <v/>
      </c>
      <c r="BO468" s="110" t="str">
        <f t="shared" si="634"/>
        <v/>
      </c>
      <c r="BP468" s="111" t="str">
        <f t="shared" si="685"/>
        <v/>
      </c>
      <c r="BQ468" s="110" t="str">
        <f t="shared" si="686"/>
        <v/>
      </c>
      <c r="BR468" s="153"/>
      <c r="BS468" s="115" t="str">
        <f t="shared" si="635"/>
        <v/>
      </c>
      <c r="BT468" s="132" t="str">
        <f t="shared" si="698"/>
        <v/>
      </c>
      <c r="BU468" s="146" t="str">
        <f t="shared" si="636"/>
        <v/>
      </c>
      <c r="BV468" s="115" t="str">
        <f t="shared" si="637"/>
        <v/>
      </c>
      <c r="BW468" s="118" t="str">
        <f t="shared" si="638"/>
        <v/>
      </c>
      <c r="BX468" s="119"/>
      <c r="BY468" s="111" t="str">
        <f t="shared" si="639"/>
        <v/>
      </c>
      <c r="BZ468" s="111" t="str">
        <f t="shared" si="640"/>
        <v/>
      </c>
      <c r="CA468" s="111" t="str">
        <f t="shared" si="641"/>
        <v/>
      </c>
      <c r="CB468" s="142" t="str">
        <f t="shared" si="642"/>
        <v/>
      </c>
      <c r="CC468" s="184" t="str">
        <f t="shared" si="643"/>
        <v/>
      </c>
      <c r="CD468" s="115" t="str">
        <f t="shared" si="644"/>
        <v/>
      </c>
      <c r="CE468" s="115" t="str">
        <f t="shared" si="645"/>
        <v/>
      </c>
      <c r="CF468" s="125" t="str">
        <f t="shared" si="646"/>
        <v/>
      </c>
      <c r="CG468" s="125" t="str">
        <f t="shared" si="647"/>
        <v/>
      </c>
      <c r="CH468" s="149" t="str">
        <f t="shared" si="648"/>
        <v/>
      </c>
      <c r="CI468" s="142" t="str">
        <f t="shared" si="649"/>
        <v/>
      </c>
      <c r="CJ468" s="119"/>
      <c r="CK468" s="109"/>
      <c r="CL468" s="166" t="str">
        <f t="shared" si="650"/>
        <v/>
      </c>
      <c r="CM468" s="166" t="str">
        <f t="shared" si="651"/>
        <v/>
      </c>
      <c r="CN468" s="163" t="str">
        <f t="shared" si="652"/>
        <v/>
      </c>
      <c r="CO468" s="164" t="str">
        <f t="shared" si="653"/>
        <v/>
      </c>
      <c r="CP468" s="109"/>
      <c r="CQ468" s="163" t="str">
        <f t="shared" si="654"/>
        <v/>
      </c>
      <c r="CR468" s="163" t="str">
        <f t="shared" si="655"/>
        <v/>
      </c>
      <c r="CS468" s="109"/>
      <c r="CT468" s="112" t="str">
        <f t="shared" si="687"/>
        <v/>
      </c>
      <c r="CU468" s="145" t="str">
        <f t="shared" si="688"/>
        <v/>
      </c>
      <c r="CV468" s="111" t="str">
        <f t="shared" si="689"/>
        <v/>
      </c>
      <c r="CW468" s="111" t="str">
        <f t="shared" si="690"/>
        <v/>
      </c>
      <c r="CX468" s="109" t="str">
        <f t="shared" si="656"/>
        <v/>
      </c>
      <c r="CY468" s="126" t="str">
        <f t="shared" si="657"/>
        <v/>
      </c>
      <c r="CZ468" s="126" t="str">
        <f t="shared" si="658"/>
        <v/>
      </c>
      <c r="DA468" s="126" t="str">
        <f t="shared" si="659"/>
        <v/>
      </c>
      <c r="DB468" s="145" t="str">
        <f t="shared" si="660"/>
        <v/>
      </c>
      <c r="DC468" s="143" t="str">
        <f t="shared" si="661"/>
        <v/>
      </c>
      <c r="DD468" s="121"/>
      <c r="DE468" s="113" t="str">
        <f t="shared" si="662"/>
        <v/>
      </c>
      <c r="DF468" s="113" t="str">
        <f t="shared" si="663"/>
        <v/>
      </c>
      <c r="DG468" s="111" t="e">
        <f t="shared" si="691"/>
        <v>#N/A</v>
      </c>
      <c r="DH468" s="108" t="str">
        <f t="shared" si="664"/>
        <v/>
      </c>
      <c r="DI468" s="108" t="str">
        <f t="shared" si="692"/>
        <v/>
      </c>
      <c r="DJ468" s="108" t="str">
        <f t="shared" si="693"/>
        <v/>
      </c>
      <c r="DK468" s="108" t="str">
        <f t="shared" si="696"/>
        <v/>
      </c>
      <c r="DL468" s="108" t="str">
        <f t="shared" si="694"/>
        <v/>
      </c>
      <c r="DM468" s="108" t="str">
        <f t="shared" si="695"/>
        <v/>
      </c>
      <c r="DN468" s="103"/>
      <c r="DO468" s="170" t="str">
        <f t="shared" si="665"/>
        <v/>
      </c>
      <c r="DP468" s="170" t="str">
        <f t="shared" si="666"/>
        <v/>
      </c>
      <c r="DQ468" s="170" t="str">
        <f t="shared" si="667"/>
        <v/>
      </c>
      <c r="DR468" s="55" t="str">
        <f t="shared" si="668"/>
        <v/>
      </c>
      <c r="DS468" s="55" t="str">
        <f t="shared" si="669"/>
        <v/>
      </c>
      <c r="DT468" s="173" t="str">
        <f t="shared" si="670"/>
        <v/>
      </c>
      <c r="DU468" s="55" t="str">
        <f t="shared" si="671"/>
        <v/>
      </c>
      <c r="DV468" s="21" t="str">
        <f t="shared" si="672"/>
        <v/>
      </c>
      <c r="DW468" s="11" t="str">
        <f t="shared" si="697"/>
        <v/>
      </c>
      <c r="DX468" s="12" t="str">
        <f t="shared" si="673"/>
        <v/>
      </c>
      <c r="DY468" s="15"/>
    </row>
    <row r="469" spans="1:129" ht="19.899999999999999" customHeight="1" x14ac:dyDescent="0.25">
      <c r="A469" s="47">
        <f t="shared" si="674"/>
        <v>468</v>
      </c>
      <c r="B469" s="176"/>
      <c r="C469" s="194"/>
      <c r="D469" s="176"/>
      <c r="E469" s="194"/>
      <c r="F469" s="192"/>
      <c r="G469" s="193"/>
      <c r="H469" s="176"/>
      <c r="I469" s="176"/>
      <c r="J469" s="180"/>
      <c r="K469" s="180"/>
      <c r="L469" s="180"/>
      <c r="M469" s="40"/>
      <c r="N469" s="10" t="str">
        <f t="shared" si="617"/>
        <v/>
      </c>
      <c r="O469" s="13"/>
      <c r="P469" s="26" t="str">
        <f t="shared" si="700"/>
        <v/>
      </c>
      <c r="Q469" s="26" t="str">
        <f t="shared" si="700"/>
        <v/>
      </c>
      <c r="R469" s="26" t="str">
        <f t="shared" si="700"/>
        <v/>
      </c>
      <c r="S469" s="26" t="str">
        <f t="shared" si="700"/>
        <v/>
      </c>
      <c r="T469" s="26" t="str">
        <f t="shared" si="700"/>
        <v/>
      </c>
      <c r="U469" s="157" t="str">
        <f t="shared" si="700"/>
        <v/>
      </c>
      <c r="V469" s="26" t="str">
        <f t="shared" si="700"/>
        <v/>
      </c>
      <c r="W469" s="26" t="str">
        <f t="shared" si="700"/>
        <v/>
      </c>
      <c r="X469" s="26" t="str">
        <f t="shared" si="700"/>
        <v/>
      </c>
      <c r="Y469" s="24" t="str">
        <f t="shared" si="700"/>
        <v/>
      </c>
      <c r="Z469" s="18" t="str">
        <f t="shared" si="699"/>
        <v/>
      </c>
      <c r="AA469" s="24" t="str">
        <f t="shared" si="699"/>
        <v/>
      </c>
      <c r="AB469" s="24" t="str">
        <f t="shared" si="699"/>
        <v/>
      </c>
      <c r="AC469" s="26" t="str">
        <f t="shared" si="699"/>
        <v/>
      </c>
      <c r="AD469" s="33" t="str">
        <f t="shared" si="699"/>
        <v/>
      </c>
      <c r="AE469" s="24" t="str">
        <f t="shared" si="699"/>
        <v/>
      </c>
      <c r="AF469" s="26" t="str">
        <f t="shared" si="699"/>
        <v/>
      </c>
      <c r="AG469" s="24" t="str">
        <f t="shared" si="699"/>
        <v/>
      </c>
      <c r="AH469" s="26" t="str">
        <f t="shared" si="699"/>
        <v/>
      </c>
      <c r="AI469" s="26" t="str">
        <f t="shared" si="699"/>
        <v/>
      </c>
      <c r="AJ469" s="26" t="str">
        <f t="shared" si="699"/>
        <v/>
      </c>
      <c r="AK469" s="26" t="str">
        <f t="shared" si="699"/>
        <v/>
      </c>
      <c r="AL469" s="26" t="str">
        <f t="shared" si="699"/>
        <v/>
      </c>
      <c r="AM469" s="18" t="str">
        <f t="shared" si="699"/>
        <v/>
      </c>
      <c r="AN469" s="9"/>
      <c r="AO469" s="152" t="str">
        <f t="shared" si="675"/>
        <v/>
      </c>
      <c r="AP469" s="150" t="str">
        <f t="shared" si="618"/>
        <v/>
      </c>
      <c r="AQ469" s="151" t="str">
        <f t="shared" si="619"/>
        <v/>
      </c>
      <c r="AR469" s="107" t="str">
        <f t="shared" si="620"/>
        <v/>
      </c>
      <c r="AS469" s="128" t="str">
        <f t="shared" si="621"/>
        <v/>
      </c>
      <c r="AT469" s="114" t="str">
        <f t="shared" si="676"/>
        <v/>
      </c>
      <c r="AU469" s="114" t="str">
        <f t="shared" si="677"/>
        <v/>
      </c>
      <c r="AV469" s="114" t="str">
        <f t="shared" si="678"/>
        <v/>
      </c>
      <c r="AW469" s="114" t="str">
        <f t="shared" si="679"/>
        <v/>
      </c>
      <c r="AX469" s="117" t="str">
        <f t="shared" si="680"/>
        <v/>
      </c>
      <c r="AY469" s="117" t="str">
        <f t="shared" si="681"/>
        <v/>
      </c>
      <c r="AZ469" s="111" t="str">
        <f t="shared" si="682"/>
        <v/>
      </c>
      <c r="BA469" s="133" t="str">
        <f t="shared" si="683"/>
        <v/>
      </c>
      <c r="BB469" s="126" t="str">
        <f t="shared" si="622"/>
        <v/>
      </c>
      <c r="BC469" s="126" t="str">
        <f t="shared" si="623"/>
        <v/>
      </c>
      <c r="BD469" s="127" t="str">
        <f t="shared" si="624"/>
        <v/>
      </c>
      <c r="BE469" s="115" t="str">
        <f t="shared" si="625"/>
        <v/>
      </c>
      <c r="BF469" s="148" t="str">
        <f t="shared" si="626"/>
        <v/>
      </c>
      <c r="BG469" s="126" t="str">
        <f t="shared" si="627"/>
        <v/>
      </c>
      <c r="BH469" s="126" t="str">
        <f t="shared" si="628"/>
        <v/>
      </c>
      <c r="BI469" s="126" t="str">
        <f t="shared" si="629"/>
        <v/>
      </c>
      <c r="BJ469" s="126" t="str">
        <f t="shared" si="630"/>
        <v/>
      </c>
      <c r="BK469" s="111" t="str">
        <f t="shared" si="631"/>
        <v/>
      </c>
      <c r="BL469" s="118" t="str">
        <f t="shared" si="684"/>
        <v/>
      </c>
      <c r="BM469" s="115" t="str">
        <f t="shared" si="632"/>
        <v/>
      </c>
      <c r="BN469" s="110" t="str">
        <f t="shared" si="633"/>
        <v/>
      </c>
      <c r="BO469" s="110" t="str">
        <f t="shared" si="634"/>
        <v/>
      </c>
      <c r="BP469" s="111" t="str">
        <f t="shared" si="685"/>
        <v/>
      </c>
      <c r="BQ469" s="110" t="str">
        <f t="shared" si="686"/>
        <v/>
      </c>
      <c r="BR469" s="153"/>
      <c r="BS469" s="115" t="str">
        <f t="shared" si="635"/>
        <v/>
      </c>
      <c r="BT469" s="132" t="str">
        <f t="shared" si="698"/>
        <v/>
      </c>
      <c r="BU469" s="146" t="str">
        <f t="shared" si="636"/>
        <v/>
      </c>
      <c r="BV469" s="115" t="str">
        <f t="shared" si="637"/>
        <v/>
      </c>
      <c r="BW469" s="118" t="str">
        <f t="shared" si="638"/>
        <v/>
      </c>
      <c r="BX469" s="119"/>
      <c r="BY469" s="111" t="str">
        <f t="shared" si="639"/>
        <v/>
      </c>
      <c r="BZ469" s="111" t="str">
        <f t="shared" si="640"/>
        <v/>
      </c>
      <c r="CA469" s="111" t="str">
        <f t="shared" si="641"/>
        <v/>
      </c>
      <c r="CB469" s="142" t="str">
        <f t="shared" si="642"/>
        <v/>
      </c>
      <c r="CC469" s="184" t="str">
        <f t="shared" si="643"/>
        <v/>
      </c>
      <c r="CD469" s="115" t="str">
        <f t="shared" si="644"/>
        <v/>
      </c>
      <c r="CE469" s="115" t="str">
        <f t="shared" si="645"/>
        <v/>
      </c>
      <c r="CF469" s="125" t="str">
        <f t="shared" si="646"/>
        <v/>
      </c>
      <c r="CG469" s="125" t="str">
        <f t="shared" si="647"/>
        <v/>
      </c>
      <c r="CH469" s="149" t="str">
        <f t="shared" si="648"/>
        <v/>
      </c>
      <c r="CI469" s="142" t="str">
        <f t="shared" si="649"/>
        <v/>
      </c>
      <c r="CJ469" s="119"/>
      <c r="CK469" s="109"/>
      <c r="CL469" s="166" t="str">
        <f t="shared" si="650"/>
        <v/>
      </c>
      <c r="CM469" s="166" t="str">
        <f t="shared" si="651"/>
        <v/>
      </c>
      <c r="CN469" s="163" t="str">
        <f t="shared" si="652"/>
        <v/>
      </c>
      <c r="CO469" s="164" t="str">
        <f t="shared" si="653"/>
        <v/>
      </c>
      <c r="CP469" s="109"/>
      <c r="CQ469" s="163" t="str">
        <f t="shared" si="654"/>
        <v/>
      </c>
      <c r="CR469" s="163" t="str">
        <f t="shared" si="655"/>
        <v/>
      </c>
      <c r="CS469" s="109"/>
      <c r="CT469" s="112" t="str">
        <f t="shared" si="687"/>
        <v/>
      </c>
      <c r="CU469" s="145" t="str">
        <f t="shared" si="688"/>
        <v/>
      </c>
      <c r="CV469" s="111" t="str">
        <f t="shared" si="689"/>
        <v/>
      </c>
      <c r="CW469" s="111" t="str">
        <f t="shared" si="690"/>
        <v/>
      </c>
      <c r="CX469" s="109" t="str">
        <f t="shared" si="656"/>
        <v/>
      </c>
      <c r="CY469" s="126" t="str">
        <f t="shared" si="657"/>
        <v/>
      </c>
      <c r="CZ469" s="126" t="str">
        <f t="shared" si="658"/>
        <v/>
      </c>
      <c r="DA469" s="126" t="str">
        <f t="shared" si="659"/>
        <v/>
      </c>
      <c r="DB469" s="145" t="str">
        <f t="shared" si="660"/>
        <v/>
      </c>
      <c r="DC469" s="143" t="str">
        <f t="shared" si="661"/>
        <v/>
      </c>
      <c r="DD469" s="121"/>
      <c r="DE469" s="113" t="str">
        <f t="shared" si="662"/>
        <v/>
      </c>
      <c r="DF469" s="113" t="str">
        <f t="shared" si="663"/>
        <v/>
      </c>
      <c r="DG469" s="111" t="e">
        <f t="shared" si="691"/>
        <v>#N/A</v>
      </c>
      <c r="DH469" s="108" t="str">
        <f t="shared" si="664"/>
        <v/>
      </c>
      <c r="DI469" s="108" t="str">
        <f t="shared" si="692"/>
        <v/>
      </c>
      <c r="DJ469" s="108" t="str">
        <f t="shared" si="693"/>
        <v/>
      </c>
      <c r="DK469" s="108" t="str">
        <f t="shared" si="696"/>
        <v/>
      </c>
      <c r="DL469" s="108" t="str">
        <f t="shared" si="694"/>
        <v/>
      </c>
      <c r="DM469" s="108" t="str">
        <f t="shared" si="695"/>
        <v/>
      </c>
      <c r="DN469" s="103"/>
      <c r="DO469" s="170" t="str">
        <f t="shared" si="665"/>
        <v/>
      </c>
      <c r="DP469" s="170" t="str">
        <f t="shared" si="666"/>
        <v/>
      </c>
      <c r="DQ469" s="170" t="str">
        <f t="shared" si="667"/>
        <v/>
      </c>
      <c r="DR469" s="55" t="str">
        <f t="shared" si="668"/>
        <v/>
      </c>
      <c r="DS469" s="55" t="str">
        <f t="shared" si="669"/>
        <v/>
      </c>
      <c r="DT469" s="173" t="str">
        <f t="shared" si="670"/>
        <v/>
      </c>
      <c r="DU469" s="55" t="str">
        <f t="shared" si="671"/>
        <v/>
      </c>
      <c r="DV469" s="21" t="str">
        <f t="shared" si="672"/>
        <v/>
      </c>
      <c r="DW469" s="11" t="str">
        <f t="shared" si="697"/>
        <v/>
      </c>
      <c r="DX469" s="12" t="str">
        <f t="shared" si="673"/>
        <v/>
      </c>
      <c r="DY469" s="15"/>
    </row>
    <row r="470" spans="1:129" ht="19.899999999999999" customHeight="1" x14ac:dyDescent="0.25">
      <c r="A470" s="47">
        <f t="shared" si="674"/>
        <v>469</v>
      </c>
      <c r="B470" s="176"/>
      <c r="C470" s="194"/>
      <c r="D470" s="176"/>
      <c r="E470" s="194"/>
      <c r="F470" s="192"/>
      <c r="G470" s="193"/>
      <c r="H470" s="176"/>
      <c r="I470" s="176"/>
      <c r="J470" s="180"/>
      <c r="K470" s="180"/>
      <c r="L470" s="180"/>
      <c r="M470" s="40"/>
      <c r="N470" s="10" t="str">
        <f t="shared" si="617"/>
        <v/>
      </c>
      <c r="O470" s="13"/>
      <c r="P470" s="26" t="str">
        <f t="shared" si="700"/>
        <v/>
      </c>
      <c r="Q470" s="26" t="str">
        <f t="shared" si="700"/>
        <v/>
      </c>
      <c r="R470" s="26" t="str">
        <f t="shared" si="700"/>
        <v/>
      </c>
      <c r="S470" s="26" t="str">
        <f t="shared" si="700"/>
        <v/>
      </c>
      <c r="T470" s="26" t="str">
        <f t="shared" si="700"/>
        <v/>
      </c>
      <c r="U470" s="157" t="str">
        <f t="shared" si="700"/>
        <v/>
      </c>
      <c r="V470" s="26" t="str">
        <f t="shared" si="700"/>
        <v/>
      </c>
      <c r="W470" s="26" t="str">
        <f t="shared" si="700"/>
        <v/>
      </c>
      <c r="X470" s="26" t="str">
        <f t="shared" si="700"/>
        <v/>
      </c>
      <c r="Y470" s="24" t="str">
        <f t="shared" si="700"/>
        <v/>
      </c>
      <c r="Z470" s="18" t="str">
        <f t="shared" si="699"/>
        <v/>
      </c>
      <c r="AA470" s="24" t="str">
        <f t="shared" si="699"/>
        <v/>
      </c>
      <c r="AB470" s="24" t="str">
        <f t="shared" si="699"/>
        <v/>
      </c>
      <c r="AC470" s="26" t="str">
        <f t="shared" si="699"/>
        <v/>
      </c>
      <c r="AD470" s="33" t="str">
        <f t="shared" si="699"/>
        <v/>
      </c>
      <c r="AE470" s="24" t="str">
        <f t="shared" si="699"/>
        <v/>
      </c>
      <c r="AF470" s="26" t="str">
        <f t="shared" si="699"/>
        <v/>
      </c>
      <c r="AG470" s="24" t="str">
        <f t="shared" si="699"/>
        <v/>
      </c>
      <c r="AH470" s="26" t="str">
        <f t="shared" si="699"/>
        <v/>
      </c>
      <c r="AI470" s="26" t="str">
        <f t="shared" si="699"/>
        <v/>
      </c>
      <c r="AJ470" s="26" t="str">
        <f t="shared" si="699"/>
        <v/>
      </c>
      <c r="AK470" s="26" t="str">
        <f t="shared" si="699"/>
        <v/>
      </c>
      <c r="AL470" s="26" t="str">
        <f t="shared" si="699"/>
        <v/>
      </c>
      <c r="AM470" s="18" t="str">
        <f t="shared" si="699"/>
        <v/>
      </c>
      <c r="AN470" s="9"/>
      <c r="AO470" s="152" t="str">
        <f t="shared" si="675"/>
        <v/>
      </c>
      <c r="AP470" s="150" t="str">
        <f t="shared" si="618"/>
        <v/>
      </c>
      <c r="AQ470" s="151" t="str">
        <f t="shared" si="619"/>
        <v/>
      </c>
      <c r="AR470" s="107" t="str">
        <f t="shared" si="620"/>
        <v/>
      </c>
      <c r="AS470" s="128" t="str">
        <f t="shared" si="621"/>
        <v/>
      </c>
      <c r="AT470" s="114" t="str">
        <f t="shared" si="676"/>
        <v/>
      </c>
      <c r="AU470" s="114" t="str">
        <f t="shared" si="677"/>
        <v/>
      </c>
      <c r="AV470" s="114" t="str">
        <f t="shared" si="678"/>
        <v/>
      </c>
      <c r="AW470" s="114" t="str">
        <f t="shared" si="679"/>
        <v/>
      </c>
      <c r="AX470" s="117" t="str">
        <f t="shared" si="680"/>
        <v/>
      </c>
      <c r="AY470" s="117" t="str">
        <f t="shared" si="681"/>
        <v/>
      </c>
      <c r="AZ470" s="111" t="str">
        <f t="shared" si="682"/>
        <v/>
      </c>
      <c r="BA470" s="133" t="str">
        <f t="shared" si="683"/>
        <v/>
      </c>
      <c r="BB470" s="126" t="str">
        <f t="shared" si="622"/>
        <v/>
      </c>
      <c r="BC470" s="126" t="str">
        <f t="shared" si="623"/>
        <v/>
      </c>
      <c r="BD470" s="127" t="str">
        <f t="shared" si="624"/>
        <v/>
      </c>
      <c r="BE470" s="115" t="str">
        <f t="shared" si="625"/>
        <v/>
      </c>
      <c r="BF470" s="148" t="str">
        <f t="shared" si="626"/>
        <v/>
      </c>
      <c r="BG470" s="126" t="str">
        <f t="shared" si="627"/>
        <v/>
      </c>
      <c r="BH470" s="126" t="str">
        <f t="shared" si="628"/>
        <v/>
      </c>
      <c r="BI470" s="126" t="str">
        <f t="shared" si="629"/>
        <v/>
      </c>
      <c r="BJ470" s="126" t="str">
        <f t="shared" si="630"/>
        <v/>
      </c>
      <c r="BK470" s="111" t="str">
        <f t="shared" si="631"/>
        <v/>
      </c>
      <c r="BL470" s="118" t="str">
        <f t="shared" si="684"/>
        <v/>
      </c>
      <c r="BM470" s="115" t="str">
        <f t="shared" si="632"/>
        <v/>
      </c>
      <c r="BN470" s="110" t="str">
        <f t="shared" si="633"/>
        <v/>
      </c>
      <c r="BO470" s="110" t="str">
        <f t="shared" si="634"/>
        <v/>
      </c>
      <c r="BP470" s="111" t="str">
        <f t="shared" si="685"/>
        <v/>
      </c>
      <c r="BQ470" s="110" t="str">
        <f t="shared" si="686"/>
        <v/>
      </c>
      <c r="BR470" s="153"/>
      <c r="BS470" s="115" t="str">
        <f t="shared" si="635"/>
        <v/>
      </c>
      <c r="BT470" s="132" t="str">
        <f t="shared" si="698"/>
        <v/>
      </c>
      <c r="BU470" s="146" t="str">
        <f t="shared" si="636"/>
        <v/>
      </c>
      <c r="BV470" s="115" t="str">
        <f t="shared" si="637"/>
        <v/>
      </c>
      <c r="BW470" s="118" t="str">
        <f t="shared" si="638"/>
        <v/>
      </c>
      <c r="BX470" s="119"/>
      <c r="BY470" s="111" t="str">
        <f t="shared" si="639"/>
        <v/>
      </c>
      <c r="BZ470" s="111" t="str">
        <f t="shared" si="640"/>
        <v/>
      </c>
      <c r="CA470" s="111" t="str">
        <f t="shared" si="641"/>
        <v/>
      </c>
      <c r="CB470" s="142" t="str">
        <f t="shared" si="642"/>
        <v/>
      </c>
      <c r="CC470" s="184" t="str">
        <f t="shared" si="643"/>
        <v/>
      </c>
      <c r="CD470" s="115" t="str">
        <f t="shared" si="644"/>
        <v/>
      </c>
      <c r="CE470" s="115" t="str">
        <f t="shared" si="645"/>
        <v/>
      </c>
      <c r="CF470" s="125" t="str">
        <f t="shared" si="646"/>
        <v/>
      </c>
      <c r="CG470" s="125" t="str">
        <f t="shared" si="647"/>
        <v/>
      </c>
      <c r="CH470" s="149" t="str">
        <f t="shared" si="648"/>
        <v/>
      </c>
      <c r="CI470" s="142" t="str">
        <f t="shared" si="649"/>
        <v/>
      </c>
      <c r="CJ470" s="119"/>
      <c r="CK470" s="109"/>
      <c r="CL470" s="166" t="str">
        <f t="shared" si="650"/>
        <v/>
      </c>
      <c r="CM470" s="166" t="str">
        <f t="shared" si="651"/>
        <v/>
      </c>
      <c r="CN470" s="163" t="str">
        <f t="shared" si="652"/>
        <v/>
      </c>
      <c r="CO470" s="164" t="str">
        <f t="shared" si="653"/>
        <v/>
      </c>
      <c r="CP470" s="109"/>
      <c r="CQ470" s="163" t="str">
        <f t="shared" si="654"/>
        <v/>
      </c>
      <c r="CR470" s="163" t="str">
        <f t="shared" si="655"/>
        <v/>
      </c>
      <c r="CS470" s="109"/>
      <c r="CT470" s="112" t="str">
        <f t="shared" si="687"/>
        <v/>
      </c>
      <c r="CU470" s="145" t="str">
        <f t="shared" si="688"/>
        <v/>
      </c>
      <c r="CV470" s="111" t="str">
        <f t="shared" si="689"/>
        <v/>
      </c>
      <c r="CW470" s="111" t="str">
        <f t="shared" si="690"/>
        <v/>
      </c>
      <c r="CX470" s="109" t="str">
        <f t="shared" si="656"/>
        <v/>
      </c>
      <c r="CY470" s="126" t="str">
        <f t="shared" si="657"/>
        <v/>
      </c>
      <c r="CZ470" s="126" t="str">
        <f t="shared" si="658"/>
        <v/>
      </c>
      <c r="DA470" s="126" t="str">
        <f t="shared" si="659"/>
        <v/>
      </c>
      <c r="DB470" s="145" t="str">
        <f t="shared" si="660"/>
        <v/>
      </c>
      <c r="DC470" s="143" t="str">
        <f t="shared" si="661"/>
        <v/>
      </c>
      <c r="DD470" s="121"/>
      <c r="DE470" s="113" t="str">
        <f t="shared" si="662"/>
        <v/>
      </c>
      <c r="DF470" s="113" t="str">
        <f t="shared" si="663"/>
        <v/>
      </c>
      <c r="DG470" s="111" t="e">
        <f t="shared" si="691"/>
        <v>#N/A</v>
      </c>
      <c r="DH470" s="108" t="str">
        <f t="shared" si="664"/>
        <v/>
      </c>
      <c r="DI470" s="108" t="str">
        <f t="shared" si="692"/>
        <v/>
      </c>
      <c r="DJ470" s="108" t="str">
        <f t="shared" si="693"/>
        <v/>
      </c>
      <c r="DK470" s="108" t="str">
        <f t="shared" si="696"/>
        <v/>
      </c>
      <c r="DL470" s="108" t="str">
        <f t="shared" si="694"/>
        <v/>
      </c>
      <c r="DM470" s="108" t="str">
        <f t="shared" si="695"/>
        <v/>
      </c>
      <c r="DN470" s="103"/>
      <c r="DO470" s="170" t="str">
        <f t="shared" si="665"/>
        <v/>
      </c>
      <c r="DP470" s="170" t="str">
        <f t="shared" si="666"/>
        <v/>
      </c>
      <c r="DQ470" s="170" t="str">
        <f t="shared" si="667"/>
        <v/>
      </c>
      <c r="DR470" s="55" t="str">
        <f t="shared" si="668"/>
        <v/>
      </c>
      <c r="DS470" s="55" t="str">
        <f t="shared" si="669"/>
        <v/>
      </c>
      <c r="DT470" s="173" t="str">
        <f t="shared" si="670"/>
        <v/>
      </c>
      <c r="DU470" s="55" t="str">
        <f t="shared" si="671"/>
        <v/>
      </c>
      <c r="DV470" s="21" t="str">
        <f t="shared" si="672"/>
        <v/>
      </c>
      <c r="DW470" s="11" t="str">
        <f t="shared" si="697"/>
        <v/>
      </c>
      <c r="DX470" s="12" t="str">
        <f t="shared" si="673"/>
        <v/>
      </c>
      <c r="DY470" s="15"/>
    </row>
    <row r="471" spans="1:129" ht="19.899999999999999" customHeight="1" x14ac:dyDescent="0.25">
      <c r="A471" s="47">
        <f t="shared" si="674"/>
        <v>470</v>
      </c>
      <c r="B471" s="176"/>
      <c r="C471" s="194"/>
      <c r="D471" s="176"/>
      <c r="E471" s="194"/>
      <c r="F471" s="192"/>
      <c r="G471" s="193"/>
      <c r="H471" s="176"/>
      <c r="I471" s="176"/>
      <c r="J471" s="180"/>
      <c r="K471" s="180"/>
      <c r="L471" s="180"/>
      <c r="M471" s="40"/>
      <c r="N471" s="10" t="str">
        <f t="shared" si="617"/>
        <v/>
      </c>
      <c r="O471" s="13"/>
      <c r="P471" s="26" t="str">
        <f t="shared" si="700"/>
        <v/>
      </c>
      <c r="Q471" s="26" t="str">
        <f t="shared" si="700"/>
        <v/>
      </c>
      <c r="R471" s="26" t="str">
        <f t="shared" si="700"/>
        <v/>
      </c>
      <c r="S471" s="26" t="str">
        <f t="shared" si="700"/>
        <v/>
      </c>
      <c r="T471" s="26" t="str">
        <f t="shared" si="700"/>
        <v/>
      </c>
      <c r="U471" s="157" t="str">
        <f t="shared" si="700"/>
        <v/>
      </c>
      <c r="V471" s="26" t="str">
        <f t="shared" si="700"/>
        <v/>
      </c>
      <c r="W471" s="26" t="str">
        <f t="shared" si="700"/>
        <v/>
      </c>
      <c r="X471" s="26" t="str">
        <f t="shared" si="700"/>
        <v/>
      </c>
      <c r="Y471" s="24" t="str">
        <f t="shared" si="700"/>
        <v/>
      </c>
      <c r="Z471" s="18" t="str">
        <f t="shared" si="699"/>
        <v/>
      </c>
      <c r="AA471" s="24" t="str">
        <f t="shared" si="699"/>
        <v/>
      </c>
      <c r="AB471" s="24" t="str">
        <f t="shared" si="699"/>
        <v/>
      </c>
      <c r="AC471" s="26" t="str">
        <f t="shared" si="699"/>
        <v/>
      </c>
      <c r="AD471" s="33" t="str">
        <f t="shared" si="699"/>
        <v/>
      </c>
      <c r="AE471" s="24" t="str">
        <f t="shared" si="699"/>
        <v/>
      </c>
      <c r="AF471" s="26" t="str">
        <f t="shared" si="699"/>
        <v/>
      </c>
      <c r="AG471" s="24" t="str">
        <f t="shared" si="699"/>
        <v/>
      </c>
      <c r="AH471" s="26" t="str">
        <f t="shared" si="699"/>
        <v/>
      </c>
      <c r="AI471" s="26" t="str">
        <f t="shared" si="699"/>
        <v/>
      </c>
      <c r="AJ471" s="26" t="str">
        <f t="shared" si="699"/>
        <v/>
      </c>
      <c r="AK471" s="26" t="str">
        <f t="shared" si="699"/>
        <v/>
      </c>
      <c r="AL471" s="26" t="str">
        <f t="shared" si="699"/>
        <v/>
      </c>
      <c r="AM471" s="18" t="str">
        <f t="shared" si="699"/>
        <v/>
      </c>
      <c r="AN471" s="9"/>
      <c r="AO471" s="152" t="str">
        <f t="shared" si="675"/>
        <v/>
      </c>
      <c r="AP471" s="150" t="str">
        <f t="shared" si="618"/>
        <v/>
      </c>
      <c r="AQ471" s="151" t="str">
        <f t="shared" si="619"/>
        <v/>
      </c>
      <c r="AR471" s="107" t="str">
        <f t="shared" si="620"/>
        <v/>
      </c>
      <c r="AS471" s="128" t="str">
        <f t="shared" si="621"/>
        <v/>
      </c>
      <c r="AT471" s="114" t="str">
        <f t="shared" si="676"/>
        <v/>
      </c>
      <c r="AU471" s="114" t="str">
        <f t="shared" si="677"/>
        <v/>
      </c>
      <c r="AV471" s="114" t="str">
        <f t="shared" si="678"/>
        <v/>
      </c>
      <c r="AW471" s="114" t="str">
        <f t="shared" si="679"/>
        <v/>
      </c>
      <c r="AX471" s="117" t="str">
        <f t="shared" si="680"/>
        <v/>
      </c>
      <c r="AY471" s="117" t="str">
        <f t="shared" si="681"/>
        <v/>
      </c>
      <c r="AZ471" s="111" t="str">
        <f t="shared" si="682"/>
        <v/>
      </c>
      <c r="BA471" s="133" t="str">
        <f t="shared" si="683"/>
        <v/>
      </c>
      <c r="BB471" s="126" t="str">
        <f t="shared" si="622"/>
        <v/>
      </c>
      <c r="BC471" s="126" t="str">
        <f t="shared" si="623"/>
        <v/>
      </c>
      <c r="BD471" s="127" t="str">
        <f t="shared" si="624"/>
        <v/>
      </c>
      <c r="BE471" s="115" t="str">
        <f t="shared" si="625"/>
        <v/>
      </c>
      <c r="BF471" s="148" t="str">
        <f t="shared" si="626"/>
        <v/>
      </c>
      <c r="BG471" s="126" t="str">
        <f t="shared" si="627"/>
        <v/>
      </c>
      <c r="BH471" s="126" t="str">
        <f t="shared" si="628"/>
        <v/>
      </c>
      <c r="BI471" s="126" t="str">
        <f t="shared" si="629"/>
        <v/>
      </c>
      <c r="BJ471" s="126" t="str">
        <f t="shared" si="630"/>
        <v/>
      </c>
      <c r="BK471" s="111" t="str">
        <f t="shared" si="631"/>
        <v/>
      </c>
      <c r="BL471" s="118" t="str">
        <f t="shared" si="684"/>
        <v/>
      </c>
      <c r="BM471" s="115" t="str">
        <f t="shared" si="632"/>
        <v/>
      </c>
      <c r="BN471" s="110" t="str">
        <f t="shared" si="633"/>
        <v/>
      </c>
      <c r="BO471" s="110" t="str">
        <f t="shared" si="634"/>
        <v/>
      </c>
      <c r="BP471" s="111" t="str">
        <f t="shared" si="685"/>
        <v/>
      </c>
      <c r="BQ471" s="110" t="str">
        <f t="shared" si="686"/>
        <v/>
      </c>
      <c r="BR471" s="153"/>
      <c r="BS471" s="115" t="str">
        <f t="shared" si="635"/>
        <v/>
      </c>
      <c r="BT471" s="132" t="str">
        <f t="shared" si="698"/>
        <v/>
      </c>
      <c r="BU471" s="146" t="str">
        <f t="shared" si="636"/>
        <v/>
      </c>
      <c r="BV471" s="115" t="str">
        <f t="shared" si="637"/>
        <v/>
      </c>
      <c r="BW471" s="118" t="str">
        <f t="shared" si="638"/>
        <v/>
      </c>
      <c r="BX471" s="119"/>
      <c r="BY471" s="111" t="str">
        <f t="shared" si="639"/>
        <v/>
      </c>
      <c r="BZ471" s="111" t="str">
        <f t="shared" si="640"/>
        <v/>
      </c>
      <c r="CA471" s="111" t="str">
        <f t="shared" si="641"/>
        <v/>
      </c>
      <c r="CB471" s="142" t="str">
        <f t="shared" si="642"/>
        <v/>
      </c>
      <c r="CC471" s="184" t="str">
        <f t="shared" si="643"/>
        <v/>
      </c>
      <c r="CD471" s="115" t="str">
        <f t="shared" si="644"/>
        <v/>
      </c>
      <c r="CE471" s="115" t="str">
        <f t="shared" si="645"/>
        <v/>
      </c>
      <c r="CF471" s="125" t="str">
        <f t="shared" si="646"/>
        <v/>
      </c>
      <c r="CG471" s="125" t="str">
        <f t="shared" si="647"/>
        <v/>
      </c>
      <c r="CH471" s="149" t="str">
        <f t="shared" si="648"/>
        <v/>
      </c>
      <c r="CI471" s="142" t="str">
        <f t="shared" si="649"/>
        <v/>
      </c>
      <c r="CJ471" s="119"/>
      <c r="CK471" s="109"/>
      <c r="CL471" s="166" t="str">
        <f t="shared" si="650"/>
        <v/>
      </c>
      <c r="CM471" s="166" t="str">
        <f t="shared" si="651"/>
        <v/>
      </c>
      <c r="CN471" s="163" t="str">
        <f t="shared" si="652"/>
        <v/>
      </c>
      <c r="CO471" s="164" t="str">
        <f t="shared" si="653"/>
        <v/>
      </c>
      <c r="CP471" s="109"/>
      <c r="CQ471" s="163" t="str">
        <f t="shared" si="654"/>
        <v/>
      </c>
      <c r="CR471" s="163" t="str">
        <f t="shared" si="655"/>
        <v/>
      </c>
      <c r="CS471" s="109"/>
      <c r="CT471" s="112" t="str">
        <f t="shared" si="687"/>
        <v/>
      </c>
      <c r="CU471" s="145" t="str">
        <f t="shared" si="688"/>
        <v/>
      </c>
      <c r="CV471" s="111" t="str">
        <f t="shared" si="689"/>
        <v/>
      </c>
      <c r="CW471" s="111" t="str">
        <f t="shared" si="690"/>
        <v/>
      </c>
      <c r="CX471" s="109" t="str">
        <f t="shared" si="656"/>
        <v/>
      </c>
      <c r="CY471" s="126" t="str">
        <f t="shared" si="657"/>
        <v/>
      </c>
      <c r="CZ471" s="126" t="str">
        <f t="shared" si="658"/>
        <v/>
      </c>
      <c r="DA471" s="126" t="str">
        <f t="shared" si="659"/>
        <v/>
      </c>
      <c r="DB471" s="145" t="str">
        <f t="shared" si="660"/>
        <v/>
      </c>
      <c r="DC471" s="143" t="str">
        <f t="shared" si="661"/>
        <v/>
      </c>
      <c r="DD471" s="121"/>
      <c r="DE471" s="113" t="str">
        <f t="shared" si="662"/>
        <v/>
      </c>
      <c r="DF471" s="113" t="str">
        <f t="shared" si="663"/>
        <v/>
      </c>
      <c r="DG471" s="111" t="e">
        <f t="shared" si="691"/>
        <v>#N/A</v>
      </c>
      <c r="DH471" s="108" t="str">
        <f t="shared" si="664"/>
        <v/>
      </c>
      <c r="DI471" s="108" t="str">
        <f t="shared" si="692"/>
        <v/>
      </c>
      <c r="DJ471" s="108" t="str">
        <f t="shared" si="693"/>
        <v/>
      </c>
      <c r="DK471" s="108" t="str">
        <f t="shared" si="696"/>
        <v/>
      </c>
      <c r="DL471" s="108" t="str">
        <f t="shared" si="694"/>
        <v/>
      </c>
      <c r="DM471" s="108" t="str">
        <f t="shared" si="695"/>
        <v/>
      </c>
      <c r="DN471" s="103"/>
      <c r="DO471" s="170" t="str">
        <f t="shared" si="665"/>
        <v/>
      </c>
      <c r="DP471" s="170" t="str">
        <f t="shared" si="666"/>
        <v/>
      </c>
      <c r="DQ471" s="170" t="str">
        <f t="shared" si="667"/>
        <v/>
      </c>
      <c r="DR471" s="55" t="str">
        <f t="shared" si="668"/>
        <v/>
      </c>
      <c r="DS471" s="55" t="str">
        <f t="shared" si="669"/>
        <v/>
      </c>
      <c r="DT471" s="173" t="str">
        <f t="shared" si="670"/>
        <v/>
      </c>
      <c r="DU471" s="55" t="str">
        <f t="shared" si="671"/>
        <v/>
      </c>
      <c r="DV471" s="21" t="str">
        <f t="shared" si="672"/>
        <v/>
      </c>
      <c r="DW471" s="11" t="str">
        <f t="shared" si="697"/>
        <v/>
      </c>
      <c r="DX471" s="12" t="str">
        <f t="shared" si="673"/>
        <v/>
      </c>
      <c r="DY471" s="15"/>
    </row>
    <row r="472" spans="1:129" ht="19.899999999999999" customHeight="1" x14ac:dyDescent="0.25">
      <c r="A472" s="47">
        <f t="shared" si="674"/>
        <v>471</v>
      </c>
      <c r="B472" s="176"/>
      <c r="C472" s="194"/>
      <c r="D472" s="176"/>
      <c r="E472" s="194"/>
      <c r="F472" s="192"/>
      <c r="G472" s="193"/>
      <c r="H472" s="176"/>
      <c r="I472" s="176"/>
      <c r="J472" s="180"/>
      <c r="K472" s="180"/>
      <c r="L472" s="180"/>
      <c r="M472" s="40"/>
      <c r="N472" s="10" t="str">
        <f t="shared" si="617"/>
        <v/>
      </c>
      <c r="O472" s="13"/>
      <c r="P472" s="26" t="str">
        <f t="shared" si="700"/>
        <v/>
      </c>
      <c r="Q472" s="26" t="str">
        <f t="shared" si="700"/>
        <v/>
      </c>
      <c r="R472" s="26" t="str">
        <f t="shared" si="700"/>
        <v/>
      </c>
      <c r="S472" s="26" t="str">
        <f t="shared" si="700"/>
        <v/>
      </c>
      <c r="T472" s="26" t="str">
        <f t="shared" si="700"/>
        <v/>
      </c>
      <c r="U472" s="157" t="str">
        <f t="shared" si="700"/>
        <v/>
      </c>
      <c r="V472" s="26" t="str">
        <f t="shared" si="700"/>
        <v/>
      </c>
      <c r="W472" s="26" t="str">
        <f t="shared" si="700"/>
        <v/>
      </c>
      <c r="X472" s="26" t="str">
        <f t="shared" si="700"/>
        <v/>
      </c>
      <c r="Y472" s="24" t="str">
        <f t="shared" si="700"/>
        <v/>
      </c>
      <c r="Z472" s="18" t="str">
        <f t="shared" si="699"/>
        <v/>
      </c>
      <c r="AA472" s="24" t="str">
        <f t="shared" si="699"/>
        <v/>
      </c>
      <c r="AB472" s="24" t="str">
        <f t="shared" si="699"/>
        <v/>
      </c>
      <c r="AC472" s="26" t="str">
        <f t="shared" si="699"/>
        <v/>
      </c>
      <c r="AD472" s="33" t="str">
        <f t="shared" si="699"/>
        <v/>
      </c>
      <c r="AE472" s="24" t="str">
        <f t="shared" si="699"/>
        <v/>
      </c>
      <c r="AF472" s="26" t="str">
        <f t="shared" si="699"/>
        <v/>
      </c>
      <c r="AG472" s="24" t="str">
        <f t="shared" si="699"/>
        <v/>
      </c>
      <c r="AH472" s="26" t="str">
        <f t="shared" si="699"/>
        <v/>
      </c>
      <c r="AI472" s="26" t="str">
        <f t="shared" si="699"/>
        <v/>
      </c>
      <c r="AJ472" s="26" t="str">
        <f t="shared" si="699"/>
        <v/>
      </c>
      <c r="AK472" s="26" t="str">
        <f t="shared" si="699"/>
        <v/>
      </c>
      <c r="AL472" s="26" t="str">
        <f t="shared" si="699"/>
        <v/>
      </c>
      <c r="AM472" s="18" t="str">
        <f t="shared" si="699"/>
        <v/>
      </c>
      <c r="AN472" s="9"/>
      <c r="AO472" s="152" t="str">
        <f t="shared" si="675"/>
        <v/>
      </c>
      <c r="AP472" s="150" t="str">
        <f t="shared" si="618"/>
        <v/>
      </c>
      <c r="AQ472" s="151" t="str">
        <f t="shared" si="619"/>
        <v/>
      </c>
      <c r="AR472" s="107" t="str">
        <f t="shared" si="620"/>
        <v/>
      </c>
      <c r="AS472" s="128" t="str">
        <f t="shared" si="621"/>
        <v/>
      </c>
      <c r="AT472" s="114" t="str">
        <f t="shared" si="676"/>
        <v/>
      </c>
      <c r="AU472" s="114" t="str">
        <f t="shared" si="677"/>
        <v/>
      </c>
      <c r="AV472" s="114" t="str">
        <f t="shared" si="678"/>
        <v/>
      </c>
      <c r="AW472" s="114" t="str">
        <f t="shared" si="679"/>
        <v/>
      </c>
      <c r="AX472" s="117" t="str">
        <f t="shared" si="680"/>
        <v/>
      </c>
      <c r="AY472" s="117" t="str">
        <f t="shared" si="681"/>
        <v/>
      </c>
      <c r="AZ472" s="111" t="str">
        <f t="shared" si="682"/>
        <v/>
      </c>
      <c r="BA472" s="133" t="str">
        <f t="shared" si="683"/>
        <v/>
      </c>
      <c r="BB472" s="126" t="str">
        <f t="shared" si="622"/>
        <v/>
      </c>
      <c r="BC472" s="126" t="str">
        <f t="shared" si="623"/>
        <v/>
      </c>
      <c r="BD472" s="127" t="str">
        <f t="shared" si="624"/>
        <v/>
      </c>
      <c r="BE472" s="115" t="str">
        <f t="shared" si="625"/>
        <v/>
      </c>
      <c r="BF472" s="148" t="str">
        <f t="shared" si="626"/>
        <v/>
      </c>
      <c r="BG472" s="126" t="str">
        <f t="shared" si="627"/>
        <v/>
      </c>
      <c r="BH472" s="126" t="str">
        <f t="shared" si="628"/>
        <v/>
      </c>
      <c r="BI472" s="126" t="str">
        <f t="shared" si="629"/>
        <v/>
      </c>
      <c r="BJ472" s="126" t="str">
        <f t="shared" si="630"/>
        <v/>
      </c>
      <c r="BK472" s="111" t="str">
        <f t="shared" si="631"/>
        <v/>
      </c>
      <c r="BL472" s="118" t="str">
        <f t="shared" si="684"/>
        <v/>
      </c>
      <c r="BM472" s="115" t="str">
        <f t="shared" si="632"/>
        <v/>
      </c>
      <c r="BN472" s="110" t="str">
        <f t="shared" si="633"/>
        <v/>
      </c>
      <c r="BO472" s="110" t="str">
        <f t="shared" si="634"/>
        <v/>
      </c>
      <c r="BP472" s="111" t="str">
        <f t="shared" si="685"/>
        <v/>
      </c>
      <c r="BQ472" s="110" t="str">
        <f t="shared" si="686"/>
        <v/>
      </c>
      <c r="BR472" s="153"/>
      <c r="BS472" s="115" t="str">
        <f t="shared" si="635"/>
        <v/>
      </c>
      <c r="BT472" s="132" t="str">
        <f t="shared" si="698"/>
        <v/>
      </c>
      <c r="BU472" s="146" t="str">
        <f t="shared" si="636"/>
        <v/>
      </c>
      <c r="BV472" s="115" t="str">
        <f t="shared" si="637"/>
        <v/>
      </c>
      <c r="BW472" s="118" t="str">
        <f t="shared" si="638"/>
        <v/>
      </c>
      <c r="BX472" s="119"/>
      <c r="BY472" s="111" t="str">
        <f t="shared" si="639"/>
        <v/>
      </c>
      <c r="BZ472" s="111" t="str">
        <f t="shared" si="640"/>
        <v/>
      </c>
      <c r="CA472" s="111" t="str">
        <f t="shared" si="641"/>
        <v/>
      </c>
      <c r="CB472" s="142" t="str">
        <f t="shared" si="642"/>
        <v/>
      </c>
      <c r="CC472" s="184" t="str">
        <f t="shared" si="643"/>
        <v/>
      </c>
      <c r="CD472" s="115" t="str">
        <f t="shared" si="644"/>
        <v/>
      </c>
      <c r="CE472" s="115" t="str">
        <f t="shared" si="645"/>
        <v/>
      </c>
      <c r="CF472" s="125" t="str">
        <f t="shared" si="646"/>
        <v/>
      </c>
      <c r="CG472" s="125" t="str">
        <f t="shared" si="647"/>
        <v/>
      </c>
      <c r="CH472" s="149" t="str">
        <f t="shared" si="648"/>
        <v/>
      </c>
      <c r="CI472" s="142" t="str">
        <f t="shared" si="649"/>
        <v/>
      </c>
      <c r="CJ472" s="119"/>
      <c r="CK472" s="109"/>
      <c r="CL472" s="166" t="str">
        <f t="shared" si="650"/>
        <v/>
      </c>
      <c r="CM472" s="166" t="str">
        <f t="shared" si="651"/>
        <v/>
      </c>
      <c r="CN472" s="163" t="str">
        <f t="shared" si="652"/>
        <v/>
      </c>
      <c r="CO472" s="164" t="str">
        <f t="shared" si="653"/>
        <v/>
      </c>
      <c r="CP472" s="109"/>
      <c r="CQ472" s="163" t="str">
        <f t="shared" si="654"/>
        <v/>
      </c>
      <c r="CR472" s="163" t="str">
        <f t="shared" si="655"/>
        <v/>
      </c>
      <c r="CS472" s="109"/>
      <c r="CT472" s="112" t="str">
        <f t="shared" si="687"/>
        <v/>
      </c>
      <c r="CU472" s="145" t="str">
        <f t="shared" si="688"/>
        <v/>
      </c>
      <c r="CV472" s="111" t="str">
        <f t="shared" si="689"/>
        <v/>
      </c>
      <c r="CW472" s="111" t="str">
        <f t="shared" si="690"/>
        <v/>
      </c>
      <c r="CX472" s="109" t="str">
        <f t="shared" si="656"/>
        <v/>
      </c>
      <c r="CY472" s="126" t="str">
        <f t="shared" si="657"/>
        <v/>
      </c>
      <c r="CZ472" s="126" t="str">
        <f t="shared" si="658"/>
        <v/>
      </c>
      <c r="DA472" s="126" t="str">
        <f t="shared" si="659"/>
        <v/>
      </c>
      <c r="DB472" s="145" t="str">
        <f t="shared" si="660"/>
        <v/>
      </c>
      <c r="DC472" s="143" t="str">
        <f t="shared" si="661"/>
        <v/>
      </c>
      <c r="DD472" s="121"/>
      <c r="DE472" s="113" t="str">
        <f t="shared" si="662"/>
        <v/>
      </c>
      <c r="DF472" s="113" t="str">
        <f t="shared" si="663"/>
        <v/>
      </c>
      <c r="DG472" s="111" t="e">
        <f t="shared" si="691"/>
        <v>#N/A</v>
      </c>
      <c r="DH472" s="108" t="str">
        <f t="shared" si="664"/>
        <v/>
      </c>
      <c r="DI472" s="108" t="str">
        <f t="shared" si="692"/>
        <v/>
      </c>
      <c r="DJ472" s="108" t="str">
        <f t="shared" si="693"/>
        <v/>
      </c>
      <c r="DK472" s="108" t="str">
        <f t="shared" si="696"/>
        <v/>
      </c>
      <c r="DL472" s="108" t="str">
        <f t="shared" si="694"/>
        <v/>
      </c>
      <c r="DM472" s="108" t="str">
        <f t="shared" si="695"/>
        <v/>
      </c>
      <c r="DN472" s="103"/>
      <c r="DO472" s="170" t="str">
        <f t="shared" si="665"/>
        <v/>
      </c>
      <c r="DP472" s="170" t="str">
        <f t="shared" si="666"/>
        <v/>
      </c>
      <c r="DQ472" s="170" t="str">
        <f t="shared" si="667"/>
        <v/>
      </c>
      <c r="DR472" s="55" t="str">
        <f t="shared" si="668"/>
        <v/>
      </c>
      <c r="DS472" s="55" t="str">
        <f t="shared" si="669"/>
        <v/>
      </c>
      <c r="DT472" s="173" t="str">
        <f t="shared" si="670"/>
        <v/>
      </c>
      <c r="DU472" s="55" t="str">
        <f t="shared" si="671"/>
        <v/>
      </c>
      <c r="DV472" s="21" t="str">
        <f t="shared" si="672"/>
        <v/>
      </c>
      <c r="DW472" s="11" t="str">
        <f t="shared" si="697"/>
        <v/>
      </c>
      <c r="DX472" s="12" t="str">
        <f t="shared" si="673"/>
        <v/>
      </c>
      <c r="DY472" s="15"/>
    </row>
    <row r="473" spans="1:129" ht="19.899999999999999" customHeight="1" x14ac:dyDescent="0.25">
      <c r="A473" s="47">
        <f t="shared" si="674"/>
        <v>472</v>
      </c>
      <c r="B473" s="176"/>
      <c r="C473" s="194"/>
      <c r="D473" s="176"/>
      <c r="E473" s="194"/>
      <c r="F473" s="192"/>
      <c r="G473" s="193"/>
      <c r="H473" s="176"/>
      <c r="I473" s="176"/>
      <c r="J473" s="180"/>
      <c r="K473" s="180"/>
      <c r="L473" s="180"/>
      <c r="M473" s="40"/>
      <c r="N473" s="10" t="str">
        <f t="shared" si="617"/>
        <v/>
      </c>
      <c r="O473" s="13"/>
      <c r="P473" s="26" t="str">
        <f t="shared" si="700"/>
        <v/>
      </c>
      <c r="Q473" s="26" t="str">
        <f t="shared" si="700"/>
        <v/>
      </c>
      <c r="R473" s="26" t="str">
        <f t="shared" si="700"/>
        <v/>
      </c>
      <c r="S473" s="26" t="str">
        <f t="shared" si="700"/>
        <v/>
      </c>
      <c r="T473" s="26" t="str">
        <f t="shared" si="700"/>
        <v/>
      </c>
      <c r="U473" s="157" t="str">
        <f t="shared" si="700"/>
        <v/>
      </c>
      <c r="V473" s="26" t="str">
        <f t="shared" si="700"/>
        <v/>
      </c>
      <c r="W473" s="26" t="str">
        <f t="shared" si="700"/>
        <v/>
      </c>
      <c r="X473" s="26" t="str">
        <f t="shared" si="700"/>
        <v/>
      </c>
      <c r="Y473" s="24" t="str">
        <f t="shared" si="700"/>
        <v/>
      </c>
      <c r="Z473" s="18" t="str">
        <f t="shared" si="699"/>
        <v/>
      </c>
      <c r="AA473" s="24" t="str">
        <f t="shared" si="699"/>
        <v/>
      </c>
      <c r="AB473" s="24" t="str">
        <f t="shared" si="699"/>
        <v/>
      </c>
      <c r="AC473" s="26" t="str">
        <f t="shared" si="699"/>
        <v/>
      </c>
      <c r="AD473" s="33" t="str">
        <f t="shared" si="699"/>
        <v/>
      </c>
      <c r="AE473" s="24" t="str">
        <f t="shared" si="699"/>
        <v/>
      </c>
      <c r="AF473" s="26" t="str">
        <f t="shared" si="699"/>
        <v/>
      </c>
      <c r="AG473" s="24" t="str">
        <f t="shared" si="699"/>
        <v/>
      </c>
      <c r="AH473" s="26" t="str">
        <f t="shared" si="699"/>
        <v/>
      </c>
      <c r="AI473" s="26" t="str">
        <f t="shared" si="699"/>
        <v/>
      </c>
      <c r="AJ473" s="26" t="str">
        <f t="shared" si="699"/>
        <v/>
      </c>
      <c r="AK473" s="26" t="str">
        <f t="shared" si="699"/>
        <v/>
      </c>
      <c r="AL473" s="26" t="str">
        <f t="shared" si="699"/>
        <v/>
      </c>
      <c r="AM473" s="18" t="str">
        <f t="shared" si="699"/>
        <v/>
      </c>
      <c r="AN473" s="9"/>
      <c r="AO473" s="152" t="str">
        <f t="shared" si="675"/>
        <v/>
      </c>
      <c r="AP473" s="150" t="str">
        <f t="shared" si="618"/>
        <v/>
      </c>
      <c r="AQ473" s="151" t="str">
        <f t="shared" si="619"/>
        <v/>
      </c>
      <c r="AR473" s="107" t="str">
        <f t="shared" si="620"/>
        <v/>
      </c>
      <c r="AS473" s="128" t="str">
        <f t="shared" si="621"/>
        <v/>
      </c>
      <c r="AT473" s="114" t="str">
        <f t="shared" si="676"/>
        <v/>
      </c>
      <c r="AU473" s="114" t="str">
        <f t="shared" si="677"/>
        <v/>
      </c>
      <c r="AV473" s="114" t="str">
        <f t="shared" si="678"/>
        <v/>
      </c>
      <c r="AW473" s="114" t="str">
        <f t="shared" si="679"/>
        <v/>
      </c>
      <c r="AX473" s="117" t="str">
        <f t="shared" si="680"/>
        <v/>
      </c>
      <c r="AY473" s="117" t="str">
        <f t="shared" si="681"/>
        <v/>
      </c>
      <c r="AZ473" s="111" t="str">
        <f t="shared" si="682"/>
        <v/>
      </c>
      <c r="BA473" s="133" t="str">
        <f t="shared" si="683"/>
        <v/>
      </c>
      <c r="BB473" s="126" t="str">
        <f t="shared" si="622"/>
        <v/>
      </c>
      <c r="BC473" s="126" t="str">
        <f t="shared" si="623"/>
        <v/>
      </c>
      <c r="BD473" s="127" t="str">
        <f t="shared" si="624"/>
        <v/>
      </c>
      <c r="BE473" s="115" t="str">
        <f t="shared" si="625"/>
        <v/>
      </c>
      <c r="BF473" s="148" t="str">
        <f t="shared" si="626"/>
        <v/>
      </c>
      <c r="BG473" s="126" t="str">
        <f t="shared" si="627"/>
        <v/>
      </c>
      <c r="BH473" s="126" t="str">
        <f t="shared" si="628"/>
        <v/>
      </c>
      <c r="BI473" s="126" t="str">
        <f t="shared" si="629"/>
        <v/>
      </c>
      <c r="BJ473" s="126" t="str">
        <f t="shared" si="630"/>
        <v/>
      </c>
      <c r="BK473" s="111" t="str">
        <f t="shared" si="631"/>
        <v/>
      </c>
      <c r="BL473" s="118" t="str">
        <f t="shared" si="684"/>
        <v/>
      </c>
      <c r="BM473" s="115" t="str">
        <f t="shared" si="632"/>
        <v/>
      </c>
      <c r="BN473" s="110" t="str">
        <f t="shared" si="633"/>
        <v/>
      </c>
      <c r="BO473" s="110" t="str">
        <f t="shared" si="634"/>
        <v/>
      </c>
      <c r="BP473" s="111" t="str">
        <f t="shared" si="685"/>
        <v/>
      </c>
      <c r="BQ473" s="110" t="str">
        <f t="shared" si="686"/>
        <v/>
      </c>
      <c r="BR473" s="153"/>
      <c r="BS473" s="115" t="str">
        <f t="shared" si="635"/>
        <v/>
      </c>
      <c r="BT473" s="132" t="str">
        <f t="shared" si="698"/>
        <v/>
      </c>
      <c r="BU473" s="146" t="str">
        <f t="shared" si="636"/>
        <v/>
      </c>
      <c r="BV473" s="115" t="str">
        <f t="shared" si="637"/>
        <v/>
      </c>
      <c r="BW473" s="118" t="str">
        <f t="shared" si="638"/>
        <v/>
      </c>
      <c r="BX473" s="119"/>
      <c r="BY473" s="111" t="str">
        <f t="shared" si="639"/>
        <v/>
      </c>
      <c r="BZ473" s="111" t="str">
        <f t="shared" si="640"/>
        <v/>
      </c>
      <c r="CA473" s="111" t="str">
        <f t="shared" si="641"/>
        <v/>
      </c>
      <c r="CB473" s="142" t="str">
        <f t="shared" si="642"/>
        <v/>
      </c>
      <c r="CC473" s="184" t="str">
        <f t="shared" si="643"/>
        <v/>
      </c>
      <c r="CD473" s="115" t="str">
        <f t="shared" si="644"/>
        <v/>
      </c>
      <c r="CE473" s="115" t="str">
        <f t="shared" si="645"/>
        <v/>
      </c>
      <c r="CF473" s="125" t="str">
        <f t="shared" si="646"/>
        <v/>
      </c>
      <c r="CG473" s="125" t="str">
        <f t="shared" si="647"/>
        <v/>
      </c>
      <c r="CH473" s="149" t="str">
        <f t="shared" si="648"/>
        <v/>
      </c>
      <c r="CI473" s="142" t="str">
        <f t="shared" si="649"/>
        <v/>
      </c>
      <c r="CJ473" s="119"/>
      <c r="CK473" s="109"/>
      <c r="CL473" s="166" t="str">
        <f t="shared" si="650"/>
        <v/>
      </c>
      <c r="CM473" s="166" t="str">
        <f t="shared" si="651"/>
        <v/>
      </c>
      <c r="CN473" s="163" t="str">
        <f t="shared" si="652"/>
        <v/>
      </c>
      <c r="CO473" s="164" t="str">
        <f t="shared" si="653"/>
        <v/>
      </c>
      <c r="CP473" s="109"/>
      <c r="CQ473" s="163" t="str">
        <f t="shared" si="654"/>
        <v/>
      </c>
      <c r="CR473" s="163" t="str">
        <f t="shared" si="655"/>
        <v/>
      </c>
      <c r="CS473" s="109"/>
      <c r="CT473" s="112" t="str">
        <f t="shared" si="687"/>
        <v/>
      </c>
      <c r="CU473" s="145" t="str">
        <f t="shared" si="688"/>
        <v/>
      </c>
      <c r="CV473" s="111" t="str">
        <f t="shared" si="689"/>
        <v/>
      </c>
      <c r="CW473" s="111" t="str">
        <f t="shared" si="690"/>
        <v/>
      </c>
      <c r="CX473" s="109" t="str">
        <f t="shared" si="656"/>
        <v/>
      </c>
      <c r="CY473" s="126" t="str">
        <f t="shared" si="657"/>
        <v/>
      </c>
      <c r="CZ473" s="126" t="str">
        <f t="shared" si="658"/>
        <v/>
      </c>
      <c r="DA473" s="126" t="str">
        <f t="shared" si="659"/>
        <v/>
      </c>
      <c r="DB473" s="145" t="str">
        <f t="shared" si="660"/>
        <v/>
      </c>
      <c r="DC473" s="143" t="str">
        <f t="shared" si="661"/>
        <v/>
      </c>
      <c r="DD473" s="121"/>
      <c r="DE473" s="113" t="str">
        <f t="shared" si="662"/>
        <v/>
      </c>
      <c r="DF473" s="113" t="str">
        <f t="shared" si="663"/>
        <v/>
      </c>
      <c r="DG473" s="111" t="e">
        <f t="shared" si="691"/>
        <v>#N/A</v>
      </c>
      <c r="DH473" s="108" t="str">
        <f t="shared" si="664"/>
        <v/>
      </c>
      <c r="DI473" s="108" t="str">
        <f t="shared" si="692"/>
        <v/>
      </c>
      <c r="DJ473" s="108" t="str">
        <f t="shared" si="693"/>
        <v/>
      </c>
      <c r="DK473" s="108" t="str">
        <f t="shared" si="696"/>
        <v/>
      </c>
      <c r="DL473" s="108" t="str">
        <f t="shared" si="694"/>
        <v/>
      </c>
      <c r="DM473" s="108" t="str">
        <f t="shared" si="695"/>
        <v/>
      </c>
      <c r="DN473" s="103"/>
      <c r="DO473" s="170" t="str">
        <f t="shared" si="665"/>
        <v/>
      </c>
      <c r="DP473" s="170" t="str">
        <f t="shared" si="666"/>
        <v/>
      </c>
      <c r="DQ473" s="170" t="str">
        <f t="shared" si="667"/>
        <v/>
      </c>
      <c r="DR473" s="55" t="str">
        <f t="shared" si="668"/>
        <v/>
      </c>
      <c r="DS473" s="55" t="str">
        <f t="shared" si="669"/>
        <v/>
      </c>
      <c r="DT473" s="173" t="str">
        <f t="shared" si="670"/>
        <v/>
      </c>
      <c r="DU473" s="55" t="str">
        <f t="shared" si="671"/>
        <v/>
      </c>
      <c r="DV473" s="21" t="str">
        <f t="shared" si="672"/>
        <v/>
      </c>
      <c r="DW473" s="11" t="str">
        <f t="shared" si="697"/>
        <v/>
      </c>
      <c r="DX473" s="12" t="str">
        <f t="shared" si="673"/>
        <v/>
      </c>
      <c r="DY473" s="15"/>
    </row>
    <row r="474" spans="1:129" ht="19.899999999999999" customHeight="1" x14ac:dyDescent="0.25">
      <c r="A474" s="47">
        <f t="shared" si="674"/>
        <v>473</v>
      </c>
      <c r="B474" s="176"/>
      <c r="C474" s="194"/>
      <c r="D474" s="176"/>
      <c r="E474" s="194"/>
      <c r="F474" s="192"/>
      <c r="G474" s="193"/>
      <c r="H474" s="176"/>
      <c r="I474" s="176"/>
      <c r="J474" s="180"/>
      <c r="K474" s="180"/>
      <c r="L474" s="180"/>
      <c r="M474" s="40"/>
      <c r="N474" s="10" t="str">
        <f t="shared" si="617"/>
        <v/>
      </c>
      <c r="O474" s="13"/>
      <c r="P474" s="26" t="str">
        <f t="shared" si="700"/>
        <v/>
      </c>
      <c r="Q474" s="26" t="str">
        <f t="shared" si="700"/>
        <v/>
      </c>
      <c r="R474" s="26" t="str">
        <f t="shared" si="700"/>
        <v/>
      </c>
      <c r="S474" s="26" t="str">
        <f t="shared" si="700"/>
        <v/>
      </c>
      <c r="T474" s="26" t="str">
        <f t="shared" si="700"/>
        <v/>
      </c>
      <c r="U474" s="157" t="str">
        <f t="shared" si="700"/>
        <v/>
      </c>
      <c r="V474" s="26" t="str">
        <f t="shared" si="700"/>
        <v/>
      </c>
      <c r="W474" s="26" t="str">
        <f t="shared" si="700"/>
        <v/>
      </c>
      <c r="X474" s="26" t="str">
        <f t="shared" si="700"/>
        <v/>
      </c>
      <c r="Y474" s="24" t="str">
        <f t="shared" si="700"/>
        <v/>
      </c>
      <c r="Z474" s="18" t="str">
        <f t="shared" si="699"/>
        <v/>
      </c>
      <c r="AA474" s="24" t="str">
        <f t="shared" si="699"/>
        <v/>
      </c>
      <c r="AB474" s="24" t="str">
        <f t="shared" si="699"/>
        <v/>
      </c>
      <c r="AC474" s="26" t="str">
        <f t="shared" si="699"/>
        <v/>
      </c>
      <c r="AD474" s="33" t="str">
        <f t="shared" si="699"/>
        <v/>
      </c>
      <c r="AE474" s="24" t="str">
        <f t="shared" si="699"/>
        <v/>
      </c>
      <c r="AF474" s="26" t="str">
        <f t="shared" si="699"/>
        <v/>
      </c>
      <c r="AG474" s="24" t="str">
        <f t="shared" si="699"/>
        <v/>
      </c>
      <c r="AH474" s="26" t="str">
        <f t="shared" si="699"/>
        <v/>
      </c>
      <c r="AI474" s="26" t="str">
        <f t="shared" si="699"/>
        <v/>
      </c>
      <c r="AJ474" s="26" t="str">
        <f t="shared" si="699"/>
        <v/>
      </c>
      <c r="AK474" s="26" t="str">
        <f t="shared" si="699"/>
        <v/>
      </c>
      <c r="AL474" s="26" t="str">
        <f t="shared" si="699"/>
        <v/>
      </c>
      <c r="AM474" s="18" t="str">
        <f t="shared" si="699"/>
        <v/>
      </c>
      <c r="AN474" s="9"/>
      <c r="AO474" s="152" t="str">
        <f t="shared" si="675"/>
        <v/>
      </c>
      <c r="AP474" s="150" t="str">
        <f t="shared" si="618"/>
        <v/>
      </c>
      <c r="AQ474" s="151" t="str">
        <f t="shared" si="619"/>
        <v/>
      </c>
      <c r="AR474" s="107" t="str">
        <f t="shared" si="620"/>
        <v/>
      </c>
      <c r="AS474" s="128" t="str">
        <f t="shared" si="621"/>
        <v/>
      </c>
      <c r="AT474" s="114" t="str">
        <f t="shared" si="676"/>
        <v/>
      </c>
      <c r="AU474" s="114" t="str">
        <f t="shared" si="677"/>
        <v/>
      </c>
      <c r="AV474" s="114" t="str">
        <f t="shared" si="678"/>
        <v/>
      </c>
      <c r="AW474" s="114" t="str">
        <f t="shared" si="679"/>
        <v/>
      </c>
      <c r="AX474" s="117" t="str">
        <f t="shared" si="680"/>
        <v/>
      </c>
      <c r="AY474" s="117" t="str">
        <f t="shared" si="681"/>
        <v/>
      </c>
      <c r="AZ474" s="111" t="str">
        <f t="shared" si="682"/>
        <v/>
      </c>
      <c r="BA474" s="133" t="str">
        <f t="shared" si="683"/>
        <v/>
      </c>
      <c r="BB474" s="126" t="str">
        <f t="shared" si="622"/>
        <v/>
      </c>
      <c r="BC474" s="126" t="str">
        <f t="shared" si="623"/>
        <v/>
      </c>
      <c r="BD474" s="127" t="str">
        <f t="shared" si="624"/>
        <v/>
      </c>
      <c r="BE474" s="115" t="str">
        <f t="shared" si="625"/>
        <v/>
      </c>
      <c r="BF474" s="148" t="str">
        <f t="shared" si="626"/>
        <v/>
      </c>
      <c r="BG474" s="126" t="str">
        <f t="shared" si="627"/>
        <v/>
      </c>
      <c r="BH474" s="126" t="str">
        <f t="shared" si="628"/>
        <v/>
      </c>
      <c r="BI474" s="126" t="str">
        <f t="shared" si="629"/>
        <v/>
      </c>
      <c r="BJ474" s="126" t="str">
        <f t="shared" si="630"/>
        <v/>
      </c>
      <c r="BK474" s="111" t="str">
        <f t="shared" si="631"/>
        <v/>
      </c>
      <c r="BL474" s="118" t="str">
        <f t="shared" si="684"/>
        <v/>
      </c>
      <c r="BM474" s="115" t="str">
        <f t="shared" si="632"/>
        <v/>
      </c>
      <c r="BN474" s="110" t="str">
        <f t="shared" si="633"/>
        <v/>
      </c>
      <c r="BO474" s="110" t="str">
        <f t="shared" si="634"/>
        <v/>
      </c>
      <c r="BP474" s="111" t="str">
        <f t="shared" si="685"/>
        <v/>
      </c>
      <c r="BQ474" s="110" t="str">
        <f t="shared" si="686"/>
        <v/>
      </c>
      <c r="BR474" s="153"/>
      <c r="BS474" s="115" t="str">
        <f t="shared" si="635"/>
        <v/>
      </c>
      <c r="BT474" s="132" t="str">
        <f t="shared" si="698"/>
        <v/>
      </c>
      <c r="BU474" s="146" t="str">
        <f t="shared" si="636"/>
        <v/>
      </c>
      <c r="BV474" s="115" t="str">
        <f t="shared" si="637"/>
        <v/>
      </c>
      <c r="BW474" s="118" t="str">
        <f t="shared" si="638"/>
        <v/>
      </c>
      <c r="BX474" s="119"/>
      <c r="BY474" s="111" t="str">
        <f t="shared" si="639"/>
        <v/>
      </c>
      <c r="BZ474" s="111" t="str">
        <f t="shared" si="640"/>
        <v/>
      </c>
      <c r="CA474" s="111" t="str">
        <f t="shared" si="641"/>
        <v/>
      </c>
      <c r="CB474" s="142" t="str">
        <f t="shared" si="642"/>
        <v/>
      </c>
      <c r="CC474" s="184" t="str">
        <f t="shared" si="643"/>
        <v/>
      </c>
      <c r="CD474" s="115" t="str">
        <f t="shared" si="644"/>
        <v/>
      </c>
      <c r="CE474" s="115" t="str">
        <f t="shared" si="645"/>
        <v/>
      </c>
      <c r="CF474" s="125" t="str">
        <f t="shared" si="646"/>
        <v/>
      </c>
      <c r="CG474" s="125" t="str">
        <f t="shared" si="647"/>
        <v/>
      </c>
      <c r="CH474" s="149" t="str">
        <f t="shared" si="648"/>
        <v/>
      </c>
      <c r="CI474" s="142" t="str">
        <f t="shared" si="649"/>
        <v/>
      </c>
      <c r="CJ474" s="119"/>
      <c r="CK474" s="109"/>
      <c r="CL474" s="166" t="str">
        <f t="shared" si="650"/>
        <v/>
      </c>
      <c r="CM474" s="166" t="str">
        <f t="shared" si="651"/>
        <v/>
      </c>
      <c r="CN474" s="163" t="str">
        <f t="shared" si="652"/>
        <v/>
      </c>
      <c r="CO474" s="164" t="str">
        <f t="shared" si="653"/>
        <v/>
      </c>
      <c r="CP474" s="109"/>
      <c r="CQ474" s="163" t="str">
        <f t="shared" si="654"/>
        <v/>
      </c>
      <c r="CR474" s="163" t="str">
        <f t="shared" si="655"/>
        <v/>
      </c>
      <c r="CS474" s="109"/>
      <c r="CT474" s="112" t="str">
        <f t="shared" si="687"/>
        <v/>
      </c>
      <c r="CU474" s="145" t="str">
        <f t="shared" si="688"/>
        <v/>
      </c>
      <c r="CV474" s="111" t="str">
        <f t="shared" si="689"/>
        <v/>
      </c>
      <c r="CW474" s="111" t="str">
        <f t="shared" si="690"/>
        <v/>
      </c>
      <c r="CX474" s="109" t="str">
        <f t="shared" si="656"/>
        <v/>
      </c>
      <c r="CY474" s="126" t="str">
        <f t="shared" si="657"/>
        <v/>
      </c>
      <c r="CZ474" s="126" t="str">
        <f t="shared" si="658"/>
        <v/>
      </c>
      <c r="DA474" s="126" t="str">
        <f t="shared" si="659"/>
        <v/>
      </c>
      <c r="DB474" s="145" t="str">
        <f t="shared" si="660"/>
        <v/>
      </c>
      <c r="DC474" s="143" t="str">
        <f t="shared" si="661"/>
        <v/>
      </c>
      <c r="DD474" s="121"/>
      <c r="DE474" s="113" t="str">
        <f t="shared" si="662"/>
        <v/>
      </c>
      <c r="DF474" s="113" t="str">
        <f t="shared" si="663"/>
        <v/>
      </c>
      <c r="DG474" s="111" t="e">
        <f t="shared" si="691"/>
        <v>#N/A</v>
      </c>
      <c r="DH474" s="108" t="str">
        <f t="shared" si="664"/>
        <v/>
      </c>
      <c r="DI474" s="108" t="str">
        <f t="shared" si="692"/>
        <v/>
      </c>
      <c r="DJ474" s="108" t="str">
        <f t="shared" si="693"/>
        <v/>
      </c>
      <c r="DK474" s="108" t="str">
        <f t="shared" si="696"/>
        <v/>
      </c>
      <c r="DL474" s="108" t="str">
        <f t="shared" si="694"/>
        <v/>
      </c>
      <c r="DM474" s="108" t="str">
        <f t="shared" si="695"/>
        <v/>
      </c>
      <c r="DN474" s="103"/>
      <c r="DO474" s="170" t="str">
        <f t="shared" si="665"/>
        <v/>
      </c>
      <c r="DP474" s="170" t="str">
        <f t="shared" si="666"/>
        <v/>
      </c>
      <c r="DQ474" s="170" t="str">
        <f t="shared" si="667"/>
        <v/>
      </c>
      <c r="DR474" s="55" t="str">
        <f t="shared" si="668"/>
        <v/>
      </c>
      <c r="DS474" s="55" t="str">
        <f t="shared" si="669"/>
        <v/>
      </c>
      <c r="DT474" s="173" t="str">
        <f t="shared" si="670"/>
        <v/>
      </c>
      <c r="DU474" s="55" t="str">
        <f t="shared" si="671"/>
        <v/>
      </c>
      <c r="DV474" s="21" t="str">
        <f t="shared" si="672"/>
        <v/>
      </c>
      <c r="DW474" s="11" t="str">
        <f t="shared" si="697"/>
        <v/>
      </c>
      <c r="DX474" s="12" t="str">
        <f t="shared" si="673"/>
        <v/>
      </c>
      <c r="DY474" s="15"/>
    </row>
    <row r="475" spans="1:129" ht="19.899999999999999" customHeight="1" x14ac:dyDescent="0.25">
      <c r="A475" s="47">
        <f t="shared" si="674"/>
        <v>474</v>
      </c>
      <c r="B475" s="176"/>
      <c r="C475" s="194"/>
      <c r="D475" s="176"/>
      <c r="E475" s="194"/>
      <c r="F475" s="192"/>
      <c r="G475" s="193"/>
      <c r="H475" s="176"/>
      <c r="I475" s="176"/>
      <c r="J475" s="180"/>
      <c r="K475" s="180"/>
      <c r="L475" s="180"/>
      <c r="M475" s="40"/>
      <c r="N475" s="10" t="str">
        <f t="shared" si="617"/>
        <v/>
      </c>
      <c r="O475" s="13"/>
      <c r="P475" s="26" t="str">
        <f t="shared" si="700"/>
        <v/>
      </c>
      <c r="Q475" s="26" t="str">
        <f t="shared" si="700"/>
        <v/>
      </c>
      <c r="R475" s="26" t="str">
        <f t="shared" si="700"/>
        <v/>
      </c>
      <c r="S475" s="26" t="str">
        <f t="shared" si="700"/>
        <v/>
      </c>
      <c r="T475" s="26" t="str">
        <f t="shared" si="700"/>
        <v/>
      </c>
      <c r="U475" s="157" t="str">
        <f t="shared" si="700"/>
        <v/>
      </c>
      <c r="V475" s="26" t="str">
        <f t="shared" si="700"/>
        <v/>
      </c>
      <c r="W475" s="26" t="str">
        <f t="shared" si="700"/>
        <v/>
      </c>
      <c r="X475" s="26" t="str">
        <f t="shared" si="700"/>
        <v/>
      </c>
      <c r="Y475" s="24" t="str">
        <f t="shared" si="700"/>
        <v/>
      </c>
      <c r="Z475" s="18" t="str">
        <f t="shared" si="699"/>
        <v/>
      </c>
      <c r="AA475" s="24" t="str">
        <f t="shared" si="699"/>
        <v/>
      </c>
      <c r="AB475" s="24" t="str">
        <f t="shared" si="699"/>
        <v/>
      </c>
      <c r="AC475" s="26" t="str">
        <f t="shared" si="699"/>
        <v/>
      </c>
      <c r="AD475" s="33" t="str">
        <f t="shared" si="699"/>
        <v/>
      </c>
      <c r="AE475" s="24" t="str">
        <f t="shared" si="699"/>
        <v/>
      </c>
      <c r="AF475" s="26" t="str">
        <f t="shared" si="699"/>
        <v/>
      </c>
      <c r="AG475" s="24" t="str">
        <f t="shared" si="699"/>
        <v/>
      </c>
      <c r="AH475" s="26" t="str">
        <f t="shared" si="699"/>
        <v/>
      </c>
      <c r="AI475" s="26" t="str">
        <f t="shared" si="699"/>
        <v/>
      </c>
      <c r="AJ475" s="26" t="str">
        <f t="shared" si="699"/>
        <v/>
      </c>
      <c r="AK475" s="26" t="str">
        <f t="shared" si="699"/>
        <v/>
      </c>
      <c r="AL475" s="26" t="str">
        <f t="shared" si="699"/>
        <v/>
      </c>
      <c r="AM475" s="18" t="str">
        <f t="shared" si="699"/>
        <v/>
      </c>
      <c r="AN475" s="9"/>
      <c r="AO475" s="152" t="str">
        <f t="shared" si="675"/>
        <v/>
      </c>
      <c r="AP475" s="150" t="str">
        <f t="shared" si="618"/>
        <v/>
      </c>
      <c r="AQ475" s="151" t="str">
        <f t="shared" si="619"/>
        <v/>
      </c>
      <c r="AR475" s="107" t="str">
        <f t="shared" si="620"/>
        <v/>
      </c>
      <c r="AS475" s="128" t="str">
        <f t="shared" si="621"/>
        <v/>
      </c>
      <c r="AT475" s="114" t="str">
        <f t="shared" si="676"/>
        <v/>
      </c>
      <c r="AU475" s="114" t="str">
        <f t="shared" si="677"/>
        <v/>
      </c>
      <c r="AV475" s="114" t="str">
        <f t="shared" si="678"/>
        <v/>
      </c>
      <c r="AW475" s="114" t="str">
        <f t="shared" si="679"/>
        <v/>
      </c>
      <c r="AX475" s="117" t="str">
        <f t="shared" si="680"/>
        <v/>
      </c>
      <c r="AY475" s="117" t="str">
        <f t="shared" si="681"/>
        <v/>
      </c>
      <c r="AZ475" s="111" t="str">
        <f t="shared" si="682"/>
        <v/>
      </c>
      <c r="BA475" s="133" t="str">
        <f t="shared" si="683"/>
        <v/>
      </c>
      <c r="BB475" s="126" t="str">
        <f t="shared" si="622"/>
        <v/>
      </c>
      <c r="BC475" s="126" t="str">
        <f t="shared" si="623"/>
        <v/>
      </c>
      <c r="BD475" s="127" t="str">
        <f t="shared" si="624"/>
        <v/>
      </c>
      <c r="BE475" s="115" t="str">
        <f t="shared" si="625"/>
        <v/>
      </c>
      <c r="BF475" s="148" t="str">
        <f t="shared" si="626"/>
        <v/>
      </c>
      <c r="BG475" s="126" t="str">
        <f t="shared" si="627"/>
        <v/>
      </c>
      <c r="BH475" s="126" t="str">
        <f t="shared" si="628"/>
        <v/>
      </c>
      <c r="BI475" s="126" t="str">
        <f t="shared" si="629"/>
        <v/>
      </c>
      <c r="BJ475" s="126" t="str">
        <f t="shared" si="630"/>
        <v/>
      </c>
      <c r="BK475" s="111" t="str">
        <f t="shared" si="631"/>
        <v/>
      </c>
      <c r="BL475" s="118" t="str">
        <f t="shared" si="684"/>
        <v/>
      </c>
      <c r="BM475" s="115" t="str">
        <f t="shared" si="632"/>
        <v/>
      </c>
      <c r="BN475" s="110" t="str">
        <f t="shared" si="633"/>
        <v/>
      </c>
      <c r="BO475" s="110" t="str">
        <f t="shared" si="634"/>
        <v/>
      </c>
      <c r="BP475" s="111" t="str">
        <f t="shared" si="685"/>
        <v/>
      </c>
      <c r="BQ475" s="110" t="str">
        <f t="shared" si="686"/>
        <v/>
      </c>
      <c r="BR475" s="153"/>
      <c r="BS475" s="115" t="str">
        <f t="shared" si="635"/>
        <v/>
      </c>
      <c r="BT475" s="132" t="str">
        <f t="shared" si="698"/>
        <v/>
      </c>
      <c r="BU475" s="146" t="str">
        <f t="shared" si="636"/>
        <v/>
      </c>
      <c r="BV475" s="115" t="str">
        <f t="shared" si="637"/>
        <v/>
      </c>
      <c r="BW475" s="118" t="str">
        <f t="shared" si="638"/>
        <v/>
      </c>
      <c r="BX475" s="119"/>
      <c r="BY475" s="111" t="str">
        <f t="shared" si="639"/>
        <v/>
      </c>
      <c r="BZ475" s="111" t="str">
        <f t="shared" si="640"/>
        <v/>
      </c>
      <c r="CA475" s="111" t="str">
        <f t="shared" si="641"/>
        <v/>
      </c>
      <c r="CB475" s="142" t="str">
        <f t="shared" si="642"/>
        <v/>
      </c>
      <c r="CC475" s="184" t="str">
        <f t="shared" si="643"/>
        <v/>
      </c>
      <c r="CD475" s="115" t="str">
        <f t="shared" si="644"/>
        <v/>
      </c>
      <c r="CE475" s="115" t="str">
        <f t="shared" si="645"/>
        <v/>
      </c>
      <c r="CF475" s="125" t="str">
        <f t="shared" si="646"/>
        <v/>
      </c>
      <c r="CG475" s="125" t="str">
        <f t="shared" si="647"/>
        <v/>
      </c>
      <c r="CH475" s="149" t="str">
        <f t="shared" si="648"/>
        <v/>
      </c>
      <c r="CI475" s="142" t="str">
        <f t="shared" si="649"/>
        <v/>
      </c>
      <c r="CJ475" s="119"/>
      <c r="CK475" s="109"/>
      <c r="CL475" s="166" t="str">
        <f t="shared" si="650"/>
        <v/>
      </c>
      <c r="CM475" s="166" t="str">
        <f t="shared" si="651"/>
        <v/>
      </c>
      <c r="CN475" s="163" t="str">
        <f t="shared" si="652"/>
        <v/>
      </c>
      <c r="CO475" s="164" t="str">
        <f t="shared" si="653"/>
        <v/>
      </c>
      <c r="CP475" s="109"/>
      <c r="CQ475" s="163" t="str">
        <f t="shared" si="654"/>
        <v/>
      </c>
      <c r="CR475" s="163" t="str">
        <f t="shared" si="655"/>
        <v/>
      </c>
      <c r="CS475" s="109"/>
      <c r="CT475" s="112" t="str">
        <f t="shared" si="687"/>
        <v/>
      </c>
      <c r="CU475" s="145" t="str">
        <f t="shared" si="688"/>
        <v/>
      </c>
      <c r="CV475" s="111" t="str">
        <f t="shared" si="689"/>
        <v/>
      </c>
      <c r="CW475" s="111" t="str">
        <f t="shared" si="690"/>
        <v/>
      </c>
      <c r="CX475" s="109" t="str">
        <f t="shared" si="656"/>
        <v/>
      </c>
      <c r="CY475" s="126" t="str">
        <f t="shared" si="657"/>
        <v/>
      </c>
      <c r="CZ475" s="126" t="str">
        <f t="shared" si="658"/>
        <v/>
      </c>
      <c r="DA475" s="126" t="str">
        <f t="shared" si="659"/>
        <v/>
      </c>
      <c r="DB475" s="145" t="str">
        <f t="shared" si="660"/>
        <v/>
      </c>
      <c r="DC475" s="143" t="str">
        <f t="shared" si="661"/>
        <v/>
      </c>
      <c r="DD475" s="121"/>
      <c r="DE475" s="113" t="str">
        <f t="shared" si="662"/>
        <v/>
      </c>
      <c r="DF475" s="113" t="str">
        <f t="shared" si="663"/>
        <v/>
      </c>
      <c r="DG475" s="111" t="e">
        <f t="shared" si="691"/>
        <v>#N/A</v>
      </c>
      <c r="DH475" s="108" t="str">
        <f t="shared" si="664"/>
        <v/>
      </c>
      <c r="DI475" s="108" t="str">
        <f t="shared" si="692"/>
        <v/>
      </c>
      <c r="DJ475" s="108" t="str">
        <f t="shared" si="693"/>
        <v/>
      </c>
      <c r="DK475" s="108" t="str">
        <f t="shared" si="696"/>
        <v/>
      </c>
      <c r="DL475" s="108" t="str">
        <f t="shared" si="694"/>
        <v/>
      </c>
      <c r="DM475" s="108" t="str">
        <f t="shared" si="695"/>
        <v/>
      </c>
      <c r="DN475" s="103"/>
      <c r="DO475" s="170" t="str">
        <f t="shared" si="665"/>
        <v/>
      </c>
      <c r="DP475" s="170" t="str">
        <f t="shared" si="666"/>
        <v/>
      </c>
      <c r="DQ475" s="170" t="str">
        <f t="shared" si="667"/>
        <v/>
      </c>
      <c r="DR475" s="55" t="str">
        <f t="shared" si="668"/>
        <v/>
      </c>
      <c r="DS475" s="55" t="str">
        <f t="shared" si="669"/>
        <v/>
      </c>
      <c r="DT475" s="173" t="str">
        <f t="shared" si="670"/>
        <v/>
      </c>
      <c r="DU475" s="55" t="str">
        <f t="shared" si="671"/>
        <v/>
      </c>
      <c r="DV475" s="21" t="str">
        <f t="shared" si="672"/>
        <v/>
      </c>
      <c r="DW475" s="11" t="str">
        <f t="shared" si="697"/>
        <v/>
      </c>
      <c r="DX475" s="12" t="str">
        <f t="shared" si="673"/>
        <v/>
      </c>
      <c r="DY475" s="15"/>
    </row>
    <row r="476" spans="1:129" ht="19.899999999999999" customHeight="1" x14ac:dyDescent="0.25">
      <c r="A476" s="47">
        <f t="shared" si="674"/>
        <v>475</v>
      </c>
      <c r="B476" s="176"/>
      <c r="C476" s="194"/>
      <c r="D476" s="176"/>
      <c r="E476" s="194"/>
      <c r="F476" s="192"/>
      <c r="G476" s="193"/>
      <c r="H476" s="176"/>
      <c r="I476" s="176"/>
      <c r="J476" s="180"/>
      <c r="K476" s="180"/>
      <c r="L476" s="180"/>
      <c r="M476" s="40"/>
      <c r="N476" s="10" t="str">
        <f t="shared" si="617"/>
        <v/>
      </c>
      <c r="O476" s="13"/>
      <c r="P476" s="26" t="str">
        <f t="shared" si="700"/>
        <v/>
      </c>
      <c r="Q476" s="26" t="str">
        <f t="shared" si="700"/>
        <v/>
      </c>
      <c r="R476" s="26" t="str">
        <f t="shared" si="700"/>
        <v/>
      </c>
      <c r="S476" s="26" t="str">
        <f t="shared" si="700"/>
        <v/>
      </c>
      <c r="T476" s="26" t="str">
        <f t="shared" si="700"/>
        <v/>
      </c>
      <c r="U476" s="157" t="str">
        <f t="shared" si="700"/>
        <v/>
      </c>
      <c r="V476" s="26" t="str">
        <f t="shared" si="700"/>
        <v/>
      </c>
      <c r="W476" s="26" t="str">
        <f t="shared" si="700"/>
        <v/>
      </c>
      <c r="X476" s="26" t="str">
        <f t="shared" si="700"/>
        <v/>
      </c>
      <c r="Y476" s="24" t="str">
        <f t="shared" si="700"/>
        <v/>
      </c>
      <c r="Z476" s="18" t="str">
        <f t="shared" si="699"/>
        <v/>
      </c>
      <c r="AA476" s="24" t="str">
        <f t="shared" si="699"/>
        <v/>
      </c>
      <c r="AB476" s="24" t="str">
        <f t="shared" si="699"/>
        <v/>
      </c>
      <c r="AC476" s="26" t="str">
        <f t="shared" si="699"/>
        <v/>
      </c>
      <c r="AD476" s="33" t="str">
        <f t="shared" si="699"/>
        <v/>
      </c>
      <c r="AE476" s="24" t="str">
        <f t="shared" si="699"/>
        <v/>
      </c>
      <c r="AF476" s="26" t="str">
        <f t="shared" si="699"/>
        <v/>
      </c>
      <c r="AG476" s="24" t="str">
        <f t="shared" si="699"/>
        <v/>
      </c>
      <c r="AH476" s="26" t="str">
        <f t="shared" si="699"/>
        <v/>
      </c>
      <c r="AI476" s="26" t="str">
        <f t="shared" si="699"/>
        <v/>
      </c>
      <c r="AJ476" s="26" t="str">
        <f t="shared" si="699"/>
        <v/>
      </c>
      <c r="AK476" s="26" t="str">
        <f t="shared" si="699"/>
        <v/>
      </c>
      <c r="AL476" s="26" t="str">
        <f t="shared" si="699"/>
        <v/>
      </c>
      <c r="AM476" s="18" t="str">
        <f t="shared" si="699"/>
        <v/>
      </c>
      <c r="AN476" s="9"/>
      <c r="AO476" s="152" t="str">
        <f t="shared" si="675"/>
        <v/>
      </c>
      <c r="AP476" s="150" t="str">
        <f t="shared" si="618"/>
        <v/>
      </c>
      <c r="AQ476" s="151" t="str">
        <f t="shared" si="619"/>
        <v/>
      </c>
      <c r="AR476" s="107" t="str">
        <f t="shared" si="620"/>
        <v/>
      </c>
      <c r="AS476" s="128" t="str">
        <f t="shared" si="621"/>
        <v/>
      </c>
      <c r="AT476" s="114" t="str">
        <f t="shared" si="676"/>
        <v/>
      </c>
      <c r="AU476" s="114" t="str">
        <f t="shared" si="677"/>
        <v/>
      </c>
      <c r="AV476" s="114" t="str">
        <f t="shared" si="678"/>
        <v/>
      </c>
      <c r="AW476" s="114" t="str">
        <f t="shared" si="679"/>
        <v/>
      </c>
      <c r="AX476" s="117" t="str">
        <f t="shared" si="680"/>
        <v/>
      </c>
      <c r="AY476" s="117" t="str">
        <f t="shared" si="681"/>
        <v/>
      </c>
      <c r="AZ476" s="111" t="str">
        <f t="shared" si="682"/>
        <v/>
      </c>
      <c r="BA476" s="133" t="str">
        <f t="shared" si="683"/>
        <v/>
      </c>
      <c r="BB476" s="126" t="str">
        <f t="shared" si="622"/>
        <v/>
      </c>
      <c r="BC476" s="126" t="str">
        <f t="shared" si="623"/>
        <v/>
      </c>
      <c r="BD476" s="127" t="str">
        <f t="shared" si="624"/>
        <v/>
      </c>
      <c r="BE476" s="115" t="str">
        <f t="shared" si="625"/>
        <v/>
      </c>
      <c r="BF476" s="148" t="str">
        <f t="shared" si="626"/>
        <v/>
      </c>
      <c r="BG476" s="126" t="str">
        <f t="shared" si="627"/>
        <v/>
      </c>
      <c r="BH476" s="126" t="str">
        <f t="shared" si="628"/>
        <v/>
      </c>
      <c r="BI476" s="126" t="str">
        <f t="shared" si="629"/>
        <v/>
      </c>
      <c r="BJ476" s="126" t="str">
        <f t="shared" si="630"/>
        <v/>
      </c>
      <c r="BK476" s="111" t="str">
        <f t="shared" si="631"/>
        <v/>
      </c>
      <c r="BL476" s="118" t="str">
        <f t="shared" si="684"/>
        <v/>
      </c>
      <c r="BM476" s="115" t="str">
        <f t="shared" si="632"/>
        <v/>
      </c>
      <c r="BN476" s="110" t="str">
        <f t="shared" si="633"/>
        <v/>
      </c>
      <c r="BO476" s="110" t="str">
        <f t="shared" si="634"/>
        <v/>
      </c>
      <c r="BP476" s="111" t="str">
        <f t="shared" si="685"/>
        <v/>
      </c>
      <c r="BQ476" s="110" t="str">
        <f t="shared" si="686"/>
        <v/>
      </c>
      <c r="BR476" s="153"/>
      <c r="BS476" s="115" t="str">
        <f t="shared" si="635"/>
        <v/>
      </c>
      <c r="BT476" s="132" t="str">
        <f t="shared" si="698"/>
        <v/>
      </c>
      <c r="BU476" s="146" t="str">
        <f t="shared" si="636"/>
        <v/>
      </c>
      <c r="BV476" s="115" t="str">
        <f t="shared" si="637"/>
        <v/>
      </c>
      <c r="BW476" s="118" t="str">
        <f t="shared" si="638"/>
        <v/>
      </c>
      <c r="BX476" s="119"/>
      <c r="BY476" s="111" t="str">
        <f t="shared" si="639"/>
        <v/>
      </c>
      <c r="BZ476" s="111" t="str">
        <f t="shared" si="640"/>
        <v/>
      </c>
      <c r="CA476" s="111" t="str">
        <f t="shared" si="641"/>
        <v/>
      </c>
      <c r="CB476" s="142" t="str">
        <f t="shared" si="642"/>
        <v/>
      </c>
      <c r="CC476" s="184" t="str">
        <f t="shared" si="643"/>
        <v/>
      </c>
      <c r="CD476" s="115" t="str">
        <f t="shared" si="644"/>
        <v/>
      </c>
      <c r="CE476" s="115" t="str">
        <f t="shared" si="645"/>
        <v/>
      </c>
      <c r="CF476" s="125" t="str">
        <f t="shared" si="646"/>
        <v/>
      </c>
      <c r="CG476" s="125" t="str">
        <f t="shared" si="647"/>
        <v/>
      </c>
      <c r="CH476" s="149" t="str">
        <f t="shared" si="648"/>
        <v/>
      </c>
      <c r="CI476" s="142" t="str">
        <f t="shared" si="649"/>
        <v/>
      </c>
      <c r="CJ476" s="119"/>
      <c r="CK476" s="109"/>
      <c r="CL476" s="166" t="str">
        <f t="shared" si="650"/>
        <v/>
      </c>
      <c r="CM476" s="166" t="str">
        <f t="shared" si="651"/>
        <v/>
      </c>
      <c r="CN476" s="163" t="str">
        <f t="shared" si="652"/>
        <v/>
      </c>
      <c r="CO476" s="164" t="str">
        <f t="shared" si="653"/>
        <v/>
      </c>
      <c r="CP476" s="109"/>
      <c r="CQ476" s="163" t="str">
        <f t="shared" si="654"/>
        <v/>
      </c>
      <c r="CR476" s="163" t="str">
        <f t="shared" si="655"/>
        <v/>
      </c>
      <c r="CS476" s="109"/>
      <c r="CT476" s="112" t="str">
        <f t="shared" si="687"/>
        <v/>
      </c>
      <c r="CU476" s="145" t="str">
        <f t="shared" si="688"/>
        <v/>
      </c>
      <c r="CV476" s="111" t="str">
        <f t="shared" si="689"/>
        <v/>
      </c>
      <c r="CW476" s="111" t="str">
        <f t="shared" si="690"/>
        <v/>
      </c>
      <c r="CX476" s="109" t="str">
        <f t="shared" si="656"/>
        <v/>
      </c>
      <c r="CY476" s="126" t="str">
        <f t="shared" si="657"/>
        <v/>
      </c>
      <c r="CZ476" s="126" t="str">
        <f t="shared" si="658"/>
        <v/>
      </c>
      <c r="DA476" s="126" t="str">
        <f t="shared" si="659"/>
        <v/>
      </c>
      <c r="DB476" s="145" t="str">
        <f t="shared" si="660"/>
        <v/>
      </c>
      <c r="DC476" s="143" t="str">
        <f t="shared" si="661"/>
        <v/>
      </c>
      <c r="DD476" s="121"/>
      <c r="DE476" s="113" t="str">
        <f t="shared" si="662"/>
        <v/>
      </c>
      <c r="DF476" s="113" t="str">
        <f t="shared" si="663"/>
        <v/>
      </c>
      <c r="DG476" s="111" t="e">
        <f t="shared" si="691"/>
        <v>#N/A</v>
      </c>
      <c r="DH476" s="108" t="str">
        <f t="shared" si="664"/>
        <v/>
      </c>
      <c r="DI476" s="108" t="str">
        <f t="shared" si="692"/>
        <v/>
      </c>
      <c r="DJ476" s="108" t="str">
        <f t="shared" si="693"/>
        <v/>
      </c>
      <c r="DK476" s="108" t="str">
        <f t="shared" si="696"/>
        <v/>
      </c>
      <c r="DL476" s="108" t="str">
        <f t="shared" si="694"/>
        <v/>
      </c>
      <c r="DM476" s="108" t="str">
        <f t="shared" si="695"/>
        <v/>
      </c>
      <c r="DN476" s="103"/>
      <c r="DO476" s="170" t="str">
        <f t="shared" si="665"/>
        <v/>
      </c>
      <c r="DP476" s="170" t="str">
        <f t="shared" si="666"/>
        <v/>
      </c>
      <c r="DQ476" s="170" t="str">
        <f t="shared" si="667"/>
        <v/>
      </c>
      <c r="DR476" s="55" t="str">
        <f t="shared" si="668"/>
        <v/>
      </c>
      <c r="DS476" s="55" t="str">
        <f t="shared" si="669"/>
        <v/>
      </c>
      <c r="DT476" s="173" t="str">
        <f t="shared" si="670"/>
        <v/>
      </c>
      <c r="DU476" s="55" t="str">
        <f t="shared" si="671"/>
        <v/>
      </c>
      <c r="DV476" s="21" t="str">
        <f t="shared" si="672"/>
        <v/>
      </c>
      <c r="DW476" s="11" t="str">
        <f t="shared" si="697"/>
        <v/>
      </c>
      <c r="DX476" s="12" t="str">
        <f t="shared" si="673"/>
        <v/>
      </c>
      <c r="DY476" s="15"/>
    </row>
    <row r="477" spans="1:129" ht="19.899999999999999" customHeight="1" x14ac:dyDescent="0.25">
      <c r="A477" s="47">
        <f t="shared" si="674"/>
        <v>476</v>
      </c>
      <c r="B477" s="176"/>
      <c r="C477" s="194"/>
      <c r="D477" s="176"/>
      <c r="E477" s="194"/>
      <c r="F477" s="192"/>
      <c r="G477" s="193"/>
      <c r="H477" s="176"/>
      <c r="I477" s="176"/>
      <c r="J477" s="180"/>
      <c r="K477" s="180"/>
      <c r="L477" s="180"/>
      <c r="M477" s="40"/>
      <c r="N477" s="10" t="str">
        <f t="shared" si="617"/>
        <v/>
      </c>
      <c r="O477" s="13"/>
      <c r="P477" s="26" t="str">
        <f t="shared" si="700"/>
        <v/>
      </c>
      <c r="Q477" s="26" t="str">
        <f t="shared" si="700"/>
        <v/>
      </c>
      <c r="R477" s="26" t="str">
        <f t="shared" si="700"/>
        <v/>
      </c>
      <c r="S477" s="26" t="str">
        <f t="shared" si="700"/>
        <v/>
      </c>
      <c r="T477" s="26" t="str">
        <f t="shared" si="700"/>
        <v/>
      </c>
      <c r="U477" s="157" t="str">
        <f t="shared" si="700"/>
        <v/>
      </c>
      <c r="V477" s="26" t="str">
        <f t="shared" si="700"/>
        <v/>
      </c>
      <c r="W477" s="26" t="str">
        <f t="shared" si="700"/>
        <v/>
      </c>
      <c r="X477" s="26" t="str">
        <f t="shared" si="700"/>
        <v/>
      </c>
      <c r="Y477" s="24" t="str">
        <f t="shared" si="700"/>
        <v/>
      </c>
      <c r="Z477" s="18" t="str">
        <f t="shared" si="699"/>
        <v/>
      </c>
      <c r="AA477" s="24" t="str">
        <f t="shared" si="699"/>
        <v/>
      </c>
      <c r="AB477" s="24" t="str">
        <f t="shared" si="699"/>
        <v/>
      </c>
      <c r="AC477" s="26" t="str">
        <f t="shared" si="699"/>
        <v/>
      </c>
      <c r="AD477" s="33" t="str">
        <f t="shared" si="699"/>
        <v/>
      </c>
      <c r="AE477" s="24" t="str">
        <f t="shared" si="699"/>
        <v/>
      </c>
      <c r="AF477" s="26" t="str">
        <f t="shared" si="699"/>
        <v/>
      </c>
      <c r="AG477" s="24" t="str">
        <f t="shared" si="699"/>
        <v/>
      </c>
      <c r="AH477" s="26" t="str">
        <f t="shared" si="699"/>
        <v/>
      </c>
      <c r="AI477" s="26" t="str">
        <f t="shared" si="699"/>
        <v/>
      </c>
      <c r="AJ477" s="26" t="str">
        <f t="shared" si="699"/>
        <v/>
      </c>
      <c r="AK477" s="26" t="str">
        <f t="shared" si="699"/>
        <v/>
      </c>
      <c r="AL477" s="26" t="str">
        <f t="shared" ref="Z477:AM540" si="701">IF(SG_or_BG_entered="","",Previous)</f>
        <v/>
      </c>
      <c r="AM477" s="18" t="str">
        <f t="shared" si="701"/>
        <v/>
      </c>
      <c r="AN477" s="9"/>
      <c r="AO477" s="152" t="str">
        <f t="shared" si="675"/>
        <v/>
      </c>
      <c r="AP477" s="150" t="str">
        <f t="shared" si="618"/>
        <v/>
      </c>
      <c r="AQ477" s="151" t="str">
        <f t="shared" si="619"/>
        <v/>
      </c>
      <c r="AR477" s="107" t="str">
        <f t="shared" si="620"/>
        <v/>
      </c>
      <c r="AS477" s="128" t="str">
        <f t="shared" si="621"/>
        <v/>
      </c>
      <c r="AT477" s="114" t="str">
        <f t="shared" si="676"/>
        <v/>
      </c>
      <c r="AU477" s="114" t="str">
        <f t="shared" si="677"/>
        <v/>
      </c>
      <c r="AV477" s="114" t="str">
        <f t="shared" si="678"/>
        <v/>
      </c>
      <c r="AW477" s="114" t="str">
        <f t="shared" si="679"/>
        <v/>
      </c>
      <c r="AX477" s="117" t="str">
        <f t="shared" si="680"/>
        <v/>
      </c>
      <c r="AY477" s="117" t="str">
        <f t="shared" si="681"/>
        <v/>
      </c>
      <c r="AZ477" s="111" t="str">
        <f t="shared" si="682"/>
        <v/>
      </c>
      <c r="BA477" s="133" t="str">
        <f t="shared" si="683"/>
        <v/>
      </c>
      <c r="BB477" s="126" t="str">
        <f t="shared" si="622"/>
        <v/>
      </c>
      <c r="BC477" s="126" t="str">
        <f t="shared" si="623"/>
        <v/>
      </c>
      <c r="BD477" s="127" t="str">
        <f t="shared" si="624"/>
        <v/>
      </c>
      <c r="BE477" s="115" t="str">
        <f t="shared" si="625"/>
        <v/>
      </c>
      <c r="BF477" s="148" t="str">
        <f t="shared" si="626"/>
        <v/>
      </c>
      <c r="BG477" s="126" t="str">
        <f t="shared" si="627"/>
        <v/>
      </c>
      <c r="BH477" s="126" t="str">
        <f t="shared" si="628"/>
        <v/>
      </c>
      <c r="BI477" s="126" t="str">
        <f t="shared" si="629"/>
        <v/>
      </c>
      <c r="BJ477" s="126" t="str">
        <f t="shared" si="630"/>
        <v/>
      </c>
      <c r="BK477" s="111" t="str">
        <f t="shared" si="631"/>
        <v/>
      </c>
      <c r="BL477" s="118" t="str">
        <f t="shared" si="684"/>
        <v/>
      </c>
      <c r="BM477" s="115" t="str">
        <f t="shared" si="632"/>
        <v/>
      </c>
      <c r="BN477" s="110" t="str">
        <f t="shared" si="633"/>
        <v/>
      </c>
      <c r="BO477" s="110" t="str">
        <f t="shared" si="634"/>
        <v/>
      </c>
      <c r="BP477" s="111" t="str">
        <f t="shared" si="685"/>
        <v/>
      </c>
      <c r="BQ477" s="110" t="str">
        <f t="shared" si="686"/>
        <v/>
      </c>
      <c r="BR477" s="153"/>
      <c r="BS477" s="115" t="str">
        <f t="shared" si="635"/>
        <v/>
      </c>
      <c r="BT477" s="132" t="str">
        <f t="shared" si="698"/>
        <v/>
      </c>
      <c r="BU477" s="146" t="str">
        <f t="shared" si="636"/>
        <v/>
      </c>
      <c r="BV477" s="115" t="str">
        <f t="shared" si="637"/>
        <v/>
      </c>
      <c r="BW477" s="118" t="str">
        <f t="shared" si="638"/>
        <v/>
      </c>
      <c r="BX477" s="119"/>
      <c r="BY477" s="111" t="str">
        <f t="shared" si="639"/>
        <v/>
      </c>
      <c r="BZ477" s="111" t="str">
        <f t="shared" si="640"/>
        <v/>
      </c>
      <c r="CA477" s="111" t="str">
        <f t="shared" si="641"/>
        <v/>
      </c>
      <c r="CB477" s="142" t="str">
        <f t="shared" si="642"/>
        <v/>
      </c>
      <c r="CC477" s="184" t="str">
        <f t="shared" si="643"/>
        <v/>
      </c>
      <c r="CD477" s="115" t="str">
        <f t="shared" si="644"/>
        <v/>
      </c>
      <c r="CE477" s="115" t="str">
        <f t="shared" si="645"/>
        <v/>
      </c>
      <c r="CF477" s="125" t="str">
        <f t="shared" si="646"/>
        <v/>
      </c>
      <c r="CG477" s="125" t="str">
        <f t="shared" si="647"/>
        <v/>
      </c>
      <c r="CH477" s="149" t="str">
        <f t="shared" si="648"/>
        <v/>
      </c>
      <c r="CI477" s="142" t="str">
        <f t="shared" si="649"/>
        <v/>
      </c>
      <c r="CJ477" s="119"/>
      <c r="CK477" s="109"/>
      <c r="CL477" s="166" t="str">
        <f t="shared" si="650"/>
        <v/>
      </c>
      <c r="CM477" s="166" t="str">
        <f t="shared" si="651"/>
        <v/>
      </c>
      <c r="CN477" s="163" t="str">
        <f t="shared" si="652"/>
        <v/>
      </c>
      <c r="CO477" s="164" t="str">
        <f t="shared" si="653"/>
        <v/>
      </c>
      <c r="CP477" s="109"/>
      <c r="CQ477" s="163" t="str">
        <f t="shared" si="654"/>
        <v/>
      </c>
      <c r="CR477" s="163" t="str">
        <f t="shared" si="655"/>
        <v/>
      </c>
      <c r="CS477" s="109"/>
      <c r="CT477" s="112" t="str">
        <f t="shared" si="687"/>
        <v/>
      </c>
      <c r="CU477" s="145" t="str">
        <f t="shared" si="688"/>
        <v/>
      </c>
      <c r="CV477" s="111" t="str">
        <f t="shared" si="689"/>
        <v/>
      </c>
      <c r="CW477" s="111" t="str">
        <f t="shared" si="690"/>
        <v/>
      </c>
      <c r="CX477" s="109" t="str">
        <f t="shared" si="656"/>
        <v/>
      </c>
      <c r="CY477" s="126" t="str">
        <f t="shared" si="657"/>
        <v/>
      </c>
      <c r="CZ477" s="126" t="str">
        <f t="shared" si="658"/>
        <v/>
      </c>
      <c r="DA477" s="126" t="str">
        <f t="shared" si="659"/>
        <v/>
      </c>
      <c r="DB477" s="145" t="str">
        <f t="shared" si="660"/>
        <v/>
      </c>
      <c r="DC477" s="143" t="str">
        <f t="shared" si="661"/>
        <v/>
      </c>
      <c r="DD477" s="121"/>
      <c r="DE477" s="113" t="str">
        <f t="shared" si="662"/>
        <v/>
      </c>
      <c r="DF477" s="113" t="str">
        <f t="shared" si="663"/>
        <v/>
      </c>
      <c r="DG477" s="111" t="e">
        <f t="shared" si="691"/>
        <v>#N/A</v>
      </c>
      <c r="DH477" s="108" t="str">
        <f t="shared" si="664"/>
        <v/>
      </c>
      <c r="DI477" s="108" t="str">
        <f t="shared" si="692"/>
        <v/>
      </c>
      <c r="DJ477" s="108" t="str">
        <f t="shared" si="693"/>
        <v/>
      </c>
      <c r="DK477" s="108" t="str">
        <f t="shared" si="696"/>
        <v/>
      </c>
      <c r="DL477" s="108" t="str">
        <f t="shared" si="694"/>
        <v/>
      </c>
      <c r="DM477" s="108" t="str">
        <f t="shared" si="695"/>
        <v/>
      </c>
      <c r="DN477" s="103"/>
      <c r="DO477" s="170" t="str">
        <f t="shared" si="665"/>
        <v/>
      </c>
      <c r="DP477" s="170" t="str">
        <f t="shared" si="666"/>
        <v/>
      </c>
      <c r="DQ477" s="170" t="str">
        <f t="shared" si="667"/>
        <v/>
      </c>
      <c r="DR477" s="55" t="str">
        <f t="shared" si="668"/>
        <v/>
      </c>
      <c r="DS477" s="55" t="str">
        <f t="shared" si="669"/>
        <v/>
      </c>
      <c r="DT477" s="173" t="str">
        <f t="shared" si="670"/>
        <v/>
      </c>
      <c r="DU477" s="55" t="str">
        <f t="shared" si="671"/>
        <v/>
      </c>
      <c r="DV477" s="21" t="str">
        <f t="shared" si="672"/>
        <v/>
      </c>
      <c r="DW477" s="11" t="str">
        <f t="shared" si="697"/>
        <v/>
      </c>
      <c r="DX477" s="12" t="str">
        <f t="shared" si="673"/>
        <v/>
      </c>
      <c r="DY477" s="15"/>
    </row>
    <row r="478" spans="1:129" ht="19.899999999999999" customHeight="1" x14ac:dyDescent="0.25">
      <c r="A478" s="47">
        <f t="shared" si="674"/>
        <v>477</v>
      </c>
      <c r="B478" s="176"/>
      <c r="C478" s="194"/>
      <c r="D478" s="176"/>
      <c r="E478" s="194"/>
      <c r="F478" s="192"/>
      <c r="G478" s="193"/>
      <c r="H478" s="176"/>
      <c r="I478" s="176"/>
      <c r="J478" s="180"/>
      <c r="K478" s="180"/>
      <c r="L478" s="180"/>
      <c r="M478" s="40"/>
      <c r="N478" s="10" t="str">
        <f t="shared" si="617"/>
        <v/>
      </c>
      <c r="O478" s="13"/>
      <c r="P478" s="26" t="str">
        <f t="shared" si="700"/>
        <v/>
      </c>
      <c r="Q478" s="26" t="str">
        <f t="shared" si="700"/>
        <v/>
      </c>
      <c r="R478" s="26" t="str">
        <f t="shared" si="700"/>
        <v/>
      </c>
      <c r="S478" s="26" t="str">
        <f t="shared" si="700"/>
        <v/>
      </c>
      <c r="T478" s="26" t="str">
        <f t="shared" si="700"/>
        <v/>
      </c>
      <c r="U478" s="157" t="str">
        <f t="shared" si="700"/>
        <v/>
      </c>
      <c r="V478" s="26" t="str">
        <f t="shared" si="700"/>
        <v/>
      </c>
      <c r="W478" s="26" t="str">
        <f t="shared" si="700"/>
        <v/>
      </c>
      <c r="X478" s="26" t="str">
        <f t="shared" si="700"/>
        <v/>
      </c>
      <c r="Y478" s="24" t="str">
        <f t="shared" si="700"/>
        <v/>
      </c>
      <c r="Z478" s="18" t="str">
        <f t="shared" si="701"/>
        <v/>
      </c>
      <c r="AA478" s="24" t="str">
        <f t="shared" si="701"/>
        <v/>
      </c>
      <c r="AB478" s="24" t="str">
        <f t="shared" si="701"/>
        <v/>
      </c>
      <c r="AC478" s="26" t="str">
        <f t="shared" si="701"/>
        <v/>
      </c>
      <c r="AD478" s="33" t="str">
        <f t="shared" si="701"/>
        <v/>
      </c>
      <c r="AE478" s="24" t="str">
        <f t="shared" si="701"/>
        <v/>
      </c>
      <c r="AF478" s="26" t="str">
        <f t="shared" si="701"/>
        <v/>
      </c>
      <c r="AG478" s="24" t="str">
        <f t="shared" si="701"/>
        <v/>
      </c>
      <c r="AH478" s="26" t="str">
        <f t="shared" si="701"/>
        <v/>
      </c>
      <c r="AI478" s="26" t="str">
        <f t="shared" si="701"/>
        <v/>
      </c>
      <c r="AJ478" s="26" t="str">
        <f t="shared" si="701"/>
        <v/>
      </c>
      <c r="AK478" s="26" t="str">
        <f t="shared" si="701"/>
        <v/>
      </c>
      <c r="AL478" s="26" t="str">
        <f t="shared" si="701"/>
        <v/>
      </c>
      <c r="AM478" s="18" t="str">
        <f t="shared" si="701"/>
        <v/>
      </c>
      <c r="AN478" s="9"/>
      <c r="AO478" s="152" t="str">
        <f t="shared" si="675"/>
        <v/>
      </c>
      <c r="AP478" s="150" t="str">
        <f t="shared" si="618"/>
        <v/>
      </c>
      <c r="AQ478" s="151" t="str">
        <f t="shared" si="619"/>
        <v/>
      </c>
      <c r="AR478" s="107" t="str">
        <f t="shared" si="620"/>
        <v/>
      </c>
      <c r="AS478" s="128" t="str">
        <f t="shared" si="621"/>
        <v/>
      </c>
      <c r="AT478" s="114" t="str">
        <f t="shared" si="676"/>
        <v/>
      </c>
      <c r="AU478" s="114" t="str">
        <f t="shared" si="677"/>
        <v/>
      </c>
      <c r="AV478" s="114" t="str">
        <f t="shared" si="678"/>
        <v/>
      </c>
      <c r="AW478" s="114" t="str">
        <f t="shared" si="679"/>
        <v/>
      </c>
      <c r="AX478" s="117" t="str">
        <f t="shared" si="680"/>
        <v/>
      </c>
      <c r="AY478" s="117" t="str">
        <f t="shared" si="681"/>
        <v/>
      </c>
      <c r="AZ478" s="111" t="str">
        <f t="shared" si="682"/>
        <v/>
      </c>
      <c r="BA478" s="133" t="str">
        <f t="shared" si="683"/>
        <v/>
      </c>
      <c r="BB478" s="126" t="str">
        <f t="shared" si="622"/>
        <v/>
      </c>
      <c r="BC478" s="126" t="str">
        <f t="shared" si="623"/>
        <v/>
      </c>
      <c r="BD478" s="127" t="str">
        <f t="shared" si="624"/>
        <v/>
      </c>
      <c r="BE478" s="115" t="str">
        <f t="shared" si="625"/>
        <v/>
      </c>
      <c r="BF478" s="148" t="str">
        <f t="shared" si="626"/>
        <v/>
      </c>
      <c r="BG478" s="126" t="str">
        <f t="shared" si="627"/>
        <v/>
      </c>
      <c r="BH478" s="126" t="str">
        <f t="shared" si="628"/>
        <v/>
      </c>
      <c r="BI478" s="126" t="str">
        <f t="shared" si="629"/>
        <v/>
      </c>
      <c r="BJ478" s="126" t="str">
        <f t="shared" si="630"/>
        <v/>
      </c>
      <c r="BK478" s="111" t="str">
        <f t="shared" si="631"/>
        <v/>
      </c>
      <c r="BL478" s="118" t="str">
        <f t="shared" si="684"/>
        <v/>
      </c>
      <c r="BM478" s="115" t="str">
        <f t="shared" si="632"/>
        <v/>
      </c>
      <c r="BN478" s="110" t="str">
        <f t="shared" si="633"/>
        <v/>
      </c>
      <c r="BO478" s="110" t="str">
        <f t="shared" si="634"/>
        <v/>
      </c>
      <c r="BP478" s="111" t="str">
        <f t="shared" si="685"/>
        <v/>
      </c>
      <c r="BQ478" s="110" t="str">
        <f t="shared" si="686"/>
        <v/>
      </c>
      <c r="BR478" s="153"/>
      <c r="BS478" s="115" t="str">
        <f t="shared" si="635"/>
        <v/>
      </c>
      <c r="BT478" s="132" t="str">
        <f t="shared" si="698"/>
        <v/>
      </c>
      <c r="BU478" s="146" t="str">
        <f t="shared" si="636"/>
        <v/>
      </c>
      <c r="BV478" s="115" t="str">
        <f t="shared" si="637"/>
        <v/>
      </c>
      <c r="BW478" s="118" t="str">
        <f t="shared" si="638"/>
        <v/>
      </c>
      <c r="BX478" s="119"/>
      <c r="BY478" s="111" t="str">
        <f t="shared" si="639"/>
        <v/>
      </c>
      <c r="BZ478" s="111" t="str">
        <f t="shared" si="640"/>
        <v/>
      </c>
      <c r="CA478" s="111" t="str">
        <f t="shared" si="641"/>
        <v/>
      </c>
      <c r="CB478" s="142" t="str">
        <f t="shared" si="642"/>
        <v/>
      </c>
      <c r="CC478" s="184" t="str">
        <f t="shared" si="643"/>
        <v/>
      </c>
      <c r="CD478" s="115" t="str">
        <f t="shared" si="644"/>
        <v/>
      </c>
      <c r="CE478" s="115" t="str">
        <f t="shared" si="645"/>
        <v/>
      </c>
      <c r="CF478" s="125" t="str">
        <f t="shared" si="646"/>
        <v/>
      </c>
      <c r="CG478" s="125" t="str">
        <f t="shared" si="647"/>
        <v/>
      </c>
      <c r="CH478" s="149" t="str">
        <f t="shared" si="648"/>
        <v/>
      </c>
      <c r="CI478" s="142" t="str">
        <f t="shared" si="649"/>
        <v/>
      </c>
      <c r="CJ478" s="119"/>
      <c r="CK478" s="109"/>
      <c r="CL478" s="166" t="str">
        <f t="shared" si="650"/>
        <v/>
      </c>
      <c r="CM478" s="166" t="str">
        <f t="shared" si="651"/>
        <v/>
      </c>
      <c r="CN478" s="163" t="str">
        <f t="shared" si="652"/>
        <v/>
      </c>
      <c r="CO478" s="164" t="str">
        <f t="shared" si="653"/>
        <v/>
      </c>
      <c r="CP478" s="109"/>
      <c r="CQ478" s="163" t="str">
        <f t="shared" si="654"/>
        <v/>
      </c>
      <c r="CR478" s="163" t="str">
        <f t="shared" si="655"/>
        <v/>
      </c>
      <c r="CS478" s="109"/>
      <c r="CT478" s="112" t="str">
        <f t="shared" si="687"/>
        <v/>
      </c>
      <c r="CU478" s="145" t="str">
        <f t="shared" si="688"/>
        <v/>
      </c>
      <c r="CV478" s="111" t="str">
        <f t="shared" si="689"/>
        <v/>
      </c>
      <c r="CW478" s="111" t="str">
        <f t="shared" si="690"/>
        <v/>
      </c>
      <c r="CX478" s="109" t="str">
        <f t="shared" si="656"/>
        <v/>
      </c>
      <c r="CY478" s="126" t="str">
        <f t="shared" si="657"/>
        <v/>
      </c>
      <c r="CZ478" s="126" t="str">
        <f t="shared" si="658"/>
        <v/>
      </c>
      <c r="DA478" s="126" t="str">
        <f t="shared" si="659"/>
        <v/>
      </c>
      <c r="DB478" s="145" t="str">
        <f t="shared" si="660"/>
        <v/>
      </c>
      <c r="DC478" s="143" t="str">
        <f t="shared" si="661"/>
        <v/>
      </c>
      <c r="DD478" s="121"/>
      <c r="DE478" s="113" t="str">
        <f t="shared" si="662"/>
        <v/>
      </c>
      <c r="DF478" s="113" t="str">
        <f t="shared" si="663"/>
        <v/>
      </c>
      <c r="DG478" s="111" t="e">
        <f t="shared" si="691"/>
        <v>#N/A</v>
      </c>
      <c r="DH478" s="108" t="str">
        <f t="shared" si="664"/>
        <v/>
      </c>
      <c r="DI478" s="108" t="str">
        <f t="shared" si="692"/>
        <v/>
      </c>
      <c r="DJ478" s="108" t="str">
        <f t="shared" si="693"/>
        <v/>
      </c>
      <c r="DK478" s="108" t="str">
        <f t="shared" si="696"/>
        <v/>
      </c>
      <c r="DL478" s="108" t="str">
        <f t="shared" si="694"/>
        <v/>
      </c>
      <c r="DM478" s="108" t="str">
        <f t="shared" si="695"/>
        <v/>
      </c>
      <c r="DN478" s="103"/>
      <c r="DO478" s="170" t="str">
        <f t="shared" si="665"/>
        <v/>
      </c>
      <c r="DP478" s="170" t="str">
        <f t="shared" si="666"/>
        <v/>
      </c>
      <c r="DQ478" s="170" t="str">
        <f t="shared" si="667"/>
        <v/>
      </c>
      <c r="DR478" s="55" t="str">
        <f t="shared" si="668"/>
        <v/>
      </c>
      <c r="DS478" s="55" t="str">
        <f t="shared" si="669"/>
        <v/>
      </c>
      <c r="DT478" s="173" t="str">
        <f t="shared" si="670"/>
        <v/>
      </c>
      <c r="DU478" s="55" t="str">
        <f t="shared" si="671"/>
        <v/>
      </c>
      <c r="DV478" s="21" t="str">
        <f t="shared" si="672"/>
        <v/>
      </c>
      <c r="DW478" s="11" t="str">
        <f t="shared" si="697"/>
        <v/>
      </c>
      <c r="DX478" s="12" t="str">
        <f t="shared" si="673"/>
        <v/>
      </c>
      <c r="DY478" s="15"/>
    </row>
    <row r="479" spans="1:129" ht="19.899999999999999" customHeight="1" x14ac:dyDescent="0.25">
      <c r="A479" s="47">
        <f t="shared" si="674"/>
        <v>478</v>
      </c>
      <c r="B479" s="176"/>
      <c r="C479" s="194"/>
      <c r="D479" s="176"/>
      <c r="E479" s="194"/>
      <c r="F479" s="192"/>
      <c r="G479" s="193"/>
      <c r="H479" s="176"/>
      <c r="I479" s="176"/>
      <c r="J479" s="180"/>
      <c r="K479" s="180"/>
      <c r="L479" s="180"/>
      <c r="M479" s="40"/>
      <c r="N479" s="10" t="str">
        <f t="shared" si="617"/>
        <v/>
      </c>
      <c r="O479" s="13"/>
      <c r="P479" s="26" t="str">
        <f t="shared" si="700"/>
        <v/>
      </c>
      <c r="Q479" s="26" t="str">
        <f t="shared" si="700"/>
        <v/>
      </c>
      <c r="R479" s="26" t="str">
        <f t="shared" si="700"/>
        <v/>
      </c>
      <c r="S479" s="26" t="str">
        <f t="shared" si="700"/>
        <v/>
      </c>
      <c r="T479" s="26" t="str">
        <f t="shared" si="700"/>
        <v/>
      </c>
      <c r="U479" s="157" t="str">
        <f t="shared" si="700"/>
        <v/>
      </c>
      <c r="V479" s="26" t="str">
        <f t="shared" si="700"/>
        <v/>
      </c>
      <c r="W479" s="26" t="str">
        <f t="shared" si="700"/>
        <v/>
      </c>
      <c r="X479" s="26" t="str">
        <f t="shared" si="700"/>
        <v/>
      </c>
      <c r="Y479" s="24" t="str">
        <f t="shared" si="700"/>
        <v/>
      </c>
      <c r="Z479" s="18" t="str">
        <f t="shared" si="701"/>
        <v/>
      </c>
      <c r="AA479" s="24" t="str">
        <f t="shared" si="701"/>
        <v/>
      </c>
      <c r="AB479" s="24" t="str">
        <f t="shared" si="701"/>
        <v/>
      </c>
      <c r="AC479" s="26" t="str">
        <f t="shared" si="701"/>
        <v/>
      </c>
      <c r="AD479" s="33" t="str">
        <f t="shared" si="701"/>
        <v/>
      </c>
      <c r="AE479" s="24" t="str">
        <f t="shared" si="701"/>
        <v/>
      </c>
      <c r="AF479" s="26" t="str">
        <f t="shared" si="701"/>
        <v/>
      </c>
      <c r="AG479" s="24" t="str">
        <f t="shared" si="701"/>
        <v/>
      </c>
      <c r="AH479" s="26" t="str">
        <f t="shared" si="701"/>
        <v/>
      </c>
      <c r="AI479" s="26" t="str">
        <f t="shared" si="701"/>
        <v/>
      </c>
      <c r="AJ479" s="26" t="str">
        <f t="shared" si="701"/>
        <v/>
      </c>
      <c r="AK479" s="26" t="str">
        <f t="shared" si="701"/>
        <v/>
      </c>
      <c r="AL479" s="26" t="str">
        <f t="shared" si="701"/>
        <v/>
      </c>
      <c r="AM479" s="18" t="str">
        <f t="shared" si="701"/>
        <v/>
      </c>
      <c r="AN479" s="9"/>
      <c r="AO479" s="152" t="str">
        <f t="shared" si="675"/>
        <v/>
      </c>
      <c r="AP479" s="150" t="str">
        <f t="shared" si="618"/>
        <v/>
      </c>
      <c r="AQ479" s="151" t="str">
        <f t="shared" si="619"/>
        <v/>
      </c>
      <c r="AR479" s="107" t="str">
        <f t="shared" si="620"/>
        <v/>
      </c>
      <c r="AS479" s="128" t="str">
        <f t="shared" si="621"/>
        <v/>
      </c>
      <c r="AT479" s="114" t="str">
        <f t="shared" si="676"/>
        <v/>
      </c>
      <c r="AU479" s="114" t="str">
        <f t="shared" si="677"/>
        <v/>
      </c>
      <c r="AV479" s="114" t="str">
        <f t="shared" si="678"/>
        <v/>
      </c>
      <c r="AW479" s="114" t="str">
        <f t="shared" si="679"/>
        <v/>
      </c>
      <c r="AX479" s="117" t="str">
        <f t="shared" si="680"/>
        <v/>
      </c>
      <c r="AY479" s="117" t="str">
        <f t="shared" si="681"/>
        <v/>
      </c>
      <c r="AZ479" s="111" t="str">
        <f t="shared" si="682"/>
        <v/>
      </c>
      <c r="BA479" s="133" t="str">
        <f t="shared" si="683"/>
        <v/>
      </c>
      <c r="BB479" s="126" t="str">
        <f t="shared" si="622"/>
        <v/>
      </c>
      <c r="BC479" s="126" t="str">
        <f t="shared" si="623"/>
        <v/>
      </c>
      <c r="BD479" s="127" t="str">
        <f t="shared" si="624"/>
        <v/>
      </c>
      <c r="BE479" s="115" t="str">
        <f t="shared" si="625"/>
        <v/>
      </c>
      <c r="BF479" s="148" t="str">
        <f t="shared" si="626"/>
        <v/>
      </c>
      <c r="BG479" s="126" t="str">
        <f t="shared" si="627"/>
        <v/>
      </c>
      <c r="BH479" s="126" t="str">
        <f t="shared" si="628"/>
        <v/>
      </c>
      <c r="BI479" s="126" t="str">
        <f t="shared" si="629"/>
        <v/>
      </c>
      <c r="BJ479" s="126" t="str">
        <f t="shared" si="630"/>
        <v/>
      </c>
      <c r="BK479" s="111" t="str">
        <f t="shared" si="631"/>
        <v/>
      </c>
      <c r="BL479" s="118" t="str">
        <f t="shared" si="684"/>
        <v/>
      </c>
      <c r="BM479" s="115" t="str">
        <f t="shared" si="632"/>
        <v/>
      </c>
      <c r="BN479" s="110" t="str">
        <f t="shared" si="633"/>
        <v/>
      </c>
      <c r="BO479" s="110" t="str">
        <f t="shared" si="634"/>
        <v/>
      </c>
      <c r="BP479" s="111" t="str">
        <f t="shared" si="685"/>
        <v/>
      </c>
      <c r="BQ479" s="110" t="str">
        <f t="shared" si="686"/>
        <v/>
      </c>
      <c r="BR479" s="153"/>
      <c r="BS479" s="115" t="str">
        <f t="shared" si="635"/>
        <v/>
      </c>
      <c r="BT479" s="132" t="str">
        <f t="shared" si="698"/>
        <v/>
      </c>
      <c r="BU479" s="146" t="str">
        <f t="shared" si="636"/>
        <v/>
      </c>
      <c r="BV479" s="115" t="str">
        <f t="shared" si="637"/>
        <v/>
      </c>
      <c r="BW479" s="118" t="str">
        <f t="shared" si="638"/>
        <v/>
      </c>
      <c r="BX479" s="119"/>
      <c r="BY479" s="111" t="str">
        <f t="shared" si="639"/>
        <v/>
      </c>
      <c r="BZ479" s="111" t="str">
        <f t="shared" si="640"/>
        <v/>
      </c>
      <c r="CA479" s="111" t="str">
        <f t="shared" si="641"/>
        <v/>
      </c>
      <c r="CB479" s="142" t="str">
        <f t="shared" si="642"/>
        <v/>
      </c>
      <c r="CC479" s="184" t="str">
        <f t="shared" si="643"/>
        <v/>
      </c>
      <c r="CD479" s="115" t="str">
        <f t="shared" si="644"/>
        <v/>
      </c>
      <c r="CE479" s="115" t="str">
        <f t="shared" si="645"/>
        <v/>
      </c>
      <c r="CF479" s="125" t="str">
        <f t="shared" si="646"/>
        <v/>
      </c>
      <c r="CG479" s="125" t="str">
        <f t="shared" si="647"/>
        <v/>
      </c>
      <c r="CH479" s="149" t="str">
        <f t="shared" si="648"/>
        <v/>
      </c>
      <c r="CI479" s="142" t="str">
        <f t="shared" si="649"/>
        <v/>
      </c>
      <c r="CJ479" s="119"/>
      <c r="CK479" s="109"/>
      <c r="CL479" s="166" t="str">
        <f t="shared" si="650"/>
        <v/>
      </c>
      <c r="CM479" s="166" t="str">
        <f t="shared" si="651"/>
        <v/>
      </c>
      <c r="CN479" s="163" t="str">
        <f t="shared" si="652"/>
        <v/>
      </c>
      <c r="CO479" s="164" t="str">
        <f t="shared" si="653"/>
        <v/>
      </c>
      <c r="CP479" s="109"/>
      <c r="CQ479" s="163" t="str">
        <f t="shared" si="654"/>
        <v/>
      </c>
      <c r="CR479" s="163" t="str">
        <f t="shared" si="655"/>
        <v/>
      </c>
      <c r="CS479" s="109"/>
      <c r="CT479" s="112" t="str">
        <f t="shared" si="687"/>
        <v/>
      </c>
      <c r="CU479" s="145" t="str">
        <f t="shared" si="688"/>
        <v/>
      </c>
      <c r="CV479" s="111" t="str">
        <f t="shared" si="689"/>
        <v/>
      </c>
      <c r="CW479" s="111" t="str">
        <f t="shared" si="690"/>
        <v/>
      </c>
      <c r="CX479" s="109" t="str">
        <f t="shared" si="656"/>
        <v/>
      </c>
      <c r="CY479" s="126" t="str">
        <f t="shared" si="657"/>
        <v/>
      </c>
      <c r="CZ479" s="126" t="str">
        <f t="shared" si="658"/>
        <v/>
      </c>
      <c r="DA479" s="126" t="str">
        <f t="shared" si="659"/>
        <v/>
      </c>
      <c r="DB479" s="145" t="str">
        <f t="shared" si="660"/>
        <v/>
      </c>
      <c r="DC479" s="143" t="str">
        <f t="shared" si="661"/>
        <v/>
      </c>
      <c r="DD479" s="121"/>
      <c r="DE479" s="113" t="str">
        <f t="shared" si="662"/>
        <v/>
      </c>
      <c r="DF479" s="113" t="str">
        <f t="shared" si="663"/>
        <v/>
      </c>
      <c r="DG479" s="111" t="e">
        <f t="shared" si="691"/>
        <v>#N/A</v>
      </c>
      <c r="DH479" s="108" t="str">
        <f t="shared" si="664"/>
        <v/>
      </c>
      <c r="DI479" s="108" t="str">
        <f t="shared" si="692"/>
        <v/>
      </c>
      <c r="DJ479" s="108" t="str">
        <f t="shared" si="693"/>
        <v/>
      </c>
      <c r="DK479" s="108" t="str">
        <f t="shared" si="696"/>
        <v/>
      </c>
      <c r="DL479" s="108" t="str">
        <f t="shared" si="694"/>
        <v/>
      </c>
      <c r="DM479" s="108" t="str">
        <f t="shared" si="695"/>
        <v/>
      </c>
      <c r="DN479" s="103"/>
      <c r="DO479" s="170" t="str">
        <f t="shared" si="665"/>
        <v/>
      </c>
      <c r="DP479" s="170" t="str">
        <f t="shared" si="666"/>
        <v/>
      </c>
      <c r="DQ479" s="170" t="str">
        <f t="shared" si="667"/>
        <v/>
      </c>
      <c r="DR479" s="55" t="str">
        <f t="shared" si="668"/>
        <v/>
      </c>
      <c r="DS479" s="55" t="str">
        <f t="shared" si="669"/>
        <v/>
      </c>
      <c r="DT479" s="173" t="str">
        <f t="shared" si="670"/>
        <v/>
      </c>
      <c r="DU479" s="55" t="str">
        <f t="shared" si="671"/>
        <v/>
      </c>
      <c r="DV479" s="21" t="str">
        <f t="shared" si="672"/>
        <v/>
      </c>
      <c r="DW479" s="11" t="str">
        <f t="shared" si="697"/>
        <v/>
      </c>
      <c r="DX479" s="12" t="str">
        <f t="shared" si="673"/>
        <v/>
      </c>
      <c r="DY479" s="15"/>
    </row>
    <row r="480" spans="1:129" ht="19.899999999999999" customHeight="1" x14ac:dyDescent="0.25">
      <c r="A480" s="47">
        <f t="shared" si="674"/>
        <v>479</v>
      </c>
      <c r="B480" s="176"/>
      <c r="C480" s="194"/>
      <c r="D480" s="176"/>
      <c r="E480" s="194"/>
      <c r="F480" s="192"/>
      <c r="G480" s="193"/>
      <c r="H480" s="176"/>
      <c r="I480" s="176"/>
      <c r="J480" s="180"/>
      <c r="K480" s="180"/>
      <c r="L480" s="180"/>
      <c r="M480" s="40"/>
      <c r="N480" s="10" t="str">
        <f t="shared" si="617"/>
        <v/>
      </c>
      <c r="O480" s="13"/>
      <c r="P480" s="26" t="str">
        <f t="shared" si="700"/>
        <v/>
      </c>
      <c r="Q480" s="26" t="str">
        <f t="shared" si="700"/>
        <v/>
      </c>
      <c r="R480" s="26" t="str">
        <f t="shared" si="700"/>
        <v/>
      </c>
      <c r="S480" s="26" t="str">
        <f t="shared" si="700"/>
        <v/>
      </c>
      <c r="T480" s="26" t="str">
        <f t="shared" si="700"/>
        <v/>
      </c>
      <c r="U480" s="157" t="str">
        <f t="shared" si="700"/>
        <v/>
      </c>
      <c r="V480" s="26" t="str">
        <f t="shared" si="700"/>
        <v/>
      </c>
      <c r="W480" s="26" t="str">
        <f t="shared" si="700"/>
        <v/>
      </c>
      <c r="X480" s="26" t="str">
        <f t="shared" si="700"/>
        <v/>
      </c>
      <c r="Y480" s="24" t="str">
        <f t="shared" si="700"/>
        <v/>
      </c>
      <c r="Z480" s="18" t="str">
        <f t="shared" si="701"/>
        <v/>
      </c>
      <c r="AA480" s="24" t="str">
        <f t="shared" si="701"/>
        <v/>
      </c>
      <c r="AB480" s="24" t="str">
        <f t="shared" si="701"/>
        <v/>
      </c>
      <c r="AC480" s="26" t="str">
        <f t="shared" si="701"/>
        <v/>
      </c>
      <c r="AD480" s="33" t="str">
        <f t="shared" si="701"/>
        <v/>
      </c>
      <c r="AE480" s="24" t="str">
        <f t="shared" si="701"/>
        <v/>
      </c>
      <c r="AF480" s="26" t="str">
        <f t="shared" si="701"/>
        <v/>
      </c>
      <c r="AG480" s="24" t="str">
        <f t="shared" si="701"/>
        <v/>
      </c>
      <c r="AH480" s="26" t="str">
        <f t="shared" si="701"/>
        <v/>
      </c>
      <c r="AI480" s="26" t="str">
        <f t="shared" si="701"/>
        <v/>
      </c>
      <c r="AJ480" s="26" t="str">
        <f t="shared" si="701"/>
        <v/>
      </c>
      <c r="AK480" s="26" t="str">
        <f t="shared" si="701"/>
        <v/>
      </c>
      <c r="AL480" s="26" t="str">
        <f t="shared" si="701"/>
        <v/>
      </c>
      <c r="AM480" s="18" t="str">
        <f t="shared" si="701"/>
        <v/>
      </c>
      <c r="AN480" s="9"/>
      <c r="AO480" s="152" t="str">
        <f t="shared" si="675"/>
        <v/>
      </c>
      <c r="AP480" s="150" t="str">
        <f t="shared" si="618"/>
        <v/>
      </c>
      <c r="AQ480" s="151" t="str">
        <f t="shared" si="619"/>
        <v/>
      </c>
      <c r="AR480" s="107" t="str">
        <f t="shared" si="620"/>
        <v/>
      </c>
      <c r="AS480" s="128" t="str">
        <f t="shared" si="621"/>
        <v/>
      </c>
      <c r="AT480" s="114" t="str">
        <f t="shared" si="676"/>
        <v/>
      </c>
      <c r="AU480" s="114" t="str">
        <f t="shared" si="677"/>
        <v/>
      </c>
      <c r="AV480" s="114" t="str">
        <f t="shared" si="678"/>
        <v/>
      </c>
      <c r="AW480" s="114" t="str">
        <f t="shared" si="679"/>
        <v/>
      </c>
      <c r="AX480" s="117" t="str">
        <f t="shared" si="680"/>
        <v/>
      </c>
      <c r="AY480" s="117" t="str">
        <f t="shared" si="681"/>
        <v/>
      </c>
      <c r="AZ480" s="111" t="str">
        <f t="shared" si="682"/>
        <v/>
      </c>
      <c r="BA480" s="133" t="str">
        <f t="shared" si="683"/>
        <v/>
      </c>
      <c r="BB480" s="126" t="str">
        <f t="shared" si="622"/>
        <v/>
      </c>
      <c r="BC480" s="126" t="str">
        <f t="shared" si="623"/>
        <v/>
      </c>
      <c r="BD480" s="127" t="str">
        <f t="shared" si="624"/>
        <v/>
      </c>
      <c r="BE480" s="115" t="str">
        <f t="shared" si="625"/>
        <v/>
      </c>
      <c r="BF480" s="148" t="str">
        <f t="shared" si="626"/>
        <v/>
      </c>
      <c r="BG480" s="126" t="str">
        <f t="shared" si="627"/>
        <v/>
      </c>
      <c r="BH480" s="126" t="str">
        <f t="shared" si="628"/>
        <v/>
      </c>
      <c r="BI480" s="126" t="str">
        <f t="shared" si="629"/>
        <v/>
      </c>
      <c r="BJ480" s="126" t="str">
        <f t="shared" si="630"/>
        <v/>
      </c>
      <c r="BK480" s="111" t="str">
        <f t="shared" si="631"/>
        <v/>
      </c>
      <c r="BL480" s="118" t="str">
        <f t="shared" si="684"/>
        <v/>
      </c>
      <c r="BM480" s="115" t="str">
        <f t="shared" si="632"/>
        <v/>
      </c>
      <c r="BN480" s="110" t="str">
        <f t="shared" si="633"/>
        <v/>
      </c>
      <c r="BO480" s="110" t="str">
        <f t="shared" si="634"/>
        <v/>
      </c>
      <c r="BP480" s="111" t="str">
        <f t="shared" si="685"/>
        <v/>
      </c>
      <c r="BQ480" s="110" t="str">
        <f t="shared" si="686"/>
        <v/>
      </c>
      <c r="BR480" s="153"/>
      <c r="BS480" s="115" t="str">
        <f t="shared" si="635"/>
        <v/>
      </c>
      <c r="BT480" s="132" t="str">
        <f t="shared" si="698"/>
        <v/>
      </c>
      <c r="BU480" s="146" t="str">
        <f t="shared" si="636"/>
        <v/>
      </c>
      <c r="BV480" s="115" t="str">
        <f t="shared" si="637"/>
        <v/>
      </c>
      <c r="BW480" s="118" t="str">
        <f t="shared" si="638"/>
        <v/>
      </c>
      <c r="BX480" s="119"/>
      <c r="BY480" s="111" t="str">
        <f t="shared" si="639"/>
        <v/>
      </c>
      <c r="BZ480" s="111" t="str">
        <f t="shared" si="640"/>
        <v/>
      </c>
      <c r="CA480" s="111" t="str">
        <f t="shared" si="641"/>
        <v/>
      </c>
      <c r="CB480" s="142" t="str">
        <f t="shared" si="642"/>
        <v/>
      </c>
      <c r="CC480" s="184" t="str">
        <f t="shared" si="643"/>
        <v/>
      </c>
      <c r="CD480" s="115" t="str">
        <f t="shared" si="644"/>
        <v/>
      </c>
      <c r="CE480" s="115" t="str">
        <f t="shared" si="645"/>
        <v/>
      </c>
      <c r="CF480" s="125" t="str">
        <f t="shared" si="646"/>
        <v/>
      </c>
      <c r="CG480" s="125" t="str">
        <f t="shared" si="647"/>
        <v/>
      </c>
      <c r="CH480" s="149" t="str">
        <f t="shared" si="648"/>
        <v/>
      </c>
      <c r="CI480" s="142" t="str">
        <f t="shared" si="649"/>
        <v/>
      </c>
      <c r="CJ480" s="119"/>
      <c r="CK480" s="109"/>
      <c r="CL480" s="166" t="str">
        <f t="shared" si="650"/>
        <v/>
      </c>
      <c r="CM480" s="166" t="str">
        <f t="shared" si="651"/>
        <v/>
      </c>
      <c r="CN480" s="163" t="str">
        <f t="shared" si="652"/>
        <v/>
      </c>
      <c r="CO480" s="164" t="str">
        <f t="shared" si="653"/>
        <v/>
      </c>
      <c r="CP480" s="109"/>
      <c r="CQ480" s="163" t="str">
        <f t="shared" si="654"/>
        <v/>
      </c>
      <c r="CR480" s="163" t="str">
        <f t="shared" si="655"/>
        <v/>
      </c>
      <c r="CS480" s="109"/>
      <c r="CT480" s="112" t="str">
        <f t="shared" si="687"/>
        <v/>
      </c>
      <c r="CU480" s="145" t="str">
        <f t="shared" si="688"/>
        <v/>
      </c>
      <c r="CV480" s="111" t="str">
        <f t="shared" si="689"/>
        <v/>
      </c>
      <c r="CW480" s="111" t="str">
        <f t="shared" si="690"/>
        <v/>
      </c>
      <c r="CX480" s="109" t="str">
        <f t="shared" si="656"/>
        <v/>
      </c>
      <c r="CY480" s="126" t="str">
        <f t="shared" si="657"/>
        <v/>
      </c>
      <c r="CZ480" s="126" t="str">
        <f t="shared" si="658"/>
        <v/>
      </c>
      <c r="DA480" s="126" t="str">
        <f t="shared" si="659"/>
        <v/>
      </c>
      <c r="DB480" s="145" t="str">
        <f t="shared" si="660"/>
        <v/>
      </c>
      <c r="DC480" s="143" t="str">
        <f t="shared" si="661"/>
        <v/>
      </c>
      <c r="DD480" s="121"/>
      <c r="DE480" s="113" t="str">
        <f t="shared" si="662"/>
        <v/>
      </c>
      <c r="DF480" s="113" t="str">
        <f t="shared" si="663"/>
        <v/>
      </c>
      <c r="DG480" s="111" t="e">
        <f t="shared" si="691"/>
        <v>#N/A</v>
      </c>
      <c r="DH480" s="108" t="str">
        <f t="shared" si="664"/>
        <v/>
      </c>
      <c r="DI480" s="108" t="str">
        <f t="shared" si="692"/>
        <v/>
      </c>
      <c r="DJ480" s="108" t="str">
        <f t="shared" si="693"/>
        <v/>
      </c>
      <c r="DK480" s="108" t="str">
        <f t="shared" si="696"/>
        <v/>
      </c>
      <c r="DL480" s="108" t="str">
        <f t="shared" si="694"/>
        <v/>
      </c>
      <c r="DM480" s="108" t="str">
        <f t="shared" si="695"/>
        <v/>
      </c>
      <c r="DN480" s="103"/>
      <c r="DO480" s="170" t="str">
        <f t="shared" si="665"/>
        <v/>
      </c>
      <c r="DP480" s="170" t="str">
        <f t="shared" si="666"/>
        <v/>
      </c>
      <c r="DQ480" s="170" t="str">
        <f t="shared" si="667"/>
        <v/>
      </c>
      <c r="DR480" s="55" t="str">
        <f t="shared" si="668"/>
        <v/>
      </c>
      <c r="DS480" s="55" t="str">
        <f t="shared" si="669"/>
        <v/>
      </c>
      <c r="DT480" s="173" t="str">
        <f t="shared" si="670"/>
        <v/>
      </c>
      <c r="DU480" s="55" t="str">
        <f t="shared" si="671"/>
        <v/>
      </c>
      <c r="DV480" s="21" t="str">
        <f t="shared" si="672"/>
        <v/>
      </c>
      <c r="DW480" s="11" t="str">
        <f t="shared" si="697"/>
        <v/>
      </c>
      <c r="DX480" s="12" t="str">
        <f t="shared" si="673"/>
        <v/>
      </c>
      <c r="DY480" s="15"/>
    </row>
    <row r="481" spans="1:129" ht="19.899999999999999" customHeight="1" x14ac:dyDescent="0.25">
      <c r="A481" s="47">
        <f t="shared" si="674"/>
        <v>480</v>
      </c>
      <c r="B481" s="176"/>
      <c r="C481" s="194"/>
      <c r="D481" s="176"/>
      <c r="E481" s="194"/>
      <c r="F481" s="192"/>
      <c r="G481" s="193"/>
      <c r="H481" s="176"/>
      <c r="I481" s="176"/>
      <c r="J481" s="180"/>
      <c r="K481" s="180"/>
      <c r="L481" s="180"/>
      <c r="M481" s="40"/>
      <c r="N481" s="10" t="str">
        <f t="shared" si="617"/>
        <v/>
      </c>
      <c r="O481" s="13"/>
      <c r="P481" s="26" t="str">
        <f t="shared" si="700"/>
        <v/>
      </c>
      <c r="Q481" s="26" t="str">
        <f t="shared" si="700"/>
        <v/>
      </c>
      <c r="R481" s="26" t="str">
        <f t="shared" si="700"/>
        <v/>
      </c>
      <c r="S481" s="26" t="str">
        <f t="shared" si="700"/>
        <v/>
      </c>
      <c r="T481" s="26" t="str">
        <f t="shared" si="700"/>
        <v/>
      </c>
      <c r="U481" s="157" t="str">
        <f t="shared" si="700"/>
        <v/>
      </c>
      <c r="V481" s="26" t="str">
        <f t="shared" si="700"/>
        <v/>
      </c>
      <c r="W481" s="26" t="str">
        <f t="shared" si="700"/>
        <v/>
      </c>
      <c r="X481" s="26" t="str">
        <f t="shared" si="700"/>
        <v/>
      </c>
      <c r="Y481" s="24" t="str">
        <f t="shared" si="700"/>
        <v/>
      </c>
      <c r="Z481" s="18" t="str">
        <f t="shared" si="701"/>
        <v/>
      </c>
      <c r="AA481" s="24" t="str">
        <f t="shared" si="701"/>
        <v/>
      </c>
      <c r="AB481" s="24" t="str">
        <f t="shared" si="701"/>
        <v/>
      </c>
      <c r="AC481" s="26" t="str">
        <f t="shared" si="701"/>
        <v/>
      </c>
      <c r="AD481" s="33" t="str">
        <f t="shared" si="701"/>
        <v/>
      </c>
      <c r="AE481" s="24" t="str">
        <f t="shared" si="701"/>
        <v/>
      </c>
      <c r="AF481" s="26" t="str">
        <f t="shared" si="701"/>
        <v/>
      </c>
      <c r="AG481" s="24" t="str">
        <f t="shared" si="701"/>
        <v/>
      </c>
      <c r="AH481" s="26" t="str">
        <f t="shared" si="701"/>
        <v/>
      </c>
      <c r="AI481" s="26" t="str">
        <f t="shared" si="701"/>
        <v/>
      </c>
      <c r="AJ481" s="26" t="str">
        <f t="shared" si="701"/>
        <v/>
      </c>
      <c r="AK481" s="26" t="str">
        <f t="shared" si="701"/>
        <v/>
      </c>
      <c r="AL481" s="26" t="str">
        <f t="shared" si="701"/>
        <v/>
      </c>
      <c r="AM481" s="18" t="str">
        <f t="shared" si="701"/>
        <v/>
      </c>
      <c r="AN481" s="9"/>
      <c r="AO481" s="152" t="str">
        <f t="shared" si="675"/>
        <v/>
      </c>
      <c r="AP481" s="150" t="str">
        <f t="shared" si="618"/>
        <v/>
      </c>
      <c r="AQ481" s="151" t="str">
        <f t="shared" si="619"/>
        <v/>
      </c>
      <c r="AR481" s="107" t="str">
        <f t="shared" si="620"/>
        <v/>
      </c>
      <c r="AS481" s="128" t="str">
        <f t="shared" si="621"/>
        <v/>
      </c>
      <c r="AT481" s="114" t="str">
        <f t="shared" si="676"/>
        <v/>
      </c>
      <c r="AU481" s="114" t="str">
        <f t="shared" si="677"/>
        <v/>
      </c>
      <c r="AV481" s="114" t="str">
        <f t="shared" si="678"/>
        <v/>
      </c>
      <c r="AW481" s="114" t="str">
        <f t="shared" si="679"/>
        <v/>
      </c>
      <c r="AX481" s="117" t="str">
        <f t="shared" si="680"/>
        <v/>
      </c>
      <c r="AY481" s="117" t="str">
        <f t="shared" si="681"/>
        <v/>
      </c>
      <c r="AZ481" s="111" t="str">
        <f t="shared" si="682"/>
        <v/>
      </c>
      <c r="BA481" s="133" t="str">
        <f t="shared" si="683"/>
        <v/>
      </c>
      <c r="BB481" s="126" t="str">
        <f t="shared" si="622"/>
        <v/>
      </c>
      <c r="BC481" s="126" t="str">
        <f t="shared" si="623"/>
        <v/>
      </c>
      <c r="BD481" s="127" t="str">
        <f t="shared" si="624"/>
        <v/>
      </c>
      <c r="BE481" s="115" t="str">
        <f t="shared" si="625"/>
        <v/>
      </c>
      <c r="BF481" s="148" t="str">
        <f t="shared" si="626"/>
        <v/>
      </c>
      <c r="BG481" s="126" t="str">
        <f t="shared" si="627"/>
        <v/>
      </c>
      <c r="BH481" s="126" t="str">
        <f t="shared" si="628"/>
        <v/>
      </c>
      <c r="BI481" s="126" t="str">
        <f t="shared" si="629"/>
        <v/>
      </c>
      <c r="BJ481" s="126" t="str">
        <f t="shared" si="630"/>
        <v/>
      </c>
      <c r="BK481" s="111" t="str">
        <f t="shared" si="631"/>
        <v/>
      </c>
      <c r="BL481" s="118" t="str">
        <f t="shared" si="684"/>
        <v/>
      </c>
      <c r="BM481" s="115" t="str">
        <f t="shared" si="632"/>
        <v/>
      </c>
      <c r="BN481" s="110" t="str">
        <f t="shared" si="633"/>
        <v/>
      </c>
      <c r="BO481" s="110" t="str">
        <f t="shared" si="634"/>
        <v/>
      </c>
      <c r="BP481" s="111" t="str">
        <f t="shared" si="685"/>
        <v/>
      </c>
      <c r="BQ481" s="110" t="str">
        <f t="shared" si="686"/>
        <v/>
      </c>
      <c r="BR481" s="153"/>
      <c r="BS481" s="115" t="str">
        <f t="shared" si="635"/>
        <v/>
      </c>
      <c r="BT481" s="132" t="str">
        <f t="shared" si="698"/>
        <v/>
      </c>
      <c r="BU481" s="146" t="str">
        <f t="shared" si="636"/>
        <v/>
      </c>
      <c r="BV481" s="115" t="str">
        <f t="shared" si="637"/>
        <v/>
      </c>
      <c r="BW481" s="118" t="str">
        <f t="shared" si="638"/>
        <v/>
      </c>
      <c r="BX481" s="119"/>
      <c r="BY481" s="111" t="str">
        <f t="shared" si="639"/>
        <v/>
      </c>
      <c r="BZ481" s="111" t="str">
        <f t="shared" si="640"/>
        <v/>
      </c>
      <c r="CA481" s="111" t="str">
        <f t="shared" si="641"/>
        <v/>
      </c>
      <c r="CB481" s="142" t="str">
        <f t="shared" si="642"/>
        <v/>
      </c>
      <c r="CC481" s="184" t="str">
        <f t="shared" si="643"/>
        <v/>
      </c>
      <c r="CD481" s="115" t="str">
        <f t="shared" si="644"/>
        <v/>
      </c>
      <c r="CE481" s="115" t="str">
        <f t="shared" si="645"/>
        <v/>
      </c>
      <c r="CF481" s="125" t="str">
        <f t="shared" si="646"/>
        <v/>
      </c>
      <c r="CG481" s="125" t="str">
        <f t="shared" si="647"/>
        <v/>
      </c>
      <c r="CH481" s="149" t="str">
        <f t="shared" si="648"/>
        <v/>
      </c>
      <c r="CI481" s="142" t="str">
        <f t="shared" si="649"/>
        <v/>
      </c>
      <c r="CJ481" s="119"/>
      <c r="CK481" s="109"/>
      <c r="CL481" s="166" t="str">
        <f t="shared" si="650"/>
        <v/>
      </c>
      <c r="CM481" s="166" t="str">
        <f t="shared" si="651"/>
        <v/>
      </c>
      <c r="CN481" s="163" t="str">
        <f t="shared" si="652"/>
        <v/>
      </c>
      <c r="CO481" s="164" t="str">
        <f t="shared" si="653"/>
        <v/>
      </c>
      <c r="CP481" s="109"/>
      <c r="CQ481" s="163" t="str">
        <f t="shared" si="654"/>
        <v/>
      </c>
      <c r="CR481" s="163" t="str">
        <f t="shared" si="655"/>
        <v/>
      </c>
      <c r="CS481" s="109"/>
      <c r="CT481" s="112" t="str">
        <f t="shared" si="687"/>
        <v/>
      </c>
      <c r="CU481" s="145" t="str">
        <f t="shared" si="688"/>
        <v/>
      </c>
      <c r="CV481" s="111" t="str">
        <f t="shared" si="689"/>
        <v/>
      </c>
      <c r="CW481" s="111" t="str">
        <f t="shared" si="690"/>
        <v/>
      </c>
      <c r="CX481" s="109" t="str">
        <f t="shared" si="656"/>
        <v/>
      </c>
      <c r="CY481" s="126" t="str">
        <f t="shared" si="657"/>
        <v/>
      </c>
      <c r="CZ481" s="126" t="str">
        <f t="shared" si="658"/>
        <v/>
      </c>
      <c r="DA481" s="126" t="str">
        <f t="shared" si="659"/>
        <v/>
      </c>
      <c r="DB481" s="145" t="str">
        <f t="shared" si="660"/>
        <v/>
      </c>
      <c r="DC481" s="143" t="str">
        <f t="shared" si="661"/>
        <v/>
      </c>
      <c r="DD481" s="121"/>
      <c r="DE481" s="113" t="str">
        <f t="shared" si="662"/>
        <v/>
      </c>
      <c r="DF481" s="113" t="str">
        <f t="shared" si="663"/>
        <v/>
      </c>
      <c r="DG481" s="111" t="e">
        <f t="shared" si="691"/>
        <v>#N/A</v>
      </c>
      <c r="DH481" s="108" t="str">
        <f t="shared" si="664"/>
        <v/>
      </c>
      <c r="DI481" s="108" t="str">
        <f t="shared" si="692"/>
        <v/>
      </c>
      <c r="DJ481" s="108" t="str">
        <f t="shared" si="693"/>
        <v/>
      </c>
      <c r="DK481" s="108" t="str">
        <f t="shared" si="696"/>
        <v/>
      </c>
      <c r="DL481" s="108" t="str">
        <f t="shared" si="694"/>
        <v/>
      </c>
      <c r="DM481" s="108" t="str">
        <f t="shared" si="695"/>
        <v/>
      </c>
      <c r="DN481" s="103"/>
      <c r="DO481" s="170" t="str">
        <f t="shared" si="665"/>
        <v/>
      </c>
      <c r="DP481" s="170" t="str">
        <f t="shared" si="666"/>
        <v/>
      </c>
      <c r="DQ481" s="170" t="str">
        <f t="shared" si="667"/>
        <v/>
      </c>
      <c r="DR481" s="55" t="str">
        <f t="shared" si="668"/>
        <v/>
      </c>
      <c r="DS481" s="55" t="str">
        <f t="shared" si="669"/>
        <v/>
      </c>
      <c r="DT481" s="173" t="str">
        <f t="shared" si="670"/>
        <v/>
      </c>
      <c r="DU481" s="55" t="str">
        <f t="shared" si="671"/>
        <v/>
      </c>
      <c r="DV481" s="21" t="str">
        <f t="shared" si="672"/>
        <v/>
      </c>
      <c r="DW481" s="11" t="str">
        <f t="shared" si="697"/>
        <v/>
      </c>
      <c r="DX481" s="12" t="str">
        <f t="shared" si="673"/>
        <v/>
      </c>
      <c r="DY481" s="15"/>
    </row>
    <row r="482" spans="1:129" ht="19.899999999999999" customHeight="1" x14ac:dyDescent="0.25">
      <c r="A482" s="47">
        <f t="shared" si="674"/>
        <v>481</v>
      </c>
      <c r="B482" s="176"/>
      <c r="C482" s="194"/>
      <c r="D482" s="176"/>
      <c r="E482" s="194"/>
      <c r="F482" s="192"/>
      <c r="G482" s="193"/>
      <c r="H482" s="176"/>
      <c r="I482" s="176"/>
      <c r="J482" s="180"/>
      <c r="K482" s="180"/>
      <c r="L482" s="180"/>
      <c r="M482" s="40"/>
      <c r="N482" s="10" t="str">
        <f t="shared" si="617"/>
        <v/>
      </c>
      <c r="O482" s="13"/>
      <c r="P482" s="26" t="str">
        <f t="shared" si="700"/>
        <v/>
      </c>
      <c r="Q482" s="26" t="str">
        <f t="shared" si="700"/>
        <v/>
      </c>
      <c r="R482" s="26" t="str">
        <f t="shared" si="700"/>
        <v/>
      </c>
      <c r="S482" s="26" t="str">
        <f t="shared" si="700"/>
        <v/>
      </c>
      <c r="T482" s="26" t="str">
        <f t="shared" si="700"/>
        <v/>
      </c>
      <c r="U482" s="157" t="str">
        <f t="shared" si="700"/>
        <v/>
      </c>
      <c r="V482" s="26" t="str">
        <f t="shared" si="700"/>
        <v/>
      </c>
      <c r="W482" s="26" t="str">
        <f t="shared" si="700"/>
        <v/>
      </c>
      <c r="X482" s="26" t="str">
        <f t="shared" si="700"/>
        <v/>
      </c>
      <c r="Y482" s="24" t="str">
        <f t="shared" si="700"/>
        <v/>
      </c>
      <c r="Z482" s="18" t="str">
        <f t="shared" si="701"/>
        <v/>
      </c>
      <c r="AA482" s="24" t="str">
        <f t="shared" si="701"/>
        <v/>
      </c>
      <c r="AB482" s="24" t="str">
        <f t="shared" si="701"/>
        <v/>
      </c>
      <c r="AC482" s="26" t="str">
        <f t="shared" si="701"/>
        <v/>
      </c>
      <c r="AD482" s="33" t="str">
        <f t="shared" si="701"/>
        <v/>
      </c>
      <c r="AE482" s="24" t="str">
        <f t="shared" si="701"/>
        <v/>
      </c>
      <c r="AF482" s="26" t="str">
        <f t="shared" si="701"/>
        <v/>
      </c>
      <c r="AG482" s="24" t="str">
        <f t="shared" si="701"/>
        <v/>
      </c>
      <c r="AH482" s="26" t="str">
        <f t="shared" si="701"/>
        <v/>
      </c>
      <c r="AI482" s="26" t="str">
        <f t="shared" si="701"/>
        <v/>
      </c>
      <c r="AJ482" s="26" t="str">
        <f t="shared" si="701"/>
        <v/>
      </c>
      <c r="AK482" s="26" t="str">
        <f t="shared" si="701"/>
        <v/>
      </c>
      <c r="AL482" s="26" t="str">
        <f t="shared" si="701"/>
        <v/>
      </c>
      <c r="AM482" s="18" t="str">
        <f t="shared" si="701"/>
        <v/>
      </c>
      <c r="AN482" s="9"/>
      <c r="AO482" s="152" t="str">
        <f t="shared" si="675"/>
        <v/>
      </c>
      <c r="AP482" s="150" t="str">
        <f t="shared" si="618"/>
        <v/>
      </c>
      <c r="AQ482" s="151" t="str">
        <f t="shared" si="619"/>
        <v/>
      </c>
      <c r="AR482" s="107" t="str">
        <f t="shared" si="620"/>
        <v/>
      </c>
      <c r="AS482" s="128" t="str">
        <f t="shared" si="621"/>
        <v/>
      </c>
      <c r="AT482" s="114" t="str">
        <f t="shared" si="676"/>
        <v/>
      </c>
      <c r="AU482" s="114" t="str">
        <f t="shared" si="677"/>
        <v/>
      </c>
      <c r="AV482" s="114" t="str">
        <f t="shared" si="678"/>
        <v/>
      </c>
      <c r="AW482" s="114" t="str">
        <f t="shared" si="679"/>
        <v/>
      </c>
      <c r="AX482" s="117" t="str">
        <f t="shared" si="680"/>
        <v/>
      </c>
      <c r="AY482" s="117" t="str">
        <f t="shared" si="681"/>
        <v/>
      </c>
      <c r="AZ482" s="111" t="str">
        <f t="shared" si="682"/>
        <v/>
      </c>
      <c r="BA482" s="133" t="str">
        <f t="shared" si="683"/>
        <v/>
      </c>
      <c r="BB482" s="126" t="str">
        <f t="shared" si="622"/>
        <v/>
      </c>
      <c r="BC482" s="126" t="str">
        <f t="shared" si="623"/>
        <v/>
      </c>
      <c r="BD482" s="127" t="str">
        <f t="shared" si="624"/>
        <v/>
      </c>
      <c r="BE482" s="115" t="str">
        <f t="shared" si="625"/>
        <v/>
      </c>
      <c r="BF482" s="148" t="str">
        <f t="shared" si="626"/>
        <v/>
      </c>
      <c r="BG482" s="126" t="str">
        <f t="shared" si="627"/>
        <v/>
      </c>
      <c r="BH482" s="126" t="str">
        <f t="shared" si="628"/>
        <v/>
      </c>
      <c r="BI482" s="126" t="str">
        <f t="shared" si="629"/>
        <v/>
      </c>
      <c r="BJ482" s="126" t="str">
        <f t="shared" si="630"/>
        <v/>
      </c>
      <c r="BK482" s="111" t="str">
        <f t="shared" si="631"/>
        <v/>
      </c>
      <c r="BL482" s="118" t="str">
        <f t="shared" si="684"/>
        <v/>
      </c>
      <c r="BM482" s="115" t="str">
        <f t="shared" si="632"/>
        <v/>
      </c>
      <c r="BN482" s="110" t="str">
        <f t="shared" si="633"/>
        <v/>
      </c>
      <c r="BO482" s="110" t="str">
        <f t="shared" si="634"/>
        <v/>
      </c>
      <c r="BP482" s="111" t="str">
        <f t="shared" si="685"/>
        <v/>
      </c>
      <c r="BQ482" s="110" t="str">
        <f t="shared" si="686"/>
        <v/>
      </c>
      <c r="BR482" s="153"/>
      <c r="BS482" s="115" t="str">
        <f t="shared" si="635"/>
        <v/>
      </c>
      <c r="BT482" s="132" t="str">
        <f t="shared" si="698"/>
        <v/>
      </c>
      <c r="BU482" s="146" t="str">
        <f t="shared" si="636"/>
        <v/>
      </c>
      <c r="BV482" s="115" t="str">
        <f t="shared" si="637"/>
        <v/>
      </c>
      <c r="BW482" s="118" t="str">
        <f t="shared" si="638"/>
        <v/>
      </c>
      <c r="BX482" s="119"/>
      <c r="BY482" s="111" t="str">
        <f t="shared" si="639"/>
        <v/>
      </c>
      <c r="BZ482" s="111" t="str">
        <f t="shared" si="640"/>
        <v/>
      </c>
      <c r="CA482" s="111" t="str">
        <f t="shared" si="641"/>
        <v/>
      </c>
      <c r="CB482" s="142" t="str">
        <f t="shared" si="642"/>
        <v/>
      </c>
      <c r="CC482" s="184" t="str">
        <f t="shared" si="643"/>
        <v/>
      </c>
      <c r="CD482" s="115" t="str">
        <f t="shared" si="644"/>
        <v/>
      </c>
      <c r="CE482" s="115" t="str">
        <f t="shared" si="645"/>
        <v/>
      </c>
      <c r="CF482" s="125" t="str">
        <f t="shared" si="646"/>
        <v/>
      </c>
      <c r="CG482" s="125" t="str">
        <f t="shared" si="647"/>
        <v/>
      </c>
      <c r="CH482" s="149" t="str">
        <f t="shared" si="648"/>
        <v/>
      </c>
      <c r="CI482" s="142" t="str">
        <f t="shared" si="649"/>
        <v/>
      </c>
      <c r="CJ482" s="119"/>
      <c r="CK482" s="109"/>
      <c r="CL482" s="166" t="str">
        <f t="shared" si="650"/>
        <v/>
      </c>
      <c r="CM482" s="166" t="str">
        <f t="shared" si="651"/>
        <v/>
      </c>
      <c r="CN482" s="163" t="str">
        <f t="shared" si="652"/>
        <v/>
      </c>
      <c r="CO482" s="164" t="str">
        <f t="shared" si="653"/>
        <v/>
      </c>
      <c r="CP482" s="109"/>
      <c r="CQ482" s="163" t="str">
        <f t="shared" si="654"/>
        <v/>
      </c>
      <c r="CR482" s="163" t="str">
        <f t="shared" si="655"/>
        <v/>
      </c>
      <c r="CS482" s="109"/>
      <c r="CT482" s="112" t="str">
        <f t="shared" si="687"/>
        <v/>
      </c>
      <c r="CU482" s="145" t="str">
        <f t="shared" si="688"/>
        <v/>
      </c>
      <c r="CV482" s="111" t="str">
        <f t="shared" si="689"/>
        <v/>
      </c>
      <c r="CW482" s="111" t="str">
        <f t="shared" si="690"/>
        <v/>
      </c>
      <c r="CX482" s="109" t="str">
        <f t="shared" si="656"/>
        <v/>
      </c>
      <c r="CY482" s="126" t="str">
        <f t="shared" si="657"/>
        <v/>
      </c>
      <c r="CZ482" s="126" t="str">
        <f t="shared" si="658"/>
        <v/>
      </c>
      <c r="DA482" s="126" t="str">
        <f t="shared" si="659"/>
        <v/>
      </c>
      <c r="DB482" s="145" t="str">
        <f t="shared" si="660"/>
        <v/>
      </c>
      <c r="DC482" s="143" t="str">
        <f t="shared" si="661"/>
        <v/>
      </c>
      <c r="DD482" s="121"/>
      <c r="DE482" s="113" t="str">
        <f t="shared" si="662"/>
        <v/>
      </c>
      <c r="DF482" s="113" t="str">
        <f t="shared" si="663"/>
        <v/>
      </c>
      <c r="DG482" s="111" t="e">
        <f t="shared" si="691"/>
        <v>#N/A</v>
      </c>
      <c r="DH482" s="108" t="str">
        <f t="shared" si="664"/>
        <v/>
      </c>
      <c r="DI482" s="108" t="str">
        <f t="shared" si="692"/>
        <v/>
      </c>
      <c r="DJ482" s="108" t="str">
        <f t="shared" si="693"/>
        <v/>
      </c>
      <c r="DK482" s="108" t="str">
        <f t="shared" si="696"/>
        <v/>
      </c>
      <c r="DL482" s="108" t="str">
        <f t="shared" si="694"/>
        <v/>
      </c>
      <c r="DM482" s="108" t="str">
        <f t="shared" si="695"/>
        <v/>
      </c>
      <c r="DN482" s="103"/>
      <c r="DO482" s="170" t="str">
        <f t="shared" si="665"/>
        <v/>
      </c>
      <c r="DP482" s="170" t="str">
        <f t="shared" si="666"/>
        <v/>
      </c>
      <c r="DQ482" s="170" t="str">
        <f t="shared" si="667"/>
        <v/>
      </c>
      <c r="DR482" s="55" t="str">
        <f t="shared" si="668"/>
        <v/>
      </c>
      <c r="DS482" s="55" t="str">
        <f t="shared" si="669"/>
        <v/>
      </c>
      <c r="DT482" s="173" t="str">
        <f t="shared" si="670"/>
        <v/>
      </c>
      <c r="DU482" s="55" t="str">
        <f t="shared" si="671"/>
        <v/>
      </c>
      <c r="DV482" s="21" t="str">
        <f t="shared" si="672"/>
        <v/>
      </c>
      <c r="DW482" s="11" t="str">
        <f t="shared" si="697"/>
        <v/>
      </c>
      <c r="DX482" s="12" t="str">
        <f t="shared" si="673"/>
        <v/>
      </c>
      <c r="DY482" s="15"/>
    </row>
    <row r="483" spans="1:129" ht="19.899999999999999" customHeight="1" x14ac:dyDescent="0.25">
      <c r="A483" s="47">
        <f t="shared" si="674"/>
        <v>482</v>
      </c>
      <c r="B483" s="176"/>
      <c r="C483" s="194"/>
      <c r="D483" s="176"/>
      <c r="E483" s="194"/>
      <c r="F483" s="192"/>
      <c r="G483" s="193"/>
      <c r="H483" s="176"/>
      <c r="I483" s="176"/>
      <c r="J483" s="180"/>
      <c r="K483" s="180"/>
      <c r="L483" s="180"/>
      <c r="M483" s="40"/>
      <c r="N483" s="10" t="str">
        <f t="shared" si="617"/>
        <v/>
      </c>
      <c r="O483" s="13"/>
      <c r="P483" s="26" t="str">
        <f t="shared" si="700"/>
        <v/>
      </c>
      <c r="Q483" s="26" t="str">
        <f t="shared" si="700"/>
        <v/>
      </c>
      <c r="R483" s="26" t="str">
        <f t="shared" si="700"/>
        <v/>
      </c>
      <c r="S483" s="26" t="str">
        <f t="shared" si="700"/>
        <v/>
      </c>
      <c r="T483" s="26" t="str">
        <f t="shared" si="700"/>
        <v/>
      </c>
      <c r="U483" s="157" t="str">
        <f t="shared" si="700"/>
        <v/>
      </c>
      <c r="V483" s="26" t="str">
        <f t="shared" si="700"/>
        <v/>
      </c>
      <c r="W483" s="26" t="str">
        <f t="shared" si="700"/>
        <v/>
      </c>
      <c r="X483" s="26" t="str">
        <f t="shared" si="700"/>
        <v/>
      </c>
      <c r="Y483" s="24" t="str">
        <f t="shared" si="700"/>
        <v/>
      </c>
      <c r="Z483" s="18" t="str">
        <f t="shared" si="701"/>
        <v/>
      </c>
      <c r="AA483" s="24" t="str">
        <f t="shared" si="701"/>
        <v/>
      </c>
      <c r="AB483" s="24" t="str">
        <f t="shared" si="701"/>
        <v/>
      </c>
      <c r="AC483" s="26" t="str">
        <f t="shared" si="701"/>
        <v/>
      </c>
      <c r="AD483" s="33" t="str">
        <f t="shared" si="701"/>
        <v/>
      </c>
      <c r="AE483" s="24" t="str">
        <f t="shared" si="701"/>
        <v/>
      </c>
      <c r="AF483" s="26" t="str">
        <f t="shared" si="701"/>
        <v/>
      </c>
      <c r="AG483" s="24" t="str">
        <f t="shared" si="701"/>
        <v/>
      </c>
      <c r="AH483" s="26" t="str">
        <f t="shared" si="701"/>
        <v/>
      </c>
      <c r="AI483" s="26" t="str">
        <f t="shared" si="701"/>
        <v/>
      </c>
      <c r="AJ483" s="26" t="str">
        <f t="shared" si="701"/>
        <v/>
      </c>
      <c r="AK483" s="26" t="str">
        <f t="shared" si="701"/>
        <v/>
      </c>
      <c r="AL483" s="26" t="str">
        <f t="shared" si="701"/>
        <v/>
      </c>
      <c r="AM483" s="18" t="str">
        <f t="shared" si="701"/>
        <v/>
      </c>
      <c r="AN483" s="9"/>
      <c r="AO483" s="152" t="str">
        <f t="shared" si="675"/>
        <v/>
      </c>
      <c r="AP483" s="150" t="str">
        <f t="shared" si="618"/>
        <v/>
      </c>
      <c r="AQ483" s="151" t="str">
        <f t="shared" si="619"/>
        <v/>
      </c>
      <c r="AR483" s="107" t="str">
        <f t="shared" si="620"/>
        <v/>
      </c>
      <c r="AS483" s="128" t="str">
        <f t="shared" si="621"/>
        <v/>
      </c>
      <c r="AT483" s="114" t="str">
        <f t="shared" si="676"/>
        <v/>
      </c>
      <c r="AU483" s="114" t="str">
        <f t="shared" si="677"/>
        <v/>
      </c>
      <c r="AV483" s="114" t="str">
        <f t="shared" si="678"/>
        <v/>
      </c>
      <c r="AW483" s="114" t="str">
        <f t="shared" si="679"/>
        <v/>
      </c>
      <c r="AX483" s="117" t="str">
        <f t="shared" si="680"/>
        <v/>
      </c>
      <c r="AY483" s="117" t="str">
        <f t="shared" si="681"/>
        <v/>
      </c>
      <c r="AZ483" s="111" t="str">
        <f t="shared" si="682"/>
        <v/>
      </c>
      <c r="BA483" s="133" t="str">
        <f t="shared" si="683"/>
        <v/>
      </c>
      <c r="BB483" s="126" t="str">
        <f t="shared" si="622"/>
        <v/>
      </c>
      <c r="BC483" s="126" t="str">
        <f t="shared" si="623"/>
        <v/>
      </c>
      <c r="BD483" s="127" t="str">
        <f t="shared" si="624"/>
        <v/>
      </c>
      <c r="BE483" s="115" t="str">
        <f t="shared" si="625"/>
        <v/>
      </c>
      <c r="BF483" s="148" t="str">
        <f t="shared" si="626"/>
        <v/>
      </c>
      <c r="BG483" s="126" t="str">
        <f t="shared" si="627"/>
        <v/>
      </c>
      <c r="BH483" s="126" t="str">
        <f t="shared" si="628"/>
        <v/>
      </c>
      <c r="BI483" s="126" t="str">
        <f t="shared" si="629"/>
        <v/>
      </c>
      <c r="BJ483" s="126" t="str">
        <f t="shared" si="630"/>
        <v/>
      </c>
      <c r="BK483" s="111" t="str">
        <f t="shared" si="631"/>
        <v/>
      </c>
      <c r="BL483" s="118" t="str">
        <f t="shared" si="684"/>
        <v/>
      </c>
      <c r="BM483" s="115" t="str">
        <f t="shared" si="632"/>
        <v/>
      </c>
      <c r="BN483" s="110" t="str">
        <f t="shared" si="633"/>
        <v/>
      </c>
      <c r="BO483" s="110" t="str">
        <f t="shared" si="634"/>
        <v/>
      </c>
      <c r="BP483" s="111" t="str">
        <f t="shared" si="685"/>
        <v/>
      </c>
      <c r="BQ483" s="110" t="str">
        <f t="shared" si="686"/>
        <v/>
      </c>
      <c r="BR483" s="153"/>
      <c r="BS483" s="115" t="str">
        <f t="shared" si="635"/>
        <v/>
      </c>
      <c r="BT483" s="132" t="str">
        <f t="shared" si="698"/>
        <v/>
      </c>
      <c r="BU483" s="146" t="str">
        <f t="shared" si="636"/>
        <v/>
      </c>
      <c r="BV483" s="115" t="str">
        <f t="shared" si="637"/>
        <v/>
      </c>
      <c r="BW483" s="118" t="str">
        <f t="shared" si="638"/>
        <v/>
      </c>
      <c r="BX483" s="119"/>
      <c r="BY483" s="111" t="str">
        <f t="shared" si="639"/>
        <v/>
      </c>
      <c r="BZ483" s="111" t="str">
        <f t="shared" si="640"/>
        <v/>
      </c>
      <c r="CA483" s="111" t="str">
        <f t="shared" si="641"/>
        <v/>
      </c>
      <c r="CB483" s="142" t="str">
        <f t="shared" si="642"/>
        <v/>
      </c>
      <c r="CC483" s="184" t="str">
        <f t="shared" si="643"/>
        <v/>
      </c>
      <c r="CD483" s="115" t="str">
        <f t="shared" si="644"/>
        <v/>
      </c>
      <c r="CE483" s="115" t="str">
        <f t="shared" si="645"/>
        <v/>
      </c>
      <c r="CF483" s="125" t="str">
        <f t="shared" si="646"/>
        <v/>
      </c>
      <c r="CG483" s="125" t="str">
        <f t="shared" si="647"/>
        <v/>
      </c>
      <c r="CH483" s="149" t="str">
        <f t="shared" si="648"/>
        <v/>
      </c>
      <c r="CI483" s="142" t="str">
        <f t="shared" si="649"/>
        <v/>
      </c>
      <c r="CJ483" s="119"/>
      <c r="CK483" s="109"/>
      <c r="CL483" s="166" t="str">
        <f t="shared" si="650"/>
        <v/>
      </c>
      <c r="CM483" s="166" t="str">
        <f t="shared" si="651"/>
        <v/>
      </c>
      <c r="CN483" s="163" t="str">
        <f t="shared" si="652"/>
        <v/>
      </c>
      <c r="CO483" s="164" t="str">
        <f t="shared" si="653"/>
        <v/>
      </c>
      <c r="CP483" s="109"/>
      <c r="CQ483" s="163" t="str">
        <f t="shared" si="654"/>
        <v/>
      </c>
      <c r="CR483" s="163" t="str">
        <f t="shared" si="655"/>
        <v/>
      </c>
      <c r="CS483" s="109"/>
      <c r="CT483" s="112" t="str">
        <f t="shared" si="687"/>
        <v/>
      </c>
      <c r="CU483" s="145" t="str">
        <f t="shared" si="688"/>
        <v/>
      </c>
      <c r="CV483" s="111" t="str">
        <f t="shared" si="689"/>
        <v/>
      </c>
      <c r="CW483" s="111" t="str">
        <f t="shared" si="690"/>
        <v/>
      </c>
      <c r="CX483" s="109" t="str">
        <f t="shared" si="656"/>
        <v/>
      </c>
      <c r="CY483" s="126" t="str">
        <f t="shared" si="657"/>
        <v/>
      </c>
      <c r="CZ483" s="126" t="str">
        <f t="shared" si="658"/>
        <v/>
      </c>
      <c r="DA483" s="126" t="str">
        <f t="shared" si="659"/>
        <v/>
      </c>
      <c r="DB483" s="145" t="str">
        <f t="shared" si="660"/>
        <v/>
      </c>
      <c r="DC483" s="143" t="str">
        <f t="shared" si="661"/>
        <v/>
      </c>
      <c r="DD483" s="121"/>
      <c r="DE483" s="113" t="str">
        <f t="shared" si="662"/>
        <v/>
      </c>
      <c r="DF483" s="113" t="str">
        <f t="shared" si="663"/>
        <v/>
      </c>
      <c r="DG483" s="111" t="e">
        <f t="shared" si="691"/>
        <v>#N/A</v>
      </c>
      <c r="DH483" s="108" t="str">
        <f t="shared" si="664"/>
        <v/>
      </c>
      <c r="DI483" s="108" t="str">
        <f t="shared" si="692"/>
        <v/>
      </c>
      <c r="DJ483" s="108" t="str">
        <f t="shared" si="693"/>
        <v/>
      </c>
      <c r="DK483" s="108" t="str">
        <f t="shared" si="696"/>
        <v/>
      </c>
      <c r="DL483" s="108" t="str">
        <f t="shared" si="694"/>
        <v/>
      </c>
      <c r="DM483" s="108" t="str">
        <f t="shared" si="695"/>
        <v/>
      </c>
      <c r="DN483" s="103"/>
      <c r="DO483" s="170" t="str">
        <f t="shared" si="665"/>
        <v/>
      </c>
      <c r="DP483" s="170" t="str">
        <f t="shared" si="666"/>
        <v/>
      </c>
      <c r="DQ483" s="170" t="str">
        <f t="shared" si="667"/>
        <v/>
      </c>
      <c r="DR483" s="55" t="str">
        <f t="shared" si="668"/>
        <v/>
      </c>
      <c r="DS483" s="55" t="str">
        <f t="shared" si="669"/>
        <v/>
      </c>
      <c r="DT483" s="173" t="str">
        <f t="shared" si="670"/>
        <v/>
      </c>
      <c r="DU483" s="55" t="str">
        <f t="shared" si="671"/>
        <v/>
      </c>
      <c r="DV483" s="21" t="str">
        <f t="shared" si="672"/>
        <v/>
      </c>
      <c r="DW483" s="11" t="str">
        <f t="shared" si="697"/>
        <v/>
      </c>
      <c r="DX483" s="12" t="str">
        <f t="shared" si="673"/>
        <v/>
      </c>
      <c r="DY483" s="15"/>
    </row>
    <row r="484" spans="1:129" ht="19.899999999999999" customHeight="1" x14ac:dyDescent="0.25">
      <c r="A484" s="47">
        <f t="shared" si="674"/>
        <v>483</v>
      </c>
      <c r="B484" s="176"/>
      <c r="C484" s="194"/>
      <c r="D484" s="176"/>
      <c r="E484" s="194"/>
      <c r="F484" s="192"/>
      <c r="G484" s="193"/>
      <c r="H484" s="176"/>
      <c r="I484" s="176"/>
      <c r="J484" s="180"/>
      <c r="K484" s="180"/>
      <c r="L484" s="180"/>
      <c r="M484" s="40"/>
      <c r="N484" s="10" t="str">
        <f t="shared" si="617"/>
        <v/>
      </c>
      <c r="O484" s="13"/>
      <c r="P484" s="26" t="str">
        <f t="shared" si="700"/>
        <v/>
      </c>
      <c r="Q484" s="26" t="str">
        <f t="shared" si="700"/>
        <v/>
      </c>
      <c r="R484" s="26" t="str">
        <f t="shared" si="700"/>
        <v/>
      </c>
      <c r="S484" s="26" t="str">
        <f t="shared" si="700"/>
        <v/>
      </c>
      <c r="T484" s="26" t="str">
        <f t="shared" si="700"/>
        <v/>
      </c>
      <c r="U484" s="157" t="str">
        <f t="shared" si="700"/>
        <v/>
      </c>
      <c r="V484" s="26" t="str">
        <f t="shared" si="700"/>
        <v/>
      </c>
      <c r="W484" s="26" t="str">
        <f t="shared" si="700"/>
        <v/>
      </c>
      <c r="X484" s="26" t="str">
        <f t="shared" si="700"/>
        <v/>
      </c>
      <c r="Y484" s="24" t="str">
        <f t="shared" si="700"/>
        <v/>
      </c>
      <c r="Z484" s="18" t="str">
        <f t="shared" si="701"/>
        <v/>
      </c>
      <c r="AA484" s="24" t="str">
        <f t="shared" si="701"/>
        <v/>
      </c>
      <c r="AB484" s="24" t="str">
        <f t="shared" si="701"/>
        <v/>
      </c>
      <c r="AC484" s="26" t="str">
        <f t="shared" si="701"/>
        <v/>
      </c>
      <c r="AD484" s="33" t="str">
        <f t="shared" si="701"/>
        <v/>
      </c>
      <c r="AE484" s="24" t="str">
        <f t="shared" si="701"/>
        <v/>
      </c>
      <c r="AF484" s="26" t="str">
        <f t="shared" si="701"/>
        <v/>
      </c>
      <c r="AG484" s="24" t="str">
        <f t="shared" si="701"/>
        <v/>
      </c>
      <c r="AH484" s="26" t="str">
        <f t="shared" si="701"/>
        <v/>
      </c>
      <c r="AI484" s="26" t="str">
        <f t="shared" si="701"/>
        <v/>
      </c>
      <c r="AJ484" s="26" t="str">
        <f t="shared" si="701"/>
        <v/>
      </c>
      <c r="AK484" s="26" t="str">
        <f t="shared" si="701"/>
        <v/>
      </c>
      <c r="AL484" s="26" t="str">
        <f t="shared" si="701"/>
        <v/>
      </c>
      <c r="AM484" s="18" t="str">
        <f t="shared" si="701"/>
        <v/>
      </c>
      <c r="AN484" s="9"/>
      <c r="AO484" s="152" t="str">
        <f t="shared" si="675"/>
        <v/>
      </c>
      <c r="AP484" s="150" t="str">
        <f t="shared" si="618"/>
        <v/>
      </c>
      <c r="AQ484" s="151" t="str">
        <f t="shared" si="619"/>
        <v/>
      </c>
      <c r="AR484" s="107" t="str">
        <f t="shared" si="620"/>
        <v/>
      </c>
      <c r="AS484" s="128" t="str">
        <f t="shared" si="621"/>
        <v/>
      </c>
      <c r="AT484" s="114" t="str">
        <f t="shared" si="676"/>
        <v/>
      </c>
      <c r="AU484" s="114" t="str">
        <f t="shared" si="677"/>
        <v/>
      </c>
      <c r="AV484" s="114" t="str">
        <f t="shared" si="678"/>
        <v/>
      </c>
      <c r="AW484" s="114" t="str">
        <f t="shared" si="679"/>
        <v/>
      </c>
      <c r="AX484" s="117" t="str">
        <f t="shared" si="680"/>
        <v/>
      </c>
      <c r="AY484" s="117" t="str">
        <f t="shared" si="681"/>
        <v/>
      </c>
      <c r="AZ484" s="111" t="str">
        <f t="shared" si="682"/>
        <v/>
      </c>
      <c r="BA484" s="133" t="str">
        <f t="shared" si="683"/>
        <v/>
      </c>
      <c r="BB484" s="126" t="str">
        <f t="shared" si="622"/>
        <v/>
      </c>
      <c r="BC484" s="126" t="str">
        <f t="shared" si="623"/>
        <v/>
      </c>
      <c r="BD484" s="127" t="str">
        <f t="shared" si="624"/>
        <v/>
      </c>
      <c r="BE484" s="115" t="str">
        <f t="shared" si="625"/>
        <v/>
      </c>
      <c r="BF484" s="148" t="str">
        <f t="shared" si="626"/>
        <v/>
      </c>
      <c r="BG484" s="126" t="str">
        <f t="shared" si="627"/>
        <v/>
      </c>
      <c r="BH484" s="126" t="str">
        <f t="shared" si="628"/>
        <v/>
      </c>
      <c r="BI484" s="126" t="str">
        <f t="shared" si="629"/>
        <v/>
      </c>
      <c r="BJ484" s="126" t="str">
        <f t="shared" si="630"/>
        <v/>
      </c>
      <c r="BK484" s="111" t="str">
        <f t="shared" si="631"/>
        <v/>
      </c>
      <c r="BL484" s="118" t="str">
        <f t="shared" si="684"/>
        <v/>
      </c>
      <c r="BM484" s="115" t="str">
        <f t="shared" si="632"/>
        <v/>
      </c>
      <c r="BN484" s="110" t="str">
        <f t="shared" si="633"/>
        <v/>
      </c>
      <c r="BO484" s="110" t="str">
        <f t="shared" si="634"/>
        <v/>
      </c>
      <c r="BP484" s="111" t="str">
        <f t="shared" si="685"/>
        <v/>
      </c>
      <c r="BQ484" s="110" t="str">
        <f t="shared" si="686"/>
        <v/>
      </c>
      <c r="BR484" s="153"/>
      <c r="BS484" s="115" t="str">
        <f t="shared" si="635"/>
        <v/>
      </c>
      <c r="BT484" s="132" t="str">
        <f t="shared" si="698"/>
        <v/>
      </c>
      <c r="BU484" s="146" t="str">
        <f t="shared" si="636"/>
        <v/>
      </c>
      <c r="BV484" s="115" t="str">
        <f t="shared" si="637"/>
        <v/>
      </c>
      <c r="BW484" s="118" t="str">
        <f t="shared" si="638"/>
        <v/>
      </c>
      <c r="BX484" s="119"/>
      <c r="BY484" s="111" t="str">
        <f t="shared" si="639"/>
        <v/>
      </c>
      <c r="BZ484" s="111" t="str">
        <f t="shared" si="640"/>
        <v/>
      </c>
      <c r="CA484" s="111" t="str">
        <f t="shared" si="641"/>
        <v/>
      </c>
      <c r="CB484" s="142" t="str">
        <f t="shared" si="642"/>
        <v/>
      </c>
      <c r="CC484" s="184" t="str">
        <f t="shared" si="643"/>
        <v/>
      </c>
      <c r="CD484" s="115" t="str">
        <f t="shared" si="644"/>
        <v/>
      </c>
      <c r="CE484" s="115" t="str">
        <f t="shared" si="645"/>
        <v/>
      </c>
      <c r="CF484" s="125" t="str">
        <f t="shared" si="646"/>
        <v/>
      </c>
      <c r="CG484" s="125" t="str">
        <f t="shared" si="647"/>
        <v/>
      </c>
      <c r="CH484" s="149" t="str">
        <f t="shared" si="648"/>
        <v/>
      </c>
      <c r="CI484" s="142" t="str">
        <f t="shared" si="649"/>
        <v/>
      </c>
      <c r="CJ484" s="119"/>
      <c r="CK484" s="109"/>
      <c r="CL484" s="166" t="str">
        <f t="shared" si="650"/>
        <v/>
      </c>
      <c r="CM484" s="166" t="str">
        <f t="shared" si="651"/>
        <v/>
      </c>
      <c r="CN484" s="163" t="str">
        <f t="shared" si="652"/>
        <v/>
      </c>
      <c r="CO484" s="164" t="str">
        <f t="shared" si="653"/>
        <v/>
      </c>
      <c r="CP484" s="109"/>
      <c r="CQ484" s="163" t="str">
        <f t="shared" si="654"/>
        <v/>
      </c>
      <c r="CR484" s="163" t="str">
        <f t="shared" si="655"/>
        <v/>
      </c>
      <c r="CS484" s="109"/>
      <c r="CT484" s="112" t="str">
        <f t="shared" si="687"/>
        <v/>
      </c>
      <c r="CU484" s="145" t="str">
        <f t="shared" si="688"/>
        <v/>
      </c>
      <c r="CV484" s="111" t="str">
        <f t="shared" si="689"/>
        <v/>
      </c>
      <c r="CW484" s="111" t="str">
        <f t="shared" si="690"/>
        <v/>
      </c>
      <c r="CX484" s="109" t="str">
        <f t="shared" si="656"/>
        <v/>
      </c>
      <c r="CY484" s="126" t="str">
        <f t="shared" si="657"/>
        <v/>
      </c>
      <c r="CZ484" s="126" t="str">
        <f t="shared" si="658"/>
        <v/>
      </c>
      <c r="DA484" s="126" t="str">
        <f t="shared" si="659"/>
        <v/>
      </c>
      <c r="DB484" s="145" t="str">
        <f t="shared" si="660"/>
        <v/>
      </c>
      <c r="DC484" s="143" t="str">
        <f t="shared" si="661"/>
        <v/>
      </c>
      <c r="DD484" s="121"/>
      <c r="DE484" s="113" t="str">
        <f t="shared" si="662"/>
        <v/>
      </c>
      <c r="DF484" s="113" t="str">
        <f t="shared" si="663"/>
        <v/>
      </c>
      <c r="DG484" s="111" t="e">
        <f t="shared" si="691"/>
        <v>#N/A</v>
      </c>
      <c r="DH484" s="108" t="str">
        <f t="shared" si="664"/>
        <v/>
      </c>
      <c r="DI484" s="108" t="str">
        <f t="shared" si="692"/>
        <v/>
      </c>
      <c r="DJ484" s="108" t="str">
        <f t="shared" si="693"/>
        <v/>
      </c>
      <c r="DK484" s="108" t="str">
        <f t="shared" si="696"/>
        <v/>
      </c>
      <c r="DL484" s="108" t="str">
        <f t="shared" si="694"/>
        <v/>
      </c>
      <c r="DM484" s="108" t="str">
        <f t="shared" si="695"/>
        <v/>
      </c>
      <c r="DN484" s="103"/>
      <c r="DO484" s="170" t="str">
        <f t="shared" si="665"/>
        <v/>
      </c>
      <c r="DP484" s="170" t="str">
        <f t="shared" si="666"/>
        <v/>
      </c>
      <c r="DQ484" s="170" t="str">
        <f t="shared" si="667"/>
        <v/>
      </c>
      <c r="DR484" s="55" t="str">
        <f t="shared" si="668"/>
        <v/>
      </c>
      <c r="DS484" s="55" t="str">
        <f t="shared" si="669"/>
        <v/>
      </c>
      <c r="DT484" s="173" t="str">
        <f t="shared" si="670"/>
        <v/>
      </c>
      <c r="DU484" s="55" t="str">
        <f t="shared" si="671"/>
        <v/>
      </c>
      <c r="DV484" s="21" t="str">
        <f t="shared" si="672"/>
        <v/>
      </c>
      <c r="DW484" s="11" t="str">
        <f t="shared" si="697"/>
        <v/>
      </c>
      <c r="DX484" s="12" t="str">
        <f t="shared" si="673"/>
        <v/>
      </c>
      <c r="DY484" s="15"/>
    </row>
    <row r="485" spans="1:129" ht="19.899999999999999" customHeight="1" x14ac:dyDescent="0.25">
      <c r="A485" s="47">
        <f t="shared" si="674"/>
        <v>484</v>
      </c>
      <c r="B485" s="176"/>
      <c r="C485" s="194"/>
      <c r="D485" s="176"/>
      <c r="E485" s="194"/>
      <c r="F485" s="192"/>
      <c r="G485" s="193"/>
      <c r="H485" s="176"/>
      <c r="I485" s="176"/>
      <c r="J485" s="180"/>
      <c r="K485" s="180"/>
      <c r="L485" s="180"/>
      <c r="M485" s="40"/>
      <c r="N485" s="10" t="str">
        <f t="shared" si="617"/>
        <v/>
      </c>
      <c r="O485" s="13"/>
      <c r="P485" s="26" t="str">
        <f t="shared" si="700"/>
        <v/>
      </c>
      <c r="Q485" s="26" t="str">
        <f t="shared" si="700"/>
        <v/>
      </c>
      <c r="R485" s="26" t="str">
        <f t="shared" si="700"/>
        <v/>
      </c>
      <c r="S485" s="26" t="str">
        <f t="shared" si="700"/>
        <v/>
      </c>
      <c r="T485" s="26" t="str">
        <f t="shared" si="700"/>
        <v/>
      </c>
      <c r="U485" s="157" t="str">
        <f t="shared" si="700"/>
        <v/>
      </c>
      <c r="V485" s="26" t="str">
        <f t="shared" si="700"/>
        <v/>
      </c>
      <c r="W485" s="26" t="str">
        <f t="shared" ref="P485:Y548" si="702">IF(SG_or_BG_entered="","",Previous)</f>
        <v/>
      </c>
      <c r="X485" s="26" t="str">
        <f t="shared" si="702"/>
        <v/>
      </c>
      <c r="Y485" s="24" t="str">
        <f t="shared" si="702"/>
        <v/>
      </c>
      <c r="Z485" s="18" t="str">
        <f t="shared" si="701"/>
        <v/>
      </c>
      <c r="AA485" s="24" t="str">
        <f t="shared" si="701"/>
        <v/>
      </c>
      <c r="AB485" s="24" t="str">
        <f t="shared" si="701"/>
        <v/>
      </c>
      <c r="AC485" s="26" t="str">
        <f t="shared" si="701"/>
        <v/>
      </c>
      <c r="AD485" s="33" t="str">
        <f t="shared" si="701"/>
        <v/>
      </c>
      <c r="AE485" s="24" t="str">
        <f t="shared" si="701"/>
        <v/>
      </c>
      <c r="AF485" s="26" t="str">
        <f t="shared" si="701"/>
        <v/>
      </c>
      <c r="AG485" s="24" t="str">
        <f t="shared" si="701"/>
        <v/>
      </c>
      <c r="AH485" s="26" t="str">
        <f t="shared" si="701"/>
        <v/>
      </c>
      <c r="AI485" s="26" t="str">
        <f t="shared" si="701"/>
        <v/>
      </c>
      <c r="AJ485" s="26" t="str">
        <f t="shared" si="701"/>
        <v/>
      </c>
      <c r="AK485" s="26" t="str">
        <f t="shared" si="701"/>
        <v/>
      </c>
      <c r="AL485" s="26" t="str">
        <f t="shared" si="701"/>
        <v/>
      </c>
      <c r="AM485" s="18" t="str">
        <f t="shared" si="701"/>
        <v/>
      </c>
      <c r="AN485" s="9"/>
      <c r="AO485" s="152" t="str">
        <f t="shared" si="675"/>
        <v/>
      </c>
      <c r="AP485" s="150" t="str">
        <f t="shared" si="618"/>
        <v/>
      </c>
      <c r="AQ485" s="151" t="str">
        <f t="shared" si="619"/>
        <v/>
      </c>
      <c r="AR485" s="107" t="str">
        <f t="shared" si="620"/>
        <v/>
      </c>
      <c r="AS485" s="128" t="str">
        <f t="shared" si="621"/>
        <v/>
      </c>
      <c r="AT485" s="114" t="str">
        <f t="shared" si="676"/>
        <v/>
      </c>
      <c r="AU485" s="114" t="str">
        <f t="shared" si="677"/>
        <v/>
      </c>
      <c r="AV485" s="114" t="str">
        <f t="shared" si="678"/>
        <v/>
      </c>
      <c r="AW485" s="114" t="str">
        <f t="shared" si="679"/>
        <v/>
      </c>
      <c r="AX485" s="117" t="str">
        <f t="shared" si="680"/>
        <v/>
      </c>
      <c r="AY485" s="117" t="str">
        <f t="shared" si="681"/>
        <v/>
      </c>
      <c r="AZ485" s="111" t="str">
        <f t="shared" si="682"/>
        <v/>
      </c>
      <c r="BA485" s="133" t="str">
        <f t="shared" si="683"/>
        <v/>
      </c>
      <c r="BB485" s="126" t="str">
        <f t="shared" si="622"/>
        <v/>
      </c>
      <c r="BC485" s="126" t="str">
        <f t="shared" si="623"/>
        <v/>
      </c>
      <c r="BD485" s="127" t="str">
        <f t="shared" si="624"/>
        <v/>
      </c>
      <c r="BE485" s="115" t="str">
        <f t="shared" si="625"/>
        <v/>
      </c>
      <c r="BF485" s="148" t="str">
        <f t="shared" si="626"/>
        <v/>
      </c>
      <c r="BG485" s="126" t="str">
        <f t="shared" si="627"/>
        <v/>
      </c>
      <c r="BH485" s="126" t="str">
        <f t="shared" si="628"/>
        <v/>
      </c>
      <c r="BI485" s="126" t="str">
        <f t="shared" si="629"/>
        <v/>
      </c>
      <c r="BJ485" s="126" t="str">
        <f t="shared" si="630"/>
        <v/>
      </c>
      <c r="BK485" s="111" t="str">
        <f t="shared" si="631"/>
        <v/>
      </c>
      <c r="BL485" s="118" t="str">
        <f t="shared" si="684"/>
        <v/>
      </c>
      <c r="BM485" s="115" t="str">
        <f t="shared" si="632"/>
        <v/>
      </c>
      <c r="BN485" s="110" t="str">
        <f t="shared" si="633"/>
        <v/>
      </c>
      <c r="BO485" s="110" t="str">
        <f t="shared" si="634"/>
        <v/>
      </c>
      <c r="BP485" s="111" t="str">
        <f t="shared" si="685"/>
        <v/>
      </c>
      <c r="BQ485" s="110" t="str">
        <f t="shared" si="686"/>
        <v/>
      </c>
      <c r="BR485" s="153"/>
      <c r="BS485" s="115" t="str">
        <f t="shared" si="635"/>
        <v/>
      </c>
      <c r="BT485" s="132" t="str">
        <f t="shared" si="698"/>
        <v/>
      </c>
      <c r="BU485" s="146" t="str">
        <f t="shared" si="636"/>
        <v/>
      </c>
      <c r="BV485" s="115" t="str">
        <f t="shared" si="637"/>
        <v/>
      </c>
      <c r="BW485" s="118" t="str">
        <f t="shared" si="638"/>
        <v/>
      </c>
      <c r="BX485" s="119"/>
      <c r="BY485" s="111" t="str">
        <f t="shared" si="639"/>
        <v/>
      </c>
      <c r="BZ485" s="111" t="str">
        <f t="shared" si="640"/>
        <v/>
      </c>
      <c r="CA485" s="111" t="str">
        <f t="shared" si="641"/>
        <v/>
      </c>
      <c r="CB485" s="142" t="str">
        <f t="shared" si="642"/>
        <v/>
      </c>
      <c r="CC485" s="184" t="str">
        <f t="shared" si="643"/>
        <v/>
      </c>
      <c r="CD485" s="115" t="str">
        <f t="shared" si="644"/>
        <v/>
      </c>
      <c r="CE485" s="115" t="str">
        <f t="shared" si="645"/>
        <v/>
      </c>
      <c r="CF485" s="125" t="str">
        <f t="shared" si="646"/>
        <v/>
      </c>
      <c r="CG485" s="125" t="str">
        <f t="shared" si="647"/>
        <v/>
      </c>
      <c r="CH485" s="149" t="str">
        <f t="shared" si="648"/>
        <v/>
      </c>
      <c r="CI485" s="142" t="str">
        <f t="shared" si="649"/>
        <v/>
      </c>
      <c r="CJ485" s="119"/>
      <c r="CK485" s="109"/>
      <c r="CL485" s="166" t="str">
        <f t="shared" si="650"/>
        <v/>
      </c>
      <c r="CM485" s="166" t="str">
        <f t="shared" si="651"/>
        <v/>
      </c>
      <c r="CN485" s="163" t="str">
        <f t="shared" si="652"/>
        <v/>
      </c>
      <c r="CO485" s="164" t="str">
        <f t="shared" si="653"/>
        <v/>
      </c>
      <c r="CP485" s="109"/>
      <c r="CQ485" s="163" t="str">
        <f t="shared" si="654"/>
        <v/>
      </c>
      <c r="CR485" s="163" t="str">
        <f t="shared" si="655"/>
        <v/>
      </c>
      <c r="CS485" s="109"/>
      <c r="CT485" s="112" t="str">
        <f t="shared" si="687"/>
        <v/>
      </c>
      <c r="CU485" s="145" t="str">
        <f t="shared" si="688"/>
        <v/>
      </c>
      <c r="CV485" s="111" t="str">
        <f t="shared" si="689"/>
        <v/>
      </c>
      <c r="CW485" s="111" t="str">
        <f t="shared" si="690"/>
        <v/>
      </c>
      <c r="CX485" s="109" t="str">
        <f t="shared" si="656"/>
        <v/>
      </c>
      <c r="CY485" s="126" t="str">
        <f t="shared" si="657"/>
        <v/>
      </c>
      <c r="CZ485" s="126" t="str">
        <f t="shared" si="658"/>
        <v/>
      </c>
      <c r="DA485" s="126" t="str">
        <f t="shared" si="659"/>
        <v/>
      </c>
      <c r="DB485" s="145" t="str">
        <f t="shared" si="660"/>
        <v/>
      </c>
      <c r="DC485" s="143" t="str">
        <f t="shared" si="661"/>
        <v/>
      </c>
      <c r="DD485" s="121"/>
      <c r="DE485" s="113" t="str">
        <f t="shared" si="662"/>
        <v/>
      </c>
      <c r="DF485" s="113" t="str">
        <f t="shared" si="663"/>
        <v/>
      </c>
      <c r="DG485" s="111" t="e">
        <f t="shared" si="691"/>
        <v>#N/A</v>
      </c>
      <c r="DH485" s="108" t="str">
        <f t="shared" si="664"/>
        <v/>
      </c>
      <c r="DI485" s="108" t="str">
        <f t="shared" si="692"/>
        <v/>
      </c>
      <c r="DJ485" s="108" t="str">
        <f t="shared" si="693"/>
        <v/>
      </c>
      <c r="DK485" s="108" t="str">
        <f t="shared" si="696"/>
        <v/>
      </c>
      <c r="DL485" s="108" t="str">
        <f t="shared" si="694"/>
        <v/>
      </c>
      <c r="DM485" s="108" t="str">
        <f t="shared" si="695"/>
        <v/>
      </c>
      <c r="DN485" s="103"/>
      <c r="DO485" s="170" t="str">
        <f t="shared" si="665"/>
        <v/>
      </c>
      <c r="DP485" s="170" t="str">
        <f t="shared" si="666"/>
        <v/>
      </c>
      <c r="DQ485" s="170" t="str">
        <f t="shared" si="667"/>
        <v/>
      </c>
      <c r="DR485" s="55" t="str">
        <f t="shared" si="668"/>
        <v/>
      </c>
      <c r="DS485" s="55" t="str">
        <f t="shared" si="669"/>
        <v/>
      </c>
      <c r="DT485" s="173" t="str">
        <f t="shared" si="670"/>
        <v/>
      </c>
      <c r="DU485" s="55" t="str">
        <f t="shared" si="671"/>
        <v/>
      </c>
      <c r="DV485" s="21" t="str">
        <f t="shared" si="672"/>
        <v/>
      </c>
      <c r="DW485" s="11" t="str">
        <f t="shared" si="697"/>
        <v/>
      </c>
      <c r="DX485" s="12" t="str">
        <f t="shared" si="673"/>
        <v/>
      </c>
      <c r="DY485" s="15"/>
    </row>
    <row r="486" spans="1:129" ht="19.899999999999999" customHeight="1" x14ac:dyDescent="0.25">
      <c r="A486" s="47">
        <f t="shared" si="674"/>
        <v>485</v>
      </c>
      <c r="B486" s="176"/>
      <c r="C486" s="194"/>
      <c r="D486" s="176"/>
      <c r="E486" s="194"/>
      <c r="F486" s="192"/>
      <c r="G486" s="193"/>
      <c r="H486" s="176"/>
      <c r="I486" s="176"/>
      <c r="J486" s="180"/>
      <c r="K486" s="180"/>
      <c r="L486" s="180"/>
      <c r="M486" s="40"/>
      <c r="N486" s="10" t="str">
        <f t="shared" si="617"/>
        <v/>
      </c>
      <c r="O486" s="13"/>
      <c r="P486" s="26" t="str">
        <f t="shared" si="702"/>
        <v/>
      </c>
      <c r="Q486" s="26" t="str">
        <f t="shared" si="702"/>
        <v/>
      </c>
      <c r="R486" s="26" t="str">
        <f t="shared" si="702"/>
        <v/>
      </c>
      <c r="S486" s="26" t="str">
        <f t="shared" si="702"/>
        <v/>
      </c>
      <c r="T486" s="26" t="str">
        <f t="shared" si="702"/>
        <v/>
      </c>
      <c r="U486" s="157" t="str">
        <f t="shared" si="702"/>
        <v/>
      </c>
      <c r="V486" s="26" t="str">
        <f t="shared" si="702"/>
        <v/>
      </c>
      <c r="W486" s="26" t="str">
        <f t="shared" si="702"/>
        <v/>
      </c>
      <c r="X486" s="26" t="str">
        <f t="shared" si="702"/>
        <v/>
      </c>
      <c r="Y486" s="24" t="str">
        <f t="shared" si="702"/>
        <v/>
      </c>
      <c r="Z486" s="18" t="str">
        <f t="shared" si="701"/>
        <v/>
      </c>
      <c r="AA486" s="24" t="str">
        <f t="shared" si="701"/>
        <v/>
      </c>
      <c r="AB486" s="24" t="str">
        <f t="shared" si="701"/>
        <v/>
      </c>
      <c r="AC486" s="26" t="str">
        <f t="shared" si="701"/>
        <v/>
      </c>
      <c r="AD486" s="33" t="str">
        <f t="shared" si="701"/>
        <v/>
      </c>
      <c r="AE486" s="24" t="str">
        <f t="shared" si="701"/>
        <v/>
      </c>
      <c r="AF486" s="26" t="str">
        <f t="shared" si="701"/>
        <v/>
      </c>
      <c r="AG486" s="24" t="str">
        <f t="shared" si="701"/>
        <v/>
      </c>
      <c r="AH486" s="26" t="str">
        <f t="shared" si="701"/>
        <v/>
      </c>
      <c r="AI486" s="26" t="str">
        <f t="shared" si="701"/>
        <v/>
      </c>
      <c r="AJ486" s="26" t="str">
        <f t="shared" si="701"/>
        <v/>
      </c>
      <c r="AK486" s="26" t="str">
        <f t="shared" si="701"/>
        <v/>
      </c>
      <c r="AL486" s="26" t="str">
        <f t="shared" si="701"/>
        <v/>
      </c>
      <c r="AM486" s="18" t="str">
        <f t="shared" si="701"/>
        <v/>
      </c>
      <c r="AN486" s="9"/>
      <c r="AO486" s="152" t="str">
        <f t="shared" si="675"/>
        <v/>
      </c>
      <c r="AP486" s="150" t="str">
        <f t="shared" si="618"/>
        <v/>
      </c>
      <c r="AQ486" s="151" t="str">
        <f t="shared" si="619"/>
        <v/>
      </c>
      <c r="AR486" s="107" t="str">
        <f t="shared" si="620"/>
        <v/>
      </c>
      <c r="AS486" s="128" t="str">
        <f t="shared" si="621"/>
        <v/>
      </c>
      <c r="AT486" s="114" t="str">
        <f t="shared" si="676"/>
        <v/>
      </c>
      <c r="AU486" s="114" t="str">
        <f t="shared" si="677"/>
        <v/>
      </c>
      <c r="AV486" s="114" t="str">
        <f t="shared" si="678"/>
        <v/>
      </c>
      <c r="AW486" s="114" t="str">
        <f t="shared" si="679"/>
        <v/>
      </c>
      <c r="AX486" s="117" t="str">
        <f t="shared" si="680"/>
        <v/>
      </c>
      <c r="AY486" s="117" t="str">
        <f t="shared" si="681"/>
        <v/>
      </c>
      <c r="AZ486" s="111" t="str">
        <f t="shared" si="682"/>
        <v/>
      </c>
      <c r="BA486" s="133" t="str">
        <f t="shared" si="683"/>
        <v/>
      </c>
      <c r="BB486" s="126" t="str">
        <f t="shared" si="622"/>
        <v/>
      </c>
      <c r="BC486" s="126" t="str">
        <f t="shared" si="623"/>
        <v/>
      </c>
      <c r="BD486" s="127" t="str">
        <f t="shared" si="624"/>
        <v/>
      </c>
      <c r="BE486" s="115" t="str">
        <f t="shared" si="625"/>
        <v/>
      </c>
      <c r="BF486" s="148" t="str">
        <f t="shared" si="626"/>
        <v/>
      </c>
      <c r="BG486" s="126" t="str">
        <f t="shared" si="627"/>
        <v/>
      </c>
      <c r="BH486" s="126" t="str">
        <f t="shared" si="628"/>
        <v/>
      </c>
      <c r="BI486" s="126" t="str">
        <f t="shared" si="629"/>
        <v/>
      </c>
      <c r="BJ486" s="126" t="str">
        <f t="shared" si="630"/>
        <v/>
      </c>
      <c r="BK486" s="111" t="str">
        <f t="shared" si="631"/>
        <v/>
      </c>
      <c r="BL486" s="118" t="str">
        <f t="shared" si="684"/>
        <v/>
      </c>
      <c r="BM486" s="115" t="str">
        <f t="shared" si="632"/>
        <v/>
      </c>
      <c r="BN486" s="110" t="str">
        <f t="shared" si="633"/>
        <v/>
      </c>
      <c r="BO486" s="110" t="str">
        <f t="shared" si="634"/>
        <v/>
      </c>
      <c r="BP486" s="111" t="str">
        <f t="shared" si="685"/>
        <v/>
      </c>
      <c r="BQ486" s="110" t="str">
        <f t="shared" si="686"/>
        <v/>
      </c>
      <c r="BR486" s="153"/>
      <c r="BS486" s="115" t="str">
        <f t="shared" si="635"/>
        <v/>
      </c>
      <c r="BT486" s="132" t="str">
        <f t="shared" si="698"/>
        <v/>
      </c>
      <c r="BU486" s="146" t="str">
        <f t="shared" si="636"/>
        <v/>
      </c>
      <c r="BV486" s="115" t="str">
        <f t="shared" si="637"/>
        <v/>
      </c>
      <c r="BW486" s="118" t="str">
        <f t="shared" si="638"/>
        <v/>
      </c>
      <c r="BX486" s="119"/>
      <c r="BY486" s="111" t="str">
        <f t="shared" si="639"/>
        <v/>
      </c>
      <c r="BZ486" s="111" t="str">
        <f t="shared" si="640"/>
        <v/>
      </c>
      <c r="CA486" s="111" t="str">
        <f t="shared" si="641"/>
        <v/>
      </c>
      <c r="CB486" s="142" t="str">
        <f t="shared" si="642"/>
        <v/>
      </c>
      <c r="CC486" s="184" t="str">
        <f t="shared" si="643"/>
        <v/>
      </c>
      <c r="CD486" s="115" t="str">
        <f t="shared" si="644"/>
        <v/>
      </c>
      <c r="CE486" s="115" t="str">
        <f t="shared" si="645"/>
        <v/>
      </c>
      <c r="CF486" s="125" t="str">
        <f t="shared" si="646"/>
        <v/>
      </c>
      <c r="CG486" s="125" t="str">
        <f t="shared" si="647"/>
        <v/>
      </c>
      <c r="CH486" s="149" t="str">
        <f t="shared" si="648"/>
        <v/>
      </c>
      <c r="CI486" s="142" t="str">
        <f t="shared" si="649"/>
        <v/>
      </c>
      <c r="CJ486" s="119"/>
      <c r="CK486" s="109"/>
      <c r="CL486" s="166" t="str">
        <f t="shared" si="650"/>
        <v/>
      </c>
      <c r="CM486" s="166" t="str">
        <f t="shared" si="651"/>
        <v/>
      </c>
      <c r="CN486" s="163" t="str">
        <f t="shared" si="652"/>
        <v/>
      </c>
      <c r="CO486" s="164" t="str">
        <f t="shared" si="653"/>
        <v/>
      </c>
      <c r="CP486" s="109"/>
      <c r="CQ486" s="163" t="str">
        <f t="shared" si="654"/>
        <v/>
      </c>
      <c r="CR486" s="163" t="str">
        <f t="shared" si="655"/>
        <v/>
      </c>
      <c r="CS486" s="109"/>
      <c r="CT486" s="112" t="str">
        <f t="shared" si="687"/>
        <v/>
      </c>
      <c r="CU486" s="145" t="str">
        <f t="shared" si="688"/>
        <v/>
      </c>
      <c r="CV486" s="111" t="str">
        <f t="shared" si="689"/>
        <v/>
      </c>
      <c r="CW486" s="111" t="str">
        <f t="shared" si="690"/>
        <v/>
      </c>
      <c r="CX486" s="109" t="str">
        <f t="shared" si="656"/>
        <v/>
      </c>
      <c r="CY486" s="126" t="str">
        <f t="shared" si="657"/>
        <v/>
      </c>
      <c r="CZ486" s="126" t="str">
        <f t="shared" si="658"/>
        <v/>
      </c>
      <c r="DA486" s="126" t="str">
        <f t="shared" si="659"/>
        <v/>
      </c>
      <c r="DB486" s="145" t="str">
        <f t="shared" si="660"/>
        <v/>
      </c>
      <c r="DC486" s="143" t="str">
        <f t="shared" si="661"/>
        <v/>
      </c>
      <c r="DD486" s="121"/>
      <c r="DE486" s="113" t="str">
        <f t="shared" si="662"/>
        <v/>
      </c>
      <c r="DF486" s="113" t="str">
        <f t="shared" si="663"/>
        <v/>
      </c>
      <c r="DG486" s="111" t="e">
        <f t="shared" si="691"/>
        <v>#N/A</v>
      </c>
      <c r="DH486" s="108" t="str">
        <f t="shared" si="664"/>
        <v/>
      </c>
      <c r="DI486" s="108" t="str">
        <f t="shared" si="692"/>
        <v/>
      </c>
      <c r="DJ486" s="108" t="str">
        <f t="shared" si="693"/>
        <v/>
      </c>
      <c r="DK486" s="108" t="str">
        <f t="shared" si="696"/>
        <v/>
      </c>
      <c r="DL486" s="108" t="str">
        <f t="shared" si="694"/>
        <v/>
      </c>
      <c r="DM486" s="108" t="str">
        <f t="shared" si="695"/>
        <v/>
      </c>
      <c r="DN486" s="103"/>
      <c r="DO486" s="170" t="str">
        <f t="shared" si="665"/>
        <v/>
      </c>
      <c r="DP486" s="170" t="str">
        <f t="shared" si="666"/>
        <v/>
      </c>
      <c r="DQ486" s="170" t="str">
        <f t="shared" si="667"/>
        <v/>
      </c>
      <c r="DR486" s="55" t="str">
        <f t="shared" si="668"/>
        <v/>
      </c>
      <c r="DS486" s="55" t="str">
        <f t="shared" si="669"/>
        <v/>
      </c>
      <c r="DT486" s="173" t="str">
        <f t="shared" si="670"/>
        <v/>
      </c>
      <c r="DU486" s="55" t="str">
        <f t="shared" si="671"/>
        <v/>
      </c>
      <c r="DV486" s="21" t="str">
        <f t="shared" si="672"/>
        <v/>
      </c>
      <c r="DW486" s="11" t="str">
        <f t="shared" si="697"/>
        <v/>
      </c>
      <c r="DX486" s="12" t="str">
        <f t="shared" si="673"/>
        <v/>
      </c>
      <c r="DY486" s="15"/>
    </row>
    <row r="487" spans="1:129" ht="19.899999999999999" customHeight="1" x14ac:dyDescent="0.25">
      <c r="A487" s="47">
        <f t="shared" si="674"/>
        <v>486</v>
      </c>
      <c r="B487" s="176"/>
      <c r="C487" s="194"/>
      <c r="D487" s="176"/>
      <c r="E487" s="194"/>
      <c r="F487" s="192"/>
      <c r="G487" s="193"/>
      <c r="H487" s="176"/>
      <c r="I487" s="176"/>
      <c r="J487" s="180"/>
      <c r="K487" s="180"/>
      <c r="L487" s="180"/>
      <c r="M487" s="40"/>
      <c r="N487" s="10" t="str">
        <f t="shared" si="617"/>
        <v/>
      </c>
      <c r="O487" s="13"/>
      <c r="P487" s="26" t="str">
        <f t="shared" si="702"/>
        <v/>
      </c>
      <c r="Q487" s="26" t="str">
        <f t="shared" si="702"/>
        <v/>
      </c>
      <c r="R487" s="26" t="str">
        <f t="shared" si="702"/>
        <v/>
      </c>
      <c r="S487" s="26" t="str">
        <f t="shared" si="702"/>
        <v/>
      </c>
      <c r="T487" s="26" t="str">
        <f t="shared" si="702"/>
        <v/>
      </c>
      <c r="U487" s="157" t="str">
        <f t="shared" si="702"/>
        <v/>
      </c>
      <c r="V487" s="26" t="str">
        <f t="shared" si="702"/>
        <v/>
      </c>
      <c r="W487" s="26" t="str">
        <f t="shared" si="702"/>
        <v/>
      </c>
      <c r="X487" s="26" t="str">
        <f t="shared" si="702"/>
        <v/>
      </c>
      <c r="Y487" s="24" t="str">
        <f t="shared" si="702"/>
        <v/>
      </c>
      <c r="Z487" s="18" t="str">
        <f t="shared" si="701"/>
        <v/>
      </c>
      <c r="AA487" s="24" t="str">
        <f t="shared" si="701"/>
        <v/>
      </c>
      <c r="AB487" s="24" t="str">
        <f t="shared" si="701"/>
        <v/>
      </c>
      <c r="AC487" s="26" t="str">
        <f t="shared" si="701"/>
        <v/>
      </c>
      <c r="AD487" s="33" t="str">
        <f t="shared" si="701"/>
        <v/>
      </c>
      <c r="AE487" s="24" t="str">
        <f t="shared" si="701"/>
        <v/>
      </c>
      <c r="AF487" s="26" t="str">
        <f t="shared" si="701"/>
        <v/>
      </c>
      <c r="AG487" s="24" t="str">
        <f t="shared" si="701"/>
        <v/>
      </c>
      <c r="AH487" s="26" t="str">
        <f t="shared" si="701"/>
        <v/>
      </c>
      <c r="AI487" s="26" t="str">
        <f t="shared" si="701"/>
        <v/>
      </c>
      <c r="AJ487" s="26" t="str">
        <f t="shared" si="701"/>
        <v/>
      </c>
      <c r="AK487" s="26" t="str">
        <f t="shared" si="701"/>
        <v/>
      </c>
      <c r="AL487" s="26" t="str">
        <f t="shared" si="701"/>
        <v/>
      </c>
      <c r="AM487" s="18" t="str">
        <f t="shared" si="701"/>
        <v/>
      </c>
      <c r="AN487" s="9"/>
      <c r="AO487" s="152" t="str">
        <f t="shared" si="675"/>
        <v/>
      </c>
      <c r="AP487" s="150" t="str">
        <f t="shared" si="618"/>
        <v/>
      </c>
      <c r="AQ487" s="151" t="str">
        <f t="shared" si="619"/>
        <v/>
      </c>
      <c r="AR487" s="107" t="str">
        <f t="shared" si="620"/>
        <v/>
      </c>
      <c r="AS487" s="128" t="str">
        <f t="shared" si="621"/>
        <v/>
      </c>
      <c r="AT487" s="114" t="str">
        <f t="shared" si="676"/>
        <v/>
      </c>
      <c r="AU487" s="114" t="str">
        <f t="shared" si="677"/>
        <v/>
      </c>
      <c r="AV487" s="114" t="str">
        <f t="shared" si="678"/>
        <v/>
      </c>
      <c r="AW487" s="114" t="str">
        <f t="shared" si="679"/>
        <v/>
      </c>
      <c r="AX487" s="117" t="str">
        <f t="shared" si="680"/>
        <v/>
      </c>
      <c r="AY487" s="117" t="str">
        <f t="shared" si="681"/>
        <v/>
      </c>
      <c r="AZ487" s="111" t="str">
        <f t="shared" si="682"/>
        <v/>
      </c>
      <c r="BA487" s="133" t="str">
        <f t="shared" si="683"/>
        <v/>
      </c>
      <c r="BB487" s="126" t="str">
        <f t="shared" si="622"/>
        <v/>
      </c>
      <c r="BC487" s="126" t="str">
        <f t="shared" si="623"/>
        <v/>
      </c>
      <c r="BD487" s="127" t="str">
        <f t="shared" si="624"/>
        <v/>
      </c>
      <c r="BE487" s="115" t="str">
        <f t="shared" si="625"/>
        <v/>
      </c>
      <c r="BF487" s="148" t="str">
        <f t="shared" si="626"/>
        <v/>
      </c>
      <c r="BG487" s="126" t="str">
        <f t="shared" si="627"/>
        <v/>
      </c>
      <c r="BH487" s="126" t="str">
        <f t="shared" si="628"/>
        <v/>
      </c>
      <c r="BI487" s="126" t="str">
        <f t="shared" si="629"/>
        <v/>
      </c>
      <c r="BJ487" s="126" t="str">
        <f t="shared" si="630"/>
        <v/>
      </c>
      <c r="BK487" s="111" t="str">
        <f t="shared" si="631"/>
        <v/>
      </c>
      <c r="BL487" s="118" t="str">
        <f t="shared" si="684"/>
        <v/>
      </c>
      <c r="BM487" s="115" t="str">
        <f t="shared" si="632"/>
        <v/>
      </c>
      <c r="BN487" s="110" t="str">
        <f t="shared" si="633"/>
        <v/>
      </c>
      <c r="BO487" s="110" t="str">
        <f t="shared" si="634"/>
        <v/>
      </c>
      <c r="BP487" s="111" t="str">
        <f t="shared" si="685"/>
        <v/>
      </c>
      <c r="BQ487" s="110" t="str">
        <f t="shared" si="686"/>
        <v/>
      </c>
      <c r="BR487" s="153"/>
      <c r="BS487" s="115" t="str">
        <f t="shared" si="635"/>
        <v/>
      </c>
      <c r="BT487" s="132" t="str">
        <f t="shared" si="698"/>
        <v/>
      </c>
      <c r="BU487" s="146" t="str">
        <f t="shared" si="636"/>
        <v/>
      </c>
      <c r="BV487" s="115" t="str">
        <f t="shared" si="637"/>
        <v/>
      </c>
      <c r="BW487" s="118" t="str">
        <f t="shared" si="638"/>
        <v/>
      </c>
      <c r="BX487" s="119"/>
      <c r="BY487" s="111" t="str">
        <f t="shared" si="639"/>
        <v/>
      </c>
      <c r="BZ487" s="111" t="str">
        <f t="shared" si="640"/>
        <v/>
      </c>
      <c r="CA487" s="111" t="str">
        <f t="shared" si="641"/>
        <v/>
      </c>
      <c r="CB487" s="142" t="str">
        <f t="shared" si="642"/>
        <v/>
      </c>
      <c r="CC487" s="184" t="str">
        <f t="shared" si="643"/>
        <v/>
      </c>
      <c r="CD487" s="115" t="str">
        <f t="shared" si="644"/>
        <v/>
      </c>
      <c r="CE487" s="115" t="str">
        <f t="shared" si="645"/>
        <v/>
      </c>
      <c r="CF487" s="125" t="str">
        <f t="shared" si="646"/>
        <v/>
      </c>
      <c r="CG487" s="125" t="str">
        <f t="shared" si="647"/>
        <v/>
      </c>
      <c r="CH487" s="149" t="str">
        <f t="shared" si="648"/>
        <v/>
      </c>
      <c r="CI487" s="142" t="str">
        <f t="shared" si="649"/>
        <v/>
      </c>
      <c r="CJ487" s="119"/>
      <c r="CK487" s="109"/>
      <c r="CL487" s="166" t="str">
        <f t="shared" si="650"/>
        <v/>
      </c>
      <c r="CM487" s="166" t="str">
        <f t="shared" si="651"/>
        <v/>
      </c>
      <c r="CN487" s="163" t="str">
        <f t="shared" si="652"/>
        <v/>
      </c>
      <c r="CO487" s="164" t="str">
        <f t="shared" si="653"/>
        <v/>
      </c>
      <c r="CP487" s="109"/>
      <c r="CQ487" s="163" t="str">
        <f t="shared" si="654"/>
        <v/>
      </c>
      <c r="CR487" s="163" t="str">
        <f t="shared" si="655"/>
        <v/>
      </c>
      <c r="CS487" s="109"/>
      <c r="CT487" s="112" t="str">
        <f t="shared" si="687"/>
        <v/>
      </c>
      <c r="CU487" s="145" t="str">
        <f t="shared" si="688"/>
        <v/>
      </c>
      <c r="CV487" s="111" t="str">
        <f t="shared" si="689"/>
        <v/>
      </c>
      <c r="CW487" s="111" t="str">
        <f t="shared" si="690"/>
        <v/>
      </c>
      <c r="CX487" s="109" t="str">
        <f t="shared" si="656"/>
        <v/>
      </c>
      <c r="CY487" s="126" t="str">
        <f t="shared" si="657"/>
        <v/>
      </c>
      <c r="CZ487" s="126" t="str">
        <f t="shared" si="658"/>
        <v/>
      </c>
      <c r="DA487" s="126" t="str">
        <f t="shared" si="659"/>
        <v/>
      </c>
      <c r="DB487" s="145" t="str">
        <f t="shared" si="660"/>
        <v/>
      </c>
      <c r="DC487" s="143" t="str">
        <f t="shared" si="661"/>
        <v/>
      </c>
      <c r="DD487" s="121"/>
      <c r="DE487" s="113" t="str">
        <f t="shared" si="662"/>
        <v/>
      </c>
      <c r="DF487" s="113" t="str">
        <f t="shared" si="663"/>
        <v/>
      </c>
      <c r="DG487" s="111" t="e">
        <f t="shared" si="691"/>
        <v>#N/A</v>
      </c>
      <c r="DH487" s="108" t="str">
        <f t="shared" si="664"/>
        <v/>
      </c>
      <c r="DI487" s="108" t="str">
        <f t="shared" si="692"/>
        <v/>
      </c>
      <c r="DJ487" s="108" t="str">
        <f t="shared" si="693"/>
        <v/>
      </c>
      <c r="DK487" s="108" t="str">
        <f t="shared" si="696"/>
        <v/>
      </c>
      <c r="DL487" s="108" t="str">
        <f t="shared" si="694"/>
        <v/>
      </c>
      <c r="DM487" s="108" t="str">
        <f t="shared" si="695"/>
        <v/>
      </c>
      <c r="DN487" s="103"/>
      <c r="DO487" s="170" t="str">
        <f t="shared" si="665"/>
        <v/>
      </c>
      <c r="DP487" s="170" t="str">
        <f t="shared" si="666"/>
        <v/>
      </c>
      <c r="DQ487" s="170" t="str">
        <f t="shared" si="667"/>
        <v/>
      </c>
      <c r="DR487" s="55" t="str">
        <f t="shared" si="668"/>
        <v/>
      </c>
      <c r="DS487" s="55" t="str">
        <f t="shared" si="669"/>
        <v/>
      </c>
      <c r="DT487" s="173" t="str">
        <f t="shared" si="670"/>
        <v/>
      </c>
      <c r="DU487" s="55" t="str">
        <f t="shared" si="671"/>
        <v/>
      </c>
      <c r="DV487" s="21" t="str">
        <f t="shared" si="672"/>
        <v/>
      </c>
      <c r="DW487" s="11" t="str">
        <f t="shared" si="697"/>
        <v/>
      </c>
      <c r="DX487" s="12" t="str">
        <f t="shared" si="673"/>
        <v/>
      </c>
      <c r="DY487" s="15"/>
    </row>
    <row r="488" spans="1:129" ht="19.899999999999999" customHeight="1" x14ac:dyDescent="0.25">
      <c r="A488" s="47">
        <f t="shared" si="674"/>
        <v>487</v>
      </c>
      <c r="B488" s="176"/>
      <c r="C488" s="194"/>
      <c r="D488" s="176"/>
      <c r="E488" s="194"/>
      <c r="F488" s="192"/>
      <c r="G488" s="193"/>
      <c r="H488" s="176"/>
      <c r="I488" s="176"/>
      <c r="J488" s="180"/>
      <c r="K488" s="180"/>
      <c r="L488" s="180"/>
      <c r="M488" s="40"/>
      <c r="N488" s="10" t="str">
        <f t="shared" si="617"/>
        <v/>
      </c>
      <c r="O488" s="13"/>
      <c r="P488" s="26" t="str">
        <f t="shared" si="702"/>
        <v/>
      </c>
      <c r="Q488" s="26" t="str">
        <f t="shared" si="702"/>
        <v/>
      </c>
      <c r="R488" s="26" t="str">
        <f t="shared" si="702"/>
        <v/>
      </c>
      <c r="S488" s="26" t="str">
        <f t="shared" si="702"/>
        <v/>
      </c>
      <c r="T488" s="26" t="str">
        <f t="shared" si="702"/>
        <v/>
      </c>
      <c r="U488" s="157" t="str">
        <f t="shared" si="702"/>
        <v/>
      </c>
      <c r="V488" s="26" t="str">
        <f t="shared" si="702"/>
        <v/>
      </c>
      <c r="W488" s="26" t="str">
        <f t="shared" si="702"/>
        <v/>
      </c>
      <c r="X488" s="26" t="str">
        <f t="shared" si="702"/>
        <v/>
      </c>
      <c r="Y488" s="24" t="str">
        <f t="shared" si="702"/>
        <v/>
      </c>
      <c r="Z488" s="18" t="str">
        <f t="shared" si="701"/>
        <v/>
      </c>
      <c r="AA488" s="24" t="str">
        <f t="shared" si="701"/>
        <v/>
      </c>
      <c r="AB488" s="24" t="str">
        <f t="shared" si="701"/>
        <v/>
      </c>
      <c r="AC488" s="26" t="str">
        <f t="shared" si="701"/>
        <v/>
      </c>
      <c r="AD488" s="33" t="str">
        <f t="shared" si="701"/>
        <v/>
      </c>
      <c r="AE488" s="24" t="str">
        <f t="shared" si="701"/>
        <v/>
      </c>
      <c r="AF488" s="26" t="str">
        <f t="shared" si="701"/>
        <v/>
      </c>
      <c r="AG488" s="24" t="str">
        <f t="shared" si="701"/>
        <v/>
      </c>
      <c r="AH488" s="26" t="str">
        <f t="shared" si="701"/>
        <v/>
      </c>
      <c r="AI488" s="26" t="str">
        <f t="shared" si="701"/>
        <v/>
      </c>
      <c r="AJ488" s="26" t="str">
        <f t="shared" si="701"/>
        <v/>
      </c>
      <c r="AK488" s="26" t="str">
        <f t="shared" si="701"/>
        <v/>
      </c>
      <c r="AL488" s="26" t="str">
        <f t="shared" si="701"/>
        <v/>
      </c>
      <c r="AM488" s="18" t="str">
        <f t="shared" si="701"/>
        <v/>
      </c>
      <c r="AN488" s="9"/>
      <c r="AO488" s="152" t="str">
        <f t="shared" si="675"/>
        <v/>
      </c>
      <c r="AP488" s="150" t="str">
        <f t="shared" si="618"/>
        <v/>
      </c>
      <c r="AQ488" s="151" t="str">
        <f t="shared" si="619"/>
        <v/>
      </c>
      <c r="AR488" s="107" t="str">
        <f t="shared" si="620"/>
        <v/>
      </c>
      <c r="AS488" s="128" t="str">
        <f t="shared" si="621"/>
        <v/>
      </c>
      <c r="AT488" s="114" t="str">
        <f t="shared" si="676"/>
        <v/>
      </c>
      <c r="AU488" s="114" t="str">
        <f t="shared" si="677"/>
        <v/>
      </c>
      <c r="AV488" s="114" t="str">
        <f t="shared" si="678"/>
        <v/>
      </c>
      <c r="AW488" s="114" t="str">
        <f t="shared" si="679"/>
        <v/>
      </c>
      <c r="AX488" s="117" t="str">
        <f t="shared" si="680"/>
        <v/>
      </c>
      <c r="AY488" s="117" t="str">
        <f t="shared" si="681"/>
        <v/>
      </c>
      <c r="AZ488" s="111" t="str">
        <f t="shared" si="682"/>
        <v/>
      </c>
      <c r="BA488" s="133" t="str">
        <f t="shared" si="683"/>
        <v/>
      </c>
      <c r="BB488" s="126" t="str">
        <f t="shared" si="622"/>
        <v/>
      </c>
      <c r="BC488" s="126" t="str">
        <f t="shared" si="623"/>
        <v/>
      </c>
      <c r="BD488" s="127" t="str">
        <f t="shared" si="624"/>
        <v/>
      </c>
      <c r="BE488" s="115" t="str">
        <f t="shared" si="625"/>
        <v/>
      </c>
      <c r="BF488" s="148" t="str">
        <f t="shared" si="626"/>
        <v/>
      </c>
      <c r="BG488" s="126" t="str">
        <f t="shared" si="627"/>
        <v/>
      </c>
      <c r="BH488" s="126" t="str">
        <f t="shared" si="628"/>
        <v/>
      </c>
      <c r="BI488" s="126" t="str">
        <f t="shared" si="629"/>
        <v/>
      </c>
      <c r="BJ488" s="126" t="str">
        <f t="shared" si="630"/>
        <v/>
      </c>
      <c r="BK488" s="111" t="str">
        <f t="shared" si="631"/>
        <v/>
      </c>
      <c r="BL488" s="118" t="str">
        <f t="shared" si="684"/>
        <v/>
      </c>
      <c r="BM488" s="115" t="str">
        <f t="shared" si="632"/>
        <v/>
      </c>
      <c r="BN488" s="110" t="str">
        <f t="shared" si="633"/>
        <v/>
      </c>
      <c r="BO488" s="110" t="str">
        <f t="shared" si="634"/>
        <v/>
      </c>
      <c r="BP488" s="111" t="str">
        <f t="shared" si="685"/>
        <v/>
      </c>
      <c r="BQ488" s="110" t="str">
        <f t="shared" si="686"/>
        <v/>
      </c>
      <c r="BR488" s="153"/>
      <c r="BS488" s="115" t="str">
        <f t="shared" si="635"/>
        <v/>
      </c>
      <c r="BT488" s="132" t="str">
        <f t="shared" si="698"/>
        <v/>
      </c>
      <c r="BU488" s="146" t="str">
        <f t="shared" si="636"/>
        <v/>
      </c>
      <c r="BV488" s="115" t="str">
        <f t="shared" si="637"/>
        <v/>
      </c>
      <c r="BW488" s="118" t="str">
        <f t="shared" si="638"/>
        <v/>
      </c>
      <c r="BX488" s="119"/>
      <c r="BY488" s="111" t="str">
        <f t="shared" si="639"/>
        <v/>
      </c>
      <c r="BZ488" s="111" t="str">
        <f t="shared" si="640"/>
        <v/>
      </c>
      <c r="CA488" s="111" t="str">
        <f t="shared" si="641"/>
        <v/>
      </c>
      <c r="CB488" s="142" t="str">
        <f t="shared" si="642"/>
        <v/>
      </c>
      <c r="CC488" s="184" t="str">
        <f t="shared" si="643"/>
        <v/>
      </c>
      <c r="CD488" s="115" t="str">
        <f t="shared" si="644"/>
        <v/>
      </c>
      <c r="CE488" s="115" t="str">
        <f t="shared" si="645"/>
        <v/>
      </c>
      <c r="CF488" s="125" t="str">
        <f t="shared" si="646"/>
        <v/>
      </c>
      <c r="CG488" s="125" t="str">
        <f t="shared" si="647"/>
        <v/>
      </c>
      <c r="CH488" s="149" t="str">
        <f t="shared" si="648"/>
        <v/>
      </c>
      <c r="CI488" s="142" t="str">
        <f t="shared" si="649"/>
        <v/>
      </c>
      <c r="CJ488" s="119"/>
      <c r="CK488" s="109"/>
      <c r="CL488" s="166" t="str">
        <f t="shared" si="650"/>
        <v/>
      </c>
      <c r="CM488" s="166" t="str">
        <f t="shared" si="651"/>
        <v/>
      </c>
      <c r="CN488" s="163" t="str">
        <f t="shared" si="652"/>
        <v/>
      </c>
      <c r="CO488" s="164" t="str">
        <f t="shared" si="653"/>
        <v/>
      </c>
      <c r="CP488" s="109"/>
      <c r="CQ488" s="163" t="str">
        <f t="shared" si="654"/>
        <v/>
      </c>
      <c r="CR488" s="163" t="str">
        <f t="shared" si="655"/>
        <v/>
      </c>
      <c r="CS488" s="109"/>
      <c r="CT488" s="112" t="str">
        <f t="shared" si="687"/>
        <v/>
      </c>
      <c r="CU488" s="145" t="str">
        <f t="shared" si="688"/>
        <v/>
      </c>
      <c r="CV488" s="111" t="str">
        <f t="shared" si="689"/>
        <v/>
      </c>
      <c r="CW488" s="111" t="str">
        <f t="shared" si="690"/>
        <v/>
      </c>
      <c r="CX488" s="109" t="str">
        <f t="shared" si="656"/>
        <v/>
      </c>
      <c r="CY488" s="126" t="str">
        <f t="shared" si="657"/>
        <v/>
      </c>
      <c r="CZ488" s="126" t="str">
        <f t="shared" si="658"/>
        <v/>
      </c>
      <c r="DA488" s="126" t="str">
        <f t="shared" si="659"/>
        <v/>
      </c>
      <c r="DB488" s="145" t="str">
        <f t="shared" si="660"/>
        <v/>
      </c>
      <c r="DC488" s="143" t="str">
        <f t="shared" si="661"/>
        <v/>
      </c>
      <c r="DD488" s="121"/>
      <c r="DE488" s="113" t="str">
        <f t="shared" si="662"/>
        <v/>
      </c>
      <c r="DF488" s="113" t="str">
        <f t="shared" si="663"/>
        <v/>
      </c>
      <c r="DG488" s="111" t="e">
        <f t="shared" si="691"/>
        <v>#N/A</v>
      </c>
      <c r="DH488" s="108" t="str">
        <f t="shared" si="664"/>
        <v/>
      </c>
      <c r="DI488" s="108" t="str">
        <f t="shared" si="692"/>
        <v/>
      </c>
      <c r="DJ488" s="108" t="str">
        <f t="shared" si="693"/>
        <v/>
      </c>
      <c r="DK488" s="108" t="str">
        <f t="shared" si="696"/>
        <v/>
      </c>
      <c r="DL488" s="108" t="str">
        <f t="shared" si="694"/>
        <v/>
      </c>
      <c r="DM488" s="108" t="str">
        <f t="shared" si="695"/>
        <v/>
      </c>
      <c r="DN488" s="103"/>
      <c r="DO488" s="170" t="str">
        <f t="shared" si="665"/>
        <v/>
      </c>
      <c r="DP488" s="170" t="str">
        <f t="shared" si="666"/>
        <v/>
      </c>
      <c r="DQ488" s="170" t="str">
        <f t="shared" si="667"/>
        <v/>
      </c>
      <c r="DR488" s="55" t="str">
        <f t="shared" si="668"/>
        <v/>
      </c>
      <c r="DS488" s="55" t="str">
        <f t="shared" si="669"/>
        <v/>
      </c>
      <c r="DT488" s="173" t="str">
        <f t="shared" si="670"/>
        <v/>
      </c>
      <c r="DU488" s="55" t="str">
        <f t="shared" si="671"/>
        <v/>
      </c>
      <c r="DV488" s="21" t="str">
        <f t="shared" si="672"/>
        <v/>
      </c>
      <c r="DW488" s="11" t="str">
        <f t="shared" si="697"/>
        <v/>
      </c>
      <c r="DX488" s="12" t="str">
        <f t="shared" si="673"/>
        <v/>
      </c>
      <c r="DY488" s="15"/>
    </row>
    <row r="489" spans="1:129" ht="19.899999999999999" customHeight="1" x14ac:dyDescent="0.25">
      <c r="A489" s="47">
        <f t="shared" si="674"/>
        <v>488</v>
      </c>
      <c r="B489" s="176"/>
      <c r="C489" s="194"/>
      <c r="D489" s="176"/>
      <c r="E489" s="194"/>
      <c r="F489" s="192"/>
      <c r="G489" s="193"/>
      <c r="H489" s="176"/>
      <c r="I489" s="176"/>
      <c r="J489" s="180"/>
      <c r="K489" s="180"/>
      <c r="L489" s="180"/>
      <c r="M489" s="40"/>
      <c r="N489" s="10" t="str">
        <f t="shared" si="617"/>
        <v/>
      </c>
      <c r="O489" s="13"/>
      <c r="P489" s="26" t="str">
        <f t="shared" si="702"/>
        <v/>
      </c>
      <c r="Q489" s="26" t="str">
        <f t="shared" si="702"/>
        <v/>
      </c>
      <c r="R489" s="26" t="str">
        <f t="shared" si="702"/>
        <v/>
      </c>
      <c r="S489" s="26" t="str">
        <f t="shared" si="702"/>
        <v/>
      </c>
      <c r="T489" s="26" t="str">
        <f t="shared" si="702"/>
        <v/>
      </c>
      <c r="U489" s="157" t="str">
        <f t="shared" si="702"/>
        <v/>
      </c>
      <c r="V489" s="26" t="str">
        <f t="shared" si="702"/>
        <v/>
      </c>
      <c r="W489" s="26" t="str">
        <f t="shared" si="702"/>
        <v/>
      </c>
      <c r="X489" s="26" t="str">
        <f t="shared" si="702"/>
        <v/>
      </c>
      <c r="Y489" s="24" t="str">
        <f t="shared" si="702"/>
        <v/>
      </c>
      <c r="Z489" s="18" t="str">
        <f t="shared" si="701"/>
        <v/>
      </c>
      <c r="AA489" s="24" t="str">
        <f t="shared" si="701"/>
        <v/>
      </c>
      <c r="AB489" s="24" t="str">
        <f t="shared" si="701"/>
        <v/>
      </c>
      <c r="AC489" s="26" t="str">
        <f t="shared" si="701"/>
        <v/>
      </c>
      <c r="AD489" s="33" t="str">
        <f t="shared" si="701"/>
        <v/>
      </c>
      <c r="AE489" s="24" t="str">
        <f t="shared" si="701"/>
        <v/>
      </c>
      <c r="AF489" s="26" t="str">
        <f t="shared" si="701"/>
        <v/>
      </c>
      <c r="AG489" s="24" t="str">
        <f t="shared" si="701"/>
        <v/>
      </c>
      <c r="AH489" s="26" t="str">
        <f t="shared" si="701"/>
        <v/>
      </c>
      <c r="AI489" s="26" t="str">
        <f t="shared" si="701"/>
        <v/>
      </c>
      <c r="AJ489" s="26" t="str">
        <f t="shared" si="701"/>
        <v/>
      </c>
      <c r="AK489" s="26" t="str">
        <f t="shared" si="701"/>
        <v/>
      </c>
      <c r="AL489" s="26" t="str">
        <f t="shared" si="701"/>
        <v/>
      </c>
      <c r="AM489" s="18" t="str">
        <f t="shared" si="701"/>
        <v/>
      </c>
      <c r="AN489" s="9"/>
      <c r="AO489" s="152" t="str">
        <f t="shared" si="675"/>
        <v/>
      </c>
      <c r="AP489" s="150" t="str">
        <f t="shared" si="618"/>
        <v/>
      </c>
      <c r="AQ489" s="151" t="str">
        <f t="shared" si="619"/>
        <v/>
      </c>
      <c r="AR489" s="107" t="str">
        <f t="shared" si="620"/>
        <v/>
      </c>
      <c r="AS489" s="128" t="str">
        <f t="shared" si="621"/>
        <v/>
      </c>
      <c r="AT489" s="114" t="str">
        <f t="shared" si="676"/>
        <v/>
      </c>
      <c r="AU489" s="114" t="str">
        <f t="shared" si="677"/>
        <v/>
      </c>
      <c r="AV489" s="114" t="str">
        <f t="shared" si="678"/>
        <v/>
      </c>
      <c r="AW489" s="114" t="str">
        <f t="shared" si="679"/>
        <v/>
      </c>
      <c r="AX489" s="117" t="str">
        <f t="shared" si="680"/>
        <v/>
      </c>
      <c r="AY489" s="117" t="str">
        <f t="shared" si="681"/>
        <v/>
      </c>
      <c r="AZ489" s="111" t="str">
        <f t="shared" si="682"/>
        <v/>
      </c>
      <c r="BA489" s="133" t="str">
        <f t="shared" si="683"/>
        <v/>
      </c>
      <c r="BB489" s="126" t="str">
        <f t="shared" si="622"/>
        <v/>
      </c>
      <c r="BC489" s="126" t="str">
        <f t="shared" si="623"/>
        <v/>
      </c>
      <c r="BD489" s="127" t="str">
        <f t="shared" si="624"/>
        <v/>
      </c>
      <c r="BE489" s="115" t="str">
        <f t="shared" si="625"/>
        <v/>
      </c>
      <c r="BF489" s="148" t="str">
        <f t="shared" si="626"/>
        <v/>
      </c>
      <c r="BG489" s="126" t="str">
        <f t="shared" si="627"/>
        <v/>
      </c>
      <c r="BH489" s="126" t="str">
        <f t="shared" si="628"/>
        <v/>
      </c>
      <c r="BI489" s="126" t="str">
        <f t="shared" si="629"/>
        <v/>
      </c>
      <c r="BJ489" s="126" t="str">
        <f t="shared" si="630"/>
        <v/>
      </c>
      <c r="BK489" s="111" t="str">
        <f t="shared" si="631"/>
        <v/>
      </c>
      <c r="BL489" s="118" t="str">
        <f t="shared" si="684"/>
        <v/>
      </c>
      <c r="BM489" s="115" t="str">
        <f t="shared" si="632"/>
        <v/>
      </c>
      <c r="BN489" s="110" t="str">
        <f t="shared" si="633"/>
        <v/>
      </c>
      <c r="BO489" s="110" t="str">
        <f t="shared" si="634"/>
        <v/>
      </c>
      <c r="BP489" s="111" t="str">
        <f t="shared" si="685"/>
        <v/>
      </c>
      <c r="BQ489" s="110" t="str">
        <f t="shared" si="686"/>
        <v/>
      </c>
      <c r="BR489" s="153"/>
      <c r="BS489" s="115" t="str">
        <f t="shared" si="635"/>
        <v/>
      </c>
      <c r="BT489" s="132" t="str">
        <f t="shared" si="698"/>
        <v/>
      </c>
      <c r="BU489" s="146" t="str">
        <f t="shared" si="636"/>
        <v/>
      </c>
      <c r="BV489" s="115" t="str">
        <f t="shared" si="637"/>
        <v/>
      </c>
      <c r="BW489" s="118" t="str">
        <f t="shared" si="638"/>
        <v/>
      </c>
      <c r="BX489" s="119"/>
      <c r="BY489" s="111" t="str">
        <f t="shared" si="639"/>
        <v/>
      </c>
      <c r="BZ489" s="111" t="str">
        <f t="shared" si="640"/>
        <v/>
      </c>
      <c r="CA489" s="111" t="str">
        <f t="shared" si="641"/>
        <v/>
      </c>
      <c r="CB489" s="142" t="str">
        <f t="shared" si="642"/>
        <v/>
      </c>
      <c r="CC489" s="184" t="str">
        <f t="shared" si="643"/>
        <v/>
      </c>
      <c r="CD489" s="115" t="str">
        <f t="shared" si="644"/>
        <v/>
      </c>
      <c r="CE489" s="115" t="str">
        <f t="shared" si="645"/>
        <v/>
      </c>
      <c r="CF489" s="125" t="str">
        <f t="shared" si="646"/>
        <v/>
      </c>
      <c r="CG489" s="125" t="str">
        <f t="shared" si="647"/>
        <v/>
      </c>
      <c r="CH489" s="149" t="str">
        <f t="shared" si="648"/>
        <v/>
      </c>
      <c r="CI489" s="142" t="str">
        <f t="shared" si="649"/>
        <v/>
      </c>
      <c r="CJ489" s="119"/>
      <c r="CK489" s="109"/>
      <c r="CL489" s="166" t="str">
        <f t="shared" si="650"/>
        <v/>
      </c>
      <c r="CM489" s="166" t="str">
        <f t="shared" si="651"/>
        <v/>
      </c>
      <c r="CN489" s="163" t="str">
        <f t="shared" si="652"/>
        <v/>
      </c>
      <c r="CO489" s="164" t="str">
        <f t="shared" si="653"/>
        <v/>
      </c>
      <c r="CP489" s="109"/>
      <c r="CQ489" s="163" t="str">
        <f t="shared" si="654"/>
        <v/>
      </c>
      <c r="CR489" s="163" t="str">
        <f t="shared" si="655"/>
        <v/>
      </c>
      <c r="CS489" s="109"/>
      <c r="CT489" s="112" t="str">
        <f t="shared" si="687"/>
        <v/>
      </c>
      <c r="CU489" s="145" t="str">
        <f t="shared" si="688"/>
        <v/>
      </c>
      <c r="CV489" s="111" t="str">
        <f t="shared" si="689"/>
        <v/>
      </c>
      <c r="CW489" s="111" t="str">
        <f t="shared" si="690"/>
        <v/>
      </c>
      <c r="CX489" s="109" t="str">
        <f t="shared" si="656"/>
        <v/>
      </c>
      <c r="CY489" s="126" t="str">
        <f t="shared" si="657"/>
        <v/>
      </c>
      <c r="CZ489" s="126" t="str">
        <f t="shared" si="658"/>
        <v/>
      </c>
      <c r="DA489" s="126" t="str">
        <f t="shared" si="659"/>
        <v/>
      </c>
      <c r="DB489" s="145" t="str">
        <f t="shared" si="660"/>
        <v/>
      </c>
      <c r="DC489" s="143" t="str">
        <f t="shared" si="661"/>
        <v/>
      </c>
      <c r="DD489" s="121"/>
      <c r="DE489" s="113" t="str">
        <f t="shared" si="662"/>
        <v/>
      </c>
      <c r="DF489" s="113" t="str">
        <f t="shared" si="663"/>
        <v/>
      </c>
      <c r="DG489" s="111" t="e">
        <f t="shared" si="691"/>
        <v>#N/A</v>
      </c>
      <c r="DH489" s="108" t="str">
        <f t="shared" si="664"/>
        <v/>
      </c>
      <c r="DI489" s="108" t="str">
        <f t="shared" si="692"/>
        <v/>
      </c>
      <c r="DJ489" s="108" t="str">
        <f t="shared" si="693"/>
        <v/>
      </c>
      <c r="DK489" s="108" t="str">
        <f t="shared" si="696"/>
        <v/>
      </c>
      <c r="DL489" s="108" t="str">
        <f t="shared" si="694"/>
        <v/>
      </c>
      <c r="DM489" s="108" t="str">
        <f t="shared" si="695"/>
        <v/>
      </c>
      <c r="DN489" s="103"/>
      <c r="DO489" s="170" t="str">
        <f t="shared" si="665"/>
        <v/>
      </c>
      <c r="DP489" s="170" t="str">
        <f t="shared" si="666"/>
        <v/>
      </c>
      <c r="DQ489" s="170" t="str">
        <f t="shared" si="667"/>
        <v/>
      </c>
      <c r="DR489" s="55" t="str">
        <f t="shared" si="668"/>
        <v/>
      </c>
      <c r="DS489" s="55" t="str">
        <f t="shared" si="669"/>
        <v/>
      </c>
      <c r="DT489" s="173" t="str">
        <f t="shared" si="670"/>
        <v/>
      </c>
      <c r="DU489" s="55" t="str">
        <f t="shared" si="671"/>
        <v/>
      </c>
      <c r="DV489" s="21" t="str">
        <f t="shared" si="672"/>
        <v/>
      </c>
      <c r="DW489" s="11" t="str">
        <f t="shared" si="697"/>
        <v/>
      </c>
      <c r="DX489" s="12" t="str">
        <f t="shared" si="673"/>
        <v/>
      </c>
      <c r="DY489" s="15"/>
    </row>
    <row r="490" spans="1:129" ht="19.899999999999999" customHeight="1" x14ac:dyDescent="0.25">
      <c r="A490" s="47">
        <f t="shared" si="674"/>
        <v>489</v>
      </c>
      <c r="B490" s="176"/>
      <c r="C490" s="194"/>
      <c r="D490" s="176"/>
      <c r="E490" s="194"/>
      <c r="F490" s="192"/>
      <c r="G490" s="193"/>
      <c r="H490" s="176"/>
      <c r="I490" s="176"/>
      <c r="J490" s="180"/>
      <c r="K490" s="180"/>
      <c r="L490" s="180"/>
      <c r="M490" s="40"/>
      <c r="N490" s="10" t="str">
        <f t="shared" si="617"/>
        <v/>
      </c>
      <c r="O490" s="13"/>
      <c r="P490" s="26" t="str">
        <f t="shared" si="702"/>
        <v/>
      </c>
      <c r="Q490" s="26" t="str">
        <f t="shared" si="702"/>
        <v/>
      </c>
      <c r="R490" s="26" t="str">
        <f t="shared" si="702"/>
        <v/>
      </c>
      <c r="S490" s="26" t="str">
        <f t="shared" si="702"/>
        <v/>
      </c>
      <c r="T490" s="26" t="str">
        <f t="shared" si="702"/>
        <v/>
      </c>
      <c r="U490" s="157" t="str">
        <f t="shared" si="702"/>
        <v/>
      </c>
      <c r="V490" s="26" t="str">
        <f t="shared" si="702"/>
        <v/>
      </c>
      <c r="W490" s="26" t="str">
        <f t="shared" si="702"/>
        <v/>
      </c>
      <c r="X490" s="26" t="str">
        <f t="shared" si="702"/>
        <v/>
      </c>
      <c r="Y490" s="24" t="str">
        <f t="shared" si="702"/>
        <v/>
      </c>
      <c r="Z490" s="18" t="str">
        <f t="shared" si="701"/>
        <v/>
      </c>
      <c r="AA490" s="24" t="str">
        <f t="shared" si="701"/>
        <v/>
      </c>
      <c r="AB490" s="24" t="str">
        <f t="shared" si="701"/>
        <v/>
      </c>
      <c r="AC490" s="26" t="str">
        <f t="shared" si="701"/>
        <v/>
      </c>
      <c r="AD490" s="33" t="str">
        <f t="shared" si="701"/>
        <v/>
      </c>
      <c r="AE490" s="24" t="str">
        <f t="shared" si="701"/>
        <v/>
      </c>
      <c r="AF490" s="26" t="str">
        <f t="shared" si="701"/>
        <v/>
      </c>
      <c r="AG490" s="24" t="str">
        <f t="shared" si="701"/>
        <v/>
      </c>
      <c r="AH490" s="26" t="str">
        <f t="shared" si="701"/>
        <v/>
      </c>
      <c r="AI490" s="26" t="str">
        <f t="shared" si="701"/>
        <v/>
      </c>
      <c r="AJ490" s="26" t="str">
        <f t="shared" si="701"/>
        <v/>
      </c>
      <c r="AK490" s="26" t="str">
        <f t="shared" si="701"/>
        <v/>
      </c>
      <c r="AL490" s="26" t="str">
        <f t="shared" si="701"/>
        <v/>
      </c>
      <c r="AM490" s="18" t="str">
        <f t="shared" si="701"/>
        <v/>
      </c>
      <c r="AN490" s="9"/>
      <c r="AO490" s="152" t="str">
        <f t="shared" si="675"/>
        <v/>
      </c>
      <c r="AP490" s="150" t="str">
        <f t="shared" si="618"/>
        <v/>
      </c>
      <c r="AQ490" s="151" t="str">
        <f t="shared" si="619"/>
        <v/>
      </c>
      <c r="AR490" s="107" t="str">
        <f t="shared" si="620"/>
        <v/>
      </c>
      <c r="AS490" s="128" t="str">
        <f t="shared" si="621"/>
        <v/>
      </c>
      <c r="AT490" s="114" t="str">
        <f t="shared" si="676"/>
        <v/>
      </c>
      <c r="AU490" s="114" t="str">
        <f t="shared" si="677"/>
        <v/>
      </c>
      <c r="AV490" s="114" t="str">
        <f t="shared" si="678"/>
        <v/>
      </c>
      <c r="AW490" s="114" t="str">
        <f t="shared" si="679"/>
        <v/>
      </c>
      <c r="AX490" s="117" t="str">
        <f t="shared" si="680"/>
        <v/>
      </c>
      <c r="AY490" s="117" t="str">
        <f t="shared" si="681"/>
        <v/>
      </c>
      <c r="AZ490" s="111" t="str">
        <f t="shared" si="682"/>
        <v/>
      </c>
      <c r="BA490" s="133" t="str">
        <f t="shared" si="683"/>
        <v/>
      </c>
      <c r="BB490" s="126" t="str">
        <f t="shared" si="622"/>
        <v/>
      </c>
      <c r="BC490" s="126" t="str">
        <f t="shared" si="623"/>
        <v/>
      </c>
      <c r="BD490" s="127" t="str">
        <f t="shared" si="624"/>
        <v/>
      </c>
      <c r="BE490" s="115" t="str">
        <f t="shared" si="625"/>
        <v/>
      </c>
      <c r="BF490" s="148" t="str">
        <f t="shared" si="626"/>
        <v/>
      </c>
      <c r="BG490" s="126" t="str">
        <f t="shared" si="627"/>
        <v/>
      </c>
      <c r="BH490" s="126" t="str">
        <f t="shared" si="628"/>
        <v/>
      </c>
      <c r="BI490" s="126" t="str">
        <f t="shared" si="629"/>
        <v/>
      </c>
      <c r="BJ490" s="126" t="str">
        <f t="shared" si="630"/>
        <v/>
      </c>
      <c r="BK490" s="111" t="str">
        <f t="shared" si="631"/>
        <v/>
      </c>
      <c r="BL490" s="118" t="str">
        <f t="shared" si="684"/>
        <v/>
      </c>
      <c r="BM490" s="115" t="str">
        <f t="shared" si="632"/>
        <v/>
      </c>
      <c r="BN490" s="110" t="str">
        <f t="shared" si="633"/>
        <v/>
      </c>
      <c r="BO490" s="110" t="str">
        <f t="shared" si="634"/>
        <v/>
      </c>
      <c r="BP490" s="111" t="str">
        <f t="shared" si="685"/>
        <v/>
      </c>
      <c r="BQ490" s="110" t="str">
        <f t="shared" si="686"/>
        <v/>
      </c>
      <c r="BR490" s="153"/>
      <c r="BS490" s="115" t="str">
        <f t="shared" si="635"/>
        <v/>
      </c>
      <c r="BT490" s="132" t="str">
        <f t="shared" si="698"/>
        <v/>
      </c>
      <c r="BU490" s="146" t="str">
        <f t="shared" si="636"/>
        <v/>
      </c>
      <c r="BV490" s="115" t="str">
        <f t="shared" si="637"/>
        <v/>
      </c>
      <c r="BW490" s="118" t="str">
        <f t="shared" si="638"/>
        <v/>
      </c>
      <c r="BX490" s="119"/>
      <c r="BY490" s="111" t="str">
        <f t="shared" si="639"/>
        <v/>
      </c>
      <c r="BZ490" s="111" t="str">
        <f t="shared" si="640"/>
        <v/>
      </c>
      <c r="CA490" s="111" t="str">
        <f t="shared" si="641"/>
        <v/>
      </c>
      <c r="CB490" s="142" t="str">
        <f t="shared" si="642"/>
        <v/>
      </c>
      <c r="CC490" s="184" t="str">
        <f t="shared" si="643"/>
        <v/>
      </c>
      <c r="CD490" s="115" t="str">
        <f t="shared" si="644"/>
        <v/>
      </c>
      <c r="CE490" s="115" t="str">
        <f t="shared" si="645"/>
        <v/>
      </c>
      <c r="CF490" s="125" t="str">
        <f t="shared" si="646"/>
        <v/>
      </c>
      <c r="CG490" s="125" t="str">
        <f t="shared" si="647"/>
        <v/>
      </c>
      <c r="CH490" s="149" t="str">
        <f t="shared" si="648"/>
        <v/>
      </c>
      <c r="CI490" s="142" t="str">
        <f t="shared" si="649"/>
        <v/>
      </c>
      <c r="CJ490" s="119"/>
      <c r="CK490" s="109"/>
      <c r="CL490" s="166" t="str">
        <f t="shared" si="650"/>
        <v/>
      </c>
      <c r="CM490" s="166" t="str">
        <f t="shared" si="651"/>
        <v/>
      </c>
      <c r="CN490" s="163" t="str">
        <f t="shared" si="652"/>
        <v/>
      </c>
      <c r="CO490" s="164" t="str">
        <f t="shared" si="653"/>
        <v/>
      </c>
      <c r="CP490" s="109"/>
      <c r="CQ490" s="163" t="str">
        <f t="shared" si="654"/>
        <v/>
      </c>
      <c r="CR490" s="163" t="str">
        <f t="shared" si="655"/>
        <v/>
      </c>
      <c r="CS490" s="109"/>
      <c r="CT490" s="112" t="str">
        <f t="shared" si="687"/>
        <v/>
      </c>
      <c r="CU490" s="145" t="str">
        <f t="shared" si="688"/>
        <v/>
      </c>
      <c r="CV490" s="111" t="str">
        <f t="shared" si="689"/>
        <v/>
      </c>
      <c r="CW490" s="111" t="str">
        <f t="shared" si="690"/>
        <v/>
      </c>
      <c r="CX490" s="109" t="str">
        <f t="shared" si="656"/>
        <v/>
      </c>
      <c r="CY490" s="126" t="str">
        <f t="shared" si="657"/>
        <v/>
      </c>
      <c r="CZ490" s="126" t="str">
        <f t="shared" si="658"/>
        <v/>
      </c>
      <c r="DA490" s="126" t="str">
        <f t="shared" si="659"/>
        <v/>
      </c>
      <c r="DB490" s="145" t="str">
        <f t="shared" si="660"/>
        <v/>
      </c>
      <c r="DC490" s="143" t="str">
        <f t="shared" si="661"/>
        <v/>
      </c>
      <c r="DD490" s="121"/>
      <c r="DE490" s="113" t="str">
        <f t="shared" si="662"/>
        <v/>
      </c>
      <c r="DF490" s="113" t="str">
        <f t="shared" si="663"/>
        <v/>
      </c>
      <c r="DG490" s="111" t="e">
        <f t="shared" si="691"/>
        <v>#N/A</v>
      </c>
      <c r="DH490" s="108" t="str">
        <f t="shared" si="664"/>
        <v/>
      </c>
      <c r="DI490" s="108" t="str">
        <f t="shared" si="692"/>
        <v/>
      </c>
      <c r="DJ490" s="108" t="str">
        <f t="shared" si="693"/>
        <v/>
      </c>
      <c r="DK490" s="108" t="str">
        <f t="shared" si="696"/>
        <v/>
      </c>
      <c r="DL490" s="108" t="str">
        <f t="shared" si="694"/>
        <v/>
      </c>
      <c r="DM490" s="108" t="str">
        <f t="shared" si="695"/>
        <v/>
      </c>
      <c r="DN490" s="103"/>
      <c r="DO490" s="170" t="str">
        <f t="shared" si="665"/>
        <v/>
      </c>
      <c r="DP490" s="170" t="str">
        <f t="shared" si="666"/>
        <v/>
      </c>
      <c r="DQ490" s="170" t="str">
        <f t="shared" si="667"/>
        <v/>
      </c>
      <c r="DR490" s="55" t="str">
        <f t="shared" si="668"/>
        <v/>
      </c>
      <c r="DS490" s="55" t="str">
        <f t="shared" si="669"/>
        <v/>
      </c>
      <c r="DT490" s="173" t="str">
        <f t="shared" si="670"/>
        <v/>
      </c>
      <c r="DU490" s="55" t="str">
        <f t="shared" si="671"/>
        <v/>
      </c>
      <c r="DV490" s="21" t="str">
        <f t="shared" si="672"/>
        <v/>
      </c>
      <c r="DW490" s="11" t="str">
        <f t="shared" si="697"/>
        <v/>
      </c>
      <c r="DX490" s="12" t="str">
        <f t="shared" si="673"/>
        <v/>
      </c>
      <c r="DY490" s="15"/>
    </row>
    <row r="491" spans="1:129" ht="19.899999999999999" customHeight="1" x14ac:dyDescent="0.25">
      <c r="A491" s="47">
        <f t="shared" si="674"/>
        <v>490</v>
      </c>
      <c r="B491" s="176"/>
      <c r="C491" s="194"/>
      <c r="D491" s="176"/>
      <c r="E491" s="194"/>
      <c r="F491" s="192"/>
      <c r="G491" s="193"/>
      <c r="H491" s="176"/>
      <c r="I491" s="176"/>
      <c r="J491" s="180"/>
      <c r="K491" s="180"/>
      <c r="L491" s="180"/>
      <c r="M491" s="40"/>
      <c r="N491" s="10" t="str">
        <f t="shared" si="617"/>
        <v/>
      </c>
      <c r="O491" s="13"/>
      <c r="P491" s="26" t="str">
        <f t="shared" si="702"/>
        <v/>
      </c>
      <c r="Q491" s="26" t="str">
        <f t="shared" si="702"/>
        <v/>
      </c>
      <c r="R491" s="26" t="str">
        <f t="shared" si="702"/>
        <v/>
      </c>
      <c r="S491" s="26" t="str">
        <f t="shared" si="702"/>
        <v/>
      </c>
      <c r="T491" s="26" t="str">
        <f t="shared" si="702"/>
        <v/>
      </c>
      <c r="U491" s="157" t="str">
        <f t="shared" si="702"/>
        <v/>
      </c>
      <c r="V491" s="26" t="str">
        <f t="shared" si="702"/>
        <v/>
      </c>
      <c r="W491" s="26" t="str">
        <f t="shared" si="702"/>
        <v/>
      </c>
      <c r="X491" s="26" t="str">
        <f t="shared" si="702"/>
        <v/>
      </c>
      <c r="Y491" s="24" t="str">
        <f t="shared" si="702"/>
        <v/>
      </c>
      <c r="Z491" s="18" t="str">
        <f t="shared" si="701"/>
        <v/>
      </c>
      <c r="AA491" s="24" t="str">
        <f t="shared" si="701"/>
        <v/>
      </c>
      <c r="AB491" s="24" t="str">
        <f t="shared" si="701"/>
        <v/>
      </c>
      <c r="AC491" s="26" t="str">
        <f t="shared" si="701"/>
        <v/>
      </c>
      <c r="AD491" s="33" t="str">
        <f t="shared" si="701"/>
        <v/>
      </c>
      <c r="AE491" s="24" t="str">
        <f t="shared" si="701"/>
        <v/>
      </c>
      <c r="AF491" s="26" t="str">
        <f t="shared" si="701"/>
        <v/>
      </c>
      <c r="AG491" s="24" t="str">
        <f t="shared" si="701"/>
        <v/>
      </c>
      <c r="AH491" s="26" t="str">
        <f t="shared" si="701"/>
        <v/>
      </c>
      <c r="AI491" s="26" t="str">
        <f t="shared" si="701"/>
        <v/>
      </c>
      <c r="AJ491" s="26" t="str">
        <f t="shared" si="701"/>
        <v/>
      </c>
      <c r="AK491" s="26" t="str">
        <f t="shared" si="701"/>
        <v/>
      </c>
      <c r="AL491" s="26" t="str">
        <f t="shared" si="701"/>
        <v/>
      </c>
      <c r="AM491" s="18" t="str">
        <f t="shared" si="701"/>
        <v/>
      </c>
      <c r="AN491" s="9"/>
      <c r="AO491" s="152" t="str">
        <f t="shared" si="675"/>
        <v/>
      </c>
      <c r="AP491" s="150" t="str">
        <f t="shared" si="618"/>
        <v/>
      </c>
      <c r="AQ491" s="151" t="str">
        <f t="shared" si="619"/>
        <v/>
      </c>
      <c r="AR491" s="107" t="str">
        <f t="shared" si="620"/>
        <v/>
      </c>
      <c r="AS491" s="128" t="str">
        <f t="shared" si="621"/>
        <v/>
      </c>
      <c r="AT491" s="114" t="str">
        <f t="shared" si="676"/>
        <v/>
      </c>
      <c r="AU491" s="114" t="str">
        <f t="shared" si="677"/>
        <v/>
      </c>
      <c r="AV491" s="114" t="str">
        <f t="shared" si="678"/>
        <v/>
      </c>
      <c r="AW491" s="114" t="str">
        <f t="shared" si="679"/>
        <v/>
      </c>
      <c r="AX491" s="117" t="str">
        <f t="shared" si="680"/>
        <v/>
      </c>
      <c r="AY491" s="117" t="str">
        <f t="shared" si="681"/>
        <v/>
      </c>
      <c r="AZ491" s="111" t="str">
        <f t="shared" si="682"/>
        <v/>
      </c>
      <c r="BA491" s="133" t="str">
        <f t="shared" si="683"/>
        <v/>
      </c>
      <c r="BB491" s="126" t="str">
        <f t="shared" si="622"/>
        <v/>
      </c>
      <c r="BC491" s="126" t="str">
        <f t="shared" si="623"/>
        <v/>
      </c>
      <c r="BD491" s="127" t="str">
        <f t="shared" si="624"/>
        <v/>
      </c>
      <c r="BE491" s="115" t="str">
        <f t="shared" si="625"/>
        <v/>
      </c>
      <c r="BF491" s="148" t="str">
        <f t="shared" si="626"/>
        <v/>
      </c>
      <c r="BG491" s="126" t="str">
        <f t="shared" si="627"/>
        <v/>
      </c>
      <c r="BH491" s="126" t="str">
        <f t="shared" si="628"/>
        <v/>
      </c>
      <c r="BI491" s="126" t="str">
        <f t="shared" si="629"/>
        <v/>
      </c>
      <c r="BJ491" s="126" t="str">
        <f t="shared" si="630"/>
        <v/>
      </c>
      <c r="BK491" s="111" t="str">
        <f t="shared" si="631"/>
        <v/>
      </c>
      <c r="BL491" s="118" t="str">
        <f t="shared" si="684"/>
        <v/>
      </c>
      <c r="BM491" s="115" t="str">
        <f t="shared" si="632"/>
        <v/>
      </c>
      <c r="BN491" s="110" t="str">
        <f t="shared" si="633"/>
        <v/>
      </c>
      <c r="BO491" s="110" t="str">
        <f t="shared" si="634"/>
        <v/>
      </c>
      <c r="BP491" s="111" t="str">
        <f t="shared" si="685"/>
        <v/>
      </c>
      <c r="BQ491" s="110" t="str">
        <f t="shared" si="686"/>
        <v/>
      </c>
      <c r="BR491" s="153"/>
      <c r="BS491" s="115" t="str">
        <f t="shared" si="635"/>
        <v/>
      </c>
      <c r="BT491" s="132" t="str">
        <f t="shared" si="698"/>
        <v/>
      </c>
      <c r="BU491" s="146" t="str">
        <f t="shared" si="636"/>
        <v/>
      </c>
      <c r="BV491" s="115" t="str">
        <f t="shared" si="637"/>
        <v/>
      </c>
      <c r="BW491" s="118" t="str">
        <f t="shared" si="638"/>
        <v/>
      </c>
      <c r="BX491" s="119"/>
      <c r="BY491" s="111" t="str">
        <f t="shared" si="639"/>
        <v/>
      </c>
      <c r="BZ491" s="111" t="str">
        <f t="shared" si="640"/>
        <v/>
      </c>
      <c r="CA491" s="111" t="str">
        <f t="shared" si="641"/>
        <v/>
      </c>
      <c r="CB491" s="142" t="str">
        <f t="shared" si="642"/>
        <v/>
      </c>
      <c r="CC491" s="184" t="str">
        <f t="shared" si="643"/>
        <v/>
      </c>
      <c r="CD491" s="115" t="str">
        <f t="shared" si="644"/>
        <v/>
      </c>
      <c r="CE491" s="115" t="str">
        <f t="shared" si="645"/>
        <v/>
      </c>
      <c r="CF491" s="125" t="str">
        <f t="shared" si="646"/>
        <v/>
      </c>
      <c r="CG491" s="125" t="str">
        <f t="shared" si="647"/>
        <v/>
      </c>
      <c r="CH491" s="149" t="str">
        <f t="shared" si="648"/>
        <v/>
      </c>
      <c r="CI491" s="142" t="str">
        <f t="shared" si="649"/>
        <v/>
      </c>
      <c r="CJ491" s="119"/>
      <c r="CK491" s="109"/>
      <c r="CL491" s="166" t="str">
        <f t="shared" si="650"/>
        <v/>
      </c>
      <c r="CM491" s="166" t="str">
        <f t="shared" si="651"/>
        <v/>
      </c>
      <c r="CN491" s="163" t="str">
        <f t="shared" si="652"/>
        <v/>
      </c>
      <c r="CO491" s="164" t="str">
        <f t="shared" si="653"/>
        <v/>
      </c>
      <c r="CP491" s="109"/>
      <c r="CQ491" s="163" t="str">
        <f t="shared" si="654"/>
        <v/>
      </c>
      <c r="CR491" s="163" t="str">
        <f t="shared" si="655"/>
        <v/>
      </c>
      <c r="CS491" s="109"/>
      <c r="CT491" s="112" t="str">
        <f t="shared" si="687"/>
        <v/>
      </c>
      <c r="CU491" s="145" t="str">
        <f t="shared" si="688"/>
        <v/>
      </c>
      <c r="CV491" s="111" t="str">
        <f t="shared" si="689"/>
        <v/>
      </c>
      <c r="CW491" s="111" t="str">
        <f t="shared" si="690"/>
        <v/>
      </c>
      <c r="CX491" s="109" t="str">
        <f t="shared" si="656"/>
        <v/>
      </c>
      <c r="CY491" s="126" t="str">
        <f t="shared" si="657"/>
        <v/>
      </c>
      <c r="CZ491" s="126" t="str">
        <f t="shared" si="658"/>
        <v/>
      </c>
      <c r="DA491" s="126" t="str">
        <f t="shared" si="659"/>
        <v/>
      </c>
      <c r="DB491" s="145" t="str">
        <f t="shared" si="660"/>
        <v/>
      </c>
      <c r="DC491" s="143" t="str">
        <f t="shared" si="661"/>
        <v/>
      </c>
      <c r="DD491" s="121"/>
      <c r="DE491" s="113" t="str">
        <f t="shared" si="662"/>
        <v/>
      </c>
      <c r="DF491" s="113" t="str">
        <f t="shared" si="663"/>
        <v/>
      </c>
      <c r="DG491" s="111" t="e">
        <f t="shared" si="691"/>
        <v>#N/A</v>
      </c>
      <c r="DH491" s="108" t="str">
        <f t="shared" si="664"/>
        <v/>
      </c>
      <c r="DI491" s="108" t="str">
        <f t="shared" si="692"/>
        <v/>
      </c>
      <c r="DJ491" s="108" t="str">
        <f t="shared" si="693"/>
        <v/>
      </c>
      <c r="DK491" s="108" t="str">
        <f t="shared" si="696"/>
        <v/>
      </c>
      <c r="DL491" s="108" t="str">
        <f t="shared" si="694"/>
        <v/>
      </c>
      <c r="DM491" s="108" t="str">
        <f t="shared" si="695"/>
        <v/>
      </c>
      <c r="DN491" s="103"/>
      <c r="DO491" s="170" t="str">
        <f t="shared" si="665"/>
        <v/>
      </c>
      <c r="DP491" s="170" t="str">
        <f t="shared" si="666"/>
        <v/>
      </c>
      <c r="DQ491" s="170" t="str">
        <f t="shared" si="667"/>
        <v/>
      </c>
      <c r="DR491" s="55" t="str">
        <f t="shared" si="668"/>
        <v/>
      </c>
      <c r="DS491" s="55" t="str">
        <f t="shared" si="669"/>
        <v/>
      </c>
      <c r="DT491" s="173" t="str">
        <f t="shared" si="670"/>
        <v/>
      </c>
      <c r="DU491" s="55" t="str">
        <f t="shared" si="671"/>
        <v/>
      </c>
      <c r="DV491" s="21" t="str">
        <f t="shared" si="672"/>
        <v/>
      </c>
      <c r="DW491" s="11" t="str">
        <f t="shared" si="697"/>
        <v/>
      </c>
      <c r="DX491" s="12" t="str">
        <f t="shared" si="673"/>
        <v/>
      </c>
      <c r="DY491" s="15"/>
    </row>
    <row r="492" spans="1:129" ht="19.899999999999999" customHeight="1" x14ac:dyDescent="0.25">
      <c r="A492" s="47">
        <f t="shared" si="674"/>
        <v>491</v>
      </c>
      <c r="B492" s="176"/>
      <c r="C492" s="194"/>
      <c r="D492" s="176"/>
      <c r="E492" s="194"/>
      <c r="F492" s="192"/>
      <c r="G492" s="193"/>
      <c r="H492" s="176"/>
      <c r="I492" s="176"/>
      <c r="J492" s="180"/>
      <c r="K492" s="180"/>
      <c r="L492" s="180"/>
      <c r="M492" s="40"/>
      <c r="N492" s="10" t="str">
        <f t="shared" si="617"/>
        <v/>
      </c>
      <c r="O492" s="13"/>
      <c r="P492" s="26" t="str">
        <f t="shared" si="702"/>
        <v/>
      </c>
      <c r="Q492" s="26" t="str">
        <f t="shared" si="702"/>
        <v/>
      </c>
      <c r="R492" s="26" t="str">
        <f t="shared" si="702"/>
        <v/>
      </c>
      <c r="S492" s="26" t="str">
        <f t="shared" si="702"/>
        <v/>
      </c>
      <c r="T492" s="26" t="str">
        <f t="shared" si="702"/>
        <v/>
      </c>
      <c r="U492" s="157" t="str">
        <f t="shared" si="702"/>
        <v/>
      </c>
      <c r="V492" s="26" t="str">
        <f t="shared" si="702"/>
        <v/>
      </c>
      <c r="W492" s="26" t="str">
        <f t="shared" si="702"/>
        <v/>
      </c>
      <c r="X492" s="26" t="str">
        <f t="shared" si="702"/>
        <v/>
      </c>
      <c r="Y492" s="24" t="str">
        <f t="shared" si="702"/>
        <v/>
      </c>
      <c r="Z492" s="18" t="str">
        <f t="shared" si="701"/>
        <v/>
      </c>
      <c r="AA492" s="24" t="str">
        <f t="shared" si="701"/>
        <v/>
      </c>
      <c r="AB492" s="24" t="str">
        <f t="shared" si="701"/>
        <v/>
      </c>
      <c r="AC492" s="26" t="str">
        <f t="shared" si="701"/>
        <v/>
      </c>
      <c r="AD492" s="33" t="str">
        <f t="shared" si="701"/>
        <v/>
      </c>
      <c r="AE492" s="24" t="str">
        <f t="shared" si="701"/>
        <v/>
      </c>
      <c r="AF492" s="26" t="str">
        <f t="shared" si="701"/>
        <v/>
      </c>
      <c r="AG492" s="24" t="str">
        <f t="shared" si="701"/>
        <v/>
      </c>
      <c r="AH492" s="26" t="str">
        <f t="shared" si="701"/>
        <v/>
      </c>
      <c r="AI492" s="26" t="str">
        <f t="shared" si="701"/>
        <v/>
      </c>
      <c r="AJ492" s="26" t="str">
        <f t="shared" si="701"/>
        <v/>
      </c>
      <c r="AK492" s="26" t="str">
        <f t="shared" si="701"/>
        <v/>
      </c>
      <c r="AL492" s="26" t="str">
        <f t="shared" si="701"/>
        <v/>
      </c>
      <c r="AM492" s="18" t="str">
        <f t="shared" si="701"/>
        <v/>
      </c>
      <c r="AN492" s="9"/>
      <c r="AO492" s="152" t="str">
        <f t="shared" si="675"/>
        <v/>
      </c>
      <c r="AP492" s="150" t="str">
        <f t="shared" si="618"/>
        <v/>
      </c>
      <c r="AQ492" s="151" t="str">
        <f t="shared" si="619"/>
        <v/>
      </c>
      <c r="AR492" s="107" t="str">
        <f t="shared" si="620"/>
        <v/>
      </c>
      <c r="AS492" s="128" t="str">
        <f t="shared" si="621"/>
        <v/>
      </c>
      <c r="AT492" s="114" t="str">
        <f t="shared" si="676"/>
        <v/>
      </c>
      <c r="AU492" s="114" t="str">
        <f t="shared" si="677"/>
        <v/>
      </c>
      <c r="AV492" s="114" t="str">
        <f t="shared" si="678"/>
        <v/>
      </c>
      <c r="AW492" s="114" t="str">
        <f t="shared" si="679"/>
        <v/>
      </c>
      <c r="AX492" s="117" t="str">
        <f t="shared" si="680"/>
        <v/>
      </c>
      <c r="AY492" s="117" t="str">
        <f t="shared" si="681"/>
        <v/>
      </c>
      <c r="AZ492" s="111" t="str">
        <f t="shared" si="682"/>
        <v/>
      </c>
      <c r="BA492" s="133" t="str">
        <f t="shared" si="683"/>
        <v/>
      </c>
      <c r="BB492" s="126" t="str">
        <f t="shared" si="622"/>
        <v/>
      </c>
      <c r="BC492" s="126" t="str">
        <f t="shared" si="623"/>
        <v/>
      </c>
      <c r="BD492" s="127" t="str">
        <f t="shared" si="624"/>
        <v/>
      </c>
      <c r="BE492" s="115" t="str">
        <f t="shared" si="625"/>
        <v/>
      </c>
      <c r="BF492" s="148" t="str">
        <f t="shared" si="626"/>
        <v/>
      </c>
      <c r="BG492" s="126" t="str">
        <f t="shared" si="627"/>
        <v/>
      </c>
      <c r="BH492" s="126" t="str">
        <f t="shared" si="628"/>
        <v/>
      </c>
      <c r="BI492" s="126" t="str">
        <f t="shared" si="629"/>
        <v/>
      </c>
      <c r="BJ492" s="126" t="str">
        <f t="shared" si="630"/>
        <v/>
      </c>
      <c r="BK492" s="111" t="str">
        <f t="shared" si="631"/>
        <v/>
      </c>
      <c r="BL492" s="118" t="str">
        <f t="shared" si="684"/>
        <v/>
      </c>
      <c r="BM492" s="115" t="str">
        <f t="shared" si="632"/>
        <v/>
      </c>
      <c r="BN492" s="110" t="str">
        <f t="shared" si="633"/>
        <v/>
      </c>
      <c r="BO492" s="110" t="str">
        <f t="shared" si="634"/>
        <v/>
      </c>
      <c r="BP492" s="111" t="str">
        <f t="shared" si="685"/>
        <v/>
      </c>
      <c r="BQ492" s="110" t="str">
        <f t="shared" si="686"/>
        <v/>
      </c>
      <c r="BR492" s="153"/>
      <c r="BS492" s="115" t="str">
        <f t="shared" si="635"/>
        <v/>
      </c>
      <c r="BT492" s="132" t="str">
        <f t="shared" si="698"/>
        <v/>
      </c>
      <c r="BU492" s="146" t="str">
        <f t="shared" si="636"/>
        <v/>
      </c>
      <c r="BV492" s="115" t="str">
        <f t="shared" si="637"/>
        <v/>
      </c>
      <c r="BW492" s="118" t="str">
        <f t="shared" si="638"/>
        <v/>
      </c>
      <c r="BX492" s="119"/>
      <c r="BY492" s="111" t="str">
        <f t="shared" si="639"/>
        <v/>
      </c>
      <c r="BZ492" s="111" t="str">
        <f t="shared" si="640"/>
        <v/>
      </c>
      <c r="CA492" s="111" t="str">
        <f t="shared" si="641"/>
        <v/>
      </c>
      <c r="CB492" s="142" t="str">
        <f t="shared" si="642"/>
        <v/>
      </c>
      <c r="CC492" s="184" t="str">
        <f t="shared" si="643"/>
        <v/>
      </c>
      <c r="CD492" s="115" t="str">
        <f t="shared" si="644"/>
        <v/>
      </c>
      <c r="CE492" s="115" t="str">
        <f t="shared" si="645"/>
        <v/>
      </c>
      <c r="CF492" s="125" t="str">
        <f t="shared" si="646"/>
        <v/>
      </c>
      <c r="CG492" s="125" t="str">
        <f t="shared" si="647"/>
        <v/>
      </c>
      <c r="CH492" s="149" t="str">
        <f t="shared" si="648"/>
        <v/>
      </c>
      <c r="CI492" s="142" t="str">
        <f t="shared" si="649"/>
        <v/>
      </c>
      <c r="CJ492" s="119"/>
      <c r="CK492" s="109"/>
      <c r="CL492" s="166" t="str">
        <f t="shared" si="650"/>
        <v/>
      </c>
      <c r="CM492" s="166" t="str">
        <f t="shared" si="651"/>
        <v/>
      </c>
      <c r="CN492" s="163" t="str">
        <f t="shared" si="652"/>
        <v/>
      </c>
      <c r="CO492" s="164" t="str">
        <f t="shared" si="653"/>
        <v/>
      </c>
      <c r="CP492" s="109"/>
      <c r="CQ492" s="163" t="str">
        <f t="shared" si="654"/>
        <v/>
      </c>
      <c r="CR492" s="163" t="str">
        <f t="shared" si="655"/>
        <v/>
      </c>
      <c r="CS492" s="109"/>
      <c r="CT492" s="112" t="str">
        <f t="shared" si="687"/>
        <v/>
      </c>
      <c r="CU492" s="145" t="str">
        <f t="shared" si="688"/>
        <v/>
      </c>
      <c r="CV492" s="111" t="str">
        <f t="shared" si="689"/>
        <v/>
      </c>
      <c r="CW492" s="111" t="str">
        <f t="shared" si="690"/>
        <v/>
      </c>
      <c r="CX492" s="109" t="str">
        <f t="shared" si="656"/>
        <v/>
      </c>
      <c r="CY492" s="126" t="str">
        <f t="shared" si="657"/>
        <v/>
      </c>
      <c r="CZ492" s="126" t="str">
        <f t="shared" si="658"/>
        <v/>
      </c>
      <c r="DA492" s="126" t="str">
        <f t="shared" si="659"/>
        <v/>
      </c>
      <c r="DB492" s="145" t="str">
        <f t="shared" si="660"/>
        <v/>
      </c>
      <c r="DC492" s="143" t="str">
        <f t="shared" si="661"/>
        <v/>
      </c>
      <c r="DD492" s="121"/>
      <c r="DE492" s="113" t="str">
        <f t="shared" si="662"/>
        <v/>
      </c>
      <c r="DF492" s="113" t="str">
        <f t="shared" si="663"/>
        <v/>
      </c>
      <c r="DG492" s="111" t="e">
        <f t="shared" si="691"/>
        <v>#N/A</v>
      </c>
      <c r="DH492" s="108" t="str">
        <f t="shared" si="664"/>
        <v/>
      </c>
      <c r="DI492" s="108" t="str">
        <f t="shared" si="692"/>
        <v/>
      </c>
      <c r="DJ492" s="108" t="str">
        <f t="shared" si="693"/>
        <v/>
      </c>
      <c r="DK492" s="108" t="str">
        <f t="shared" si="696"/>
        <v/>
      </c>
      <c r="DL492" s="108" t="str">
        <f t="shared" si="694"/>
        <v/>
      </c>
      <c r="DM492" s="108" t="str">
        <f t="shared" si="695"/>
        <v/>
      </c>
      <c r="DN492" s="103"/>
      <c r="DO492" s="170" t="str">
        <f t="shared" si="665"/>
        <v/>
      </c>
      <c r="DP492" s="170" t="str">
        <f t="shared" si="666"/>
        <v/>
      </c>
      <c r="DQ492" s="170" t="str">
        <f t="shared" si="667"/>
        <v/>
      </c>
      <c r="DR492" s="55" t="str">
        <f t="shared" si="668"/>
        <v/>
      </c>
      <c r="DS492" s="55" t="str">
        <f t="shared" si="669"/>
        <v/>
      </c>
      <c r="DT492" s="173" t="str">
        <f t="shared" si="670"/>
        <v/>
      </c>
      <c r="DU492" s="55" t="str">
        <f t="shared" si="671"/>
        <v/>
      </c>
      <c r="DV492" s="21" t="str">
        <f t="shared" si="672"/>
        <v/>
      </c>
      <c r="DW492" s="11" t="str">
        <f t="shared" si="697"/>
        <v/>
      </c>
      <c r="DX492" s="12" t="str">
        <f t="shared" si="673"/>
        <v/>
      </c>
      <c r="DY492" s="15"/>
    </row>
    <row r="493" spans="1:129" ht="19.899999999999999" customHeight="1" x14ac:dyDescent="0.25">
      <c r="A493" s="47">
        <f t="shared" si="674"/>
        <v>492</v>
      </c>
      <c r="B493" s="176"/>
      <c r="C493" s="194"/>
      <c r="D493" s="176"/>
      <c r="E493" s="194"/>
      <c r="F493" s="192"/>
      <c r="G493" s="193"/>
      <c r="H493" s="176"/>
      <c r="I493" s="176"/>
      <c r="J493" s="180"/>
      <c r="K493" s="180"/>
      <c r="L493" s="180"/>
      <c r="M493" s="40"/>
      <c r="N493" s="10" t="str">
        <f t="shared" si="617"/>
        <v/>
      </c>
      <c r="O493" s="13"/>
      <c r="P493" s="26" t="str">
        <f t="shared" si="702"/>
        <v/>
      </c>
      <c r="Q493" s="26" t="str">
        <f t="shared" si="702"/>
        <v/>
      </c>
      <c r="R493" s="26" t="str">
        <f t="shared" si="702"/>
        <v/>
      </c>
      <c r="S493" s="26" t="str">
        <f t="shared" si="702"/>
        <v/>
      </c>
      <c r="T493" s="26" t="str">
        <f t="shared" si="702"/>
        <v/>
      </c>
      <c r="U493" s="157" t="str">
        <f t="shared" si="702"/>
        <v/>
      </c>
      <c r="V493" s="26" t="str">
        <f t="shared" si="702"/>
        <v/>
      </c>
      <c r="W493" s="26" t="str">
        <f t="shared" si="702"/>
        <v/>
      </c>
      <c r="X493" s="26" t="str">
        <f t="shared" si="702"/>
        <v/>
      </c>
      <c r="Y493" s="24" t="str">
        <f t="shared" si="702"/>
        <v/>
      </c>
      <c r="Z493" s="18" t="str">
        <f t="shared" si="701"/>
        <v/>
      </c>
      <c r="AA493" s="24" t="str">
        <f t="shared" si="701"/>
        <v/>
      </c>
      <c r="AB493" s="24" t="str">
        <f t="shared" si="701"/>
        <v/>
      </c>
      <c r="AC493" s="26" t="str">
        <f t="shared" si="701"/>
        <v/>
      </c>
      <c r="AD493" s="33" t="str">
        <f t="shared" si="701"/>
        <v/>
      </c>
      <c r="AE493" s="24" t="str">
        <f t="shared" si="701"/>
        <v/>
      </c>
      <c r="AF493" s="26" t="str">
        <f t="shared" si="701"/>
        <v/>
      </c>
      <c r="AG493" s="24" t="str">
        <f t="shared" si="701"/>
        <v/>
      </c>
      <c r="AH493" s="26" t="str">
        <f t="shared" si="701"/>
        <v/>
      </c>
      <c r="AI493" s="26" t="str">
        <f t="shared" si="701"/>
        <v/>
      </c>
      <c r="AJ493" s="26" t="str">
        <f t="shared" si="701"/>
        <v/>
      </c>
      <c r="AK493" s="26" t="str">
        <f t="shared" si="701"/>
        <v/>
      </c>
      <c r="AL493" s="26" t="str">
        <f t="shared" si="701"/>
        <v/>
      </c>
      <c r="AM493" s="18" t="str">
        <f t="shared" si="701"/>
        <v/>
      </c>
      <c r="AN493" s="9"/>
      <c r="AO493" s="152" t="str">
        <f t="shared" si="675"/>
        <v/>
      </c>
      <c r="AP493" s="150" t="str">
        <f t="shared" si="618"/>
        <v/>
      </c>
      <c r="AQ493" s="151" t="str">
        <f t="shared" si="619"/>
        <v/>
      </c>
      <c r="AR493" s="107" t="str">
        <f t="shared" si="620"/>
        <v/>
      </c>
      <c r="AS493" s="128" t="str">
        <f t="shared" si="621"/>
        <v/>
      </c>
      <c r="AT493" s="114" t="str">
        <f t="shared" si="676"/>
        <v/>
      </c>
      <c r="AU493" s="114" t="str">
        <f t="shared" si="677"/>
        <v/>
      </c>
      <c r="AV493" s="114" t="str">
        <f t="shared" si="678"/>
        <v/>
      </c>
      <c r="AW493" s="114" t="str">
        <f t="shared" si="679"/>
        <v/>
      </c>
      <c r="AX493" s="117" t="str">
        <f t="shared" si="680"/>
        <v/>
      </c>
      <c r="AY493" s="117" t="str">
        <f t="shared" si="681"/>
        <v/>
      </c>
      <c r="AZ493" s="111" t="str">
        <f t="shared" si="682"/>
        <v/>
      </c>
      <c r="BA493" s="133" t="str">
        <f t="shared" si="683"/>
        <v/>
      </c>
      <c r="BB493" s="126" t="str">
        <f t="shared" si="622"/>
        <v/>
      </c>
      <c r="BC493" s="126" t="str">
        <f t="shared" si="623"/>
        <v/>
      </c>
      <c r="BD493" s="127" t="str">
        <f t="shared" si="624"/>
        <v/>
      </c>
      <c r="BE493" s="115" t="str">
        <f t="shared" si="625"/>
        <v/>
      </c>
      <c r="BF493" s="148" t="str">
        <f t="shared" si="626"/>
        <v/>
      </c>
      <c r="BG493" s="126" t="str">
        <f t="shared" si="627"/>
        <v/>
      </c>
      <c r="BH493" s="126" t="str">
        <f t="shared" si="628"/>
        <v/>
      </c>
      <c r="BI493" s="126" t="str">
        <f t="shared" si="629"/>
        <v/>
      </c>
      <c r="BJ493" s="126" t="str">
        <f t="shared" si="630"/>
        <v/>
      </c>
      <c r="BK493" s="111" t="str">
        <f t="shared" si="631"/>
        <v/>
      </c>
      <c r="BL493" s="118" t="str">
        <f t="shared" si="684"/>
        <v/>
      </c>
      <c r="BM493" s="115" t="str">
        <f t="shared" si="632"/>
        <v/>
      </c>
      <c r="BN493" s="110" t="str">
        <f t="shared" si="633"/>
        <v/>
      </c>
      <c r="BO493" s="110" t="str">
        <f t="shared" si="634"/>
        <v/>
      </c>
      <c r="BP493" s="111" t="str">
        <f t="shared" si="685"/>
        <v/>
      </c>
      <c r="BQ493" s="110" t="str">
        <f t="shared" si="686"/>
        <v/>
      </c>
      <c r="BR493" s="153"/>
      <c r="BS493" s="115" t="str">
        <f t="shared" si="635"/>
        <v/>
      </c>
      <c r="BT493" s="132" t="str">
        <f t="shared" si="698"/>
        <v/>
      </c>
      <c r="BU493" s="146" t="str">
        <f t="shared" si="636"/>
        <v/>
      </c>
      <c r="BV493" s="115" t="str">
        <f t="shared" si="637"/>
        <v/>
      </c>
      <c r="BW493" s="118" t="str">
        <f t="shared" si="638"/>
        <v/>
      </c>
      <c r="BX493" s="119"/>
      <c r="BY493" s="111" t="str">
        <f t="shared" si="639"/>
        <v/>
      </c>
      <c r="BZ493" s="111" t="str">
        <f t="shared" si="640"/>
        <v/>
      </c>
      <c r="CA493" s="111" t="str">
        <f t="shared" si="641"/>
        <v/>
      </c>
      <c r="CB493" s="142" t="str">
        <f t="shared" si="642"/>
        <v/>
      </c>
      <c r="CC493" s="184" t="str">
        <f t="shared" si="643"/>
        <v/>
      </c>
      <c r="CD493" s="115" t="str">
        <f t="shared" si="644"/>
        <v/>
      </c>
      <c r="CE493" s="115" t="str">
        <f t="shared" si="645"/>
        <v/>
      </c>
      <c r="CF493" s="125" t="str">
        <f t="shared" si="646"/>
        <v/>
      </c>
      <c r="CG493" s="125" t="str">
        <f t="shared" si="647"/>
        <v/>
      </c>
      <c r="CH493" s="149" t="str">
        <f t="shared" si="648"/>
        <v/>
      </c>
      <c r="CI493" s="142" t="str">
        <f t="shared" si="649"/>
        <v/>
      </c>
      <c r="CJ493" s="119"/>
      <c r="CK493" s="109"/>
      <c r="CL493" s="166" t="str">
        <f t="shared" si="650"/>
        <v/>
      </c>
      <c r="CM493" s="166" t="str">
        <f t="shared" si="651"/>
        <v/>
      </c>
      <c r="CN493" s="163" t="str">
        <f t="shared" si="652"/>
        <v/>
      </c>
      <c r="CO493" s="164" t="str">
        <f t="shared" si="653"/>
        <v/>
      </c>
      <c r="CP493" s="109"/>
      <c r="CQ493" s="163" t="str">
        <f t="shared" si="654"/>
        <v/>
      </c>
      <c r="CR493" s="163" t="str">
        <f t="shared" si="655"/>
        <v/>
      </c>
      <c r="CS493" s="109"/>
      <c r="CT493" s="112" t="str">
        <f t="shared" si="687"/>
        <v/>
      </c>
      <c r="CU493" s="145" t="str">
        <f t="shared" si="688"/>
        <v/>
      </c>
      <c r="CV493" s="111" t="str">
        <f t="shared" si="689"/>
        <v/>
      </c>
      <c r="CW493" s="111" t="str">
        <f t="shared" si="690"/>
        <v/>
      </c>
      <c r="CX493" s="109" t="str">
        <f t="shared" si="656"/>
        <v/>
      </c>
      <c r="CY493" s="126" t="str">
        <f t="shared" si="657"/>
        <v/>
      </c>
      <c r="CZ493" s="126" t="str">
        <f t="shared" si="658"/>
        <v/>
      </c>
      <c r="DA493" s="126" t="str">
        <f t="shared" si="659"/>
        <v/>
      </c>
      <c r="DB493" s="145" t="str">
        <f t="shared" si="660"/>
        <v/>
      </c>
      <c r="DC493" s="143" t="str">
        <f t="shared" si="661"/>
        <v/>
      </c>
      <c r="DD493" s="121"/>
      <c r="DE493" s="113" t="str">
        <f t="shared" si="662"/>
        <v/>
      </c>
      <c r="DF493" s="113" t="str">
        <f t="shared" si="663"/>
        <v/>
      </c>
      <c r="DG493" s="111" t="e">
        <f t="shared" si="691"/>
        <v>#N/A</v>
      </c>
      <c r="DH493" s="108" t="str">
        <f t="shared" si="664"/>
        <v/>
      </c>
      <c r="DI493" s="108" t="str">
        <f t="shared" si="692"/>
        <v/>
      </c>
      <c r="DJ493" s="108" t="str">
        <f t="shared" si="693"/>
        <v/>
      </c>
      <c r="DK493" s="108" t="str">
        <f t="shared" si="696"/>
        <v/>
      </c>
      <c r="DL493" s="108" t="str">
        <f t="shared" si="694"/>
        <v/>
      </c>
      <c r="DM493" s="108" t="str">
        <f t="shared" si="695"/>
        <v/>
      </c>
      <c r="DN493" s="103"/>
      <c r="DO493" s="170" t="str">
        <f t="shared" si="665"/>
        <v/>
      </c>
      <c r="DP493" s="170" t="str">
        <f t="shared" si="666"/>
        <v/>
      </c>
      <c r="DQ493" s="170" t="str">
        <f t="shared" si="667"/>
        <v/>
      </c>
      <c r="DR493" s="55" t="str">
        <f t="shared" si="668"/>
        <v/>
      </c>
      <c r="DS493" s="55" t="str">
        <f t="shared" si="669"/>
        <v/>
      </c>
      <c r="DT493" s="173" t="str">
        <f t="shared" si="670"/>
        <v/>
      </c>
      <c r="DU493" s="55" t="str">
        <f t="shared" si="671"/>
        <v/>
      </c>
      <c r="DV493" s="21" t="str">
        <f t="shared" si="672"/>
        <v/>
      </c>
      <c r="DW493" s="11" t="str">
        <f t="shared" si="697"/>
        <v/>
      </c>
      <c r="DX493" s="12" t="str">
        <f t="shared" si="673"/>
        <v/>
      </c>
      <c r="DY493" s="15"/>
    </row>
    <row r="494" spans="1:129" ht="19.899999999999999" customHeight="1" x14ac:dyDescent="0.25">
      <c r="A494" s="47">
        <f t="shared" si="674"/>
        <v>493</v>
      </c>
      <c r="B494" s="176"/>
      <c r="C494" s="194"/>
      <c r="D494" s="176"/>
      <c r="E494" s="194"/>
      <c r="F494" s="192"/>
      <c r="G494" s="193"/>
      <c r="H494" s="176"/>
      <c r="I494" s="176"/>
      <c r="J494" s="180"/>
      <c r="K494" s="180"/>
      <c r="L494" s="180"/>
      <c r="M494" s="40"/>
      <c r="N494" s="10" t="str">
        <f t="shared" si="617"/>
        <v/>
      </c>
      <c r="O494" s="13"/>
      <c r="P494" s="26" t="str">
        <f t="shared" si="702"/>
        <v/>
      </c>
      <c r="Q494" s="26" t="str">
        <f t="shared" si="702"/>
        <v/>
      </c>
      <c r="R494" s="26" t="str">
        <f t="shared" si="702"/>
        <v/>
      </c>
      <c r="S494" s="26" t="str">
        <f t="shared" si="702"/>
        <v/>
      </c>
      <c r="T494" s="26" t="str">
        <f t="shared" si="702"/>
        <v/>
      </c>
      <c r="U494" s="157" t="str">
        <f t="shared" si="702"/>
        <v/>
      </c>
      <c r="V494" s="26" t="str">
        <f t="shared" si="702"/>
        <v/>
      </c>
      <c r="W494" s="26" t="str">
        <f t="shared" si="702"/>
        <v/>
      </c>
      <c r="X494" s="26" t="str">
        <f t="shared" si="702"/>
        <v/>
      </c>
      <c r="Y494" s="24" t="str">
        <f t="shared" si="702"/>
        <v/>
      </c>
      <c r="Z494" s="18" t="str">
        <f t="shared" si="701"/>
        <v/>
      </c>
      <c r="AA494" s="24" t="str">
        <f t="shared" si="701"/>
        <v/>
      </c>
      <c r="AB494" s="24" t="str">
        <f t="shared" si="701"/>
        <v/>
      </c>
      <c r="AC494" s="26" t="str">
        <f t="shared" si="701"/>
        <v/>
      </c>
      <c r="AD494" s="33" t="str">
        <f t="shared" si="701"/>
        <v/>
      </c>
      <c r="AE494" s="24" t="str">
        <f t="shared" si="701"/>
        <v/>
      </c>
      <c r="AF494" s="26" t="str">
        <f t="shared" si="701"/>
        <v/>
      </c>
      <c r="AG494" s="24" t="str">
        <f t="shared" si="701"/>
        <v/>
      </c>
      <c r="AH494" s="26" t="str">
        <f t="shared" si="701"/>
        <v/>
      </c>
      <c r="AI494" s="26" t="str">
        <f t="shared" si="701"/>
        <v/>
      </c>
      <c r="AJ494" s="26" t="str">
        <f t="shared" si="701"/>
        <v/>
      </c>
      <c r="AK494" s="26" t="str">
        <f t="shared" si="701"/>
        <v/>
      </c>
      <c r="AL494" s="26" t="str">
        <f t="shared" si="701"/>
        <v/>
      </c>
      <c r="AM494" s="18" t="str">
        <f t="shared" si="701"/>
        <v/>
      </c>
      <c r="AN494" s="9"/>
      <c r="AO494" s="152" t="str">
        <f t="shared" si="675"/>
        <v/>
      </c>
      <c r="AP494" s="150" t="str">
        <f t="shared" si="618"/>
        <v/>
      </c>
      <c r="AQ494" s="151" t="str">
        <f t="shared" si="619"/>
        <v/>
      </c>
      <c r="AR494" s="107" t="str">
        <f t="shared" si="620"/>
        <v/>
      </c>
      <c r="AS494" s="128" t="str">
        <f t="shared" si="621"/>
        <v/>
      </c>
      <c r="AT494" s="114" t="str">
        <f t="shared" si="676"/>
        <v/>
      </c>
      <c r="AU494" s="114" t="str">
        <f t="shared" si="677"/>
        <v/>
      </c>
      <c r="AV494" s="114" t="str">
        <f t="shared" si="678"/>
        <v/>
      </c>
      <c r="AW494" s="114" t="str">
        <f t="shared" si="679"/>
        <v/>
      </c>
      <c r="AX494" s="117" t="str">
        <f t="shared" si="680"/>
        <v/>
      </c>
      <c r="AY494" s="117" t="str">
        <f t="shared" si="681"/>
        <v/>
      </c>
      <c r="AZ494" s="111" t="str">
        <f t="shared" si="682"/>
        <v/>
      </c>
      <c r="BA494" s="133" t="str">
        <f t="shared" si="683"/>
        <v/>
      </c>
      <c r="BB494" s="126" t="str">
        <f t="shared" si="622"/>
        <v/>
      </c>
      <c r="BC494" s="126" t="str">
        <f t="shared" si="623"/>
        <v/>
      </c>
      <c r="BD494" s="127" t="str">
        <f t="shared" si="624"/>
        <v/>
      </c>
      <c r="BE494" s="115" t="str">
        <f t="shared" si="625"/>
        <v/>
      </c>
      <c r="BF494" s="148" t="str">
        <f t="shared" si="626"/>
        <v/>
      </c>
      <c r="BG494" s="126" t="str">
        <f t="shared" si="627"/>
        <v/>
      </c>
      <c r="BH494" s="126" t="str">
        <f t="shared" si="628"/>
        <v/>
      </c>
      <c r="BI494" s="126" t="str">
        <f t="shared" si="629"/>
        <v/>
      </c>
      <c r="BJ494" s="126" t="str">
        <f t="shared" si="630"/>
        <v/>
      </c>
      <c r="BK494" s="111" t="str">
        <f t="shared" si="631"/>
        <v/>
      </c>
      <c r="BL494" s="118" t="str">
        <f t="shared" si="684"/>
        <v/>
      </c>
      <c r="BM494" s="115" t="str">
        <f t="shared" si="632"/>
        <v/>
      </c>
      <c r="BN494" s="110" t="str">
        <f t="shared" si="633"/>
        <v/>
      </c>
      <c r="BO494" s="110" t="str">
        <f t="shared" si="634"/>
        <v/>
      </c>
      <c r="BP494" s="111" t="str">
        <f t="shared" si="685"/>
        <v/>
      </c>
      <c r="BQ494" s="110" t="str">
        <f t="shared" si="686"/>
        <v/>
      </c>
      <c r="BR494" s="153"/>
      <c r="BS494" s="115" t="str">
        <f t="shared" si="635"/>
        <v/>
      </c>
      <c r="BT494" s="132" t="str">
        <f t="shared" si="698"/>
        <v/>
      </c>
      <c r="BU494" s="146" t="str">
        <f t="shared" si="636"/>
        <v/>
      </c>
      <c r="BV494" s="115" t="str">
        <f t="shared" si="637"/>
        <v/>
      </c>
      <c r="BW494" s="118" t="str">
        <f t="shared" si="638"/>
        <v/>
      </c>
      <c r="BX494" s="119"/>
      <c r="BY494" s="111" t="str">
        <f t="shared" si="639"/>
        <v/>
      </c>
      <c r="BZ494" s="111" t="str">
        <f t="shared" si="640"/>
        <v/>
      </c>
      <c r="CA494" s="111" t="str">
        <f t="shared" si="641"/>
        <v/>
      </c>
      <c r="CB494" s="142" t="str">
        <f t="shared" si="642"/>
        <v/>
      </c>
      <c r="CC494" s="184" t="str">
        <f t="shared" si="643"/>
        <v/>
      </c>
      <c r="CD494" s="115" t="str">
        <f t="shared" si="644"/>
        <v/>
      </c>
      <c r="CE494" s="115" t="str">
        <f t="shared" si="645"/>
        <v/>
      </c>
      <c r="CF494" s="125" t="str">
        <f t="shared" si="646"/>
        <v/>
      </c>
      <c r="CG494" s="125" t="str">
        <f t="shared" si="647"/>
        <v/>
      </c>
      <c r="CH494" s="149" t="str">
        <f t="shared" si="648"/>
        <v/>
      </c>
      <c r="CI494" s="142" t="str">
        <f t="shared" si="649"/>
        <v/>
      </c>
      <c r="CJ494" s="119"/>
      <c r="CK494" s="109"/>
      <c r="CL494" s="166" t="str">
        <f t="shared" si="650"/>
        <v/>
      </c>
      <c r="CM494" s="166" t="str">
        <f t="shared" si="651"/>
        <v/>
      </c>
      <c r="CN494" s="163" t="str">
        <f t="shared" si="652"/>
        <v/>
      </c>
      <c r="CO494" s="164" t="str">
        <f t="shared" si="653"/>
        <v/>
      </c>
      <c r="CP494" s="109"/>
      <c r="CQ494" s="163" t="str">
        <f t="shared" si="654"/>
        <v/>
      </c>
      <c r="CR494" s="163" t="str">
        <f t="shared" si="655"/>
        <v/>
      </c>
      <c r="CS494" s="109"/>
      <c r="CT494" s="112" t="str">
        <f t="shared" si="687"/>
        <v/>
      </c>
      <c r="CU494" s="145" t="str">
        <f t="shared" si="688"/>
        <v/>
      </c>
      <c r="CV494" s="111" t="str">
        <f t="shared" si="689"/>
        <v/>
      </c>
      <c r="CW494" s="111" t="str">
        <f t="shared" si="690"/>
        <v/>
      </c>
      <c r="CX494" s="109" t="str">
        <f t="shared" si="656"/>
        <v/>
      </c>
      <c r="CY494" s="126" t="str">
        <f t="shared" si="657"/>
        <v/>
      </c>
      <c r="CZ494" s="126" t="str">
        <f t="shared" si="658"/>
        <v/>
      </c>
      <c r="DA494" s="126" t="str">
        <f t="shared" si="659"/>
        <v/>
      </c>
      <c r="DB494" s="145" t="str">
        <f t="shared" si="660"/>
        <v/>
      </c>
      <c r="DC494" s="143" t="str">
        <f t="shared" si="661"/>
        <v/>
      </c>
      <c r="DD494" s="121"/>
      <c r="DE494" s="113" t="str">
        <f t="shared" si="662"/>
        <v/>
      </c>
      <c r="DF494" s="113" t="str">
        <f t="shared" si="663"/>
        <v/>
      </c>
      <c r="DG494" s="111" t="e">
        <f t="shared" si="691"/>
        <v>#N/A</v>
      </c>
      <c r="DH494" s="108" t="str">
        <f t="shared" si="664"/>
        <v/>
      </c>
      <c r="DI494" s="108" t="str">
        <f t="shared" si="692"/>
        <v/>
      </c>
      <c r="DJ494" s="108" t="str">
        <f t="shared" si="693"/>
        <v/>
      </c>
      <c r="DK494" s="108" t="str">
        <f t="shared" si="696"/>
        <v/>
      </c>
      <c r="DL494" s="108" t="str">
        <f t="shared" si="694"/>
        <v/>
      </c>
      <c r="DM494" s="108" t="str">
        <f t="shared" si="695"/>
        <v/>
      </c>
      <c r="DN494" s="103"/>
      <c r="DO494" s="170" t="str">
        <f t="shared" si="665"/>
        <v/>
      </c>
      <c r="DP494" s="170" t="str">
        <f t="shared" si="666"/>
        <v/>
      </c>
      <c r="DQ494" s="170" t="str">
        <f t="shared" si="667"/>
        <v/>
      </c>
      <c r="DR494" s="55" t="str">
        <f t="shared" si="668"/>
        <v/>
      </c>
      <c r="DS494" s="55" t="str">
        <f t="shared" si="669"/>
        <v/>
      </c>
      <c r="DT494" s="173" t="str">
        <f t="shared" si="670"/>
        <v/>
      </c>
      <c r="DU494" s="55" t="str">
        <f t="shared" si="671"/>
        <v/>
      </c>
      <c r="DV494" s="21" t="str">
        <f t="shared" si="672"/>
        <v/>
      </c>
      <c r="DW494" s="11" t="str">
        <f t="shared" si="697"/>
        <v/>
      </c>
      <c r="DX494" s="12" t="str">
        <f t="shared" si="673"/>
        <v/>
      </c>
      <c r="DY494" s="15"/>
    </row>
    <row r="495" spans="1:129" ht="19.899999999999999" customHeight="1" x14ac:dyDescent="0.25">
      <c r="A495" s="47">
        <f t="shared" si="674"/>
        <v>494</v>
      </c>
      <c r="B495" s="176"/>
      <c r="C495" s="194"/>
      <c r="D495" s="176"/>
      <c r="E495" s="194"/>
      <c r="F495" s="192"/>
      <c r="G495" s="193"/>
      <c r="H495" s="176"/>
      <c r="I495" s="176"/>
      <c r="J495" s="180"/>
      <c r="K495" s="180"/>
      <c r="L495" s="180"/>
      <c r="M495" s="40"/>
      <c r="N495" s="10" t="str">
        <f t="shared" si="617"/>
        <v/>
      </c>
      <c r="O495" s="13"/>
      <c r="P495" s="26" t="str">
        <f t="shared" si="702"/>
        <v/>
      </c>
      <c r="Q495" s="26" t="str">
        <f t="shared" si="702"/>
        <v/>
      </c>
      <c r="R495" s="26" t="str">
        <f t="shared" si="702"/>
        <v/>
      </c>
      <c r="S495" s="26" t="str">
        <f t="shared" si="702"/>
        <v/>
      </c>
      <c r="T495" s="26" t="str">
        <f t="shared" si="702"/>
        <v/>
      </c>
      <c r="U495" s="157" t="str">
        <f t="shared" si="702"/>
        <v/>
      </c>
      <c r="V495" s="26" t="str">
        <f t="shared" si="702"/>
        <v/>
      </c>
      <c r="W495" s="26" t="str">
        <f t="shared" si="702"/>
        <v/>
      </c>
      <c r="X495" s="26" t="str">
        <f t="shared" si="702"/>
        <v/>
      </c>
      <c r="Y495" s="24" t="str">
        <f t="shared" si="702"/>
        <v/>
      </c>
      <c r="Z495" s="18" t="str">
        <f t="shared" si="701"/>
        <v/>
      </c>
      <c r="AA495" s="24" t="str">
        <f t="shared" si="701"/>
        <v/>
      </c>
      <c r="AB495" s="24" t="str">
        <f t="shared" si="701"/>
        <v/>
      </c>
      <c r="AC495" s="26" t="str">
        <f t="shared" si="701"/>
        <v/>
      </c>
      <c r="AD495" s="33" t="str">
        <f t="shared" si="701"/>
        <v/>
      </c>
      <c r="AE495" s="24" t="str">
        <f t="shared" si="701"/>
        <v/>
      </c>
      <c r="AF495" s="26" t="str">
        <f t="shared" si="701"/>
        <v/>
      </c>
      <c r="AG495" s="24" t="str">
        <f t="shared" si="701"/>
        <v/>
      </c>
      <c r="AH495" s="26" t="str">
        <f t="shared" si="701"/>
        <v/>
      </c>
      <c r="AI495" s="26" t="str">
        <f t="shared" si="701"/>
        <v/>
      </c>
      <c r="AJ495" s="26" t="str">
        <f t="shared" si="701"/>
        <v/>
      </c>
      <c r="AK495" s="26" t="str">
        <f t="shared" si="701"/>
        <v/>
      </c>
      <c r="AL495" s="26" t="str">
        <f t="shared" si="701"/>
        <v/>
      </c>
      <c r="AM495" s="18" t="str">
        <f t="shared" si="701"/>
        <v/>
      </c>
      <c r="AN495" s="9"/>
      <c r="AO495" s="152" t="str">
        <f t="shared" si="675"/>
        <v/>
      </c>
      <c r="AP495" s="150" t="str">
        <f t="shared" si="618"/>
        <v/>
      </c>
      <c r="AQ495" s="151" t="str">
        <f t="shared" si="619"/>
        <v/>
      </c>
      <c r="AR495" s="107" t="str">
        <f t="shared" si="620"/>
        <v/>
      </c>
      <c r="AS495" s="128" t="str">
        <f t="shared" si="621"/>
        <v/>
      </c>
      <c r="AT495" s="114" t="str">
        <f t="shared" si="676"/>
        <v/>
      </c>
      <c r="AU495" s="114" t="str">
        <f t="shared" si="677"/>
        <v/>
      </c>
      <c r="AV495" s="114" t="str">
        <f t="shared" si="678"/>
        <v/>
      </c>
      <c r="AW495" s="114" t="str">
        <f t="shared" si="679"/>
        <v/>
      </c>
      <c r="AX495" s="117" t="str">
        <f t="shared" si="680"/>
        <v/>
      </c>
      <c r="AY495" s="117" t="str">
        <f t="shared" si="681"/>
        <v/>
      </c>
      <c r="AZ495" s="111" t="str">
        <f t="shared" si="682"/>
        <v/>
      </c>
      <c r="BA495" s="133" t="str">
        <f t="shared" si="683"/>
        <v/>
      </c>
      <c r="BB495" s="126" t="str">
        <f t="shared" si="622"/>
        <v/>
      </c>
      <c r="BC495" s="126" t="str">
        <f t="shared" si="623"/>
        <v/>
      </c>
      <c r="BD495" s="127" t="str">
        <f t="shared" si="624"/>
        <v/>
      </c>
      <c r="BE495" s="115" t="str">
        <f t="shared" si="625"/>
        <v/>
      </c>
      <c r="BF495" s="148" t="str">
        <f t="shared" si="626"/>
        <v/>
      </c>
      <c r="BG495" s="126" t="str">
        <f t="shared" si="627"/>
        <v/>
      </c>
      <c r="BH495" s="126" t="str">
        <f t="shared" si="628"/>
        <v/>
      </c>
      <c r="BI495" s="126" t="str">
        <f t="shared" si="629"/>
        <v/>
      </c>
      <c r="BJ495" s="126" t="str">
        <f t="shared" si="630"/>
        <v/>
      </c>
      <c r="BK495" s="111" t="str">
        <f t="shared" si="631"/>
        <v/>
      </c>
      <c r="BL495" s="118" t="str">
        <f t="shared" si="684"/>
        <v/>
      </c>
      <c r="BM495" s="115" t="str">
        <f t="shared" si="632"/>
        <v/>
      </c>
      <c r="BN495" s="110" t="str">
        <f t="shared" si="633"/>
        <v/>
      </c>
      <c r="BO495" s="110" t="str">
        <f t="shared" si="634"/>
        <v/>
      </c>
      <c r="BP495" s="111" t="str">
        <f t="shared" si="685"/>
        <v/>
      </c>
      <c r="BQ495" s="110" t="str">
        <f t="shared" si="686"/>
        <v/>
      </c>
      <c r="BR495" s="153"/>
      <c r="BS495" s="115" t="str">
        <f t="shared" si="635"/>
        <v/>
      </c>
      <c r="BT495" s="132" t="str">
        <f t="shared" si="698"/>
        <v/>
      </c>
      <c r="BU495" s="146" t="str">
        <f t="shared" si="636"/>
        <v/>
      </c>
      <c r="BV495" s="115" t="str">
        <f t="shared" si="637"/>
        <v/>
      </c>
      <c r="BW495" s="118" t="str">
        <f t="shared" si="638"/>
        <v/>
      </c>
      <c r="BX495" s="119"/>
      <c r="BY495" s="111" t="str">
        <f t="shared" si="639"/>
        <v/>
      </c>
      <c r="BZ495" s="111" t="str">
        <f t="shared" si="640"/>
        <v/>
      </c>
      <c r="CA495" s="111" t="str">
        <f t="shared" si="641"/>
        <v/>
      </c>
      <c r="CB495" s="142" t="str">
        <f t="shared" si="642"/>
        <v/>
      </c>
      <c r="CC495" s="184" t="str">
        <f t="shared" si="643"/>
        <v/>
      </c>
      <c r="CD495" s="115" t="str">
        <f t="shared" si="644"/>
        <v/>
      </c>
      <c r="CE495" s="115" t="str">
        <f t="shared" si="645"/>
        <v/>
      </c>
      <c r="CF495" s="125" t="str">
        <f t="shared" si="646"/>
        <v/>
      </c>
      <c r="CG495" s="125" t="str">
        <f t="shared" si="647"/>
        <v/>
      </c>
      <c r="CH495" s="149" t="str">
        <f t="shared" si="648"/>
        <v/>
      </c>
      <c r="CI495" s="142" t="str">
        <f t="shared" si="649"/>
        <v/>
      </c>
      <c r="CJ495" s="119"/>
      <c r="CK495" s="109"/>
      <c r="CL495" s="166" t="str">
        <f t="shared" si="650"/>
        <v/>
      </c>
      <c r="CM495" s="166" t="str">
        <f t="shared" si="651"/>
        <v/>
      </c>
      <c r="CN495" s="163" t="str">
        <f t="shared" si="652"/>
        <v/>
      </c>
      <c r="CO495" s="164" t="str">
        <f t="shared" si="653"/>
        <v/>
      </c>
      <c r="CP495" s="109"/>
      <c r="CQ495" s="163" t="str">
        <f t="shared" si="654"/>
        <v/>
      </c>
      <c r="CR495" s="163" t="str">
        <f t="shared" si="655"/>
        <v/>
      </c>
      <c r="CS495" s="109"/>
      <c r="CT495" s="112" t="str">
        <f t="shared" si="687"/>
        <v/>
      </c>
      <c r="CU495" s="145" t="str">
        <f t="shared" si="688"/>
        <v/>
      </c>
      <c r="CV495" s="111" t="str">
        <f t="shared" si="689"/>
        <v/>
      </c>
      <c r="CW495" s="111" t="str">
        <f t="shared" si="690"/>
        <v/>
      </c>
      <c r="CX495" s="109" t="str">
        <f t="shared" si="656"/>
        <v/>
      </c>
      <c r="CY495" s="126" t="str">
        <f t="shared" si="657"/>
        <v/>
      </c>
      <c r="CZ495" s="126" t="str">
        <f t="shared" si="658"/>
        <v/>
      </c>
      <c r="DA495" s="126" t="str">
        <f t="shared" si="659"/>
        <v/>
      </c>
      <c r="DB495" s="145" t="str">
        <f t="shared" si="660"/>
        <v/>
      </c>
      <c r="DC495" s="143" t="str">
        <f t="shared" si="661"/>
        <v/>
      </c>
      <c r="DD495" s="121"/>
      <c r="DE495" s="113" t="str">
        <f t="shared" si="662"/>
        <v/>
      </c>
      <c r="DF495" s="113" t="str">
        <f t="shared" si="663"/>
        <v/>
      </c>
      <c r="DG495" s="111" t="e">
        <f t="shared" si="691"/>
        <v>#N/A</v>
      </c>
      <c r="DH495" s="108" t="str">
        <f t="shared" si="664"/>
        <v/>
      </c>
      <c r="DI495" s="108" t="str">
        <f t="shared" si="692"/>
        <v/>
      </c>
      <c r="DJ495" s="108" t="str">
        <f t="shared" si="693"/>
        <v/>
      </c>
      <c r="DK495" s="108" t="str">
        <f t="shared" si="696"/>
        <v/>
      </c>
      <c r="DL495" s="108" t="str">
        <f t="shared" si="694"/>
        <v/>
      </c>
      <c r="DM495" s="108" t="str">
        <f t="shared" si="695"/>
        <v/>
      </c>
      <c r="DN495" s="103"/>
      <c r="DO495" s="170" t="str">
        <f t="shared" si="665"/>
        <v/>
      </c>
      <c r="DP495" s="170" t="str">
        <f t="shared" si="666"/>
        <v/>
      </c>
      <c r="DQ495" s="170" t="str">
        <f t="shared" si="667"/>
        <v/>
      </c>
      <c r="DR495" s="55" t="str">
        <f t="shared" si="668"/>
        <v/>
      </c>
      <c r="DS495" s="55" t="str">
        <f t="shared" si="669"/>
        <v/>
      </c>
      <c r="DT495" s="173" t="str">
        <f t="shared" si="670"/>
        <v/>
      </c>
      <c r="DU495" s="55" t="str">
        <f t="shared" si="671"/>
        <v/>
      </c>
      <c r="DV495" s="21" t="str">
        <f t="shared" si="672"/>
        <v/>
      </c>
      <c r="DW495" s="11" t="str">
        <f t="shared" si="697"/>
        <v/>
      </c>
      <c r="DX495" s="12" t="str">
        <f t="shared" si="673"/>
        <v/>
      </c>
      <c r="DY495" s="15"/>
    </row>
    <row r="496" spans="1:129" ht="19.899999999999999" customHeight="1" x14ac:dyDescent="0.25">
      <c r="A496" s="47">
        <f t="shared" si="674"/>
        <v>495</v>
      </c>
      <c r="B496" s="176"/>
      <c r="C496" s="194"/>
      <c r="D496" s="176"/>
      <c r="E496" s="194"/>
      <c r="F496" s="192"/>
      <c r="G496" s="193"/>
      <c r="H496" s="176"/>
      <c r="I496" s="176"/>
      <c r="J496" s="180"/>
      <c r="K496" s="180"/>
      <c r="L496" s="180"/>
      <c r="M496" s="40"/>
      <c r="N496" s="10" t="str">
        <f t="shared" si="617"/>
        <v/>
      </c>
      <c r="O496" s="13"/>
      <c r="P496" s="26" t="str">
        <f t="shared" si="702"/>
        <v/>
      </c>
      <c r="Q496" s="26" t="str">
        <f t="shared" si="702"/>
        <v/>
      </c>
      <c r="R496" s="26" t="str">
        <f t="shared" si="702"/>
        <v/>
      </c>
      <c r="S496" s="26" t="str">
        <f t="shared" si="702"/>
        <v/>
      </c>
      <c r="T496" s="26" t="str">
        <f t="shared" si="702"/>
        <v/>
      </c>
      <c r="U496" s="157" t="str">
        <f t="shared" si="702"/>
        <v/>
      </c>
      <c r="V496" s="26" t="str">
        <f t="shared" si="702"/>
        <v/>
      </c>
      <c r="W496" s="26" t="str">
        <f t="shared" si="702"/>
        <v/>
      </c>
      <c r="X496" s="26" t="str">
        <f t="shared" si="702"/>
        <v/>
      </c>
      <c r="Y496" s="24" t="str">
        <f t="shared" si="702"/>
        <v/>
      </c>
      <c r="Z496" s="18" t="str">
        <f t="shared" si="701"/>
        <v/>
      </c>
      <c r="AA496" s="24" t="str">
        <f t="shared" ref="Z496:AM559" si="703">IF(SG_or_BG_entered="","",Previous)</f>
        <v/>
      </c>
      <c r="AB496" s="24" t="str">
        <f t="shared" si="703"/>
        <v/>
      </c>
      <c r="AC496" s="26" t="str">
        <f t="shared" si="703"/>
        <v/>
      </c>
      <c r="AD496" s="33" t="str">
        <f t="shared" si="703"/>
        <v/>
      </c>
      <c r="AE496" s="24" t="str">
        <f t="shared" si="703"/>
        <v/>
      </c>
      <c r="AF496" s="26" t="str">
        <f t="shared" si="703"/>
        <v/>
      </c>
      <c r="AG496" s="24" t="str">
        <f t="shared" si="703"/>
        <v/>
      </c>
      <c r="AH496" s="26" t="str">
        <f t="shared" si="703"/>
        <v/>
      </c>
      <c r="AI496" s="26" t="str">
        <f t="shared" si="703"/>
        <v/>
      </c>
      <c r="AJ496" s="26" t="str">
        <f t="shared" si="703"/>
        <v/>
      </c>
      <c r="AK496" s="26" t="str">
        <f t="shared" si="703"/>
        <v/>
      </c>
      <c r="AL496" s="26" t="str">
        <f t="shared" si="703"/>
        <v/>
      </c>
      <c r="AM496" s="18" t="str">
        <f t="shared" si="703"/>
        <v/>
      </c>
      <c r="AN496" s="9"/>
      <c r="AO496" s="152" t="str">
        <f t="shared" si="675"/>
        <v/>
      </c>
      <c r="AP496" s="150" t="str">
        <f t="shared" si="618"/>
        <v/>
      </c>
      <c r="AQ496" s="151" t="str">
        <f t="shared" si="619"/>
        <v/>
      </c>
      <c r="AR496" s="107" t="str">
        <f t="shared" si="620"/>
        <v/>
      </c>
      <c r="AS496" s="128" t="str">
        <f t="shared" si="621"/>
        <v/>
      </c>
      <c r="AT496" s="114" t="str">
        <f t="shared" si="676"/>
        <v/>
      </c>
      <c r="AU496" s="114" t="str">
        <f t="shared" si="677"/>
        <v/>
      </c>
      <c r="AV496" s="114" t="str">
        <f t="shared" si="678"/>
        <v/>
      </c>
      <c r="AW496" s="114" t="str">
        <f t="shared" si="679"/>
        <v/>
      </c>
      <c r="AX496" s="117" t="str">
        <f t="shared" si="680"/>
        <v/>
      </c>
      <c r="AY496" s="117" t="str">
        <f t="shared" si="681"/>
        <v/>
      </c>
      <c r="AZ496" s="111" t="str">
        <f t="shared" si="682"/>
        <v/>
      </c>
      <c r="BA496" s="133" t="str">
        <f t="shared" si="683"/>
        <v/>
      </c>
      <c r="BB496" s="126" t="str">
        <f t="shared" si="622"/>
        <v/>
      </c>
      <c r="BC496" s="126" t="str">
        <f t="shared" si="623"/>
        <v/>
      </c>
      <c r="BD496" s="127" t="str">
        <f t="shared" si="624"/>
        <v/>
      </c>
      <c r="BE496" s="115" t="str">
        <f t="shared" si="625"/>
        <v/>
      </c>
      <c r="BF496" s="148" t="str">
        <f t="shared" si="626"/>
        <v/>
      </c>
      <c r="BG496" s="126" t="str">
        <f t="shared" si="627"/>
        <v/>
      </c>
      <c r="BH496" s="126" t="str">
        <f t="shared" si="628"/>
        <v/>
      </c>
      <c r="BI496" s="126" t="str">
        <f t="shared" si="629"/>
        <v/>
      </c>
      <c r="BJ496" s="126" t="str">
        <f t="shared" si="630"/>
        <v/>
      </c>
      <c r="BK496" s="111" t="str">
        <f t="shared" si="631"/>
        <v/>
      </c>
      <c r="BL496" s="118" t="str">
        <f t="shared" si="684"/>
        <v/>
      </c>
      <c r="BM496" s="115" t="str">
        <f t="shared" si="632"/>
        <v/>
      </c>
      <c r="BN496" s="110" t="str">
        <f t="shared" si="633"/>
        <v/>
      </c>
      <c r="BO496" s="110" t="str">
        <f t="shared" si="634"/>
        <v/>
      </c>
      <c r="BP496" s="111" t="str">
        <f t="shared" si="685"/>
        <v/>
      </c>
      <c r="BQ496" s="110" t="str">
        <f t="shared" si="686"/>
        <v/>
      </c>
      <c r="BR496" s="153"/>
      <c r="BS496" s="115" t="str">
        <f t="shared" si="635"/>
        <v/>
      </c>
      <c r="BT496" s="132" t="str">
        <f t="shared" si="698"/>
        <v/>
      </c>
      <c r="BU496" s="146" t="str">
        <f t="shared" si="636"/>
        <v/>
      </c>
      <c r="BV496" s="115" t="str">
        <f t="shared" si="637"/>
        <v/>
      </c>
      <c r="BW496" s="118" t="str">
        <f t="shared" si="638"/>
        <v/>
      </c>
      <c r="BX496" s="119"/>
      <c r="BY496" s="111" t="str">
        <f t="shared" si="639"/>
        <v/>
      </c>
      <c r="BZ496" s="111" t="str">
        <f t="shared" si="640"/>
        <v/>
      </c>
      <c r="CA496" s="111" t="str">
        <f t="shared" si="641"/>
        <v/>
      </c>
      <c r="CB496" s="142" t="str">
        <f t="shared" si="642"/>
        <v/>
      </c>
      <c r="CC496" s="184" t="str">
        <f t="shared" si="643"/>
        <v/>
      </c>
      <c r="CD496" s="115" t="str">
        <f t="shared" si="644"/>
        <v/>
      </c>
      <c r="CE496" s="115" t="str">
        <f t="shared" si="645"/>
        <v/>
      </c>
      <c r="CF496" s="125" t="str">
        <f t="shared" si="646"/>
        <v/>
      </c>
      <c r="CG496" s="125" t="str">
        <f t="shared" si="647"/>
        <v/>
      </c>
      <c r="CH496" s="149" t="str">
        <f t="shared" si="648"/>
        <v/>
      </c>
      <c r="CI496" s="142" t="str">
        <f t="shared" si="649"/>
        <v/>
      </c>
      <c r="CJ496" s="119"/>
      <c r="CK496" s="109"/>
      <c r="CL496" s="166" t="str">
        <f t="shared" si="650"/>
        <v/>
      </c>
      <c r="CM496" s="166" t="str">
        <f t="shared" si="651"/>
        <v/>
      </c>
      <c r="CN496" s="163" t="str">
        <f t="shared" si="652"/>
        <v/>
      </c>
      <c r="CO496" s="164" t="str">
        <f t="shared" si="653"/>
        <v/>
      </c>
      <c r="CP496" s="109"/>
      <c r="CQ496" s="163" t="str">
        <f t="shared" si="654"/>
        <v/>
      </c>
      <c r="CR496" s="163" t="str">
        <f t="shared" si="655"/>
        <v/>
      </c>
      <c r="CS496" s="109"/>
      <c r="CT496" s="112" t="str">
        <f t="shared" si="687"/>
        <v/>
      </c>
      <c r="CU496" s="145" t="str">
        <f t="shared" si="688"/>
        <v/>
      </c>
      <c r="CV496" s="111" t="str">
        <f t="shared" si="689"/>
        <v/>
      </c>
      <c r="CW496" s="111" t="str">
        <f t="shared" si="690"/>
        <v/>
      </c>
      <c r="CX496" s="109" t="str">
        <f t="shared" si="656"/>
        <v/>
      </c>
      <c r="CY496" s="126" t="str">
        <f t="shared" si="657"/>
        <v/>
      </c>
      <c r="CZ496" s="126" t="str">
        <f t="shared" si="658"/>
        <v/>
      </c>
      <c r="DA496" s="126" t="str">
        <f t="shared" si="659"/>
        <v/>
      </c>
      <c r="DB496" s="145" t="str">
        <f t="shared" si="660"/>
        <v/>
      </c>
      <c r="DC496" s="143" t="str">
        <f t="shared" si="661"/>
        <v/>
      </c>
      <c r="DD496" s="121"/>
      <c r="DE496" s="113" t="str">
        <f t="shared" si="662"/>
        <v/>
      </c>
      <c r="DF496" s="113" t="str">
        <f t="shared" si="663"/>
        <v/>
      </c>
      <c r="DG496" s="111" t="e">
        <f t="shared" si="691"/>
        <v>#N/A</v>
      </c>
      <c r="DH496" s="108" t="str">
        <f t="shared" si="664"/>
        <v/>
      </c>
      <c r="DI496" s="108" t="str">
        <f t="shared" si="692"/>
        <v/>
      </c>
      <c r="DJ496" s="108" t="str">
        <f t="shared" si="693"/>
        <v/>
      </c>
      <c r="DK496" s="108" t="str">
        <f t="shared" si="696"/>
        <v/>
      </c>
      <c r="DL496" s="108" t="str">
        <f t="shared" si="694"/>
        <v/>
      </c>
      <c r="DM496" s="108" t="str">
        <f t="shared" si="695"/>
        <v/>
      </c>
      <c r="DN496" s="103"/>
      <c r="DO496" s="170" t="str">
        <f t="shared" si="665"/>
        <v/>
      </c>
      <c r="DP496" s="170" t="str">
        <f t="shared" si="666"/>
        <v/>
      </c>
      <c r="DQ496" s="170" t="str">
        <f t="shared" si="667"/>
        <v/>
      </c>
      <c r="DR496" s="55" t="str">
        <f t="shared" si="668"/>
        <v/>
      </c>
      <c r="DS496" s="55" t="str">
        <f t="shared" si="669"/>
        <v/>
      </c>
      <c r="DT496" s="173" t="str">
        <f t="shared" si="670"/>
        <v/>
      </c>
      <c r="DU496" s="55" t="str">
        <f t="shared" si="671"/>
        <v/>
      </c>
      <c r="DV496" s="21" t="str">
        <f t="shared" si="672"/>
        <v/>
      </c>
      <c r="DW496" s="11" t="str">
        <f t="shared" si="697"/>
        <v/>
      </c>
      <c r="DX496" s="12" t="str">
        <f t="shared" si="673"/>
        <v/>
      </c>
      <c r="DY496" s="15"/>
    </row>
    <row r="497" spans="1:129" ht="19.899999999999999" customHeight="1" x14ac:dyDescent="0.25">
      <c r="A497" s="47">
        <f t="shared" si="674"/>
        <v>496</v>
      </c>
      <c r="B497" s="176"/>
      <c r="C497" s="194"/>
      <c r="D497" s="176"/>
      <c r="E497" s="194"/>
      <c r="F497" s="192"/>
      <c r="G497" s="193"/>
      <c r="H497" s="176"/>
      <c r="I497" s="176"/>
      <c r="J497" s="180"/>
      <c r="K497" s="180"/>
      <c r="L497" s="180"/>
      <c r="M497" s="40"/>
      <c r="N497" s="10" t="str">
        <f t="shared" si="617"/>
        <v/>
      </c>
      <c r="O497" s="13"/>
      <c r="P497" s="26" t="str">
        <f t="shared" si="702"/>
        <v/>
      </c>
      <c r="Q497" s="26" t="str">
        <f t="shared" si="702"/>
        <v/>
      </c>
      <c r="R497" s="26" t="str">
        <f t="shared" si="702"/>
        <v/>
      </c>
      <c r="S497" s="26" t="str">
        <f t="shared" si="702"/>
        <v/>
      </c>
      <c r="T497" s="26" t="str">
        <f t="shared" si="702"/>
        <v/>
      </c>
      <c r="U497" s="157" t="str">
        <f t="shared" si="702"/>
        <v/>
      </c>
      <c r="V497" s="26" t="str">
        <f t="shared" si="702"/>
        <v/>
      </c>
      <c r="W497" s="26" t="str">
        <f t="shared" si="702"/>
        <v/>
      </c>
      <c r="X497" s="26" t="str">
        <f t="shared" si="702"/>
        <v/>
      </c>
      <c r="Y497" s="24" t="str">
        <f t="shared" si="702"/>
        <v/>
      </c>
      <c r="Z497" s="18" t="str">
        <f t="shared" si="703"/>
        <v/>
      </c>
      <c r="AA497" s="24" t="str">
        <f t="shared" si="703"/>
        <v/>
      </c>
      <c r="AB497" s="24" t="str">
        <f t="shared" si="703"/>
        <v/>
      </c>
      <c r="AC497" s="26" t="str">
        <f t="shared" si="703"/>
        <v/>
      </c>
      <c r="AD497" s="33" t="str">
        <f t="shared" si="703"/>
        <v/>
      </c>
      <c r="AE497" s="24" t="str">
        <f t="shared" si="703"/>
        <v/>
      </c>
      <c r="AF497" s="26" t="str">
        <f t="shared" si="703"/>
        <v/>
      </c>
      <c r="AG497" s="24" t="str">
        <f t="shared" si="703"/>
        <v/>
      </c>
      <c r="AH497" s="26" t="str">
        <f t="shared" si="703"/>
        <v/>
      </c>
      <c r="AI497" s="26" t="str">
        <f t="shared" si="703"/>
        <v/>
      </c>
      <c r="AJ497" s="26" t="str">
        <f t="shared" si="703"/>
        <v/>
      </c>
      <c r="AK497" s="26" t="str">
        <f t="shared" si="703"/>
        <v/>
      </c>
      <c r="AL497" s="26" t="str">
        <f t="shared" si="703"/>
        <v/>
      </c>
      <c r="AM497" s="18" t="str">
        <f t="shared" si="703"/>
        <v/>
      </c>
      <c r="AN497" s="9"/>
      <c r="AO497" s="152" t="str">
        <f t="shared" si="675"/>
        <v/>
      </c>
      <c r="AP497" s="150" t="str">
        <f t="shared" si="618"/>
        <v/>
      </c>
      <c r="AQ497" s="151" t="str">
        <f t="shared" si="619"/>
        <v/>
      </c>
      <c r="AR497" s="107" t="str">
        <f t="shared" si="620"/>
        <v/>
      </c>
      <c r="AS497" s="128" t="str">
        <f t="shared" si="621"/>
        <v/>
      </c>
      <c r="AT497" s="114" t="str">
        <f t="shared" si="676"/>
        <v/>
      </c>
      <c r="AU497" s="114" t="str">
        <f t="shared" si="677"/>
        <v/>
      </c>
      <c r="AV497" s="114" t="str">
        <f t="shared" si="678"/>
        <v/>
      </c>
      <c r="AW497" s="114" t="str">
        <f t="shared" si="679"/>
        <v/>
      </c>
      <c r="AX497" s="117" t="str">
        <f t="shared" si="680"/>
        <v/>
      </c>
      <c r="AY497" s="117" t="str">
        <f t="shared" si="681"/>
        <v/>
      </c>
      <c r="AZ497" s="111" t="str">
        <f t="shared" si="682"/>
        <v/>
      </c>
      <c r="BA497" s="133" t="str">
        <f t="shared" si="683"/>
        <v/>
      </c>
      <c r="BB497" s="126" t="str">
        <f t="shared" si="622"/>
        <v/>
      </c>
      <c r="BC497" s="126" t="str">
        <f t="shared" si="623"/>
        <v/>
      </c>
      <c r="BD497" s="127" t="str">
        <f t="shared" si="624"/>
        <v/>
      </c>
      <c r="BE497" s="115" t="str">
        <f t="shared" si="625"/>
        <v/>
      </c>
      <c r="BF497" s="148" t="str">
        <f t="shared" si="626"/>
        <v/>
      </c>
      <c r="BG497" s="126" t="str">
        <f t="shared" si="627"/>
        <v/>
      </c>
      <c r="BH497" s="126" t="str">
        <f t="shared" si="628"/>
        <v/>
      </c>
      <c r="BI497" s="126" t="str">
        <f t="shared" si="629"/>
        <v/>
      </c>
      <c r="BJ497" s="126" t="str">
        <f t="shared" si="630"/>
        <v/>
      </c>
      <c r="BK497" s="111" t="str">
        <f t="shared" si="631"/>
        <v/>
      </c>
      <c r="BL497" s="118" t="str">
        <f t="shared" si="684"/>
        <v/>
      </c>
      <c r="BM497" s="115" t="str">
        <f t="shared" si="632"/>
        <v/>
      </c>
      <c r="BN497" s="110" t="str">
        <f t="shared" si="633"/>
        <v/>
      </c>
      <c r="BO497" s="110" t="str">
        <f t="shared" si="634"/>
        <v/>
      </c>
      <c r="BP497" s="111" t="str">
        <f t="shared" si="685"/>
        <v/>
      </c>
      <c r="BQ497" s="110" t="str">
        <f t="shared" si="686"/>
        <v/>
      </c>
      <c r="BR497" s="153"/>
      <c r="BS497" s="115" t="str">
        <f t="shared" si="635"/>
        <v/>
      </c>
      <c r="BT497" s="132" t="str">
        <f t="shared" si="698"/>
        <v/>
      </c>
      <c r="BU497" s="146" t="str">
        <f t="shared" si="636"/>
        <v/>
      </c>
      <c r="BV497" s="115" t="str">
        <f t="shared" si="637"/>
        <v/>
      </c>
      <c r="BW497" s="118" t="str">
        <f t="shared" si="638"/>
        <v/>
      </c>
      <c r="BX497" s="119"/>
      <c r="BY497" s="111" t="str">
        <f t="shared" si="639"/>
        <v/>
      </c>
      <c r="BZ497" s="111" t="str">
        <f t="shared" si="640"/>
        <v/>
      </c>
      <c r="CA497" s="111" t="str">
        <f t="shared" si="641"/>
        <v/>
      </c>
      <c r="CB497" s="142" t="str">
        <f t="shared" si="642"/>
        <v/>
      </c>
      <c r="CC497" s="184" t="str">
        <f t="shared" si="643"/>
        <v/>
      </c>
      <c r="CD497" s="115" t="str">
        <f t="shared" si="644"/>
        <v/>
      </c>
      <c r="CE497" s="115" t="str">
        <f t="shared" si="645"/>
        <v/>
      </c>
      <c r="CF497" s="125" t="str">
        <f t="shared" si="646"/>
        <v/>
      </c>
      <c r="CG497" s="125" t="str">
        <f t="shared" si="647"/>
        <v/>
      </c>
      <c r="CH497" s="149" t="str">
        <f t="shared" si="648"/>
        <v/>
      </c>
      <c r="CI497" s="142" t="str">
        <f t="shared" si="649"/>
        <v/>
      </c>
      <c r="CJ497" s="119"/>
      <c r="CK497" s="109"/>
      <c r="CL497" s="166" t="str">
        <f t="shared" si="650"/>
        <v/>
      </c>
      <c r="CM497" s="166" t="str">
        <f t="shared" si="651"/>
        <v/>
      </c>
      <c r="CN497" s="163" t="str">
        <f t="shared" si="652"/>
        <v/>
      </c>
      <c r="CO497" s="164" t="str">
        <f t="shared" si="653"/>
        <v/>
      </c>
      <c r="CP497" s="109"/>
      <c r="CQ497" s="163" t="str">
        <f t="shared" si="654"/>
        <v/>
      </c>
      <c r="CR497" s="163" t="str">
        <f t="shared" si="655"/>
        <v/>
      </c>
      <c r="CS497" s="109"/>
      <c r="CT497" s="112" t="str">
        <f t="shared" si="687"/>
        <v/>
      </c>
      <c r="CU497" s="145" t="str">
        <f t="shared" si="688"/>
        <v/>
      </c>
      <c r="CV497" s="111" t="str">
        <f t="shared" si="689"/>
        <v/>
      </c>
      <c r="CW497" s="111" t="str">
        <f t="shared" si="690"/>
        <v/>
      </c>
      <c r="CX497" s="109" t="str">
        <f t="shared" si="656"/>
        <v/>
      </c>
      <c r="CY497" s="126" t="str">
        <f t="shared" si="657"/>
        <v/>
      </c>
      <c r="CZ497" s="126" t="str">
        <f t="shared" si="658"/>
        <v/>
      </c>
      <c r="DA497" s="126" t="str">
        <f t="shared" si="659"/>
        <v/>
      </c>
      <c r="DB497" s="145" t="str">
        <f t="shared" si="660"/>
        <v/>
      </c>
      <c r="DC497" s="143" t="str">
        <f t="shared" si="661"/>
        <v/>
      </c>
      <c r="DD497" s="121"/>
      <c r="DE497" s="113" t="str">
        <f t="shared" si="662"/>
        <v/>
      </c>
      <c r="DF497" s="113" t="str">
        <f t="shared" si="663"/>
        <v/>
      </c>
      <c r="DG497" s="111" t="e">
        <f t="shared" si="691"/>
        <v>#N/A</v>
      </c>
      <c r="DH497" s="108" t="str">
        <f t="shared" si="664"/>
        <v/>
      </c>
      <c r="DI497" s="108" t="str">
        <f t="shared" si="692"/>
        <v/>
      </c>
      <c r="DJ497" s="108" t="str">
        <f t="shared" si="693"/>
        <v/>
      </c>
      <c r="DK497" s="108" t="str">
        <f t="shared" si="696"/>
        <v/>
      </c>
      <c r="DL497" s="108" t="str">
        <f t="shared" si="694"/>
        <v/>
      </c>
      <c r="DM497" s="108" t="str">
        <f t="shared" si="695"/>
        <v/>
      </c>
      <c r="DN497" s="103"/>
      <c r="DO497" s="170" t="str">
        <f t="shared" si="665"/>
        <v/>
      </c>
      <c r="DP497" s="170" t="str">
        <f t="shared" si="666"/>
        <v/>
      </c>
      <c r="DQ497" s="170" t="str">
        <f t="shared" si="667"/>
        <v/>
      </c>
      <c r="DR497" s="55" t="str">
        <f t="shared" si="668"/>
        <v/>
      </c>
      <c r="DS497" s="55" t="str">
        <f t="shared" si="669"/>
        <v/>
      </c>
      <c r="DT497" s="173" t="str">
        <f t="shared" si="670"/>
        <v/>
      </c>
      <c r="DU497" s="55" t="str">
        <f t="shared" si="671"/>
        <v/>
      </c>
      <c r="DV497" s="21" t="str">
        <f t="shared" si="672"/>
        <v/>
      </c>
      <c r="DW497" s="11" t="str">
        <f t="shared" si="697"/>
        <v/>
      </c>
      <c r="DX497" s="12" t="str">
        <f t="shared" si="673"/>
        <v/>
      </c>
      <c r="DY497" s="15"/>
    </row>
    <row r="498" spans="1:129" ht="19.899999999999999" customHeight="1" x14ac:dyDescent="0.25">
      <c r="A498" s="47">
        <f t="shared" si="674"/>
        <v>497</v>
      </c>
      <c r="B498" s="176"/>
      <c r="C498" s="194"/>
      <c r="D498" s="176"/>
      <c r="E498" s="194"/>
      <c r="F498" s="192"/>
      <c r="G498" s="193"/>
      <c r="H498" s="176"/>
      <c r="I498" s="176"/>
      <c r="J498" s="180"/>
      <c r="K498" s="180"/>
      <c r="L498" s="180"/>
      <c r="M498" s="40"/>
      <c r="N498" s="10" t="str">
        <f t="shared" si="617"/>
        <v/>
      </c>
      <c r="O498" s="13"/>
      <c r="P498" s="26" t="str">
        <f t="shared" si="702"/>
        <v/>
      </c>
      <c r="Q498" s="26" t="str">
        <f t="shared" si="702"/>
        <v/>
      </c>
      <c r="R498" s="26" t="str">
        <f t="shared" si="702"/>
        <v/>
      </c>
      <c r="S498" s="26" t="str">
        <f t="shared" si="702"/>
        <v/>
      </c>
      <c r="T498" s="26" t="str">
        <f t="shared" si="702"/>
        <v/>
      </c>
      <c r="U498" s="157" t="str">
        <f t="shared" si="702"/>
        <v/>
      </c>
      <c r="V498" s="26" t="str">
        <f t="shared" si="702"/>
        <v/>
      </c>
      <c r="W498" s="26" t="str">
        <f t="shared" si="702"/>
        <v/>
      </c>
      <c r="X498" s="26" t="str">
        <f t="shared" si="702"/>
        <v/>
      </c>
      <c r="Y498" s="24" t="str">
        <f t="shared" si="702"/>
        <v/>
      </c>
      <c r="Z498" s="18" t="str">
        <f t="shared" si="703"/>
        <v/>
      </c>
      <c r="AA498" s="24" t="str">
        <f t="shared" si="703"/>
        <v/>
      </c>
      <c r="AB498" s="24" t="str">
        <f t="shared" si="703"/>
        <v/>
      </c>
      <c r="AC498" s="26" t="str">
        <f t="shared" si="703"/>
        <v/>
      </c>
      <c r="AD498" s="33" t="str">
        <f t="shared" si="703"/>
        <v/>
      </c>
      <c r="AE498" s="24" t="str">
        <f t="shared" si="703"/>
        <v/>
      </c>
      <c r="AF498" s="26" t="str">
        <f t="shared" si="703"/>
        <v/>
      </c>
      <c r="AG498" s="24" t="str">
        <f t="shared" si="703"/>
        <v/>
      </c>
      <c r="AH498" s="26" t="str">
        <f t="shared" si="703"/>
        <v/>
      </c>
      <c r="AI498" s="26" t="str">
        <f t="shared" si="703"/>
        <v/>
      </c>
      <c r="AJ498" s="26" t="str">
        <f t="shared" si="703"/>
        <v/>
      </c>
      <c r="AK498" s="26" t="str">
        <f t="shared" si="703"/>
        <v/>
      </c>
      <c r="AL498" s="26" t="str">
        <f t="shared" si="703"/>
        <v/>
      </c>
      <c r="AM498" s="18" t="str">
        <f t="shared" si="703"/>
        <v/>
      </c>
      <c r="AN498" s="9"/>
      <c r="AO498" s="152" t="str">
        <f t="shared" si="675"/>
        <v/>
      </c>
      <c r="AP498" s="150" t="str">
        <f t="shared" si="618"/>
        <v/>
      </c>
      <c r="AQ498" s="151" t="str">
        <f t="shared" si="619"/>
        <v/>
      </c>
      <c r="AR498" s="107" t="str">
        <f t="shared" si="620"/>
        <v/>
      </c>
      <c r="AS498" s="128" t="str">
        <f t="shared" si="621"/>
        <v/>
      </c>
      <c r="AT498" s="114" t="str">
        <f t="shared" si="676"/>
        <v/>
      </c>
      <c r="AU498" s="114" t="str">
        <f t="shared" si="677"/>
        <v/>
      </c>
      <c r="AV498" s="114" t="str">
        <f t="shared" si="678"/>
        <v/>
      </c>
      <c r="AW498" s="114" t="str">
        <f t="shared" si="679"/>
        <v/>
      </c>
      <c r="AX498" s="117" t="str">
        <f t="shared" si="680"/>
        <v/>
      </c>
      <c r="AY498" s="117" t="str">
        <f t="shared" si="681"/>
        <v/>
      </c>
      <c r="AZ498" s="111" t="str">
        <f t="shared" si="682"/>
        <v/>
      </c>
      <c r="BA498" s="133" t="str">
        <f t="shared" si="683"/>
        <v/>
      </c>
      <c r="BB498" s="126" t="str">
        <f t="shared" si="622"/>
        <v/>
      </c>
      <c r="BC498" s="126" t="str">
        <f t="shared" si="623"/>
        <v/>
      </c>
      <c r="BD498" s="127" t="str">
        <f t="shared" si="624"/>
        <v/>
      </c>
      <c r="BE498" s="115" t="str">
        <f t="shared" si="625"/>
        <v/>
      </c>
      <c r="BF498" s="148" t="str">
        <f t="shared" si="626"/>
        <v/>
      </c>
      <c r="BG498" s="126" t="str">
        <f t="shared" si="627"/>
        <v/>
      </c>
      <c r="BH498" s="126" t="str">
        <f t="shared" si="628"/>
        <v/>
      </c>
      <c r="BI498" s="126" t="str">
        <f t="shared" si="629"/>
        <v/>
      </c>
      <c r="BJ498" s="126" t="str">
        <f t="shared" si="630"/>
        <v/>
      </c>
      <c r="BK498" s="111" t="str">
        <f t="shared" si="631"/>
        <v/>
      </c>
      <c r="BL498" s="118" t="str">
        <f t="shared" si="684"/>
        <v/>
      </c>
      <c r="BM498" s="115" t="str">
        <f t="shared" si="632"/>
        <v/>
      </c>
      <c r="BN498" s="110" t="str">
        <f t="shared" si="633"/>
        <v/>
      </c>
      <c r="BO498" s="110" t="str">
        <f t="shared" si="634"/>
        <v/>
      </c>
      <c r="BP498" s="111" t="str">
        <f t="shared" si="685"/>
        <v/>
      </c>
      <c r="BQ498" s="110" t="str">
        <f t="shared" si="686"/>
        <v/>
      </c>
      <c r="BR498" s="153"/>
      <c r="BS498" s="115" t="str">
        <f t="shared" si="635"/>
        <v/>
      </c>
      <c r="BT498" s="132" t="str">
        <f t="shared" si="698"/>
        <v/>
      </c>
      <c r="BU498" s="146" t="str">
        <f t="shared" si="636"/>
        <v/>
      </c>
      <c r="BV498" s="115" t="str">
        <f t="shared" si="637"/>
        <v/>
      </c>
      <c r="BW498" s="118" t="str">
        <f t="shared" si="638"/>
        <v/>
      </c>
      <c r="BX498" s="119"/>
      <c r="BY498" s="111" t="str">
        <f t="shared" si="639"/>
        <v/>
      </c>
      <c r="BZ498" s="111" t="str">
        <f t="shared" si="640"/>
        <v/>
      </c>
      <c r="CA498" s="111" t="str">
        <f t="shared" si="641"/>
        <v/>
      </c>
      <c r="CB498" s="142" t="str">
        <f t="shared" si="642"/>
        <v/>
      </c>
      <c r="CC498" s="184" t="str">
        <f t="shared" si="643"/>
        <v/>
      </c>
      <c r="CD498" s="115" t="str">
        <f t="shared" si="644"/>
        <v/>
      </c>
      <c r="CE498" s="115" t="str">
        <f t="shared" si="645"/>
        <v/>
      </c>
      <c r="CF498" s="125" t="str">
        <f t="shared" si="646"/>
        <v/>
      </c>
      <c r="CG498" s="125" t="str">
        <f t="shared" si="647"/>
        <v/>
      </c>
      <c r="CH498" s="149" t="str">
        <f t="shared" si="648"/>
        <v/>
      </c>
      <c r="CI498" s="142" t="str">
        <f t="shared" si="649"/>
        <v/>
      </c>
      <c r="CJ498" s="119"/>
      <c r="CK498" s="109"/>
      <c r="CL498" s="166" t="str">
        <f t="shared" si="650"/>
        <v/>
      </c>
      <c r="CM498" s="166" t="str">
        <f t="shared" si="651"/>
        <v/>
      </c>
      <c r="CN498" s="163" t="str">
        <f t="shared" si="652"/>
        <v/>
      </c>
      <c r="CO498" s="164" t="str">
        <f t="shared" si="653"/>
        <v/>
      </c>
      <c r="CP498" s="109"/>
      <c r="CQ498" s="163" t="str">
        <f t="shared" si="654"/>
        <v/>
      </c>
      <c r="CR498" s="163" t="str">
        <f t="shared" si="655"/>
        <v/>
      </c>
      <c r="CS498" s="109"/>
      <c r="CT498" s="112" t="str">
        <f t="shared" si="687"/>
        <v/>
      </c>
      <c r="CU498" s="145" t="str">
        <f t="shared" si="688"/>
        <v/>
      </c>
      <c r="CV498" s="111" t="str">
        <f t="shared" si="689"/>
        <v/>
      </c>
      <c r="CW498" s="111" t="str">
        <f t="shared" si="690"/>
        <v/>
      </c>
      <c r="CX498" s="109" t="str">
        <f t="shared" si="656"/>
        <v/>
      </c>
      <c r="CY498" s="126" t="str">
        <f t="shared" si="657"/>
        <v/>
      </c>
      <c r="CZ498" s="126" t="str">
        <f t="shared" si="658"/>
        <v/>
      </c>
      <c r="DA498" s="126" t="str">
        <f t="shared" si="659"/>
        <v/>
      </c>
      <c r="DB498" s="145" t="str">
        <f t="shared" si="660"/>
        <v/>
      </c>
      <c r="DC498" s="143" t="str">
        <f t="shared" si="661"/>
        <v/>
      </c>
      <c r="DD498" s="121"/>
      <c r="DE498" s="113" t="str">
        <f t="shared" si="662"/>
        <v/>
      </c>
      <c r="DF498" s="113" t="str">
        <f t="shared" si="663"/>
        <v/>
      </c>
      <c r="DG498" s="111" t="e">
        <f t="shared" si="691"/>
        <v>#N/A</v>
      </c>
      <c r="DH498" s="108" t="str">
        <f t="shared" si="664"/>
        <v/>
      </c>
      <c r="DI498" s="108" t="str">
        <f t="shared" si="692"/>
        <v/>
      </c>
      <c r="DJ498" s="108" t="str">
        <f t="shared" si="693"/>
        <v/>
      </c>
      <c r="DK498" s="108" t="str">
        <f t="shared" si="696"/>
        <v/>
      </c>
      <c r="DL498" s="108" t="str">
        <f t="shared" si="694"/>
        <v/>
      </c>
      <c r="DM498" s="108" t="str">
        <f t="shared" si="695"/>
        <v/>
      </c>
      <c r="DN498" s="103"/>
      <c r="DO498" s="170" t="str">
        <f t="shared" si="665"/>
        <v/>
      </c>
      <c r="DP498" s="170" t="str">
        <f t="shared" si="666"/>
        <v/>
      </c>
      <c r="DQ498" s="170" t="str">
        <f t="shared" si="667"/>
        <v/>
      </c>
      <c r="DR498" s="55" t="str">
        <f t="shared" si="668"/>
        <v/>
      </c>
      <c r="DS498" s="55" t="str">
        <f t="shared" si="669"/>
        <v/>
      </c>
      <c r="DT498" s="173" t="str">
        <f t="shared" si="670"/>
        <v/>
      </c>
      <c r="DU498" s="55" t="str">
        <f t="shared" si="671"/>
        <v/>
      </c>
      <c r="DV498" s="21" t="str">
        <f t="shared" si="672"/>
        <v/>
      </c>
      <c r="DW498" s="11" t="str">
        <f t="shared" si="697"/>
        <v/>
      </c>
      <c r="DX498" s="12" t="str">
        <f t="shared" si="673"/>
        <v/>
      </c>
      <c r="DY498" s="15"/>
    </row>
    <row r="499" spans="1:129" ht="19.899999999999999" customHeight="1" x14ac:dyDescent="0.25">
      <c r="A499" s="47">
        <f t="shared" si="674"/>
        <v>498</v>
      </c>
      <c r="B499" s="176"/>
      <c r="C499" s="194"/>
      <c r="D499" s="176"/>
      <c r="E499" s="194"/>
      <c r="F499" s="192"/>
      <c r="G499" s="193"/>
      <c r="H499" s="176"/>
      <c r="I499" s="176"/>
      <c r="J499" s="180"/>
      <c r="K499" s="180"/>
      <c r="L499" s="180"/>
      <c r="M499" s="40"/>
      <c r="N499" s="10" t="str">
        <f t="shared" si="617"/>
        <v/>
      </c>
      <c r="O499" s="13"/>
      <c r="P499" s="26" t="str">
        <f t="shared" si="702"/>
        <v/>
      </c>
      <c r="Q499" s="26" t="str">
        <f t="shared" si="702"/>
        <v/>
      </c>
      <c r="R499" s="26" t="str">
        <f t="shared" si="702"/>
        <v/>
      </c>
      <c r="S499" s="26" t="str">
        <f t="shared" si="702"/>
        <v/>
      </c>
      <c r="T499" s="26" t="str">
        <f t="shared" si="702"/>
        <v/>
      </c>
      <c r="U499" s="157" t="str">
        <f t="shared" si="702"/>
        <v/>
      </c>
      <c r="V499" s="26" t="str">
        <f t="shared" si="702"/>
        <v/>
      </c>
      <c r="W499" s="26" t="str">
        <f t="shared" si="702"/>
        <v/>
      </c>
      <c r="X499" s="26" t="str">
        <f t="shared" si="702"/>
        <v/>
      </c>
      <c r="Y499" s="24" t="str">
        <f t="shared" si="702"/>
        <v/>
      </c>
      <c r="Z499" s="18" t="str">
        <f t="shared" si="703"/>
        <v/>
      </c>
      <c r="AA499" s="24" t="str">
        <f t="shared" si="703"/>
        <v/>
      </c>
      <c r="AB499" s="24" t="str">
        <f t="shared" si="703"/>
        <v/>
      </c>
      <c r="AC499" s="26" t="str">
        <f t="shared" si="703"/>
        <v/>
      </c>
      <c r="AD499" s="33" t="str">
        <f t="shared" si="703"/>
        <v/>
      </c>
      <c r="AE499" s="24" t="str">
        <f t="shared" si="703"/>
        <v/>
      </c>
      <c r="AF499" s="26" t="str">
        <f t="shared" si="703"/>
        <v/>
      </c>
      <c r="AG499" s="24" t="str">
        <f t="shared" si="703"/>
        <v/>
      </c>
      <c r="AH499" s="26" t="str">
        <f t="shared" si="703"/>
        <v/>
      </c>
      <c r="AI499" s="26" t="str">
        <f t="shared" si="703"/>
        <v/>
      </c>
      <c r="AJ499" s="26" t="str">
        <f t="shared" si="703"/>
        <v/>
      </c>
      <c r="AK499" s="26" t="str">
        <f t="shared" si="703"/>
        <v/>
      </c>
      <c r="AL499" s="26" t="str">
        <f t="shared" si="703"/>
        <v/>
      </c>
      <c r="AM499" s="18" t="str">
        <f t="shared" si="703"/>
        <v/>
      </c>
      <c r="AN499" s="9"/>
      <c r="AO499" s="152" t="str">
        <f t="shared" si="675"/>
        <v/>
      </c>
      <c r="AP499" s="150" t="str">
        <f t="shared" si="618"/>
        <v/>
      </c>
      <c r="AQ499" s="151" t="str">
        <f t="shared" si="619"/>
        <v/>
      </c>
      <c r="AR499" s="107" t="str">
        <f t="shared" si="620"/>
        <v/>
      </c>
      <c r="AS499" s="128" t="str">
        <f t="shared" si="621"/>
        <v/>
      </c>
      <c r="AT499" s="114" t="str">
        <f t="shared" si="676"/>
        <v/>
      </c>
      <c r="AU499" s="114" t="str">
        <f t="shared" si="677"/>
        <v/>
      </c>
      <c r="AV499" s="114" t="str">
        <f t="shared" si="678"/>
        <v/>
      </c>
      <c r="AW499" s="114" t="str">
        <f t="shared" si="679"/>
        <v/>
      </c>
      <c r="AX499" s="117" t="str">
        <f t="shared" si="680"/>
        <v/>
      </c>
      <c r="AY499" s="117" t="str">
        <f t="shared" si="681"/>
        <v/>
      </c>
      <c r="AZ499" s="111" t="str">
        <f t="shared" si="682"/>
        <v/>
      </c>
      <c r="BA499" s="133" t="str">
        <f t="shared" si="683"/>
        <v/>
      </c>
      <c r="BB499" s="126" t="str">
        <f t="shared" si="622"/>
        <v/>
      </c>
      <c r="BC499" s="126" t="str">
        <f t="shared" si="623"/>
        <v/>
      </c>
      <c r="BD499" s="127" t="str">
        <f t="shared" si="624"/>
        <v/>
      </c>
      <c r="BE499" s="115" t="str">
        <f t="shared" si="625"/>
        <v/>
      </c>
      <c r="BF499" s="148" t="str">
        <f t="shared" si="626"/>
        <v/>
      </c>
      <c r="BG499" s="126" t="str">
        <f t="shared" si="627"/>
        <v/>
      </c>
      <c r="BH499" s="126" t="str">
        <f t="shared" si="628"/>
        <v/>
      </c>
      <c r="BI499" s="126" t="str">
        <f t="shared" si="629"/>
        <v/>
      </c>
      <c r="BJ499" s="126" t="str">
        <f t="shared" si="630"/>
        <v/>
      </c>
      <c r="BK499" s="111" t="str">
        <f t="shared" si="631"/>
        <v/>
      </c>
      <c r="BL499" s="118" t="str">
        <f t="shared" si="684"/>
        <v/>
      </c>
      <c r="BM499" s="115" t="str">
        <f t="shared" si="632"/>
        <v/>
      </c>
      <c r="BN499" s="110" t="str">
        <f t="shared" si="633"/>
        <v/>
      </c>
      <c r="BO499" s="110" t="str">
        <f t="shared" si="634"/>
        <v/>
      </c>
      <c r="BP499" s="111" t="str">
        <f t="shared" si="685"/>
        <v/>
      </c>
      <c r="BQ499" s="110" t="str">
        <f t="shared" si="686"/>
        <v/>
      </c>
      <c r="BR499" s="153"/>
      <c r="BS499" s="115" t="str">
        <f t="shared" si="635"/>
        <v/>
      </c>
      <c r="BT499" s="132" t="str">
        <f t="shared" si="698"/>
        <v/>
      </c>
      <c r="BU499" s="146" t="str">
        <f t="shared" si="636"/>
        <v/>
      </c>
      <c r="BV499" s="115" t="str">
        <f t="shared" si="637"/>
        <v/>
      </c>
      <c r="BW499" s="118" t="str">
        <f t="shared" si="638"/>
        <v/>
      </c>
      <c r="BX499" s="119"/>
      <c r="BY499" s="111" t="str">
        <f t="shared" si="639"/>
        <v/>
      </c>
      <c r="BZ499" s="111" t="str">
        <f t="shared" si="640"/>
        <v/>
      </c>
      <c r="CA499" s="111" t="str">
        <f t="shared" si="641"/>
        <v/>
      </c>
      <c r="CB499" s="142" t="str">
        <f t="shared" si="642"/>
        <v/>
      </c>
      <c r="CC499" s="184" t="str">
        <f t="shared" si="643"/>
        <v/>
      </c>
      <c r="CD499" s="115" t="str">
        <f t="shared" si="644"/>
        <v/>
      </c>
      <c r="CE499" s="115" t="str">
        <f t="shared" si="645"/>
        <v/>
      </c>
      <c r="CF499" s="125" t="str">
        <f t="shared" si="646"/>
        <v/>
      </c>
      <c r="CG499" s="125" t="str">
        <f t="shared" si="647"/>
        <v/>
      </c>
      <c r="CH499" s="149" t="str">
        <f t="shared" si="648"/>
        <v/>
      </c>
      <c r="CI499" s="142" t="str">
        <f t="shared" si="649"/>
        <v/>
      </c>
      <c r="CJ499" s="119"/>
      <c r="CK499" s="109"/>
      <c r="CL499" s="166" t="str">
        <f t="shared" si="650"/>
        <v/>
      </c>
      <c r="CM499" s="166" t="str">
        <f t="shared" si="651"/>
        <v/>
      </c>
      <c r="CN499" s="163" t="str">
        <f t="shared" si="652"/>
        <v/>
      </c>
      <c r="CO499" s="164" t="str">
        <f t="shared" si="653"/>
        <v/>
      </c>
      <c r="CP499" s="109"/>
      <c r="CQ499" s="163" t="str">
        <f t="shared" si="654"/>
        <v/>
      </c>
      <c r="CR499" s="163" t="str">
        <f t="shared" si="655"/>
        <v/>
      </c>
      <c r="CS499" s="109"/>
      <c r="CT499" s="112" t="str">
        <f t="shared" si="687"/>
        <v/>
      </c>
      <c r="CU499" s="145" t="str">
        <f t="shared" si="688"/>
        <v/>
      </c>
      <c r="CV499" s="111" t="str">
        <f t="shared" si="689"/>
        <v/>
      </c>
      <c r="CW499" s="111" t="str">
        <f t="shared" si="690"/>
        <v/>
      </c>
      <c r="CX499" s="109" t="str">
        <f t="shared" si="656"/>
        <v/>
      </c>
      <c r="CY499" s="126" t="str">
        <f t="shared" si="657"/>
        <v/>
      </c>
      <c r="CZ499" s="126" t="str">
        <f t="shared" si="658"/>
        <v/>
      </c>
      <c r="DA499" s="126" t="str">
        <f t="shared" si="659"/>
        <v/>
      </c>
      <c r="DB499" s="145" t="str">
        <f t="shared" si="660"/>
        <v/>
      </c>
      <c r="DC499" s="143" t="str">
        <f t="shared" si="661"/>
        <v/>
      </c>
      <c r="DD499" s="121"/>
      <c r="DE499" s="113" t="str">
        <f t="shared" si="662"/>
        <v/>
      </c>
      <c r="DF499" s="113" t="str">
        <f t="shared" si="663"/>
        <v/>
      </c>
      <c r="DG499" s="111" t="e">
        <f t="shared" si="691"/>
        <v>#N/A</v>
      </c>
      <c r="DH499" s="108" t="str">
        <f t="shared" si="664"/>
        <v/>
      </c>
      <c r="DI499" s="108" t="str">
        <f t="shared" si="692"/>
        <v/>
      </c>
      <c r="DJ499" s="108" t="str">
        <f t="shared" si="693"/>
        <v/>
      </c>
      <c r="DK499" s="108" t="str">
        <f t="shared" si="696"/>
        <v/>
      </c>
      <c r="DL499" s="108" t="str">
        <f t="shared" si="694"/>
        <v/>
      </c>
      <c r="DM499" s="108" t="str">
        <f t="shared" si="695"/>
        <v/>
      </c>
      <c r="DN499" s="103"/>
      <c r="DO499" s="170" t="str">
        <f t="shared" si="665"/>
        <v/>
      </c>
      <c r="DP499" s="170" t="str">
        <f t="shared" si="666"/>
        <v/>
      </c>
      <c r="DQ499" s="170" t="str">
        <f t="shared" si="667"/>
        <v/>
      </c>
      <c r="DR499" s="55" t="str">
        <f t="shared" si="668"/>
        <v/>
      </c>
      <c r="DS499" s="55" t="str">
        <f t="shared" si="669"/>
        <v/>
      </c>
      <c r="DT499" s="173" t="str">
        <f t="shared" si="670"/>
        <v/>
      </c>
      <c r="DU499" s="55" t="str">
        <f t="shared" si="671"/>
        <v/>
      </c>
      <c r="DV499" s="21" t="str">
        <f t="shared" si="672"/>
        <v/>
      </c>
      <c r="DW499" s="11" t="str">
        <f t="shared" si="697"/>
        <v/>
      </c>
      <c r="DX499" s="12" t="str">
        <f t="shared" si="673"/>
        <v/>
      </c>
      <c r="DY499" s="15"/>
    </row>
    <row r="500" spans="1:129" ht="19.899999999999999" customHeight="1" x14ac:dyDescent="0.25">
      <c r="A500" s="47">
        <f t="shared" si="674"/>
        <v>499</v>
      </c>
      <c r="B500" s="176"/>
      <c r="C500" s="194"/>
      <c r="D500" s="176"/>
      <c r="E500" s="194"/>
      <c r="F500" s="192"/>
      <c r="G500" s="193"/>
      <c r="H500" s="176"/>
      <c r="I500" s="176"/>
      <c r="J500" s="180"/>
      <c r="K500" s="180"/>
      <c r="L500" s="180"/>
      <c r="M500" s="40"/>
      <c r="N500" s="10" t="str">
        <f t="shared" si="617"/>
        <v/>
      </c>
      <c r="O500" s="13"/>
      <c r="P500" s="26" t="str">
        <f t="shared" si="702"/>
        <v/>
      </c>
      <c r="Q500" s="26" t="str">
        <f t="shared" si="702"/>
        <v/>
      </c>
      <c r="R500" s="26" t="str">
        <f t="shared" si="702"/>
        <v/>
      </c>
      <c r="S500" s="26" t="str">
        <f t="shared" si="702"/>
        <v/>
      </c>
      <c r="T500" s="26" t="str">
        <f t="shared" si="702"/>
        <v/>
      </c>
      <c r="U500" s="157" t="str">
        <f t="shared" si="702"/>
        <v/>
      </c>
      <c r="V500" s="26" t="str">
        <f t="shared" si="702"/>
        <v/>
      </c>
      <c r="W500" s="26" t="str">
        <f t="shared" si="702"/>
        <v/>
      </c>
      <c r="X500" s="26" t="str">
        <f t="shared" si="702"/>
        <v/>
      </c>
      <c r="Y500" s="24" t="str">
        <f t="shared" si="702"/>
        <v/>
      </c>
      <c r="Z500" s="18" t="str">
        <f t="shared" si="703"/>
        <v/>
      </c>
      <c r="AA500" s="24" t="str">
        <f t="shared" si="703"/>
        <v/>
      </c>
      <c r="AB500" s="24" t="str">
        <f t="shared" si="703"/>
        <v/>
      </c>
      <c r="AC500" s="26" t="str">
        <f t="shared" si="703"/>
        <v/>
      </c>
      <c r="AD500" s="33" t="str">
        <f t="shared" si="703"/>
        <v/>
      </c>
      <c r="AE500" s="24" t="str">
        <f t="shared" si="703"/>
        <v/>
      </c>
      <c r="AF500" s="26" t="str">
        <f t="shared" si="703"/>
        <v/>
      </c>
      <c r="AG500" s="24" t="str">
        <f t="shared" si="703"/>
        <v/>
      </c>
      <c r="AH500" s="26" t="str">
        <f t="shared" si="703"/>
        <v/>
      </c>
      <c r="AI500" s="26" t="str">
        <f t="shared" si="703"/>
        <v/>
      </c>
      <c r="AJ500" s="26" t="str">
        <f t="shared" si="703"/>
        <v/>
      </c>
      <c r="AK500" s="26" t="str">
        <f t="shared" si="703"/>
        <v/>
      </c>
      <c r="AL500" s="26" t="str">
        <f t="shared" si="703"/>
        <v/>
      </c>
      <c r="AM500" s="18" t="str">
        <f t="shared" si="703"/>
        <v/>
      </c>
      <c r="AN500" s="9"/>
      <c r="AO500" s="152" t="str">
        <f t="shared" si="675"/>
        <v/>
      </c>
      <c r="AP500" s="150" t="str">
        <f t="shared" si="618"/>
        <v/>
      </c>
      <c r="AQ500" s="151" t="str">
        <f t="shared" si="619"/>
        <v/>
      </c>
      <c r="AR500" s="107" t="str">
        <f t="shared" si="620"/>
        <v/>
      </c>
      <c r="AS500" s="128" t="str">
        <f t="shared" si="621"/>
        <v/>
      </c>
      <c r="AT500" s="114" t="str">
        <f t="shared" si="676"/>
        <v/>
      </c>
      <c r="AU500" s="114" t="str">
        <f t="shared" si="677"/>
        <v/>
      </c>
      <c r="AV500" s="114" t="str">
        <f t="shared" si="678"/>
        <v/>
      </c>
      <c r="AW500" s="114" t="str">
        <f t="shared" si="679"/>
        <v/>
      </c>
      <c r="AX500" s="117" t="str">
        <f t="shared" si="680"/>
        <v/>
      </c>
      <c r="AY500" s="117" t="str">
        <f t="shared" si="681"/>
        <v/>
      </c>
      <c r="AZ500" s="111" t="str">
        <f t="shared" si="682"/>
        <v/>
      </c>
      <c r="BA500" s="133" t="str">
        <f t="shared" si="683"/>
        <v/>
      </c>
      <c r="BB500" s="126" t="str">
        <f t="shared" si="622"/>
        <v/>
      </c>
      <c r="BC500" s="126" t="str">
        <f t="shared" si="623"/>
        <v/>
      </c>
      <c r="BD500" s="127" t="str">
        <f t="shared" si="624"/>
        <v/>
      </c>
      <c r="BE500" s="115" t="str">
        <f t="shared" si="625"/>
        <v/>
      </c>
      <c r="BF500" s="148" t="str">
        <f t="shared" si="626"/>
        <v/>
      </c>
      <c r="BG500" s="126" t="str">
        <f t="shared" si="627"/>
        <v/>
      </c>
      <c r="BH500" s="126" t="str">
        <f t="shared" si="628"/>
        <v/>
      </c>
      <c r="BI500" s="126" t="str">
        <f t="shared" si="629"/>
        <v/>
      </c>
      <c r="BJ500" s="126" t="str">
        <f t="shared" si="630"/>
        <v/>
      </c>
      <c r="BK500" s="111" t="str">
        <f t="shared" si="631"/>
        <v/>
      </c>
      <c r="BL500" s="118" t="str">
        <f t="shared" si="684"/>
        <v/>
      </c>
      <c r="BM500" s="115" t="str">
        <f t="shared" si="632"/>
        <v/>
      </c>
      <c r="BN500" s="110" t="str">
        <f t="shared" si="633"/>
        <v/>
      </c>
      <c r="BO500" s="110" t="str">
        <f t="shared" si="634"/>
        <v/>
      </c>
      <c r="BP500" s="111" t="str">
        <f t="shared" si="685"/>
        <v/>
      </c>
      <c r="BQ500" s="110" t="str">
        <f t="shared" si="686"/>
        <v/>
      </c>
      <c r="BR500" s="153"/>
      <c r="BS500" s="115" t="str">
        <f t="shared" si="635"/>
        <v/>
      </c>
      <c r="BT500" s="132" t="str">
        <f t="shared" si="698"/>
        <v/>
      </c>
      <c r="BU500" s="146" t="str">
        <f t="shared" si="636"/>
        <v/>
      </c>
      <c r="BV500" s="115" t="str">
        <f t="shared" si="637"/>
        <v/>
      </c>
      <c r="BW500" s="118" t="str">
        <f t="shared" si="638"/>
        <v/>
      </c>
      <c r="BX500" s="119"/>
      <c r="BY500" s="111" t="str">
        <f t="shared" si="639"/>
        <v/>
      </c>
      <c r="BZ500" s="111" t="str">
        <f t="shared" si="640"/>
        <v/>
      </c>
      <c r="CA500" s="111" t="str">
        <f t="shared" si="641"/>
        <v/>
      </c>
      <c r="CB500" s="142" t="str">
        <f t="shared" si="642"/>
        <v/>
      </c>
      <c r="CC500" s="184" t="str">
        <f t="shared" si="643"/>
        <v/>
      </c>
      <c r="CD500" s="115" t="str">
        <f t="shared" si="644"/>
        <v/>
      </c>
      <c r="CE500" s="115" t="str">
        <f t="shared" si="645"/>
        <v/>
      </c>
      <c r="CF500" s="125" t="str">
        <f t="shared" si="646"/>
        <v/>
      </c>
      <c r="CG500" s="125" t="str">
        <f t="shared" si="647"/>
        <v/>
      </c>
      <c r="CH500" s="149" t="str">
        <f t="shared" si="648"/>
        <v/>
      </c>
      <c r="CI500" s="142" t="str">
        <f t="shared" si="649"/>
        <v/>
      </c>
      <c r="CJ500" s="119"/>
      <c r="CK500" s="109"/>
      <c r="CL500" s="166" t="str">
        <f t="shared" si="650"/>
        <v/>
      </c>
      <c r="CM500" s="166" t="str">
        <f t="shared" si="651"/>
        <v/>
      </c>
      <c r="CN500" s="163" t="str">
        <f t="shared" si="652"/>
        <v/>
      </c>
      <c r="CO500" s="164" t="str">
        <f t="shared" si="653"/>
        <v/>
      </c>
      <c r="CP500" s="109"/>
      <c r="CQ500" s="163" t="str">
        <f t="shared" si="654"/>
        <v/>
      </c>
      <c r="CR500" s="163" t="str">
        <f t="shared" si="655"/>
        <v/>
      </c>
      <c r="CS500" s="109"/>
      <c r="CT500" s="112" t="str">
        <f t="shared" si="687"/>
        <v/>
      </c>
      <c r="CU500" s="145" t="str">
        <f t="shared" si="688"/>
        <v/>
      </c>
      <c r="CV500" s="111" t="str">
        <f t="shared" si="689"/>
        <v/>
      </c>
      <c r="CW500" s="111" t="str">
        <f t="shared" si="690"/>
        <v/>
      </c>
      <c r="CX500" s="109" t="str">
        <f t="shared" si="656"/>
        <v/>
      </c>
      <c r="CY500" s="126" t="str">
        <f t="shared" si="657"/>
        <v/>
      </c>
      <c r="CZ500" s="126" t="str">
        <f t="shared" si="658"/>
        <v/>
      </c>
      <c r="DA500" s="126" t="str">
        <f t="shared" si="659"/>
        <v/>
      </c>
      <c r="DB500" s="145" t="str">
        <f t="shared" si="660"/>
        <v/>
      </c>
      <c r="DC500" s="143" t="str">
        <f t="shared" si="661"/>
        <v/>
      </c>
      <c r="DD500" s="121"/>
      <c r="DE500" s="113" t="str">
        <f t="shared" si="662"/>
        <v/>
      </c>
      <c r="DF500" s="113" t="str">
        <f t="shared" si="663"/>
        <v/>
      </c>
      <c r="DG500" s="111" t="e">
        <f t="shared" si="691"/>
        <v>#N/A</v>
      </c>
      <c r="DH500" s="108" t="str">
        <f t="shared" si="664"/>
        <v/>
      </c>
      <c r="DI500" s="108" t="str">
        <f t="shared" si="692"/>
        <v/>
      </c>
      <c r="DJ500" s="108" t="str">
        <f t="shared" si="693"/>
        <v/>
      </c>
      <c r="DK500" s="108" t="str">
        <f t="shared" si="696"/>
        <v/>
      </c>
      <c r="DL500" s="108" t="str">
        <f t="shared" si="694"/>
        <v/>
      </c>
      <c r="DM500" s="108" t="str">
        <f t="shared" si="695"/>
        <v/>
      </c>
      <c r="DN500" s="103"/>
      <c r="DO500" s="170" t="str">
        <f t="shared" si="665"/>
        <v/>
      </c>
      <c r="DP500" s="170" t="str">
        <f t="shared" si="666"/>
        <v/>
      </c>
      <c r="DQ500" s="170" t="str">
        <f t="shared" si="667"/>
        <v/>
      </c>
      <c r="DR500" s="55" t="str">
        <f t="shared" si="668"/>
        <v/>
      </c>
      <c r="DS500" s="55" t="str">
        <f t="shared" si="669"/>
        <v/>
      </c>
      <c r="DT500" s="173" t="str">
        <f t="shared" si="670"/>
        <v/>
      </c>
      <c r="DU500" s="55" t="str">
        <f t="shared" si="671"/>
        <v/>
      </c>
      <c r="DV500" s="21" t="str">
        <f t="shared" si="672"/>
        <v/>
      </c>
      <c r="DW500" s="11" t="str">
        <f t="shared" si="697"/>
        <v/>
      </c>
      <c r="DX500" s="12" t="str">
        <f t="shared" si="673"/>
        <v/>
      </c>
      <c r="DY500" s="15"/>
    </row>
    <row r="501" spans="1:129" ht="19.899999999999999" customHeight="1" x14ac:dyDescent="0.25">
      <c r="A501" s="47">
        <f t="shared" si="674"/>
        <v>500</v>
      </c>
      <c r="B501" s="176"/>
      <c r="C501" s="194"/>
      <c r="D501" s="176"/>
      <c r="E501" s="194"/>
      <c r="F501" s="192"/>
      <c r="G501" s="193"/>
      <c r="H501" s="176"/>
      <c r="I501" s="176"/>
      <c r="J501" s="180"/>
      <c r="K501" s="180"/>
      <c r="L501" s="180"/>
      <c r="M501" s="40"/>
      <c r="N501" s="10" t="str">
        <f t="shared" si="617"/>
        <v/>
      </c>
      <c r="O501" s="13"/>
      <c r="P501" s="26" t="str">
        <f t="shared" si="702"/>
        <v/>
      </c>
      <c r="Q501" s="26" t="str">
        <f t="shared" si="702"/>
        <v/>
      </c>
      <c r="R501" s="26" t="str">
        <f t="shared" si="702"/>
        <v/>
      </c>
      <c r="S501" s="26" t="str">
        <f t="shared" si="702"/>
        <v/>
      </c>
      <c r="T501" s="26" t="str">
        <f t="shared" si="702"/>
        <v/>
      </c>
      <c r="U501" s="157" t="str">
        <f t="shared" si="702"/>
        <v/>
      </c>
      <c r="V501" s="26" t="str">
        <f t="shared" si="702"/>
        <v/>
      </c>
      <c r="W501" s="26" t="str">
        <f t="shared" si="702"/>
        <v/>
      </c>
      <c r="X501" s="26" t="str">
        <f t="shared" si="702"/>
        <v/>
      </c>
      <c r="Y501" s="24" t="str">
        <f t="shared" si="702"/>
        <v/>
      </c>
      <c r="Z501" s="18" t="str">
        <f t="shared" si="703"/>
        <v/>
      </c>
      <c r="AA501" s="24" t="str">
        <f t="shared" si="703"/>
        <v/>
      </c>
      <c r="AB501" s="24" t="str">
        <f t="shared" si="703"/>
        <v/>
      </c>
      <c r="AC501" s="26" t="str">
        <f t="shared" si="703"/>
        <v/>
      </c>
      <c r="AD501" s="33" t="str">
        <f t="shared" si="703"/>
        <v/>
      </c>
      <c r="AE501" s="24" t="str">
        <f t="shared" si="703"/>
        <v/>
      </c>
      <c r="AF501" s="26" t="str">
        <f t="shared" si="703"/>
        <v/>
      </c>
      <c r="AG501" s="24" t="str">
        <f t="shared" si="703"/>
        <v/>
      </c>
      <c r="AH501" s="26" t="str">
        <f t="shared" si="703"/>
        <v/>
      </c>
      <c r="AI501" s="26" t="str">
        <f t="shared" si="703"/>
        <v/>
      </c>
      <c r="AJ501" s="26" t="str">
        <f t="shared" si="703"/>
        <v/>
      </c>
      <c r="AK501" s="26" t="str">
        <f t="shared" si="703"/>
        <v/>
      </c>
      <c r="AL501" s="26" t="str">
        <f t="shared" si="703"/>
        <v/>
      </c>
      <c r="AM501" s="18" t="str">
        <f t="shared" si="703"/>
        <v/>
      </c>
      <c r="AN501" s="9"/>
      <c r="AO501" s="152" t="str">
        <f t="shared" si="675"/>
        <v/>
      </c>
      <c r="AP501" s="150" t="str">
        <f t="shared" si="618"/>
        <v/>
      </c>
      <c r="AQ501" s="151" t="str">
        <f t="shared" si="619"/>
        <v/>
      </c>
      <c r="AR501" s="107" t="str">
        <f t="shared" si="620"/>
        <v/>
      </c>
      <c r="AS501" s="128" t="str">
        <f t="shared" si="621"/>
        <v/>
      </c>
      <c r="AT501" s="114" t="str">
        <f t="shared" si="676"/>
        <v/>
      </c>
      <c r="AU501" s="114" t="str">
        <f t="shared" si="677"/>
        <v/>
      </c>
      <c r="AV501" s="114" t="str">
        <f t="shared" si="678"/>
        <v/>
      </c>
      <c r="AW501" s="114" t="str">
        <f t="shared" si="679"/>
        <v/>
      </c>
      <c r="AX501" s="117" t="str">
        <f t="shared" si="680"/>
        <v/>
      </c>
      <c r="AY501" s="117" t="str">
        <f t="shared" si="681"/>
        <v/>
      </c>
      <c r="AZ501" s="111" t="str">
        <f t="shared" si="682"/>
        <v/>
      </c>
      <c r="BA501" s="133" t="str">
        <f t="shared" si="683"/>
        <v/>
      </c>
      <c r="BB501" s="126" t="str">
        <f t="shared" si="622"/>
        <v/>
      </c>
      <c r="BC501" s="126" t="str">
        <f t="shared" si="623"/>
        <v/>
      </c>
      <c r="BD501" s="127" t="str">
        <f t="shared" si="624"/>
        <v/>
      </c>
      <c r="BE501" s="115" t="str">
        <f t="shared" si="625"/>
        <v/>
      </c>
      <c r="BF501" s="148" t="str">
        <f t="shared" si="626"/>
        <v/>
      </c>
      <c r="BG501" s="126" t="str">
        <f t="shared" si="627"/>
        <v/>
      </c>
      <c r="BH501" s="126" t="str">
        <f t="shared" si="628"/>
        <v/>
      </c>
      <c r="BI501" s="126" t="str">
        <f t="shared" si="629"/>
        <v/>
      </c>
      <c r="BJ501" s="126" t="str">
        <f t="shared" si="630"/>
        <v/>
      </c>
      <c r="BK501" s="111" t="str">
        <f t="shared" si="631"/>
        <v/>
      </c>
      <c r="BL501" s="118" t="str">
        <f t="shared" si="684"/>
        <v/>
      </c>
      <c r="BM501" s="115" t="str">
        <f t="shared" si="632"/>
        <v/>
      </c>
      <c r="BN501" s="110" t="str">
        <f t="shared" si="633"/>
        <v/>
      </c>
      <c r="BO501" s="110" t="str">
        <f t="shared" si="634"/>
        <v/>
      </c>
      <c r="BP501" s="111" t="str">
        <f t="shared" si="685"/>
        <v/>
      </c>
      <c r="BQ501" s="110" t="str">
        <f t="shared" si="686"/>
        <v/>
      </c>
      <c r="BR501" s="153"/>
      <c r="BS501" s="115" t="str">
        <f t="shared" si="635"/>
        <v/>
      </c>
      <c r="BT501" s="132" t="str">
        <f t="shared" si="698"/>
        <v/>
      </c>
      <c r="BU501" s="146" t="str">
        <f t="shared" si="636"/>
        <v/>
      </c>
      <c r="BV501" s="115" t="str">
        <f t="shared" si="637"/>
        <v/>
      </c>
      <c r="BW501" s="118" t="str">
        <f t="shared" si="638"/>
        <v/>
      </c>
      <c r="BX501" s="119"/>
      <c r="BY501" s="111" t="str">
        <f t="shared" si="639"/>
        <v/>
      </c>
      <c r="BZ501" s="111" t="str">
        <f t="shared" si="640"/>
        <v/>
      </c>
      <c r="CA501" s="111" t="str">
        <f t="shared" si="641"/>
        <v/>
      </c>
      <c r="CB501" s="142" t="str">
        <f t="shared" si="642"/>
        <v/>
      </c>
      <c r="CC501" s="184" t="str">
        <f t="shared" si="643"/>
        <v/>
      </c>
      <c r="CD501" s="115" t="str">
        <f t="shared" si="644"/>
        <v/>
      </c>
      <c r="CE501" s="115" t="str">
        <f t="shared" si="645"/>
        <v/>
      </c>
      <c r="CF501" s="125" t="str">
        <f t="shared" si="646"/>
        <v/>
      </c>
      <c r="CG501" s="125" t="str">
        <f t="shared" si="647"/>
        <v/>
      </c>
      <c r="CH501" s="149" t="str">
        <f t="shared" si="648"/>
        <v/>
      </c>
      <c r="CI501" s="142" t="str">
        <f t="shared" si="649"/>
        <v/>
      </c>
      <c r="CJ501" s="119"/>
      <c r="CK501" s="109"/>
      <c r="CL501" s="166" t="str">
        <f t="shared" si="650"/>
        <v/>
      </c>
      <c r="CM501" s="166" t="str">
        <f t="shared" si="651"/>
        <v/>
      </c>
      <c r="CN501" s="163" t="str">
        <f t="shared" si="652"/>
        <v/>
      </c>
      <c r="CO501" s="164" t="str">
        <f t="shared" si="653"/>
        <v/>
      </c>
      <c r="CP501" s="109"/>
      <c r="CQ501" s="163" t="str">
        <f t="shared" si="654"/>
        <v/>
      </c>
      <c r="CR501" s="163" t="str">
        <f t="shared" si="655"/>
        <v/>
      </c>
      <c r="CS501" s="109"/>
      <c r="CT501" s="112" t="str">
        <f t="shared" si="687"/>
        <v/>
      </c>
      <c r="CU501" s="145" t="str">
        <f t="shared" si="688"/>
        <v/>
      </c>
      <c r="CV501" s="111" t="str">
        <f t="shared" si="689"/>
        <v/>
      </c>
      <c r="CW501" s="111" t="str">
        <f t="shared" si="690"/>
        <v/>
      </c>
      <c r="CX501" s="109" t="str">
        <f t="shared" si="656"/>
        <v/>
      </c>
      <c r="CY501" s="126" t="str">
        <f t="shared" si="657"/>
        <v/>
      </c>
      <c r="CZ501" s="126" t="str">
        <f t="shared" si="658"/>
        <v/>
      </c>
      <c r="DA501" s="126" t="str">
        <f t="shared" si="659"/>
        <v/>
      </c>
      <c r="DB501" s="145" t="str">
        <f t="shared" si="660"/>
        <v/>
      </c>
      <c r="DC501" s="143" t="str">
        <f t="shared" si="661"/>
        <v/>
      </c>
      <c r="DD501" s="121"/>
      <c r="DE501" s="113" t="str">
        <f t="shared" si="662"/>
        <v/>
      </c>
      <c r="DF501" s="113" t="str">
        <f t="shared" si="663"/>
        <v/>
      </c>
      <c r="DG501" s="111" t="e">
        <f t="shared" si="691"/>
        <v>#N/A</v>
      </c>
      <c r="DH501" s="108" t="str">
        <f t="shared" si="664"/>
        <v/>
      </c>
      <c r="DI501" s="108" t="str">
        <f t="shared" si="692"/>
        <v/>
      </c>
      <c r="DJ501" s="108" t="str">
        <f t="shared" si="693"/>
        <v/>
      </c>
      <c r="DK501" s="108" t="str">
        <f t="shared" si="696"/>
        <v/>
      </c>
      <c r="DL501" s="108" t="str">
        <f t="shared" si="694"/>
        <v/>
      </c>
      <c r="DM501" s="108" t="str">
        <f t="shared" si="695"/>
        <v/>
      </c>
      <c r="DN501" s="103"/>
      <c r="DO501" s="170" t="str">
        <f t="shared" si="665"/>
        <v/>
      </c>
      <c r="DP501" s="170" t="str">
        <f t="shared" si="666"/>
        <v/>
      </c>
      <c r="DQ501" s="170" t="str">
        <f t="shared" si="667"/>
        <v/>
      </c>
      <c r="DR501" s="55" t="str">
        <f t="shared" si="668"/>
        <v/>
      </c>
      <c r="DS501" s="55" t="str">
        <f t="shared" si="669"/>
        <v/>
      </c>
      <c r="DT501" s="173" t="str">
        <f t="shared" si="670"/>
        <v/>
      </c>
      <c r="DU501" s="55" t="str">
        <f t="shared" si="671"/>
        <v/>
      </c>
      <c r="DV501" s="21" t="str">
        <f t="shared" si="672"/>
        <v/>
      </c>
      <c r="DW501" s="11" t="str">
        <f t="shared" si="697"/>
        <v/>
      </c>
      <c r="DX501" s="12" t="str">
        <f t="shared" si="673"/>
        <v/>
      </c>
      <c r="DY501" s="15"/>
    </row>
    <row r="502" spans="1:129" ht="19.899999999999999" customHeight="1" x14ac:dyDescent="0.25">
      <c r="A502" s="47">
        <f t="shared" si="674"/>
        <v>501</v>
      </c>
      <c r="B502" s="176"/>
      <c r="C502" s="194"/>
      <c r="D502" s="176"/>
      <c r="E502" s="194"/>
      <c r="F502" s="192"/>
      <c r="G502" s="193"/>
      <c r="H502" s="176"/>
      <c r="I502" s="176"/>
      <c r="J502" s="180"/>
      <c r="K502" s="180"/>
      <c r="L502" s="180"/>
      <c r="M502" s="40"/>
      <c r="N502" s="10" t="str">
        <f t="shared" si="617"/>
        <v/>
      </c>
      <c r="O502" s="13"/>
      <c r="P502" s="26" t="str">
        <f t="shared" si="702"/>
        <v/>
      </c>
      <c r="Q502" s="26" t="str">
        <f t="shared" si="702"/>
        <v/>
      </c>
      <c r="R502" s="26" t="str">
        <f t="shared" si="702"/>
        <v/>
      </c>
      <c r="S502" s="26" t="str">
        <f t="shared" si="702"/>
        <v/>
      </c>
      <c r="T502" s="26" t="str">
        <f t="shared" si="702"/>
        <v/>
      </c>
      <c r="U502" s="157" t="str">
        <f t="shared" si="702"/>
        <v/>
      </c>
      <c r="V502" s="26" t="str">
        <f t="shared" si="702"/>
        <v/>
      </c>
      <c r="W502" s="26" t="str">
        <f t="shared" si="702"/>
        <v/>
      </c>
      <c r="X502" s="26" t="str">
        <f t="shared" si="702"/>
        <v/>
      </c>
      <c r="Y502" s="24" t="str">
        <f t="shared" si="702"/>
        <v/>
      </c>
      <c r="Z502" s="18" t="str">
        <f t="shared" si="703"/>
        <v/>
      </c>
      <c r="AA502" s="24" t="str">
        <f t="shared" si="703"/>
        <v/>
      </c>
      <c r="AB502" s="24" t="str">
        <f t="shared" si="703"/>
        <v/>
      </c>
      <c r="AC502" s="26" t="str">
        <f t="shared" si="703"/>
        <v/>
      </c>
      <c r="AD502" s="33" t="str">
        <f t="shared" si="703"/>
        <v/>
      </c>
      <c r="AE502" s="24" t="str">
        <f t="shared" si="703"/>
        <v/>
      </c>
      <c r="AF502" s="26" t="str">
        <f t="shared" si="703"/>
        <v/>
      </c>
      <c r="AG502" s="24" t="str">
        <f t="shared" si="703"/>
        <v/>
      </c>
      <c r="AH502" s="26" t="str">
        <f t="shared" si="703"/>
        <v/>
      </c>
      <c r="AI502" s="26" t="str">
        <f t="shared" si="703"/>
        <v/>
      </c>
      <c r="AJ502" s="26" t="str">
        <f t="shared" si="703"/>
        <v/>
      </c>
      <c r="AK502" s="26" t="str">
        <f t="shared" si="703"/>
        <v/>
      </c>
      <c r="AL502" s="26" t="str">
        <f t="shared" si="703"/>
        <v/>
      </c>
      <c r="AM502" s="18" t="str">
        <f t="shared" si="703"/>
        <v/>
      </c>
      <c r="AN502" s="9"/>
      <c r="AO502" s="152" t="str">
        <f t="shared" si="675"/>
        <v/>
      </c>
      <c r="AP502" s="150" t="str">
        <f t="shared" si="618"/>
        <v/>
      </c>
      <c r="AQ502" s="151" t="str">
        <f t="shared" si="619"/>
        <v/>
      </c>
      <c r="AR502" s="107" t="str">
        <f t="shared" si="620"/>
        <v/>
      </c>
      <c r="AS502" s="128" t="str">
        <f t="shared" si="621"/>
        <v/>
      </c>
      <c r="AT502" s="114" t="str">
        <f t="shared" si="676"/>
        <v/>
      </c>
      <c r="AU502" s="114" t="str">
        <f t="shared" si="677"/>
        <v/>
      </c>
      <c r="AV502" s="114" t="str">
        <f t="shared" si="678"/>
        <v/>
      </c>
      <c r="AW502" s="114" t="str">
        <f t="shared" si="679"/>
        <v/>
      </c>
      <c r="AX502" s="117" t="str">
        <f t="shared" si="680"/>
        <v/>
      </c>
      <c r="AY502" s="117" t="str">
        <f t="shared" si="681"/>
        <v/>
      </c>
      <c r="AZ502" s="111" t="str">
        <f t="shared" si="682"/>
        <v/>
      </c>
      <c r="BA502" s="133" t="str">
        <f t="shared" si="683"/>
        <v/>
      </c>
      <c r="BB502" s="126" t="str">
        <f t="shared" si="622"/>
        <v/>
      </c>
      <c r="BC502" s="126" t="str">
        <f t="shared" si="623"/>
        <v/>
      </c>
      <c r="BD502" s="127" t="str">
        <f t="shared" si="624"/>
        <v/>
      </c>
      <c r="BE502" s="115" t="str">
        <f t="shared" si="625"/>
        <v/>
      </c>
      <c r="BF502" s="148" t="str">
        <f t="shared" si="626"/>
        <v/>
      </c>
      <c r="BG502" s="126" t="str">
        <f t="shared" si="627"/>
        <v/>
      </c>
      <c r="BH502" s="126" t="str">
        <f t="shared" si="628"/>
        <v/>
      </c>
      <c r="BI502" s="126" t="str">
        <f t="shared" si="629"/>
        <v/>
      </c>
      <c r="BJ502" s="126" t="str">
        <f t="shared" si="630"/>
        <v/>
      </c>
      <c r="BK502" s="111" t="str">
        <f t="shared" si="631"/>
        <v/>
      </c>
      <c r="BL502" s="118" t="str">
        <f t="shared" si="684"/>
        <v/>
      </c>
      <c r="BM502" s="115" t="str">
        <f t="shared" si="632"/>
        <v/>
      </c>
      <c r="BN502" s="110" t="str">
        <f t="shared" si="633"/>
        <v/>
      </c>
      <c r="BO502" s="110" t="str">
        <f t="shared" si="634"/>
        <v/>
      </c>
      <c r="BP502" s="111" t="str">
        <f t="shared" si="685"/>
        <v/>
      </c>
      <c r="BQ502" s="110" t="str">
        <f t="shared" si="686"/>
        <v/>
      </c>
      <c r="BR502" s="153"/>
      <c r="BS502" s="115" t="str">
        <f t="shared" si="635"/>
        <v/>
      </c>
      <c r="BT502" s="132" t="str">
        <f t="shared" si="698"/>
        <v/>
      </c>
      <c r="BU502" s="146" t="str">
        <f t="shared" si="636"/>
        <v/>
      </c>
      <c r="BV502" s="115" t="str">
        <f t="shared" si="637"/>
        <v/>
      </c>
      <c r="BW502" s="118" t="str">
        <f t="shared" si="638"/>
        <v/>
      </c>
      <c r="BX502" s="119"/>
      <c r="BY502" s="111" t="str">
        <f t="shared" si="639"/>
        <v/>
      </c>
      <c r="BZ502" s="111" t="str">
        <f t="shared" si="640"/>
        <v/>
      </c>
      <c r="CA502" s="111" t="str">
        <f t="shared" si="641"/>
        <v/>
      </c>
      <c r="CB502" s="142" t="str">
        <f t="shared" si="642"/>
        <v/>
      </c>
      <c r="CC502" s="184" t="str">
        <f t="shared" si="643"/>
        <v/>
      </c>
      <c r="CD502" s="115" t="str">
        <f t="shared" si="644"/>
        <v/>
      </c>
      <c r="CE502" s="115" t="str">
        <f t="shared" si="645"/>
        <v/>
      </c>
      <c r="CF502" s="125" t="str">
        <f t="shared" si="646"/>
        <v/>
      </c>
      <c r="CG502" s="125" t="str">
        <f t="shared" si="647"/>
        <v/>
      </c>
      <c r="CH502" s="149" t="str">
        <f t="shared" si="648"/>
        <v/>
      </c>
      <c r="CI502" s="142" t="str">
        <f t="shared" si="649"/>
        <v/>
      </c>
      <c r="CJ502" s="119"/>
      <c r="CK502" s="109"/>
      <c r="CL502" s="166" t="str">
        <f t="shared" si="650"/>
        <v/>
      </c>
      <c r="CM502" s="166" t="str">
        <f t="shared" si="651"/>
        <v/>
      </c>
      <c r="CN502" s="163" t="str">
        <f t="shared" si="652"/>
        <v/>
      </c>
      <c r="CO502" s="164" t="str">
        <f t="shared" si="653"/>
        <v/>
      </c>
      <c r="CP502" s="109"/>
      <c r="CQ502" s="163" t="str">
        <f t="shared" si="654"/>
        <v/>
      </c>
      <c r="CR502" s="163" t="str">
        <f t="shared" si="655"/>
        <v/>
      </c>
      <c r="CS502" s="109"/>
      <c r="CT502" s="112" t="str">
        <f t="shared" si="687"/>
        <v/>
      </c>
      <c r="CU502" s="145" t="str">
        <f t="shared" si="688"/>
        <v/>
      </c>
      <c r="CV502" s="111" t="str">
        <f t="shared" si="689"/>
        <v/>
      </c>
      <c r="CW502" s="111" t="str">
        <f t="shared" si="690"/>
        <v/>
      </c>
      <c r="CX502" s="109" t="str">
        <f t="shared" si="656"/>
        <v/>
      </c>
      <c r="CY502" s="126" t="str">
        <f t="shared" si="657"/>
        <v/>
      </c>
      <c r="CZ502" s="126" t="str">
        <f t="shared" si="658"/>
        <v/>
      </c>
      <c r="DA502" s="126" t="str">
        <f t="shared" si="659"/>
        <v/>
      </c>
      <c r="DB502" s="145" t="str">
        <f t="shared" si="660"/>
        <v/>
      </c>
      <c r="DC502" s="143" t="str">
        <f t="shared" si="661"/>
        <v/>
      </c>
      <c r="DD502" s="121"/>
      <c r="DE502" s="113" t="str">
        <f t="shared" si="662"/>
        <v/>
      </c>
      <c r="DF502" s="113" t="str">
        <f t="shared" si="663"/>
        <v/>
      </c>
      <c r="DG502" s="111" t="e">
        <f t="shared" si="691"/>
        <v>#N/A</v>
      </c>
      <c r="DH502" s="108" t="str">
        <f t="shared" si="664"/>
        <v/>
      </c>
      <c r="DI502" s="108" t="str">
        <f t="shared" si="692"/>
        <v/>
      </c>
      <c r="DJ502" s="108" t="str">
        <f t="shared" si="693"/>
        <v/>
      </c>
      <c r="DK502" s="108" t="str">
        <f t="shared" si="696"/>
        <v/>
      </c>
      <c r="DL502" s="108" t="str">
        <f t="shared" si="694"/>
        <v/>
      </c>
      <c r="DM502" s="108" t="str">
        <f t="shared" si="695"/>
        <v/>
      </c>
      <c r="DN502" s="103"/>
      <c r="DO502" s="170" t="str">
        <f t="shared" si="665"/>
        <v/>
      </c>
      <c r="DP502" s="170" t="str">
        <f t="shared" si="666"/>
        <v/>
      </c>
      <c r="DQ502" s="170" t="str">
        <f t="shared" si="667"/>
        <v/>
      </c>
      <c r="DR502" s="55" t="str">
        <f t="shared" si="668"/>
        <v/>
      </c>
      <c r="DS502" s="55" t="str">
        <f t="shared" si="669"/>
        <v/>
      </c>
      <c r="DT502" s="173" t="str">
        <f t="shared" si="670"/>
        <v/>
      </c>
      <c r="DU502" s="55" t="str">
        <f t="shared" si="671"/>
        <v/>
      </c>
      <c r="DV502" s="21" t="str">
        <f t="shared" si="672"/>
        <v/>
      </c>
      <c r="DW502" s="11" t="str">
        <f t="shared" si="697"/>
        <v/>
      </c>
      <c r="DX502" s="12" t="str">
        <f t="shared" si="673"/>
        <v/>
      </c>
      <c r="DY502" s="15"/>
    </row>
    <row r="503" spans="1:129" ht="19.899999999999999" customHeight="1" x14ac:dyDescent="0.25">
      <c r="A503" s="47">
        <f t="shared" si="674"/>
        <v>502</v>
      </c>
      <c r="B503" s="176"/>
      <c r="C503" s="194"/>
      <c r="D503" s="176"/>
      <c r="E503" s="194"/>
      <c r="F503" s="192"/>
      <c r="G503" s="193"/>
      <c r="H503" s="176"/>
      <c r="I503" s="176"/>
      <c r="J503" s="180"/>
      <c r="K503" s="180"/>
      <c r="L503" s="180"/>
      <c r="M503" s="40"/>
      <c r="N503" s="10" t="str">
        <f t="shared" si="617"/>
        <v/>
      </c>
      <c r="O503" s="13"/>
      <c r="P503" s="26" t="str">
        <f t="shared" si="702"/>
        <v/>
      </c>
      <c r="Q503" s="26" t="str">
        <f t="shared" si="702"/>
        <v/>
      </c>
      <c r="R503" s="26" t="str">
        <f t="shared" si="702"/>
        <v/>
      </c>
      <c r="S503" s="26" t="str">
        <f t="shared" si="702"/>
        <v/>
      </c>
      <c r="T503" s="26" t="str">
        <f t="shared" si="702"/>
        <v/>
      </c>
      <c r="U503" s="157" t="str">
        <f t="shared" si="702"/>
        <v/>
      </c>
      <c r="V503" s="26" t="str">
        <f t="shared" si="702"/>
        <v/>
      </c>
      <c r="W503" s="26" t="str">
        <f t="shared" si="702"/>
        <v/>
      </c>
      <c r="X503" s="26" t="str">
        <f t="shared" si="702"/>
        <v/>
      </c>
      <c r="Y503" s="24" t="str">
        <f t="shared" si="702"/>
        <v/>
      </c>
      <c r="Z503" s="18" t="str">
        <f t="shared" si="703"/>
        <v/>
      </c>
      <c r="AA503" s="24" t="str">
        <f t="shared" si="703"/>
        <v/>
      </c>
      <c r="AB503" s="24" t="str">
        <f t="shared" si="703"/>
        <v/>
      </c>
      <c r="AC503" s="26" t="str">
        <f t="shared" si="703"/>
        <v/>
      </c>
      <c r="AD503" s="33" t="str">
        <f t="shared" si="703"/>
        <v/>
      </c>
      <c r="AE503" s="24" t="str">
        <f t="shared" si="703"/>
        <v/>
      </c>
      <c r="AF503" s="26" t="str">
        <f t="shared" si="703"/>
        <v/>
      </c>
      <c r="AG503" s="24" t="str">
        <f t="shared" si="703"/>
        <v/>
      </c>
      <c r="AH503" s="26" t="str">
        <f t="shared" si="703"/>
        <v/>
      </c>
      <c r="AI503" s="26" t="str">
        <f t="shared" si="703"/>
        <v/>
      </c>
      <c r="AJ503" s="26" t="str">
        <f t="shared" si="703"/>
        <v/>
      </c>
      <c r="AK503" s="26" t="str">
        <f t="shared" si="703"/>
        <v/>
      </c>
      <c r="AL503" s="26" t="str">
        <f t="shared" si="703"/>
        <v/>
      </c>
      <c r="AM503" s="18" t="str">
        <f t="shared" si="703"/>
        <v/>
      </c>
      <c r="AN503" s="9"/>
      <c r="AO503" s="152" t="str">
        <f t="shared" si="675"/>
        <v/>
      </c>
      <c r="AP503" s="150" t="str">
        <f t="shared" si="618"/>
        <v/>
      </c>
      <c r="AQ503" s="151" t="str">
        <f t="shared" si="619"/>
        <v/>
      </c>
      <c r="AR503" s="107" t="str">
        <f t="shared" si="620"/>
        <v/>
      </c>
      <c r="AS503" s="128" t="str">
        <f t="shared" si="621"/>
        <v/>
      </c>
      <c r="AT503" s="114" t="str">
        <f t="shared" si="676"/>
        <v/>
      </c>
      <c r="AU503" s="114" t="str">
        <f t="shared" si="677"/>
        <v/>
      </c>
      <c r="AV503" s="114" t="str">
        <f t="shared" si="678"/>
        <v/>
      </c>
      <c r="AW503" s="114" t="str">
        <f t="shared" si="679"/>
        <v/>
      </c>
      <c r="AX503" s="117" t="str">
        <f t="shared" si="680"/>
        <v/>
      </c>
      <c r="AY503" s="117" t="str">
        <f t="shared" si="681"/>
        <v/>
      </c>
      <c r="AZ503" s="111" t="str">
        <f t="shared" si="682"/>
        <v/>
      </c>
      <c r="BA503" s="133" t="str">
        <f t="shared" si="683"/>
        <v/>
      </c>
      <c r="BB503" s="126" t="str">
        <f t="shared" si="622"/>
        <v/>
      </c>
      <c r="BC503" s="126" t="str">
        <f t="shared" si="623"/>
        <v/>
      </c>
      <c r="BD503" s="127" t="str">
        <f t="shared" si="624"/>
        <v/>
      </c>
      <c r="BE503" s="115" t="str">
        <f t="shared" si="625"/>
        <v/>
      </c>
      <c r="BF503" s="148" t="str">
        <f t="shared" si="626"/>
        <v/>
      </c>
      <c r="BG503" s="126" t="str">
        <f t="shared" si="627"/>
        <v/>
      </c>
      <c r="BH503" s="126" t="str">
        <f t="shared" si="628"/>
        <v/>
      </c>
      <c r="BI503" s="126" t="str">
        <f t="shared" si="629"/>
        <v/>
      </c>
      <c r="BJ503" s="126" t="str">
        <f t="shared" si="630"/>
        <v/>
      </c>
      <c r="BK503" s="111" t="str">
        <f t="shared" si="631"/>
        <v/>
      </c>
      <c r="BL503" s="118" t="str">
        <f t="shared" si="684"/>
        <v/>
      </c>
      <c r="BM503" s="115" t="str">
        <f t="shared" si="632"/>
        <v/>
      </c>
      <c r="BN503" s="110" t="str">
        <f t="shared" si="633"/>
        <v/>
      </c>
      <c r="BO503" s="110" t="str">
        <f t="shared" si="634"/>
        <v/>
      </c>
      <c r="BP503" s="111" t="str">
        <f t="shared" si="685"/>
        <v/>
      </c>
      <c r="BQ503" s="110" t="str">
        <f t="shared" si="686"/>
        <v/>
      </c>
      <c r="BR503" s="153"/>
      <c r="BS503" s="115" t="str">
        <f t="shared" si="635"/>
        <v/>
      </c>
      <c r="BT503" s="132" t="str">
        <f t="shared" si="698"/>
        <v/>
      </c>
      <c r="BU503" s="146" t="str">
        <f t="shared" si="636"/>
        <v/>
      </c>
      <c r="BV503" s="115" t="str">
        <f t="shared" si="637"/>
        <v/>
      </c>
      <c r="BW503" s="118" t="str">
        <f t="shared" si="638"/>
        <v/>
      </c>
      <c r="BX503" s="119"/>
      <c r="BY503" s="111" t="str">
        <f t="shared" si="639"/>
        <v/>
      </c>
      <c r="BZ503" s="111" t="str">
        <f t="shared" si="640"/>
        <v/>
      </c>
      <c r="CA503" s="111" t="str">
        <f t="shared" si="641"/>
        <v/>
      </c>
      <c r="CB503" s="142" t="str">
        <f t="shared" si="642"/>
        <v/>
      </c>
      <c r="CC503" s="184" t="str">
        <f t="shared" si="643"/>
        <v/>
      </c>
      <c r="CD503" s="115" t="str">
        <f t="shared" si="644"/>
        <v/>
      </c>
      <c r="CE503" s="115" t="str">
        <f t="shared" si="645"/>
        <v/>
      </c>
      <c r="CF503" s="125" t="str">
        <f t="shared" si="646"/>
        <v/>
      </c>
      <c r="CG503" s="125" t="str">
        <f t="shared" si="647"/>
        <v/>
      </c>
      <c r="CH503" s="149" t="str">
        <f t="shared" si="648"/>
        <v/>
      </c>
      <c r="CI503" s="142" t="str">
        <f t="shared" si="649"/>
        <v/>
      </c>
      <c r="CJ503" s="119"/>
      <c r="CK503" s="109"/>
      <c r="CL503" s="166" t="str">
        <f t="shared" si="650"/>
        <v/>
      </c>
      <c r="CM503" s="166" t="str">
        <f t="shared" si="651"/>
        <v/>
      </c>
      <c r="CN503" s="163" t="str">
        <f t="shared" si="652"/>
        <v/>
      </c>
      <c r="CO503" s="164" t="str">
        <f t="shared" si="653"/>
        <v/>
      </c>
      <c r="CP503" s="109"/>
      <c r="CQ503" s="163" t="str">
        <f t="shared" si="654"/>
        <v/>
      </c>
      <c r="CR503" s="163" t="str">
        <f t="shared" si="655"/>
        <v/>
      </c>
      <c r="CS503" s="109"/>
      <c r="CT503" s="112" t="str">
        <f t="shared" si="687"/>
        <v/>
      </c>
      <c r="CU503" s="145" t="str">
        <f t="shared" si="688"/>
        <v/>
      </c>
      <c r="CV503" s="111" t="str">
        <f t="shared" si="689"/>
        <v/>
      </c>
      <c r="CW503" s="111" t="str">
        <f t="shared" si="690"/>
        <v/>
      </c>
      <c r="CX503" s="109" t="str">
        <f t="shared" si="656"/>
        <v/>
      </c>
      <c r="CY503" s="126" t="str">
        <f t="shared" si="657"/>
        <v/>
      </c>
      <c r="CZ503" s="126" t="str">
        <f t="shared" si="658"/>
        <v/>
      </c>
      <c r="DA503" s="126" t="str">
        <f t="shared" si="659"/>
        <v/>
      </c>
      <c r="DB503" s="145" t="str">
        <f t="shared" si="660"/>
        <v/>
      </c>
      <c r="DC503" s="143" t="str">
        <f t="shared" si="661"/>
        <v/>
      </c>
      <c r="DD503" s="121"/>
      <c r="DE503" s="113" t="str">
        <f t="shared" si="662"/>
        <v/>
      </c>
      <c r="DF503" s="113" t="str">
        <f t="shared" si="663"/>
        <v/>
      </c>
      <c r="DG503" s="111" t="e">
        <f t="shared" si="691"/>
        <v>#N/A</v>
      </c>
      <c r="DH503" s="108" t="str">
        <f t="shared" si="664"/>
        <v/>
      </c>
      <c r="DI503" s="108" t="str">
        <f t="shared" si="692"/>
        <v/>
      </c>
      <c r="DJ503" s="108" t="str">
        <f t="shared" si="693"/>
        <v/>
      </c>
      <c r="DK503" s="108" t="str">
        <f t="shared" si="696"/>
        <v/>
      </c>
      <c r="DL503" s="108" t="str">
        <f t="shared" si="694"/>
        <v/>
      </c>
      <c r="DM503" s="108" t="str">
        <f t="shared" si="695"/>
        <v/>
      </c>
      <c r="DN503" s="103"/>
      <c r="DO503" s="170" t="str">
        <f t="shared" si="665"/>
        <v/>
      </c>
      <c r="DP503" s="170" t="str">
        <f t="shared" si="666"/>
        <v/>
      </c>
      <c r="DQ503" s="170" t="str">
        <f t="shared" si="667"/>
        <v/>
      </c>
      <c r="DR503" s="55" t="str">
        <f t="shared" si="668"/>
        <v/>
      </c>
      <c r="DS503" s="55" t="str">
        <f t="shared" si="669"/>
        <v/>
      </c>
      <c r="DT503" s="173" t="str">
        <f t="shared" si="670"/>
        <v/>
      </c>
      <c r="DU503" s="55" t="str">
        <f t="shared" si="671"/>
        <v/>
      </c>
      <c r="DV503" s="21" t="str">
        <f t="shared" si="672"/>
        <v/>
      </c>
      <c r="DW503" s="11" t="str">
        <f t="shared" si="697"/>
        <v/>
      </c>
      <c r="DX503" s="12" t="str">
        <f t="shared" si="673"/>
        <v/>
      </c>
      <c r="DY503" s="15"/>
    </row>
    <row r="504" spans="1:129" ht="19.899999999999999" customHeight="1" x14ac:dyDescent="0.25">
      <c r="A504" s="47">
        <f t="shared" si="674"/>
        <v>503</v>
      </c>
      <c r="B504" s="176"/>
      <c r="C504" s="194"/>
      <c r="D504" s="176"/>
      <c r="E504" s="194"/>
      <c r="F504" s="192"/>
      <c r="G504" s="193"/>
      <c r="H504" s="176"/>
      <c r="I504" s="176"/>
      <c r="J504" s="180"/>
      <c r="K504" s="180"/>
      <c r="L504" s="180"/>
      <c r="M504" s="40"/>
      <c r="N504" s="10" t="str">
        <f t="shared" si="617"/>
        <v/>
      </c>
      <c r="O504" s="13"/>
      <c r="P504" s="26" t="str">
        <f t="shared" si="702"/>
        <v/>
      </c>
      <c r="Q504" s="26" t="str">
        <f t="shared" si="702"/>
        <v/>
      </c>
      <c r="R504" s="26" t="str">
        <f t="shared" si="702"/>
        <v/>
      </c>
      <c r="S504" s="26" t="str">
        <f t="shared" si="702"/>
        <v/>
      </c>
      <c r="T504" s="26" t="str">
        <f t="shared" si="702"/>
        <v/>
      </c>
      <c r="U504" s="157" t="str">
        <f t="shared" si="702"/>
        <v/>
      </c>
      <c r="V504" s="26" t="str">
        <f t="shared" si="702"/>
        <v/>
      </c>
      <c r="W504" s="26" t="str">
        <f t="shared" si="702"/>
        <v/>
      </c>
      <c r="X504" s="26" t="str">
        <f t="shared" si="702"/>
        <v/>
      </c>
      <c r="Y504" s="24" t="str">
        <f t="shared" si="702"/>
        <v/>
      </c>
      <c r="Z504" s="18" t="str">
        <f t="shared" si="703"/>
        <v/>
      </c>
      <c r="AA504" s="24" t="str">
        <f t="shared" si="703"/>
        <v/>
      </c>
      <c r="AB504" s="24" t="str">
        <f t="shared" si="703"/>
        <v/>
      </c>
      <c r="AC504" s="26" t="str">
        <f t="shared" si="703"/>
        <v/>
      </c>
      <c r="AD504" s="33" t="str">
        <f t="shared" si="703"/>
        <v/>
      </c>
      <c r="AE504" s="24" t="str">
        <f t="shared" si="703"/>
        <v/>
      </c>
      <c r="AF504" s="26" t="str">
        <f t="shared" si="703"/>
        <v/>
      </c>
      <c r="AG504" s="24" t="str">
        <f t="shared" si="703"/>
        <v/>
      </c>
      <c r="AH504" s="26" t="str">
        <f t="shared" si="703"/>
        <v/>
      </c>
      <c r="AI504" s="26" t="str">
        <f t="shared" si="703"/>
        <v/>
      </c>
      <c r="AJ504" s="26" t="str">
        <f t="shared" si="703"/>
        <v/>
      </c>
      <c r="AK504" s="26" t="str">
        <f t="shared" si="703"/>
        <v/>
      </c>
      <c r="AL504" s="26" t="str">
        <f t="shared" si="703"/>
        <v/>
      </c>
      <c r="AM504" s="18" t="str">
        <f t="shared" si="703"/>
        <v/>
      </c>
      <c r="AN504" s="9"/>
      <c r="AO504" s="152" t="str">
        <f t="shared" si="675"/>
        <v/>
      </c>
      <c r="AP504" s="150" t="str">
        <f t="shared" si="618"/>
        <v/>
      </c>
      <c r="AQ504" s="151" t="str">
        <f t="shared" si="619"/>
        <v/>
      </c>
      <c r="AR504" s="107" t="str">
        <f t="shared" si="620"/>
        <v/>
      </c>
      <c r="AS504" s="128" t="str">
        <f t="shared" si="621"/>
        <v/>
      </c>
      <c r="AT504" s="114" t="str">
        <f t="shared" si="676"/>
        <v/>
      </c>
      <c r="AU504" s="114" t="str">
        <f t="shared" si="677"/>
        <v/>
      </c>
      <c r="AV504" s="114" t="str">
        <f t="shared" si="678"/>
        <v/>
      </c>
      <c r="AW504" s="114" t="str">
        <f t="shared" si="679"/>
        <v/>
      </c>
      <c r="AX504" s="117" t="str">
        <f t="shared" si="680"/>
        <v/>
      </c>
      <c r="AY504" s="117" t="str">
        <f t="shared" si="681"/>
        <v/>
      </c>
      <c r="AZ504" s="111" t="str">
        <f t="shared" si="682"/>
        <v/>
      </c>
      <c r="BA504" s="133" t="str">
        <f t="shared" si="683"/>
        <v/>
      </c>
      <c r="BB504" s="126" t="str">
        <f t="shared" si="622"/>
        <v/>
      </c>
      <c r="BC504" s="126" t="str">
        <f t="shared" si="623"/>
        <v/>
      </c>
      <c r="BD504" s="127" t="str">
        <f t="shared" si="624"/>
        <v/>
      </c>
      <c r="BE504" s="115" t="str">
        <f t="shared" si="625"/>
        <v/>
      </c>
      <c r="BF504" s="148" t="str">
        <f t="shared" si="626"/>
        <v/>
      </c>
      <c r="BG504" s="126" t="str">
        <f t="shared" si="627"/>
        <v/>
      </c>
      <c r="BH504" s="126" t="str">
        <f t="shared" si="628"/>
        <v/>
      </c>
      <c r="BI504" s="126" t="str">
        <f t="shared" si="629"/>
        <v/>
      </c>
      <c r="BJ504" s="126" t="str">
        <f t="shared" si="630"/>
        <v/>
      </c>
      <c r="BK504" s="111" t="str">
        <f t="shared" si="631"/>
        <v/>
      </c>
      <c r="BL504" s="118" t="str">
        <f t="shared" si="684"/>
        <v/>
      </c>
      <c r="BM504" s="115" t="str">
        <f t="shared" si="632"/>
        <v/>
      </c>
      <c r="BN504" s="110" t="str">
        <f t="shared" si="633"/>
        <v/>
      </c>
      <c r="BO504" s="110" t="str">
        <f t="shared" si="634"/>
        <v/>
      </c>
      <c r="BP504" s="111" t="str">
        <f t="shared" si="685"/>
        <v/>
      </c>
      <c r="BQ504" s="110" t="str">
        <f t="shared" si="686"/>
        <v/>
      </c>
      <c r="BR504" s="153"/>
      <c r="BS504" s="115" t="str">
        <f t="shared" si="635"/>
        <v/>
      </c>
      <c r="BT504" s="132" t="str">
        <f t="shared" si="698"/>
        <v/>
      </c>
      <c r="BU504" s="146" t="str">
        <f t="shared" si="636"/>
        <v/>
      </c>
      <c r="BV504" s="115" t="str">
        <f t="shared" si="637"/>
        <v/>
      </c>
      <c r="BW504" s="118" t="str">
        <f t="shared" si="638"/>
        <v/>
      </c>
      <c r="BX504" s="119"/>
      <c r="BY504" s="111" t="str">
        <f t="shared" si="639"/>
        <v/>
      </c>
      <c r="BZ504" s="111" t="str">
        <f t="shared" si="640"/>
        <v/>
      </c>
      <c r="CA504" s="111" t="str">
        <f t="shared" si="641"/>
        <v/>
      </c>
      <c r="CB504" s="142" t="str">
        <f t="shared" si="642"/>
        <v/>
      </c>
      <c r="CC504" s="184" t="str">
        <f t="shared" si="643"/>
        <v/>
      </c>
      <c r="CD504" s="115" t="str">
        <f t="shared" si="644"/>
        <v/>
      </c>
      <c r="CE504" s="115" t="str">
        <f t="shared" si="645"/>
        <v/>
      </c>
      <c r="CF504" s="125" t="str">
        <f t="shared" si="646"/>
        <v/>
      </c>
      <c r="CG504" s="125" t="str">
        <f t="shared" si="647"/>
        <v/>
      </c>
      <c r="CH504" s="149" t="str">
        <f t="shared" si="648"/>
        <v/>
      </c>
      <c r="CI504" s="142" t="str">
        <f t="shared" si="649"/>
        <v/>
      </c>
      <c r="CJ504" s="119"/>
      <c r="CK504" s="109"/>
      <c r="CL504" s="166" t="str">
        <f t="shared" si="650"/>
        <v/>
      </c>
      <c r="CM504" s="166" t="str">
        <f t="shared" si="651"/>
        <v/>
      </c>
      <c r="CN504" s="163" t="str">
        <f t="shared" si="652"/>
        <v/>
      </c>
      <c r="CO504" s="164" t="str">
        <f t="shared" si="653"/>
        <v/>
      </c>
      <c r="CP504" s="109"/>
      <c r="CQ504" s="163" t="str">
        <f t="shared" si="654"/>
        <v/>
      </c>
      <c r="CR504" s="163" t="str">
        <f t="shared" si="655"/>
        <v/>
      </c>
      <c r="CS504" s="109"/>
      <c r="CT504" s="112" t="str">
        <f t="shared" si="687"/>
        <v/>
      </c>
      <c r="CU504" s="145" t="str">
        <f t="shared" si="688"/>
        <v/>
      </c>
      <c r="CV504" s="111" t="str">
        <f t="shared" si="689"/>
        <v/>
      </c>
      <c r="CW504" s="111" t="str">
        <f t="shared" si="690"/>
        <v/>
      </c>
      <c r="CX504" s="109" t="str">
        <f t="shared" si="656"/>
        <v/>
      </c>
      <c r="CY504" s="126" t="str">
        <f t="shared" si="657"/>
        <v/>
      </c>
      <c r="CZ504" s="126" t="str">
        <f t="shared" si="658"/>
        <v/>
      </c>
      <c r="DA504" s="126" t="str">
        <f t="shared" si="659"/>
        <v/>
      </c>
      <c r="DB504" s="145" t="str">
        <f t="shared" si="660"/>
        <v/>
      </c>
      <c r="DC504" s="143" t="str">
        <f t="shared" si="661"/>
        <v/>
      </c>
      <c r="DD504" s="121"/>
      <c r="DE504" s="113" t="str">
        <f t="shared" si="662"/>
        <v/>
      </c>
      <c r="DF504" s="113" t="str">
        <f t="shared" si="663"/>
        <v/>
      </c>
      <c r="DG504" s="111" t="e">
        <f t="shared" si="691"/>
        <v>#N/A</v>
      </c>
      <c r="DH504" s="108" t="str">
        <f t="shared" si="664"/>
        <v/>
      </c>
      <c r="DI504" s="108" t="str">
        <f t="shared" si="692"/>
        <v/>
      </c>
      <c r="DJ504" s="108" t="str">
        <f t="shared" si="693"/>
        <v/>
      </c>
      <c r="DK504" s="108" t="str">
        <f t="shared" si="696"/>
        <v/>
      </c>
      <c r="DL504" s="108" t="str">
        <f t="shared" si="694"/>
        <v/>
      </c>
      <c r="DM504" s="108" t="str">
        <f t="shared" si="695"/>
        <v/>
      </c>
      <c r="DN504" s="103"/>
      <c r="DO504" s="170" t="str">
        <f t="shared" si="665"/>
        <v/>
      </c>
      <c r="DP504" s="170" t="str">
        <f t="shared" si="666"/>
        <v/>
      </c>
      <c r="DQ504" s="170" t="str">
        <f t="shared" si="667"/>
        <v/>
      </c>
      <c r="DR504" s="55" t="str">
        <f t="shared" si="668"/>
        <v/>
      </c>
      <c r="DS504" s="55" t="str">
        <f t="shared" si="669"/>
        <v/>
      </c>
      <c r="DT504" s="173" t="str">
        <f t="shared" si="670"/>
        <v/>
      </c>
      <c r="DU504" s="55" t="str">
        <f t="shared" si="671"/>
        <v/>
      </c>
      <c r="DV504" s="21" t="str">
        <f t="shared" si="672"/>
        <v/>
      </c>
      <c r="DW504" s="11" t="str">
        <f t="shared" si="697"/>
        <v/>
      </c>
      <c r="DX504" s="12" t="str">
        <f t="shared" si="673"/>
        <v/>
      </c>
      <c r="DY504" s="15"/>
    </row>
    <row r="505" spans="1:129" ht="19.899999999999999" customHeight="1" x14ac:dyDescent="0.25">
      <c r="A505" s="47">
        <f t="shared" si="674"/>
        <v>504</v>
      </c>
      <c r="B505" s="176"/>
      <c r="C505" s="194"/>
      <c r="D505" s="176"/>
      <c r="E505" s="194"/>
      <c r="F505" s="192"/>
      <c r="G505" s="193"/>
      <c r="H505" s="176"/>
      <c r="I505" s="176"/>
      <c r="J505" s="180"/>
      <c r="K505" s="180"/>
      <c r="L505" s="180"/>
      <c r="M505" s="40"/>
      <c r="N505" s="10" t="str">
        <f t="shared" si="617"/>
        <v/>
      </c>
      <c r="O505" s="13"/>
      <c r="P505" s="26" t="str">
        <f t="shared" si="702"/>
        <v/>
      </c>
      <c r="Q505" s="26" t="str">
        <f t="shared" si="702"/>
        <v/>
      </c>
      <c r="R505" s="26" t="str">
        <f t="shared" si="702"/>
        <v/>
      </c>
      <c r="S505" s="26" t="str">
        <f t="shared" si="702"/>
        <v/>
      </c>
      <c r="T505" s="26" t="str">
        <f t="shared" si="702"/>
        <v/>
      </c>
      <c r="U505" s="157" t="str">
        <f t="shared" si="702"/>
        <v/>
      </c>
      <c r="V505" s="26" t="str">
        <f t="shared" si="702"/>
        <v/>
      </c>
      <c r="W505" s="26" t="str">
        <f t="shared" si="702"/>
        <v/>
      </c>
      <c r="X505" s="26" t="str">
        <f t="shared" si="702"/>
        <v/>
      </c>
      <c r="Y505" s="24" t="str">
        <f t="shared" si="702"/>
        <v/>
      </c>
      <c r="Z505" s="18" t="str">
        <f t="shared" si="703"/>
        <v/>
      </c>
      <c r="AA505" s="24" t="str">
        <f t="shared" si="703"/>
        <v/>
      </c>
      <c r="AB505" s="24" t="str">
        <f t="shared" si="703"/>
        <v/>
      </c>
      <c r="AC505" s="26" t="str">
        <f t="shared" si="703"/>
        <v/>
      </c>
      <c r="AD505" s="33" t="str">
        <f t="shared" si="703"/>
        <v/>
      </c>
      <c r="AE505" s="24" t="str">
        <f t="shared" si="703"/>
        <v/>
      </c>
      <c r="AF505" s="26" t="str">
        <f t="shared" si="703"/>
        <v/>
      </c>
      <c r="AG505" s="24" t="str">
        <f t="shared" si="703"/>
        <v/>
      </c>
      <c r="AH505" s="26" t="str">
        <f t="shared" si="703"/>
        <v/>
      </c>
      <c r="AI505" s="26" t="str">
        <f t="shared" si="703"/>
        <v/>
      </c>
      <c r="AJ505" s="26" t="str">
        <f t="shared" si="703"/>
        <v/>
      </c>
      <c r="AK505" s="26" t="str">
        <f t="shared" si="703"/>
        <v/>
      </c>
      <c r="AL505" s="26" t="str">
        <f t="shared" si="703"/>
        <v/>
      </c>
      <c r="AM505" s="18" t="str">
        <f t="shared" si="703"/>
        <v/>
      </c>
      <c r="AN505" s="9"/>
      <c r="AO505" s="152" t="str">
        <f t="shared" si="675"/>
        <v/>
      </c>
      <c r="AP505" s="150" t="str">
        <f t="shared" si="618"/>
        <v/>
      </c>
      <c r="AQ505" s="151" t="str">
        <f t="shared" si="619"/>
        <v/>
      </c>
      <c r="AR505" s="107" t="str">
        <f t="shared" si="620"/>
        <v/>
      </c>
      <c r="AS505" s="128" t="str">
        <f t="shared" si="621"/>
        <v/>
      </c>
      <c r="AT505" s="114" t="str">
        <f t="shared" si="676"/>
        <v/>
      </c>
      <c r="AU505" s="114" t="str">
        <f t="shared" si="677"/>
        <v/>
      </c>
      <c r="AV505" s="114" t="str">
        <f t="shared" si="678"/>
        <v/>
      </c>
      <c r="AW505" s="114" t="str">
        <f t="shared" si="679"/>
        <v/>
      </c>
      <c r="AX505" s="117" t="str">
        <f t="shared" si="680"/>
        <v/>
      </c>
      <c r="AY505" s="117" t="str">
        <f t="shared" si="681"/>
        <v/>
      </c>
      <c r="AZ505" s="111" t="str">
        <f t="shared" si="682"/>
        <v/>
      </c>
      <c r="BA505" s="133" t="str">
        <f t="shared" si="683"/>
        <v/>
      </c>
      <c r="BB505" s="126" t="str">
        <f t="shared" si="622"/>
        <v/>
      </c>
      <c r="BC505" s="126" t="str">
        <f t="shared" si="623"/>
        <v/>
      </c>
      <c r="BD505" s="127" t="str">
        <f t="shared" si="624"/>
        <v/>
      </c>
      <c r="BE505" s="115" t="str">
        <f t="shared" si="625"/>
        <v/>
      </c>
      <c r="BF505" s="148" t="str">
        <f t="shared" si="626"/>
        <v/>
      </c>
      <c r="BG505" s="126" t="str">
        <f t="shared" si="627"/>
        <v/>
      </c>
      <c r="BH505" s="126" t="str">
        <f t="shared" si="628"/>
        <v/>
      </c>
      <c r="BI505" s="126" t="str">
        <f t="shared" si="629"/>
        <v/>
      </c>
      <c r="BJ505" s="126" t="str">
        <f t="shared" si="630"/>
        <v/>
      </c>
      <c r="BK505" s="111" t="str">
        <f t="shared" si="631"/>
        <v/>
      </c>
      <c r="BL505" s="118" t="str">
        <f t="shared" si="684"/>
        <v/>
      </c>
      <c r="BM505" s="115" t="str">
        <f t="shared" si="632"/>
        <v/>
      </c>
      <c r="BN505" s="110" t="str">
        <f t="shared" si="633"/>
        <v/>
      </c>
      <c r="BO505" s="110" t="str">
        <f t="shared" si="634"/>
        <v/>
      </c>
      <c r="BP505" s="111" t="str">
        <f t="shared" si="685"/>
        <v/>
      </c>
      <c r="BQ505" s="110" t="str">
        <f t="shared" si="686"/>
        <v/>
      </c>
      <c r="BR505" s="153"/>
      <c r="BS505" s="115" t="str">
        <f t="shared" si="635"/>
        <v/>
      </c>
      <c r="BT505" s="132" t="str">
        <f t="shared" si="698"/>
        <v/>
      </c>
      <c r="BU505" s="146" t="str">
        <f t="shared" si="636"/>
        <v/>
      </c>
      <c r="BV505" s="115" t="str">
        <f t="shared" si="637"/>
        <v/>
      </c>
      <c r="BW505" s="118" t="str">
        <f t="shared" si="638"/>
        <v/>
      </c>
      <c r="BX505" s="119"/>
      <c r="BY505" s="111" t="str">
        <f t="shared" si="639"/>
        <v/>
      </c>
      <c r="BZ505" s="111" t="str">
        <f t="shared" si="640"/>
        <v/>
      </c>
      <c r="CA505" s="111" t="str">
        <f t="shared" si="641"/>
        <v/>
      </c>
      <c r="CB505" s="142" t="str">
        <f t="shared" si="642"/>
        <v/>
      </c>
      <c r="CC505" s="184" t="str">
        <f t="shared" si="643"/>
        <v/>
      </c>
      <c r="CD505" s="115" t="str">
        <f t="shared" si="644"/>
        <v/>
      </c>
      <c r="CE505" s="115" t="str">
        <f t="shared" si="645"/>
        <v/>
      </c>
      <c r="CF505" s="125" t="str">
        <f t="shared" si="646"/>
        <v/>
      </c>
      <c r="CG505" s="125" t="str">
        <f t="shared" si="647"/>
        <v/>
      </c>
      <c r="CH505" s="149" t="str">
        <f t="shared" si="648"/>
        <v/>
      </c>
      <c r="CI505" s="142" t="str">
        <f t="shared" si="649"/>
        <v/>
      </c>
      <c r="CJ505" s="119"/>
      <c r="CK505" s="109"/>
      <c r="CL505" s="166" t="str">
        <f t="shared" si="650"/>
        <v/>
      </c>
      <c r="CM505" s="166" t="str">
        <f t="shared" si="651"/>
        <v/>
      </c>
      <c r="CN505" s="163" t="str">
        <f t="shared" si="652"/>
        <v/>
      </c>
      <c r="CO505" s="164" t="str">
        <f t="shared" si="653"/>
        <v/>
      </c>
      <c r="CP505" s="109"/>
      <c r="CQ505" s="163" t="str">
        <f t="shared" si="654"/>
        <v/>
      </c>
      <c r="CR505" s="163" t="str">
        <f t="shared" si="655"/>
        <v/>
      </c>
      <c r="CS505" s="109"/>
      <c r="CT505" s="112" t="str">
        <f t="shared" si="687"/>
        <v/>
      </c>
      <c r="CU505" s="145" t="str">
        <f t="shared" si="688"/>
        <v/>
      </c>
      <c r="CV505" s="111" t="str">
        <f t="shared" si="689"/>
        <v/>
      </c>
      <c r="CW505" s="111" t="str">
        <f t="shared" si="690"/>
        <v/>
      </c>
      <c r="CX505" s="109" t="str">
        <f t="shared" si="656"/>
        <v/>
      </c>
      <c r="CY505" s="126" t="str">
        <f t="shared" si="657"/>
        <v/>
      </c>
      <c r="CZ505" s="126" t="str">
        <f t="shared" si="658"/>
        <v/>
      </c>
      <c r="DA505" s="126" t="str">
        <f t="shared" si="659"/>
        <v/>
      </c>
      <c r="DB505" s="145" t="str">
        <f t="shared" si="660"/>
        <v/>
      </c>
      <c r="DC505" s="143" t="str">
        <f t="shared" si="661"/>
        <v/>
      </c>
      <c r="DD505" s="121"/>
      <c r="DE505" s="113" t="str">
        <f t="shared" si="662"/>
        <v/>
      </c>
      <c r="DF505" s="113" t="str">
        <f t="shared" si="663"/>
        <v/>
      </c>
      <c r="DG505" s="111" t="e">
        <f t="shared" si="691"/>
        <v>#N/A</v>
      </c>
      <c r="DH505" s="108" t="str">
        <f t="shared" si="664"/>
        <v/>
      </c>
      <c r="DI505" s="108" t="str">
        <f t="shared" si="692"/>
        <v/>
      </c>
      <c r="DJ505" s="108" t="str">
        <f t="shared" si="693"/>
        <v/>
      </c>
      <c r="DK505" s="108" t="str">
        <f t="shared" si="696"/>
        <v/>
      </c>
      <c r="DL505" s="108" t="str">
        <f t="shared" si="694"/>
        <v/>
      </c>
      <c r="DM505" s="108" t="str">
        <f t="shared" si="695"/>
        <v/>
      </c>
      <c r="DN505" s="103"/>
      <c r="DO505" s="170" t="str">
        <f t="shared" si="665"/>
        <v/>
      </c>
      <c r="DP505" s="170" t="str">
        <f t="shared" si="666"/>
        <v/>
      </c>
      <c r="DQ505" s="170" t="str">
        <f t="shared" si="667"/>
        <v/>
      </c>
      <c r="DR505" s="55" t="str">
        <f t="shared" si="668"/>
        <v/>
      </c>
      <c r="DS505" s="55" t="str">
        <f t="shared" si="669"/>
        <v/>
      </c>
      <c r="DT505" s="173" t="str">
        <f t="shared" si="670"/>
        <v/>
      </c>
      <c r="DU505" s="55" t="str">
        <f t="shared" si="671"/>
        <v/>
      </c>
      <c r="DV505" s="21" t="str">
        <f t="shared" si="672"/>
        <v/>
      </c>
      <c r="DW505" s="11" t="str">
        <f t="shared" si="697"/>
        <v/>
      </c>
      <c r="DX505" s="12" t="str">
        <f t="shared" si="673"/>
        <v/>
      </c>
      <c r="DY505" s="15"/>
    </row>
    <row r="506" spans="1:129" ht="19.899999999999999" customHeight="1" x14ac:dyDescent="0.25">
      <c r="A506" s="47">
        <f t="shared" si="674"/>
        <v>505</v>
      </c>
      <c r="B506" s="176"/>
      <c r="C506" s="194"/>
      <c r="D506" s="176"/>
      <c r="E506" s="194"/>
      <c r="F506" s="192"/>
      <c r="G506" s="193"/>
      <c r="H506" s="176"/>
      <c r="I506" s="176"/>
      <c r="J506" s="180"/>
      <c r="K506" s="180"/>
      <c r="L506" s="180"/>
      <c r="M506" s="40"/>
      <c r="N506" s="10" t="str">
        <f t="shared" si="617"/>
        <v/>
      </c>
      <c r="O506" s="13"/>
      <c r="P506" s="26" t="str">
        <f t="shared" si="702"/>
        <v/>
      </c>
      <c r="Q506" s="26" t="str">
        <f t="shared" si="702"/>
        <v/>
      </c>
      <c r="R506" s="26" t="str">
        <f t="shared" si="702"/>
        <v/>
      </c>
      <c r="S506" s="26" t="str">
        <f t="shared" si="702"/>
        <v/>
      </c>
      <c r="T506" s="26" t="str">
        <f t="shared" si="702"/>
        <v/>
      </c>
      <c r="U506" s="157" t="str">
        <f t="shared" si="702"/>
        <v/>
      </c>
      <c r="V506" s="26" t="str">
        <f t="shared" si="702"/>
        <v/>
      </c>
      <c r="W506" s="26" t="str">
        <f t="shared" si="702"/>
        <v/>
      </c>
      <c r="X506" s="26" t="str">
        <f t="shared" si="702"/>
        <v/>
      </c>
      <c r="Y506" s="24" t="str">
        <f t="shared" si="702"/>
        <v/>
      </c>
      <c r="Z506" s="18" t="str">
        <f t="shared" si="703"/>
        <v/>
      </c>
      <c r="AA506" s="24" t="str">
        <f t="shared" si="703"/>
        <v/>
      </c>
      <c r="AB506" s="24" t="str">
        <f t="shared" si="703"/>
        <v/>
      </c>
      <c r="AC506" s="26" t="str">
        <f t="shared" si="703"/>
        <v/>
      </c>
      <c r="AD506" s="33" t="str">
        <f t="shared" si="703"/>
        <v/>
      </c>
      <c r="AE506" s="24" t="str">
        <f t="shared" si="703"/>
        <v/>
      </c>
      <c r="AF506" s="26" t="str">
        <f t="shared" si="703"/>
        <v/>
      </c>
      <c r="AG506" s="24" t="str">
        <f t="shared" si="703"/>
        <v/>
      </c>
      <c r="AH506" s="26" t="str">
        <f t="shared" si="703"/>
        <v/>
      </c>
      <c r="AI506" s="26" t="str">
        <f t="shared" si="703"/>
        <v/>
      </c>
      <c r="AJ506" s="26" t="str">
        <f t="shared" si="703"/>
        <v/>
      </c>
      <c r="AK506" s="26" t="str">
        <f t="shared" si="703"/>
        <v/>
      </c>
      <c r="AL506" s="26" t="str">
        <f t="shared" si="703"/>
        <v/>
      </c>
      <c r="AM506" s="18" t="str">
        <f t="shared" si="703"/>
        <v/>
      </c>
      <c r="AN506" s="9"/>
      <c r="AO506" s="152" t="str">
        <f t="shared" si="675"/>
        <v/>
      </c>
      <c r="AP506" s="150" t="str">
        <f t="shared" si="618"/>
        <v/>
      </c>
      <c r="AQ506" s="151" t="str">
        <f t="shared" si="619"/>
        <v/>
      </c>
      <c r="AR506" s="107" t="str">
        <f t="shared" si="620"/>
        <v/>
      </c>
      <c r="AS506" s="128" t="str">
        <f t="shared" si="621"/>
        <v/>
      </c>
      <c r="AT506" s="114" t="str">
        <f t="shared" si="676"/>
        <v/>
      </c>
      <c r="AU506" s="114" t="str">
        <f t="shared" si="677"/>
        <v/>
      </c>
      <c r="AV506" s="114" t="str">
        <f t="shared" si="678"/>
        <v/>
      </c>
      <c r="AW506" s="114" t="str">
        <f t="shared" si="679"/>
        <v/>
      </c>
      <c r="AX506" s="117" t="str">
        <f t="shared" si="680"/>
        <v/>
      </c>
      <c r="AY506" s="117" t="str">
        <f t="shared" si="681"/>
        <v/>
      </c>
      <c r="AZ506" s="111" t="str">
        <f t="shared" si="682"/>
        <v/>
      </c>
      <c r="BA506" s="133" t="str">
        <f t="shared" si="683"/>
        <v/>
      </c>
      <c r="BB506" s="126" t="str">
        <f t="shared" si="622"/>
        <v/>
      </c>
      <c r="BC506" s="126" t="str">
        <f t="shared" si="623"/>
        <v/>
      </c>
      <c r="BD506" s="127" t="str">
        <f t="shared" si="624"/>
        <v/>
      </c>
      <c r="BE506" s="115" t="str">
        <f t="shared" si="625"/>
        <v/>
      </c>
      <c r="BF506" s="148" t="str">
        <f t="shared" si="626"/>
        <v/>
      </c>
      <c r="BG506" s="126" t="str">
        <f t="shared" si="627"/>
        <v/>
      </c>
      <c r="BH506" s="126" t="str">
        <f t="shared" si="628"/>
        <v/>
      </c>
      <c r="BI506" s="126" t="str">
        <f t="shared" si="629"/>
        <v/>
      </c>
      <c r="BJ506" s="126" t="str">
        <f t="shared" si="630"/>
        <v/>
      </c>
      <c r="BK506" s="111" t="str">
        <f t="shared" si="631"/>
        <v/>
      </c>
      <c r="BL506" s="118" t="str">
        <f t="shared" si="684"/>
        <v/>
      </c>
      <c r="BM506" s="115" t="str">
        <f t="shared" si="632"/>
        <v/>
      </c>
      <c r="BN506" s="110" t="str">
        <f t="shared" si="633"/>
        <v/>
      </c>
      <c r="BO506" s="110" t="str">
        <f t="shared" si="634"/>
        <v/>
      </c>
      <c r="BP506" s="111" t="str">
        <f t="shared" si="685"/>
        <v/>
      </c>
      <c r="BQ506" s="110" t="str">
        <f t="shared" si="686"/>
        <v/>
      </c>
      <c r="BR506" s="153"/>
      <c r="BS506" s="115" t="str">
        <f t="shared" si="635"/>
        <v/>
      </c>
      <c r="BT506" s="132" t="str">
        <f t="shared" si="698"/>
        <v/>
      </c>
      <c r="BU506" s="146" t="str">
        <f t="shared" si="636"/>
        <v/>
      </c>
      <c r="BV506" s="115" t="str">
        <f t="shared" si="637"/>
        <v/>
      </c>
      <c r="BW506" s="118" t="str">
        <f t="shared" si="638"/>
        <v/>
      </c>
      <c r="BX506" s="119"/>
      <c r="BY506" s="111" t="str">
        <f t="shared" si="639"/>
        <v/>
      </c>
      <c r="BZ506" s="111" t="str">
        <f t="shared" si="640"/>
        <v/>
      </c>
      <c r="CA506" s="111" t="str">
        <f t="shared" si="641"/>
        <v/>
      </c>
      <c r="CB506" s="142" t="str">
        <f t="shared" si="642"/>
        <v/>
      </c>
      <c r="CC506" s="184" t="str">
        <f t="shared" si="643"/>
        <v/>
      </c>
      <c r="CD506" s="115" t="str">
        <f t="shared" si="644"/>
        <v/>
      </c>
      <c r="CE506" s="115" t="str">
        <f t="shared" si="645"/>
        <v/>
      </c>
      <c r="CF506" s="125" t="str">
        <f t="shared" si="646"/>
        <v/>
      </c>
      <c r="CG506" s="125" t="str">
        <f t="shared" si="647"/>
        <v/>
      </c>
      <c r="CH506" s="149" t="str">
        <f t="shared" si="648"/>
        <v/>
      </c>
      <c r="CI506" s="142" t="str">
        <f t="shared" si="649"/>
        <v/>
      </c>
      <c r="CJ506" s="119"/>
      <c r="CK506" s="109"/>
      <c r="CL506" s="166" t="str">
        <f t="shared" si="650"/>
        <v/>
      </c>
      <c r="CM506" s="166" t="str">
        <f t="shared" si="651"/>
        <v/>
      </c>
      <c r="CN506" s="163" t="str">
        <f t="shared" si="652"/>
        <v/>
      </c>
      <c r="CO506" s="164" t="str">
        <f t="shared" si="653"/>
        <v/>
      </c>
      <c r="CP506" s="109"/>
      <c r="CQ506" s="163" t="str">
        <f t="shared" si="654"/>
        <v/>
      </c>
      <c r="CR506" s="163" t="str">
        <f t="shared" si="655"/>
        <v/>
      </c>
      <c r="CS506" s="109"/>
      <c r="CT506" s="112" t="str">
        <f t="shared" si="687"/>
        <v/>
      </c>
      <c r="CU506" s="145" t="str">
        <f t="shared" si="688"/>
        <v/>
      </c>
      <c r="CV506" s="111" t="str">
        <f t="shared" si="689"/>
        <v/>
      </c>
      <c r="CW506" s="111" t="str">
        <f t="shared" si="690"/>
        <v/>
      </c>
      <c r="CX506" s="109" t="str">
        <f t="shared" si="656"/>
        <v/>
      </c>
      <c r="CY506" s="126" t="str">
        <f t="shared" si="657"/>
        <v/>
      </c>
      <c r="CZ506" s="126" t="str">
        <f t="shared" si="658"/>
        <v/>
      </c>
      <c r="DA506" s="126" t="str">
        <f t="shared" si="659"/>
        <v/>
      </c>
      <c r="DB506" s="145" t="str">
        <f t="shared" si="660"/>
        <v/>
      </c>
      <c r="DC506" s="143" t="str">
        <f t="shared" si="661"/>
        <v/>
      </c>
      <c r="DD506" s="121"/>
      <c r="DE506" s="113" t="str">
        <f t="shared" si="662"/>
        <v/>
      </c>
      <c r="DF506" s="113" t="str">
        <f t="shared" si="663"/>
        <v/>
      </c>
      <c r="DG506" s="111" t="e">
        <f t="shared" si="691"/>
        <v>#N/A</v>
      </c>
      <c r="DH506" s="108" t="str">
        <f t="shared" si="664"/>
        <v/>
      </c>
      <c r="DI506" s="108" t="str">
        <f t="shared" si="692"/>
        <v/>
      </c>
      <c r="DJ506" s="108" t="str">
        <f t="shared" si="693"/>
        <v/>
      </c>
      <c r="DK506" s="108" t="str">
        <f t="shared" si="696"/>
        <v/>
      </c>
      <c r="DL506" s="108" t="str">
        <f t="shared" si="694"/>
        <v/>
      </c>
      <c r="DM506" s="108" t="str">
        <f t="shared" si="695"/>
        <v/>
      </c>
      <c r="DN506" s="103"/>
      <c r="DO506" s="170" t="str">
        <f t="shared" si="665"/>
        <v/>
      </c>
      <c r="DP506" s="170" t="str">
        <f t="shared" si="666"/>
        <v/>
      </c>
      <c r="DQ506" s="170" t="str">
        <f t="shared" si="667"/>
        <v/>
      </c>
      <c r="DR506" s="55" t="str">
        <f t="shared" si="668"/>
        <v/>
      </c>
      <c r="DS506" s="55" t="str">
        <f t="shared" si="669"/>
        <v/>
      </c>
      <c r="DT506" s="173" t="str">
        <f t="shared" si="670"/>
        <v/>
      </c>
      <c r="DU506" s="55" t="str">
        <f t="shared" si="671"/>
        <v/>
      </c>
      <c r="DV506" s="21" t="str">
        <f t="shared" si="672"/>
        <v/>
      </c>
      <c r="DW506" s="11" t="str">
        <f t="shared" si="697"/>
        <v/>
      </c>
      <c r="DX506" s="12" t="str">
        <f t="shared" si="673"/>
        <v/>
      </c>
      <c r="DY506" s="15"/>
    </row>
    <row r="507" spans="1:129" ht="19.899999999999999" customHeight="1" x14ac:dyDescent="0.25">
      <c r="A507" s="47">
        <f t="shared" si="674"/>
        <v>506</v>
      </c>
      <c r="B507" s="176"/>
      <c r="C507" s="194"/>
      <c r="D507" s="176"/>
      <c r="E507" s="194"/>
      <c r="F507" s="192"/>
      <c r="G507" s="193"/>
      <c r="H507" s="176"/>
      <c r="I507" s="176"/>
      <c r="J507" s="180"/>
      <c r="K507" s="180"/>
      <c r="L507" s="180"/>
      <c r="M507" s="40"/>
      <c r="N507" s="10" t="str">
        <f t="shared" si="617"/>
        <v/>
      </c>
      <c r="O507" s="13"/>
      <c r="P507" s="26" t="str">
        <f t="shared" si="702"/>
        <v/>
      </c>
      <c r="Q507" s="26" t="str">
        <f t="shared" si="702"/>
        <v/>
      </c>
      <c r="R507" s="26" t="str">
        <f t="shared" si="702"/>
        <v/>
      </c>
      <c r="S507" s="26" t="str">
        <f t="shared" si="702"/>
        <v/>
      </c>
      <c r="T507" s="26" t="str">
        <f t="shared" si="702"/>
        <v/>
      </c>
      <c r="U507" s="157" t="str">
        <f t="shared" si="702"/>
        <v/>
      </c>
      <c r="V507" s="26" t="str">
        <f t="shared" si="702"/>
        <v/>
      </c>
      <c r="W507" s="26" t="str">
        <f t="shared" si="702"/>
        <v/>
      </c>
      <c r="X507" s="26" t="str">
        <f t="shared" si="702"/>
        <v/>
      </c>
      <c r="Y507" s="24" t="str">
        <f t="shared" si="702"/>
        <v/>
      </c>
      <c r="Z507" s="18" t="str">
        <f t="shared" si="703"/>
        <v/>
      </c>
      <c r="AA507" s="24" t="str">
        <f t="shared" si="703"/>
        <v/>
      </c>
      <c r="AB507" s="24" t="str">
        <f t="shared" si="703"/>
        <v/>
      </c>
      <c r="AC507" s="26" t="str">
        <f t="shared" si="703"/>
        <v/>
      </c>
      <c r="AD507" s="33" t="str">
        <f t="shared" si="703"/>
        <v/>
      </c>
      <c r="AE507" s="24" t="str">
        <f t="shared" si="703"/>
        <v/>
      </c>
      <c r="AF507" s="26" t="str">
        <f t="shared" si="703"/>
        <v/>
      </c>
      <c r="AG507" s="24" t="str">
        <f t="shared" si="703"/>
        <v/>
      </c>
      <c r="AH507" s="26" t="str">
        <f t="shared" si="703"/>
        <v/>
      </c>
      <c r="AI507" s="26" t="str">
        <f t="shared" si="703"/>
        <v/>
      </c>
      <c r="AJ507" s="26" t="str">
        <f t="shared" si="703"/>
        <v/>
      </c>
      <c r="AK507" s="26" t="str">
        <f t="shared" si="703"/>
        <v/>
      </c>
      <c r="AL507" s="26" t="str">
        <f t="shared" si="703"/>
        <v/>
      </c>
      <c r="AM507" s="18" t="str">
        <f t="shared" si="703"/>
        <v/>
      </c>
      <c r="AN507" s="9"/>
      <c r="AO507" s="152" t="str">
        <f t="shared" si="675"/>
        <v/>
      </c>
      <c r="AP507" s="150" t="str">
        <f t="shared" si="618"/>
        <v/>
      </c>
      <c r="AQ507" s="151" t="str">
        <f t="shared" si="619"/>
        <v/>
      </c>
      <c r="AR507" s="107" t="str">
        <f t="shared" si="620"/>
        <v/>
      </c>
      <c r="AS507" s="128" t="str">
        <f t="shared" si="621"/>
        <v/>
      </c>
      <c r="AT507" s="114" t="str">
        <f t="shared" si="676"/>
        <v/>
      </c>
      <c r="AU507" s="114" t="str">
        <f t="shared" si="677"/>
        <v/>
      </c>
      <c r="AV507" s="114" t="str">
        <f t="shared" si="678"/>
        <v/>
      </c>
      <c r="AW507" s="114" t="str">
        <f t="shared" si="679"/>
        <v/>
      </c>
      <c r="AX507" s="117" t="str">
        <f t="shared" si="680"/>
        <v/>
      </c>
      <c r="AY507" s="117" t="str">
        <f t="shared" si="681"/>
        <v/>
      </c>
      <c r="AZ507" s="111" t="str">
        <f t="shared" si="682"/>
        <v/>
      </c>
      <c r="BA507" s="133" t="str">
        <f t="shared" si="683"/>
        <v/>
      </c>
      <c r="BB507" s="126" t="str">
        <f t="shared" si="622"/>
        <v/>
      </c>
      <c r="BC507" s="126" t="str">
        <f t="shared" si="623"/>
        <v/>
      </c>
      <c r="BD507" s="127" t="str">
        <f t="shared" si="624"/>
        <v/>
      </c>
      <c r="BE507" s="115" t="str">
        <f t="shared" si="625"/>
        <v/>
      </c>
      <c r="BF507" s="148" t="str">
        <f t="shared" si="626"/>
        <v/>
      </c>
      <c r="BG507" s="126" t="str">
        <f t="shared" si="627"/>
        <v/>
      </c>
      <c r="BH507" s="126" t="str">
        <f t="shared" si="628"/>
        <v/>
      </c>
      <c r="BI507" s="126" t="str">
        <f t="shared" si="629"/>
        <v/>
      </c>
      <c r="BJ507" s="126" t="str">
        <f t="shared" si="630"/>
        <v/>
      </c>
      <c r="BK507" s="111" t="str">
        <f t="shared" si="631"/>
        <v/>
      </c>
      <c r="BL507" s="118" t="str">
        <f t="shared" si="684"/>
        <v/>
      </c>
      <c r="BM507" s="115" t="str">
        <f t="shared" si="632"/>
        <v/>
      </c>
      <c r="BN507" s="110" t="str">
        <f t="shared" si="633"/>
        <v/>
      </c>
      <c r="BO507" s="110" t="str">
        <f t="shared" si="634"/>
        <v/>
      </c>
      <c r="BP507" s="111" t="str">
        <f t="shared" si="685"/>
        <v/>
      </c>
      <c r="BQ507" s="110" t="str">
        <f t="shared" si="686"/>
        <v/>
      </c>
      <c r="BR507" s="153"/>
      <c r="BS507" s="115" t="str">
        <f t="shared" si="635"/>
        <v/>
      </c>
      <c r="BT507" s="132" t="str">
        <f t="shared" si="698"/>
        <v/>
      </c>
      <c r="BU507" s="146" t="str">
        <f t="shared" si="636"/>
        <v/>
      </c>
      <c r="BV507" s="115" t="str">
        <f t="shared" si="637"/>
        <v/>
      </c>
      <c r="BW507" s="118" t="str">
        <f t="shared" si="638"/>
        <v/>
      </c>
      <c r="BX507" s="119"/>
      <c r="BY507" s="111" t="str">
        <f t="shared" si="639"/>
        <v/>
      </c>
      <c r="BZ507" s="111" t="str">
        <f t="shared" si="640"/>
        <v/>
      </c>
      <c r="CA507" s="111" t="str">
        <f t="shared" si="641"/>
        <v/>
      </c>
      <c r="CB507" s="142" t="str">
        <f t="shared" si="642"/>
        <v/>
      </c>
      <c r="CC507" s="184" t="str">
        <f t="shared" si="643"/>
        <v/>
      </c>
      <c r="CD507" s="115" t="str">
        <f t="shared" si="644"/>
        <v/>
      </c>
      <c r="CE507" s="115" t="str">
        <f t="shared" si="645"/>
        <v/>
      </c>
      <c r="CF507" s="125" t="str">
        <f t="shared" si="646"/>
        <v/>
      </c>
      <c r="CG507" s="125" t="str">
        <f t="shared" si="647"/>
        <v/>
      </c>
      <c r="CH507" s="149" t="str">
        <f t="shared" si="648"/>
        <v/>
      </c>
      <c r="CI507" s="142" t="str">
        <f t="shared" si="649"/>
        <v/>
      </c>
      <c r="CJ507" s="119"/>
      <c r="CK507" s="109"/>
      <c r="CL507" s="166" t="str">
        <f t="shared" si="650"/>
        <v/>
      </c>
      <c r="CM507" s="166" t="str">
        <f t="shared" si="651"/>
        <v/>
      </c>
      <c r="CN507" s="163" t="str">
        <f t="shared" si="652"/>
        <v/>
      </c>
      <c r="CO507" s="164" t="str">
        <f t="shared" si="653"/>
        <v/>
      </c>
      <c r="CP507" s="109"/>
      <c r="CQ507" s="163" t="str">
        <f t="shared" si="654"/>
        <v/>
      </c>
      <c r="CR507" s="163" t="str">
        <f t="shared" si="655"/>
        <v/>
      </c>
      <c r="CS507" s="109"/>
      <c r="CT507" s="112" t="str">
        <f t="shared" si="687"/>
        <v/>
      </c>
      <c r="CU507" s="145" t="str">
        <f t="shared" si="688"/>
        <v/>
      </c>
      <c r="CV507" s="111" t="str">
        <f t="shared" si="689"/>
        <v/>
      </c>
      <c r="CW507" s="111" t="str">
        <f t="shared" si="690"/>
        <v/>
      </c>
      <c r="CX507" s="109" t="str">
        <f t="shared" si="656"/>
        <v/>
      </c>
      <c r="CY507" s="126" t="str">
        <f t="shared" si="657"/>
        <v/>
      </c>
      <c r="CZ507" s="126" t="str">
        <f t="shared" si="658"/>
        <v/>
      </c>
      <c r="DA507" s="126" t="str">
        <f t="shared" si="659"/>
        <v/>
      </c>
      <c r="DB507" s="145" t="str">
        <f t="shared" si="660"/>
        <v/>
      </c>
      <c r="DC507" s="143" t="str">
        <f t="shared" si="661"/>
        <v/>
      </c>
      <c r="DD507" s="121"/>
      <c r="DE507" s="113" t="str">
        <f t="shared" si="662"/>
        <v/>
      </c>
      <c r="DF507" s="113" t="str">
        <f t="shared" si="663"/>
        <v/>
      </c>
      <c r="DG507" s="111" t="e">
        <f t="shared" si="691"/>
        <v>#N/A</v>
      </c>
      <c r="DH507" s="108" t="str">
        <f t="shared" si="664"/>
        <v/>
      </c>
      <c r="DI507" s="108" t="str">
        <f t="shared" si="692"/>
        <v/>
      </c>
      <c r="DJ507" s="108" t="str">
        <f t="shared" si="693"/>
        <v/>
      </c>
      <c r="DK507" s="108" t="str">
        <f t="shared" si="696"/>
        <v/>
      </c>
      <c r="DL507" s="108" t="str">
        <f t="shared" si="694"/>
        <v/>
      </c>
      <c r="DM507" s="108" t="str">
        <f t="shared" si="695"/>
        <v/>
      </c>
      <c r="DN507" s="103"/>
      <c r="DO507" s="170" t="str">
        <f t="shared" si="665"/>
        <v/>
      </c>
      <c r="DP507" s="170" t="str">
        <f t="shared" si="666"/>
        <v/>
      </c>
      <c r="DQ507" s="170" t="str">
        <f t="shared" si="667"/>
        <v/>
      </c>
      <c r="DR507" s="55" t="str">
        <f t="shared" si="668"/>
        <v/>
      </c>
      <c r="DS507" s="55" t="str">
        <f t="shared" si="669"/>
        <v/>
      </c>
      <c r="DT507" s="173" t="str">
        <f t="shared" si="670"/>
        <v/>
      </c>
      <c r="DU507" s="55" t="str">
        <f t="shared" si="671"/>
        <v/>
      </c>
      <c r="DV507" s="21" t="str">
        <f t="shared" si="672"/>
        <v/>
      </c>
      <c r="DW507" s="11" t="str">
        <f t="shared" si="697"/>
        <v/>
      </c>
      <c r="DX507" s="12" t="str">
        <f t="shared" si="673"/>
        <v/>
      </c>
      <c r="DY507" s="15"/>
    </row>
    <row r="508" spans="1:129" ht="19.899999999999999" customHeight="1" x14ac:dyDescent="0.25">
      <c r="A508" s="47">
        <f t="shared" si="674"/>
        <v>507</v>
      </c>
      <c r="B508" s="176"/>
      <c r="C508" s="194"/>
      <c r="D508" s="176"/>
      <c r="E508" s="194"/>
      <c r="F508" s="192"/>
      <c r="G508" s="193"/>
      <c r="H508" s="176"/>
      <c r="I508" s="176"/>
      <c r="J508" s="180"/>
      <c r="K508" s="180"/>
      <c r="L508" s="180"/>
      <c r="M508" s="40"/>
      <c r="N508" s="10" t="str">
        <f t="shared" si="617"/>
        <v/>
      </c>
      <c r="O508" s="13"/>
      <c r="P508" s="26" t="str">
        <f t="shared" si="702"/>
        <v/>
      </c>
      <c r="Q508" s="26" t="str">
        <f t="shared" si="702"/>
        <v/>
      </c>
      <c r="R508" s="26" t="str">
        <f t="shared" si="702"/>
        <v/>
      </c>
      <c r="S508" s="26" t="str">
        <f t="shared" si="702"/>
        <v/>
      </c>
      <c r="T508" s="26" t="str">
        <f t="shared" si="702"/>
        <v/>
      </c>
      <c r="U508" s="157" t="str">
        <f t="shared" si="702"/>
        <v/>
      </c>
      <c r="V508" s="26" t="str">
        <f t="shared" si="702"/>
        <v/>
      </c>
      <c r="W508" s="26" t="str">
        <f t="shared" si="702"/>
        <v/>
      </c>
      <c r="X508" s="26" t="str">
        <f t="shared" si="702"/>
        <v/>
      </c>
      <c r="Y508" s="24" t="str">
        <f t="shared" si="702"/>
        <v/>
      </c>
      <c r="Z508" s="18" t="str">
        <f t="shared" si="703"/>
        <v/>
      </c>
      <c r="AA508" s="24" t="str">
        <f t="shared" si="703"/>
        <v/>
      </c>
      <c r="AB508" s="24" t="str">
        <f t="shared" si="703"/>
        <v/>
      </c>
      <c r="AC508" s="26" t="str">
        <f t="shared" si="703"/>
        <v/>
      </c>
      <c r="AD508" s="33" t="str">
        <f t="shared" si="703"/>
        <v/>
      </c>
      <c r="AE508" s="24" t="str">
        <f t="shared" si="703"/>
        <v/>
      </c>
      <c r="AF508" s="26" t="str">
        <f t="shared" si="703"/>
        <v/>
      </c>
      <c r="AG508" s="24" t="str">
        <f t="shared" si="703"/>
        <v/>
      </c>
      <c r="AH508" s="26" t="str">
        <f t="shared" si="703"/>
        <v/>
      </c>
      <c r="AI508" s="26" t="str">
        <f t="shared" si="703"/>
        <v/>
      </c>
      <c r="AJ508" s="26" t="str">
        <f t="shared" si="703"/>
        <v/>
      </c>
      <c r="AK508" s="26" t="str">
        <f t="shared" si="703"/>
        <v/>
      </c>
      <c r="AL508" s="26" t="str">
        <f t="shared" si="703"/>
        <v/>
      </c>
      <c r="AM508" s="18" t="str">
        <f t="shared" si="703"/>
        <v/>
      </c>
      <c r="AN508" s="9"/>
      <c r="AO508" s="152" t="str">
        <f t="shared" si="675"/>
        <v/>
      </c>
      <c r="AP508" s="150" t="str">
        <f t="shared" si="618"/>
        <v/>
      </c>
      <c r="AQ508" s="151" t="str">
        <f t="shared" si="619"/>
        <v/>
      </c>
      <c r="AR508" s="107" t="str">
        <f t="shared" si="620"/>
        <v/>
      </c>
      <c r="AS508" s="128" t="str">
        <f t="shared" si="621"/>
        <v/>
      </c>
      <c r="AT508" s="114" t="str">
        <f t="shared" si="676"/>
        <v/>
      </c>
      <c r="AU508" s="114" t="str">
        <f t="shared" si="677"/>
        <v/>
      </c>
      <c r="AV508" s="114" t="str">
        <f t="shared" si="678"/>
        <v/>
      </c>
      <c r="AW508" s="114" t="str">
        <f t="shared" si="679"/>
        <v/>
      </c>
      <c r="AX508" s="117" t="str">
        <f t="shared" si="680"/>
        <v/>
      </c>
      <c r="AY508" s="117" t="str">
        <f t="shared" si="681"/>
        <v/>
      </c>
      <c r="AZ508" s="111" t="str">
        <f t="shared" si="682"/>
        <v/>
      </c>
      <c r="BA508" s="133" t="str">
        <f t="shared" si="683"/>
        <v/>
      </c>
      <c r="BB508" s="126" t="str">
        <f t="shared" si="622"/>
        <v/>
      </c>
      <c r="BC508" s="126" t="str">
        <f t="shared" si="623"/>
        <v/>
      </c>
      <c r="BD508" s="127" t="str">
        <f t="shared" si="624"/>
        <v/>
      </c>
      <c r="BE508" s="115" t="str">
        <f t="shared" si="625"/>
        <v/>
      </c>
      <c r="BF508" s="148" t="str">
        <f t="shared" si="626"/>
        <v/>
      </c>
      <c r="BG508" s="126" t="str">
        <f t="shared" si="627"/>
        <v/>
      </c>
      <c r="BH508" s="126" t="str">
        <f t="shared" si="628"/>
        <v/>
      </c>
      <c r="BI508" s="126" t="str">
        <f t="shared" si="629"/>
        <v/>
      </c>
      <c r="BJ508" s="126" t="str">
        <f t="shared" si="630"/>
        <v/>
      </c>
      <c r="BK508" s="111" t="str">
        <f t="shared" si="631"/>
        <v/>
      </c>
      <c r="BL508" s="118" t="str">
        <f t="shared" si="684"/>
        <v/>
      </c>
      <c r="BM508" s="115" t="str">
        <f t="shared" si="632"/>
        <v/>
      </c>
      <c r="BN508" s="110" t="str">
        <f t="shared" si="633"/>
        <v/>
      </c>
      <c r="BO508" s="110" t="str">
        <f t="shared" si="634"/>
        <v/>
      </c>
      <c r="BP508" s="111" t="str">
        <f t="shared" si="685"/>
        <v/>
      </c>
      <c r="BQ508" s="110" t="str">
        <f t="shared" si="686"/>
        <v/>
      </c>
      <c r="BR508" s="153"/>
      <c r="BS508" s="115" t="str">
        <f t="shared" si="635"/>
        <v/>
      </c>
      <c r="BT508" s="132" t="str">
        <f t="shared" si="698"/>
        <v/>
      </c>
      <c r="BU508" s="146" t="str">
        <f t="shared" si="636"/>
        <v/>
      </c>
      <c r="BV508" s="115" t="str">
        <f t="shared" si="637"/>
        <v/>
      </c>
      <c r="BW508" s="118" t="str">
        <f t="shared" si="638"/>
        <v/>
      </c>
      <c r="BX508" s="119"/>
      <c r="BY508" s="111" t="str">
        <f t="shared" si="639"/>
        <v/>
      </c>
      <c r="BZ508" s="111" t="str">
        <f t="shared" si="640"/>
        <v/>
      </c>
      <c r="CA508" s="111" t="str">
        <f t="shared" si="641"/>
        <v/>
      </c>
      <c r="CB508" s="142" t="str">
        <f t="shared" si="642"/>
        <v/>
      </c>
      <c r="CC508" s="184" t="str">
        <f t="shared" si="643"/>
        <v/>
      </c>
      <c r="CD508" s="115" t="str">
        <f t="shared" si="644"/>
        <v/>
      </c>
      <c r="CE508" s="115" t="str">
        <f t="shared" si="645"/>
        <v/>
      </c>
      <c r="CF508" s="125" t="str">
        <f t="shared" si="646"/>
        <v/>
      </c>
      <c r="CG508" s="125" t="str">
        <f t="shared" si="647"/>
        <v/>
      </c>
      <c r="CH508" s="149" t="str">
        <f t="shared" si="648"/>
        <v/>
      </c>
      <c r="CI508" s="142" t="str">
        <f t="shared" si="649"/>
        <v/>
      </c>
      <c r="CJ508" s="119"/>
      <c r="CK508" s="109"/>
      <c r="CL508" s="166" t="str">
        <f t="shared" si="650"/>
        <v/>
      </c>
      <c r="CM508" s="166" t="str">
        <f t="shared" si="651"/>
        <v/>
      </c>
      <c r="CN508" s="163" t="str">
        <f t="shared" si="652"/>
        <v/>
      </c>
      <c r="CO508" s="164" t="str">
        <f t="shared" si="653"/>
        <v/>
      </c>
      <c r="CP508" s="109"/>
      <c r="CQ508" s="163" t="str">
        <f t="shared" si="654"/>
        <v/>
      </c>
      <c r="CR508" s="163" t="str">
        <f t="shared" si="655"/>
        <v/>
      </c>
      <c r="CS508" s="109"/>
      <c r="CT508" s="112" t="str">
        <f t="shared" si="687"/>
        <v/>
      </c>
      <c r="CU508" s="145" t="str">
        <f t="shared" si="688"/>
        <v/>
      </c>
      <c r="CV508" s="111" t="str">
        <f t="shared" si="689"/>
        <v/>
      </c>
      <c r="CW508" s="111" t="str">
        <f t="shared" si="690"/>
        <v/>
      </c>
      <c r="CX508" s="109" t="str">
        <f t="shared" si="656"/>
        <v/>
      </c>
      <c r="CY508" s="126" t="str">
        <f t="shared" si="657"/>
        <v/>
      </c>
      <c r="CZ508" s="126" t="str">
        <f t="shared" si="658"/>
        <v/>
      </c>
      <c r="DA508" s="126" t="str">
        <f t="shared" si="659"/>
        <v/>
      </c>
      <c r="DB508" s="145" t="str">
        <f t="shared" si="660"/>
        <v/>
      </c>
      <c r="DC508" s="143" t="str">
        <f t="shared" si="661"/>
        <v/>
      </c>
      <c r="DD508" s="121"/>
      <c r="DE508" s="113" t="str">
        <f t="shared" si="662"/>
        <v/>
      </c>
      <c r="DF508" s="113" t="str">
        <f t="shared" si="663"/>
        <v/>
      </c>
      <c r="DG508" s="111" t="e">
        <f t="shared" si="691"/>
        <v>#N/A</v>
      </c>
      <c r="DH508" s="108" t="str">
        <f t="shared" si="664"/>
        <v/>
      </c>
      <c r="DI508" s="108" t="str">
        <f t="shared" si="692"/>
        <v/>
      </c>
      <c r="DJ508" s="108" t="str">
        <f t="shared" si="693"/>
        <v/>
      </c>
      <c r="DK508" s="108" t="str">
        <f t="shared" si="696"/>
        <v/>
      </c>
      <c r="DL508" s="108" t="str">
        <f t="shared" si="694"/>
        <v/>
      </c>
      <c r="DM508" s="108" t="str">
        <f t="shared" si="695"/>
        <v/>
      </c>
      <c r="DN508" s="103"/>
      <c r="DO508" s="170" t="str">
        <f t="shared" si="665"/>
        <v/>
      </c>
      <c r="DP508" s="170" t="str">
        <f t="shared" si="666"/>
        <v/>
      </c>
      <c r="DQ508" s="170" t="str">
        <f t="shared" si="667"/>
        <v/>
      </c>
      <c r="DR508" s="55" t="str">
        <f t="shared" si="668"/>
        <v/>
      </c>
      <c r="DS508" s="55" t="str">
        <f t="shared" si="669"/>
        <v/>
      </c>
      <c r="DT508" s="173" t="str">
        <f t="shared" si="670"/>
        <v/>
      </c>
      <c r="DU508" s="55" t="str">
        <f t="shared" si="671"/>
        <v/>
      </c>
      <c r="DV508" s="21" t="str">
        <f t="shared" si="672"/>
        <v/>
      </c>
      <c r="DW508" s="11" t="str">
        <f t="shared" si="697"/>
        <v/>
      </c>
      <c r="DX508" s="12" t="str">
        <f t="shared" si="673"/>
        <v/>
      </c>
      <c r="DY508" s="15"/>
    </row>
    <row r="509" spans="1:129" ht="19.899999999999999" customHeight="1" x14ac:dyDescent="0.25">
      <c r="A509" s="47">
        <f t="shared" si="674"/>
        <v>508</v>
      </c>
      <c r="B509" s="176"/>
      <c r="C509" s="194"/>
      <c r="D509" s="176"/>
      <c r="E509" s="194"/>
      <c r="F509" s="192"/>
      <c r="G509" s="193"/>
      <c r="H509" s="176"/>
      <c r="I509" s="176"/>
      <c r="J509" s="180"/>
      <c r="K509" s="180"/>
      <c r="L509" s="180"/>
      <c r="M509" s="40"/>
      <c r="N509" s="10" t="str">
        <f t="shared" si="617"/>
        <v/>
      </c>
      <c r="O509" s="13"/>
      <c r="P509" s="26" t="str">
        <f t="shared" si="702"/>
        <v/>
      </c>
      <c r="Q509" s="26" t="str">
        <f t="shared" si="702"/>
        <v/>
      </c>
      <c r="R509" s="26" t="str">
        <f t="shared" si="702"/>
        <v/>
      </c>
      <c r="S509" s="26" t="str">
        <f t="shared" si="702"/>
        <v/>
      </c>
      <c r="T509" s="26" t="str">
        <f t="shared" si="702"/>
        <v/>
      </c>
      <c r="U509" s="157" t="str">
        <f t="shared" si="702"/>
        <v/>
      </c>
      <c r="V509" s="26" t="str">
        <f t="shared" si="702"/>
        <v/>
      </c>
      <c r="W509" s="26" t="str">
        <f t="shared" si="702"/>
        <v/>
      </c>
      <c r="X509" s="26" t="str">
        <f t="shared" si="702"/>
        <v/>
      </c>
      <c r="Y509" s="24" t="str">
        <f t="shared" si="702"/>
        <v/>
      </c>
      <c r="Z509" s="18" t="str">
        <f t="shared" si="703"/>
        <v/>
      </c>
      <c r="AA509" s="24" t="str">
        <f t="shared" si="703"/>
        <v/>
      </c>
      <c r="AB509" s="24" t="str">
        <f t="shared" si="703"/>
        <v/>
      </c>
      <c r="AC509" s="26" t="str">
        <f t="shared" si="703"/>
        <v/>
      </c>
      <c r="AD509" s="33" t="str">
        <f t="shared" si="703"/>
        <v/>
      </c>
      <c r="AE509" s="24" t="str">
        <f t="shared" si="703"/>
        <v/>
      </c>
      <c r="AF509" s="26" t="str">
        <f t="shared" si="703"/>
        <v/>
      </c>
      <c r="AG509" s="24" t="str">
        <f t="shared" si="703"/>
        <v/>
      </c>
      <c r="AH509" s="26" t="str">
        <f t="shared" si="703"/>
        <v/>
      </c>
      <c r="AI509" s="26" t="str">
        <f t="shared" si="703"/>
        <v/>
      </c>
      <c r="AJ509" s="26" t="str">
        <f t="shared" si="703"/>
        <v/>
      </c>
      <c r="AK509" s="26" t="str">
        <f t="shared" si="703"/>
        <v/>
      </c>
      <c r="AL509" s="26" t="str">
        <f t="shared" si="703"/>
        <v/>
      </c>
      <c r="AM509" s="18" t="str">
        <f t="shared" si="703"/>
        <v/>
      </c>
      <c r="AN509" s="9"/>
      <c r="AO509" s="152" t="str">
        <f t="shared" si="675"/>
        <v/>
      </c>
      <c r="AP509" s="150" t="str">
        <f t="shared" si="618"/>
        <v/>
      </c>
      <c r="AQ509" s="151" t="str">
        <f t="shared" si="619"/>
        <v/>
      </c>
      <c r="AR509" s="107" t="str">
        <f t="shared" si="620"/>
        <v/>
      </c>
      <c r="AS509" s="128" t="str">
        <f t="shared" si="621"/>
        <v/>
      </c>
      <c r="AT509" s="114" t="str">
        <f t="shared" si="676"/>
        <v/>
      </c>
      <c r="AU509" s="114" t="str">
        <f t="shared" si="677"/>
        <v/>
      </c>
      <c r="AV509" s="114" t="str">
        <f t="shared" si="678"/>
        <v/>
      </c>
      <c r="AW509" s="114" t="str">
        <f t="shared" si="679"/>
        <v/>
      </c>
      <c r="AX509" s="117" t="str">
        <f t="shared" si="680"/>
        <v/>
      </c>
      <c r="AY509" s="117" t="str">
        <f t="shared" si="681"/>
        <v/>
      </c>
      <c r="AZ509" s="111" t="str">
        <f t="shared" si="682"/>
        <v/>
      </c>
      <c r="BA509" s="133" t="str">
        <f t="shared" si="683"/>
        <v/>
      </c>
      <c r="BB509" s="126" t="str">
        <f t="shared" si="622"/>
        <v/>
      </c>
      <c r="BC509" s="126" t="str">
        <f t="shared" si="623"/>
        <v/>
      </c>
      <c r="BD509" s="127" t="str">
        <f t="shared" si="624"/>
        <v/>
      </c>
      <c r="BE509" s="115" t="str">
        <f t="shared" si="625"/>
        <v/>
      </c>
      <c r="BF509" s="148" t="str">
        <f t="shared" si="626"/>
        <v/>
      </c>
      <c r="BG509" s="126" t="str">
        <f t="shared" si="627"/>
        <v/>
      </c>
      <c r="BH509" s="126" t="str">
        <f t="shared" si="628"/>
        <v/>
      </c>
      <c r="BI509" s="126" t="str">
        <f t="shared" si="629"/>
        <v/>
      </c>
      <c r="BJ509" s="126" t="str">
        <f t="shared" si="630"/>
        <v/>
      </c>
      <c r="BK509" s="111" t="str">
        <f t="shared" si="631"/>
        <v/>
      </c>
      <c r="BL509" s="118" t="str">
        <f t="shared" si="684"/>
        <v/>
      </c>
      <c r="BM509" s="115" t="str">
        <f t="shared" si="632"/>
        <v/>
      </c>
      <c r="BN509" s="110" t="str">
        <f t="shared" si="633"/>
        <v/>
      </c>
      <c r="BO509" s="110" t="str">
        <f t="shared" si="634"/>
        <v/>
      </c>
      <c r="BP509" s="111" t="str">
        <f t="shared" si="685"/>
        <v/>
      </c>
      <c r="BQ509" s="110" t="str">
        <f t="shared" si="686"/>
        <v/>
      </c>
      <c r="BR509" s="153"/>
      <c r="BS509" s="115" t="str">
        <f t="shared" si="635"/>
        <v/>
      </c>
      <c r="BT509" s="132" t="str">
        <f t="shared" si="698"/>
        <v/>
      </c>
      <c r="BU509" s="146" t="str">
        <f t="shared" si="636"/>
        <v/>
      </c>
      <c r="BV509" s="115" t="str">
        <f t="shared" si="637"/>
        <v/>
      </c>
      <c r="BW509" s="118" t="str">
        <f t="shared" si="638"/>
        <v/>
      </c>
      <c r="BX509" s="119"/>
      <c r="BY509" s="111" t="str">
        <f t="shared" si="639"/>
        <v/>
      </c>
      <c r="BZ509" s="111" t="str">
        <f t="shared" si="640"/>
        <v/>
      </c>
      <c r="CA509" s="111" t="str">
        <f t="shared" si="641"/>
        <v/>
      </c>
      <c r="CB509" s="142" t="str">
        <f t="shared" si="642"/>
        <v/>
      </c>
      <c r="CC509" s="184" t="str">
        <f t="shared" si="643"/>
        <v/>
      </c>
      <c r="CD509" s="115" t="str">
        <f t="shared" si="644"/>
        <v/>
      </c>
      <c r="CE509" s="115" t="str">
        <f t="shared" si="645"/>
        <v/>
      </c>
      <c r="CF509" s="125" t="str">
        <f t="shared" si="646"/>
        <v/>
      </c>
      <c r="CG509" s="125" t="str">
        <f t="shared" si="647"/>
        <v/>
      </c>
      <c r="CH509" s="149" t="str">
        <f t="shared" si="648"/>
        <v/>
      </c>
      <c r="CI509" s="142" t="str">
        <f t="shared" si="649"/>
        <v/>
      </c>
      <c r="CJ509" s="119"/>
      <c r="CK509" s="109"/>
      <c r="CL509" s="166" t="str">
        <f t="shared" si="650"/>
        <v/>
      </c>
      <c r="CM509" s="166" t="str">
        <f t="shared" si="651"/>
        <v/>
      </c>
      <c r="CN509" s="163" t="str">
        <f t="shared" si="652"/>
        <v/>
      </c>
      <c r="CO509" s="164" t="str">
        <f t="shared" si="653"/>
        <v/>
      </c>
      <c r="CP509" s="109"/>
      <c r="CQ509" s="163" t="str">
        <f t="shared" si="654"/>
        <v/>
      </c>
      <c r="CR509" s="163" t="str">
        <f t="shared" si="655"/>
        <v/>
      </c>
      <c r="CS509" s="109"/>
      <c r="CT509" s="112" t="str">
        <f t="shared" si="687"/>
        <v/>
      </c>
      <c r="CU509" s="145" t="str">
        <f t="shared" si="688"/>
        <v/>
      </c>
      <c r="CV509" s="111" t="str">
        <f t="shared" si="689"/>
        <v/>
      </c>
      <c r="CW509" s="111" t="str">
        <f t="shared" si="690"/>
        <v/>
      </c>
      <c r="CX509" s="109" t="str">
        <f t="shared" si="656"/>
        <v/>
      </c>
      <c r="CY509" s="126" t="str">
        <f t="shared" si="657"/>
        <v/>
      </c>
      <c r="CZ509" s="126" t="str">
        <f t="shared" si="658"/>
        <v/>
      </c>
      <c r="DA509" s="126" t="str">
        <f t="shared" si="659"/>
        <v/>
      </c>
      <c r="DB509" s="145" t="str">
        <f t="shared" si="660"/>
        <v/>
      </c>
      <c r="DC509" s="143" t="str">
        <f t="shared" si="661"/>
        <v/>
      </c>
      <c r="DD509" s="121"/>
      <c r="DE509" s="113" t="str">
        <f t="shared" si="662"/>
        <v/>
      </c>
      <c r="DF509" s="113" t="str">
        <f t="shared" si="663"/>
        <v/>
      </c>
      <c r="DG509" s="111" t="e">
        <f t="shared" si="691"/>
        <v>#N/A</v>
      </c>
      <c r="DH509" s="108" t="str">
        <f t="shared" si="664"/>
        <v/>
      </c>
      <c r="DI509" s="108" t="str">
        <f t="shared" si="692"/>
        <v/>
      </c>
      <c r="DJ509" s="108" t="str">
        <f t="shared" si="693"/>
        <v/>
      </c>
      <c r="DK509" s="108" t="str">
        <f t="shared" si="696"/>
        <v/>
      </c>
      <c r="DL509" s="108" t="str">
        <f t="shared" si="694"/>
        <v/>
      </c>
      <c r="DM509" s="108" t="str">
        <f t="shared" si="695"/>
        <v/>
      </c>
      <c r="DN509" s="103"/>
      <c r="DO509" s="170" t="str">
        <f t="shared" si="665"/>
        <v/>
      </c>
      <c r="DP509" s="170" t="str">
        <f t="shared" si="666"/>
        <v/>
      </c>
      <c r="DQ509" s="170" t="str">
        <f t="shared" si="667"/>
        <v/>
      </c>
      <c r="DR509" s="55" t="str">
        <f t="shared" si="668"/>
        <v/>
      </c>
      <c r="DS509" s="55" t="str">
        <f t="shared" si="669"/>
        <v/>
      </c>
      <c r="DT509" s="173" t="str">
        <f t="shared" si="670"/>
        <v/>
      </c>
      <c r="DU509" s="55" t="str">
        <f t="shared" si="671"/>
        <v/>
      </c>
      <c r="DV509" s="21" t="str">
        <f t="shared" si="672"/>
        <v/>
      </c>
      <c r="DW509" s="11" t="str">
        <f t="shared" si="697"/>
        <v/>
      </c>
      <c r="DX509" s="12" t="str">
        <f t="shared" si="673"/>
        <v/>
      </c>
      <c r="DY509" s="15"/>
    </row>
    <row r="510" spans="1:129" ht="19.899999999999999" customHeight="1" x14ac:dyDescent="0.25">
      <c r="A510" s="47">
        <f t="shared" si="674"/>
        <v>509</v>
      </c>
      <c r="B510" s="176"/>
      <c r="C510" s="194"/>
      <c r="D510" s="176"/>
      <c r="E510" s="194"/>
      <c r="F510" s="192"/>
      <c r="G510" s="193"/>
      <c r="H510" s="176"/>
      <c r="I510" s="176"/>
      <c r="J510" s="180"/>
      <c r="K510" s="180"/>
      <c r="L510" s="180"/>
      <c r="M510" s="40"/>
      <c r="N510" s="10" t="str">
        <f t="shared" si="617"/>
        <v/>
      </c>
      <c r="O510" s="13"/>
      <c r="P510" s="26" t="str">
        <f t="shared" si="702"/>
        <v/>
      </c>
      <c r="Q510" s="26" t="str">
        <f t="shared" si="702"/>
        <v/>
      </c>
      <c r="R510" s="26" t="str">
        <f t="shared" si="702"/>
        <v/>
      </c>
      <c r="S510" s="26" t="str">
        <f t="shared" si="702"/>
        <v/>
      </c>
      <c r="T510" s="26" t="str">
        <f t="shared" si="702"/>
        <v/>
      </c>
      <c r="U510" s="157" t="str">
        <f t="shared" si="702"/>
        <v/>
      </c>
      <c r="V510" s="26" t="str">
        <f t="shared" si="702"/>
        <v/>
      </c>
      <c r="W510" s="26" t="str">
        <f t="shared" si="702"/>
        <v/>
      </c>
      <c r="X510" s="26" t="str">
        <f t="shared" si="702"/>
        <v/>
      </c>
      <c r="Y510" s="24" t="str">
        <f t="shared" si="702"/>
        <v/>
      </c>
      <c r="Z510" s="18" t="str">
        <f t="shared" si="703"/>
        <v/>
      </c>
      <c r="AA510" s="24" t="str">
        <f t="shared" si="703"/>
        <v/>
      </c>
      <c r="AB510" s="24" t="str">
        <f t="shared" si="703"/>
        <v/>
      </c>
      <c r="AC510" s="26" t="str">
        <f t="shared" si="703"/>
        <v/>
      </c>
      <c r="AD510" s="33" t="str">
        <f t="shared" si="703"/>
        <v/>
      </c>
      <c r="AE510" s="24" t="str">
        <f t="shared" si="703"/>
        <v/>
      </c>
      <c r="AF510" s="26" t="str">
        <f t="shared" si="703"/>
        <v/>
      </c>
      <c r="AG510" s="24" t="str">
        <f t="shared" si="703"/>
        <v/>
      </c>
      <c r="AH510" s="26" t="str">
        <f t="shared" si="703"/>
        <v/>
      </c>
      <c r="AI510" s="26" t="str">
        <f t="shared" si="703"/>
        <v/>
      </c>
      <c r="AJ510" s="26" t="str">
        <f t="shared" si="703"/>
        <v/>
      </c>
      <c r="AK510" s="26" t="str">
        <f t="shared" si="703"/>
        <v/>
      </c>
      <c r="AL510" s="26" t="str">
        <f t="shared" si="703"/>
        <v/>
      </c>
      <c r="AM510" s="18" t="str">
        <f t="shared" si="703"/>
        <v/>
      </c>
      <c r="AN510" s="9"/>
      <c r="AO510" s="152" t="str">
        <f t="shared" si="675"/>
        <v/>
      </c>
      <c r="AP510" s="150" t="str">
        <f t="shared" si="618"/>
        <v/>
      </c>
      <c r="AQ510" s="151" t="str">
        <f t="shared" si="619"/>
        <v/>
      </c>
      <c r="AR510" s="107" t="str">
        <f t="shared" si="620"/>
        <v/>
      </c>
      <c r="AS510" s="128" t="str">
        <f t="shared" si="621"/>
        <v/>
      </c>
      <c r="AT510" s="114" t="str">
        <f t="shared" si="676"/>
        <v/>
      </c>
      <c r="AU510" s="114" t="str">
        <f t="shared" si="677"/>
        <v/>
      </c>
      <c r="AV510" s="114" t="str">
        <f t="shared" si="678"/>
        <v/>
      </c>
      <c r="AW510" s="114" t="str">
        <f t="shared" si="679"/>
        <v/>
      </c>
      <c r="AX510" s="117" t="str">
        <f t="shared" si="680"/>
        <v/>
      </c>
      <c r="AY510" s="117" t="str">
        <f t="shared" si="681"/>
        <v/>
      </c>
      <c r="AZ510" s="111" t="str">
        <f t="shared" si="682"/>
        <v/>
      </c>
      <c r="BA510" s="133" t="str">
        <f t="shared" si="683"/>
        <v/>
      </c>
      <c r="BB510" s="126" t="str">
        <f t="shared" si="622"/>
        <v/>
      </c>
      <c r="BC510" s="126" t="str">
        <f t="shared" si="623"/>
        <v/>
      </c>
      <c r="BD510" s="127" t="str">
        <f t="shared" si="624"/>
        <v/>
      </c>
      <c r="BE510" s="115" t="str">
        <f t="shared" si="625"/>
        <v/>
      </c>
      <c r="BF510" s="148" t="str">
        <f t="shared" si="626"/>
        <v/>
      </c>
      <c r="BG510" s="126" t="str">
        <f t="shared" si="627"/>
        <v/>
      </c>
      <c r="BH510" s="126" t="str">
        <f t="shared" si="628"/>
        <v/>
      </c>
      <c r="BI510" s="126" t="str">
        <f t="shared" si="629"/>
        <v/>
      </c>
      <c r="BJ510" s="126" t="str">
        <f t="shared" si="630"/>
        <v/>
      </c>
      <c r="BK510" s="111" t="str">
        <f t="shared" si="631"/>
        <v/>
      </c>
      <c r="BL510" s="118" t="str">
        <f t="shared" si="684"/>
        <v/>
      </c>
      <c r="BM510" s="115" t="str">
        <f t="shared" si="632"/>
        <v/>
      </c>
      <c r="BN510" s="110" t="str">
        <f t="shared" si="633"/>
        <v/>
      </c>
      <c r="BO510" s="110" t="str">
        <f t="shared" si="634"/>
        <v/>
      </c>
      <c r="BP510" s="111" t="str">
        <f t="shared" si="685"/>
        <v/>
      </c>
      <c r="BQ510" s="110" t="str">
        <f t="shared" si="686"/>
        <v/>
      </c>
      <c r="BR510" s="153"/>
      <c r="BS510" s="115" t="str">
        <f t="shared" si="635"/>
        <v/>
      </c>
      <c r="BT510" s="132" t="str">
        <f t="shared" si="698"/>
        <v/>
      </c>
      <c r="BU510" s="146" t="str">
        <f t="shared" si="636"/>
        <v/>
      </c>
      <c r="BV510" s="115" t="str">
        <f t="shared" si="637"/>
        <v/>
      </c>
      <c r="BW510" s="118" t="str">
        <f t="shared" si="638"/>
        <v/>
      </c>
      <c r="BX510" s="119"/>
      <c r="BY510" s="111" t="str">
        <f t="shared" si="639"/>
        <v/>
      </c>
      <c r="BZ510" s="111" t="str">
        <f t="shared" si="640"/>
        <v/>
      </c>
      <c r="CA510" s="111" t="str">
        <f t="shared" si="641"/>
        <v/>
      </c>
      <c r="CB510" s="142" t="str">
        <f t="shared" si="642"/>
        <v/>
      </c>
      <c r="CC510" s="184" t="str">
        <f t="shared" si="643"/>
        <v/>
      </c>
      <c r="CD510" s="115" t="str">
        <f t="shared" si="644"/>
        <v/>
      </c>
      <c r="CE510" s="115" t="str">
        <f t="shared" si="645"/>
        <v/>
      </c>
      <c r="CF510" s="125" t="str">
        <f t="shared" si="646"/>
        <v/>
      </c>
      <c r="CG510" s="125" t="str">
        <f t="shared" si="647"/>
        <v/>
      </c>
      <c r="CH510" s="149" t="str">
        <f t="shared" si="648"/>
        <v/>
      </c>
      <c r="CI510" s="142" t="str">
        <f t="shared" si="649"/>
        <v/>
      </c>
      <c r="CJ510" s="119"/>
      <c r="CK510" s="109"/>
      <c r="CL510" s="166" t="str">
        <f t="shared" si="650"/>
        <v/>
      </c>
      <c r="CM510" s="166" t="str">
        <f t="shared" si="651"/>
        <v/>
      </c>
      <c r="CN510" s="163" t="str">
        <f t="shared" si="652"/>
        <v/>
      </c>
      <c r="CO510" s="164" t="str">
        <f t="shared" si="653"/>
        <v/>
      </c>
      <c r="CP510" s="109"/>
      <c r="CQ510" s="163" t="str">
        <f t="shared" si="654"/>
        <v/>
      </c>
      <c r="CR510" s="163" t="str">
        <f t="shared" si="655"/>
        <v/>
      </c>
      <c r="CS510" s="109"/>
      <c r="CT510" s="112" t="str">
        <f t="shared" si="687"/>
        <v/>
      </c>
      <c r="CU510" s="145" t="str">
        <f t="shared" si="688"/>
        <v/>
      </c>
      <c r="CV510" s="111" t="str">
        <f t="shared" si="689"/>
        <v/>
      </c>
      <c r="CW510" s="111" t="str">
        <f t="shared" si="690"/>
        <v/>
      </c>
      <c r="CX510" s="109" t="str">
        <f t="shared" si="656"/>
        <v/>
      </c>
      <c r="CY510" s="126" t="str">
        <f t="shared" si="657"/>
        <v/>
      </c>
      <c r="CZ510" s="126" t="str">
        <f t="shared" si="658"/>
        <v/>
      </c>
      <c r="DA510" s="126" t="str">
        <f t="shared" si="659"/>
        <v/>
      </c>
      <c r="DB510" s="145" t="str">
        <f t="shared" si="660"/>
        <v/>
      </c>
      <c r="DC510" s="143" t="str">
        <f t="shared" si="661"/>
        <v/>
      </c>
      <c r="DD510" s="121"/>
      <c r="DE510" s="113" t="str">
        <f t="shared" si="662"/>
        <v/>
      </c>
      <c r="DF510" s="113" t="str">
        <f t="shared" si="663"/>
        <v/>
      </c>
      <c r="DG510" s="111" t="e">
        <f t="shared" si="691"/>
        <v>#N/A</v>
      </c>
      <c r="DH510" s="108" t="str">
        <f t="shared" si="664"/>
        <v/>
      </c>
      <c r="DI510" s="108" t="str">
        <f t="shared" si="692"/>
        <v/>
      </c>
      <c r="DJ510" s="108" t="str">
        <f t="shared" si="693"/>
        <v/>
      </c>
      <c r="DK510" s="108" t="str">
        <f t="shared" si="696"/>
        <v/>
      </c>
      <c r="DL510" s="108" t="str">
        <f t="shared" si="694"/>
        <v/>
      </c>
      <c r="DM510" s="108" t="str">
        <f t="shared" si="695"/>
        <v/>
      </c>
      <c r="DN510" s="103"/>
      <c r="DO510" s="170" t="str">
        <f t="shared" si="665"/>
        <v/>
      </c>
      <c r="DP510" s="170" t="str">
        <f t="shared" si="666"/>
        <v/>
      </c>
      <c r="DQ510" s="170" t="str">
        <f t="shared" si="667"/>
        <v/>
      </c>
      <c r="DR510" s="55" t="str">
        <f t="shared" si="668"/>
        <v/>
      </c>
      <c r="DS510" s="55" t="str">
        <f t="shared" si="669"/>
        <v/>
      </c>
      <c r="DT510" s="173" t="str">
        <f t="shared" si="670"/>
        <v/>
      </c>
      <c r="DU510" s="55" t="str">
        <f t="shared" si="671"/>
        <v/>
      </c>
      <c r="DV510" s="21" t="str">
        <f t="shared" si="672"/>
        <v/>
      </c>
      <c r="DW510" s="11" t="str">
        <f t="shared" si="697"/>
        <v/>
      </c>
      <c r="DX510" s="12" t="str">
        <f t="shared" si="673"/>
        <v/>
      </c>
      <c r="DY510" s="15"/>
    </row>
    <row r="511" spans="1:129" ht="19.899999999999999" customHeight="1" x14ac:dyDescent="0.25">
      <c r="A511" s="47">
        <f t="shared" si="674"/>
        <v>510</v>
      </c>
      <c r="B511" s="176"/>
      <c r="C511" s="194"/>
      <c r="D511" s="176"/>
      <c r="E511" s="194"/>
      <c r="F511" s="192"/>
      <c r="G511" s="193"/>
      <c r="H511" s="176"/>
      <c r="I511" s="176"/>
      <c r="J511" s="180"/>
      <c r="K511" s="180"/>
      <c r="L511" s="180"/>
      <c r="M511" s="40"/>
      <c r="N511" s="10" t="str">
        <f t="shared" si="617"/>
        <v/>
      </c>
      <c r="O511" s="13"/>
      <c r="P511" s="26" t="str">
        <f t="shared" si="702"/>
        <v/>
      </c>
      <c r="Q511" s="26" t="str">
        <f t="shared" si="702"/>
        <v/>
      </c>
      <c r="R511" s="26" t="str">
        <f t="shared" ref="P511:Y574" si="704">IF(SG_or_BG_entered="","",Previous)</f>
        <v/>
      </c>
      <c r="S511" s="26" t="str">
        <f t="shared" si="704"/>
        <v/>
      </c>
      <c r="T511" s="26" t="str">
        <f t="shared" si="704"/>
        <v/>
      </c>
      <c r="U511" s="157" t="str">
        <f t="shared" si="704"/>
        <v/>
      </c>
      <c r="V511" s="26" t="str">
        <f t="shared" si="704"/>
        <v/>
      </c>
      <c r="W511" s="26" t="str">
        <f t="shared" si="704"/>
        <v/>
      </c>
      <c r="X511" s="26" t="str">
        <f t="shared" si="704"/>
        <v/>
      </c>
      <c r="Y511" s="24" t="str">
        <f t="shared" si="704"/>
        <v/>
      </c>
      <c r="Z511" s="18" t="str">
        <f t="shared" si="703"/>
        <v/>
      </c>
      <c r="AA511" s="24" t="str">
        <f t="shared" si="703"/>
        <v/>
      </c>
      <c r="AB511" s="24" t="str">
        <f t="shared" si="703"/>
        <v/>
      </c>
      <c r="AC511" s="26" t="str">
        <f t="shared" si="703"/>
        <v/>
      </c>
      <c r="AD511" s="33" t="str">
        <f t="shared" si="703"/>
        <v/>
      </c>
      <c r="AE511" s="24" t="str">
        <f t="shared" si="703"/>
        <v/>
      </c>
      <c r="AF511" s="26" t="str">
        <f t="shared" si="703"/>
        <v/>
      </c>
      <c r="AG511" s="24" t="str">
        <f t="shared" si="703"/>
        <v/>
      </c>
      <c r="AH511" s="26" t="str">
        <f t="shared" si="703"/>
        <v/>
      </c>
      <c r="AI511" s="26" t="str">
        <f t="shared" si="703"/>
        <v/>
      </c>
      <c r="AJ511" s="26" t="str">
        <f t="shared" si="703"/>
        <v/>
      </c>
      <c r="AK511" s="26" t="str">
        <f t="shared" si="703"/>
        <v/>
      </c>
      <c r="AL511" s="26" t="str">
        <f t="shared" si="703"/>
        <v/>
      </c>
      <c r="AM511" s="18" t="str">
        <f t="shared" si="703"/>
        <v/>
      </c>
      <c r="AN511" s="9"/>
      <c r="AO511" s="152" t="str">
        <f t="shared" si="675"/>
        <v/>
      </c>
      <c r="AP511" s="150" t="str">
        <f t="shared" si="618"/>
        <v/>
      </c>
      <c r="AQ511" s="151" t="str">
        <f t="shared" si="619"/>
        <v/>
      </c>
      <c r="AR511" s="107" t="str">
        <f t="shared" si="620"/>
        <v/>
      </c>
      <c r="AS511" s="128" t="str">
        <f t="shared" si="621"/>
        <v/>
      </c>
      <c r="AT511" s="114" t="str">
        <f t="shared" si="676"/>
        <v/>
      </c>
      <c r="AU511" s="114" t="str">
        <f t="shared" si="677"/>
        <v/>
      </c>
      <c r="AV511" s="114" t="str">
        <f t="shared" si="678"/>
        <v/>
      </c>
      <c r="AW511" s="114" t="str">
        <f t="shared" si="679"/>
        <v/>
      </c>
      <c r="AX511" s="117" t="str">
        <f t="shared" si="680"/>
        <v/>
      </c>
      <c r="AY511" s="117" t="str">
        <f t="shared" si="681"/>
        <v/>
      </c>
      <c r="AZ511" s="111" t="str">
        <f t="shared" si="682"/>
        <v/>
      </c>
      <c r="BA511" s="133" t="str">
        <f t="shared" si="683"/>
        <v/>
      </c>
      <c r="BB511" s="126" t="str">
        <f t="shared" si="622"/>
        <v/>
      </c>
      <c r="BC511" s="126" t="str">
        <f t="shared" si="623"/>
        <v/>
      </c>
      <c r="BD511" s="127" t="str">
        <f t="shared" si="624"/>
        <v/>
      </c>
      <c r="BE511" s="115" t="str">
        <f t="shared" si="625"/>
        <v/>
      </c>
      <c r="BF511" s="148" t="str">
        <f t="shared" si="626"/>
        <v/>
      </c>
      <c r="BG511" s="126" t="str">
        <f t="shared" si="627"/>
        <v/>
      </c>
      <c r="BH511" s="126" t="str">
        <f t="shared" si="628"/>
        <v/>
      </c>
      <c r="BI511" s="126" t="str">
        <f t="shared" si="629"/>
        <v/>
      </c>
      <c r="BJ511" s="126" t="str">
        <f t="shared" si="630"/>
        <v/>
      </c>
      <c r="BK511" s="111" t="str">
        <f t="shared" si="631"/>
        <v/>
      </c>
      <c r="BL511" s="118" t="str">
        <f t="shared" si="684"/>
        <v/>
      </c>
      <c r="BM511" s="115" t="str">
        <f t="shared" si="632"/>
        <v/>
      </c>
      <c r="BN511" s="110" t="str">
        <f t="shared" si="633"/>
        <v/>
      </c>
      <c r="BO511" s="110" t="str">
        <f t="shared" si="634"/>
        <v/>
      </c>
      <c r="BP511" s="111" t="str">
        <f t="shared" si="685"/>
        <v/>
      </c>
      <c r="BQ511" s="110" t="str">
        <f t="shared" si="686"/>
        <v/>
      </c>
      <c r="BR511" s="153"/>
      <c r="BS511" s="115" t="str">
        <f t="shared" si="635"/>
        <v/>
      </c>
      <c r="BT511" s="132" t="str">
        <f t="shared" si="698"/>
        <v/>
      </c>
      <c r="BU511" s="146" t="str">
        <f t="shared" si="636"/>
        <v/>
      </c>
      <c r="BV511" s="115" t="str">
        <f t="shared" si="637"/>
        <v/>
      </c>
      <c r="BW511" s="118" t="str">
        <f t="shared" si="638"/>
        <v/>
      </c>
      <c r="BX511" s="119"/>
      <c r="BY511" s="111" t="str">
        <f t="shared" si="639"/>
        <v/>
      </c>
      <c r="BZ511" s="111" t="str">
        <f t="shared" si="640"/>
        <v/>
      </c>
      <c r="CA511" s="111" t="str">
        <f t="shared" si="641"/>
        <v/>
      </c>
      <c r="CB511" s="142" t="str">
        <f t="shared" si="642"/>
        <v/>
      </c>
      <c r="CC511" s="184" t="str">
        <f t="shared" si="643"/>
        <v/>
      </c>
      <c r="CD511" s="115" t="str">
        <f t="shared" si="644"/>
        <v/>
      </c>
      <c r="CE511" s="115" t="str">
        <f t="shared" si="645"/>
        <v/>
      </c>
      <c r="CF511" s="125" t="str">
        <f t="shared" si="646"/>
        <v/>
      </c>
      <c r="CG511" s="125" t="str">
        <f t="shared" si="647"/>
        <v/>
      </c>
      <c r="CH511" s="149" t="str">
        <f t="shared" si="648"/>
        <v/>
      </c>
      <c r="CI511" s="142" t="str">
        <f t="shared" si="649"/>
        <v/>
      </c>
      <c r="CJ511" s="119"/>
      <c r="CK511" s="109"/>
      <c r="CL511" s="166" t="str">
        <f t="shared" si="650"/>
        <v/>
      </c>
      <c r="CM511" s="166" t="str">
        <f t="shared" si="651"/>
        <v/>
      </c>
      <c r="CN511" s="163" t="str">
        <f t="shared" si="652"/>
        <v/>
      </c>
      <c r="CO511" s="164" t="str">
        <f t="shared" si="653"/>
        <v/>
      </c>
      <c r="CP511" s="109"/>
      <c r="CQ511" s="163" t="str">
        <f t="shared" si="654"/>
        <v/>
      </c>
      <c r="CR511" s="163" t="str">
        <f t="shared" si="655"/>
        <v/>
      </c>
      <c r="CS511" s="109"/>
      <c r="CT511" s="112" t="str">
        <f t="shared" si="687"/>
        <v/>
      </c>
      <c r="CU511" s="145" t="str">
        <f t="shared" si="688"/>
        <v/>
      </c>
      <c r="CV511" s="111" t="str">
        <f t="shared" si="689"/>
        <v/>
      </c>
      <c r="CW511" s="111" t="str">
        <f t="shared" si="690"/>
        <v/>
      </c>
      <c r="CX511" s="109" t="str">
        <f t="shared" si="656"/>
        <v/>
      </c>
      <c r="CY511" s="126" t="str">
        <f t="shared" si="657"/>
        <v/>
      </c>
      <c r="CZ511" s="126" t="str">
        <f t="shared" si="658"/>
        <v/>
      </c>
      <c r="DA511" s="126" t="str">
        <f t="shared" si="659"/>
        <v/>
      </c>
      <c r="DB511" s="145" t="str">
        <f t="shared" si="660"/>
        <v/>
      </c>
      <c r="DC511" s="143" t="str">
        <f t="shared" si="661"/>
        <v/>
      </c>
      <c r="DD511" s="121"/>
      <c r="DE511" s="113" t="str">
        <f t="shared" si="662"/>
        <v/>
      </c>
      <c r="DF511" s="113" t="str">
        <f t="shared" si="663"/>
        <v/>
      </c>
      <c r="DG511" s="111" t="e">
        <f t="shared" si="691"/>
        <v>#N/A</v>
      </c>
      <c r="DH511" s="108" t="str">
        <f t="shared" si="664"/>
        <v/>
      </c>
      <c r="DI511" s="108" t="str">
        <f t="shared" si="692"/>
        <v/>
      </c>
      <c r="DJ511" s="108" t="str">
        <f t="shared" si="693"/>
        <v/>
      </c>
      <c r="DK511" s="108" t="str">
        <f t="shared" si="696"/>
        <v/>
      </c>
      <c r="DL511" s="108" t="str">
        <f t="shared" si="694"/>
        <v/>
      </c>
      <c r="DM511" s="108" t="str">
        <f t="shared" si="695"/>
        <v/>
      </c>
      <c r="DN511" s="103"/>
      <c r="DO511" s="170" t="str">
        <f t="shared" si="665"/>
        <v/>
      </c>
      <c r="DP511" s="170" t="str">
        <f t="shared" si="666"/>
        <v/>
      </c>
      <c r="DQ511" s="170" t="str">
        <f t="shared" si="667"/>
        <v/>
      </c>
      <c r="DR511" s="55" t="str">
        <f t="shared" si="668"/>
        <v/>
      </c>
      <c r="DS511" s="55" t="str">
        <f t="shared" si="669"/>
        <v/>
      </c>
      <c r="DT511" s="173" t="str">
        <f t="shared" si="670"/>
        <v/>
      </c>
      <c r="DU511" s="55" t="str">
        <f t="shared" si="671"/>
        <v/>
      </c>
      <c r="DV511" s="21" t="str">
        <f t="shared" si="672"/>
        <v/>
      </c>
      <c r="DW511" s="11" t="str">
        <f t="shared" si="697"/>
        <v/>
      </c>
      <c r="DX511" s="12" t="str">
        <f t="shared" si="673"/>
        <v/>
      </c>
      <c r="DY511" s="15"/>
    </row>
    <row r="512" spans="1:129" ht="19.899999999999999" customHeight="1" x14ac:dyDescent="0.25">
      <c r="A512" s="47">
        <f t="shared" si="674"/>
        <v>511</v>
      </c>
      <c r="B512" s="176"/>
      <c r="C512" s="194"/>
      <c r="D512" s="176"/>
      <c r="E512" s="194"/>
      <c r="F512" s="192"/>
      <c r="G512" s="193"/>
      <c r="H512" s="176"/>
      <c r="I512" s="176"/>
      <c r="J512" s="180"/>
      <c r="K512" s="180"/>
      <c r="L512" s="180"/>
      <c r="M512" s="40"/>
      <c r="N512" s="10" t="str">
        <f t="shared" si="617"/>
        <v/>
      </c>
      <c r="O512" s="13"/>
      <c r="P512" s="26" t="str">
        <f t="shared" si="704"/>
        <v/>
      </c>
      <c r="Q512" s="26" t="str">
        <f t="shared" si="704"/>
        <v/>
      </c>
      <c r="R512" s="26" t="str">
        <f t="shared" si="704"/>
        <v/>
      </c>
      <c r="S512" s="26" t="str">
        <f t="shared" si="704"/>
        <v/>
      </c>
      <c r="T512" s="26" t="str">
        <f t="shared" si="704"/>
        <v/>
      </c>
      <c r="U512" s="157" t="str">
        <f t="shared" si="704"/>
        <v/>
      </c>
      <c r="V512" s="26" t="str">
        <f t="shared" si="704"/>
        <v/>
      </c>
      <c r="W512" s="26" t="str">
        <f t="shared" si="704"/>
        <v/>
      </c>
      <c r="X512" s="26" t="str">
        <f t="shared" si="704"/>
        <v/>
      </c>
      <c r="Y512" s="24" t="str">
        <f t="shared" si="704"/>
        <v/>
      </c>
      <c r="Z512" s="18" t="str">
        <f t="shared" si="703"/>
        <v/>
      </c>
      <c r="AA512" s="24" t="str">
        <f t="shared" si="703"/>
        <v/>
      </c>
      <c r="AB512" s="24" t="str">
        <f t="shared" si="703"/>
        <v/>
      </c>
      <c r="AC512" s="26" t="str">
        <f t="shared" si="703"/>
        <v/>
      </c>
      <c r="AD512" s="33" t="str">
        <f t="shared" si="703"/>
        <v/>
      </c>
      <c r="AE512" s="24" t="str">
        <f t="shared" si="703"/>
        <v/>
      </c>
      <c r="AF512" s="26" t="str">
        <f t="shared" si="703"/>
        <v/>
      </c>
      <c r="AG512" s="24" t="str">
        <f t="shared" si="703"/>
        <v/>
      </c>
      <c r="AH512" s="26" t="str">
        <f t="shared" si="703"/>
        <v/>
      </c>
      <c r="AI512" s="26" t="str">
        <f t="shared" si="703"/>
        <v/>
      </c>
      <c r="AJ512" s="26" t="str">
        <f t="shared" si="703"/>
        <v/>
      </c>
      <c r="AK512" s="26" t="str">
        <f t="shared" si="703"/>
        <v/>
      </c>
      <c r="AL512" s="26" t="str">
        <f t="shared" si="703"/>
        <v/>
      </c>
      <c r="AM512" s="18" t="str">
        <f t="shared" si="703"/>
        <v/>
      </c>
      <c r="AN512" s="9"/>
      <c r="AO512" s="152" t="str">
        <f t="shared" si="675"/>
        <v/>
      </c>
      <c r="AP512" s="150" t="str">
        <f t="shared" si="618"/>
        <v/>
      </c>
      <c r="AQ512" s="151" t="str">
        <f t="shared" si="619"/>
        <v/>
      </c>
      <c r="AR512" s="107" t="str">
        <f t="shared" si="620"/>
        <v/>
      </c>
      <c r="AS512" s="128" t="str">
        <f t="shared" si="621"/>
        <v/>
      </c>
      <c r="AT512" s="114" t="str">
        <f t="shared" si="676"/>
        <v/>
      </c>
      <c r="AU512" s="114" t="str">
        <f t="shared" si="677"/>
        <v/>
      </c>
      <c r="AV512" s="114" t="str">
        <f t="shared" si="678"/>
        <v/>
      </c>
      <c r="AW512" s="114" t="str">
        <f t="shared" si="679"/>
        <v/>
      </c>
      <c r="AX512" s="117" t="str">
        <f t="shared" si="680"/>
        <v/>
      </c>
      <c r="AY512" s="117" t="str">
        <f t="shared" si="681"/>
        <v/>
      </c>
      <c r="AZ512" s="111" t="str">
        <f t="shared" si="682"/>
        <v/>
      </c>
      <c r="BA512" s="133" t="str">
        <f t="shared" si="683"/>
        <v/>
      </c>
      <c r="BB512" s="126" t="str">
        <f t="shared" si="622"/>
        <v/>
      </c>
      <c r="BC512" s="126" t="str">
        <f t="shared" si="623"/>
        <v/>
      </c>
      <c r="BD512" s="127" t="str">
        <f t="shared" si="624"/>
        <v/>
      </c>
      <c r="BE512" s="115" t="str">
        <f t="shared" si="625"/>
        <v/>
      </c>
      <c r="BF512" s="148" t="str">
        <f t="shared" si="626"/>
        <v/>
      </c>
      <c r="BG512" s="126" t="str">
        <f t="shared" si="627"/>
        <v/>
      </c>
      <c r="BH512" s="126" t="str">
        <f t="shared" si="628"/>
        <v/>
      </c>
      <c r="BI512" s="126" t="str">
        <f t="shared" si="629"/>
        <v/>
      </c>
      <c r="BJ512" s="126" t="str">
        <f t="shared" si="630"/>
        <v/>
      </c>
      <c r="BK512" s="111" t="str">
        <f t="shared" si="631"/>
        <v/>
      </c>
      <c r="BL512" s="118" t="str">
        <f t="shared" si="684"/>
        <v/>
      </c>
      <c r="BM512" s="115" t="str">
        <f t="shared" si="632"/>
        <v/>
      </c>
      <c r="BN512" s="110" t="str">
        <f t="shared" si="633"/>
        <v/>
      </c>
      <c r="BO512" s="110" t="str">
        <f t="shared" si="634"/>
        <v/>
      </c>
      <c r="BP512" s="111" t="str">
        <f t="shared" si="685"/>
        <v/>
      </c>
      <c r="BQ512" s="110" t="str">
        <f t="shared" si="686"/>
        <v/>
      </c>
      <c r="BR512" s="153"/>
      <c r="BS512" s="115" t="str">
        <f t="shared" si="635"/>
        <v/>
      </c>
      <c r="BT512" s="132" t="str">
        <f t="shared" si="698"/>
        <v/>
      </c>
      <c r="BU512" s="146" t="str">
        <f t="shared" si="636"/>
        <v/>
      </c>
      <c r="BV512" s="115" t="str">
        <f t="shared" si="637"/>
        <v/>
      </c>
      <c r="BW512" s="118" t="str">
        <f t="shared" si="638"/>
        <v/>
      </c>
      <c r="BX512" s="119"/>
      <c r="BY512" s="111" t="str">
        <f t="shared" si="639"/>
        <v/>
      </c>
      <c r="BZ512" s="111" t="str">
        <f t="shared" si="640"/>
        <v/>
      </c>
      <c r="CA512" s="111" t="str">
        <f t="shared" si="641"/>
        <v/>
      </c>
      <c r="CB512" s="142" t="str">
        <f t="shared" si="642"/>
        <v/>
      </c>
      <c r="CC512" s="184" t="str">
        <f t="shared" si="643"/>
        <v/>
      </c>
      <c r="CD512" s="115" t="str">
        <f t="shared" si="644"/>
        <v/>
      </c>
      <c r="CE512" s="115" t="str">
        <f t="shared" si="645"/>
        <v/>
      </c>
      <c r="CF512" s="125" t="str">
        <f t="shared" si="646"/>
        <v/>
      </c>
      <c r="CG512" s="125" t="str">
        <f t="shared" si="647"/>
        <v/>
      </c>
      <c r="CH512" s="149" t="str">
        <f t="shared" si="648"/>
        <v/>
      </c>
      <c r="CI512" s="142" t="str">
        <f t="shared" si="649"/>
        <v/>
      </c>
      <c r="CJ512" s="119"/>
      <c r="CK512" s="109"/>
      <c r="CL512" s="166" t="str">
        <f t="shared" si="650"/>
        <v/>
      </c>
      <c r="CM512" s="166" t="str">
        <f t="shared" si="651"/>
        <v/>
      </c>
      <c r="CN512" s="163" t="str">
        <f t="shared" si="652"/>
        <v/>
      </c>
      <c r="CO512" s="164" t="str">
        <f t="shared" si="653"/>
        <v/>
      </c>
      <c r="CP512" s="109"/>
      <c r="CQ512" s="163" t="str">
        <f t="shared" si="654"/>
        <v/>
      </c>
      <c r="CR512" s="163" t="str">
        <f t="shared" si="655"/>
        <v/>
      </c>
      <c r="CS512" s="109"/>
      <c r="CT512" s="112" t="str">
        <f t="shared" si="687"/>
        <v/>
      </c>
      <c r="CU512" s="145" t="str">
        <f t="shared" si="688"/>
        <v/>
      </c>
      <c r="CV512" s="111" t="str">
        <f t="shared" si="689"/>
        <v/>
      </c>
      <c r="CW512" s="111" t="str">
        <f t="shared" si="690"/>
        <v/>
      </c>
      <c r="CX512" s="109" t="str">
        <f t="shared" si="656"/>
        <v/>
      </c>
      <c r="CY512" s="126" t="str">
        <f t="shared" si="657"/>
        <v/>
      </c>
      <c r="CZ512" s="126" t="str">
        <f t="shared" si="658"/>
        <v/>
      </c>
      <c r="DA512" s="126" t="str">
        <f t="shared" si="659"/>
        <v/>
      </c>
      <c r="DB512" s="145" t="str">
        <f t="shared" si="660"/>
        <v/>
      </c>
      <c r="DC512" s="143" t="str">
        <f t="shared" si="661"/>
        <v/>
      </c>
      <c r="DD512" s="121"/>
      <c r="DE512" s="113" t="str">
        <f t="shared" si="662"/>
        <v/>
      </c>
      <c r="DF512" s="113" t="str">
        <f t="shared" si="663"/>
        <v/>
      </c>
      <c r="DG512" s="111" t="e">
        <f t="shared" si="691"/>
        <v>#N/A</v>
      </c>
      <c r="DH512" s="108" t="str">
        <f t="shared" si="664"/>
        <v/>
      </c>
      <c r="DI512" s="108" t="str">
        <f t="shared" si="692"/>
        <v/>
      </c>
      <c r="DJ512" s="108" t="str">
        <f t="shared" si="693"/>
        <v/>
      </c>
      <c r="DK512" s="108" t="str">
        <f t="shared" si="696"/>
        <v/>
      </c>
      <c r="DL512" s="108" t="str">
        <f t="shared" si="694"/>
        <v/>
      </c>
      <c r="DM512" s="108" t="str">
        <f t="shared" si="695"/>
        <v/>
      </c>
      <c r="DN512" s="103"/>
      <c r="DO512" s="170" t="str">
        <f t="shared" si="665"/>
        <v/>
      </c>
      <c r="DP512" s="170" t="str">
        <f t="shared" si="666"/>
        <v/>
      </c>
      <c r="DQ512" s="170" t="str">
        <f t="shared" si="667"/>
        <v/>
      </c>
      <c r="DR512" s="55" t="str">
        <f t="shared" si="668"/>
        <v/>
      </c>
      <c r="DS512" s="55" t="str">
        <f t="shared" si="669"/>
        <v/>
      </c>
      <c r="DT512" s="173" t="str">
        <f t="shared" si="670"/>
        <v/>
      </c>
      <c r="DU512" s="55" t="str">
        <f t="shared" si="671"/>
        <v/>
      </c>
      <c r="DV512" s="21" t="str">
        <f t="shared" si="672"/>
        <v/>
      </c>
      <c r="DW512" s="11" t="str">
        <f t="shared" si="697"/>
        <v/>
      </c>
      <c r="DX512" s="12" t="str">
        <f t="shared" si="673"/>
        <v/>
      </c>
      <c r="DY512" s="15"/>
    </row>
    <row r="513" spans="1:129" ht="19.899999999999999" customHeight="1" x14ac:dyDescent="0.25">
      <c r="A513" s="47">
        <f t="shared" si="674"/>
        <v>512</v>
      </c>
      <c r="B513" s="176"/>
      <c r="C513" s="194"/>
      <c r="D513" s="176"/>
      <c r="E513" s="194"/>
      <c r="F513" s="192"/>
      <c r="G513" s="193"/>
      <c r="H513" s="176"/>
      <c r="I513" s="176"/>
      <c r="J513" s="180"/>
      <c r="K513" s="180"/>
      <c r="L513" s="180"/>
      <c r="M513" s="40"/>
      <c r="N513" s="10" t="str">
        <f t="shared" si="617"/>
        <v/>
      </c>
      <c r="O513" s="13"/>
      <c r="P513" s="26" t="str">
        <f t="shared" si="704"/>
        <v/>
      </c>
      <c r="Q513" s="26" t="str">
        <f t="shared" si="704"/>
        <v/>
      </c>
      <c r="R513" s="26" t="str">
        <f t="shared" si="704"/>
        <v/>
      </c>
      <c r="S513" s="26" t="str">
        <f t="shared" si="704"/>
        <v/>
      </c>
      <c r="T513" s="26" t="str">
        <f t="shared" si="704"/>
        <v/>
      </c>
      <c r="U513" s="157" t="str">
        <f t="shared" si="704"/>
        <v/>
      </c>
      <c r="V513" s="26" t="str">
        <f t="shared" si="704"/>
        <v/>
      </c>
      <c r="W513" s="26" t="str">
        <f t="shared" si="704"/>
        <v/>
      </c>
      <c r="X513" s="26" t="str">
        <f t="shared" si="704"/>
        <v/>
      </c>
      <c r="Y513" s="24" t="str">
        <f t="shared" si="704"/>
        <v/>
      </c>
      <c r="Z513" s="18" t="str">
        <f t="shared" si="703"/>
        <v/>
      </c>
      <c r="AA513" s="24" t="str">
        <f t="shared" si="703"/>
        <v/>
      </c>
      <c r="AB513" s="24" t="str">
        <f t="shared" si="703"/>
        <v/>
      </c>
      <c r="AC513" s="26" t="str">
        <f t="shared" si="703"/>
        <v/>
      </c>
      <c r="AD513" s="33" t="str">
        <f t="shared" si="703"/>
        <v/>
      </c>
      <c r="AE513" s="24" t="str">
        <f t="shared" si="703"/>
        <v/>
      </c>
      <c r="AF513" s="26" t="str">
        <f t="shared" si="703"/>
        <v/>
      </c>
      <c r="AG513" s="24" t="str">
        <f t="shared" si="703"/>
        <v/>
      </c>
      <c r="AH513" s="26" t="str">
        <f t="shared" si="703"/>
        <v/>
      </c>
      <c r="AI513" s="26" t="str">
        <f t="shared" si="703"/>
        <v/>
      </c>
      <c r="AJ513" s="26" t="str">
        <f t="shared" si="703"/>
        <v/>
      </c>
      <c r="AK513" s="26" t="str">
        <f t="shared" si="703"/>
        <v/>
      </c>
      <c r="AL513" s="26" t="str">
        <f t="shared" si="703"/>
        <v/>
      </c>
      <c r="AM513" s="18" t="str">
        <f t="shared" si="703"/>
        <v/>
      </c>
      <c r="AN513" s="9"/>
      <c r="AO513" s="152" t="str">
        <f t="shared" si="675"/>
        <v/>
      </c>
      <c r="AP513" s="150" t="str">
        <f t="shared" si="618"/>
        <v/>
      </c>
      <c r="AQ513" s="151" t="str">
        <f t="shared" si="619"/>
        <v/>
      </c>
      <c r="AR513" s="107" t="str">
        <f t="shared" si="620"/>
        <v/>
      </c>
      <c r="AS513" s="128" t="str">
        <f t="shared" si="621"/>
        <v/>
      </c>
      <c r="AT513" s="114" t="str">
        <f t="shared" si="676"/>
        <v/>
      </c>
      <c r="AU513" s="114" t="str">
        <f t="shared" si="677"/>
        <v/>
      </c>
      <c r="AV513" s="114" t="str">
        <f t="shared" si="678"/>
        <v/>
      </c>
      <c r="AW513" s="114" t="str">
        <f t="shared" si="679"/>
        <v/>
      </c>
      <c r="AX513" s="117" t="str">
        <f t="shared" si="680"/>
        <v/>
      </c>
      <c r="AY513" s="117" t="str">
        <f t="shared" si="681"/>
        <v/>
      </c>
      <c r="AZ513" s="111" t="str">
        <f t="shared" si="682"/>
        <v/>
      </c>
      <c r="BA513" s="133" t="str">
        <f t="shared" si="683"/>
        <v/>
      </c>
      <c r="BB513" s="126" t="str">
        <f t="shared" si="622"/>
        <v/>
      </c>
      <c r="BC513" s="126" t="str">
        <f t="shared" si="623"/>
        <v/>
      </c>
      <c r="BD513" s="127" t="str">
        <f t="shared" si="624"/>
        <v/>
      </c>
      <c r="BE513" s="115" t="str">
        <f t="shared" si="625"/>
        <v/>
      </c>
      <c r="BF513" s="148" t="str">
        <f t="shared" si="626"/>
        <v/>
      </c>
      <c r="BG513" s="126" t="str">
        <f t="shared" si="627"/>
        <v/>
      </c>
      <c r="BH513" s="126" t="str">
        <f t="shared" si="628"/>
        <v/>
      </c>
      <c r="BI513" s="126" t="str">
        <f t="shared" si="629"/>
        <v/>
      </c>
      <c r="BJ513" s="126" t="str">
        <f t="shared" si="630"/>
        <v/>
      </c>
      <c r="BK513" s="111" t="str">
        <f t="shared" si="631"/>
        <v/>
      </c>
      <c r="BL513" s="118" t="str">
        <f t="shared" si="684"/>
        <v/>
      </c>
      <c r="BM513" s="115" t="str">
        <f t="shared" si="632"/>
        <v/>
      </c>
      <c r="BN513" s="110" t="str">
        <f t="shared" si="633"/>
        <v/>
      </c>
      <c r="BO513" s="110" t="str">
        <f t="shared" si="634"/>
        <v/>
      </c>
      <c r="BP513" s="111" t="str">
        <f t="shared" si="685"/>
        <v/>
      </c>
      <c r="BQ513" s="110" t="str">
        <f t="shared" si="686"/>
        <v/>
      </c>
      <c r="BR513" s="153"/>
      <c r="BS513" s="115" t="str">
        <f t="shared" si="635"/>
        <v/>
      </c>
      <c r="BT513" s="132" t="str">
        <f t="shared" si="698"/>
        <v/>
      </c>
      <c r="BU513" s="146" t="str">
        <f t="shared" si="636"/>
        <v/>
      </c>
      <c r="BV513" s="115" t="str">
        <f t="shared" si="637"/>
        <v/>
      </c>
      <c r="BW513" s="118" t="str">
        <f t="shared" si="638"/>
        <v/>
      </c>
      <c r="BX513" s="119"/>
      <c r="BY513" s="111" t="str">
        <f t="shared" si="639"/>
        <v/>
      </c>
      <c r="BZ513" s="111" t="str">
        <f t="shared" si="640"/>
        <v/>
      </c>
      <c r="CA513" s="111" t="str">
        <f t="shared" si="641"/>
        <v/>
      </c>
      <c r="CB513" s="142" t="str">
        <f t="shared" si="642"/>
        <v/>
      </c>
      <c r="CC513" s="184" t="str">
        <f t="shared" si="643"/>
        <v/>
      </c>
      <c r="CD513" s="115" t="str">
        <f t="shared" si="644"/>
        <v/>
      </c>
      <c r="CE513" s="115" t="str">
        <f t="shared" si="645"/>
        <v/>
      </c>
      <c r="CF513" s="125" t="str">
        <f t="shared" si="646"/>
        <v/>
      </c>
      <c r="CG513" s="125" t="str">
        <f t="shared" si="647"/>
        <v/>
      </c>
      <c r="CH513" s="149" t="str">
        <f t="shared" si="648"/>
        <v/>
      </c>
      <c r="CI513" s="142" t="str">
        <f t="shared" si="649"/>
        <v/>
      </c>
      <c r="CJ513" s="119"/>
      <c r="CK513" s="109"/>
      <c r="CL513" s="166" t="str">
        <f t="shared" si="650"/>
        <v/>
      </c>
      <c r="CM513" s="166" t="str">
        <f t="shared" si="651"/>
        <v/>
      </c>
      <c r="CN513" s="163" t="str">
        <f t="shared" si="652"/>
        <v/>
      </c>
      <c r="CO513" s="164" t="str">
        <f t="shared" si="653"/>
        <v/>
      </c>
      <c r="CP513" s="109"/>
      <c r="CQ513" s="163" t="str">
        <f t="shared" si="654"/>
        <v/>
      </c>
      <c r="CR513" s="163" t="str">
        <f t="shared" si="655"/>
        <v/>
      </c>
      <c r="CS513" s="109"/>
      <c r="CT513" s="112" t="str">
        <f t="shared" si="687"/>
        <v/>
      </c>
      <c r="CU513" s="145" t="str">
        <f t="shared" si="688"/>
        <v/>
      </c>
      <c r="CV513" s="111" t="str">
        <f t="shared" si="689"/>
        <v/>
      </c>
      <c r="CW513" s="111" t="str">
        <f t="shared" si="690"/>
        <v/>
      </c>
      <c r="CX513" s="109" t="str">
        <f t="shared" si="656"/>
        <v/>
      </c>
      <c r="CY513" s="126" t="str">
        <f t="shared" si="657"/>
        <v/>
      </c>
      <c r="CZ513" s="126" t="str">
        <f t="shared" si="658"/>
        <v/>
      </c>
      <c r="DA513" s="126" t="str">
        <f t="shared" si="659"/>
        <v/>
      </c>
      <c r="DB513" s="145" t="str">
        <f t="shared" si="660"/>
        <v/>
      </c>
      <c r="DC513" s="143" t="str">
        <f t="shared" si="661"/>
        <v/>
      </c>
      <c r="DD513" s="121"/>
      <c r="DE513" s="113" t="str">
        <f t="shared" si="662"/>
        <v/>
      </c>
      <c r="DF513" s="113" t="str">
        <f t="shared" si="663"/>
        <v/>
      </c>
      <c r="DG513" s="111" t="e">
        <f t="shared" si="691"/>
        <v>#N/A</v>
      </c>
      <c r="DH513" s="108" t="str">
        <f t="shared" si="664"/>
        <v/>
      </c>
      <c r="DI513" s="108" t="str">
        <f t="shared" si="692"/>
        <v/>
      </c>
      <c r="DJ513" s="108" t="str">
        <f t="shared" si="693"/>
        <v/>
      </c>
      <c r="DK513" s="108" t="str">
        <f t="shared" si="696"/>
        <v/>
      </c>
      <c r="DL513" s="108" t="str">
        <f t="shared" si="694"/>
        <v/>
      </c>
      <c r="DM513" s="108" t="str">
        <f t="shared" si="695"/>
        <v/>
      </c>
      <c r="DN513" s="103"/>
      <c r="DO513" s="170" t="str">
        <f t="shared" si="665"/>
        <v/>
      </c>
      <c r="DP513" s="170" t="str">
        <f t="shared" si="666"/>
        <v/>
      </c>
      <c r="DQ513" s="170" t="str">
        <f t="shared" si="667"/>
        <v/>
      </c>
      <c r="DR513" s="55" t="str">
        <f t="shared" si="668"/>
        <v/>
      </c>
      <c r="DS513" s="55" t="str">
        <f t="shared" si="669"/>
        <v/>
      </c>
      <c r="DT513" s="173" t="str">
        <f t="shared" si="670"/>
        <v/>
      </c>
      <c r="DU513" s="55" t="str">
        <f t="shared" si="671"/>
        <v/>
      </c>
      <c r="DV513" s="21" t="str">
        <f t="shared" si="672"/>
        <v/>
      </c>
      <c r="DW513" s="11" t="str">
        <f t="shared" si="697"/>
        <v/>
      </c>
      <c r="DX513" s="12" t="str">
        <f t="shared" si="673"/>
        <v/>
      </c>
      <c r="DY513" s="15"/>
    </row>
    <row r="514" spans="1:129" ht="19.899999999999999" customHeight="1" x14ac:dyDescent="0.25">
      <c r="A514" s="47">
        <f t="shared" si="674"/>
        <v>513</v>
      </c>
      <c r="B514" s="176"/>
      <c r="C514" s="194"/>
      <c r="D514" s="176"/>
      <c r="E514" s="194"/>
      <c r="F514" s="192"/>
      <c r="G514" s="193"/>
      <c r="H514" s="176"/>
      <c r="I514" s="176"/>
      <c r="J514" s="180"/>
      <c r="K514" s="180"/>
      <c r="L514" s="180"/>
      <c r="M514" s="40"/>
      <c r="N514" s="10" t="str">
        <f t="shared" ref="N514:N577" si="705">IF(OR(AND(ISNUMBER(Sensor_Time),ISNUMBER(Sensor_Glucose)),AND(ISNUMBER(Meter_Time),ISNUMBER(Meter_Glucose))),1,"")</f>
        <v/>
      </c>
      <c r="O514" s="13"/>
      <c r="P514" s="26" t="str">
        <f t="shared" si="704"/>
        <v/>
      </c>
      <c r="Q514" s="26" t="str">
        <f t="shared" si="704"/>
        <v/>
      </c>
      <c r="R514" s="26" t="str">
        <f t="shared" si="704"/>
        <v/>
      </c>
      <c r="S514" s="26" t="str">
        <f t="shared" si="704"/>
        <v/>
      </c>
      <c r="T514" s="26" t="str">
        <f t="shared" si="704"/>
        <v/>
      </c>
      <c r="U514" s="157" t="str">
        <f t="shared" si="704"/>
        <v/>
      </c>
      <c r="V514" s="26" t="str">
        <f t="shared" si="704"/>
        <v/>
      </c>
      <c r="W514" s="26" t="str">
        <f t="shared" si="704"/>
        <v/>
      </c>
      <c r="X514" s="26" t="str">
        <f t="shared" si="704"/>
        <v/>
      </c>
      <c r="Y514" s="24" t="str">
        <f t="shared" si="704"/>
        <v/>
      </c>
      <c r="Z514" s="18" t="str">
        <f t="shared" si="703"/>
        <v/>
      </c>
      <c r="AA514" s="24" t="str">
        <f t="shared" si="703"/>
        <v/>
      </c>
      <c r="AB514" s="24" t="str">
        <f t="shared" si="703"/>
        <v/>
      </c>
      <c r="AC514" s="26" t="str">
        <f t="shared" si="703"/>
        <v/>
      </c>
      <c r="AD514" s="33" t="str">
        <f t="shared" ref="Z514:AM577" si="706">IF(SG_or_BG_entered="","",Previous)</f>
        <v/>
      </c>
      <c r="AE514" s="24" t="str">
        <f t="shared" si="706"/>
        <v/>
      </c>
      <c r="AF514" s="26" t="str">
        <f t="shared" si="706"/>
        <v/>
      </c>
      <c r="AG514" s="24" t="str">
        <f t="shared" si="706"/>
        <v/>
      </c>
      <c r="AH514" s="26" t="str">
        <f t="shared" si="706"/>
        <v/>
      </c>
      <c r="AI514" s="26" t="str">
        <f t="shared" si="706"/>
        <v/>
      </c>
      <c r="AJ514" s="26" t="str">
        <f t="shared" si="706"/>
        <v/>
      </c>
      <c r="AK514" s="26" t="str">
        <f t="shared" si="706"/>
        <v/>
      </c>
      <c r="AL514" s="26" t="str">
        <f t="shared" si="706"/>
        <v/>
      </c>
      <c r="AM514" s="18" t="str">
        <f t="shared" si="706"/>
        <v/>
      </c>
      <c r="AN514" s="9"/>
      <c r="AO514" s="152" t="str">
        <f t="shared" si="675"/>
        <v/>
      </c>
      <c r="AP514" s="150" t="str">
        <f t="shared" ref="AP514:AP577" si="707">IF(ISNUMBER(Sensor_Glucose),1*Sensor_Glucose,"")</f>
        <v/>
      </c>
      <c r="AQ514" s="151" t="str">
        <f t="shared" ref="AQ514:AQ577" si="708">IF(ISNUMBER(Sensor_Glucose),OnePtCF*Sensor_Glucose,"")</f>
        <v/>
      </c>
      <c r="AR514" s="107" t="str">
        <f t="shared" ref="AR514:AR577" si="709">IF(Sensor_Glucose="","",IF(OnePointOpt,1*Post_Cal_Sensor_Glucose,1*Pre_Cal_Sensor_Glucose))</f>
        <v/>
      </c>
      <c r="AS514" s="128" t="str">
        <f t="shared" ref="AS514:AS577" si="710">IF(ISNUMBER(Meter_Glucose),1*Meter_Glucose,IF(ISNUMBER(Sensor_Glucose),1*SG_to_Use,""))</f>
        <v/>
      </c>
      <c r="AT514" s="114" t="str">
        <f t="shared" si="676"/>
        <v/>
      </c>
      <c r="AU514" s="114" t="str">
        <f t="shared" si="677"/>
        <v/>
      </c>
      <c r="AV514" s="114" t="str">
        <f t="shared" si="678"/>
        <v/>
      </c>
      <c r="AW514" s="114" t="str">
        <f t="shared" si="679"/>
        <v/>
      </c>
      <c r="AX514" s="117" t="str">
        <f t="shared" si="680"/>
        <v/>
      </c>
      <c r="AY514" s="117" t="str">
        <f t="shared" si="681"/>
        <v/>
      </c>
      <c r="AZ514" s="111" t="str">
        <f t="shared" si="682"/>
        <v/>
      </c>
      <c r="BA514" s="133" t="str">
        <f t="shared" si="683"/>
        <v/>
      </c>
      <c r="BB514" s="126" t="str">
        <f t="shared" ref="BB514:BB577" si="711">IF(ISNUMBER(SG_or_BG_entered),1*Target_High,"")</f>
        <v/>
      </c>
      <c r="BC514" s="126" t="str">
        <f t="shared" ref="BC514:BC577" si="712">IF(ISNUMBER(SG_or_BG_entered),(Target_High+Target_Low)/2,"")</f>
        <v/>
      </c>
      <c r="BD514" s="127" t="str">
        <f t="shared" ref="BD514:BD577" si="713">IF(ISNUMBER(SG_or_BG_entered),1000*Kp_U_Kg_hr_per_mg_dL,"")</f>
        <v/>
      </c>
      <c r="BE514" s="115" t="str">
        <f t="shared" ref="BE514:BE577" si="714">IF(SG_or_BG_entered="","",K_P*(Glucose_To_Use-Target))</f>
        <v/>
      </c>
      <c r="BF514" s="148" t="str">
        <f t="shared" ref="BF514:BF577" si="715">IF(SG_or_BG_entered="","",K_P/T_I)</f>
        <v/>
      </c>
      <c r="BG514" s="126" t="str">
        <f t="shared" ref="BG514:BG577" si="716">IF(ISNUMBER(SG_or_BG_entered),1*Target_Low,"")</f>
        <v/>
      </c>
      <c r="BH514" s="126" t="str">
        <f t="shared" ref="BH514:BH577" si="717">IF(ISNUMBER(SG_or_BG_entered),1*Target_High,"")</f>
        <v/>
      </c>
      <c r="BI514" s="126" t="str">
        <f t="shared" ref="BI514:BI577" si="718">IF(SG_or_BG_entered="","",K_P*(Target-WP_Low))</f>
        <v/>
      </c>
      <c r="BJ514" s="126" t="str">
        <f t="shared" ref="BJ514:BJ577" si="719">IF(SG_or_BG_entered="","",1000*Ins_Max_Target)</f>
        <v/>
      </c>
      <c r="BK514" s="111" t="str">
        <f t="shared" ref="BK514:BK577" si="720">IF(SG_or_BG_entered="","",
  IF(Glucose_To_Use&gt;=WP_High,1*IWP_High,
  IF(Glucose_To_Use&gt;=WP_Low,1*IWP_Low+(Glucose_To_Use-WP_Low)/(WP_High-WP_Low)*(IWP_High-IWP_Low),
  1*IWP_Low)))</f>
        <v/>
      </c>
      <c r="BL514" s="118" t="str">
        <f t="shared" si="684"/>
        <v/>
      </c>
      <c r="BM514" s="115" t="str">
        <f t="shared" ref="BM514:BM577" si="721">IF(SG_or_BG_entered="","",K_P*T_D*dGdt)</f>
        <v/>
      </c>
      <c r="BN514" s="110" t="str">
        <f t="shared" ref="BN514:BN577" si="722">IF(SG_or_BG_entered="","",(P_con+I_con+D_con)/1000)</f>
        <v/>
      </c>
      <c r="BO514" s="110" t="str">
        <f t="shared" ref="BO514:BO577" si="723">IF(SG_or_BG_entered="","",ROUND(MIN(1*Ins_Rate_Max,IF(1*Unconstrained_PID&lt;1*Min_Change_Absolute/2,0,1*Unconstrained_PID)),2))</f>
        <v/>
      </c>
      <c r="BP514" s="111" t="str">
        <f t="shared" si="685"/>
        <v/>
      </c>
      <c r="BQ514" s="110" t="str">
        <f t="shared" si="686"/>
        <v/>
      </c>
      <c r="BR514" s="153"/>
      <c r="BS514" s="115" t="str">
        <f t="shared" ref="BS514:BS577" si="724">IF(SG_or_BG_entered="","",K_P*(der_adj_glc-INDEX(G_Rescue_Target,n))/1000)</f>
        <v/>
      </c>
      <c r="BT514" s="132" t="str">
        <f t="shared" si="698"/>
        <v/>
      </c>
      <c r="BU514" s="146" t="str">
        <f t="shared" ref="BU514:BU577" si="725">IF(SG_or_BG_entered="","",
     IF(ISNUMBER(N_consecutive_boluses),1+N_consecutive_boluses,1))</f>
        <v/>
      </c>
      <c r="BV514" s="115" t="str">
        <f t="shared" ref="BV514:BV577" si="726">IF(SG_or_BG_entered="","",IF(OR(PID_Glc&gt;-Min_Change_Absolute/2,der_adj_glc&gt;der_adj_glc_2_rescue),0,-PID_Glc*(K_glc_inc*K_Glc/25/10*60)*BodyWeight))</f>
        <v/>
      </c>
      <c r="BW514" s="118" t="str">
        <f t="shared" ref="BW514:BW577" si="727">IF(OR(D25_Inf_Rate="",D25_Inf_Rate=0),"",D25_Inf_Rate*Inf_2_Bolus/60)</f>
        <v/>
      </c>
      <c r="BX514" s="119"/>
      <c r="BY514" s="111" t="str">
        <f t="shared" ref="BY514:BY577" si="72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14" s="111" t="str">
        <f t="shared" ref="BZ514:BZ577" si="72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14" s="111" t="str">
        <f t="shared" ref="CA514:CA577" si="73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14" s="142" t="str">
        <f t="shared" ref="CB514:CB577" si="731">IF(SG_or_BG_entered="","",
  IF(ISNUMBER(Glucose_Override),1*Override_D25_Bolus,
  IF(ISNUMBER(Glc_Bolus),1*Glc_Bolus,"")))</f>
        <v/>
      </c>
      <c r="CC514" s="184" t="str">
        <f t="shared" ref="CC514:CC577" si="732">IF(SG_or_BG_entered="","",
IF(Insulin_Override,1*Override_Insulin_Rate,IF(Glucose_Override,-Override_D25_Bolus/BodyWeight/(K_Glc/25/10*60)/(Inf_2_Bolus/60),"")))</f>
        <v/>
      </c>
      <c r="CD514" s="115" t="str">
        <f t="shared" ref="CD514:CD577" si="733">IF(Override_PID="","",MAX(0,Override_PID*1000-P_con-D_con))</f>
        <v/>
      </c>
      <c r="CE514" s="115" t="str">
        <f t="shared" ref="CE514:CE577" si="734">IF(SG_or_BG_entered="","",
  IF(Override_I="",1*I_con,1*Override_I))</f>
        <v/>
      </c>
      <c r="CF514" s="125" t="str">
        <f t="shared" ref="CF514:CF577" si="735">IF(SG_or_BG_entered="","",IF(I_con&gt;=IWP_High,TRUE,FALSE))</f>
        <v/>
      </c>
      <c r="CG514" s="125" t="str">
        <f t="shared" ref="CG514:CG577" si="736">IF(SG_or_BG_entered="","",IF(PID&gt;=Ins_Rate_Max,TRUE,FALSE))</f>
        <v/>
      </c>
      <c r="CH514" s="149" t="str">
        <f t="shared" ref="CH514:CH577" si="737">IF(SG_or_BG_entered="","",
IF(ISNUMBER(Override_PID),1*Override_Insulin_Rate,1*PID_Rate))</f>
        <v/>
      </c>
      <c r="CI514" s="142" t="str">
        <f t="shared" ref="CI514:CI577" si="738">IF(SG_or_BG_entered="","",
IF(Override_Error=TRUE,#N/A,ROUND(PID_U_per_kg_per_h_to_Use/Ins_Inf_Con*BodyWeight,2)))</f>
        <v/>
      </c>
      <c r="CJ514" s="119"/>
      <c r="CK514" s="109"/>
      <c r="CL514" s="166" t="str">
        <f t="shared" ref="CL514:CL577" si="739">IF(SG_or_BG_entered="","",
IF(ROW(A514)=2,0,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14" s="166" t="str">
        <f t="shared" ref="CM514:CM577" si="740">IF(SG_or_BG_entered="","",
IF(ROW(A514)=2,0,IF(PID_U_per_kg_per_h_to_Use&lt;&gt;0,0,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14" s="163" t="str">
        <f t="shared" ref="CN514:CN577" si="741">IF(SG_or_BG_entered="","",
IF(ROW(A514)=2,FALSE,
       IF(AND(INDEX(Glucose_To_Use,n)&gt;60,INDEX(Glucose_To_Use,n-1)&gt;60),TRUE,FALSE)
))</f>
        <v/>
      </c>
      <c r="CO514" s="164" t="str">
        <f t="shared" ref="CO514:CO577" si="742">IF(SG_or_BG_entered="","",
  IF(Observation_Mode_Status=1,TRUE,FALSE)
)</f>
        <v/>
      </c>
      <c r="CP514" s="109"/>
      <c r="CQ514" s="163" t="str">
        <f t="shared" ref="CQ514:CQ577" si="743">IF(SG_or_BG_entered="","",
IF(INDEX(Acetaminophen_Mode_Initialized,n)=1,0,
IF(AND(ROW(A514)=2,ISBLANK(INDEX(Acetaminophen_Mode_Initialized,n))),"",
IF(NOT(ISNUMBER(INDEX(Time_Since_Acetaminophen_Mode_Initialized,n-1))),"",
INDEX(unconstrained_meter_DT,n)/60+INDEX(Time_Since_Acetaminophen_Mode_Initialized,n-1)
))))</f>
        <v/>
      </c>
      <c r="CR514" s="163" t="str">
        <f t="shared" ref="CR514:CR577" si="744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14" s="109"/>
      <c r="CT514" s="112" t="str">
        <f t="shared" si="687"/>
        <v/>
      </c>
      <c r="CU514" s="145" t="str">
        <f t="shared" si="688"/>
        <v/>
      </c>
      <c r="CV514" s="111" t="str">
        <f t="shared" si="689"/>
        <v/>
      </c>
      <c r="CW514" s="111" t="str">
        <f t="shared" si="690"/>
        <v/>
      </c>
      <c r="CX514" s="109" t="str">
        <f t="shared" ref="CX514:CX577" si="745">IF(SG_or_BG_entered="","",IF(ISNUMBER(Glc_Bolus_To_Use),TRUE,FALSE))</f>
        <v/>
      </c>
      <c r="CY514" s="126" t="str">
        <f t="shared" ref="CY514:CY577" si="746">IF(ISNUMBER(SG_or_BG_entered), dT_SG1*60,"")</f>
        <v/>
      </c>
      <c r="CZ514" s="126" t="str">
        <f t="shared" ref="CZ514:CZ577" si="747">IF(ISNUMBER(SG_or_BG_entered), dT_SG2*60,"")</f>
        <v/>
      </c>
      <c r="DA514" s="126" t="str">
        <f t="shared" ref="DA514:DA577" si="748">IF(ISNUMBER(SG_or_BG_entered), dT_in_Observation_Mode_hr*60,"")</f>
        <v/>
      </c>
      <c r="DB514" s="145" t="str">
        <f t="shared" ref="DB514:DB577" si="749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14" s="143" t="str">
        <f t="shared" ref="DC514:DC577" si="750">IF(ISNUMBER(Time_accepted),Time_accepted+TIME(0,dT_minutes,0),"")</f>
        <v/>
      </c>
      <c r="DD514" s="121"/>
      <c r="DE514" s="113" t="str">
        <f t="shared" ref="DE514:DE577" si="751">IF(AND(NOT(ISNUMBER(C514)),NOT(ISNUMBER(E514))),"",IF(AND(ISNUMBER(C514),NOT(ISNUMBER(E514))),CH514,IF(ISNUMBER(DE514),DE514,"")))</f>
        <v/>
      </c>
      <c r="DF514" s="113" t="str">
        <f t="shared" ref="DF514:DF577" si="752">IF(ISNUMBER(Meter_Glucose),PID_Rate,"")</f>
        <v/>
      </c>
      <c r="DG514" s="111" t="e">
        <f t="shared" si="691"/>
        <v>#N/A</v>
      </c>
      <c r="DH514" s="108" t="str">
        <f t="shared" ref="DH514:DH577" si="753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14" s="108" t="str">
        <f t="shared" si="692"/>
        <v/>
      </c>
      <c r="DJ514" s="108" t="str">
        <f t="shared" si="693"/>
        <v/>
      </c>
      <c r="DK514" s="108" t="str">
        <f t="shared" si="696"/>
        <v/>
      </c>
      <c r="DL514" s="108" t="str">
        <f t="shared" si="694"/>
        <v/>
      </c>
      <c r="DM514" s="108" t="str">
        <f t="shared" si="695"/>
        <v/>
      </c>
      <c r="DN514" s="103"/>
      <c r="DO514" s="170" t="str">
        <f t="shared" ref="DO514:DO577" si="754">IF(SG_or_BG_entered="","",
      IF(AND(INDEX(Time_glc_below_high_target,n)&gt;P_dT_for_OM,INDEX(Time_ins_off,n)&gt;P_dT_for_OM,INDEX(Two_Values_Since_Hypo,n)),1,0)
      )</f>
        <v/>
      </c>
      <c r="DP514" s="170" t="str">
        <f t="shared" ref="DP514:DP577" si="755">IF(SG_or_BG_entered="","",
IF(Acetaminophen_Mode_Recommend=TRUE,1,
0
))</f>
        <v/>
      </c>
      <c r="DQ514" s="170" t="str">
        <f t="shared" ref="DQ514:DQ577" si="756">IF(SG_or_BG_entered="","",
IF(AND(ISNUMBER(Meter_Only_Mode_Initialized),Meter_Only_Mode_Initialized=0),0,
IF(AND(ISNUMBER(Meter_Only_Mode_Initialized),Meter_Only_Mode_Initialized=1),1,
IF(INDEX(Meter_Only_Mode_ON,n-1)=1,1,
0
))))</f>
        <v/>
      </c>
      <c r="DR514" s="55" t="str">
        <f t="shared" ref="DR514:DR577" si="757">IF(SG_or_BG_entered="","",
IF(I_to_use_mU_kg_hr/1000&gt;Ins_Max_Target,I_to_use_mU_kg_hr/1000,""))</f>
        <v/>
      </c>
      <c r="DS514" s="55" t="str">
        <f t="shared" ref="DS514:DS577" si="758">IF(SG_or_BG_entered="","",
  IF(1*PID_U_per_kg_per_h_to_Use&gt;1*Ins_Rate_Max,1*PID_U_per_kg_per_h_to_Use,""))</f>
        <v/>
      </c>
      <c r="DT514" s="173" t="str">
        <f t="shared" ref="DT514:DT577" si="759">IF(OR(SG_or_BG_entered="", AND(Blood_Check_Needed=TRUE,NOT(ISNUMBER(Meter_Glucose)))),"",
        PID_mL_per_hr_to_Use)</f>
        <v/>
      </c>
      <c r="DU514" s="55" t="str">
        <f t="shared" ref="DU514:DU577" si="760">IF(OR(SG_or_BG_entered="", AND(Blood_Check_Needed=TRUE,NOT(ISNUMBER(Meter_Glucose)))),"",
        PID_U_per_kg_per_h_to_Use)</f>
        <v/>
      </c>
      <c r="DV514" s="21" t="str">
        <f t="shared" ref="DV514:DV577" si="761">IF(OR(SG_or_BG_entered="",AND(Blood_Check_Needed=TRUE,NOT(ISNUMBER(Meter_Glucose)))),"",
  IF(OR(Glc_Bolus="",Glc_Bolus=0),"",
Glc_Bolus_To_Use
))</f>
        <v/>
      </c>
      <c r="DW514" s="11" t="str">
        <f t="shared" si="697"/>
        <v/>
      </c>
      <c r="DX514" s="12" t="str">
        <f t="shared" ref="DX514:DX577" si="762">Tnext_24hr</f>
        <v/>
      </c>
      <c r="DY514" s="15"/>
    </row>
    <row r="515" spans="1:129" ht="19.899999999999999" customHeight="1" x14ac:dyDescent="0.25">
      <c r="A515" s="47">
        <f t="shared" ref="A515:A578" si="763">A514+1</f>
        <v>514</v>
      </c>
      <c r="B515" s="176"/>
      <c r="C515" s="194"/>
      <c r="D515" s="176"/>
      <c r="E515" s="194"/>
      <c r="F515" s="192"/>
      <c r="G515" s="193"/>
      <c r="H515" s="176"/>
      <c r="I515" s="176"/>
      <c r="J515" s="180"/>
      <c r="K515" s="180"/>
      <c r="L515" s="180"/>
      <c r="M515" s="40"/>
      <c r="N515" s="10" t="str">
        <f t="shared" si="705"/>
        <v/>
      </c>
      <c r="O515" s="13"/>
      <c r="P515" s="26" t="str">
        <f t="shared" si="704"/>
        <v/>
      </c>
      <c r="Q515" s="26" t="str">
        <f t="shared" si="704"/>
        <v/>
      </c>
      <c r="R515" s="26" t="str">
        <f t="shared" si="704"/>
        <v/>
      </c>
      <c r="S515" s="26" t="str">
        <f t="shared" si="704"/>
        <v/>
      </c>
      <c r="T515" s="26" t="str">
        <f t="shared" si="704"/>
        <v/>
      </c>
      <c r="U515" s="157" t="str">
        <f t="shared" si="704"/>
        <v/>
      </c>
      <c r="V515" s="26" t="str">
        <f t="shared" si="704"/>
        <v/>
      </c>
      <c r="W515" s="26" t="str">
        <f t="shared" si="704"/>
        <v/>
      </c>
      <c r="X515" s="26" t="str">
        <f t="shared" si="704"/>
        <v/>
      </c>
      <c r="Y515" s="24" t="str">
        <f t="shared" si="704"/>
        <v/>
      </c>
      <c r="Z515" s="18" t="str">
        <f t="shared" si="706"/>
        <v/>
      </c>
      <c r="AA515" s="24" t="str">
        <f t="shared" si="706"/>
        <v/>
      </c>
      <c r="AB515" s="24" t="str">
        <f t="shared" si="706"/>
        <v/>
      </c>
      <c r="AC515" s="26" t="str">
        <f t="shared" si="706"/>
        <v/>
      </c>
      <c r="AD515" s="33" t="str">
        <f t="shared" si="706"/>
        <v/>
      </c>
      <c r="AE515" s="24" t="str">
        <f t="shared" si="706"/>
        <v/>
      </c>
      <c r="AF515" s="26" t="str">
        <f t="shared" si="706"/>
        <v/>
      </c>
      <c r="AG515" s="24" t="str">
        <f t="shared" si="706"/>
        <v/>
      </c>
      <c r="AH515" s="26" t="str">
        <f t="shared" si="706"/>
        <v/>
      </c>
      <c r="AI515" s="26" t="str">
        <f t="shared" si="706"/>
        <v/>
      </c>
      <c r="AJ515" s="26" t="str">
        <f t="shared" si="706"/>
        <v/>
      </c>
      <c r="AK515" s="26" t="str">
        <f t="shared" si="706"/>
        <v/>
      </c>
      <c r="AL515" s="26" t="str">
        <f t="shared" si="706"/>
        <v/>
      </c>
      <c r="AM515" s="18" t="str">
        <f t="shared" si="706"/>
        <v/>
      </c>
      <c r="AN515" s="9"/>
      <c r="AO515" s="152" t="str">
        <f t="shared" ref="AO515:AO578" si="7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AO514))))</f>
        <v/>
      </c>
      <c r="AP515" s="150" t="str">
        <f t="shared" si="707"/>
        <v/>
      </c>
      <c r="AQ515" s="151" t="str">
        <f t="shared" si="708"/>
        <v/>
      </c>
      <c r="AR515" s="107" t="str">
        <f t="shared" si="709"/>
        <v/>
      </c>
      <c r="AS515" s="128" t="str">
        <f t="shared" si="710"/>
        <v/>
      </c>
      <c r="AT515" s="114" t="str">
        <f t="shared" ref="AT515:AT578" si="765">IF(SG_or_BG_entered="","",
  IF(INDEX(Sensor_Time,n)&gt;INDEX(Sensor_Time,n-1),ROUND((INDEX(Sensor_Time,n)-INDEX(Sensor_Time,n-1))*24*60,0),#N/A))</f>
        <v/>
      </c>
      <c r="AU515" s="114" t="str">
        <f t="shared" ref="AU515:AU578" si="766">IF(ISNUMBER(unconstrained_sensor_DT),IF(unconstrained_sensor_DT&lt;Min_Der_Interval,Min_Der_Interval,1*unconstrained_sensor_DT),"")</f>
        <v/>
      </c>
      <c r="AV515" s="114" t="str">
        <f t="shared" ref="AV515:AV578" si="767">IF(AND(ISNUMBER(INDEX(Meter_Time,n)),ISNUMBER(INDEX(Meter_Time,n-1))), (INDEX(Meter_Time,n)-INDEX(Meter_Time,n-1))*24*60,"")</f>
        <v/>
      </c>
      <c r="AW515" s="114" t="str">
        <f t="shared" ref="AW515:AW578" si="768">IF(unconstrained_meter_DT="","",IF(1*unconstrained_meter_DT&lt;1*Min_Der_Interval,1*Min_Der_Interval,1*unconstrained_meter_DT))</f>
        <v/>
      </c>
      <c r="AX515" s="117" t="str">
        <f t="shared" ref="AX515:AX578" si="7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15" s="117" t="str">
        <f t="shared" ref="AY515:AY578" si="7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15" s="111" t="str">
        <f t="shared" ref="AZ515:AZ578" si="771">IF(SG_or_BG_entered="","",
IF(ISNUMBER(INDEX(Glc_Bolus_To_Use,n-1)),0,
IF(ISNUMBER(dBGdt),1*dBGdt,
IF(ISNUMBER(dSGdt),1*dSGdt,
""))))</f>
        <v/>
      </c>
      <c r="BA515" s="133" t="str">
        <f t="shared" ref="BA515:BA578" si="772">IF(SG_or_BG_entered="","",Glucose_To_Use+T_D*dGdt)</f>
        <v/>
      </c>
      <c r="BB515" s="126" t="str">
        <f t="shared" si="711"/>
        <v/>
      </c>
      <c r="BC515" s="126" t="str">
        <f t="shared" si="712"/>
        <v/>
      </c>
      <c r="BD515" s="127" t="str">
        <f t="shared" si="713"/>
        <v/>
      </c>
      <c r="BE515" s="115" t="str">
        <f t="shared" si="714"/>
        <v/>
      </c>
      <c r="BF515" s="148" t="str">
        <f t="shared" si="715"/>
        <v/>
      </c>
      <c r="BG515" s="126" t="str">
        <f t="shared" si="716"/>
        <v/>
      </c>
      <c r="BH515" s="126" t="str">
        <f t="shared" si="717"/>
        <v/>
      </c>
      <c r="BI515" s="126" t="str">
        <f t="shared" si="718"/>
        <v/>
      </c>
      <c r="BJ515" s="126" t="str">
        <f t="shared" si="719"/>
        <v/>
      </c>
      <c r="BK515" s="111" t="str">
        <f t="shared" si="720"/>
        <v/>
      </c>
      <c r="BL515" s="118" t="str">
        <f t="shared" ref="BL515:BL578" si="7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15" s="115" t="str">
        <f t="shared" si="721"/>
        <v/>
      </c>
      <c r="BN515" s="110" t="str">
        <f t="shared" si="722"/>
        <v/>
      </c>
      <c r="BO515" s="110" t="str">
        <f t="shared" si="723"/>
        <v/>
      </c>
      <c r="BP515" s="111" t="str">
        <f t="shared" ref="BP515:BP578" si="7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15" s="110" t="str">
        <f t="shared" ref="BQ515:BQ578" si="775">IF(SG_or_BG_entered="","",
  IF(Rec_PID_Rate=TRUE,1*PID,INDEX(PID_U_per_kg_per_h_to_Use,n-1)))</f>
        <v/>
      </c>
      <c r="BR515" s="153"/>
      <c r="BS515" s="115" t="str">
        <f t="shared" si="724"/>
        <v/>
      </c>
      <c r="BT515" s="132" t="str">
        <f t="shared" si="698"/>
        <v/>
      </c>
      <c r="BU515" s="146" t="str">
        <f t="shared" si="725"/>
        <v/>
      </c>
      <c r="BV515" s="115" t="str">
        <f t="shared" si="726"/>
        <v/>
      </c>
      <c r="BW515" s="118" t="str">
        <f t="shared" si="727"/>
        <v/>
      </c>
      <c r="BX515" s="119"/>
      <c r="BY515" s="111" t="str">
        <f t="shared" si="728"/>
        <v/>
      </c>
      <c r="BZ515" s="111" t="str">
        <f t="shared" si="729"/>
        <v/>
      </c>
      <c r="CA515" s="111" t="str">
        <f t="shared" si="730"/>
        <v/>
      </c>
      <c r="CB515" s="142" t="str">
        <f t="shared" si="731"/>
        <v/>
      </c>
      <c r="CC515" s="184" t="str">
        <f t="shared" si="732"/>
        <v/>
      </c>
      <c r="CD515" s="115" t="str">
        <f t="shared" si="733"/>
        <v/>
      </c>
      <c r="CE515" s="115" t="str">
        <f t="shared" si="734"/>
        <v/>
      </c>
      <c r="CF515" s="125" t="str">
        <f t="shared" si="735"/>
        <v/>
      </c>
      <c r="CG515" s="125" t="str">
        <f t="shared" si="736"/>
        <v/>
      </c>
      <c r="CH515" s="149" t="str">
        <f t="shared" si="737"/>
        <v/>
      </c>
      <c r="CI515" s="142" t="str">
        <f t="shared" si="738"/>
        <v/>
      </c>
      <c r="CJ515" s="119"/>
      <c r="CK515" s="109"/>
      <c r="CL515" s="166" t="str">
        <f t="shared" si="739"/>
        <v/>
      </c>
      <c r="CM515" s="166" t="str">
        <f t="shared" si="740"/>
        <v/>
      </c>
      <c r="CN515" s="163" t="str">
        <f t="shared" si="741"/>
        <v/>
      </c>
      <c r="CO515" s="164" t="str">
        <f t="shared" si="742"/>
        <v/>
      </c>
      <c r="CP515" s="109"/>
      <c r="CQ515" s="163" t="str">
        <f t="shared" si="743"/>
        <v/>
      </c>
      <c r="CR515" s="163" t="str">
        <f t="shared" si="744"/>
        <v/>
      </c>
      <c r="CS515" s="109"/>
      <c r="CT515" s="112" t="str">
        <f t="shared" ref="CT515:CT578" si="776">IF(SG_or_BG_entered="","",
  IF(AND(ISNUMBER(Meter_Glucose),ISNUMBER(Sensor_Glucose)),
  IF(ABS(Meter_Glucose-Sensor_Glucose)/Meter_Glucose&gt;=Min_Diff_4_Cal,TRUE,FALSE),
  ""))</f>
        <v/>
      </c>
      <c r="CU515" s="145" t="str">
        <f t="shared" ref="CU515:CU578" si="777">IF(SG_or_BG_entered="","",
  (INDEX(Sensor_Time,n)-INDEX(Sensor_Time,n-1))*24*60+IF(ISNUMBER(INDEX(Meter_Glucose,n-1)),0,Previous))</f>
        <v/>
      </c>
      <c r="CV515" s="111" t="str">
        <f t="shared" ref="CV515:CV578" si="7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15" s="111" t="str">
        <f t="shared" ref="CW515:CW578" si="779">IF(ISNUMBER(SG_or_BG_entered),IF(AND(ISNUMBER(Meter_Glucose),time_since_calibration&gt;5),TRUE,FALSE),"")</f>
        <v/>
      </c>
      <c r="CX515" s="109" t="str">
        <f t="shared" si="745"/>
        <v/>
      </c>
      <c r="CY515" s="126" t="str">
        <f t="shared" si="746"/>
        <v/>
      </c>
      <c r="CZ515" s="126" t="str">
        <f t="shared" si="747"/>
        <v/>
      </c>
      <c r="DA515" s="126" t="str">
        <f t="shared" si="748"/>
        <v/>
      </c>
      <c r="DB515" s="145" t="str">
        <f t="shared" si="749"/>
        <v/>
      </c>
      <c r="DC515" s="143" t="str">
        <f t="shared" si="750"/>
        <v/>
      </c>
      <c r="DD515" s="121"/>
      <c r="DE515" s="113" t="str">
        <f t="shared" si="751"/>
        <v/>
      </c>
      <c r="DF515" s="113" t="str">
        <f t="shared" si="752"/>
        <v/>
      </c>
      <c r="DG515" s="111" t="e">
        <f t="shared" ref="DG515:DG578" si="780">IF(SG_or_BG_entered="",#N/A,IF(OR(INDEX(cal_4_SG_perror,n),INDEX(Cal_4_time_limit,n)),TRUE,#N/A))</f>
        <v>#N/A</v>
      </c>
      <c r="DH515" s="108" t="str">
        <f t="shared" si="753"/>
        <v/>
      </c>
      <c r="DI515" s="108" t="str">
        <f t="shared" ref="DI515:DI578" si="7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15" s="108" t="str">
        <f t="shared" ref="DJ515:DJ578" si="782">IF(SG_or_BG_entered="","",
   IF(AND(ISNUMBER(SG_Insulin_Rate),NOT(SG_Insulin_Rate=INDEX(PID_U_per_kg_per_h_to_Use,n-1))),TRUE,FALSE))</f>
        <v/>
      </c>
      <c r="DK515" s="108" t="str">
        <f t="shared" si="696"/>
        <v/>
      </c>
      <c r="DL515" s="108" t="str">
        <f t="shared" ref="DL515:DL578" si="7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15" s="108" t="str">
        <f t="shared" ref="DM515:DM578" si="7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15" s="103"/>
      <c r="DO515" s="170" t="str">
        <f t="shared" si="754"/>
        <v/>
      </c>
      <c r="DP515" s="170" t="str">
        <f t="shared" si="755"/>
        <v/>
      </c>
      <c r="DQ515" s="170" t="str">
        <f t="shared" si="756"/>
        <v/>
      </c>
      <c r="DR515" s="55" t="str">
        <f t="shared" si="757"/>
        <v/>
      </c>
      <c r="DS515" s="55" t="str">
        <f t="shared" si="758"/>
        <v/>
      </c>
      <c r="DT515" s="173" t="str">
        <f t="shared" si="759"/>
        <v/>
      </c>
      <c r="DU515" s="55" t="str">
        <f t="shared" si="760"/>
        <v/>
      </c>
      <c r="DV515" s="21" t="str">
        <f t="shared" si="761"/>
        <v/>
      </c>
      <c r="DW515" s="11" t="str">
        <f t="shared" si="697"/>
        <v/>
      </c>
      <c r="DX515" s="12" t="str">
        <f t="shared" si="762"/>
        <v/>
      </c>
      <c r="DY515" s="15"/>
    </row>
    <row r="516" spans="1:129" ht="19.899999999999999" customHeight="1" x14ac:dyDescent="0.25">
      <c r="A516" s="47">
        <f t="shared" si="763"/>
        <v>515</v>
      </c>
      <c r="B516" s="176"/>
      <c r="C516" s="194"/>
      <c r="D516" s="176"/>
      <c r="E516" s="194"/>
      <c r="F516" s="192"/>
      <c r="G516" s="193"/>
      <c r="H516" s="176"/>
      <c r="I516" s="176"/>
      <c r="J516" s="180"/>
      <c r="K516" s="180"/>
      <c r="L516" s="180"/>
      <c r="M516" s="40"/>
      <c r="N516" s="10" t="str">
        <f t="shared" si="705"/>
        <v/>
      </c>
      <c r="O516" s="13"/>
      <c r="P516" s="26" t="str">
        <f t="shared" si="704"/>
        <v/>
      </c>
      <c r="Q516" s="26" t="str">
        <f t="shared" si="704"/>
        <v/>
      </c>
      <c r="R516" s="26" t="str">
        <f t="shared" si="704"/>
        <v/>
      </c>
      <c r="S516" s="26" t="str">
        <f t="shared" si="704"/>
        <v/>
      </c>
      <c r="T516" s="26" t="str">
        <f t="shared" si="704"/>
        <v/>
      </c>
      <c r="U516" s="157" t="str">
        <f t="shared" si="704"/>
        <v/>
      </c>
      <c r="V516" s="26" t="str">
        <f t="shared" si="704"/>
        <v/>
      </c>
      <c r="W516" s="26" t="str">
        <f t="shared" si="704"/>
        <v/>
      </c>
      <c r="X516" s="26" t="str">
        <f t="shared" si="704"/>
        <v/>
      </c>
      <c r="Y516" s="24" t="str">
        <f t="shared" si="704"/>
        <v/>
      </c>
      <c r="Z516" s="18" t="str">
        <f t="shared" si="706"/>
        <v/>
      </c>
      <c r="AA516" s="24" t="str">
        <f t="shared" si="706"/>
        <v/>
      </c>
      <c r="AB516" s="24" t="str">
        <f t="shared" si="706"/>
        <v/>
      </c>
      <c r="AC516" s="26" t="str">
        <f t="shared" si="706"/>
        <v/>
      </c>
      <c r="AD516" s="33" t="str">
        <f t="shared" si="706"/>
        <v/>
      </c>
      <c r="AE516" s="24" t="str">
        <f t="shared" si="706"/>
        <v/>
      </c>
      <c r="AF516" s="26" t="str">
        <f t="shared" si="706"/>
        <v/>
      </c>
      <c r="AG516" s="24" t="str">
        <f t="shared" si="706"/>
        <v/>
      </c>
      <c r="AH516" s="26" t="str">
        <f t="shared" si="706"/>
        <v/>
      </c>
      <c r="AI516" s="26" t="str">
        <f t="shared" si="706"/>
        <v/>
      </c>
      <c r="AJ516" s="26" t="str">
        <f t="shared" si="706"/>
        <v/>
      </c>
      <c r="AK516" s="26" t="str">
        <f t="shared" si="706"/>
        <v/>
      </c>
      <c r="AL516" s="26" t="str">
        <f t="shared" si="706"/>
        <v/>
      </c>
      <c r="AM516" s="18" t="str">
        <f t="shared" si="706"/>
        <v/>
      </c>
      <c r="AN516" s="9"/>
      <c r="AO516" s="152" t="str">
        <f t="shared" si="764"/>
        <v/>
      </c>
      <c r="AP516" s="150" t="str">
        <f t="shared" si="707"/>
        <v/>
      </c>
      <c r="AQ516" s="151" t="str">
        <f t="shared" si="708"/>
        <v/>
      </c>
      <c r="AR516" s="107" t="str">
        <f t="shared" si="709"/>
        <v/>
      </c>
      <c r="AS516" s="128" t="str">
        <f t="shared" si="710"/>
        <v/>
      </c>
      <c r="AT516" s="114" t="str">
        <f t="shared" si="765"/>
        <v/>
      </c>
      <c r="AU516" s="114" t="str">
        <f t="shared" si="766"/>
        <v/>
      </c>
      <c r="AV516" s="114" t="str">
        <f t="shared" si="767"/>
        <v/>
      </c>
      <c r="AW516" s="114" t="str">
        <f t="shared" si="768"/>
        <v/>
      </c>
      <c r="AX516" s="117" t="str">
        <f t="shared" si="769"/>
        <v/>
      </c>
      <c r="AY516" s="117" t="str">
        <f t="shared" si="770"/>
        <v/>
      </c>
      <c r="AZ516" s="111" t="str">
        <f t="shared" si="771"/>
        <v/>
      </c>
      <c r="BA516" s="133" t="str">
        <f t="shared" si="772"/>
        <v/>
      </c>
      <c r="BB516" s="126" t="str">
        <f t="shared" si="711"/>
        <v/>
      </c>
      <c r="BC516" s="126" t="str">
        <f t="shared" si="712"/>
        <v/>
      </c>
      <c r="BD516" s="127" t="str">
        <f t="shared" si="713"/>
        <v/>
      </c>
      <c r="BE516" s="115" t="str">
        <f t="shared" si="714"/>
        <v/>
      </c>
      <c r="BF516" s="148" t="str">
        <f t="shared" si="715"/>
        <v/>
      </c>
      <c r="BG516" s="126" t="str">
        <f t="shared" si="716"/>
        <v/>
      </c>
      <c r="BH516" s="126" t="str">
        <f t="shared" si="717"/>
        <v/>
      </c>
      <c r="BI516" s="126" t="str">
        <f t="shared" si="718"/>
        <v/>
      </c>
      <c r="BJ516" s="126" t="str">
        <f t="shared" si="719"/>
        <v/>
      </c>
      <c r="BK516" s="111" t="str">
        <f t="shared" si="720"/>
        <v/>
      </c>
      <c r="BL516" s="118" t="str">
        <f t="shared" si="773"/>
        <v/>
      </c>
      <c r="BM516" s="115" t="str">
        <f t="shared" si="721"/>
        <v/>
      </c>
      <c r="BN516" s="110" t="str">
        <f t="shared" si="722"/>
        <v/>
      </c>
      <c r="BO516" s="110" t="str">
        <f t="shared" si="723"/>
        <v/>
      </c>
      <c r="BP516" s="111" t="str">
        <f t="shared" si="774"/>
        <v/>
      </c>
      <c r="BQ516" s="110" t="str">
        <f t="shared" si="775"/>
        <v/>
      </c>
      <c r="BR516" s="153"/>
      <c r="BS516" s="115" t="str">
        <f t="shared" si="724"/>
        <v/>
      </c>
      <c r="BT516" s="132" t="str">
        <f t="shared" si="698"/>
        <v/>
      </c>
      <c r="BU516" s="146" t="str">
        <f t="shared" si="725"/>
        <v/>
      </c>
      <c r="BV516" s="115" t="str">
        <f t="shared" si="726"/>
        <v/>
      </c>
      <c r="BW516" s="118" t="str">
        <f t="shared" si="727"/>
        <v/>
      </c>
      <c r="BX516" s="119"/>
      <c r="BY516" s="111" t="str">
        <f t="shared" si="728"/>
        <v/>
      </c>
      <c r="BZ516" s="111" t="str">
        <f t="shared" si="729"/>
        <v/>
      </c>
      <c r="CA516" s="111" t="str">
        <f t="shared" si="730"/>
        <v/>
      </c>
      <c r="CB516" s="142" t="str">
        <f t="shared" si="731"/>
        <v/>
      </c>
      <c r="CC516" s="184" t="str">
        <f t="shared" si="732"/>
        <v/>
      </c>
      <c r="CD516" s="115" t="str">
        <f t="shared" si="733"/>
        <v/>
      </c>
      <c r="CE516" s="115" t="str">
        <f t="shared" si="734"/>
        <v/>
      </c>
      <c r="CF516" s="125" t="str">
        <f t="shared" si="735"/>
        <v/>
      </c>
      <c r="CG516" s="125" t="str">
        <f t="shared" si="736"/>
        <v/>
      </c>
      <c r="CH516" s="149" t="str">
        <f t="shared" si="737"/>
        <v/>
      </c>
      <c r="CI516" s="142" t="str">
        <f t="shared" si="738"/>
        <v/>
      </c>
      <c r="CJ516" s="119"/>
      <c r="CK516" s="109"/>
      <c r="CL516" s="166" t="str">
        <f t="shared" si="739"/>
        <v/>
      </c>
      <c r="CM516" s="166" t="str">
        <f t="shared" si="740"/>
        <v/>
      </c>
      <c r="CN516" s="163" t="str">
        <f t="shared" si="741"/>
        <v/>
      </c>
      <c r="CO516" s="164" t="str">
        <f t="shared" si="742"/>
        <v/>
      </c>
      <c r="CP516" s="109"/>
      <c r="CQ516" s="163" t="str">
        <f t="shared" si="743"/>
        <v/>
      </c>
      <c r="CR516" s="163" t="str">
        <f t="shared" si="744"/>
        <v/>
      </c>
      <c r="CS516" s="109"/>
      <c r="CT516" s="112" t="str">
        <f t="shared" si="776"/>
        <v/>
      </c>
      <c r="CU516" s="145" t="str">
        <f t="shared" si="777"/>
        <v/>
      </c>
      <c r="CV516" s="111" t="str">
        <f t="shared" si="778"/>
        <v/>
      </c>
      <c r="CW516" s="111" t="str">
        <f t="shared" si="779"/>
        <v/>
      </c>
      <c r="CX516" s="109" t="str">
        <f t="shared" si="745"/>
        <v/>
      </c>
      <c r="CY516" s="126" t="str">
        <f t="shared" si="746"/>
        <v/>
      </c>
      <c r="CZ516" s="126" t="str">
        <f t="shared" si="747"/>
        <v/>
      </c>
      <c r="DA516" s="126" t="str">
        <f t="shared" si="748"/>
        <v/>
      </c>
      <c r="DB516" s="145" t="str">
        <f t="shared" si="749"/>
        <v/>
      </c>
      <c r="DC516" s="143" t="str">
        <f t="shared" si="750"/>
        <v/>
      </c>
      <c r="DD516" s="121"/>
      <c r="DE516" s="113" t="str">
        <f t="shared" si="751"/>
        <v/>
      </c>
      <c r="DF516" s="113" t="str">
        <f t="shared" si="752"/>
        <v/>
      </c>
      <c r="DG516" s="111" t="e">
        <f t="shared" si="780"/>
        <v>#N/A</v>
      </c>
      <c r="DH516" s="108" t="str">
        <f t="shared" si="753"/>
        <v/>
      </c>
      <c r="DI516" s="108" t="str">
        <f t="shared" si="781"/>
        <v/>
      </c>
      <c r="DJ516" s="108" t="str">
        <f t="shared" si="782"/>
        <v/>
      </c>
      <c r="DK516" s="108" t="str">
        <f t="shared" ref="DK516:DK579" si="785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16" s="108" t="str">
        <f t="shared" si="783"/>
        <v/>
      </c>
      <c r="DM516" s="108" t="str">
        <f t="shared" si="784"/>
        <v/>
      </c>
      <c r="DN516" s="103"/>
      <c r="DO516" s="170" t="str">
        <f t="shared" si="754"/>
        <v/>
      </c>
      <c r="DP516" s="170" t="str">
        <f t="shared" si="755"/>
        <v/>
      </c>
      <c r="DQ516" s="170" t="str">
        <f t="shared" si="756"/>
        <v/>
      </c>
      <c r="DR516" s="55" t="str">
        <f t="shared" si="757"/>
        <v/>
      </c>
      <c r="DS516" s="55" t="str">
        <f t="shared" si="758"/>
        <v/>
      </c>
      <c r="DT516" s="173" t="str">
        <f t="shared" si="759"/>
        <v/>
      </c>
      <c r="DU516" s="55" t="str">
        <f t="shared" si="760"/>
        <v/>
      </c>
      <c r="DV516" s="21" t="str">
        <f t="shared" si="761"/>
        <v/>
      </c>
      <c r="DW516" s="11" t="str">
        <f t="shared" ref="DW516:DW579" si="78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16" s="12" t="str">
        <f t="shared" si="762"/>
        <v/>
      </c>
      <c r="DY516" s="15"/>
    </row>
    <row r="517" spans="1:129" ht="19.899999999999999" customHeight="1" x14ac:dyDescent="0.25">
      <c r="A517" s="47">
        <f t="shared" si="763"/>
        <v>516</v>
      </c>
      <c r="B517" s="176"/>
      <c r="C517" s="194"/>
      <c r="D517" s="176"/>
      <c r="E517" s="194"/>
      <c r="F517" s="192"/>
      <c r="G517" s="193"/>
      <c r="H517" s="176"/>
      <c r="I517" s="176"/>
      <c r="J517" s="180"/>
      <c r="K517" s="180"/>
      <c r="L517" s="180"/>
      <c r="M517" s="40"/>
      <c r="N517" s="10" t="str">
        <f t="shared" si="705"/>
        <v/>
      </c>
      <c r="O517" s="13"/>
      <c r="P517" s="26" t="str">
        <f t="shared" si="704"/>
        <v/>
      </c>
      <c r="Q517" s="26" t="str">
        <f t="shared" si="704"/>
        <v/>
      </c>
      <c r="R517" s="26" t="str">
        <f t="shared" si="704"/>
        <v/>
      </c>
      <c r="S517" s="26" t="str">
        <f t="shared" si="704"/>
        <v/>
      </c>
      <c r="T517" s="26" t="str">
        <f t="shared" si="704"/>
        <v/>
      </c>
      <c r="U517" s="157" t="str">
        <f t="shared" si="704"/>
        <v/>
      </c>
      <c r="V517" s="26" t="str">
        <f t="shared" si="704"/>
        <v/>
      </c>
      <c r="W517" s="26" t="str">
        <f t="shared" si="704"/>
        <v/>
      </c>
      <c r="X517" s="26" t="str">
        <f t="shared" si="704"/>
        <v/>
      </c>
      <c r="Y517" s="24" t="str">
        <f t="shared" si="704"/>
        <v/>
      </c>
      <c r="Z517" s="18" t="str">
        <f t="shared" si="706"/>
        <v/>
      </c>
      <c r="AA517" s="24" t="str">
        <f t="shared" si="706"/>
        <v/>
      </c>
      <c r="AB517" s="24" t="str">
        <f t="shared" si="706"/>
        <v/>
      </c>
      <c r="AC517" s="26" t="str">
        <f t="shared" si="706"/>
        <v/>
      </c>
      <c r="AD517" s="33" t="str">
        <f t="shared" si="706"/>
        <v/>
      </c>
      <c r="AE517" s="24" t="str">
        <f t="shared" si="706"/>
        <v/>
      </c>
      <c r="AF517" s="26" t="str">
        <f t="shared" si="706"/>
        <v/>
      </c>
      <c r="AG517" s="24" t="str">
        <f t="shared" si="706"/>
        <v/>
      </c>
      <c r="AH517" s="26" t="str">
        <f t="shared" si="706"/>
        <v/>
      </c>
      <c r="AI517" s="26" t="str">
        <f t="shared" si="706"/>
        <v/>
      </c>
      <c r="AJ517" s="26" t="str">
        <f t="shared" si="706"/>
        <v/>
      </c>
      <c r="AK517" s="26" t="str">
        <f t="shared" si="706"/>
        <v/>
      </c>
      <c r="AL517" s="26" t="str">
        <f t="shared" si="706"/>
        <v/>
      </c>
      <c r="AM517" s="18" t="str">
        <f t="shared" si="706"/>
        <v/>
      </c>
      <c r="AN517" s="9"/>
      <c r="AO517" s="152" t="str">
        <f t="shared" si="764"/>
        <v/>
      </c>
      <c r="AP517" s="150" t="str">
        <f t="shared" si="707"/>
        <v/>
      </c>
      <c r="AQ517" s="151" t="str">
        <f t="shared" si="708"/>
        <v/>
      </c>
      <c r="AR517" s="107" t="str">
        <f t="shared" si="709"/>
        <v/>
      </c>
      <c r="AS517" s="128" t="str">
        <f t="shared" si="710"/>
        <v/>
      </c>
      <c r="AT517" s="114" t="str">
        <f t="shared" si="765"/>
        <v/>
      </c>
      <c r="AU517" s="114" t="str">
        <f t="shared" si="766"/>
        <v/>
      </c>
      <c r="AV517" s="114" t="str">
        <f t="shared" si="767"/>
        <v/>
      </c>
      <c r="AW517" s="114" t="str">
        <f t="shared" si="768"/>
        <v/>
      </c>
      <c r="AX517" s="117" t="str">
        <f t="shared" si="769"/>
        <v/>
      </c>
      <c r="AY517" s="117" t="str">
        <f t="shared" si="770"/>
        <v/>
      </c>
      <c r="AZ517" s="111" t="str">
        <f t="shared" si="771"/>
        <v/>
      </c>
      <c r="BA517" s="133" t="str">
        <f t="shared" si="772"/>
        <v/>
      </c>
      <c r="BB517" s="126" t="str">
        <f t="shared" si="711"/>
        <v/>
      </c>
      <c r="BC517" s="126" t="str">
        <f t="shared" si="712"/>
        <v/>
      </c>
      <c r="BD517" s="127" t="str">
        <f t="shared" si="713"/>
        <v/>
      </c>
      <c r="BE517" s="115" t="str">
        <f t="shared" si="714"/>
        <v/>
      </c>
      <c r="BF517" s="148" t="str">
        <f t="shared" si="715"/>
        <v/>
      </c>
      <c r="BG517" s="126" t="str">
        <f t="shared" si="716"/>
        <v/>
      </c>
      <c r="BH517" s="126" t="str">
        <f t="shared" si="717"/>
        <v/>
      </c>
      <c r="BI517" s="126" t="str">
        <f t="shared" si="718"/>
        <v/>
      </c>
      <c r="BJ517" s="126" t="str">
        <f t="shared" si="719"/>
        <v/>
      </c>
      <c r="BK517" s="111" t="str">
        <f t="shared" si="720"/>
        <v/>
      </c>
      <c r="BL517" s="118" t="str">
        <f t="shared" si="773"/>
        <v/>
      </c>
      <c r="BM517" s="115" t="str">
        <f t="shared" si="721"/>
        <v/>
      </c>
      <c r="BN517" s="110" t="str">
        <f t="shared" si="722"/>
        <v/>
      </c>
      <c r="BO517" s="110" t="str">
        <f t="shared" si="723"/>
        <v/>
      </c>
      <c r="BP517" s="111" t="str">
        <f t="shared" si="774"/>
        <v/>
      </c>
      <c r="BQ517" s="110" t="str">
        <f t="shared" si="775"/>
        <v/>
      </c>
      <c r="BR517" s="153"/>
      <c r="BS517" s="115" t="str">
        <f t="shared" si="724"/>
        <v/>
      </c>
      <c r="BT517" s="132" t="str">
        <f t="shared" ref="BT517:BT580" si="787">IF(AND(ISNUMBER(INDEX(D25_bolus,n-1)),ISNUMBER(INDEX(D25_bolus,n-2)),ISNUMBER(INDEX(D25_bolus,n-3))),3,
IF(AND(ISNUMBER(INDEX(D25_bolus,n-1)),ISNUMBER(INDEX(D25_bolus,n-2))),2,
IF(AND(ISNUMBER(INDEX(D25_bolus,n-1))),1,
"")))</f>
        <v/>
      </c>
      <c r="BU517" s="146" t="str">
        <f t="shared" si="725"/>
        <v/>
      </c>
      <c r="BV517" s="115" t="str">
        <f t="shared" si="726"/>
        <v/>
      </c>
      <c r="BW517" s="118" t="str">
        <f t="shared" si="727"/>
        <v/>
      </c>
      <c r="BX517" s="119"/>
      <c r="BY517" s="111" t="str">
        <f t="shared" si="728"/>
        <v/>
      </c>
      <c r="BZ517" s="111" t="str">
        <f t="shared" si="729"/>
        <v/>
      </c>
      <c r="CA517" s="111" t="str">
        <f t="shared" si="730"/>
        <v/>
      </c>
      <c r="CB517" s="142" t="str">
        <f t="shared" si="731"/>
        <v/>
      </c>
      <c r="CC517" s="184" t="str">
        <f t="shared" si="732"/>
        <v/>
      </c>
      <c r="CD517" s="115" t="str">
        <f t="shared" si="733"/>
        <v/>
      </c>
      <c r="CE517" s="115" t="str">
        <f t="shared" si="734"/>
        <v/>
      </c>
      <c r="CF517" s="125" t="str">
        <f t="shared" si="735"/>
        <v/>
      </c>
      <c r="CG517" s="125" t="str">
        <f t="shared" si="736"/>
        <v/>
      </c>
      <c r="CH517" s="149" t="str">
        <f t="shared" si="737"/>
        <v/>
      </c>
      <c r="CI517" s="142" t="str">
        <f t="shared" si="738"/>
        <v/>
      </c>
      <c r="CJ517" s="119"/>
      <c r="CK517" s="109"/>
      <c r="CL517" s="166" t="str">
        <f t="shared" si="739"/>
        <v/>
      </c>
      <c r="CM517" s="166" t="str">
        <f t="shared" si="740"/>
        <v/>
      </c>
      <c r="CN517" s="163" t="str">
        <f t="shared" si="741"/>
        <v/>
      </c>
      <c r="CO517" s="164" t="str">
        <f t="shared" si="742"/>
        <v/>
      </c>
      <c r="CP517" s="109"/>
      <c r="CQ517" s="163" t="str">
        <f t="shared" si="743"/>
        <v/>
      </c>
      <c r="CR517" s="163" t="str">
        <f t="shared" si="744"/>
        <v/>
      </c>
      <c r="CS517" s="109"/>
      <c r="CT517" s="112" t="str">
        <f t="shared" si="776"/>
        <v/>
      </c>
      <c r="CU517" s="145" t="str">
        <f t="shared" si="777"/>
        <v/>
      </c>
      <c r="CV517" s="111" t="str">
        <f t="shared" si="778"/>
        <v/>
      </c>
      <c r="CW517" s="111" t="str">
        <f t="shared" si="779"/>
        <v/>
      </c>
      <c r="CX517" s="109" t="str">
        <f t="shared" si="745"/>
        <v/>
      </c>
      <c r="CY517" s="126" t="str">
        <f t="shared" si="746"/>
        <v/>
      </c>
      <c r="CZ517" s="126" t="str">
        <f t="shared" si="747"/>
        <v/>
      </c>
      <c r="DA517" s="126" t="str">
        <f t="shared" si="748"/>
        <v/>
      </c>
      <c r="DB517" s="145" t="str">
        <f t="shared" si="749"/>
        <v/>
      </c>
      <c r="DC517" s="143" t="str">
        <f t="shared" si="750"/>
        <v/>
      </c>
      <c r="DD517" s="121"/>
      <c r="DE517" s="113" t="str">
        <f t="shared" si="751"/>
        <v/>
      </c>
      <c r="DF517" s="113" t="str">
        <f t="shared" si="752"/>
        <v/>
      </c>
      <c r="DG517" s="111" t="e">
        <f t="shared" si="780"/>
        <v>#N/A</v>
      </c>
      <c r="DH517" s="108" t="str">
        <f t="shared" si="753"/>
        <v/>
      </c>
      <c r="DI517" s="108" t="str">
        <f t="shared" si="781"/>
        <v/>
      </c>
      <c r="DJ517" s="108" t="str">
        <f t="shared" si="782"/>
        <v/>
      </c>
      <c r="DK517" s="108" t="str">
        <f t="shared" si="785"/>
        <v/>
      </c>
      <c r="DL517" s="108" t="str">
        <f t="shared" si="783"/>
        <v/>
      </c>
      <c r="DM517" s="108" t="str">
        <f t="shared" si="784"/>
        <v/>
      </c>
      <c r="DN517" s="103"/>
      <c r="DO517" s="170" t="str">
        <f t="shared" si="754"/>
        <v/>
      </c>
      <c r="DP517" s="170" t="str">
        <f t="shared" si="755"/>
        <v/>
      </c>
      <c r="DQ517" s="170" t="str">
        <f t="shared" si="756"/>
        <v/>
      </c>
      <c r="DR517" s="55" t="str">
        <f t="shared" si="757"/>
        <v/>
      </c>
      <c r="DS517" s="55" t="str">
        <f t="shared" si="758"/>
        <v/>
      </c>
      <c r="DT517" s="173" t="str">
        <f t="shared" si="759"/>
        <v/>
      </c>
      <c r="DU517" s="55" t="str">
        <f t="shared" si="760"/>
        <v/>
      </c>
      <c r="DV517" s="21" t="str">
        <f t="shared" si="761"/>
        <v/>
      </c>
      <c r="DW517" s="11" t="str">
        <f t="shared" si="786"/>
        <v/>
      </c>
      <c r="DX517" s="12" t="str">
        <f t="shared" si="762"/>
        <v/>
      </c>
      <c r="DY517" s="15"/>
    </row>
    <row r="518" spans="1:129" ht="19.899999999999999" customHeight="1" x14ac:dyDescent="0.25">
      <c r="A518" s="47">
        <f t="shared" si="763"/>
        <v>517</v>
      </c>
      <c r="B518" s="176"/>
      <c r="C518" s="194"/>
      <c r="D518" s="176"/>
      <c r="E518" s="194"/>
      <c r="F518" s="192"/>
      <c r="G518" s="193"/>
      <c r="H518" s="176"/>
      <c r="I518" s="176"/>
      <c r="J518" s="180"/>
      <c r="K518" s="180"/>
      <c r="L518" s="180"/>
      <c r="M518" s="40"/>
      <c r="N518" s="10" t="str">
        <f t="shared" si="705"/>
        <v/>
      </c>
      <c r="O518" s="13"/>
      <c r="P518" s="26" t="str">
        <f t="shared" si="704"/>
        <v/>
      </c>
      <c r="Q518" s="26" t="str">
        <f t="shared" si="704"/>
        <v/>
      </c>
      <c r="R518" s="26" t="str">
        <f t="shared" si="704"/>
        <v/>
      </c>
      <c r="S518" s="26" t="str">
        <f t="shared" si="704"/>
        <v/>
      </c>
      <c r="T518" s="26" t="str">
        <f t="shared" si="704"/>
        <v/>
      </c>
      <c r="U518" s="157" t="str">
        <f t="shared" si="704"/>
        <v/>
      </c>
      <c r="V518" s="26" t="str">
        <f t="shared" si="704"/>
        <v/>
      </c>
      <c r="W518" s="26" t="str">
        <f t="shared" si="704"/>
        <v/>
      </c>
      <c r="X518" s="26" t="str">
        <f t="shared" si="704"/>
        <v/>
      </c>
      <c r="Y518" s="24" t="str">
        <f t="shared" si="704"/>
        <v/>
      </c>
      <c r="Z518" s="18" t="str">
        <f t="shared" si="706"/>
        <v/>
      </c>
      <c r="AA518" s="24" t="str">
        <f t="shared" si="706"/>
        <v/>
      </c>
      <c r="AB518" s="24" t="str">
        <f t="shared" si="706"/>
        <v/>
      </c>
      <c r="AC518" s="26" t="str">
        <f t="shared" si="706"/>
        <v/>
      </c>
      <c r="AD518" s="33" t="str">
        <f t="shared" si="706"/>
        <v/>
      </c>
      <c r="AE518" s="24" t="str">
        <f t="shared" si="706"/>
        <v/>
      </c>
      <c r="AF518" s="26" t="str">
        <f t="shared" si="706"/>
        <v/>
      </c>
      <c r="AG518" s="24" t="str">
        <f t="shared" si="706"/>
        <v/>
      </c>
      <c r="AH518" s="26" t="str">
        <f t="shared" si="706"/>
        <v/>
      </c>
      <c r="AI518" s="26" t="str">
        <f t="shared" si="706"/>
        <v/>
      </c>
      <c r="AJ518" s="26" t="str">
        <f t="shared" si="706"/>
        <v/>
      </c>
      <c r="AK518" s="26" t="str">
        <f t="shared" si="706"/>
        <v/>
      </c>
      <c r="AL518" s="26" t="str">
        <f t="shared" si="706"/>
        <v/>
      </c>
      <c r="AM518" s="18" t="str">
        <f t="shared" si="706"/>
        <v/>
      </c>
      <c r="AN518" s="9"/>
      <c r="AO518" s="152" t="str">
        <f t="shared" si="764"/>
        <v/>
      </c>
      <c r="AP518" s="150" t="str">
        <f t="shared" si="707"/>
        <v/>
      </c>
      <c r="AQ518" s="151" t="str">
        <f t="shared" si="708"/>
        <v/>
      </c>
      <c r="AR518" s="107" t="str">
        <f t="shared" si="709"/>
        <v/>
      </c>
      <c r="AS518" s="128" t="str">
        <f t="shared" si="710"/>
        <v/>
      </c>
      <c r="AT518" s="114" t="str">
        <f t="shared" si="765"/>
        <v/>
      </c>
      <c r="AU518" s="114" t="str">
        <f t="shared" si="766"/>
        <v/>
      </c>
      <c r="AV518" s="114" t="str">
        <f t="shared" si="767"/>
        <v/>
      </c>
      <c r="AW518" s="114" t="str">
        <f t="shared" si="768"/>
        <v/>
      </c>
      <c r="AX518" s="117" t="str">
        <f t="shared" si="769"/>
        <v/>
      </c>
      <c r="AY518" s="117" t="str">
        <f t="shared" si="770"/>
        <v/>
      </c>
      <c r="AZ518" s="111" t="str">
        <f t="shared" si="771"/>
        <v/>
      </c>
      <c r="BA518" s="133" t="str">
        <f t="shared" si="772"/>
        <v/>
      </c>
      <c r="BB518" s="126" t="str">
        <f t="shared" si="711"/>
        <v/>
      </c>
      <c r="BC518" s="126" t="str">
        <f t="shared" si="712"/>
        <v/>
      </c>
      <c r="BD518" s="127" t="str">
        <f t="shared" si="713"/>
        <v/>
      </c>
      <c r="BE518" s="115" t="str">
        <f t="shared" si="714"/>
        <v/>
      </c>
      <c r="BF518" s="148" t="str">
        <f t="shared" si="715"/>
        <v/>
      </c>
      <c r="BG518" s="126" t="str">
        <f t="shared" si="716"/>
        <v/>
      </c>
      <c r="BH518" s="126" t="str">
        <f t="shared" si="717"/>
        <v/>
      </c>
      <c r="BI518" s="126" t="str">
        <f t="shared" si="718"/>
        <v/>
      </c>
      <c r="BJ518" s="126" t="str">
        <f t="shared" si="719"/>
        <v/>
      </c>
      <c r="BK518" s="111" t="str">
        <f t="shared" si="720"/>
        <v/>
      </c>
      <c r="BL518" s="118" t="str">
        <f t="shared" si="773"/>
        <v/>
      </c>
      <c r="BM518" s="115" t="str">
        <f t="shared" si="721"/>
        <v/>
      </c>
      <c r="BN518" s="110" t="str">
        <f t="shared" si="722"/>
        <v/>
      </c>
      <c r="BO518" s="110" t="str">
        <f t="shared" si="723"/>
        <v/>
      </c>
      <c r="BP518" s="111" t="str">
        <f t="shared" si="774"/>
        <v/>
      </c>
      <c r="BQ518" s="110" t="str">
        <f t="shared" si="775"/>
        <v/>
      </c>
      <c r="BR518" s="153"/>
      <c r="BS518" s="115" t="str">
        <f t="shared" si="724"/>
        <v/>
      </c>
      <c r="BT518" s="132" t="str">
        <f t="shared" si="787"/>
        <v/>
      </c>
      <c r="BU518" s="146" t="str">
        <f t="shared" si="725"/>
        <v/>
      </c>
      <c r="BV518" s="115" t="str">
        <f t="shared" si="726"/>
        <v/>
      </c>
      <c r="BW518" s="118" t="str">
        <f t="shared" si="727"/>
        <v/>
      </c>
      <c r="BX518" s="119"/>
      <c r="BY518" s="111" t="str">
        <f t="shared" si="728"/>
        <v/>
      </c>
      <c r="BZ518" s="111" t="str">
        <f t="shared" si="729"/>
        <v/>
      </c>
      <c r="CA518" s="111" t="str">
        <f t="shared" si="730"/>
        <v/>
      </c>
      <c r="CB518" s="142" t="str">
        <f t="shared" si="731"/>
        <v/>
      </c>
      <c r="CC518" s="184" t="str">
        <f t="shared" si="732"/>
        <v/>
      </c>
      <c r="CD518" s="115" t="str">
        <f t="shared" si="733"/>
        <v/>
      </c>
      <c r="CE518" s="115" t="str">
        <f t="shared" si="734"/>
        <v/>
      </c>
      <c r="CF518" s="125" t="str">
        <f t="shared" si="735"/>
        <v/>
      </c>
      <c r="CG518" s="125" t="str">
        <f t="shared" si="736"/>
        <v/>
      </c>
      <c r="CH518" s="149" t="str">
        <f t="shared" si="737"/>
        <v/>
      </c>
      <c r="CI518" s="142" t="str">
        <f t="shared" si="738"/>
        <v/>
      </c>
      <c r="CJ518" s="119"/>
      <c r="CK518" s="109"/>
      <c r="CL518" s="166" t="str">
        <f t="shared" si="739"/>
        <v/>
      </c>
      <c r="CM518" s="166" t="str">
        <f t="shared" si="740"/>
        <v/>
      </c>
      <c r="CN518" s="163" t="str">
        <f t="shared" si="741"/>
        <v/>
      </c>
      <c r="CO518" s="164" t="str">
        <f t="shared" si="742"/>
        <v/>
      </c>
      <c r="CP518" s="109"/>
      <c r="CQ518" s="163" t="str">
        <f t="shared" si="743"/>
        <v/>
      </c>
      <c r="CR518" s="163" t="str">
        <f t="shared" si="744"/>
        <v/>
      </c>
      <c r="CS518" s="109"/>
      <c r="CT518" s="112" t="str">
        <f t="shared" si="776"/>
        <v/>
      </c>
      <c r="CU518" s="145" t="str">
        <f t="shared" si="777"/>
        <v/>
      </c>
      <c r="CV518" s="111" t="str">
        <f t="shared" si="778"/>
        <v/>
      </c>
      <c r="CW518" s="111" t="str">
        <f t="shared" si="779"/>
        <v/>
      </c>
      <c r="CX518" s="109" t="str">
        <f t="shared" si="745"/>
        <v/>
      </c>
      <c r="CY518" s="126" t="str">
        <f t="shared" si="746"/>
        <v/>
      </c>
      <c r="CZ518" s="126" t="str">
        <f t="shared" si="747"/>
        <v/>
      </c>
      <c r="DA518" s="126" t="str">
        <f t="shared" si="748"/>
        <v/>
      </c>
      <c r="DB518" s="145" t="str">
        <f t="shared" si="749"/>
        <v/>
      </c>
      <c r="DC518" s="143" t="str">
        <f t="shared" si="750"/>
        <v/>
      </c>
      <c r="DD518" s="121"/>
      <c r="DE518" s="113" t="str">
        <f t="shared" si="751"/>
        <v/>
      </c>
      <c r="DF518" s="113" t="str">
        <f t="shared" si="752"/>
        <v/>
      </c>
      <c r="DG518" s="111" t="e">
        <f t="shared" si="780"/>
        <v>#N/A</v>
      </c>
      <c r="DH518" s="108" t="str">
        <f t="shared" si="753"/>
        <v/>
      </c>
      <c r="DI518" s="108" t="str">
        <f t="shared" si="781"/>
        <v/>
      </c>
      <c r="DJ518" s="108" t="str">
        <f t="shared" si="782"/>
        <v/>
      </c>
      <c r="DK518" s="108" t="str">
        <f t="shared" si="785"/>
        <v/>
      </c>
      <c r="DL518" s="108" t="str">
        <f t="shared" si="783"/>
        <v/>
      </c>
      <c r="DM518" s="108" t="str">
        <f t="shared" si="784"/>
        <v/>
      </c>
      <c r="DN518" s="103"/>
      <c r="DO518" s="170" t="str">
        <f t="shared" si="754"/>
        <v/>
      </c>
      <c r="DP518" s="170" t="str">
        <f t="shared" si="755"/>
        <v/>
      </c>
      <c r="DQ518" s="170" t="str">
        <f t="shared" si="756"/>
        <v/>
      </c>
      <c r="DR518" s="55" t="str">
        <f t="shared" si="757"/>
        <v/>
      </c>
      <c r="DS518" s="55" t="str">
        <f t="shared" si="758"/>
        <v/>
      </c>
      <c r="DT518" s="173" t="str">
        <f t="shared" si="759"/>
        <v/>
      </c>
      <c r="DU518" s="55" t="str">
        <f t="shared" si="760"/>
        <v/>
      </c>
      <c r="DV518" s="21" t="str">
        <f t="shared" si="761"/>
        <v/>
      </c>
      <c r="DW518" s="11" t="str">
        <f t="shared" si="786"/>
        <v/>
      </c>
      <c r="DX518" s="12" t="str">
        <f t="shared" si="762"/>
        <v/>
      </c>
      <c r="DY518" s="15"/>
    </row>
    <row r="519" spans="1:129" ht="19.899999999999999" customHeight="1" x14ac:dyDescent="0.25">
      <c r="A519" s="47">
        <f t="shared" si="763"/>
        <v>518</v>
      </c>
      <c r="B519" s="176"/>
      <c r="C519" s="194"/>
      <c r="D519" s="176"/>
      <c r="E519" s="194"/>
      <c r="F519" s="192"/>
      <c r="G519" s="193"/>
      <c r="H519" s="176"/>
      <c r="I519" s="176"/>
      <c r="J519" s="180"/>
      <c r="K519" s="180"/>
      <c r="L519" s="180"/>
      <c r="M519" s="40"/>
      <c r="N519" s="10" t="str">
        <f t="shared" si="705"/>
        <v/>
      </c>
      <c r="O519" s="13"/>
      <c r="P519" s="26" t="str">
        <f t="shared" si="704"/>
        <v/>
      </c>
      <c r="Q519" s="26" t="str">
        <f t="shared" si="704"/>
        <v/>
      </c>
      <c r="R519" s="26" t="str">
        <f t="shared" si="704"/>
        <v/>
      </c>
      <c r="S519" s="26" t="str">
        <f t="shared" si="704"/>
        <v/>
      </c>
      <c r="T519" s="26" t="str">
        <f t="shared" si="704"/>
        <v/>
      </c>
      <c r="U519" s="157" t="str">
        <f t="shared" si="704"/>
        <v/>
      </c>
      <c r="V519" s="26" t="str">
        <f t="shared" si="704"/>
        <v/>
      </c>
      <c r="W519" s="26" t="str">
        <f t="shared" si="704"/>
        <v/>
      </c>
      <c r="X519" s="26" t="str">
        <f t="shared" si="704"/>
        <v/>
      </c>
      <c r="Y519" s="24" t="str">
        <f t="shared" si="704"/>
        <v/>
      </c>
      <c r="Z519" s="18" t="str">
        <f t="shared" si="706"/>
        <v/>
      </c>
      <c r="AA519" s="24" t="str">
        <f t="shared" si="706"/>
        <v/>
      </c>
      <c r="AB519" s="24" t="str">
        <f t="shared" si="706"/>
        <v/>
      </c>
      <c r="AC519" s="26" t="str">
        <f t="shared" si="706"/>
        <v/>
      </c>
      <c r="AD519" s="33" t="str">
        <f t="shared" si="706"/>
        <v/>
      </c>
      <c r="AE519" s="24" t="str">
        <f t="shared" si="706"/>
        <v/>
      </c>
      <c r="AF519" s="26" t="str">
        <f t="shared" si="706"/>
        <v/>
      </c>
      <c r="AG519" s="24" t="str">
        <f t="shared" si="706"/>
        <v/>
      </c>
      <c r="AH519" s="26" t="str">
        <f t="shared" si="706"/>
        <v/>
      </c>
      <c r="AI519" s="26" t="str">
        <f t="shared" si="706"/>
        <v/>
      </c>
      <c r="AJ519" s="26" t="str">
        <f t="shared" si="706"/>
        <v/>
      </c>
      <c r="AK519" s="26" t="str">
        <f t="shared" si="706"/>
        <v/>
      </c>
      <c r="AL519" s="26" t="str">
        <f t="shared" si="706"/>
        <v/>
      </c>
      <c r="AM519" s="18" t="str">
        <f t="shared" si="706"/>
        <v/>
      </c>
      <c r="AN519" s="9"/>
      <c r="AO519" s="152" t="str">
        <f t="shared" si="764"/>
        <v/>
      </c>
      <c r="AP519" s="150" t="str">
        <f t="shared" si="707"/>
        <v/>
      </c>
      <c r="AQ519" s="151" t="str">
        <f t="shared" si="708"/>
        <v/>
      </c>
      <c r="AR519" s="107" t="str">
        <f t="shared" si="709"/>
        <v/>
      </c>
      <c r="AS519" s="128" t="str">
        <f t="shared" si="710"/>
        <v/>
      </c>
      <c r="AT519" s="114" t="str">
        <f t="shared" si="765"/>
        <v/>
      </c>
      <c r="AU519" s="114" t="str">
        <f t="shared" si="766"/>
        <v/>
      </c>
      <c r="AV519" s="114" t="str">
        <f t="shared" si="767"/>
        <v/>
      </c>
      <c r="AW519" s="114" t="str">
        <f t="shared" si="768"/>
        <v/>
      </c>
      <c r="AX519" s="117" t="str">
        <f t="shared" si="769"/>
        <v/>
      </c>
      <c r="AY519" s="117" t="str">
        <f t="shared" si="770"/>
        <v/>
      </c>
      <c r="AZ519" s="111" t="str">
        <f t="shared" si="771"/>
        <v/>
      </c>
      <c r="BA519" s="133" t="str">
        <f t="shared" si="772"/>
        <v/>
      </c>
      <c r="BB519" s="126" t="str">
        <f t="shared" si="711"/>
        <v/>
      </c>
      <c r="BC519" s="126" t="str">
        <f t="shared" si="712"/>
        <v/>
      </c>
      <c r="BD519" s="127" t="str">
        <f t="shared" si="713"/>
        <v/>
      </c>
      <c r="BE519" s="115" t="str">
        <f t="shared" si="714"/>
        <v/>
      </c>
      <c r="BF519" s="148" t="str">
        <f t="shared" si="715"/>
        <v/>
      </c>
      <c r="BG519" s="126" t="str">
        <f t="shared" si="716"/>
        <v/>
      </c>
      <c r="BH519" s="126" t="str">
        <f t="shared" si="717"/>
        <v/>
      </c>
      <c r="BI519" s="126" t="str">
        <f t="shared" si="718"/>
        <v/>
      </c>
      <c r="BJ519" s="126" t="str">
        <f t="shared" si="719"/>
        <v/>
      </c>
      <c r="BK519" s="111" t="str">
        <f t="shared" si="720"/>
        <v/>
      </c>
      <c r="BL519" s="118" t="str">
        <f t="shared" si="773"/>
        <v/>
      </c>
      <c r="BM519" s="115" t="str">
        <f t="shared" si="721"/>
        <v/>
      </c>
      <c r="BN519" s="110" t="str">
        <f t="shared" si="722"/>
        <v/>
      </c>
      <c r="BO519" s="110" t="str">
        <f t="shared" si="723"/>
        <v/>
      </c>
      <c r="BP519" s="111" t="str">
        <f t="shared" si="774"/>
        <v/>
      </c>
      <c r="BQ519" s="110" t="str">
        <f t="shared" si="775"/>
        <v/>
      </c>
      <c r="BR519" s="153"/>
      <c r="BS519" s="115" t="str">
        <f t="shared" si="724"/>
        <v/>
      </c>
      <c r="BT519" s="132" t="str">
        <f t="shared" si="787"/>
        <v/>
      </c>
      <c r="BU519" s="146" t="str">
        <f t="shared" si="725"/>
        <v/>
      </c>
      <c r="BV519" s="115" t="str">
        <f t="shared" si="726"/>
        <v/>
      </c>
      <c r="BW519" s="118" t="str">
        <f t="shared" si="727"/>
        <v/>
      </c>
      <c r="BX519" s="119"/>
      <c r="BY519" s="111" t="str">
        <f t="shared" si="728"/>
        <v/>
      </c>
      <c r="BZ519" s="111" t="str">
        <f t="shared" si="729"/>
        <v/>
      </c>
      <c r="CA519" s="111" t="str">
        <f t="shared" si="730"/>
        <v/>
      </c>
      <c r="CB519" s="142" t="str">
        <f t="shared" si="731"/>
        <v/>
      </c>
      <c r="CC519" s="184" t="str">
        <f t="shared" si="732"/>
        <v/>
      </c>
      <c r="CD519" s="115" t="str">
        <f t="shared" si="733"/>
        <v/>
      </c>
      <c r="CE519" s="115" t="str">
        <f t="shared" si="734"/>
        <v/>
      </c>
      <c r="CF519" s="125" t="str">
        <f t="shared" si="735"/>
        <v/>
      </c>
      <c r="CG519" s="125" t="str">
        <f t="shared" si="736"/>
        <v/>
      </c>
      <c r="CH519" s="149" t="str">
        <f t="shared" si="737"/>
        <v/>
      </c>
      <c r="CI519" s="142" t="str">
        <f t="shared" si="738"/>
        <v/>
      </c>
      <c r="CJ519" s="119"/>
      <c r="CK519" s="109"/>
      <c r="CL519" s="166" t="str">
        <f t="shared" si="739"/>
        <v/>
      </c>
      <c r="CM519" s="166" t="str">
        <f t="shared" si="740"/>
        <v/>
      </c>
      <c r="CN519" s="163" t="str">
        <f t="shared" si="741"/>
        <v/>
      </c>
      <c r="CO519" s="164" t="str">
        <f t="shared" si="742"/>
        <v/>
      </c>
      <c r="CP519" s="109"/>
      <c r="CQ519" s="163" t="str">
        <f t="shared" si="743"/>
        <v/>
      </c>
      <c r="CR519" s="163" t="str">
        <f t="shared" si="744"/>
        <v/>
      </c>
      <c r="CS519" s="109"/>
      <c r="CT519" s="112" t="str">
        <f t="shared" si="776"/>
        <v/>
      </c>
      <c r="CU519" s="145" t="str">
        <f t="shared" si="777"/>
        <v/>
      </c>
      <c r="CV519" s="111" t="str">
        <f t="shared" si="778"/>
        <v/>
      </c>
      <c r="CW519" s="111" t="str">
        <f t="shared" si="779"/>
        <v/>
      </c>
      <c r="CX519" s="109" t="str">
        <f t="shared" si="745"/>
        <v/>
      </c>
      <c r="CY519" s="126" t="str">
        <f t="shared" si="746"/>
        <v/>
      </c>
      <c r="CZ519" s="126" t="str">
        <f t="shared" si="747"/>
        <v/>
      </c>
      <c r="DA519" s="126" t="str">
        <f t="shared" si="748"/>
        <v/>
      </c>
      <c r="DB519" s="145" t="str">
        <f t="shared" si="749"/>
        <v/>
      </c>
      <c r="DC519" s="143" t="str">
        <f t="shared" si="750"/>
        <v/>
      </c>
      <c r="DD519" s="121"/>
      <c r="DE519" s="113" t="str">
        <f t="shared" si="751"/>
        <v/>
      </c>
      <c r="DF519" s="113" t="str">
        <f t="shared" si="752"/>
        <v/>
      </c>
      <c r="DG519" s="111" t="e">
        <f t="shared" si="780"/>
        <v>#N/A</v>
      </c>
      <c r="DH519" s="108" t="str">
        <f t="shared" si="753"/>
        <v/>
      </c>
      <c r="DI519" s="108" t="str">
        <f t="shared" si="781"/>
        <v/>
      </c>
      <c r="DJ519" s="108" t="str">
        <f t="shared" si="782"/>
        <v/>
      </c>
      <c r="DK519" s="108" t="str">
        <f t="shared" si="785"/>
        <v/>
      </c>
      <c r="DL519" s="108" t="str">
        <f t="shared" si="783"/>
        <v/>
      </c>
      <c r="DM519" s="108" t="str">
        <f t="shared" si="784"/>
        <v/>
      </c>
      <c r="DN519" s="103"/>
      <c r="DO519" s="170" t="str">
        <f t="shared" si="754"/>
        <v/>
      </c>
      <c r="DP519" s="170" t="str">
        <f t="shared" si="755"/>
        <v/>
      </c>
      <c r="DQ519" s="170" t="str">
        <f t="shared" si="756"/>
        <v/>
      </c>
      <c r="DR519" s="55" t="str">
        <f t="shared" si="757"/>
        <v/>
      </c>
      <c r="DS519" s="55" t="str">
        <f t="shared" si="758"/>
        <v/>
      </c>
      <c r="DT519" s="173" t="str">
        <f t="shared" si="759"/>
        <v/>
      </c>
      <c r="DU519" s="55" t="str">
        <f t="shared" si="760"/>
        <v/>
      </c>
      <c r="DV519" s="21" t="str">
        <f t="shared" si="761"/>
        <v/>
      </c>
      <c r="DW519" s="11" t="str">
        <f t="shared" si="786"/>
        <v/>
      </c>
      <c r="DX519" s="12" t="str">
        <f t="shared" si="762"/>
        <v/>
      </c>
      <c r="DY519" s="15"/>
    </row>
    <row r="520" spans="1:129" ht="19.899999999999999" customHeight="1" x14ac:dyDescent="0.25">
      <c r="A520" s="47">
        <f t="shared" si="763"/>
        <v>519</v>
      </c>
      <c r="B520" s="176"/>
      <c r="C520" s="194"/>
      <c r="D520" s="176"/>
      <c r="E520" s="194"/>
      <c r="F520" s="192"/>
      <c r="G520" s="193"/>
      <c r="H520" s="176"/>
      <c r="I520" s="176"/>
      <c r="J520" s="180"/>
      <c r="K520" s="180"/>
      <c r="L520" s="180"/>
      <c r="M520" s="40"/>
      <c r="N520" s="10" t="str">
        <f t="shared" si="705"/>
        <v/>
      </c>
      <c r="O520" s="13"/>
      <c r="P520" s="26" t="str">
        <f t="shared" si="704"/>
        <v/>
      </c>
      <c r="Q520" s="26" t="str">
        <f t="shared" si="704"/>
        <v/>
      </c>
      <c r="R520" s="26" t="str">
        <f t="shared" si="704"/>
        <v/>
      </c>
      <c r="S520" s="26" t="str">
        <f t="shared" si="704"/>
        <v/>
      </c>
      <c r="T520" s="26" t="str">
        <f t="shared" si="704"/>
        <v/>
      </c>
      <c r="U520" s="157" t="str">
        <f t="shared" si="704"/>
        <v/>
      </c>
      <c r="V520" s="26" t="str">
        <f t="shared" si="704"/>
        <v/>
      </c>
      <c r="W520" s="26" t="str">
        <f t="shared" si="704"/>
        <v/>
      </c>
      <c r="X520" s="26" t="str">
        <f t="shared" si="704"/>
        <v/>
      </c>
      <c r="Y520" s="24" t="str">
        <f t="shared" si="704"/>
        <v/>
      </c>
      <c r="Z520" s="18" t="str">
        <f t="shared" si="706"/>
        <v/>
      </c>
      <c r="AA520" s="24" t="str">
        <f t="shared" si="706"/>
        <v/>
      </c>
      <c r="AB520" s="24" t="str">
        <f t="shared" si="706"/>
        <v/>
      </c>
      <c r="AC520" s="26" t="str">
        <f t="shared" si="706"/>
        <v/>
      </c>
      <c r="AD520" s="33" t="str">
        <f t="shared" si="706"/>
        <v/>
      </c>
      <c r="AE520" s="24" t="str">
        <f t="shared" si="706"/>
        <v/>
      </c>
      <c r="AF520" s="26" t="str">
        <f t="shared" si="706"/>
        <v/>
      </c>
      <c r="AG520" s="24" t="str">
        <f t="shared" si="706"/>
        <v/>
      </c>
      <c r="AH520" s="26" t="str">
        <f t="shared" si="706"/>
        <v/>
      </c>
      <c r="AI520" s="26" t="str">
        <f t="shared" si="706"/>
        <v/>
      </c>
      <c r="AJ520" s="26" t="str">
        <f t="shared" si="706"/>
        <v/>
      </c>
      <c r="AK520" s="26" t="str">
        <f t="shared" si="706"/>
        <v/>
      </c>
      <c r="AL520" s="26" t="str">
        <f t="shared" si="706"/>
        <v/>
      </c>
      <c r="AM520" s="18" t="str">
        <f t="shared" si="706"/>
        <v/>
      </c>
      <c r="AN520" s="9"/>
      <c r="AO520" s="152" t="str">
        <f t="shared" si="764"/>
        <v/>
      </c>
      <c r="AP520" s="150" t="str">
        <f t="shared" si="707"/>
        <v/>
      </c>
      <c r="AQ520" s="151" t="str">
        <f t="shared" si="708"/>
        <v/>
      </c>
      <c r="AR520" s="107" t="str">
        <f t="shared" si="709"/>
        <v/>
      </c>
      <c r="AS520" s="128" t="str">
        <f t="shared" si="710"/>
        <v/>
      </c>
      <c r="AT520" s="114" t="str">
        <f t="shared" si="765"/>
        <v/>
      </c>
      <c r="AU520" s="114" t="str">
        <f t="shared" si="766"/>
        <v/>
      </c>
      <c r="AV520" s="114" t="str">
        <f t="shared" si="767"/>
        <v/>
      </c>
      <c r="AW520" s="114" t="str">
        <f t="shared" si="768"/>
        <v/>
      </c>
      <c r="AX520" s="117" t="str">
        <f t="shared" si="769"/>
        <v/>
      </c>
      <c r="AY520" s="117" t="str">
        <f t="shared" si="770"/>
        <v/>
      </c>
      <c r="AZ520" s="111" t="str">
        <f t="shared" si="771"/>
        <v/>
      </c>
      <c r="BA520" s="133" t="str">
        <f t="shared" si="772"/>
        <v/>
      </c>
      <c r="BB520" s="126" t="str">
        <f t="shared" si="711"/>
        <v/>
      </c>
      <c r="BC520" s="126" t="str">
        <f t="shared" si="712"/>
        <v/>
      </c>
      <c r="BD520" s="127" t="str">
        <f t="shared" si="713"/>
        <v/>
      </c>
      <c r="BE520" s="115" t="str">
        <f t="shared" si="714"/>
        <v/>
      </c>
      <c r="BF520" s="148" t="str">
        <f t="shared" si="715"/>
        <v/>
      </c>
      <c r="BG520" s="126" t="str">
        <f t="shared" si="716"/>
        <v/>
      </c>
      <c r="BH520" s="126" t="str">
        <f t="shared" si="717"/>
        <v/>
      </c>
      <c r="BI520" s="126" t="str">
        <f t="shared" si="718"/>
        <v/>
      </c>
      <c r="BJ520" s="126" t="str">
        <f t="shared" si="719"/>
        <v/>
      </c>
      <c r="BK520" s="111" t="str">
        <f t="shared" si="720"/>
        <v/>
      </c>
      <c r="BL520" s="118" t="str">
        <f t="shared" si="773"/>
        <v/>
      </c>
      <c r="BM520" s="115" t="str">
        <f t="shared" si="721"/>
        <v/>
      </c>
      <c r="BN520" s="110" t="str">
        <f t="shared" si="722"/>
        <v/>
      </c>
      <c r="BO520" s="110" t="str">
        <f t="shared" si="723"/>
        <v/>
      </c>
      <c r="BP520" s="111" t="str">
        <f t="shared" si="774"/>
        <v/>
      </c>
      <c r="BQ520" s="110" t="str">
        <f t="shared" si="775"/>
        <v/>
      </c>
      <c r="BR520" s="153"/>
      <c r="BS520" s="115" t="str">
        <f t="shared" si="724"/>
        <v/>
      </c>
      <c r="BT520" s="132" t="str">
        <f t="shared" si="787"/>
        <v/>
      </c>
      <c r="BU520" s="146" t="str">
        <f t="shared" si="725"/>
        <v/>
      </c>
      <c r="BV520" s="115" t="str">
        <f t="shared" si="726"/>
        <v/>
      </c>
      <c r="BW520" s="118" t="str">
        <f t="shared" si="727"/>
        <v/>
      </c>
      <c r="BX520" s="119"/>
      <c r="BY520" s="111" t="str">
        <f t="shared" si="728"/>
        <v/>
      </c>
      <c r="BZ520" s="111" t="str">
        <f t="shared" si="729"/>
        <v/>
      </c>
      <c r="CA520" s="111" t="str">
        <f t="shared" si="730"/>
        <v/>
      </c>
      <c r="CB520" s="142" t="str">
        <f t="shared" si="731"/>
        <v/>
      </c>
      <c r="CC520" s="184" t="str">
        <f t="shared" si="732"/>
        <v/>
      </c>
      <c r="CD520" s="115" t="str">
        <f t="shared" si="733"/>
        <v/>
      </c>
      <c r="CE520" s="115" t="str">
        <f t="shared" si="734"/>
        <v/>
      </c>
      <c r="CF520" s="125" t="str">
        <f t="shared" si="735"/>
        <v/>
      </c>
      <c r="CG520" s="125" t="str">
        <f t="shared" si="736"/>
        <v/>
      </c>
      <c r="CH520" s="149" t="str">
        <f t="shared" si="737"/>
        <v/>
      </c>
      <c r="CI520" s="142" t="str">
        <f t="shared" si="738"/>
        <v/>
      </c>
      <c r="CJ520" s="119"/>
      <c r="CK520" s="109"/>
      <c r="CL520" s="166" t="str">
        <f t="shared" si="739"/>
        <v/>
      </c>
      <c r="CM520" s="166" t="str">
        <f t="shared" si="740"/>
        <v/>
      </c>
      <c r="CN520" s="163" t="str">
        <f t="shared" si="741"/>
        <v/>
      </c>
      <c r="CO520" s="164" t="str">
        <f t="shared" si="742"/>
        <v/>
      </c>
      <c r="CP520" s="109"/>
      <c r="CQ520" s="163" t="str">
        <f t="shared" si="743"/>
        <v/>
      </c>
      <c r="CR520" s="163" t="str">
        <f t="shared" si="744"/>
        <v/>
      </c>
      <c r="CS520" s="109"/>
      <c r="CT520" s="112" t="str">
        <f t="shared" si="776"/>
        <v/>
      </c>
      <c r="CU520" s="145" t="str">
        <f t="shared" si="777"/>
        <v/>
      </c>
      <c r="CV520" s="111" t="str">
        <f t="shared" si="778"/>
        <v/>
      </c>
      <c r="CW520" s="111" t="str">
        <f t="shared" si="779"/>
        <v/>
      </c>
      <c r="CX520" s="109" t="str">
        <f t="shared" si="745"/>
        <v/>
      </c>
      <c r="CY520" s="126" t="str">
        <f t="shared" si="746"/>
        <v/>
      </c>
      <c r="CZ520" s="126" t="str">
        <f t="shared" si="747"/>
        <v/>
      </c>
      <c r="DA520" s="126" t="str">
        <f t="shared" si="748"/>
        <v/>
      </c>
      <c r="DB520" s="145" t="str">
        <f t="shared" si="749"/>
        <v/>
      </c>
      <c r="DC520" s="143" t="str">
        <f t="shared" si="750"/>
        <v/>
      </c>
      <c r="DD520" s="121"/>
      <c r="DE520" s="113" t="str">
        <f t="shared" si="751"/>
        <v/>
      </c>
      <c r="DF520" s="113" t="str">
        <f t="shared" si="752"/>
        <v/>
      </c>
      <c r="DG520" s="111" t="e">
        <f t="shared" si="780"/>
        <v>#N/A</v>
      </c>
      <c r="DH520" s="108" t="str">
        <f t="shared" si="753"/>
        <v/>
      </c>
      <c r="DI520" s="108" t="str">
        <f t="shared" si="781"/>
        <v/>
      </c>
      <c r="DJ520" s="108" t="str">
        <f t="shared" si="782"/>
        <v/>
      </c>
      <c r="DK520" s="108" t="str">
        <f t="shared" si="785"/>
        <v/>
      </c>
      <c r="DL520" s="108" t="str">
        <f t="shared" si="783"/>
        <v/>
      </c>
      <c r="DM520" s="108" t="str">
        <f t="shared" si="784"/>
        <v/>
      </c>
      <c r="DN520" s="103"/>
      <c r="DO520" s="170" t="str">
        <f t="shared" si="754"/>
        <v/>
      </c>
      <c r="DP520" s="170" t="str">
        <f t="shared" si="755"/>
        <v/>
      </c>
      <c r="DQ520" s="170" t="str">
        <f t="shared" si="756"/>
        <v/>
      </c>
      <c r="DR520" s="55" t="str">
        <f t="shared" si="757"/>
        <v/>
      </c>
      <c r="DS520" s="55" t="str">
        <f t="shared" si="758"/>
        <v/>
      </c>
      <c r="DT520" s="173" t="str">
        <f t="shared" si="759"/>
        <v/>
      </c>
      <c r="DU520" s="55" t="str">
        <f t="shared" si="760"/>
        <v/>
      </c>
      <c r="DV520" s="21" t="str">
        <f t="shared" si="761"/>
        <v/>
      </c>
      <c r="DW520" s="11" t="str">
        <f t="shared" si="786"/>
        <v/>
      </c>
      <c r="DX520" s="12" t="str">
        <f t="shared" si="762"/>
        <v/>
      </c>
      <c r="DY520" s="15"/>
    </row>
    <row r="521" spans="1:129" ht="19.899999999999999" customHeight="1" x14ac:dyDescent="0.25">
      <c r="A521" s="47">
        <f t="shared" si="763"/>
        <v>520</v>
      </c>
      <c r="B521" s="176"/>
      <c r="C521" s="194"/>
      <c r="D521" s="176"/>
      <c r="E521" s="194"/>
      <c r="F521" s="192"/>
      <c r="G521" s="193"/>
      <c r="H521" s="176"/>
      <c r="I521" s="176"/>
      <c r="J521" s="180"/>
      <c r="K521" s="180"/>
      <c r="L521" s="180"/>
      <c r="M521" s="40"/>
      <c r="N521" s="10" t="str">
        <f t="shared" si="705"/>
        <v/>
      </c>
      <c r="O521" s="13"/>
      <c r="P521" s="26" t="str">
        <f t="shared" si="704"/>
        <v/>
      </c>
      <c r="Q521" s="26" t="str">
        <f t="shared" si="704"/>
        <v/>
      </c>
      <c r="R521" s="26" t="str">
        <f t="shared" si="704"/>
        <v/>
      </c>
      <c r="S521" s="26" t="str">
        <f t="shared" si="704"/>
        <v/>
      </c>
      <c r="T521" s="26" t="str">
        <f t="shared" si="704"/>
        <v/>
      </c>
      <c r="U521" s="157" t="str">
        <f t="shared" si="704"/>
        <v/>
      </c>
      <c r="V521" s="26" t="str">
        <f t="shared" si="704"/>
        <v/>
      </c>
      <c r="W521" s="26" t="str">
        <f t="shared" si="704"/>
        <v/>
      </c>
      <c r="X521" s="26" t="str">
        <f t="shared" si="704"/>
        <v/>
      </c>
      <c r="Y521" s="24" t="str">
        <f t="shared" si="704"/>
        <v/>
      </c>
      <c r="Z521" s="18" t="str">
        <f t="shared" si="706"/>
        <v/>
      </c>
      <c r="AA521" s="24" t="str">
        <f t="shared" si="706"/>
        <v/>
      </c>
      <c r="AB521" s="24" t="str">
        <f t="shared" si="706"/>
        <v/>
      </c>
      <c r="AC521" s="26" t="str">
        <f t="shared" si="706"/>
        <v/>
      </c>
      <c r="AD521" s="33" t="str">
        <f t="shared" si="706"/>
        <v/>
      </c>
      <c r="AE521" s="24" t="str">
        <f t="shared" si="706"/>
        <v/>
      </c>
      <c r="AF521" s="26" t="str">
        <f t="shared" si="706"/>
        <v/>
      </c>
      <c r="AG521" s="24" t="str">
        <f t="shared" si="706"/>
        <v/>
      </c>
      <c r="AH521" s="26" t="str">
        <f t="shared" si="706"/>
        <v/>
      </c>
      <c r="AI521" s="26" t="str">
        <f t="shared" si="706"/>
        <v/>
      </c>
      <c r="AJ521" s="26" t="str">
        <f t="shared" si="706"/>
        <v/>
      </c>
      <c r="AK521" s="26" t="str">
        <f t="shared" si="706"/>
        <v/>
      </c>
      <c r="AL521" s="26" t="str">
        <f t="shared" si="706"/>
        <v/>
      </c>
      <c r="AM521" s="18" t="str">
        <f t="shared" si="706"/>
        <v/>
      </c>
      <c r="AN521" s="9"/>
      <c r="AO521" s="152" t="str">
        <f t="shared" si="764"/>
        <v/>
      </c>
      <c r="AP521" s="150" t="str">
        <f t="shared" si="707"/>
        <v/>
      </c>
      <c r="AQ521" s="151" t="str">
        <f t="shared" si="708"/>
        <v/>
      </c>
      <c r="AR521" s="107" t="str">
        <f t="shared" si="709"/>
        <v/>
      </c>
      <c r="AS521" s="128" t="str">
        <f t="shared" si="710"/>
        <v/>
      </c>
      <c r="AT521" s="114" t="str">
        <f t="shared" si="765"/>
        <v/>
      </c>
      <c r="AU521" s="114" t="str">
        <f t="shared" si="766"/>
        <v/>
      </c>
      <c r="AV521" s="114" t="str">
        <f t="shared" si="767"/>
        <v/>
      </c>
      <c r="AW521" s="114" t="str">
        <f t="shared" si="768"/>
        <v/>
      </c>
      <c r="AX521" s="117" t="str">
        <f t="shared" si="769"/>
        <v/>
      </c>
      <c r="AY521" s="117" t="str">
        <f t="shared" si="770"/>
        <v/>
      </c>
      <c r="AZ521" s="111" t="str">
        <f t="shared" si="771"/>
        <v/>
      </c>
      <c r="BA521" s="133" t="str">
        <f t="shared" si="772"/>
        <v/>
      </c>
      <c r="BB521" s="126" t="str">
        <f t="shared" si="711"/>
        <v/>
      </c>
      <c r="BC521" s="126" t="str">
        <f t="shared" si="712"/>
        <v/>
      </c>
      <c r="BD521" s="127" t="str">
        <f t="shared" si="713"/>
        <v/>
      </c>
      <c r="BE521" s="115" t="str">
        <f t="shared" si="714"/>
        <v/>
      </c>
      <c r="BF521" s="148" t="str">
        <f t="shared" si="715"/>
        <v/>
      </c>
      <c r="BG521" s="126" t="str">
        <f t="shared" si="716"/>
        <v/>
      </c>
      <c r="BH521" s="126" t="str">
        <f t="shared" si="717"/>
        <v/>
      </c>
      <c r="BI521" s="126" t="str">
        <f t="shared" si="718"/>
        <v/>
      </c>
      <c r="BJ521" s="126" t="str">
        <f t="shared" si="719"/>
        <v/>
      </c>
      <c r="BK521" s="111" t="str">
        <f t="shared" si="720"/>
        <v/>
      </c>
      <c r="BL521" s="118" t="str">
        <f t="shared" si="773"/>
        <v/>
      </c>
      <c r="BM521" s="115" t="str">
        <f t="shared" si="721"/>
        <v/>
      </c>
      <c r="BN521" s="110" t="str">
        <f t="shared" si="722"/>
        <v/>
      </c>
      <c r="BO521" s="110" t="str">
        <f t="shared" si="723"/>
        <v/>
      </c>
      <c r="BP521" s="111" t="str">
        <f t="shared" si="774"/>
        <v/>
      </c>
      <c r="BQ521" s="110" t="str">
        <f t="shared" si="775"/>
        <v/>
      </c>
      <c r="BR521" s="153"/>
      <c r="BS521" s="115" t="str">
        <f t="shared" si="724"/>
        <v/>
      </c>
      <c r="BT521" s="132" t="str">
        <f t="shared" si="787"/>
        <v/>
      </c>
      <c r="BU521" s="146" t="str">
        <f t="shared" si="725"/>
        <v/>
      </c>
      <c r="BV521" s="115" t="str">
        <f t="shared" si="726"/>
        <v/>
      </c>
      <c r="BW521" s="118" t="str">
        <f t="shared" si="727"/>
        <v/>
      </c>
      <c r="BX521" s="119"/>
      <c r="BY521" s="111" t="str">
        <f t="shared" si="728"/>
        <v/>
      </c>
      <c r="BZ521" s="111" t="str">
        <f t="shared" si="729"/>
        <v/>
      </c>
      <c r="CA521" s="111" t="str">
        <f t="shared" si="730"/>
        <v/>
      </c>
      <c r="CB521" s="142" t="str">
        <f t="shared" si="731"/>
        <v/>
      </c>
      <c r="CC521" s="184" t="str">
        <f t="shared" si="732"/>
        <v/>
      </c>
      <c r="CD521" s="115" t="str">
        <f t="shared" si="733"/>
        <v/>
      </c>
      <c r="CE521" s="115" t="str">
        <f t="shared" si="734"/>
        <v/>
      </c>
      <c r="CF521" s="125" t="str">
        <f t="shared" si="735"/>
        <v/>
      </c>
      <c r="CG521" s="125" t="str">
        <f t="shared" si="736"/>
        <v/>
      </c>
      <c r="CH521" s="149" t="str">
        <f t="shared" si="737"/>
        <v/>
      </c>
      <c r="CI521" s="142" t="str">
        <f t="shared" si="738"/>
        <v/>
      </c>
      <c r="CJ521" s="119"/>
      <c r="CK521" s="109"/>
      <c r="CL521" s="166" t="str">
        <f t="shared" si="739"/>
        <v/>
      </c>
      <c r="CM521" s="166" t="str">
        <f t="shared" si="740"/>
        <v/>
      </c>
      <c r="CN521" s="163" t="str">
        <f t="shared" si="741"/>
        <v/>
      </c>
      <c r="CO521" s="164" t="str">
        <f t="shared" si="742"/>
        <v/>
      </c>
      <c r="CP521" s="109"/>
      <c r="CQ521" s="163" t="str">
        <f t="shared" si="743"/>
        <v/>
      </c>
      <c r="CR521" s="163" t="str">
        <f t="shared" si="744"/>
        <v/>
      </c>
      <c r="CS521" s="109"/>
      <c r="CT521" s="112" t="str">
        <f t="shared" si="776"/>
        <v/>
      </c>
      <c r="CU521" s="145" t="str">
        <f t="shared" si="777"/>
        <v/>
      </c>
      <c r="CV521" s="111" t="str">
        <f t="shared" si="778"/>
        <v/>
      </c>
      <c r="CW521" s="111" t="str">
        <f t="shared" si="779"/>
        <v/>
      </c>
      <c r="CX521" s="109" t="str">
        <f t="shared" si="745"/>
        <v/>
      </c>
      <c r="CY521" s="126" t="str">
        <f t="shared" si="746"/>
        <v/>
      </c>
      <c r="CZ521" s="126" t="str">
        <f t="shared" si="747"/>
        <v/>
      </c>
      <c r="DA521" s="126" t="str">
        <f t="shared" si="748"/>
        <v/>
      </c>
      <c r="DB521" s="145" t="str">
        <f t="shared" si="749"/>
        <v/>
      </c>
      <c r="DC521" s="143" t="str">
        <f t="shared" si="750"/>
        <v/>
      </c>
      <c r="DD521" s="121"/>
      <c r="DE521" s="113" t="str">
        <f t="shared" si="751"/>
        <v/>
      </c>
      <c r="DF521" s="113" t="str">
        <f t="shared" si="752"/>
        <v/>
      </c>
      <c r="DG521" s="111" t="e">
        <f t="shared" si="780"/>
        <v>#N/A</v>
      </c>
      <c r="DH521" s="108" t="str">
        <f t="shared" si="753"/>
        <v/>
      </c>
      <c r="DI521" s="108" t="str">
        <f t="shared" si="781"/>
        <v/>
      </c>
      <c r="DJ521" s="108" t="str">
        <f t="shared" si="782"/>
        <v/>
      </c>
      <c r="DK521" s="108" t="str">
        <f t="shared" si="785"/>
        <v/>
      </c>
      <c r="DL521" s="108" t="str">
        <f t="shared" si="783"/>
        <v/>
      </c>
      <c r="DM521" s="108" t="str">
        <f t="shared" si="784"/>
        <v/>
      </c>
      <c r="DN521" s="103"/>
      <c r="DO521" s="170" t="str">
        <f t="shared" si="754"/>
        <v/>
      </c>
      <c r="DP521" s="170" t="str">
        <f t="shared" si="755"/>
        <v/>
      </c>
      <c r="DQ521" s="170" t="str">
        <f t="shared" si="756"/>
        <v/>
      </c>
      <c r="DR521" s="55" t="str">
        <f t="shared" si="757"/>
        <v/>
      </c>
      <c r="DS521" s="55" t="str">
        <f t="shared" si="758"/>
        <v/>
      </c>
      <c r="DT521" s="173" t="str">
        <f t="shared" si="759"/>
        <v/>
      </c>
      <c r="DU521" s="55" t="str">
        <f t="shared" si="760"/>
        <v/>
      </c>
      <c r="DV521" s="21" t="str">
        <f t="shared" si="761"/>
        <v/>
      </c>
      <c r="DW521" s="11" t="str">
        <f t="shared" si="786"/>
        <v/>
      </c>
      <c r="DX521" s="12" t="str">
        <f t="shared" si="762"/>
        <v/>
      </c>
      <c r="DY521" s="15"/>
    </row>
    <row r="522" spans="1:129" ht="19.899999999999999" customHeight="1" x14ac:dyDescent="0.25">
      <c r="A522" s="47">
        <f t="shared" si="763"/>
        <v>521</v>
      </c>
      <c r="B522" s="176"/>
      <c r="C522" s="194"/>
      <c r="D522" s="176"/>
      <c r="E522" s="194"/>
      <c r="F522" s="192"/>
      <c r="G522" s="193"/>
      <c r="H522" s="176"/>
      <c r="I522" s="176"/>
      <c r="J522" s="180"/>
      <c r="K522" s="180"/>
      <c r="L522" s="180"/>
      <c r="M522" s="40"/>
      <c r="N522" s="10" t="str">
        <f t="shared" si="705"/>
        <v/>
      </c>
      <c r="O522" s="13"/>
      <c r="P522" s="26" t="str">
        <f t="shared" si="704"/>
        <v/>
      </c>
      <c r="Q522" s="26" t="str">
        <f t="shared" si="704"/>
        <v/>
      </c>
      <c r="R522" s="26" t="str">
        <f t="shared" si="704"/>
        <v/>
      </c>
      <c r="S522" s="26" t="str">
        <f t="shared" si="704"/>
        <v/>
      </c>
      <c r="T522" s="26" t="str">
        <f t="shared" si="704"/>
        <v/>
      </c>
      <c r="U522" s="157" t="str">
        <f t="shared" si="704"/>
        <v/>
      </c>
      <c r="V522" s="26" t="str">
        <f t="shared" si="704"/>
        <v/>
      </c>
      <c r="W522" s="26" t="str">
        <f t="shared" si="704"/>
        <v/>
      </c>
      <c r="X522" s="26" t="str">
        <f t="shared" si="704"/>
        <v/>
      </c>
      <c r="Y522" s="24" t="str">
        <f t="shared" si="704"/>
        <v/>
      </c>
      <c r="Z522" s="18" t="str">
        <f t="shared" si="706"/>
        <v/>
      </c>
      <c r="AA522" s="24" t="str">
        <f t="shared" si="706"/>
        <v/>
      </c>
      <c r="AB522" s="24" t="str">
        <f t="shared" si="706"/>
        <v/>
      </c>
      <c r="AC522" s="26" t="str">
        <f t="shared" si="706"/>
        <v/>
      </c>
      <c r="AD522" s="33" t="str">
        <f t="shared" si="706"/>
        <v/>
      </c>
      <c r="AE522" s="24" t="str">
        <f t="shared" si="706"/>
        <v/>
      </c>
      <c r="AF522" s="26" t="str">
        <f t="shared" si="706"/>
        <v/>
      </c>
      <c r="AG522" s="24" t="str">
        <f t="shared" si="706"/>
        <v/>
      </c>
      <c r="AH522" s="26" t="str">
        <f t="shared" si="706"/>
        <v/>
      </c>
      <c r="AI522" s="26" t="str">
        <f t="shared" si="706"/>
        <v/>
      </c>
      <c r="AJ522" s="26" t="str">
        <f t="shared" si="706"/>
        <v/>
      </c>
      <c r="AK522" s="26" t="str">
        <f t="shared" si="706"/>
        <v/>
      </c>
      <c r="AL522" s="26" t="str">
        <f t="shared" si="706"/>
        <v/>
      </c>
      <c r="AM522" s="18" t="str">
        <f t="shared" si="706"/>
        <v/>
      </c>
      <c r="AN522" s="9"/>
      <c r="AO522" s="152" t="str">
        <f t="shared" si="764"/>
        <v/>
      </c>
      <c r="AP522" s="150" t="str">
        <f t="shared" si="707"/>
        <v/>
      </c>
      <c r="AQ522" s="151" t="str">
        <f t="shared" si="708"/>
        <v/>
      </c>
      <c r="AR522" s="107" t="str">
        <f t="shared" si="709"/>
        <v/>
      </c>
      <c r="AS522" s="128" t="str">
        <f t="shared" si="710"/>
        <v/>
      </c>
      <c r="AT522" s="114" t="str">
        <f t="shared" si="765"/>
        <v/>
      </c>
      <c r="AU522" s="114" t="str">
        <f t="shared" si="766"/>
        <v/>
      </c>
      <c r="AV522" s="114" t="str">
        <f t="shared" si="767"/>
        <v/>
      </c>
      <c r="AW522" s="114" t="str">
        <f t="shared" si="768"/>
        <v/>
      </c>
      <c r="AX522" s="117" t="str">
        <f t="shared" si="769"/>
        <v/>
      </c>
      <c r="AY522" s="117" t="str">
        <f t="shared" si="770"/>
        <v/>
      </c>
      <c r="AZ522" s="111" t="str">
        <f t="shared" si="771"/>
        <v/>
      </c>
      <c r="BA522" s="133" t="str">
        <f t="shared" si="772"/>
        <v/>
      </c>
      <c r="BB522" s="126" t="str">
        <f t="shared" si="711"/>
        <v/>
      </c>
      <c r="BC522" s="126" t="str">
        <f t="shared" si="712"/>
        <v/>
      </c>
      <c r="BD522" s="127" t="str">
        <f t="shared" si="713"/>
        <v/>
      </c>
      <c r="BE522" s="115" t="str">
        <f t="shared" si="714"/>
        <v/>
      </c>
      <c r="BF522" s="148" t="str">
        <f t="shared" si="715"/>
        <v/>
      </c>
      <c r="BG522" s="126" t="str">
        <f t="shared" si="716"/>
        <v/>
      </c>
      <c r="BH522" s="126" t="str">
        <f t="shared" si="717"/>
        <v/>
      </c>
      <c r="BI522" s="126" t="str">
        <f t="shared" si="718"/>
        <v/>
      </c>
      <c r="BJ522" s="126" t="str">
        <f t="shared" si="719"/>
        <v/>
      </c>
      <c r="BK522" s="111" t="str">
        <f t="shared" si="720"/>
        <v/>
      </c>
      <c r="BL522" s="118" t="str">
        <f t="shared" si="773"/>
        <v/>
      </c>
      <c r="BM522" s="115" t="str">
        <f t="shared" si="721"/>
        <v/>
      </c>
      <c r="BN522" s="110" t="str">
        <f t="shared" si="722"/>
        <v/>
      </c>
      <c r="BO522" s="110" t="str">
        <f t="shared" si="723"/>
        <v/>
      </c>
      <c r="BP522" s="111" t="str">
        <f t="shared" si="774"/>
        <v/>
      </c>
      <c r="BQ522" s="110" t="str">
        <f t="shared" si="775"/>
        <v/>
      </c>
      <c r="BR522" s="153"/>
      <c r="BS522" s="115" t="str">
        <f t="shared" si="724"/>
        <v/>
      </c>
      <c r="BT522" s="132" t="str">
        <f t="shared" si="787"/>
        <v/>
      </c>
      <c r="BU522" s="146" t="str">
        <f t="shared" si="725"/>
        <v/>
      </c>
      <c r="BV522" s="115" t="str">
        <f t="shared" si="726"/>
        <v/>
      </c>
      <c r="BW522" s="118" t="str">
        <f t="shared" si="727"/>
        <v/>
      </c>
      <c r="BX522" s="119"/>
      <c r="BY522" s="111" t="str">
        <f t="shared" si="728"/>
        <v/>
      </c>
      <c r="BZ522" s="111" t="str">
        <f t="shared" si="729"/>
        <v/>
      </c>
      <c r="CA522" s="111" t="str">
        <f t="shared" si="730"/>
        <v/>
      </c>
      <c r="CB522" s="142" t="str">
        <f t="shared" si="731"/>
        <v/>
      </c>
      <c r="CC522" s="184" t="str">
        <f t="shared" si="732"/>
        <v/>
      </c>
      <c r="CD522" s="115" t="str">
        <f t="shared" si="733"/>
        <v/>
      </c>
      <c r="CE522" s="115" t="str">
        <f t="shared" si="734"/>
        <v/>
      </c>
      <c r="CF522" s="125" t="str">
        <f t="shared" si="735"/>
        <v/>
      </c>
      <c r="CG522" s="125" t="str">
        <f t="shared" si="736"/>
        <v/>
      </c>
      <c r="CH522" s="149" t="str">
        <f t="shared" si="737"/>
        <v/>
      </c>
      <c r="CI522" s="142" t="str">
        <f t="shared" si="738"/>
        <v/>
      </c>
      <c r="CJ522" s="119"/>
      <c r="CK522" s="109"/>
      <c r="CL522" s="166" t="str">
        <f t="shared" si="739"/>
        <v/>
      </c>
      <c r="CM522" s="166" t="str">
        <f t="shared" si="740"/>
        <v/>
      </c>
      <c r="CN522" s="163" t="str">
        <f t="shared" si="741"/>
        <v/>
      </c>
      <c r="CO522" s="164" t="str">
        <f t="shared" si="742"/>
        <v/>
      </c>
      <c r="CP522" s="109"/>
      <c r="CQ522" s="163" t="str">
        <f t="shared" si="743"/>
        <v/>
      </c>
      <c r="CR522" s="163" t="str">
        <f t="shared" si="744"/>
        <v/>
      </c>
      <c r="CS522" s="109"/>
      <c r="CT522" s="112" t="str">
        <f t="shared" si="776"/>
        <v/>
      </c>
      <c r="CU522" s="145" t="str">
        <f t="shared" si="777"/>
        <v/>
      </c>
      <c r="CV522" s="111" t="str">
        <f t="shared" si="778"/>
        <v/>
      </c>
      <c r="CW522" s="111" t="str">
        <f t="shared" si="779"/>
        <v/>
      </c>
      <c r="CX522" s="109" t="str">
        <f t="shared" si="745"/>
        <v/>
      </c>
      <c r="CY522" s="126" t="str">
        <f t="shared" si="746"/>
        <v/>
      </c>
      <c r="CZ522" s="126" t="str">
        <f t="shared" si="747"/>
        <v/>
      </c>
      <c r="DA522" s="126" t="str">
        <f t="shared" si="748"/>
        <v/>
      </c>
      <c r="DB522" s="145" t="str">
        <f t="shared" si="749"/>
        <v/>
      </c>
      <c r="DC522" s="143" t="str">
        <f t="shared" si="750"/>
        <v/>
      </c>
      <c r="DD522" s="121"/>
      <c r="DE522" s="113" t="str">
        <f t="shared" si="751"/>
        <v/>
      </c>
      <c r="DF522" s="113" t="str">
        <f t="shared" si="752"/>
        <v/>
      </c>
      <c r="DG522" s="111" t="e">
        <f t="shared" si="780"/>
        <v>#N/A</v>
      </c>
      <c r="DH522" s="108" t="str">
        <f t="shared" si="753"/>
        <v/>
      </c>
      <c r="DI522" s="108" t="str">
        <f t="shared" si="781"/>
        <v/>
      </c>
      <c r="DJ522" s="108" t="str">
        <f t="shared" si="782"/>
        <v/>
      </c>
      <c r="DK522" s="108" t="str">
        <f t="shared" si="785"/>
        <v/>
      </c>
      <c r="DL522" s="108" t="str">
        <f t="shared" si="783"/>
        <v/>
      </c>
      <c r="DM522" s="108" t="str">
        <f t="shared" si="784"/>
        <v/>
      </c>
      <c r="DN522" s="103"/>
      <c r="DO522" s="170" t="str">
        <f t="shared" si="754"/>
        <v/>
      </c>
      <c r="DP522" s="170" t="str">
        <f t="shared" si="755"/>
        <v/>
      </c>
      <c r="DQ522" s="170" t="str">
        <f t="shared" si="756"/>
        <v/>
      </c>
      <c r="DR522" s="55" t="str">
        <f t="shared" si="757"/>
        <v/>
      </c>
      <c r="DS522" s="55" t="str">
        <f t="shared" si="758"/>
        <v/>
      </c>
      <c r="DT522" s="173" t="str">
        <f t="shared" si="759"/>
        <v/>
      </c>
      <c r="DU522" s="55" t="str">
        <f t="shared" si="760"/>
        <v/>
      </c>
      <c r="DV522" s="21" t="str">
        <f t="shared" si="761"/>
        <v/>
      </c>
      <c r="DW522" s="11" t="str">
        <f t="shared" si="786"/>
        <v/>
      </c>
      <c r="DX522" s="12" t="str">
        <f t="shared" si="762"/>
        <v/>
      </c>
      <c r="DY522" s="15"/>
    </row>
    <row r="523" spans="1:129" ht="19.899999999999999" customHeight="1" x14ac:dyDescent="0.25">
      <c r="A523" s="47">
        <f t="shared" si="763"/>
        <v>522</v>
      </c>
      <c r="B523" s="176"/>
      <c r="C523" s="194"/>
      <c r="D523" s="176"/>
      <c r="E523" s="194"/>
      <c r="F523" s="192"/>
      <c r="G523" s="193"/>
      <c r="H523" s="176"/>
      <c r="I523" s="176"/>
      <c r="J523" s="180"/>
      <c r="K523" s="180"/>
      <c r="L523" s="180"/>
      <c r="M523" s="40"/>
      <c r="N523" s="10" t="str">
        <f t="shared" si="705"/>
        <v/>
      </c>
      <c r="O523" s="13"/>
      <c r="P523" s="26" t="str">
        <f t="shared" si="704"/>
        <v/>
      </c>
      <c r="Q523" s="26" t="str">
        <f t="shared" si="704"/>
        <v/>
      </c>
      <c r="R523" s="26" t="str">
        <f t="shared" si="704"/>
        <v/>
      </c>
      <c r="S523" s="26" t="str">
        <f t="shared" si="704"/>
        <v/>
      </c>
      <c r="T523" s="26" t="str">
        <f t="shared" si="704"/>
        <v/>
      </c>
      <c r="U523" s="157" t="str">
        <f t="shared" si="704"/>
        <v/>
      </c>
      <c r="V523" s="26" t="str">
        <f t="shared" si="704"/>
        <v/>
      </c>
      <c r="W523" s="26" t="str">
        <f t="shared" si="704"/>
        <v/>
      </c>
      <c r="X523" s="26" t="str">
        <f t="shared" si="704"/>
        <v/>
      </c>
      <c r="Y523" s="24" t="str">
        <f t="shared" si="704"/>
        <v/>
      </c>
      <c r="Z523" s="18" t="str">
        <f t="shared" si="706"/>
        <v/>
      </c>
      <c r="AA523" s="24" t="str">
        <f t="shared" si="706"/>
        <v/>
      </c>
      <c r="AB523" s="24" t="str">
        <f t="shared" si="706"/>
        <v/>
      </c>
      <c r="AC523" s="26" t="str">
        <f t="shared" si="706"/>
        <v/>
      </c>
      <c r="AD523" s="33" t="str">
        <f t="shared" si="706"/>
        <v/>
      </c>
      <c r="AE523" s="24" t="str">
        <f t="shared" si="706"/>
        <v/>
      </c>
      <c r="AF523" s="26" t="str">
        <f t="shared" si="706"/>
        <v/>
      </c>
      <c r="AG523" s="24" t="str">
        <f t="shared" si="706"/>
        <v/>
      </c>
      <c r="AH523" s="26" t="str">
        <f t="shared" si="706"/>
        <v/>
      </c>
      <c r="AI523" s="26" t="str">
        <f t="shared" si="706"/>
        <v/>
      </c>
      <c r="AJ523" s="26" t="str">
        <f t="shared" si="706"/>
        <v/>
      </c>
      <c r="AK523" s="26" t="str">
        <f t="shared" si="706"/>
        <v/>
      </c>
      <c r="AL523" s="26" t="str">
        <f t="shared" si="706"/>
        <v/>
      </c>
      <c r="AM523" s="18" t="str">
        <f t="shared" si="706"/>
        <v/>
      </c>
      <c r="AN523" s="9"/>
      <c r="AO523" s="152" t="str">
        <f t="shared" si="764"/>
        <v/>
      </c>
      <c r="AP523" s="150" t="str">
        <f t="shared" si="707"/>
        <v/>
      </c>
      <c r="AQ523" s="151" t="str">
        <f t="shared" si="708"/>
        <v/>
      </c>
      <c r="AR523" s="107" t="str">
        <f t="shared" si="709"/>
        <v/>
      </c>
      <c r="AS523" s="128" t="str">
        <f t="shared" si="710"/>
        <v/>
      </c>
      <c r="AT523" s="114" t="str">
        <f t="shared" si="765"/>
        <v/>
      </c>
      <c r="AU523" s="114" t="str">
        <f t="shared" si="766"/>
        <v/>
      </c>
      <c r="AV523" s="114" t="str">
        <f t="shared" si="767"/>
        <v/>
      </c>
      <c r="AW523" s="114" t="str">
        <f t="shared" si="768"/>
        <v/>
      </c>
      <c r="AX523" s="117" t="str">
        <f t="shared" si="769"/>
        <v/>
      </c>
      <c r="AY523" s="117" t="str">
        <f t="shared" si="770"/>
        <v/>
      </c>
      <c r="AZ523" s="111" t="str">
        <f t="shared" si="771"/>
        <v/>
      </c>
      <c r="BA523" s="133" t="str">
        <f t="shared" si="772"/>
        <v/>
      </c>
      <c r="BB523" s="126" t="str">
        <f t="shared" si="711"/>
        <v/>
      </c>
      <c r="BC523" s="126" t="str">
        <f t="shared" si="712"/>
        <v/>
      </c>
      <c r="BD523" s="127" t="str">
        <f t="shared" si="713"/>
        <v/>
      </c>
      <c r="BE523" s="115" t="str">
        <f t="shared" si="714"/>
        <v/>
      </c>
      <c r="BF523" s="148" t="str">
        <f t="shared" si="715"/>
        <v/>
      </c>
      <c r="BG523" s="126" t="str">
        <f t="shared" si="716"/>
        <v/>
      </c>
      <c r="BH523" s="126" t="str">
        <f t="shared" si="717"/>
        <v/>
      </c>
      <c r="BI523" s="126" t="str">
        <f t="shared" si="718"/>
        <v/>
      </c>
      <c r="BJ523" s="126" t="str">
        <f t="shared" si="719"/>
        <v/>
      </c>
      <c r="BK523" s="111" t="str">
        <f t="shared" si="720"/>
        <v/>
      </c>
      <c r="BL523" s="118" t="str">
        <f t="shared" si="773"/>
        <v/>
      </c>
      <c r="BM523" s="115" t="str">
        <f t="shared" si="721"/>
        <v/>
      </c>
      <c r="BN523" s="110" t="str">
        <f t="shared" si="722"/>
        <v/>
      </c>
      <c r="BO523" s="110" t="str">
        <f t="shared" si="723"/>
        <v/>
      </c>
      <c r="BP523" s="111" t="str">
        <f t="shared" si="774"/>
        <v/>
      </c>
      <c r="BQ523" s="110" t="str">
        <f t="shared" si="775"/>
        <v/>
      </c>
      <c r="BR523" s="153"/>
      <c r="BS523" s="115" t="str">
        <f t="shared" si="724"/>
        <v/>
      </c>
      <c r="BT523" s="132" t="str">
        <f t="shared" si="787"/>
        <v/>
      </c>
      <c r="BU523" s="146" t="str">
        <f t="shared" si="725"/>
        <v/>
      </c>
      <c r="BV523" s="115" t="str">
        <f t="shared" si="726"/>
        <v/>
      </c>
      <c r="BW523" s="118" t="str">
        <f t="shared" si="727"/>
        <v/>
      </c>
      <c r="BX523" s="119"/>
      <c r="BY523" s="111" t="str">
        <f t="shared" si="728"/>
        <v/>
      </c>
      <c r="BZ523" s="111" t="str">
        <f t="shared" si="729"/>
        <v/>
      </c>
      <c r="CA523" s="111" t="str">
        <f t="shared" si="730"/>
        <v/>
      </c>
      <c r="CB523" s="142" t="str">
        <f t="shared" si="731"/>
        <v/>
      </c>
      <c r="CC523" s="184" t="str">
        <f t="shared" si="732"/>
        <v/>
      </c>
      <c r="CD523" s="115" t="str">
        <f t="shared" si="733"/>
        <v/>
      </c>
      <c r="CE523" s="115" t="str">
        <f t="shared" si="734"/>
        <v/>
      </c>
      <c r="CF523" s="125" t="str">
        <f t="shared" si="735"/>
        <v/>
      </c>
      <c r="CG523" s="125" t="str">
        <f t="shared" si="736"/>
        <v/>
      </c>
      <c r="CH523" s="149" t="str">
        <f t="shared" si="737"/>
        <v/>
      </c>
      <c r="CI523" s="142" t="str">
        <f t="shared" si="738"/>
        <v/>
      </c>
      <c r="CJ523" s="119"/>
      <c r="CK523" s="109"/>
      <c r="CL523" s="166" t="str">
        <f t="shared" si="739"/>
        <v/>
      </c>
      <c r="CM523" s="166" t="str">
        <f t="shared" si="740"/>
        <v/>
      </c>
      <c r="CN523" s="163" t="str">
        <f t="shared" si="741"/>
        <v/>
      </c>
      <c r="CO523" s="164" t="str">
        <f t="shared" si="742"/>
        <v/>
      </c>
      <c r="CP523" s="109"/>
      <c r="CQ523" s="163" t="str">
        <f t="shared" si="743"/>
        <v/>
      </c>
      <c r="CR523" s="163" t="str">
        <f t="shared" si="744"/>
        <v/>
      </c>
      <c r="CS523" s="109"/>
      <c r="CT523" s="112" t="str">
        <f t="shared" si="776"/>
        <v/>
      </c>
      <c r="CU523" s="145" t="str">
        <f t="shared" si="777"/>
        <v/>
      </c>
      <c r="CV523" s="111" t="str">
        <f t="shared" si="778"/>
        <v/>
      </c>
      <c r="CW523" s="111" t="str">
        <f t="shared" si="779"/>
        <v/>
      </c>
      <c r="CX523" s="109" t="str">
        <f t="shared" si="745"/>
        <v/>
      </c>
      <c r="CY523" s="126" t="str">
        <f t="shared" si="746"/>
        <v/>
      </c>
      <c r="CZ523" s="126" t="str">
        <f t="shared" si="747"/>
        <v/>
      </c>
      <c r="DA523" s="126" t="str">
        <f t="shared" si="748"/>
        <v/>
      </c>
      <c r="DB523" s="145" t="str">
        <f t="shared" si="749"/>
        <v/>
      </c>
      <c r="DC523" s="143" t="str">
        <f t="shared" si="750"/>
        <v/>
      </c>
      <c r="DD523" s="121"/>
      <c r="DE523" s="113" t="str">
        <f t="shared" si="751"/>
        <v/>
      </c>
      <c r="DF523" s="113" t="str">
        <f t="shared" si="752"/>
        <v/>
      </c>
      <c r="DG523" s="111" t="e">
        <f t="shared" si="780"/>
        <v>#N/A</v>
      </c>
      <c r="DH523" s="108" t="str">
        <f t="shared" si="753"/>
        <v/>
      </c>
      <c r="DI523" s="108" t="str">
        <f t="shared" si="781"/>
        <v/>
      </c>
      <c r="DJ523" s="108" t="str">
        <f t="shared" si="782"/>
        <v/>
      </c>
      <c r="DK523" s="108" t="str">
        <f t="shared" si="785"/>
        <v/>
      </c>
      <c r="DL523" s="108" t="str">
        <f t="shared" si="783"/>
        <v/>
      </c>
      <c r="DM523" s="108" t="str">
        <f t="shared" si="784"/>
        <v/>
      </c>
      <c r="DN523" s="103"/>
      <c r="DO523" s="170" t="str">
        <f t="shared" si="754"/>
        <v/>
      </c>
      <c r="DP523" s="170" t="str">
        <f t="shared" si="755"/>
        <v/>
      </c>
      <c r="DQ523" s="170" t="str">
        <f t="shared" si="756"/>
        <v/>
      </c>
      <c r="DR523" s="55" t="str">
        <f t="shared" si="757"/>
        <v/>
      </c>
      <c r="DS523" s="55" t="str">
        <f t="shared" si="758"/>
        <v/>
      </c>
      <c r="DT523" s="173" t="str">
        <f t="shared" si="759"/>
        <v/>
      </c>
      <c r="DU523" s="55" t="str">
        <f t="shared" si="760"/>
        <v/>
      </c>
      <c r="DV523" s="21" t="str">
        <f t="shared" si="761"/>
        <v/>
      </c>
      <c r="DW523" s="11" t="str">
        <f t="shared" si="786"/>
        <v/>
      </c>
      <c r="DX523" s="12" t="str">
        <f t="shared" si="762"/>
        <v/>
      </c>
      <c r="DY523" s="15"/>
    </row>
    <row r="524" spans="1:129" ht="19.899999999999999" customHeight="1" x14ac:dyDescent="0.25">
      <c r="A524" s="47">
        <f t="shared" si="763"/>
        <v>523</v>
      </c>
      <c r="B524" s="176"/>
      <c r="C524" s="194"/>
      <c r="D524" s="176"/>
      <c r="E524" s="194"/>
      <c r="F524" s="192"/>
      <c r="G524" s="193"/>
      <c r="H524" s="176"/>
      <c r="I524" s="176"/>
      <c r="J524" s="180"/>
      <c r="K524" s="180"/>
      <c r="L524" s="180"/>
      <c r="M524" s="40"/>
      <c r="N524" s="10" t="str">
        <f t="shared" si="705"/>
        <v/>
      </c>
      <c r="O524" s="13"/>
      <c r="P524" s="26" t="str">
        <f t="shared" si="704"/>
        <v/>
      </c>
      <c r="Q524" s="26" t="str">
        <f t="shared" si="704"/>
        <v/>
      </c>
      <c r="R524" s="26" t="str">
        <f t="shared" si="704"/>
        <v/>
      </c>
      <c r="S524" s="26" t="str">
        <f t="shared" si="704"/>
        <v/>
      </c>
      <c r="T524" s="26" t="str">
        <f t="shared" si="704"/>
        <v/>
      </c>
      <c r="U524" s="157" t="str">
        <f t="shared" si="704"/>
        <v/>
      </c>
      <c r="V524" s="26" t="str">
        <f t="shared" si="704"/>
        <v/>
      </c>
      <c r="W524" s="26" t="str">
        <f t="shared" si="704"/>
        <v/>
      </c>
      <c r="X524" s="26" t="str">
        <f t="shared" si="704"/>
        <v/>
      </c>
      <c r="Y524" s="24" t="str">
        <f t="shared" si="704"/>
        <v/>
      </c>
      <c r="Z524" s="18" t="str">
        <f t="shared" si="706"/>
        <v/>
      </c>
      <c r="AA524" s="24" t="str">
        <f t="shared" si="706"/>
        <v/>
      </c>
      <c r="AB524" s="24" t="str">
        <f t="shared" si="706"/>
        <v/>
      </c>
      <c r="AC524" s="26" t="str">
        <f t="shared" si="706"/>
        <v/>
      </c>
      <c r="AD524" s="33" t="str">
        <f t="shared" si="706"/>
        <v/>
      </c>
      <c r="AE524" s="24" t="str">
        <f t="shared" si="706"/>
        <v/>
      </c>
      <c r="AF524" s="26" t="str">
        <f t="shared" si="706"/>
        <v/>
      </c>
      <c r="AG524" s="24" t="str">
        <f t="shared" si="706"/>
        <v/>
      </c>
      <c r="AH524" s="26" t="str">
        <f t="shared" si="706"/>
        <v/>
      </c>
      <c r="AI524" s="26" t="str">
        <f t="shared" si="706"/>
        <v/>
      </c>
      <c r="AJ524" s="26" t="str">
        <f t="shared" si="706"/>
        <v/>
      </c>
      <c r="AK524" s="26" t="str">
        <f t="shared" si="706"/>
        <v/>
      </c>
      <c r="AL524" s="26" t="str">
        <f t="shared" si="706"/>
        <v/>
      </c>
      <c r="AM524" s="18" t="str">
        <f t="shared" si="706"/>
        <v/>
      </c>
      <c r="AN524" s="9"/>
      <c r="AO524" s="152" t="str">
        <f t="shared" si="764"/>
        <v/>
      </c>
      <c r="AP524" s="150" t="str">
        <f t="shared" si="707"/>
        <v/>
      </c>
      <c r="AQ524" s="151" t="str">
        <f t="shared" si="708"/>
        <v/>
      </c>
      <c r="AR524" s="107" t="str">
        <f t="shared" si="709"/>
        <v/>
      </c>
      <c r="AS524" s="128" t="str">
        <f t="shared" si="710"/>
        <v/>
      </c>
      <c r="AT524" s="114" t="str">
        <f t="shared" si="765"/>
        <v/>
      </c>
      <c r="AU524" s="114" t="str">
        <f t="shared" si="766"/>
        <v/>
      </c>
      <c r="AV524" s="114" t="str">
        <f t="shared" si="767"/>
        <v/>
      </c>
      <c r="AW524" s="114" t="str">
        <f t="shared" si="768"/>
        <v/>
      </c>
      <c r="AX524" s="117" t="str">
        <f t="shared" si="769"/>
        <v/>
      </c>
      <c r="AY524" s="117" t="str">
        <f t="shared" si="770"/>
        <v/>
      </c>
      <c r="AZ524" s="111" t="str">
        <f t="shared" si="771"/>
        <v/>
      </c>
      <c r="BA524" s="133" t="str">
        <f t="shared" si="772"/>
        <v/>
      </c>
      <c r="BB524" s="126" t="str">
        <f t="shared" si="711"/>
        <v/>
      </c>
      <c r="BC524" s="126" t="str">
        <f t="shared" si="712"/>
        <v/>
      </c>
      <c r="BD524" s="127" t="str">
        <f t="shared" si="713"/>
        <v/>
      </c>
      <c r="BE524" s="115" t="str">
        <f t="shared" si="714"/>
        <v/>
      </c>
      <c r="BF524" s="148" t="str">
        <f t="shared" si="715"/>
        <v/>
      </c>
      <c r="BG524" s="126" t="str">
        <f t="shared" si="716"/>
        <v/>
      </c>
      <c r="BH524" s="126" t="str">
        <f t="shared" si="717"/>
        <v/>
      </c>
      <c r="BI524" s="126" t="str">
        <f t="shared" si="718"/>
        <v/>
      </c>
      <c r="BJ524" s="126" t="str">
        <f t="shared" si="719"/>
        <v/>
      </c>
      <c r="BK524" s="111" t="str">
        <f t="shared" si="720"/>
        <v/>
      </c>
      <c r="BL524" s="118" t="str">
        <f t="shared" si="773"/>
        <v/>
      </c>
      <c r="BM524" s="115" t="str">
        <f t="shared" si="721"/>
        <v/>
      </c>
      <c r="BN524" s="110" t="str">
        <f t="shared" si="722"/>
        <v/>
      </c>
      <c r="BO524" s="110" t="str">
        <f t="shared" si="723"/>
        <v/>
      </c>
      <c r="BP524" s="111" t="str">
        <f t="shared" si="774"/>
        <v/>
      </c>
      <c r="BQ524" s="110" t="str">
        <f t="shared" si="775"/>
        <v/>
      </c>
      <c r="BR524" s="153"/>
      <c r="BS524" s="115" t="str">
        <f t="shared" si="724"/>
        <v/>
      </c>
      <c r="BT524" s="132" t="str">
        <f t="shared" si="787"/>
        <v/>
      </c>
      <c r="BU524" s="146" t="str">
        <f t="shared" si="725"/>
        <v/>
      </c>
      <c r="BV524" s="115" t="str">
        <f t="shared" si="726"/>
        <v/>
      </c>
      <c r="BW524" s="118" t="str">
        <f t="shared" si="727"/>
        <v/>
      </c>
      <c r="BX524" s="119"/>
      <c r="BY524" s="111" t="str">
        <f t="shared" si="728"/>
        <v/>
      </c>
      <c r="BZ524" s="111" t="str">
        <f t="shared" si="729"/>
        <v/>
      </c>
      <c r="CA524" s="111" t="str">
        <f t="shared" si="730"/>
        <v/>
      </c>
      <c r="CB524" s="142" t="str">
        <f t="shared" si="731"/>
        <v/>
      </c>
      <c r="CC524" s="184" t="str">
        <f t="shared" si="732"/>
        <v/>
      </c>
      <c r="CD524" s="115" t="str">
        <f t="shared" si="733"/>
        <v/>
      </c>
      <c r="CE524" s="115" t="str">
        <f t="shared" si="734"/>
        <v/>
      </c>
      <c r="CF524" s="125" t="str">
        <f t="shared" si="735"/>
        <v/>
      </c>
      <c r="CG524" s="125" t="str">
        <f t="shared" si="736"/>
        <v/>
      </c>
      <c r="CH524" s="149" t="str">
        <f t="shared" si="737"/>
        <v/>
      </c>
      <c r="CI524" s="142" t="str">
        <f t="shared" si="738"/>
        <v/>
      </c>
      <c r="CJ524" s="119"/>
      <c r="CK524" s="109"/>
      <c r="CL524" s="166" t="str">
        <f t="shared" si="739"/>
        <v/>
      </c>
      <c r="CM524" s="166" t="str">
        <f t="shared" si="740"/>
        <v/>
      </c>
      <c r="CN524" s="163" t="str">
        <f t="shared" si="741"/>
        <v/>
      </c>
      <c r="CO524" s="164" t="str">
        <f t="shared" si="742"/>
        <v/>
      </c>
      <c r="CP524" s="109"/>
      <c r="CQ524" s="163" t="str">
        <f t="shared" si="743"/>
        <v/>
      </c>
      <c r="CR524" s="163" t="str">
        <f t="shared" si="744"/>
        <v/>
      </c>
      <c r="CS524" s="109"/>
      <c r="CT524" s="112" t="str">
        <f t="shared" si="776"/>
        <v/>
      </c>
      <c r="CU524" s="145" t="str">
        <f t="shared" si="777"/>
        <v/>
      </c>
      <c r="CV524" s="111" t="str">
        <f t="shared" si="778"/>
        <v/>
      </c>
      <c r="CW524" s="111" t="str">
        <f t="shared" si="779"/>
        <v/>
      </c>
      <c r="CX524" s="109" t="str">
        <f t="shared" si="745"/>
        <v/>
      </c>
      <c r="CY524" s="126" t="str">
        <f t="shared" si="746"/>
        <v/>
      </c>
      <c r="CZ524" s="126" t="str">
        <f t="shared" si="747"/>
        <v/>
      </c>
      <c r="DA524" s="126" t="str">
        <f t="shared" si="748"/>
        <v/>
      </c>
      <c r="DB524" s="145" t="str">
        <f t="shared" si="749"/>
        <v/>
      </c>
      <c r="DC524" s="143" t="str">
        <f t="shared" si="750"/>
        <v/>
      </c>
      <c r="DD524" s="121"/>
      <c r="DE524" s="113" t="str">
        <f t="shared" si="751"/>
        <v/>
      </c>
      <c r="DF524" s="113" t="str">
        <f t="shared" si="752"/>
        <v/>
      </c>
      <c r="DG524" s="111" t="e">
        <f t="shared" si="780"/>
        <v>#N/A</v>
      </c>
      <c r="DH524" s="108" t="str">
        <f t="shared" si="753"/>
        <v/>
      </c>
      <c r="DI524" s="108" t="str">
        <f t="shared" si="781"/>
        <v/>
      </c>
      <c r="DJ524" s="108" t="str">
        <f t="shared" si="782"/>
        <v/>
      </c>
      <c r="DK524" s="108" t="str">
        <f t="shared" si="785"/>
        <v/>
      </c>
      <c r="DL524" s="108" t="str">
        <f t="shared" si="783"/>
        <v/>
      </c>
      <c r="DM524" s="108" t="str">
        <f t="shared" si="784"/>
        <v/>
      </c>
      <c r="DN524" s="103"/>
      <c r="DO524" s="170" t="str">
        <f t="shared" si="754"/>
        <v/>
      </c>
      <c r="DP524" s="170" t="str">
        <f t="shared" si="755"/>
        <v/>
      </c>
      <c r="DQ524" s="170" t="str">
        <f t="shared" si="756"/>
        <v/>
      </c>
      <c r="DR524" s="55" t="str">
        <f t="shared" si="757"/>
        <v/>
      </c>
      <c r="DS524" s="55" t="str">
        <f t="shared" si="758"/>
        <v/>
      </c>
      <c r="DT524" s="173" t="str">
        <f t="shared" si="759"/>
        <v/>
      </c>
      <c r="DU524" s="55" t="str">
        <f t="shared" si="760"/>
        <v/>
      </c>
      <c r="DV524" s="21" t="str">
        <f t="shared" si="761"/>
        <v/>
      </c>
      <c r="DW524" s="11" t="str">
        <f t="shared" si="786"/>
        <v/>
      </c>
      <c r="DX524" s="12" t="str">
        <f t="shared" si="762"/>
        <v/>
      </c>
      <c r="DY524" s="15"/>
    </row>
    <row r="525" spans="1:129" ht="19.899999999999999" customHeight="1" x14ac:dyDescent="0.25">
      <c r="A525" s="47">
        <f t="shared" si="763"/>
        <v>524</v>
      </c>
      <c r="B525" s="176"/>
      <c r="C525" s="194"/>
      <c r="D525" s="176"/>
      <c r="E525" s="194"/>
      <c r="F525" s="192"/>
      <c r="G525" s="193"/>
      <c r="H525" s="176"/>
      <c r="I525" s="176"/>
      <c r="J525" s="180"/>
      <c r="K525" s="180"/>
      <c r="L525" s="180"/>
      <c r="M525" s="40"/>
      <c r="N525" s="10" t="str">
        <f t="shared" si="705"/>
        <v/>
      </c>
      <c r="O525" s="13"/>
      <c r="P525" s="26" t="str">
        <f t="shared" si="704"/>
        <v/>
      </c>
      <c r="Q525" s="26" t="str">
        <f t="shared" si="704"/>
        <v/>
      </c>
      <c r="R525" s="26" t="str">
        <f t="shared" si="704"/>
        <v/>
      </c>
      <c r="S525" s="26" t="str">
        <f t="shared" si="704"/>
        <v/>
      </c>
      <c r="T525" s="26" t="str">
        <f t="shared" si="704"/>
        <v/>
      </c>
      <c r="U525" s="157" t="str">
        <f t="shared" si="704"/>
        <v/>
      </c>
      <c r="V525" s="26" t="str">
        <f t="shared" si="704"/>
        <v/>
      </c>
      <c r="W525" s="26" t="str">
        <f t="shared" si="704"/>
        <v/>
      </c>
      <c r="X525" s="26" t="str">
        <f t="shared" si="704"/>
        <v/>
      </c>
      <c r="Y525" s="24" t="str">
        <f t="shared" si="704"/>
        <v/>
      </c>
      <c r="Z525" s="18" t="str">
        <f t="shared" si="706"/>
        <v/>
      </c>
      <c r="AA525" s="24" t="str">
        <f t="shared" si="706"/>
        <v/>
      </c>
      <c r="AB525" s="24" t="str">
        <f t="shared" si="706"/>
        <v/>
      </c>
      <c r="AC525" s="26" t="str">
        <f t="shared" si="706"/>
        <v/>
      </c>
      <c r="AD525" s="33" t="str">
        <f t="shared" si="706"/>
        <v/>
      </c>
      <c r="AE525" s="24" t="str">
        <f t="shared" si="706"/>
        <v/>
      </c>
      <c r="AF525" s="26" t="str">
        <f t="shared" si="706"/>
        <v/>
      </c>
      <c r="AG525" s="24" t="str">
        <f t="shared" si="706"/>
        <v/>
      </c>
      <c r="AH525" s="26" t="str">
        <f t="shared" si="706"/>
        <v/>
      </c>
      <c r="AI525" s="26" t="str">
        <f t="shared" si="706"/>
        <v/>
      </c>
      <c r="AJ525" s="26" t="str">
        <f t="shared" si="706"/>
        <v/>
      </c>
      <c r="AK525" s="26" t="str">
        <f t="shared" si="706"/>
        <v/>
      </c>
      <c r="AL525" s="26" t="str">
        <f t="shared" si="706"/>
        <v/>
      </c>
      <c r="AM525" s="18" t="str">
        <f t="shared" si="706"/>
        <v/>
      </c>
      <c r="AN525" s="9"/>
      <c r="AO525" s="152" t="str">
        <f t="shared" si="764"/>
        <v/>
      </c>
      <c r="AP525" s="150" t="str">
        <f t="shared" si="707"/>
        <v/>
      </c>
      <c r="AQ525" s="151" t="str">
        <f t="shared" si="708"/>
        <v/>
      </c>
      <c r="AR525" s="107" t="str">
        <f t="shared" si="709"/>
        <v/>
      </c>
      <c r="AS525" s="128" t="str">
        <f t="shared" si="710"/>
        <v/>
      </c>
      <c r="AT525" s="114" t="str">
        <f t="shared" si="765"/>
        <v/>
      </c>
      <c r="AU525" s="114" t="str">
        <f t="shared" si="766"/>
        <v/>
      </c>
      <c r="AV525" s="114" t="str">
        <f t="shared" si="767"/>
        <v/>
      </c>
      <c r="AW525" s="114" t="str">
        <f t="shared" si="768"/>
        <v/>
      </c>
      <c r="AX525" s="117" t="str">
        <f t="shared" si="769"/>
        <v/>
      </c>
      <c r="AY525" s="117" t="str">
        <f t="shared" si="770"/>
        <v/>
      </c>
      <c r="AZ525" s="111" t="str">
        <f t="shared" si="771"/>
        <v/>
      </c>
      <c r="BA525" s="133" t="str">
        <f t="shared" si="772"/>
        <v/>
      </c>
      <c r="BB525" s="126" t="str">
        <f t="shared" si="711"/>
        <v/>
      </c>
      <c r="BC525" s="126" t="str">
        <f t="shared" si="712"/>
        <v/>
      </c>
      <c r="BD525" s="127" t="str">
        <f t="shared" si="713"/>
        <v/>
      </c>
      <c r="BE525" s="115" t="str">
        <f t="shared" si="714"/>
        <v/>
      </c>
      <c r="BF525" s="148" t="str">
        <f t="shared" si="715"/>
        <v/>
      </c>
      <c r="BG525" s="126" t="str">
        <f t="shared" si="716"/>
        <v/>
      </c>
      <c r="BH525" s="126" t="str">
        <f t="shared" si="717"/>
        <v/>
      </c>
      <c r="BI525" s="126" t="str">
        <f t="shared" si="718"/>
        <v/>
      </c>
      <c r="BJ525" s="126" t="str">
        <f t="shared" si="719"/>
        <v/>
      </c>
      <c r="BK525" s="111" t="str">
        <f t="shared" si="720"/>
        <v/>
      </c>
      <c r="BL525" s="118" t="str">
        <f t="shared" si="773"/>
        <v/>
      </c>
      <c r="BM525" s="115" t="str">
        <f t="shared" si="721"/>
        <v/>
      </c>
      <c r="BN525" s="110" t="str">
        <f t="shared" si="722"/>
        <v/>
      </c>
      <c r="BO525" s="110" t="str">
        <f t="shared" si="723"/>
        <v/>
      </c>
      <c r="BP525" s="111" t="str">
        <f t="shared" si="774"/>
        <v/>
      </c>
      <c r="BQ525" s="110" t="str">
        <f t="shared" si="775"/>
        <v/>
      </c>
      <c r="BR525" s="153"/>
      <c r="BS525" s="115" t="str">
        <f t="shared" si="724"/>
        <v/>
      </c>
      <c r="BT525" s="132" t="str">
        <f t="shared" si="787"/>
        <v/>
      </c>
      <c r="BU525" s="146" t="str">
        <f t="shared" si="725"/>
        <v/>
      </c>
      <c r="BV525" s="115" t="str">
        <f t="shared" si="726"/>
        <v/>
      </c>
      <c r="BW525" s="118" t="str">
        <f t="shared" si="727"/>
        <v/>
      </c>
      <c r="BX525" s="119"/>
      <c r="BY525" s="111" t="str">
        <f t="shared" si="728"/>
        <v/>
      </c>
      <c r="BZ525" s="111" t="str">
        <f t="shared" si="729"/>
        <v/>
      </c>
      <c r="CA525" s="111" t="str">
        <f t="shared" si="730"/>
        <v/>
      </c>
      <c r="CB525" s="142" t="str">
        <f t="shared" si="731"/>
        <v/>
      </c>
      <c r="CC525" s="184" t="str">
        <f t="shared" si="732"/>
        <v/>
      </c>
      <c r="CD525" s="115" t="str">
        <f t="shared" si="733"/>
        <v/>
      </c>
      <c r="CE525" s="115" t="str">
        <f t="shared" si="734"/>
        <v/>
      </c>
      <c r="CF525" s="125" t="str">
        <f t="shared" si="735"/>
        <v/>
      </c>
      <c r="CG525" s="125" t="str">
        <f t="shared" si="736"/>
        <v/>
      </c>
      <c r="CH525" s="149" t="str">
        <f t="shared" si="737"/>
        <v/>
      </c>
      <c r="CI525" s="142" t="str">
        <f t="shared" si="738"/>
        <v/>
      </c>
      <c r="CJ525" s="119"/>
      <c r="CK525" s="109"/>
      <c r="CL525" s="166" t="str">
        <f t="shared" si="739"/>
        <v/>
      </c>
      <c r="CM525" s="166" t="str">
        <f t="shared" si="740"/>
        <v/>
      </c>
      <c r="CN525" s="163" t="str">
        <f t="shared" si="741"/>
        <v/>
      </c>
      <c r="CO525" s="164" t="str">
        <f t="shared" si="742"/>
        <v/>
      </c>
      <c r="CP525" s="109"/>
      <c r="CQ525" s="163" t="str">
        <f t="shared" si="743"/>
        <v/>
      </c>
      <c r="CR525" s="163" t="str">
        <f t="shared" si="744"/>
        <v/>
      </c>
      <c r="CS525" s="109"/>
      <c r="CT525" s="112" t="str">
        <f t="shared" si="776"/>
        <v/>
      </c>
      <c r="CU525" s="145" t="str">
        <f t="shared" si="777"/>
        <v/>
      </c>
      <c r="CV525" s="111" t="str">
        <f t="shared" si="778"/>
        <v/>
      </c>
      <c r="CW525" s="111" t="str">
        <f t="shared" si="779"/>
        <v/>
      </c>
      <c r="CX525" s="109" t="str">
        <f t="shared" si="745"/>
        <v/>
      </c>
      <c r="CY525" s="126" t="str">
        <f t="shared" si="746"/>
        <v/>
      </c>
      <c r="CZ525" s="126" t="str">
        <f t="shared" si="747"/>
        <v/>
      </c>
      <c r="DA525" s="126" t="str">
        <f t="shared" si="748"/>
        <v/>
      </c>
      <c r="DB525" s="145" t="str">
        <f t="shared" si="749"/>
        <v/>
      </c>
      <c r="DC525" s="143" t="str">
        <f t="shared" si="750"/>
        <v/>
      </c>
      <c r="DD525" s="121"/>
      <c r="DE525" s="113" t="str">
        <f t="shared" si="751"/>
        <v/>
      </c>
      <c r="DF525" s="113" t="str">
        <f t="shared" si="752"/>
        <v/>
      </c>
      <c r="DG525" s="111" t="e">
        <f t="shared" si="780"/>
        <v>#N/A</v>
      </c>
      <c r="DH525" s="108" t="str">
        <f t="shared" si="753"/>
        <v/>
      </c>
      <c r="DI525" s="108" t="str">
        <f t="shared" si="781"/>
        <v/>
      </c>
      <c r="DJ525" s="108" t="str">
        <f t="shared" si="782"/>
        <v/>
      </c>
      <c r="DK525" s="108" t="str">
        <f t="shared" si="785"/>
        <v/>
      </c>
      <c r="DL525" s="108" t="str">
        <f t="shared" si="783"/>
        <v/>
      </c>
      <c r="DM525" s="108" t="str">
        <f t="shared" si="784"/>
        <v/>
      </c>
      <c r="DN525" s="103"/>
      <c r="DO525" s="170" t="str">
        <f t="shared" si="754"/>
        <v/>
      </c>
      <c r="DP525" s="170" t="str">
        <f t="shared" si="755"/>
        <v/>
      </c>
      <c r="DQ525" s="170" t="str">
        <f t="shared" si="756"/>
        <v/>
      </c>
      <c r="DR525" s="55" t="str">
        <f t="shared" si="757"/>
        <v/>
      </c>
      <c r="DS525" s="55" t="str">
        <f t="shared" si="758"/>
        <v/>
      </c>
      <c r="DT525" s="173" t="str">
        <f t="shared" si="759"/>
        <v/>
      </c>
      <c r="DU525" s="55" t="str">
        <f t="shared" si="760"/>
        <v/>
      </c>
      <c r="DV525" s="21" t="str">
        <f t="shared" si="761"/>
        <v/>
      </c>
      <c r="DW525" s="11" t="str">
        <f t="shared" si="786"/>
        <v/>
      </c>
      <c r="DX525" s="12" t="str">
        <f t="shared" si="762"/>
        <v/>
      </c>
      <c r="DY525" s="15"/>
    </row>
    <row r="526" spans="1:129" ht="19.899999999999999" customHeight="1" x14ac:dyDescent="0.25">
      <c r="A526" s="47">
        <f t="shared" si="763"/>
        <v>525</v>
      </c>
      <c r="B526" s="176"/>
      <c r="C526" s="194"/>
      <c r="D526" s="176"/>
      <c r="E526" s="194"/>
      <c r="F526" s="192"/>
      <c r="G526" s="193"/>
      <c r="H526" s="176"/>
      <c r="I526" s="176"/>
      <c r="J526" s="180"/>
      <c r="K526" s="180"/>
      <c r="L526" s="180"/>
      <c r="M526" s="40"/>
      <c r="N526" s="10" t="str">
        <f t="shared" si="705"/>
        <v/>
      </c>
      <c r="O526" s="13"/>
      <c r="P526" s="26" t="str">
        <f t="shared" si="704"/>
        <v/>
      </c>
      <c r="Q526" s="26" t="str">
        <f t="shared" si="704"/>
        <v/>
      </c>
      <c r="R526" s="26" t="str">
        <f t="shared" si="704"/>
        <v/>
      </c>
      <c r="S526" s="26" t="str">
        <f t="shared" si="704"/>
        <v/>
      </c>
      <c r="T526" s="26" t="str">
        <f t="shared" si="704"/>
        <v/>
      </c>
      <c r="U526" s="157" t="str">
        <f t="shared" si="704"/>
        <v/>
      </c>
      <c r="V526" s="26" t="str">
        <f t="shared" si="704"/>
        <v/>
      </c>
      <c r="W526" s="26" t="str">
        <f t="shared" si="704"/>
        <v/>
      </c>
      <c r="X526" s="26" t="str">
        <f t="shared" si="704"/>
        <v/>
      </c>
      <c r="Y526" s="24" t="str">
        <f t="shared" si="704"/>
        <v/>
      </c>
      <c r="Z526" s="18" t="str">
        <f t="shared" si="706"/>
        <v/>
      </c>
      <c r="AA526" s="24" t="str">
        <f t="shared" si="706"/>
        <v/>
      </c>
      <c r="AB526" s="24" t="str">
        <f t="shared" si="706"/>
        <v/>
      </c>
      <c r="AC526" s="26" t="str">
        <f t="shared" si="706"/>
        <v/>
      </c>
      <c r="AD526" s="33" t="str">
        <f t="shared" si="706"/>
        <v/>
      </c>
      <c r="AE526" s="24" t="str">
        <f t="shared" si="706"/>
        <v/>
      </c>
      <c r="AF526" s="26" t="str">
        <f t="shared" si="706"/>
        <v/>
      </c>
      <c r="AG526" s="24" t="str">
        <f t="shared" si="706"/>
        <v/>
      </c>
      <c r="AH526" s="26" t="str">
        <f t="shared" si="706"/>
        <v/>
      </c>
      <c r="AI526" s="26" t="str">
        <f t="shared" si="706"/>
        <v/>
      </c>
      <c r="AJ526" s="26" t="str">
        <f t="shared" si="706"/>
        <v/>
      </c>
      <c r="AK526" s="26" t="str">
        <f t="shared" si="706"/>
        <v/>
      </c>
      <c r="AL526" s="26" t="str">
        <f t="shared" si="706"/>
        <v/>
      </c>
      <c r="AM526" s="18" t="str">
        <f t="shared" si="706"/>
        <v/>
      </c>
      <c r="AN526" s="9"/>
      <c r="AO526" s="152" t="str">
        <f t="shared" si="764"/>
        <v/>
      </c>
      <c r="AP526" s="150" t="str">
        <f t="shared" si="707"/>
        <v/>
      </c>
      <c r="AQ526" s="151" t="str">
        <f t="shared" si="708"/>
        <v/>
      </c>
      <c r="AR526" s="107" t="str">
        <f t="shared" si="709"/>
        <v/>
      </c>
      <c r="AS526" s="128" t="str">
        <f t="shared" si="710"/>
        <v/>
      </c>
      <c r="AT526" s="114" t="str">
        <f t="shared" si="765"/>
        <v/>
      </c>
      <c r="AU526" s="114" t="str">
        <f t="shared" si="766"/>
        <v/>
      </c>
      <c r="AV526" s="114" t="str">
        <f t="shared" si="767"/>
        <v/>
      </c>
      <c r="AW526" s="114" t="str">
        <f t="shared" si="768"/>
        <v/>
      </c>
      <c r="AX526" s="117" t="str">
        <f t="shared" si="769"/>
        <v/>
      </c>
      <c r="AY526" s="117" t="str">
        <f t="shared" si="770"/>
        <v/>
      </c>
      <c r="AZ526" s="111" t="str">
        <f t="shared" si="771"/>
        <v/>
      </c>
      <c r="BA526" s="133" t="str">
        <f t="shared" si="772"/>
        <v/>
      </c>
      <c r="BB526" s="126" t="str">
        <f t="shared" si="711"/>
        <v/>
      </c>
      <c r="BC526" s="126" t="str">
        <f t="shared" si="712"/>
        <v/>
      </c>
      <c r="BD526" s="127" t="str">
        <f t="shared" si="713"/>
        <v/>
      </c>
      <c r="BE526" s="115" t="str">
        <f t="shared" si="714"/>
        <v/>
      </c>
      <c r="BF526" s="148" t="str">
        <f t="shared" si="715"/>
        <v/>
      </c>
      <c r="BG526" s="126" t="str">
        <f t="shared" si="716"/>
        <v/>
      </c>
      <c r="BH526" s="126" t="str">
        <f t="shared" si="717"/>
        <v/>
      </c>
      <c r="BI526" s="126" t="str">
        <f t="shared" si="718"/>
        <v/>
      </c>
      <c r="BJ526" s="126" t="str">
        <f t="shared" si="719"/>
        <v/>
      </c>
      <c r="BK526" s="111" t="str">
        <f t="shared" si="720"/>
        <v/>
      </c>
      <c r="BL526" s="118" t="str">
        <f t="shared" si="773"/>
        <v/>
      </c>
      <c r="BM526" s="115" t="str">
        <f t="shared" si="721"/>
        <v/>
      </c>
      <c r="BN526" s="110" t="str">
        <f t="shared" si="722"/>
        <v/>
      </c>
      <c r="BO526" s="110" t="str">
        <f t="shared" si="723"/>
        <v/>
      </c>
      <c r="BP526" s="111" t="str">
        <f t="shared" si="774"/>
        <v/>
      </c>
      <c r="BQ526" s="110" t="str">
        <f t="shared" si="775"/>
        <v/>
      </c>
      <c r="BR526" s="153"/>
      <c r="BS526" s="115" t="str">
        <f t="shared" si="724"/>
        <v/>
      </c>
      <c r="BT526" s="132" t="str">
        <f t="shared" si="787"/>
        <v/>
      </c>
      <c r="BU526" s="146" t="str">
        <f t="shared" si="725"/>
        <v/>
      </c>
      <c r="BV526" s="115" t="str">
        <f t="shared" si="726"/>
        <v/>
      </c>
      <c r="BW526" s="118" t="str">
        <f t="shared" si="727"/>
        <v/>
      </c>
      <c r="BX526" s="119"/>
      <c r="BY526" s="111" t="str">
        <f t="shared" si="728"/>
        <v/>
      </c>
      <c r="BZ526" s="111" t="str">
        <f t="shared" si="729"/>
        <v/>
      </c>
      <c r="CA526" s="111" t="str">
        <f t="shared" si="730"/>
        <v/>
      </c>
      <c r="CB526" s="142" t="str">
        <f t="shared" si="731"/>
        <v/>
      </c>
      <c r="CC526" s="184" t="str">
        <f t="shared" si="732"/>
        <v/>
      </c>
      <c r="CD526" s="115" t="str">
        <f t="shared" si="733"/>
        <v/>
      </c>
      <c r="CE526" s="115" t="str">
        <f t="shared" si="734"/>
        <v/>
      </c>
      <c r="CF526" s="125" t="str">
        <f t="shared" si="735"/>
        <v/>
      </c>
      <c r="CG526" s="125" t="str">
        <f t="shared" si="736"/>
        <v/>
      </c>
      <c r="CH526" s="149" t="str">
        <f t="shared" si="737"/>
        <v/>
      </c>
      <c r="CI526" s="142" t="str">
        <f t="shared" si="738"/>
        <v/>
      </c>
      <c r="CJ526" s="119"/>
      <c r="CK526" s="109"/>
      <c r="CL526" s="166" t="str">
        <f t="shared" si="739"/>
        <v/>
      </c>
      <c r="CM526" s="166" t="str">
        <f t="shared" si="740"/>
        <v/>
      </c>
      <c r="CN526" s="163" t="str">
        <f t="shared" si="741"/>
        <v/>
      </c>
      <c r="CO526" s="164" t="str">
        <f t="shared" si="742"/>
        <v/>
      </c>
      <c r="CP526" s="109"/>
      <c r="CQ526" s="163" t="str">
        <f t="shared" si="743"/>
        <v/>
      </c>
      <c r="CR526" s="163" t="str">
        <f t="shared" si="744"/>
        <v/>
      </c>
      <c r="CS526" s="109"/>
      <c r="CT526" s="112" t="str">
        <f t="shared" si="776"/>
        <v/>
      </c>
      <c r="CU526" s="145" t="str">
        <f t="shared" si="777"/>
        <v/>
      </c>
      <c r="CV526" s="111" t="str">
        <f t="shared" si="778"/>
        <v/>
      </c>
      <c r="CW526" s="111" t="str">
        <f t="shared" si="779"/>
        <v/>
      </c>
      <c r="CX526" s="109" t="str">
        <f t="shared" si="745"/>
        <v/>
      </c>
      <c r="CY526" s="126" t="str">
        <f t="shared" si="746"/>
        <v/>
      </c>
      <c r="CZ526" s="126" t="str">
        <f t="shared" si="747"/>
        <v/>
      </c>
      <c r="DA526" s="126" t="str">
        <f t="shared" si="748"/>
        <v/>
      </c>
      <c r="DB526" s="145" t="str">
        <f t="shared" si="749"/>
        <v/>
      </c>
      <c r="DC526" s="143" t="str">
        <f t="shared" si="750"/>
        <v/>
      </c>
      <c r="DD526" s="121"/>
      <c r="DE526" s="113" t="str">
        <f t="shared" si="751"/>
        <v/>
      </c>
      <c r="DF526" s="113" t="str">
        <f t="shared" si="752"/>
        <v/>
      </c>
      <c r="DG526" s="111" t="e">
        <f t="shared" si="780"/>
        <v>#N/A</v>
      </c>
      <c r="DH526" s="108" t="str">
        <f t="shared" si="753"/>
        <v/>
      </c>
      <c r="DI526" s="108" t="str">
        <f t="shared" si="781"/>
        <v/>
      </c>
      <c r="DJ526" s="108" t="str">
        <f t="shared" si="782"/>
        <v/>
      </c>
      <c r="DK526" s="108" t="str">
        <f t="shared" si="785"/>
        <v/>
      </c>
      <c r="DL526" s="108" t="str">
        <f t="shared" si="783"/>
        <v/>
      </c>
      <c r="DM526" s="108" t="str">
        <f t="shared" si="784"/>
        <v/>
      </c>
      <c r="DN526" s="103"/>
      <c r="DO526" s="170" t="str">
        <f t="shared" si="754"/>
        <v/>
      </c>
      <c r="DP526" s="170" t="str">
        <f t="shared" si="755"/>
        <v/>
      </c>
      <c r="DQ526" s="170" t="str">
        <f t="shared" si="756"/>
        <v/>
      </c>
      <c r="DR526" s="55" t="str">
        <f t="shared" si="757"/>
        <v/>
      </c>
      <c r="DS526" s="55" t="str">
        <f t="shared" si="758"/>
        <v/>
      </c>
      <c r="DT526" s="173" t="str">
        <f t="shared" si="759"/>
        <v/>
      </c>
      <c r="DU526" s="55" t="str">
        <f t="shared" si="760"/>
        <v/>
      </c>
      <c r="DV526" s="21" t="str">
        <f t="shared" si="761"/>
        <v/>
      </c>
      <c r="DW526" s="11" t="str">
        <f t="shared" si="786"/>
        <v/>
      </c>
      <c r="DX526" s="12" t="str">
        <f t="shared" si="762"/>
        <v/>
      </c>
      <c r="DY526" s="15"/>
    </row>
    <row r="527" spans="1:129" ht="19.899999999999999" customHeight="1" x14ac:dyDescent="0.25">
      <c r="A527" s="47">
        <f t="shared" si="763"/>
        <v>526</v>
      </c>
      <c r="B527" s="176"/>
      <c r="C527" s="194"/>
      <c r="D527" s="176"/>
      <c r="E527" s="194"/>
      <c r="F527" s="192"/>
      <c r="G527" s="193"/>
      <c r="H527" s="176"/>
      <c r="I527" s="176"/>
      <c r="J527" s="180"/>
      <c r="K527" s="180"/>
      <c r="L527" s="180"/>
      <c r="M527" s="40"/>
      <c r="N527" s="10" t="str">
        <f t="shared" si="705"/>
        <v/>
      </c>
      <c r="O527" s="13"/>
      <c r="P527" s="26" t="str">
        <f t="shared" si="704"/>
        <v/>
      </c>
      <c r="Q527" s="26" t="str">
        <f t="shared" si="704"/>
        <v/>
      </c>
      <c r="R527" s="26" t="str">
        <f t="shared" si="704"/>
        <v/>
      </c>
      <c r="S527" s="26" t="str">
        <f t="shared" si="704"/>
        <v/>
      </c>
      <c r="T527" s="26" t="str">
        <f t="shared" si="704"/>
        <v/>
      </c>
      <c r="U527" s="157" t="str">
        <f t="shared" si="704"/>
        <v/>
      </c>
      <c r="V527" s="26" t="str">
        <f t="shared" si="704"/>
        <v/>
      </c>
      <c r="W527" s="26" t="str">
        <f t="shared" si="704"/>
        <v/>
      </c>
      <c r="X527" s="26" t="str">
        <f t="shared" si="704"/>
        <v/>
      </c>
      <c r="Y527" s="24" t="str">
        <f t="shared" si="704"/>
        <v/>
      </c>
      <c r="Z527" s="18" t="str">
        <f t="shared" si="706"/>
        <v/>
      </c>
      <c r="AA527" s="24" t="str">
        <f t="shared" si="706"/>
        <v/>
      </c>
      <c r="AB527" s="24" t="str">
        <f t="shared" si="706"/>
        <v/>
      </c>
      <c r="AC527" s="26" t="str">
        <f t="shared" si="706"/>
        <v/>
      </c>
      <c r="AD527" s="33" t="str">
        <f t="shared" si="706"/>
        <v/>
      </c>
      <c r="AE527" s="24" t="str">
        <f t="shared" si="706"/>
        <v/>
      </c>
      <c r="AF527" s="26" t="str">
        <f t="shared" si="706"/>
        <v/>
      </c>
      <c r="AG527" s="24" t="str">
        <f t="shared" si="706"/>
        <v/>
      </c>
      <c r="AH527" s="26" t="str">
        <f t="shared" si="706"/>
        <v/>
      </c>
      <c r="AI527" s="26" t="str">
        <f t="shared" si="706"/>
        <v/>
      </c>
      <c r="AJ527" s="26" t="str">
        <f t="shared" si="706"/>
        <v/>
      </c>
      <c r="AK527" s="26" t="str">
        <f t="shared" si="706"/>
        <v/>
      </c>
      <c r="AL527" s="26" t="str">
        <f t="shared" si="706"/>
        <v/>
      </c>
      <c r="AM527" s="18" t="str">
        <f t="shared" si="706"/>
        <v/>
      </c>
      <c r="AN527" s="9"/>
      <c r="AO527" s="152" t="str">
        <f t="shared" si="764"/>
        <v/>
      </c>
      <c r="AP527" s="150" t="str">
        <f t="shared" si="707"/>
        <v/>
      </c>
      <c r="AQ527" s="151" t="str">
        <f t="shared" si="708"/>
        <v/>
      </c>
      <c r="AR527" s="107" t="str">
        <f t="shared" si="709"/>
        <v/>
      </c>
      <c r="AS527" s="128" t="str">
        <f t="shared" si="710"/>
        <v/>
      </c>
      <c r="AT527" s="114" t="str">
        <f t="shared" si="765"/>
        <v/>
      </c>
      <c r="AU527" s="114" t="str">
        <f t="shared" si="766"/>
        <v/>
      </c>
      <c r="AV527" s="114" t="str">
        <f t="shared" si="767"/>
        <v/>
      </c>
      <c r="AW527" s="114" t="str">
        <f t="shared" si="768"/>
        <v/>
      </c>
      <c r="AX527" s="117" t="str">
        <f t="shared" si="769"/>
        <v/>
      </c>
      <c r="AY527" s="117" t="str">
        <f t="shared" si="770"/>
        <v/>
      </c>
      <c r="AZ527" s="111" t="str">
        <f t="shared" si="771"/>
        <v/>
      </c>
      <c r="BA527" s="133" t="str">
        <f t="shared" si="772"/>
        <v/>
      </c>
      <c r="BB527" s="126" t="str">
        <f t="shared" si="711"/>
        <v/>
      </c>
      <c r="BC527" s="126" t="str">
        <f t="shared" si="712"/>
        <v/>
      </c>
      <c r="BD527" s="127" t="str">
        <f t="shared" si="713"/>
        <v/>
      </c>
      <c r="BE527" s="115" t="str">
        <f t="shared" si="714"/>
        <v/>
      </c>
      <c r="BF527" s="148" t="str">
        <f t="shared" si="715"/>
        <v/>
      </c>
      <c r="BG527" s="126" t="str">
        <f t="shared" si="716"/>
        <v/>
      </c>
      <c r="BH527" s="126" t="str">
        <f t="shared" si="717"/>
        <v/>
      </c>
      <c r="BI527" s="126" t="str">
        <f t="shared" si="718"/>
        <v/>
      </c>
      <c r="BJ527" s="126" t="str">
        <f t="shared" si="719"/>
        <v/>
      </c>
      <c r="BK527" s="111" t="str">
        <f t="shared" si="720"/>
        <v/>
      </c>
      <c r="BL527" s="118" t="str">
        <f t="shared" si="773"/>
        <v/>
      </c>
      <c r="BM527" s="115" t="str">
        <f t="shared" si="721"/>
        <v/>
      </c>
      <c r="BN527" s="110" t="str">
        <f t="shared" si="722"/>
        <v/>
      </c>
      <c r="BO527" s="110" t="str">
        <f t="shared" si="723"/>
        <v/>
      </c>
      <c r="BP527" s="111" t="str">
        <f t="shared" si="774"/>
        <v/>
      </c>
      <c r="BQ527" s="110" t="str">
        <f t="shared" si="775"/>
        <v/>
      </c>
      <c r="BR527" s="153"/>
      <c r="BS527" s="115" t="str">
        <f t="shared" si="724"/>
        <v/>
      </c>
      <c r="BT527" s="132" t="str">
        <f t="shared" si="787"/>
        <v/>
      </c>
      <c r="BU527" s="146" t="str">
        <f t="shared" si="725"/>
        <v/>
      </c>
      <c r="BV527" s="115" t="str">
        <f t="shared" si="726"/>
        <v/>
      </c>
      <c r="BW527" s="118" t="str">
        <f t="shared" si="727"/>
        <v/>
      </c>
      <c r="BX527" s="119"/>
      <c r="BY527" s="111" t="str">
        <f t="shared" si="728"/>
        <v/>
      </c>
      <c r="BZ527" s="111" t="str">
        <f t="shared" si="729"/>
        <v/>
      </c>
      <c r="CA527" s="111" t="str">
        <f t="shared" si="730"/>
        <v/>
      </c>
      <c r="CB527" s="142" t="str">
        <f t="shared" si="731"/>
        <v/>
      </c>
      <c r="CC527" s="184" t="str">
        <f t="shared" si="732"/>
        <v/>
      </c>
      <c r="CD527" s="115" t="str">
        <f t="shared" si="733"/>
        <v/>
      </c>
      <c r="CE527" s="115" t="str">
        <f t="shared" si="734"/>
        <v/>
      </c>
      <c r="CF527" s="125" t="str">
        <f t="shared" si="735"/>
        <v/>
      </c>
      <c r="CG527" s="125" t="str">
        <f t="shared" si="736"/>
        <v/>
      </c>
      <c r="CH527" s="149" t="str">
        <f t="shared" si="737"/>
        <v/>
      </c>
      <c r="CI527" s="142" t="str">
        <f t="shared" si="738"/>
        <v/>
      </c>
      <c r="CJ527" s="119"/>
      <c r="CK527" s="109"/>
      <c r="CL527" s="166" t="str">
        <f t="shared" si="739"/>
        <v/>
      </c>
      <c r="CM527" s="166" t="str">
        <f t="shared" si="740"/>
        <v/>
      </c>
      <c r="CN527" s="163" t="str">
        <f t="shared" si="741"/>
        <v/>
      </c>
      <c r="CO527" s="164" t="str">
        <f t="shared" si="742"/>
        <v/>
      </c>
      <c r="CP527" s="109"/>
      <c r="CQ527" s="163" t="str">
        <f t="shared" si="743"/>
        <v/>
      </c>
      <c r="CR527" s="163" t="str">
        <f t="shared" si="744"/>
        <v/>
      </c>
      <c r="CS527" s="109"/>
      <c r="CT527" s="112" t="str">
        <f t="shared" si="776"/>
        <v/>
      </c>
      <c r="CU527" s="145" t="str">
        <f t="shared" si="777"/>
        <v/>
      </c>
      <c r="CV527" s="111" t="str">
        <f t="shared" si="778"/>
        <v/>
      </c>
      <c r="CW527" s="111" t="str">
        <f t="shared" si="779"/>
        <v/>
      </c>
      <c r="CX527" s="109" t="str">
        <f t="shared" si="745"/>
        <v/>
      </c>
      <c r="CY527" s="126" t="str">
        <f t="shared" si="746"/>
        <v/>
      </c>
      <c r="CZ527" s="126" t="str">
        <f t="shared" si="747"/>
        <v/>
      </c>
      <c r="DA527" s="126" t="str">
        <f t="shared" si="748"/>
        <v/>
      </c>
      <c r="DB527" s="145" t="str">
        <f t="shared" si="749"/>
        <v/>
      </c>
      <c r="DC527" s="143" t="str">
        <f t="shared" si="750"/>
        <v/>
      </c>
      <c r="DD527" s="121"/>
      <c r="DE527" s="113" t="str">
        <f t="shared" si="751"/>
        <v/>
      </c>
      <c r="DF527" s="113" t="str">
        <f t="shared" si="752"/>
        <v/>
      </c>
      <c r="DG527" s="111" t="e">
        <f t="shared" si="780"/>
        <v>#N/A</v>
      </c>
      <c r="DH527" s="108" t="str">
        <f t="shared" si="753"/>
        <v/>
      </c>
      <c r="DI527" s="108" t="str">
        <f t="shared" si="781"/>
        <v/>
      </c>
      <c r="DJ527" s="108" t="str">
        <f t="shared" si="782"/>
        <v/>
      </c>
      <c r="DK527" s="108" t="str">
        <f t="shared" si="785"/>
        <v/>
      </c>
      <c r="DL527" s="108" t="str">
        <f t="shared" si="783"/>
        <v/>
      </c>
      <c r="DM527" s="108" t="str">
        <f t="shared" si="784"/>
        <v/>
      </c>
      <c r="DN527" s="103"/>
      <c r="DO527" s="170" t="str">
        <f t="shared" si="754"/>
        <v/>
      </c>
      <c r="DP527" s="170" t="str">
        <f t="shared" si="755"/>
        <v/>
      </c>
      <c r="DQ527" s="170" t="str">
        <f t="shared" si="756"/>
        <v/>
      </c>
      <c r="DR527" s="55" t="str">
        <f t="shared" si="757"/>
        <v/>
      </c>
      <c r="DS527" s="55" t="str">
        <f t="shared" si="758"/>
        <v/>
      </c>
      <c r="DT527" s="173" t="str">
        <f t="shared" si="759"/>
        <v/>
      </c>
      <c r="DU527" s="55" t="str">
        <f t="shared" si="760"/>
        <v/>
      </c>
      <c r="DV527" s="21" t="str">
        <f t="shared" si="761"/>
        <v/>
      </c>
      <c r="DW527" s="11" t="str">
        <f t="shared" si="786"/>
        <v/>
      </c>
      <c r="DX527" s="12" t="str">
        <f t="shared" si="762"/>
        <v/>
      </c>
      <c r="DY527" s="15"/>
    </row>
    <row r="528" spans="1:129" ht="19.899999999999999" customHeight="1" x14ac:dyDescent="0.25">
      <c r="A528" s="47">
        <f t="shared" si="763"/>
        <v>527</v>
      </c>
      <c r="B528" s="176"/>
      <c r="C528" s="194"/>
      <c r="D528" s="176"/>
      <c r="E528" s="194"/>
      <c r="F528" s="192"/>
      <c r="G528" s="193"/>
      <c r="H528" s="176"/>
      <c r="I528" s="176"/>
      <c r="J528" s="180"/>
      <c r="K528" s="180"/>
      <c r="L528" s="180"/>
      <c r="M528" s="40"/>
      <c r="N528" s="10" t="str">
        <f t="shared" si="705"/>
        <v/>
      </c>
      <c r="O528" s="13"/>
      <c r="P528" s="26" t="str">
        <f t="shared" si="704"/>
        <v/>
      </c>
      <c r="Q528" s="26" t="str">
        <f t="shared" si="704"/>
        <v/>
      </c>
      <c r="R528" s="26" t="str">
        <f t="shared" si="704"/>
        <v/>
      </c>
      <c r="S528" s="26" t="str">
        <f t="shared" si="704"/>
        <v/>
      </c>
      <c r="T528" s="26" t="str">
        <f t="shared" si="704"/>
        <v/>
      </c>
      <c r="U528" s="157" t="str">
        <f t="shared" si="704"/>
        <v/>
      </c>
      <c r="V528" s="26" t="str">
        <f t="shared" si="704"/>
        <v/>
      </c>
      <c r="W528" s="26" t="str">
        <f t="shared" si="704"/>
        <v/>
      </c>
      <c r="X528" s="26" t="str">
        <f t="shared" si="704"/>
        <v/>
      </c>
      <c r="Y528" s="24" t="str">
        <f t="shared" si="704"/>
        <v/>
      </c>
      <c r="Z528" s="18" t="str">
        <f t="shared" si="706"/>
        <v/>
      </c>
      <c r="AA528" s="24" t="str">
        <f t="shared" si="706"/>
        <v/>
      </c>
      <c r="AB528" s="24" t="str">
        <f t="shared" si="706"/>
        <v/>
      </c>
      <c r="AC528" s="26" t="str">
        <f t="shared" si="706"/>
        <v/>
      </c>
      <c r="AD528" s="33" t="str">
        <f t="shared" si="706"/>
        <v/>
      </c>
      <c r="AE528" s="24" t="str">
        <f t="shared" si="706"/>
        <v/>
      </c>
      <c r="AF528" s="26" t="str">
        <f t="shared" si="706"/>
        <v/>
      </c>
      <c r="AG528" s="24" t="str">
        <f t="shared" si="706"/>
        <v/>
      </c>
      <c r="AH528" s="26" t="str">
        <f t="shared" si="706"/>
        <v/>
      </c>
      <c r="AI528" s="26" t="str">
        <f t="shared" si="706"/>
        <v/>
      </c>
      <c r="AJ528" s="26" t="str">
        <f t="shared" si="706"/>
        <v/>
      </c>
      <c r="AK528" s="26" t="str">
        <f t="shared" si="706"/>
        <v/>
      </c>
      <c r="AL528" s="26" t="str">
        <f t="shared" si="706"/>
        <v/>
      </c>
      <c r="AM528" s="18" t="str">
        <f t="shared" si="706"/>
        <v/>
      </c>
      <c r="AN528" s="9"/>
      <c r="AO528" s="152" t="str">
        <f t="shared" si="764"/>
        <v/>
      </c>
      <c r="AP528" s="150" t="str">
        <f t="shared" si="707"/>
        <v/>
      </c>
      <c r="AQ528" s="151" t="str">
        <f t="shared" si="708"/>
        <v/>
      </c>
      <c r="AR528" s="107" t="str">
        <f t="shared" si="709"/>
        <v/>
      </c>
      <c r="AS528" s="128" t="str">
        <f t="shared" si="710"/>
        <v/>
      </c>
      <c r="AT528" s="114" t="str">
        <f t="shared" si="765"/>
        <v/>
      </c>
      <c r="AU528" s="114" t="str">
        <f t="shared" si="766"/>
        <v/>
      </c>
      <c r="AV528" s="114" t="str">
        <f t="shared" si="767"/>
        <v/>
      </c>
      <c r="AW528" s="114" t="str">
        <f t="shared" si="768"/>
        <v/>
      </c>
      <c r="AX528" s="117" t="str">
        <f t="shared" si="769"/>
        <v/>
      </c>
      <c r="AY528" s="117" t="str">
        <f t="shared" si="770"/>
        <v/>
      </c>
      <c r="AZ528" s="111" t="str">
        <f t="shared" si="771"/>
        <v/>
      </c>
      <c r="BA528" s="133" t="str">
        <f t="shared" si="772"/>
        <v/>
      </c>
      <c r="BB528" s="126" t="str">
        <f t="shared" si="711"/>
        <v/>
      </c>
      <c r="BC528" s="126" t="str">
        <f t="shared" si="712"/>
        <v/>
      </c>
      <c r="BD528" s="127" t="str">
        <f t="shared" si="713"/>
        <v/>
      </c>
      <c r="BE528" s="115" t="str">
        <f t="shared" si="714"/>
        <v/>
      </c>
      <c r="BF528" s="148" t="str">
        <f t="shared" si="715"/>
        <v/>
      </c>
      <c r="BG528" s="126" t="str">
        <f t="shared" si="716"/>
        <v/>
      </c>
      <c r="BH528" s="126" t="str">
        <f t="shared" si="717"/>
        <v/>
      </c>
      <c r="BI528" s="126" t="str">
        <f t="shared" si="718"/>
        <v/>
      </c>
      <c r="BJ528" s="126" t="str">
        <f t="shared" si="719"/>
        <v/>
      </c>
      <c r="BK528" s="111" t="str">
        <f t="shared" si="720"/>
        <v/>
      </c>
      <c r="BL528" s="118" t="str">
        <f t="shared" si="773"/>
        <v/>
      </c>
      <c r="BM528" s="115" t="str">
        <f t="shared" si="721"/>
        <v/>
      </c>
      <c r="BN528" s="110" t="str">
        <f t="shared" si="722"/>
        <v/>
      </c>
      <c r="BO528" s="110" t="str">
        <f t="shared" si="723"/>
        <v/>
      </c>
      <c r="BP528" s="111" t="str">
        <f t="shared" si="774"/>
        <v/>
      </c>
      <c r="BQ528" s="110" t="str">
        <f t="shared" si="775"/>
        <v/>
      </c>
      <c r="BR528" s="153"/>
      <c r="BS528" s="115" t="str">
        <f t="shared" si="724"/>
        <v/>
      </c>
      <c r="BT528" s="132" t="str">
        <f t="shared" si="787"/>
        <v/>
      </c>
      <c r="BU528" s="146" t="str">
        <f t="shared" si="725"/>
        <v/>
      </c>
      <c r="BV528" s="115" t="str">
        <f t="shared" si="726"/>
        <v/>
      </c>
      <c r="BW528" s="118" t="str">
        <f t="shared" si="727"/>
        <v/>
      </c>
      <c r="BX528" s="119"/>
      <c r="BY528" s="111" t="str">
        <f t="shared" si="728"/>
        <v/>
      </c>
      <c r="BZ528" s="111" t="str">
        <f t="shared" si="729"/>
        <v/>
      </c>
      <c r="CA528" s="111" t="str">
        <f t="shared" si="730"/>
        <v/>
      </c>
      <c r="CB528" s="142" t="str">
        <f t="shared" si="731"/>
        <v/>
      </c>
      <c r="CC528" s="184" t="str">
        <f t="shared" si="732"/>
        <v/>
      </c>
      <c r="CD528" s="115" t="str">
        <f t="shared" si="733"/>
        <v/>
      </c>
      <c r="CE528" s="115" t="str">
        <f t="shared" si="734"/>
        <v/>
      </c>
      <c r="CF528" s="125" t="str">
        <f t="shared" si="735"/>
        <v/>
      </c>
      <c r="CG528" s="125" t="str">
        <f t="shared" si="736"/>
        <v/>
      </c>
      <c r="CH528" s="149" t="str">
        <f t="shared" si="737"/>
        <v/>
      </c>
      <c r="CI528" s="142" t="str">
        <f t="shared" si="738"/>
        <v/>
      </c>
      <c r="CJ528" s="119"/>
      <c r="CK528" s="109"/>
      <c r="CL528" s="166" t="str">
        <f t="shared" si="739"/>
        <v/>
      </c>
      <c r="CM528" s="166" t="str">
        <f t="shared" si="740"/>
        <v/>
      </c>
      <c r="CN528" s="163" t="str">
        <f t="shared" si="741"/>
        <v/>
      </c>
      <c r="CO528" s="164" t="str">
        <f t="shared" si="742"/>
        <v/>
      </c>
      <c r="CP528" s="109"/>
      <c r="CQ528" s="163" t="str">
        <f t="shared" si="743"/>
        <v/>
      </c>
      <c r="CR528" s="163" t="str">
        <f t="shared" si="744"/>
        <v/>
      </c>
      <c r="CS528" s="109"/>
      <c r="CT528" s="112" t="str">
        <f t="shared" si="776"/>
        <v/>
      </c>
      <c r="CU528" s="145" t="str">
        <f t="shared" si="777"/>
        <v/>
      </c>
      <c r="CV528" s="111" t="str">
        <f t="shared" si="778"/>
        <v/>
      </c>
      <c r="CW528" s="111" t="str">
        <f t="shared" si="779"/>
        <v/>
      </c>
      <c r="CX528" s="109" t="str">
        <f t="shared" si="745"/>
        <v/>
      </c>
      <c r="CY528" s="126" t="str">
        <f t="shared" si="746"/>
        <v/>
      </c>
      <c r="CZ528" s="126" t="str">
        <f t="shared" si="747"/>
        <v/>
      </c>
      <c r="DA528" s="126" t="str">
        <f t="shared" si="748"/>
        <v/>
      </c>
      <c r="DB528" s="145" t="str">
        <f t="shared" si="749"/>
        <v/>
      </c>
      <c r="DC528" s="143" t="str">
        <f t="shared" si="750"/>
        <v/>
      </c>
      <c r="DD528" s="121"/>
      <c r="DE528" s="113" t="str">
        <f t="shared" si="751"/>
        <v/>
      </c>
      <c r="DF528" s="113" t="str">
        <f t="shared" si="752"/>
        <v/>
      </c>
      <c r="DG528" s="111" t="e">
        <f t="shared" si="780"/>
        <v>#N/A</v>
      </c>
      <c r="DH528" s="108" t="str">
        <f t="shared" si="753"/>
        <v/>
      </c>
      <c r="DI528" s="108" t="str">
        <f t="shared" si="781"/>
        <v/>
      </c>
      <c r="DJ528" s="108" t="str">
        <f t="shared" si="782"/>
        <v/>
      </c>
      <c r="DK528" s="108" t="str">
        <f t="shared" si="785"/>
        <v/>
      </c>
      <c r="DL528" s="108" t="str">
        <f t="shared" si="783"/>
        <v/>
      </c>
      <c r="DM528" s="108" t="str">
        <f t="shared" si="784"/>
        <v/>
      </c>
      <c r="DN528" s="103"/>
      <c r="DO528" s="170" t="str">
        <f t="shared" si="754"/>
        <v/>
      </c>
      <c r="DP528" s="170" t="str">
        <f t="shared" si="755"/>
        <v/>
      </c>
      <c r="DQ528" s="170" t="str">
        <f t="shared" si="756"/>
        <v/>
      </c>
      <c r="DR528" s="55" t="str">
        <f t="shared" si="757"/>
        <v/>
      </c>
      <c r="DS528" s="55" t="str">
        <f t="shared" si="758"/>
        <v/>
      </c>
      <c r="DT528" s="173" t="str">
        <f t="shared" si="759"/>
        <v/>
      </c>
      <c r="DU528" s="55" t="str">
        <f t="shared" si="760"/>
        <v/>
      </c>
      <c r="DV528" s="21" t="str">
        <f t="shared" si="761"/>
        <v/>
      </c>
      <c r="DW528" s="11" t="str">
        <f t="shared" si="786"/>
        <v/>
      </c>
      <c r="DX528" s="12" t="str">
        <f t="shared" si="762"/>
        <v/>
      </c>
      <c r="DY528" s="15"/>
    </row>
    <row r="529" spans="1:129" ht="19.899999999999999" customHeight="1" x14ac:dyDescent="0.25">
      <c r="A529" s="47">
        <f t="shared" si="763"/>
        <v>528</v>
      </c>
      <c r="B529" s="176"/>
      <c r="C529" s="194"/>
      <c r="D529" s="176"/>
      <c r="E529" s="194"/>
      <c r="F529" s="192"/>
      <c r="G529" s="193"/>
      <c r="H529" s="176"/>
      <c r="I529" s="176"/>
      <c r="J529" s="180"/>
      <c r="K529" s="180"/>
      <c r="L529" s="180"/>
      <c r="M529" s="40"/>
      <c r="N529" s="10" t="str">
        <f t="shared" si="705"/>
        <v/>
      </c>
      <c r="O529" s="13"/>
      <c r="P529" s="26" t="str">
        <f t="shared" si="704"/>
        <v/>
      </c>
      <c r="Q529" s="26" t="str">
        <f t="shared" si="704"/>
        <v/>
      </c>
      <c r="R529" s="26" t="str">
        <f t="shared" si="704"/>
        <v/>
      </c>
      <c r="S529" s="26" t="str">
        <f t="shared" si="704"/>
        <v/>
      </c>
      <c r="T529" s="26" t="str">
        <f t="shared" si="704"/>
        <v/>
      </c>
      <c r="U529" s="157" t="str">
        <f t="shared" si="704"/>
        <v/>
      </c>
      <c r="V529" s="26" t="str">
        <f t="shared" si="704"/>
        <v/>
      </c>
      <c r="W529" s="26" t="str">
        <f t="shared" si="704"/>
        <v/>
      </c>
      <c r="X529" s="26" t="str">
        <f t="shared" si="704"/>
        <v/>
      </c>
      <c r="Y529" s="24" t="str">
        <f t="shared" si="704"/>
        <v/>
      </c>
      <c r="Z529" s="18" t="str">
        <f t="shared" si="706"/>
        <v/>
      </c>
      <c r="AA529" s="24" t="str">
        <f t="shared" si="706"/>
        <v/>
      </c>
      <c r="AB529" s="24" t="str">
        <f t="shared" si="706"/>
        <v/>
      </c>
      <c r="AC529" s="26" t="str">
        <f t="shared" si="706"/>
        <v/>
      </c>
      <c r="AD529" s="33" t="str">
        <f t="shared" si="706"/>
        <v/>
      </c>
      <c r="AE529" s="24" t="str">
        <f t="shared" si="706"/>
        <v/>
      </c>
      <c r="AF529" s="26" t="str">
        <f t="shared" si="706"/>
        <v/>
      </c>
      <c r="AG529" s="24" t="str">
        <f t="shared" si="706"/>
        <v/>
      </c>
      <c r="AH529" s="26" t="str">
        <f t="shared" si="706"/>
        <v/>
      </c>
      <c r="AI529" s="26" t="str">
        <f t="shared" si="706"/>
        <v/>
      </c>
      <c r="AJ529" s="26" t="str">
        <f t="shared" si="706"/>
        <v/>
      </c>
      <c r="AK529" s="26" t="str">
        <f t="shared" si="706"/>
        <v/>
      </c>
      <c r="AL529" s="26" t="str">
        <f t="shared" si="706"/>
        <v/>
      </c>
      <c r="AM529" s="18" t="str">
        <f t="shared" si="706"/>
        <v/>
      </c>
      <c r="AN529" s="9"/>
      <c r="AO529" s="152" t="str">
        <f t="shared" si="764"/>
        <v/>
      </c>
      <c r="AP529" s="150" t="str">
        <f t="shared" si="707"/>
        <v/>
      </c>
      <c r="AQ529" s="151" t="str">
        <f t="shared" si="708"/>
        <v/>
      </c>
      <c r="AR529" s="107" t="str">
        <f t="shared" si="709"/>
        <v/>
      </c>
      <c r="AS529" s="128" t="str">
        <f t="shared" si="710"/>
        <v/>
      </c>
      <c r="AT529" s="114" t="str">
        <f t="shared" si="765"/>
        <v/>
      </c>
      <c r="AU529" s="114" t="str">
        <f t="shared" si="766"/>
        <v/>
      </c>
      <c r="AV529" s="114" t="str">
        <f t="shared" si="767"/>
        <v/>
      </c>
      <c r="AW529" s="114" t="str">
        <f t="shared" si="768"/>
        <v/>
      </c>
      <c r="AX529" s="117" t="str">
        <f t="shared" si="769"/>
        <v/>
      </c>
      <c r="AY529" s="117" t="str">
        <f t="shared" si="770"/>
        <v/>
      </c>
      <c r="AZ529" s="111" t="str">
        <f t="shared" si="771"/>
        <v/>
      </c>
      <c r="BA529" s="133" t="str">
        <f t="shared" si="772"/>
        <v/>
      </c>
      <c r="BB529" s="126" t="str">
        <f t="shared" si="711"/>
        <v/>
      </c>
      <c r="BC529" s="126" t="str">
        <f t="shared" si="712"/>
        <v/>
      </c>
      <c r="BD529" s="127" t="str">
        <f t="shared" si="713"/>
        <v/>
      </c>
      <c r="BE529" s="115" t="str">
        <f t="shared" si="714"/>
        <v/>
      </c>
      <c r="BF529" s="148" t="str">
        <f t="shared" si="715"/>
        <v/>
      </c>
      <c r="BG529" s="126" t="str">
        <f t="shared" si="716"/>
        <v/>
      </c>
      <c r="BH529" s="126" t="str">
        <f t="shared" si="717"/>
        <v/>
      </c>
      <c r="BI529" s="126" t="str">
        <f t="shared" si="718"/>
        <v/>
      </c>
      <c r="BJ529" s="126" t="str">
        <f t="shared" si="719"/>
        <v/>
      </c>
      <c r="BK529" s="111" t="str">
        <f t="shared" si="720"/>
        <v/>
      </c>
      <c r="BL529" s="118" t="str">
        <f t="shared" si="773"/>
        <v/>
      </c>
      <c r="BM529" s="115" t="str">
        <f t="shared" si="721"/>
        <v/>
      </c>
      <c r="BN529" s="110" t="str">
        <f t="shared" si="722"/>
        <v/>
      </c>
      <c r="BO529" s="110" t="str">
        <f t="shared" si="723"/>
        <v/>
      </c>
      <c r="BP529" s="111" t="str">
        <f t="shared" si="774"/>
        <v/>
      </c>
      <c r="BQ529" s="110" t="str">
        <f t="shared" si="775"/>
        <v/>
      </c>
      <c r="BR529" s="153"/>
      <c r="BS529" s="115" t="str">
        <f t="shared" si="724"/>
        <v/>
      </c>
      <c r="BT529" s="132" t="str">
        <f t="shared" si="787"/>
        <v/>
      </c>
      <c r="BU529" s="146" t="str">
        <f t="shared" si="725"/>
        <v/>
      </c>
      <c r="BV529" s="115" t="str">
        <f t="shared" si="726"/>
        <v/>
      </c>
      <c r="BW529" s="118" t="str">
        <f t="shared" si="727"/>
        <v/>
      </c>
      <c r="BX529" s="119"/>
      <c r="BY529" s="111" t="str">
        <f t="shared" si="728"/>
        <v/>
      </c>
      <c r="BZ529" s="111" t="str">
        <f t="shared" si="729"/>
        <v/>
      </c>
      <c r="CA529" s="111" t="str">
        <f t="shared" si="730"/>
        <v/>
      </c>
      <c r="CB529" s="142" t="str">
        <f t="shared" si="731"/>
        <v/>
      </c>
      <c r="CC529" s="184" t="str">
        <f t="shared" si="732"/>
        <v/>
      </c>
      <c r="CD529" s="115" t="str">
        <f t="shared" si="733"/>
        <v/>
      </c>
      <c r="CE529" s="115" t="str">
        <f t="shared" si="734"/>
        <v/>
      </c>
      <c r="CF529" s="125" t="str">
        <f t="shared" si="735"/>
        <v/>
      </c>
      <c r="CG529" s="125" t="str">
        <f t="shared" si="736"/>
        <v/>
      </c>
      <c r="CH529" s="149" t="str">
        <f t="shared" si="737"/>
        <v/>
      </c>
      <c r="CI529" s="142" t="str">
        <f t="shared" si="738"/>
        <v/>
      </c>
      <c r="CJ529" s="119"/>
      <c r="CK529" s="109"/>
      <c r="CL529" s="166" t="str">
        <f t="shared" si="739"/>
        <v/>
      </c>
      <c r="CM529" s="166" t="str">
        <f t="shared" si="740"/>
        <v/>
      </c>
      <c r="CN529" s="163" t="str">
        <f t="shared" si="741"/>
        <v/>
      </c>
      <c r="CO529" s="164" t="str">
        <f t="shared" si="742"/>
        <v/>
      </c>
      <c r="CP529" s="109"/>
      <c r="CQ529" s="163" t="str">
        <f t="shared" si="743"/>
        <v/>
      </c>
      <c r="CR529" s="163" t="str">
        <f t="shared" si="744"/>
        <v/>
      </c>
      <c r="CS529" s="109"/>
      <c r="CT529" s="112" t="str">
        <f t="shared" si="776"/>
        <v/>
      </c>
      <c r="CU529" s="145" t="str">
        <f t="shared" si="777"/>
        <v/>
      </c>
      <c r="CV529" s="111" t="str">
        <f t="shared" si="778"/>
        <v/>
      </c>
      <c r="CW529" s="111" t="str">
        <f t="shared" si="779"/>
        <v/>
      </c>
      <c r="CX529" s="109" t="str">
        <f t="shared" si="745"/>
        <v/>
      </c>
      <c r="CY529" s="126" t="str">
        <f t="shared" si="746"/>
        <v/>
      </c>
      <c r="CZ529" s="126" t="str">
        <f t="shared" si="747"/>
        <v/>
      </c>
      <c r="DA529" s="126" t="str">
        <f t="shared" si="748"/>
        <v/>
      </c>
      <c r="DB529" s="145" t="str">
        <f t="shared" si="749"/>
        <v/>
      </c>
      <c r="DC529" s="143" t="str">
        <f t="shared" si="750"/>
        <v/>
      </c>
      <c r="DD529" s="121"/>
      <c r="DE529" s="113" t="str">
        <f t="shared" si="751"/>
        <v/>
      </c>
      <c r="DF529" s="113" t="str">
        <f t="shared" si="752"/>
        <v/>
      </c>
      <c r="DG529" s="111" t="e">
        <f t="shared" si="780"/>
        <v>#N/A</v>
      </c>
      <c r="DH529" s="108" t="str">
        <f t="shared" si="753"/>
        <v/>
      </c>
      <c r="DI529" s="108" t="str">
        <f t="shared" si="781"/>
        <v/>
      </c>
      <c r="DJ529" s="108" t="str">
        <f t="shared" si="782"/>
        <v/>
      </c>
      <c r="DK529" s="108" t="str">
        <f t="shared" si="785"/>
        <v/>
      </c>
      <c r="DL529" s="108" t="str">
        <f t="shared" si="783"/>
        <v/>
      </c>
      <c r="DM529" s="108" t="str">
        <f t="shared" si="784"/>
        <v/>
      </c>
      <c r="DN529" s="103"/>
      <c r="DO529" s="170" t="str">
        <f t="shared" si="754"/>
        <v/>
      </c>
      <c r="DP529" s="170" t="str">
        <f t="shared" si="755"/>
        <v/>
      </c>
      <c r="DQ529" s="170" t="str">
        <f t="shared" si="756"/>
        <v/>
      </c>
      <c r="DR529" s="55" t="str">
        <f t="shared" si="757"/>
        <v/>
      </c>
      <c r="DS529" s="55" t="str">
        <f t="shared" si="758"/>
        <v/>
      </c>
      <c r="DT529" s="173" t="str">
        <f t="shared" si="759"/>
        <v/>
      </c>
      <c r="DU529" s="55" t="str">
        <f t="shared" si="760"/>
        <v/>
      </c>
      <c r="DV529" s="21" t="str">
        <f t="shared" si="761"/>
        <v/>
      </c>
      <c r="DW529" s="11" t="str">
        <f t="shared" si="786"/>
        <v/>
      </c>
      <c r="DX529" s="12" t="str">
        <f t="shared" si="762"/>
        <v/>
      </c>
      <c r="DY529" s="15"/>
    </row>
    <row r="530" spans="1:129" ht="19.899999999999999" customHeight="1" x14ac:dyDescent="0.25">
      <c r="A530" s="47">
        <f t="shared" si="763"/>
        <v>529</v>
      </c>
      <c r="B530" s="176"/>
      <c r="C530" s="194"/>
      <c r="D530" s="176"/>
      <c r="E530" s="194"/>
      <c r="F530" s="192"/>
      <c r="G530" s="193"/>
      <c r="H530" s="176"/>
      <c r="I530" s="176"/>
      <c r="J530" s="180"/>
      <c r="K530" s="180"/>
      <c r="L530" s="180"/>
      <c r="M530" s="40"/>
      <c r="N530" s="10" t="str">
        <f t="shared" si="705"/>
        <v/>
      </c>
      <c r="O530" s="13"/>
      <c r="P530" s="26" t="str">
        <f t="shared" si="704"/>
        <v/>
      </c>
      <c r="Q530" s="26" t="str">
        <f t="shared" si="704"/>
        <v/>
      </c>
      <c r="R530" s="26" t="str">
        <f t="shared" si="704"/>
        <v/>
      </c>
      <c r="S530" s="26" t="str">
        <f t="shared" si="704"/>
        <v/>
      </c>
      <c r="T530" s="26" t="str">
        <f t="shared" si="704"/>
        <v/>
      </c>
      <c r="U530" s="157" t="str">
        <f t="shared" si="704"/>
        <v/>
      </c>
      <c r="V530" s="26" t="str">
        <f t="shared" si="704"/>
        <v/>
      </c>
      <c r="W530" s="26" t="str">
        <f t="shared" si="704"/>
        <v/>
      </c>
      <c r="X530" s="26" t="str">
        <f t="shared" si="704"/>
        <v/>
      </c>
      <c r="Y530" s="24" t="str">
        <f t="shared" si="704"/>
        <v/>
      </c>
      <c r="Z530" s="18" t="str">
        <f t="shared" si="706"/>
        <v/>
      </c>
      <c r="AA530" s="24" t="str">
        <f t="shared" si="706"/>
        <v/>
      </c>
      <c r="AB530" s="24" t="str">
        <f t="shared" si="706"/>
        <v/>
      </c>
      <c r="AC530" s="26" t="str">
        <f t="shared" si="706"/>
        <v/>
      </c>
      <c r="AD530" s="33" t="str">
        <f t="shared" si="706"/>
        <v/>
      </c>
      <c r="AE530" s="24" t="str">
        <f t="shared" si="706"/>
        <v/>
      </c>
      <c r="AF530" s="26" t="str">
        <f t="shared" si="706"/>
        <v/>
      </c>
      <c r="AG530" s="24" t="str">
        <f t="shared" si="706"/>
        <v/>
      </c>
      <c r="AH530" s="26" t="str">
        <f t="shared" si="706"/>
        <v/>
      </c>
      <c r="AI530" s="26" t="str">
        <f t="shared" si="706"/>
        <v/>
      </c>
      <c r="AJ530" s="26" t="str">
        <f t="shared" si="706"/>
        <v/>
      </c>
      <c r="AK530" s="26" t="str">
        <f t="shared" si="706"/>
        <v/>
      </c>
      <c r="AL530" s="26" t="str">
        <f t="shared" si="706"/>
        <v/>
      </c>
      <c r="AM530" s="18" t="str">
        <f t="shared" si="706"/>
        <v/>
      </c>
      <c r="AN530" s="9"/>
      <c r="AO530" s="152" t="str">
        <f t="shared" si="764"/>
        <v/>
      </c>
      <c r="AP530" s="150" t="str">
        <f t="shared" si="707"/>
        <v/>
      </c>
      <c r="AQ530" s="151" t="str">
        <f t="shared" si="708"/>
        <v/>
      </c>
      <c r="AR530" s="107" t="str">
        <f t="shared" si="709"/>
        <v/>
      </c>
      <c r="AS530" s="128" t="str">
        <f t="shared" si="710"/>
        <v/>
      </c>
      <c r="AT530" s="114" t="str">
        <f t="shared" si="765"/>
        <v/>
      </c>
      <c r="AU530" s="114" t="str">
        <f t="shared" si="766"/>
        <v/>
      </c>
      <c r="AV530" s="114" t="str">
        <f t="shared" si="767"/>
        <v/>
      </c>
      <c r="AW530" s="114" t="str">
        <f t="shared" si="768"/>
        <v/>
      </c>
      <c r="AX530" s="117" t="str">
        <f t="shared" si="769"/>
        <v/>
      </c>
      <c r="AY530" s="117" t="str">
        <f t="shared" si="770"/>
        <v/>
      </c>
      <c r="AZ530" s="111" t="str">
        <f t="shared" si="771"/>
        <v/>
      </c>
      <c r="BA530" s="133" t="str">
        <f t="shared" si="772"/>
        <v/>
      </c>
      <c r="BB530" s="126" t="str">
        <f t="shared" si="711"/>
        <v/>
      </c>
      <c r="BC530" s="126" t="str">
        <f t="shared" si="712"/>
        <v/>
      </c>
      <c r="BD530" s="127" t="str">
        <f t="shared" si="713"/>
        <v/>
      </c>
      <c r="BE530" s="115" t="str">
        <f t="shared" si="714"/>
        <v/>
      </c>
      <c r="BF530" s="148" t="str">
        <f t="shared" si="715"/>
        <v/>
      </c>
      <c r="BG530" s="126" t="str">
        <f t="shared" si="716"/>
        <v/>
      </c>
      <c r="BH530" s="126" t="str">
        <f t="shared" si="717"/>
        <v/>
      </c>
      <c r="BI530" s="126" t="str">
        <f t="shared" si="718"/>
        <v/>
      </c>
      <c r="BJ530" s="126" t="str">
        <f t="shared" si="719"/>
        <v/>
      </c>
      <c r="BK530" s="111" t="str">
        <f t="shared" si="720"/>
        <v/>
      </c>
      <c r="BL530" s="118" t="str">
        <f t="shared" si="773"/>
        <v/>
      </c>
      <c r="BM530" s="115" t="str">
        <f t="shared" si="721"/>
        <v/>
      </c>
      <c r="BN530" s="110" t="str">
        <f t="shared" si="722"/>
        <v/>
      </c>
      <c r="BO530" s="110" t="str">
        <f t="shared" si="723"/>
        <v/>
      </c>
      <c r="BP530" s="111" t="str">
        <f t="shared" si="774"/>
        <v/>
      </c>
      <c r="BQ530" s="110" t="str">
        <f t="shared" si="775"/>
        <v/>
      </c>
      <c r="BR530" s="153"/>
      <c r="BS530" s="115" t="str">
        <f t="shared" si="724"/>
        <v/>
      </c>
      <c r="BT530" s="132" t="str">
        <f t="shared" si="787"/>
        <v/>
      </c>
      <c r="BU530" s="146" t="str">
        <f t="shared" si="725"/>
        <v/>
      </c>
      <c r="BV530" s="115" t="str">
        <f t="shared" si="726"/>
        <v/>
      </c>
      <c r="BW530" s="118" t="str">
        <f t="shared" si="727"/>
        <v/>
      </c>
      <c r="BX530" s="119"/>
      <c r="BY530" s="111" t="str">
        <f t="shared" si="728"/>
        <v/>
      </c>
      <c r="BZ530" s="111" t="str">
        <f t="shared" si="729"/>
        <v/>
      </c>
      <c r="CA530" s="111" t="str">
        <f t="shared" si="730"/>
        <v/>
      </c>
      <c r="CB530" s="142" t="str">
        <f t="shared" si="731"/>
        <v/>
      </c>
      <c r="CC530" s="184" t="str">
        <f t="shared" si="732"/>
        <v/>
      </c>
      <c r="CD530" s="115" t="str">
        <f t="shared" si="733"/>
        <v/>
      </c>
      <c r="CE530" s="115" t="str">
        <f t="shared" si="734"/>
        <v/>
      </c>
      <c r="CF530" s="125" t="str">
        <f t="shared" si="735"/>
        <v/>
      </c>
      <c r="CG530" s="125" t="str">
        <f t="shared" si="736"/>
        <v/>
      </c>
      <c r="CH530" s="149" t="str">
        <f t="shared" si="737"/>
        <v/>
      </c>
      <c r="CI530" s="142" t="str">
        <f t="shared" si="738"/>
        <v/>
      </c>
      <c r="CJ530" s="119"/>
      <c r="CK530" s="109"/>
      <c r="CL530" s="166" t="str">
        <f t="shared" si="739"/>
        <v/>
      </c>
      <c r="CM530" s="166" t="str">
        <f t="shared" si="740"/>
        <v/>
      </c>
      <c r="CN530" s="163" t="str">
        <f t="shared" si="741"/>
        <v/>
      </c>
      <c r="CO530" s="164" t="str">
        <f t="shared" si="742"/>
        <v/>
      </c>
      <c r="CP530" s="109"/>
      <c r="CQ530" s="163" t="str">
        <f t="shared" si="743"/>
        <v/>
      </c>
      <c r="CR530" s="163" t="str">
        <f t="shared" si="744"/>
        <v/>
      </c>
      <c r="CS530" s="109"/>
      <c r="CT530" s="112" t="str">
        <f t="shared" si="776"/>
        <v/>
      </c>
      <c r="CU530" s="145" t="str">
        <f t="shared" si="777"/>
        <v/>
      </c>
      <c r="CV530" s="111" t="str">
        <f t="shared" si="778"/>
        <v/>
      </c>
      <c r="CW530" s="111" t="str">
        <f t="shared" si="779"/>
        <v/>
      </c>
      <c r="CX530" s="109" t="str">
        <f t="shared" si="745"/>
        <v/>
      </c>
      <c r="CY530" s="126" t="str">
        <f t="shared" si="746"/>
        <v/>
      </c>
      <c r="CZ530" s="126" t="str">
        <f t="shared" si="747"/>
        <v/>
      </c>
      <c r="DA530" s="126" t="str">
        <f t="shared" si="748"/>
        <v/>
      </c>
      <c r="DB530" s="145" t="str">
        <f t="shared" si="749"/>
        <v/>
      </c>
      <c r="DC530" s="143" t="str">
        <f t="shared" si="750"/>
        <v/>
      </c>
      <c r="DD530" s="121"/>
      <c r="DE530" s="113" t="str">
        <f t="shared" si="751"/>
        <v/>
      </c>
      <c r="DF530" s="113" t="str">
        <f t="shared" si="752"/>
        <v/>
      </c>
      <c r="DG530" s="111" t="e">
        <f t="shared" si="780"/>
        <v>#N/A</v>
      </c>
      <c r="DH530" s="108" t="str">
        <f t="shared" si="753"/>
        <v/>
      </c>
      <c r="DI530" s="108" t="str">
        <f t="shared" si="781"/>
        <v/>
      </c>
      <c r="DJ530" s="108" t="str">
        <f t="shared" si="782"/>
        <v/>
      </c>
      <c r="DK530" s="108" t="str">
        <f t="shared" si="785"/>
        <v/>
      </c>
      <c r="DL530" s="108" t="str">
        <f t="shared" si="783"/>
        <v/>
      </c>
      <c r="DM530" s="108" t="str">
        <f t="shared" si="784"/>
        <v/>
      </c>
      <c r="DN530" s="103"/>
      <c r="DO530" s="170" t="str">
        <f t="shared" si="754"/>
        <v/>
      </c>
      <c r="DP530" s="170" t="str">
        <f t="shared" si="755"/>
        <v/>
      </c>
      <c r="DQ530" s="170" t="str">
        <f t="shared" si="756"/>
        <v/>
      </c>
      <c r="DR530" s="55" t="str">
        <f t="shared" si="757"/>
        <v/>
      </c>
      <c r="DS530" s="55" t="str">
        <f t="shared" si="758"/>
        <v/>
      </c>
      <c r="DT530" s="173" t="str">
        <f t="shared" si="759"/>
        <v/>
      </c>
      <c r="DU530" s="55" t="str">
        <f t="shared" si="760"/>
        <v/>
      </c>
      <c r="DV530" s="21" t="str">
        <f t="shared" si="761"/>
        <v/>
      </c>
      <c r="DW530" s="11" t="str">
        <f t="shared" si="786"/>
        <v/>
      </c>
      <c r="DX530" s="12" t="str">
        <f t="shared" si="762"/>
        <v/>
      </c>
      <c r="DY530" s="15"/>
    </row>
    <row r="531" spans="1:129" ht="19.899999999999999" customHeight="1" x14ac:dyDescent="0.25">
      <c r="A531" s="47">
        <f t="shared" si="763"/>
        <v>530</v>
      </c>
      <c r="B531" s="176"/>
      <c r="C531" s="194"/>
      <c r="D531" s="176"/>
      <c r="E531" s="194"/>
      <c r="F531" s="192"/>
      <c r="G531" s="193"/>
      <c r="H531" s="176"/>
      <c r="I531" s="176"/>
      <c r="J531" s="180"/>
      <c r="K531" s="180"/>
      <c r="L531" s="180"/>
      <c r="M531" s="40"/>
      <c r="N531" s="10" t="str">
        <f t="shared" si="705"/>
        <v/>
      </c>
      <c r="O531" s="13"/>
      <c r="P531" s="26" t="str">
        <f t="shared" si="704"/>
        <v/>
      </c>
      <c r="Q531" s="26" t="str">
        <f t="shared" si="704"/>
        <v/>
      </c>
      <c r="R531" s="26" t="str">
        <f t="shared" si="704"/>
        <v/>
      </c>
      <c r="S531" s="26" t="str">
        <f t="shared" si="704"/>
        <v/>
      </c>
      <c r="T531" s="26" t="str">
        <f t="shared" si="704"/>
        <v/>
      </c>
      <c r="U531" s="157" t="str">
        <f t="shared" si="704"/>
        <v/>
      </c>
      <c r="V531" s="26" t="str">
        <f t="shared" si="704"/>
        <v/>
      </c>
      <c r="W531" s="26" t="str">
        <f t="shared" si="704"/>
        <v/>
      </c>
      <c r="X531" s="26" t="str">
        <f t="shared" si="704"/>
        <v/>
      </c>
      <c r="Y531" s="24" t="str">
        <f t="shared" si="704"/>
        <v/>
      </c>
      <c r="Z531" s="18" t="str">
        <f t="shared" si="706"/>
        <v/>
      </c>
      <c r="AA531" s="24" t="str">
        <f t="shared" si="706"/>
        <v/>
      </c>
      <c r="AB531" s="24" t="str">
        <f t="shared" si="706"/>
        <v/>
      </c>
      <c r="AC531" s="26" t="str">
        <f t="shared" si="706"/>
        <v/>
      </c>
      <c r="AD531" s="33" t="str">
        <f t="shared" si="706"/>
        <v/>
      </c>
      <c r="AE531" s="24" t="str">
        <f t="shared" si="706"/>
        <v/>
      </c>
      <c r="AF531" s="26" t="str">
        <f t="shared" si="706"/>
        <v/>
      </c>
      <c r="AG531" s="24" t="str">
        <f t="shared" si="706"/>
        <v/>
      </c>
      <c r="AH531" s="26" t="str">
        <f t="shared" si="706"/>
        <v/>
      </c>
      <c r="AI531" s="26" t="str">
        <f t="shared" si="706"/>
        <v/>
      </c>
      <c r="AJ531" s="26" t="str">
        <f t="shared" si="706"/>
        <v/>
      </c>
      <c r="AK531" s="26" t="str">
        <f t="shared" si="706"/>
        <v/>
      </c>
      <c r="AL531" s="26" t="str">
        <f t="shared" si="706"/>
        <v/>
      </c>
      <c r="AM531" s="18" t="str">
        <f t="shared" si="706"/>
        <v/>
      </c>
      <c r="AN531" s="9"/>
      <c r="AO531" s="152" t="str">
        <f t="shared" si="764"/>
        <v/>
      </c>
      <c r="AP531" s="150" t="str">
        <f t="shared" si="707"/>
        <v/>
      </c>
      <c r="AQ531" s="151" t="str">
        <f t="shared" si="708"/>
        <v/>
      </c>
      <c r="AR531" s="107" t="str">
        <f t="shared" si="709"/>
        <v/>
      </c>
      <c r="AS531" s="128" t="str">
        <f t="shared" si="710"/>
        <v/>
      </c>
      <c r="AT531" s="114" t="str">
        <f t="shared" si="765"/>
        <v/>
      </c>
      <c r="AU531" s="114" t="str">
        <f t="shared" si="766"/>
        <v/>
      </c>
      <c r="AV531" s="114" t="str">
        <f t="shared" si="767"/>
        <v/>
      </c>
      <c r="AW531" s="114" t="str">
        <f t="shared" si="768"/>
        <v/>
      </c>
      <c r="AX531" s="117" t="str">
        <f t="shared" si="769"/>
        <v/>
      </c>
      <c r="AY531" s="117" t="str">
        <f t="shared" si="770"/>
        <v/>
      </c>
      <c r="AZ531" s="111" t="str">
        <f t="shared" si="771"/>
        <v/>
      </c>
      <c r="BA531" s="133" t="str">
        <f t="shared" si="772"/>
        <v/>
      </c>
      <c r="BB531" s="126" t="str">
        <f t="shared" si="711"/>
        <v/>
      </c>
      <c r="BC531" s="126" t="str">
        <f t="shared" si="712"/>
        <v/>
      </c>
      <c r="BD531" s="127" t="str">
        <f t="shared" si="713"/>
        <v/>
      </c>
      <c r="BE531" s="115" t="str">
        <f t="shared" si="714"/>
        <v/>
      </c>
      <c r="BF531" s="148" t="str">
        <f t="shared" si="715"/>
        <v/>
      </c>
      <c r="BG531" s="126" t="str">
        <f t="shared" si="716"/>
        <v/>
      </c>
      <c r="BH531" s="126" t="str">
        <f t="shared" si="717"/>
        <v/>
      </c>
      <c r="BI531" s="126" t="str">
        <f t="shared" si="718"/>
        <v/>
      </c>
      <c r="BJ531" s="126" t="str">
        <f t="shared" si="719"/>
        <v/>
      </c>
      <c r="BK531" s="111" t="str">
        <f t="shared" si="720"/>
        <v/>
      </c>
      <c r="BL531" s="118" t="str">
        <f t="shared" si="773"/>
        <v/>
      </c>
      <c r="BM531" s="115" t="str">
        <f t="shared" si="721"/>
        <v/>
      </c>
      <c r="BN531" s="110" t="str">
        <f t="shared" si="722"/>
        <v/>
      </c>
      <c r="BO531" s="110" t="str">
        <f t="shared" si="723"/>
        <v/>
      </c>
      <c r="BP531" s="111" t="str">
        <f t="shared" si="774"/>
        <v/>
      </c>
      <c r="BQ531" s="110" t="str">
        <f t="shared" si="775"/>
        <v/>
      </c>
      <c r="BR531" s="153"/>
      <c r="BS531" s="115" t="str">
        <f t="shared" si="724"/>
        <v/>
      </c>
      <c r="BT531" s="132" t="str">
        <f t="shared" si="787"/>
        <v/>
      </c>
      <c r="BU531" s="146" t="str">
        <f t="shared" si="725"/>
        <v/>
      </c>
      <c r="BV531" s="115" t="str">
        <f t="shared" si="726"/>
        <v/>
      </c>
      <c r="BW531" s="118" t="str">
        <f t="shared" si="727"/>
        <v/>
      </c>
      <c r="BX531" s="119"/>
      <c r="BY531" s="111" t="str">
        <f t="shared" si="728"/>
        <v/>
      </c>
      <c r="BZ531" s="111" t="str">
        <f t="shared" si="729"/>
        <v/>
      </c>
      <c r="CA531" s="111" t="str">
        <f t="shared" si="730"/>
        <v/>
      </c>
      <c r="CB531" s="142" t="str">
        <f t="shared" si="731"/>
        <v/>
      </c>
      <c r="CC531" s="184" t="str">
        <f t="shared" si="732"/>
        <v/>
      </c>
      <c r="CD531" s="115" t="str">
        <f t="shared" si="733"/>
        <v/>
      </c>
      <c r="CE531" s="115" t="str">
        <f t="shared" si="734"/>
        <v/>
      </c>
      <c r="CF531" s="125" t="str">
        <f t="shared" si="735"/>
        <v/>
      </c>
      <c r="CG531" s="125" t="str">
        <f t="shared" si="736"/>
        <v/>
      </c>
      <c r="CH531" s="149" t="str">
        <f t="shared" si="737"/>
        <v/>
      </c>
      <c r="CI531" s="142" t="str">
        <f t="shared" si="738"/>
        <v/>
      </c>
      <c r="CJ531" s="119"/>
      <c r="CK531" s="109"/>
      <c r="CL531" s="166" t="str">
        <f t="shared" si="739"/>
        <v/>
      </c>
      <c r="CM531" s="166" t="str">
        <f t="shared" si="740"/>
        <v/>
      </c>
      <c r="CN531" s="163" t="str">
        <f t="shared" si="741"/>
        <v/>
      </c>
      <c r="CO531" s="164" t="str">
        <f t="shared" si="742"/>
        <v/>
      </c>
      <c r="CP531" s="109"/>
      <c r="CQ531" s="163" t="str">
        <f t="shared" si="743"/>
        <v/>
      </c>
      <c r="CR531" s="163" t="str">
        <f t="shared" si="744"/>
        <v/>
      </c>
      <c r="CS531" s="109"/>
      <c r="CT531" s="112" t="str">
        <f t="shared" si="776"/>
        <v/>
      </c>
      <c r="CU531" s="145" t="str">
        <f t="shared" si="777"/>
        <v/>
      </c>
      <c r="CV531" s="111" t="str">
        <f t="shared" si="778"/>
        <v/>
      </c>
      <c r="CW531" s="111" t="str">
        <f t="shared" si="779"/>
        <v/>
      </c>
      <c r="CX531" s="109" t="str">
        <f t="shared" si="745"/>
        <v/>
      </c>
      <c r="CY531" s="126" t="str">
        <f t="shared" si="746"/>
        <v/>
      </c>
      <c r="CZ531" s="126" t="str">
        <f t="shared" si="747"/>
        <v/>
      </c>
      <c r="DA531" s="126" t="str">
        <f t="shared" si="748"/>
        <v/>
      </c>
      <c r="DB531" s="145" t="str">
        <f t="shared" si="749"/>
        <v/>
      </c>
      <c r="DC531" s="143" t="str">
        <f t="shared" si="750"/>
        <v/>
      </c>
      <c r="DD531" s="121"/>
      <c r="DE531" s="113" t="str">
        <f t="shared" si="751"/>
        <v/>
      </c>
      <c r="DF531" s="113" t="str">
        <f t="shared" si="752"/>
        <v/>
      </c>
      <c r="DG531" s="111" t="e">
        <f t="shared" si="780"/>
        <v>#N/A</v>
      </c>
      <c r="DH531" s="108" t="str">
        <f t="shared" si="753"/>
        <v/>
      </c>
      <c r="DI531" s="108" t="str">
        <f t="shared" si="781"/>
        <v/>
      </c>
      <c r="DJ531" s="108" t="str">
        <f t="shared" si="782"/>
        <v/>
      </c>
      <c r="DK531" s="108" t="str">
        <f t="shared" si="785"/>
        <v/>
      </c>
      <c r="DL531" s="108" t="str">
        <f t="shared" si="783"/>
        <v/>
      </c>
      <c r="DM531" s="108" t="str">
        <f t="shared" si="784"/>
        <v/>
      </c>
      <c r="DN531" s="103"/>
      <c r="DO531" s="170" t="str">
        <f t="shared" si="754"/>
        <v/>
      </c>
      <c r="DP531" s="170" t="str">
        <f t="shared" si="755"/>
        <v/>
      </c>
      <c r="DQ531" s="170" t="str">
        <f t="shared" si="756"/>
        <v/>
      </c>
      <c r="DR531" s="55" t="str">
        <f t="shared" si="757"/>
        <v/>
      </c>
      <c r="DS531" s="55" t="str">
        <f t="shared" si="758"/>
        <v/>
      </c>
      <c r="DT531" s="173" t="str">
        <f t="shared" si="759"/>
        <v/>
      </c>
      <c r="DU531" s="55" t="str">
        <f t="shared" si="760"/>
        <v/>
      </c>
      <c r="DV531" s="21" t="str">
        <f t="shared" si="761"/>
        <v/>
      </c>
      <c r="DW531" s="11" t="str">
        <f t="shared" si="786"/>
        <v/>
      </c>
      <c r="DX531" s="12" t="str">
        <f t="shared" si="762"/>
        <v/>
      </c>
      <c r="DY531" s="15"/>
    </row>
    <row r="532" spans="1:129" ht="19.899999999999999" customHeight="1" x14ac:dyDescent="0.25">
      <c r="A532" s="47">
        <f t="shared" si="763"/>
        <v>531</v>
      </c>
      <c r="B532" s="176"/>
      <c r="C532" s="194"/>
      <c r="D532" s="176"/>
      <c r="E532" s="194"/>
      <c r="F532" s="192"/>
      <c r="G532" s="193"/>
      <c r="H532" s="176"/>
      <c r="I532" s="176"/>
      <c r="J532" s="180"/>
      <c r="K532" s="180"/>
      <c r="L532" s="180"/>
      <c r="M532" s="40"/>
      <c r="N532" s="10" t="str">
        <f t="shared" si="705"/>
        <v/>
      </c>
      <c r="O532" s="13"/>
      <c r="P532" s="26" t="str">
        <f t="shared" si="704"/>
        <v/>
      </c>
      <c r="Q532" s="26" t="str">
        <f t="shared" si="704"/>
        <v/>
      </c>
      <c r="R532" s="26" t="str">
        <f t="shared" si="704"/>
        <v/>
      </c>
      <c r="S532" s="26" t="str">
        <f t="shared" si="704"/>
        <v/>
      </c>
      <c r="T532" s="26" t="str">
        <f t="shared" si="704"/>
        <v/>
      </c>
      <c r="U532" s="157" t="str">
        <f t="shared" si="704"/>
        <v/>
      </c>
      <c r="V532" s="26" t="str">
        <f t="shared" si="704"/>
        <v/>
      </c>
      <c r="W532" s="26" t="str">
        <f t="shared" si="704"/>
        <v/>
      </c>
      <c r="X532" s="26" t="str">
        <f t="shared" si="704"/>
        <v/>
      </c>
      <c r="Y532" s="24" t="str">
        <f t="shared" si="704"/>
        <v/>
      </c>
      <c r="Z532" s="18" t="str">
        <f t="shared" si="706"/>
        <v/>
      </c>
      <c r="AA532" s="24" t="str">
        <f t="shared" si="706"/>
        <v/>
      </c>
      <c r="AB532" s="24" t="str">
        <f t="shared" si="706"/>
        <v/>
      </c>
      <c r="AC532" s="26" t="str">
        <f t="shared" si="706"/>
        <v/>
      </c>
      <c r="AD532" s="33" t="str">
        <f t="shared" si="706"/>
        <v/>
      </c>
      <c r="AE532" s="24" t="str">
        <f t="shared" si="706"/>
        <v/>
      </c>
      <c r="AF532" s="26" t="str">
        <f t="shared" si="706"/>
        <v/>
      </c>
      <c r="AG532" s="24" t="str">
        <f t="shared" ref="Z532:AM595" si="788">IF(SG_or_BG_entered="","",Previous)</f>
        <v/>
      </c>
      <c r="AH532" s="26" t="str">
        <f t="shared" si="788"/>
        <v/>
      </c>
      <c r="AI532" s="26" t="str">
        <f t="shared" si="788"/>
        <v/>
      </c>
      <c r="AJ532" s="26" t="str">
        <f t="shared" si="788"/>
        <v/>
      </c>
      <c r="AK532" s="26" t="str">
        <f t="shared" si="788"/>
        <v/>
      </c>
      <c r="AL532" s="26" t="str">
        <f t="shared" si="788"/>
        <v/>
      </c>
      <c r="AM532" s="18" t="str">
        <f t="shared" si="788"/>
        <v/>
      </c>
      <c r="AN532" s="9"/>
      <c r="AO532" s="152" t="str">
        <f t="shared" si="764"/>
        <v/>
      </c>
      <c r="AP532" s="150" t="str">
        <f t="shared" si="707"/>
        <v/>
      </c>
      <c r="AQ532" s="151" t="str">
        <f t="shared" si="708"/>
        <v/>
      </c>
      <c r="AR532" s="107" t="str">
        <f t="shared" si="709"/>
        <v/>
      </c>
      <c r="AS532" s="128" t="str">
        <f t="shared" si="710"/>
        <v/>
      </c>
      <c r="AT532" s="114" t="str">
        <f t="shared" si="765"/>
        <v/>
      </c>
      <c r="AU532" s="114" t="str">
        <f t="shared" si="766"/>
        <v/>
      </c>
      <c r="AV532" s="114" t="str">
        <f t="shared" si="767"/>
        <v/>
      </c>
      <c r="AW532" s="114" t="str">
        <f t="shared" si="768"/>
        <v/>
      </c>
      <c r="AX532" s="117" t="str">
        <f t="shared" si="769"/>
        <v/>
      </c>
      <c r="AY532" s="117" t="str">
        <f t="shared" si="770"/>
        <v/>
      </c>
      <c r="AZ532" s="111" t="str">
        <f t="shared" si="771"/>
        <v/>
      </c>
      <c r="BA532" s="133" t="str">
        <f t="shared" si="772"/>
        <v/>
      </c>
      <c r="BB532" s="126" t="str">
        <f t="shared" si="711"/>
        <v/>
      </c>
      <c r="BC532" s="126" t="str">
        <f t="shared" si="712"/>
        <v/>
      </c>
      <c r="BD532" s="127" t="str">
        <f t="shared" si="713"/>
        <v/>
      </c>
      <c r="BE532" s="115" t="str">
        <f t="shared" si="714"/>
        <v/>
      </c>
      <c r="BF532" s="148" t="str">
        <f t="shared" si="715"/>
        <v/>
      </c>
      <c r="BG532" s="126" t="str">
        <f t="shared" si="716"/>
        <v/>
      </c>
      <c r="BH532" s="126" t="str">
        <f t="shared" si="717"/>
        <v/>
      </c>
      <c r="BI532" s="126" t="str">
        <f t="shared" si="718"/>
        <v/>
      </c>
      <c r="BJ532" s="126" t="str">
        <f t="shared" si="719"/>
        <v/>
      </c>
      <c r="BK532" s="111" t="str">
        <f t="shared" si="720"/>
        <v/>
      </c>
      <c r="BL532" s="118" t="str">
        <f t="shared" si="773"/>
        <v/>
      </c>
      <c r="BM532" s="115" t="str">
        <f t="shared" si="721"/>
        <v/>
      </c>
      <c r="BN532" s="110" t="str">
        <f t="shared" si="722"/>
        <v/>
      </c>
      <c r="BO532" s="110" t="str">
        <f t="shared" si="723"/>
        <v/>
      </c>
      <c r="BP532" s="111" t="str">
        <f t="shared" si="774"/>
        <v/>
      </c>
      <c r="BQ532" s="110" t="str">
        <f t="shared" si="775"/>
        <v/>
      </c>
      <c r="BR532" s="153"/>
      <c r="BS532" s="115" t="str">
        <f t="shared" si="724"/>
        <v/>
      </c>
      <c r="BT532" s="132" t="str">
        <f t="shared" si="787"/>
        <v/>
      </c>
      <c r="BU532" s="146" t="str">
        <f t="shared" si="725"/>
        <v/>
      </c>
      <c r="BV532" s="115" t="str">
        <f t="shared" si="726"/>
        <v/>
      </c>
      <c r="BW532" s="118" t="str">
        <f t="shared" si="727"/>
        <v/>
      </c>
      <c r="BX532" s="119"/>
      <c r="BY532" s="111" t="str">
        <f t="shared" si="728"/>
        <v/>
      </c>
      <c r="BZ532" s="111" t="str">
        <f t="shared" si="729"/>
        <v/>
      </c>
      <c r="CA532" s="111" t="str">
        <f t="shared" si="730"/>
        <v/>
      </c>
      <c r="CB532" s="142" t="str">
        <f t="shared" si="731"/>
        <v/>
      </c>
      <c r="CC532" s="184" t="str">
        <f t="shared" si="732"/>
        <v/>
      </c>
      <c r="CD532" s="115" t="str">
        <f t="shared" si="733"/>
        <v/>
      </c>
      <c r="CE532" s="115" t="str">
        <f t="shared" si="734"/>
        <v/>
      </c>
      <c r="CF532" s="125" t="str">
        <f t="shared" si="735"/>
        <v/>
      </c>
      <c r="CG532" s="125" t="str">
        <f t="shared" si="736"/>
        <v/>
      </c>
      <c r="CH532" s="149" t="str">
        <f t="shared" si="737"/>
        <v/>
      </c>
      <c r="CI532" s="142" t="str">
        <f t="shared" si="738"/>
        <v/>
      </c>
      <c r="CJ532" s="119"/>
      <c r="CK532" s="109"/>
      <c r="CL532" s="166" t="str">
        <f t="shared" si="739"/>
        <v/>
      </c>
      <c r="CM532" s="166" t="str">
        <f t="shared" si="740"/>
        <v/>
      </c>
      <c r="CN532" s="163" t="str">
        <f t="shared" si="741"/>
        <v/>
      </c>
      <c r="CO532" s="164" t="str">
        <f t="shared" si="742"/>
        <v/>
      </c>
      <c r="CP532" s="109"/>
      <c r="CQ532" s="163" t="str">
        <f t="shared" si="743"/>
        <v/>
      </c>
      <c r="CR532" s="163" t="str">
        <f t="shared" si="744"/>
        <v/>
      </c>
      <c r="CS532" s="109"/>
      <c r="CT532" s="112" t="str">
        <f t="shared" si="776"/>
        <v/>
      </c>
      <c r="CU532" s="145" t="str">
        <f t="shared" si="777"/>
        <v/>
      </c>
      <c r="CV532" s="111" t="str">
        <f t="shared" si="778"/>
        <v/>
      </c>
      <c r="CW532" s="111" t="str">
        <f t="shared" si="779"/>
        <v/>
      </c>
      <c r="CX532" s="109" t="str">
        <f t="shared" si="745"/>
        <v/>
      </c>
      <c r="CY532" s="126" t="str">
        <f t="shared" si="746"/>
        <v/>
      </c>
      <c r="CZ532" s="126" t="str">
        <f t="shared" si="747"/>
        <v/>
      </c>
      <c r="DA532" s="126" t="str">
        <f t="shared" si="748"/>
        <v/>
      </c>
      <c r="DB532" s="145" t="str">
        <f t="shared" si="749"/>
        <v/>
      </c>
      <c r="DC532" s="143" t="str">
        <f t="shared" si="750"/>
        <v/>
      </c>
      <c r="DD532" s="121"/>
      <c r="DE532" s="113" t="str">
        <f t="shared" si="751"/>
        <v/>
      </c>
      <c r="DF532" s="113" t="str">
        <f t="shared" si="752"/>
        <v/>
      </c>
      <c r="DG532" s="111" t="e">
        <f t="shared" si="780"/>
        <v>#N/A</v>
      </c>
      <c r="DH532" s="108" t="str">
        <f t="shared" si="753"/>
        <v/>
      </c>
      <c r="DI532" s="108" t="str">
        <f t="shared" si="781"/>
        <v/>
      </c>
      <c r="DJ532" s="108" t="str">
        <f t="shared" si="782"/>
        <v/>
      </c>
      <c r="DK532" s="108" t="str">
        <f t="shared" si="785"/>
        <v/>
      </c>
      <c r="DL532" s="108" t="str">
        <f t="shared" si="783"/>
        <v/>
      </c>
      <c r="DM532" s="108" t="str">
        <f t="shared" si="784"/>
        <v/>
      </c>
      <c r="DN532" s="103"/>
      <c r="DO532" s="170" t="str">
        <f t="shared" si="754"/>
        <v/>
      </c>
      <c r="DP532" s="170" t="str">
        <f t="shared" si="755"/>
        <v/>
      </c>
      <c r="DQ532" s="170" t="str">
        <f t="shared" si="756"/>
        <v/>
      </c>
      <c r="DR532" s="55" t="str">
        <f t="shared" si="757"/>
        <v/>
      </c>
      <c r="DS532" s="55" t="str">
        <f t="shared" si="758"/>
        <v/>
      </c>
      <c r="DT532" s="173" t="str">
        <f t="shared" si="759"/>
        <v/>
      </c>
      <c r="DU532" s="55" t="str">
        <f t="shared" si="760"/>
        <v/>
      </c>
      <c r="DV532" s="21" t="str">
        <f t="shared" si="761"/>
        <v/>
      </c>
      <c r="DW532" s="11" t="str">
        <f t="shared" si="786"/>
        <v/>
      </c>
      <c r="DX532" s="12" t="str">
        <f t="shared" si="762"/>
        <v/>
      </c>
      <c r="DY532" s="15"/>
    </row>
    <row r="533" spans="1:129" ht="19.899999999999999" customHeight="1" x14ac:dyDescent="0.25">
      <c r="A533" s="47">
        <f t="shared" si="763"/>
        <v>532</v>
      </c>
      <c r="B533" s="176"/>
      <c r="C533" s="194"/>
      <c r="D533" s="176"/>
      <c r="E533" s="194"/>
      <c r="F533" s="192"/>
      <c r="G533" s="193"/>
      <c r="H533" s="176"/>
      <c r="I533" s="176"/>
      <c r="J533" s="180"/>
      <c r="K533" s="180"/>
      <c r="L533" s="180"/>
      <c r="M533" s="40"/>
      <c r="N533" s="10" t="str">
        <f t="shared" si="705"/>
        <v/>
      </c>
      <c r="O533" s="13"/>
      <c r="P533" s="26" t="str">
        <f t="shared" si="704"/>
        <v/>
      </c>
      <c r="Q533" s="26" t="str">
        <f t="shared" si="704"/>
        <v/>
      </c>
      <c r="R533" s="26" t="str">
        <f t="shared" si="704"/>
        <v/>
      </c>
      <c r="S533" s="26" t="str">
        <f t="shared" si="704"/>
        <v/>
      </c>
      <c r="T533" s="26" t="str">
        <f t="shared" si="704"/>
        <v/>
      </c>
      <c r="U533" s="157" t="str">
        <f t="shared" si="704"/>
        <v/>
      </c>
      <c r="V533" s="26" t="str">
        <f t="shared" si="704"/>
        <v/>
      </c>
      <c r="W533" s="26" t="str">
        <f t="shared" si="704"/>
        <v/>
      </c>
      <c r="X533" s="26" t="str">
        <f t="shared" si="704"/>
        <v/>
      </c>
      <c r="Y533" s="24" t="str">
        <f t="shared" si="704"/>
        <v/>
      </c>
      <c r="Z533" s="18" t="str">
        <f t="shared" si="788"/>
        <v/>
      </c>
      <c r="AA533" s="24" t="str">
        <f t="shared" si="788"/>
        <v/>
      </c>
      <c r="AB533" s="24" t="str">
        <f t="shared" si="788"/>
        <v/>
      </c>
      <c r="AC533" s="26" t="str">
        <f t="shared" si="788"/>
        <v/>
      </c>
      <c r="AD533" s="33" t="str">
        <f t="shared" si="788"/>
        <v/>
      </c>
      <c r="AE533" s="24" t="str">
        <f t="shared" si="788"/>
        <v/>
      </c>
      <c r="AF533" s="26" t="str">
        <f t="shared" si="788"/>
        <v/>
      </c>
      <c r="AG533" s="24" t="str">
        <f t="shared" si="788"/>
        <v/>
      </c>
      <c r="AH533" s="26" t="str">
        <f t="shared" si="788"/>
        <v/>
      </c>
      <c r="AI533" s="26" t="str">
        <f t="shared" si="788"/>
        <v/>
      </c>
      <c r="AJ533" s="26" t="str">
        <f t="shared" si="788"/>
        <v/>
      </c>
      <c r="AK533" s="26" t="str">
        <f t="shared" si="788"/>
        <v/>
      </c>
      <c r="AL533" s="26" t="str">
        <f t="shared" si="788"/>
        <v/>
      </c>
      <c r="AM533" s="18" t="str">
        <f t="shared" si="788"/>
        <v/>
      </c>
      <c r="AN533" s="9"/>
      <c r="AO533" s="152" t="str">
        <f t="shared" si="764"/>
        <v/>
      </c>
      <c r="AP533" s="150" t="str">
        <f t="shared" si="707"/>
        <v/>
      </c>
      <c r="AQ533" s="151" t="str">
        <f t="shared" si="708"/>
        <v/>
      </c>
      <c r="AR533" s="107" t="str">
        <f t="shared" si="709"/>
        <v/>
      </c>
      <c r="AS533" s="128" t="str">
        <f t="shared" si="710"/>
        <v/>
      </c>
      <c r="AT533" s="114" t="str">
        <f t="shared" si="765"/>
        <v/>
      </c>
      <c r="AU533" s="114" t="str">
        <f t="shared" si="766"/>
        <v/>
      </c>
      <c r="AV533" s="114" t="str">
        <f t="shared" si="767"/>
        <v/>
      </c>
      <c r="AW533" s="114" t="str">
        <f t="shared" si="768"/>
        <v/>
      </c>
      <c r="AX533" s="117" t="str">
        <f t="shared" si="769"/>
        <v/>
      </c>
      <c r="AY533" s="117" t="str">
        <f t="shared" si="770"/>
        <v/>
      </c>
      <c r="AZ533" s="111" t="str">
        <f t="shared" si="771"/>
        <v/>
      </c>
      <c r="BA533" s="133" t="str">
        <f t="shared" si="772"/>
        <v/>
      </c>
      <c r="BB533" s="126" t="str">
        <f t="shared" si="711"/>
        <v/>
      </c>
      <c r="BC533" s="126" t="str">
        <f t="shared" si="712"/>
        <v/>
      </c>
      <c r="BD533" s="127" t="str">
        <f t="shared" si="713"/>
        <v/>
      </c>
      <c r="BE533" s="115" t="str">
        <f t="shared" si="714"/>
        <v/>
      </c>
      <c r="BF533" s="148" t="str">
        <f t="shared" si="715"/>
        <v/>
      </c>
      <c r="BG533" s="126" t="str">
        <f t="shared" si="716"/>
        <v/>
      </c>
      <c r="BH533" s="126" t="str">
        <f t="shared" si="717"/>
        <v/>
      </c>
      <c r="BI533" s="126" t="str">
        <f t="shared" si="718"/>
        <v/>
      </c>
      <c r="BJ533" s="126" t="str">
        <f t="shared" si="719"/>
        <v/>
      </c>
      <c r="BK533" s="111" t="str">
        <f t="shared" si="720"/>
        <v/>
      </c>
      <c r="BL533" s="118" t="str">
        <f t="shared" si="773"/>
        <v/>
      </c>
      <c r="BM533" s="115" t="str">
        <f t="shared" si="721"/>
        <v/>
      </c>
      <c r="BN533" s="110" t="str">
        <f t="shared" si="722"/>
        <v/>
      </c>
      <c r="BO533" s="110" t="str">
        <f t="shared" si="723"/>
        <v/>
      </c>
      <c r="BP533" s="111" t="str">
        <f t="shared" si="774"/>
        <v/>
      </c>
      <c r="BQ533" s="110" t="str">
        <f t="shared" si="775"/>
        <v/>
      </c>
      <c r="BR533" s="153"/>
      <c r="BS533" s="115" t="str">
        <f t="shared" si="724"/>
        <v/>
      </c>
      <c r="BT533" s="132" t="str">
        <f t="shared" si="787"/>
        <v/>
      </c>
      <c r="BU533" s="146" t="str">
        <f t="shared" si="725"/>
        <v/>
      </c>
      <c r="BV533" s="115" t="str">
        <f t="shared" si="726"/>
        <v/>
      </c>
      <c r="BW533" s="118" t="str">
        <f t="shared" si="727"/>
        <v/>
      </c>
      <c r="BX533" s="119"/>
      <c r="BY533" s="111" t="str">
        <f t="shared" si="728"/>
        <v/>
      </c>
      <c r="BZ533" s="111" t="str">
        <f t="shared" si="729"/>
        <v/>
      </c>
      <c r="CA533" s="111" t="str">
        <f t="shared" si="730"/>
        <v/>
      </c>
      <c r="CB533" s="142" t="str">
        <f t="shared" si="731"/>
        <v/>
      </c>
      <c r="CC533" s="184" t="str">
        <f t="shared" si="732"/>
        <v/>
      </c>
      <c r="CD533" s="115" t="str">
        <f t="shared" si="733"/>
        <v/>
      </c>
      <c r="CE533" s="115" t="str">
        <f t="shared" si="734"/>
        <v/>
      </c>
      <c r="CF533" s="125" t="str">
        <f t="shared" si="735"/>
        <v/>
      </c>
      <c r="CG533" s="125" t="str">
        <f t="shared" si="736"/>
        <v/>
      </c>
      <c r="CH533" s="149" t="str">
        <f t="shared" si="737"/>
        <v/>
      </c>
      <c r="CI533" s="142" t="str">
        <f t="shared" si="738"/>
        <v/>
      </c>
      <c r="CJ533" s="119"/>
      <c r="CK533" s="109"/>
      <c r="CL533" s="166" t="str">
        <f t="shared" si="739"/>
        <v/>
      </c>
      <c r="CM533" s="166" t="str">
        <f t="shared" si="740"/>
        <v/>
      </c>
      <c r="CN533" s="163" t="str">
        <f t="shared" si="741"/>
        <v/>
      </c>
      <c r="CO533" s="164" t="str">
        <f t="shared" si="742"/>
        <v/>
      </c>
      <c r="CP533" s="109"/>
      <c r="CQ533" s="163" t="str">
        <f t="shared" si="743"/>
        <v/>
      </c>
      <c r="CR533" s="163" t="str">
        <f t="shared" si="744"/>
        <v/>
      </c>
      <c r="CS533" s="109"/>
      <c r="CT533" s="112" t="str">
        <f t="shared" si="776"/>
        <v/>
      </c>
      <c r="CU533" s="145" t="str">
        <f t="shared" si="777"/>
        <v/>
      </c>
      <c r="CV533" s="111" t="str">
        <f t="shared" si="778"/>
        <v/>
      </c>
      <c r="CW533" s="111" t="str">
        <f t="shared" si="779"/>
        <v/>
      </c>
      <c r="CX533" s="109" t="str">
        <f t="shared" si="745"/>
        <v/>
      </c>
      <c r="CY533" s="126" t="str">
        <f t="shared" si="746"/>
        <v/>
      </c>
      <c r="CZ533" s="126" t="str">
        <f t="shared" si="747"/>
        <v/>
      </c>
      <c r="DA533" s="126" t="str">
        <f t="shared" si="748"/>
        <v/>
      </c>
      <c r="DB533" s="145" t="str">
        <f t="shared" si="749"/>
        <v/>
      </c>
      <c r="DC533" s="143" t="str">
        <f t="shared" si="750"/>
        <v/>
      </c>
      <c r="DD533" s="121"/>
      <c r="DE533" s="113" t="str">
        <f t="shared" si="751"/>
        <v/>
      </c>
      <c r="DF533" s="113" t="str">
        <f t="shared" si="752"/>
        <v/>
      </c>
      <c r="DG533" s="111" t="e">
        <f t="shared" si="780"/>
        <v>#N/A</v>
      </c>
      <c r="DH533" s="108" t="str">
        <f t="shared" si="753"/>
        <v/>
      </c>
      <c r="DI533" s="108" t="str">
        <f t="shared" si="781"/>
        <v/>
      </c>
      <c r="DJ533" s="108" t="str">
        <f t="shared" si="782"/>
        <v/>
      </c>
      <c r="DK533" s="108" t="str">
        <f t="shared" si="785"/>
        <v/>
      </c>
      <c r="DL533" s="108" t="str">
        <f t="shared" si="783"/>
        <v/>
      </c>
      <c r="DM533" s="108" t="str">
        <f t="shared" si="784"/>
        <v/>
      </c>
      <c r="DN533" s="103"/>
      <c r="DO533" s="170" t="str">
        <f t="shared" si="754"/>
        <v/>
      </c>
      <c r="DP533" s="170" t="str">
        <f t="shared" si="755"/>
        <v/>
      </c>
      <c r="DQ533" s="170" t="str">
        <f t="shared" si="756"/>
        <v/>
      </c>
      <c r="DR533" s="55" t="str">
        <f t="shared" si="757"/>
        <v/>
      </c>
      <c r="DS533" s="55" t="str">
        <f t="shared" si="758"/>
        <v/>
      </c>
      <c r="DT533" s="173" t="str">
        <f t="shared" si="759"/>
        <v/>
      </c>
      <c r="DU533" s="55" t="str">
        <f t="shared" si="760"/>
        <v/>
      </c>
      <c r="DV533" s="21" t="str">
        <f t="shared" si="761"/>
        <v/>
      </c>
      <c r="DW533" s="11" t="str">
        <f t="shared" si="786"/>
        <v/>
      </c>
      <c r="DX533" s="12" t="str">
        <f t="shared" si="762"/>
        <v/>
      </c>
      <c r="DY533" s="15"/>
    </row>
    <row r="534" spans="1:129" ht="19.899999999999999" customHeight="1" x14ac:dyDescent="0.25">
      <c r="A534" s="47">
        <f t="shared" si="763"/>
        <v>533</v>
      </c>
      <c r="B534" s="176"/>
      <c r="C534" s="194"/>
      <c r="D534" s="176"/>
      <c r="E534" s="194"/>
      <c r="F534" s="192"/>
      <c r="G534" s="193"/>
      <c r="H534" s="176"/>
      <c r="I534" s="176"/>
      <c r="J534" s="180"/>
      <c r="K534" s="180"/>
      <c r="L534" s="180"/>
      <c r="M534" s="40"/>
      <c r="N534" s="10" t="str">
        <f t="shared" si="705"/>
        <v/>
      </c>
      <c r="O534" s="13"/>
      <c r="P534" s="26" t="str">
        <f t="shared" si="704"/>
        <v/>
      </c>
      <c r="Q534" s="26" t="str">
        <f t="shared" si="704"/>
        <v/>
      </c>
      <c r="R534" s="26" t="str">
        <f t="shared" si="704"/>
        <v/>
      </c>
      <c r="S534" s="26" t="str">
        <f t="shared" si="704"/>
        <v/>
      </c>
      <c r="T534" s="26" t="str">
        <f t="shared" si="704"/>
        <v/>
      </c>
      <c r="U534" s="157" t="str">
        <f t="shared" si="704"/>
        <v/>
      </c>
      <c r="V534" s="26" t="str">
        <f t="shared" si="704"/>
        <v/>
      </c>
      <c r="W534" s="26" t="str">
        <f t="shared" si="704"/>
        <v/>
      </c>
      <c r="X534" s="26" t="str">
        <f t="shared" si="704"/>
        <v/>
      </c>
      <c r="Y534" s="24" t="str">
        <f t="shared" si="704"/>
        <v/>
      </c>
      <c r="Z534" s="18" t="str">
        <f t="shared" si="788"/>
        <v/>
      </c>
      <c r="AA534" s="24" t="str">
        <f t="shared" si="788"/>
        <v/>
      </c>
      <c r="AB534" s="24" t="str">
        <f t="shared" si="788"/>
        <v/>
      </c>
      <c r="AC534" s="26" t="str">
        <f t="shared" si="788"/>
        <v/>
      </c>
      <c r="AD534" s="33" t="str">
        <f t="shared" si="788"/>
        <v/>
      </c>
      <c r="AE534" s="24" t="str">
        <f t="shared" si="788"/>
        <v/>
      </c>
      <c r="AF534" s="26" t="str">
        <f t="shared" si="788"/>
        <v/>
      </c>
      <c r="AG534" s="24" t="str">
        <f t="shared" si="788"/>
        <v/>
      </c>
      <c r="AH534" s="26" t="str">
        <f t="shared" si="788"/>
        <v/>
      </c>
      <c r="AI534" s="26" t="str">
        <f t="shared" si="788"/>
        <v/>
      </c>
      <c r="AJ534" s="26" t="str">
        <f t="shared" si="788"/>
        <v/>
      </c>
      <c r="AK534" s="26" t="str">
        <f t="shared" si="788"/>
        <v/>
      </c>
      <c r="AL534" s="26" t="str">
        <f t="shared" si="788"/>
        <v/>
      </c>
      <c r="AM534" s="18" t="str">
        <f t="shared" si="788"/>
        <v/>
      </c>
      <c r="AN534" s="9"/>
      <c r="AO534" s="152" t="str">
        <f t="shared" si="764"/>
        <v/>
      </c>
      <c r="AP534" s="150" t="str">
        <f t="shared" si="707"/>
        <v/>
      </c>
      <c r="AQ534" s="151" t="str">
        <f t="shared" si="708"/>
        <v/>
      </c>
      <c r="AR534" s="107" t="str">
        <f t="shared" si="709"/>
        <v/>
      </c>
      <c r="AS534" s="128" t="str">
        <f t="shared" si="710"/>
        <v/>
      </c>
      <c r="AT534" s="114" t="str">
        <f t="shared" si="765"/>
        <v/>
      </c>
      <c r="AU534" s="114" t="str">
        <f t="shared" si="766"/>
        <v/>
      </c>
      <c r="AV534" s="114" t="str">
        <f t="shared" si="767"/>
        <v/>
      </c>
      <c r="AW534" s="114" t="str">
        <f t="shared" si="768"/>
        <v/>
      </c>
      <c r="AX534" s="117" t="str">
        <f t="shared" si="769"/>
        <v/>
      </c>
      <c r="AY534" s="117" t="str">
        <f t="shared" si="770"/>
        <v/>
      </c>
      <c r="AZ534" s="111" t="str">
        <f t="shared" si="771"/>
        <v/>
      </c>
      <c r="BA534" s="133" t="str">
        <f t="shared" si="772"/>
        <v/>
      </c>
      <c r="BB534" s="126" t="str">
        <f t="shared" si="711"/>
        <v/>
      </c>
      <c r="BC534" s="126" t="str">
        <f t="shared" si="712"/>
        <v/>
      </c>
      <c r="BD534" s="127" t="str">
        <f t="shared" si="713"/>
        <v/>
      </c>
      <c r="BE534" s="115" t="str">
        <f t="shared" si="714"/>
        <v/>
      </c>
      <c r="BF534" s="148" t="str">
        <f t="shared" si="715"/>
        <v/>
      </c>
      <c r="BG534" s="126" t="str">
        <f t="shared" si="716"/>
        <v/>
      </c>
      <c r="BH534" s="126" t="str">
        <f t="shared" si="717"/>
        <v/>
      </c>
      <c r="BI534" s="126" t="str">
        <f t="shared" si="718"/>
        <v/>
      </c>
      <c r="BJ534" s="126" t="str">
        <f t="shared" si="719"/>
        <v/>
      </c>
      <c r="BK534" s="111" t="str">
        <f t="shared" si="720"/>
        <v/>
      </c>
      <c r="BL534" s="118" t="str">
        <f t="shared" si="773"/>
        <v/>
      </c>
      <c r="BM534" s="115" t="str">
        <f t="shared" si="721"/>
        <v/>
      </c>
      <c r="BN534" s="110" t="str">
        <f t="shared" si="722"/>
        <v/>
      </c>
      <c r="BO534" s="110" t="str">
        <f t="shared" si="723"/>
        <v/>
      </c>
      <c r="BP534" s="111" t="str">
        <f t="shared" si="774"/>
        <v/>
      </c>
      <c r="BQ534" s="110" t="str">
        <f t="shared" si="775"/>
        <v/>
      </c>
      <c r="BR534" s="153"/>
      <c r="BS534" s="115" t="str">
        <f t="shared" si="724"/>
        <v/>
      </c>
      <c r="BT534" s="132" t="str">
        <f t="shared" si="787"/>
        <v/>
      </c>
      <c r="BU534" s="146" t="str">
        <f t="shared" si="725"/>
        <v/>
      </c>
      <c r="BV534" s="115" t="str">
        <f t="shared" si="726"/>
        <v/>
      </c>
      <c r="BW534" s="118" t="str">
        <f t="shared" si="727"/>
        <v/>
      </c>
      <c r="BX534" s="119"/>
      <c r="BY534" s="111" t="str">
        <f t="shared" si="728"/>
        <v/>
      </c>
      <c r="BZ534" s="111" t="str">
        <f t="shared" si="729"/>
        <v/>
      </c>
      <c r="CA534" s="111" t="str">
        <f t="shared" si="730"/>
        <v/>
      </c>
      <c r="CB534" s="142" t="str">
        <f t="shared" si="731"/>
        <v/>
      </c>
      <c r="CC534" s="184" t="str">
        <f t="shared" si="732"/>
        <v/>
      </c>
      <c r="CD534" s="115" t="str">
        <f t="shared" si="733"/>
        <v/>
      </c>
      <c r="CE534" s="115" t="str">
        <f t="shared" si="734"/>
        <v/>
      </c>
      <c r="CF534" s="125" t="str">
        <f t="shared" si="735"/>
        <v/>
      </c>
      <c r="CG534" s="125" t="str">
        <f t="shared" si="736"/>
        <v/>
      </c>
      <c r="CH534" s="149" t="str">
        <f t="shared" si="737"/>
        <v/>
      </c>
      <c r="CI534" s="142" t="str">
        <f t="shared" si="738"/>
        <v/>
      </c>
      <c r="CJ534" s="119"/>
      <c r="CK534" s="109"/>
      <c r="CL534" s="166" t="str">
        <f t="shared" si="739"/>
        <v/>
      </c>
      <c r="CM534" s="166" t="str">
        <f t="shared" si="740"/>
        <v/>
      </c>
      <c r="CN534" s="163" t="str">
        <f t="shared" si="741"/>
        <v/>
      </c>
      <c r="CO534" s="164" t="str">
        <f t="shared" si="742"/>
        <v/>
      </c>
      <c r="CP534" s="109"/>
      <c r="CQ534" s="163" t="str">
        <f t="shared" si="743"/>
        <v/>
      </c>
      <c r="CR534" s="163" t="str">
        <f t="shared" si="744"/>
        <v/>
      </c>
      <c r="CS534" s="109"/>
      <c r="CT534" s="112" t="str">
        <f t="shared" si="776"/>
        <v/>
      </c>
      <c r="CU534" s="145" t="str">
        <f t="shared" si="777"/>
        <v/>
      </c>
      <c r="CV534" s="111" t="str">
        <f t="shared" si="778"/>
        <v/>
      </c>
      <c r="CW534" s="111" t="str">
        <f t="shared" si="779"/>
        <v/>
      </c>
      <c r="CX534" s="109" t="str">
        <f t="shared" si="745"/>
        <v/>
      </c>
      <c r="CY534" s="126" t="str">
        <f t="shared" si="746"/>
        <v/>
      </c>
      <c r="CZ534" s="126" t="str">
        <f t="shared" si="747"/>
        <v/>
      </c>
      <c r="DA534" s="126" t="str">
        <f t="shared" si="748"/>
        <v/>
      </c>
      <c r="DB534" s="145" t="str">
        <f t="shared" si="749"/>
        <v/>
      </c>
      <c r="DC534" s="143" t="str">
        <f t="shared" si="750"/>
        <v/>
      </c>
      <c r="DD534" s="121"/>
      <c r="DE534" s="113" t="str">
        <f t="shared" si="751"/>
        <v/>
      </c>
      <c r="DF534" s="113" t="str">
        <f t="shared" si="752"/>
        <v/>
      </c>
      <c r="DG534" s="111" t="e">
        <f t="shared" si="780"/>
        <v>#N/A</v>
      </c>
      <c r="DH534" s="108" t="str">
        <f t="shared" si="753"/>
        <v/>
      </c>
      <c r="DI534" s="108" t="str">
        <f t="shared" si="781"/>
        <v/>
      </c>
      <c r="DJ534" s="108" t="str">
        <f t="shared" si="782"/>
        <v/>
      </c>
      <c r="DK534" s="108" t="str">
        <f t="shared" si="785"/>
        <v/>
      </c>
      <c r="DL534" s="108" t="str">
        <f t="shared" si="783"/>
        <v/>
      </c>
      <c r="DM534" s="108" t="str">
        <f t="shared" si="784"/>
        <v/>
      </c>
      <c r="DN534" s="103"/>
      <c r="DO534" s="170" t="str">
        <f t="shared" si="754"/>
        <v/>
      </c>
      <c r="DP534" s="170" t="str">
        <f t="shared" si="755"/>
        <v/>
      </c>
      <c r="DQ534" s="170" t="str">
        <f t="shared" si="756"/>
        <v/>
      </c>
      <c r="DR534" s="55" t="str">
        <f t="shared" si="757"/>
        <v/>
      </c>
      <c r="DS534" s="55" t="str">
        <f t="shared" si="758"/>
        <v/>
      </c>
      <c r="DT534" s="173" t="str">
        <f t="shared" si="759"/>
        <v/>
      </c>
      <c r="DU534" s="55" t="str">
        <f t="shared" si="760"/>
        <v/>
      </c>
      <c r="DV534" s="21" t="str">
        <f t="shared" si="761"/>
        <v/>
      </c>
      <c r="DW534" s="11" t="str">
        <f t="shared" si="786"/>
        <v/>
      </c>
      <c r="DX534" s="12" t="str">
        <f t="shared" si="762"/>
        <v/>
      </c>
      <c r="DY534" s="15"/>
    </row>
    <row r="535" spans="1:129" ht="19.899999999999999" customHeight="1" x14ac:dyDescent="0.25">
      <c r="A535" s="47">
        <f t="shared" si="763"/>
        <v>534</v>
      </c>
      <c r="B535" s="176"/>
      <c r="C535" s="194"/>
      <c r="D535" s="176"/>
      <c r="E535" s="194"/>
      <c r="F535" s="192"/>
      <c r="G535" s="193"/>
      <c r="H535" s="176"/>
      <c r="I535" s="176"/>
      <c r="J535" s="180"/>
      <c r="K535" s="180"/>
      <c r="L535" s="180"/>
      <c r="M535" s="40"/>
      <c r="N535" s="10" t="str">
        <f t="shared" si="705"/>
        <v/>
      </c>
      <c r="O535" s="13"/>
      <c r="P535" s="26" t="str">
        <f t="shared" si="704"/>
        <v/>
      </c>
      <c r="Q535" s="26" t="str">
        <f t="shared" si="704"/>
        <v/>
      </c>
      <c r="R535" s="26" t="str">
        <f t="shared" si="704"/>
        <v/>
      </c>
      <c r="S535" s="26" t="str">
        <f t="shared" si="704"/>
        <v/>
      </c>
      <c r="T535" s="26" t="str">
        <f t="shared" si="704"/>
        <v/>
      </c>
      <c r="U535" s="157" t="str">
        <f t="shared" si="704"/>
        <v/>
      </c>
      <c r="V535" s="26" t="str">
        <f t="shared" si="704"/>
        <v/>
      </c>
      <c r="W535" s="26" t="str">
        <f t="shared" si="704"/>
        <v/>
      </c>
      <c r="X535" s="26" t="str">
        <f t="shared" si="704"/>
        <v/>
      </c>
      <c r="Y535" s="24" t="str">
        <f t="shared" si="704"/>
        <v/>
      </c>
      <c r="Z535" s="18" t="str">
        <f t="shared" si="788"/>
        <v/>
      </c>
      <c r="AA535" s="24" t="str">
        <f t="shared" si="788"/>
        <v/>
      </c>
      <c r="AB535" s="24" t="str">
        <f t="shared" si="788"/>
        <v/>
      </c>
      <c r="AC535" s="26" t="str">
        <f t="shared" si="788"/>
        <v/>
      </c>
      <c r="AD535" s="33" t="str">
        <f t="shared" si="788"/>
        <v/>
      </c>
      <c r="AE535" s="24" t="str">
        <f t="shared" si="788"/>
        <v/>
      </c>
      <c r="AF535" s="26" t="str">
        <f t="shared" si="788"/>
        <v/>
      </c>
      <c r="AG535" s="24" t="str">
        <f t="shared" si="788"/>
        <v/>
      </c>
      <c r="AH535" s="26" t="str">
        <f t="shared" si="788"/>
        <v/>
      </c>
      <c r="AI535" s="26" t="str">
        <f t="shared" si="788"/>
        <v/>
      </c>
      <c r="AJ535" s="26" t="str">
        <f t="shared" si="788"/>
        <v/>
      </c>
      <c r="AK535" s="26" t="str">
        <f t="shared" si="788"/>
        <v/>
      </c>
      <c r="AL535" s="26" t="str">
        <f t="shared" si="788"/>
        <v/>
      </c>
      <c r="AM535" s="18" t="str">
        <f t="shared" si="788"/>
        <v/>
      </c>
      <c r="AN535" s="9"/>
      <c r="AO535" s="152" t="str">
        <f t="shared" si="764"/>
        <v/>
      </c>
      <c r="AP535" s="150" t="str">
        <f t="shared" si="707"/>
        <v/>
      </c>
      <c r="AQ535" s="151" t="str">
        <f t="shared" si="708"/>
        <v/>
      </c>
      <c r="AR535" s="107" t="str">
        <f t="shared" si="709"/>
        <v/>
      </c>
      <c r="AS535" s="128" t="str">
        <f t="shared" si="710"/>
        <v/>
      </c>
      <c r="AT535" s="114" t="str">
        <f t="shared" si="765"/>
        <v/>
      </c>
      <c r="AU535" s="114" t="str">
        <f t="shared" si="766"/>
        <v/>
      </c>
      <c r="AV535" s="114" t="str">
        <f t="shared" si="767"/>
        <v/>
      </c>
      <c r="AW535" s="114" t="str">
        <f t="shared" si="768"/>
        <v/>
      </c>
      <c r="AX535" s="117" t="str">
        <f t="shared" si="769"/>
        <v/>
      </c>
      <c r="AY535" s="117" t="str">
        <f t="shared" si="770"/>
        <v/>
      </c>
      <c r="AZ535" s="111" t="str">
        <f t="shared" si="771"/>
        <v/>
      </c>
      <c r="BA535" s="133" t="str">
        <f t="shared" si="772"/>
        <v/>
      </c>
      <c r="BB535" s="126" t="str">
        <f t="shared" si="711"/>
        <v/>
      </c>
      <c r="BC535" s="126" t="str">
        <f t="shared" si="712"/>
        <v/>
      </c>
      <c r="BD535" s="127" t="str">
        <f t="shared" si="713"/>
        <v/>
      </c>
      <c r="BE535" s="115" t="str">
        <f t="shared" si="714"/>
        <v/>
      </c>
      <c r="BF535" s="148" t="str">
        <f t="shared" si="715"/>
        <v/>
      </c>
      <c r="BG535" s="126" t="str">
        <f t="shared" si="716"/>
        <v/>
      </c>
      <c r="BH535" s="126" t="str">
        <f t="shared" si="717"/>
        <v/>
      </c>
      <c r="BI535" s="126" t="str">
        <f t="shared" si="718"/>
        <v/>
      </c>
      <c r="BJ535" s="126" t="str">
        <f t="shared" si="719"/>
        <v/>
      </c>
      <c r="BK535" s="111" t="str">
        <f t="shared" si="720"/>
        <v/>
      </c>
      <c r="BL535" s="118" t="str">
        <f t="shared" si="773"/>
        <v/>
      </c>
      <c r="BM535" s="115" t="str">
        <f t="shared" si="721"/>
        <v/>
      </c>
      <c r="BN535" s="110" t="str">
        <f t="shared" si="722"/>
        <v/>
      </c>
      <c r="BO535" s="110" t="str">
        <f t="shared" si="723"/>
        <v/>
      </c>
      <c r="BP535" s="111" t="str">
        <f t="shared" si="774"/>
        <v/>
      </c>
      <c r="BQ535" s="110" t="str">
        <f t="shared" si="775"/>
        <v/>
      </c>
      <c r="BR535" s="153"/>
      <c r="BS535" s="115" t="str">
        <f t="shared" si="724"/>
        <v/>
      </c>
      <c r="BT535" s="132" t="str">
        <f t="shared" si="787"/>
        <v/>
      </c>
      <c r="BU535" s="146" t="str">
        <f t="shared" si="725"/>
        <v/>
      </c>
      <c r="BV535" s="115" t="str">
        <f t="shared" si="726"/>
        <v/>
      </c>
      <c r="BW535" s="118" t="str">
        <f t="shared" si="727"/>
        <v/>
      </c>
      <c r="BX535" s="119"/>
      <c r="BY535" s="111" t="str">
        <f t="shared" si="728"/>
        <v/>
      </c>
      <c r="BZ535" s="111" t="str">
        <f t="shared" si="729"/>
        <v/>
      </c>
      <c r="CA535" s="111" t="str">
        <f t="shared" si="730"/>
        <v/>
      </c>
      <c r="CB535" s="142" t="str">
        <f t="shared" si="731"/>
        <v/>
      </c>
      <c r="CC535" s="184" t="str">
        <f t="shared" si="732"/>
        <v/>
      </c>
      <c r="CD535" s="115" t="str">
        <f t="shared" si="733"/>
        <v/>
      </c>
      <c r="CE535" s="115" t="str">
        <f t="shared" si="734"/>
        <v/>
      </c>
      <c r="CF535" s="125" t="str">
        <f t="shared" si="735"/>
        <v/>
      </c>
      <c r="CG535" s="125" t="str">
        <f t="shared" si="736"/>
        <v/>
      </c>
      <c r="CH535" s="149" t="str">
        <f t="shared" si="737"/>
        <v/>
      </c>
      <c r="CI535" s="142" t="str">
        <f t="shared" si="738"/>
        <v/>
      </c>
      <c r="CJ535" s="119"/>
      <c r="CK535" s="109"/>
      <c r="CL535" s="166" t="str">
        <f t="shared" si="739"/>
        <v/>
      </c>
      <c r="CM535" s="166" t="str">
        <f t="shared" si="740"/>
        <v/>
      </c>
      <c r="CN535" s="163" t="str">
        <f t="shared" si="741"/>
        <v/>
      </c>
      <c r="CO535" s="164" t="str">
        <f t="shared" si="742"/>
        <v/>
      </c>
      <c r="CP535" s="109"/>
      <c r="CQ535" s="163" t="str">
        <f t="shared" si="743"/>
        <v/>
      </c>
      <c r="CR535" s="163" t="str">
        <f t="shared" si="744"/>
        <v/>
      </c>
      <c r="CS535" s="109"/>
      <c r="CT535" s="112" t="str">
        <f t="shared" si="776"/>
        <v/>
      </c>
      <c r="CU535" s="145" t="str">
        <f t="shared" si="777"/>
        <v/>
      </c>
      <c r="CV535" s="111" t="str">
        <f t="shared" si="778"/>
        <v/>
      </c>
      <c r="CW535" s="111" t="str">
        <f t="shared" si="779"/>
        <v/>
      </c>
      <c r="CX535" s="109" t="str">
        <f t="shared" si="745"/>
        <v/>
      </c>
      <c r="CY535" s="126" t="str">
        <f t="shared" si="746"/>
        <v/>
      </c>
      <c r="CZ535" s="126" t="str">
        <f t="shared" si="747"/>
        <v/>
      </c>
      <c r="DA535" s="126" t="str">
        <f t="shared" si="748"/>
        <v/>
      </c>
      <c r="DB535" s="145" t="str">
        <f t="shared" si="749"/>
        <v/>
      </c>
      <c r="DC535" s="143" t="str">
        <f t="shared" si="750"/>
        <v/>
      </c>
      <c r="DD535" s="121"/>
      <c r="DE535" s="113" t="str">
        <f t="shared" si="751"/>
        <v/>
      </c>
      <c r="DF535" s="113" t="str">
        <f t="shared" si="752"/>
        <v/>
      </c>
      <c r="DG535" s="111" t="e">
        <f t="shared" si="780"/>
        <v>#N/A</v>
      </c>
      <c r="DH535" s="108" t="str">
        <f t="shared" si="753"/>
        <v/>
      </c>
      <c r="DI535" s="108" t="str">
        <f t="shared" si="781"/>
        <v/>
      </c>
      <c r="DJ535" s="108" t="str">
        <f t="shared" si="782"/>
        <v/>
      </c>
      <c r="DK535" s="108" t="str">
        <f t="shared" si="785"/>
        <v/>
      </c>
      <c r="DL535" s="108" t="str">
        <f t="shared" si="783"/>
        <v/>
      </c>
      <c r="DM535" s="108" t="str">
        <f t="shared" si="784"/>
        <v/>
      </c>
      <c r="DN535" s="103"/>
      <c r="DO535" s="170" t="str">
        <f t="shared" si="754"/>
        <v/>
      </c>
      <c r="DP535" s="170" t="str">
        <f t="shared" si="755"/>
        <v/>
      </c>
      <c r="DQ535" s="170" t="str">
        <f t="shared" si="756"/>
        <v/>
      </c>
      <c r="DR535" s="55" t="str">
        <f t="shared" si="757"/>
        <v/>
      </c>
      <c r="DS535" s="55" t="str">
        <f t="shared" si="758"/>
        <v/>
      </c>
      <c r="DT535" s="173" t="str">
        <f t="shared" si="759"/>
        <v/>
      </c>
      <c r="DU535" s="55" t="str">
        <f t="shared" si="760"/>
        <v/>
      </c>
      <c r="DV535" s="21" t="str">
        <f t="shared" si="761"/>
        <v/>
      </c>
      <c r="DW535" s="11" t="str">
        <f t="shared" si="786"/>
        <v/>
      </c>
      <c r="DX535" s="12" t="str">
        <f t="shared" si="762"/>
        <v/>
      </c>
      <c r="DY535" s="15"/>
    </row>
    <row r="536" spans="1:129" ht="19.899999999999999" customHeight="1" x14ac:dyDescent="0.25">
      <c r="A536" s="47">
        <f t="shared" si="763"/>
        <v>535</v>
      </c>
      <c r="B536" s="176"/>
      <c r="C536" s="194"/>
      <c r="D536" s="176"/>
      <c r="E536" s="194"/>
      <c r="F536" s="192"/>
      <c r="G536" s="193"/>
      <c r="H536" s="176"/>
      <c r="I536" s="176"/>
      <c r="J536" s="180"/>
      <c r="K536" s="180"/>
      <c r="L536" s="180"/>
      <c r="M536" s="40"/>
      <c r="N536" s="10" t="str">
        <f t="shared" si="705"/>
        <v/>
      </c>
      <c r="O536" s="13"/>
      <c r="P536" s="26" t="str">
        <f t="shared" si="704"/>
        <v/>
      </c>
      <c r="Q536" s="26" t="str">
        <f t="shared" si="704"/>
        <v/>
      </c>
      <c r="R536" s="26" t="str">
        <f t="shared" si="704"/>
        <v/>
      </c>
      <c r="S536" s="26" t="str">
        <f t="shared" si="704"/>
        <v/>
      </c>
      <c r="T536" s="26" t="str">
        <f t="shared" si="704"/>
        <v/>
      </c>
      <c r="U536" s="157" t="str">
        <f t="shared" si="704"/>
        <v/>
      </c>
      <c r="V536" s="26" t="str">
        <f t="shared" si="704"/>
        <v/>
      </c>
      <c r="W536" s="26" t="str">
        <f t="shared" ref="P536:Y599" si="789">IF(SG_or_BG_entered="","",Previous)</f>
        <v/>
      </c>
      <c r="X536" s="26" t="str">
        <f t="shared" si="789"/>
        <v/>
      </c>
      <c r="Y536" s="24" t="str">
        <f t="shared" si="789"/>
        <v/>
      </c>
      <c r="Z536" s="18" t="str">
        <f t="shared" si="788"/>
        <v/>
      </c>
      <c r="AA536" s="24" t="str">
        <f t="shared" si="788"/>
        <v/>
      </c>
      <c r="AB536" s="24" t="str">
        <f t="shared" si="788"/>
        <v/>
      </c>
      <c r="AC536" s="26" t="str">
        <f t="shared" si="788"/>
        <v/>
      </c>
      <c r="AD536" s="33" t="str">
        <f t="shared" si="788"/>
        <v/>
      </c>
      <c r="AE536" s="24" t="str">
        <f t="shared" si="788"/>
        <v/>
      </c>
      <c r="AF536" s="26" t="str">
        <f t="shared" si="788"/>
        <v/>
      </c>
      <c r="AG536" s="24" t="str">
        <f t="shared" si="788"/>
        <v/>
      </c>
      <c r="AH536" s="26" t="str">
        <f t="shared" si="788"/>
        <v/>
      </c>
      <c r="AI536" s="26" t="str">
        <f t="shared" si="788"/>
        <v/>
      </c>
      <c r="AJ536" s="26" t="str">
        <f t="shared" si="788"/>
        <v/>
      </c>
      <c r="AK536" s="26" t="str">
        <f t="shared" si="788"/>
        <v/>
      </c>
      <c r="AL536" s="26" t="str">
        <f t="shared" si="788"/>
        <v/>
      </c>
      <c r="AM536" s="18" t="str">
        <f t="shared" si="788"/>
        <v/>
      </c>
      <c r="AN536" s="9"/>
      <c r="AO536" s="152" t="str">
        <f t="shared" si="764"/>
        <v/>
      </c>
      <c r="AP536" s="150" t="str">
        <f t="shared" si="707"/>
        <v/>
      </c>
      <c r="AQ536" s="151" t="str">
        <f t="shared" si="708"/>
        <v/>
      </c>
      <c r="AR536" s="107" t="str">
        <f t="shared" si="709"/>
        <v/>
      </c>
      <c r="AS536" s="128" t="str">
        <f t="shared" si="710"/>
        <v/>
      </c>
      <c r="AT536" s="114" t="str">
        <f t="shared" si="765"/>
        <v/>
      </c>
      <c r="AU536" s="114" t="str">
        <f t="shared" si="766"/>
        <v/>
      </c>
      <c r="AV536" s="114" t="str">
        <f t="shared" si="767"/>
        <v/>
      </c>
      <c r="AW536" s="114" t="str">
        <f t="shared" si="768"/>
        <v/>
      </c>
      <c r="AX536" s="117" t="str">
        <f t="shared" si="769"/>
        <v/>
      </c>
      <c r="AY536" s="117" t="str">
        <f t="shared" si="770"/>
        <v/>
      </c>
      <c r="AZ536" s="111" t="str">
        <f t="shared" si="771"/>
        <v/>
      </c>
      <c r="BA536" s="133" t="str">
        <f t="shared" si="772"/>
        <v/>
      </c>
      <c r="BB536" s="126" t="str">
        <f t="shared" si="711"/>
        <v/>
      </c>
      <c r="BC536" s="126" t="str">
        <f t="shared" si="712"/>
        <v/>
      </c>
      <c r="BD536" s="127" t="str">
        <f t="shared" si="713"/>
        <v/>
      </c>
      <c r="BE536" s="115" t="str">
        <f t="shared" si="714"/>
        <v/>
      </c>
      <c r="BF536" s="148" t="str">
        <f t="shared" si="715"/>
        <v/>
      </c>
      <c r="BG536" s="126" t="str">
        <f t="shared" si="716"/>
        <v/>
      </c>
      <c r="BH536" s="126" t="str">
        <f t="shared" si="717"/>
        <v/>
      </c>
      <c r="BI536" s="126" t="str">
        <f t="shared" si="718"/>
        <v/>
      </c>
      <c r="BJ536" s="126" t="str">
        <f t="shared" si="719"/>
        <v/>
      </c>
      <c r="BK536" s="111" t="str">
        <f t="shared" si="720"/>
        <v/>
      </c>
      <c r="BL536" s="118" t="str">
        <f t="shared" si="773"/>
        <v/>
      </c>
      <c r="BM536" s="115" t="str">
        <f t="shared" si="721"/>
        <v/>
      </c>
      <c r="BN536" s="110" t="str">
        <f t="shared" si="722"/>
        <v/>
      </c>
      <c r="BO536" s="110" t="str">
        <f t="shared" si="723"/>
        <v/>
      </c>
      <c r="BP536" s="111" t="str">
        <f t="shared" si="774"/>
        <v/>
      </c>
      <c r="BQ536" s="110" t="str">
        <f t="shared" si="775"/>
        <v/>
      </c>
      <c r="BR536" s="153"/>
      <c r="BS536" s="115" t="str">
        <f t="shared" si="724"/>
        <v/>
      </c>
      <c r="BT536" s="132" t="str">
        <f t="shared" si="787"/>
        <v/>
      </c>
      <c r="BU536" s="146" t="str">
        <f t="shared" si="725"/>
        <v/>
      </c>
      <c r="BV536" s="115" t="str">
        <f t="shared" si="726"/>
        <v/>
      </c>
      <c r="BW536" s="118" t="str">
        <f t="shared" si="727"/>
        <v/>
      </c>
      <c r="BX536" s="119"/>
      <c r="BY536" s="111" t="str">
        <f t="shared" si="728"/>
        <v/>
      </c>
      <c r="BZ536" s="111" t="str">
        <f t="shared" si="729"/>
        <v/>
      </c>
      <c r="CA536" s="111" t="str">
        <f t="shared" si="730"/>
        <v/>
      </c>
      <c r="CB536" s="142" t="str">
        <f t="shared" si="731"/>
        <v/>
      </c>
      <c r="CC536" s="184" t="str">
        <f t="shared" si="732"/>
        <v/>
      </c>
      <c r="CD536" s="115" t="str">
        <f t="shared" si="733"/>
        <v/>
      </c>
      <c r="CE536" s="115" t="str">
        <f t="shared" si="734"/>
        <v/>
      </c>
      <c r="CF536" s="125" t="str">
        <f t="shared" si="735"/>
        <v/>
      </c>
      <c r="CG536" s="125" t="str">
        <f t="shared" si="736"/>
        <v/>
      </c>
      <c r="CH536" s="149" t="str">
        <f t="shared" si="737"/>
        <v/>
      </c>
      <c r="CI536" s="142" t="str">
        <f t="shared" si="738"/>
        <v/>
      </c>
      <c r="CJ536" s="119"/>
      <c r="CK536" s="109"/>
      <c r="CL536" s="166" t="str">
        <f t="shared" si="739"/>
        <v/>
      </c>
      <c r="CM536" s="166" t="str">
        <f t="shared" si="740"/>
        <v/>
      </c>
      <c r="CN536" s="163" t="str">
        <f t="shared" si="741"/>
        <v/>
      </c>
      <c r="CO536" s="164" t="str">
        <f t="shared" si="742"/>
        <v/>
      </c>
      <c r="CP536" s="109"/>
      <c r="CQ536" s="163" t="str">
        <f t="shared" si="743"/>
        <v/>
      </c>
      <c r="CR536" s="163" t="str">
        <f t="shared" si="744"/>
        <v/>
      </c>
      <c r="CS536" s="109"/>
      <c r="CT536" s="112" t="str">
        <f t="shared" si="776"/>
        <v/>
      </c>
      <c r="CU536" s="145" t="str">
        <f t="shared" si="777"/>
        <v/>
      </c>
      <c r="CV536" s="111" t="str">
        <f t="shared" si="778"/>
        <v/>
      </c>
      <c r="CW536" s="111" t="str">
        <f t="shared" si="779"/>
        <v/>
      </c>
      <c r="CX536" s="109" t="str">
        <f t="shared" si="745"/>
        <v/>
      </c>
      <c r="CY536" s="126" t="str">
        <f t="shared" si="746"/>
        <v/>
      </c>
      <c r="CZ536" s="126" t="str">
        <f t="shared" si="747"/>
        <v/>
      </c>
      <c r="DA536" s="126" t="str">
        <f t="shared" si="748"/>
        <v/>
      </c>
      <c r="DB536" s="145" t="str">
        <f t="shared" si="749"/>
        <v/>
      </c>
      <c r="DC536" s="143" t="str">
        <f t="shared" si="750"/>
        <v/>
      </c>
      <c r="DD536" s="121"/>
      <c r="DE536" s="113" t="str">
        <f t="shared" si="751"/>
        <v/>
      </c>
      <c r="DF536" s="113" t="str">
        <f t="shared" si="752"/>
        <v/>
      </c>
      <c r="DG536" s="111" t="e">
        <f t="shared" si="780"/>
        <v>#N/A</v>
      </c>
      <c r="DH536" s="108" t="str">
        <f t="shared" si="753"/>
        <v/>
      </c>
      <c r="DI536" s="108" t="str">
        <f t="shared" si="781"/>
        <v/>
      </c>
      <c r="DJ536" s="108" t="str">
        <f t="shared" si="782"/>
        <v/>
      </c>
      <c r="DK536" s="108" t="str">
        <f t="shared" si="785"/>
        <v/>
      </c>
      <c r="DL536" s="108" t="str">
        <f t="shared" si="783"/>
        <v/>
      </c>
      <c r="DM536" s="108" t="str">
        <f t="shared" si="784"/>
        <v/>
      </c>
      <c r="DN536" s="103"/>
      <c r="DO536" s="170" t="str">
        <f t="shared" si="754"/>
        <v/>
      </c>
      <c r="DP536" s="170" t="str">
        <f t="shared" si="755"/>
        <v/>
      </c>
      <c r="DQ536" s="170" t="str">
        <f t="shared" si="756"/>
        <v/>
      </c>
      <c r="DR536" s="55" t="str">
        <f t="shared" si="757"/>
        <v/>
      </c>
      <c r="DS536" s="55" t="str">
        <f t="shared" si="758"/>
        <v/>
      </c>
      <c r="DT536" s="173" t="str">
        <f t="shared" si="759"/>
        <v/>
      </c>
      <c r="DU536" s="55" t="str">
        <f t="shared" si="760"/>
        <v/>
      </c>
      <c r="DV536" s="21" t="str">
        <f t="shared" si="761"/>
        <v/>
      </c>
      <c r="DW536" s="11" t="str">
        <f t="shared" si="786"/>
        <v/>
      </c>
      <c r="DX536" s="12" t="str">
        <f t="shared" si="762"/>
        <v/>
      </c>
      <c r="DY536" s="15"/>
    </row>
    <row r="537" spans="1:129" ht="19.899999999999999" customHeight="1" x14ac:dyDescent="0.25">
      <c r="A537" s="47">
        <f t="shared" si="763"/>
        <v>536</v>
      </c>
      <c r="B537" s="176"/>
      <c r="C537" s="194"/>
      <c r="D537" s="176"/>
      <c r="E537" s="194"/>
      <c r="F537" s="192"/>
      <c r="G537" s="193"/>
      <c r="H537" s="176"/>
      <c r="I537" s="176"/>
      <c r="J537" s="180"/>
      <c r="K537" s="180"/>
      <c r="L537" s="180"/>
      <c r="M537" s="40"/>
      <c r="N537" s="10" t="str">
        <f t="shared" si="705"/>
        <v/>
      </c>
      <c r="O537" s="13"/>
      <c r="P537" s="26" t="str">
        <f t="shared" si="789"/>
        <v/>
      </c>
      <c r="Q537" s="26" t="str">
        <f t="shared" si="789"/>
        <v/>
      </c>
      <c r="R537" s="26" t="str">
        <f t="shared" si="789"/>
        <v/>
      </c>
      <c r="S537" s="26" t="str">
        <f t="shared" si="789"/>
        <v/>
      </c>
      <c r="T537" s="26" t="str">
        <f t="shared" si="789"/>
        <v/>
      </c>
      <c r="U537" s="157" t="str">
        <f t="shared" si="789"/>
        <v/>
      </c>
      <c r="V537" s="26" t="str">
        <f t="shared" si="789"/>
        <v/>
      </c>
      <c r="W537" s="26" t="str">
        <f t="shared" si="789"/>
        <v/>
      </c>
      <c r="X537" s="26" t="str">
        <f t="shared" si="789"/>
        <v/>
      </c>
      <c r="Y537" s="24" t="str">
        <f t="shared" si="789"/>
        <v/>
      </c>
      <c r="Z537" s="18" t="str">
        <f t="shared" si="788"/>
        <v/>
      </c>
      <c r="AA537" s="24" t="str">
        <f t="shared" si="788"/>
        <v/>
      </c>
      <c r="AB537" s="24" t="str">
        <f t="shared" si="788"/>
        <v/>
      </c>
      <c r="AC537" s="26" t="str">
        <f t="shared" si="788"/>
        <v/>
      </c>
      <c r="AD537" s="33" t="str">
        <f t="shared" si="788"/>
        <v/>
      </c>
      <c r="AE537" s="24" t="str">
        <f t="shared" si="788"/>
        <v/>
      </c>
      <c r="AF537" s="26" t="str">
        <f t="shared" si="788"/>
        <v/>
      </c>
      <c r="AG537" s="24" t="str">
        <f t="shared" si="788"/>
        <v/>
      </c>
      <c r="AH537" s="26" t="str">
        <f t="shared" si="788"/>
        <v/>
      </c>
      <c r="AI537" s="26" t="str">
        <f t="shared" si="788"/>
        <v/>
      </c>
      <c r="AJ537" s="26" t="str">
        <f t="shared" si="788"/>
        <v/>
      </c>
      <c r="AK537" s="26" t="str">
        <f t="shared" si="788"/>
        <v/>
      </c>
      <c r="AL537" s="26" t="str">
        <f t="shared" si="788"/>
        <v/>
      </c>
      <c r="AM537" s="18" t="str">
        <f t="shared" si="788"/>
        <v/>
      </c>
      <c r="AN537" s="9"/>
      <c r="AO537" s="152" t="str">
        <f t="shared" si="764"/>
        <v/>
      </c>
      <c r="AP537" s="150" t="str">
        <f t="shared" si="707"/>
        <v/>
      </c>
      <c r="AQ537" s="151" t="str">
        <f t="shared" si="708"/>
        <v/>
      </c>
      <c r="AR537" s="107" t="str">
        <f t="shared" si="709"/>
        <v/>
      </c>
      <c r="AS537" s="128" t="str">
        <f t="shared" si="710"/>
        <v/>
      </c>
      <c r="AT537" s="114" t="str">
        <f t="shared" si="765"/>
        <v/>
      </c>
      <c r="AU537" s="114" t="str">
        <f t="shared" si="766"/>
        <v/>
      </c>
      <c r="AV537" s="114" t="str">
        <f t="shared" si="767"/>
        <v/>
      </c>
      <c r="AW537" s="114" t="str">
        <f t="shared" si="768"/>
        <v/>
      </c>
      <c r="AX537" s="117" t="str">
        <f t="shared" si="769"/>
        <v/>
      </c>
      <c r="AY537" s="117" t="str">
        <f t="shared" si="770"/>
        <v/>
      </c>
      <c r="AZ537" s="111" t="str">
        <f t="shared" si="771"/>
        <v/>
      </c>
      <c r="BA537" s="133" t="str">
        <f t="shared" si="772"/>
        <v/>
      </c>
      <c r="BB537" s="126" t="str">
        <f t="shared" si="711"/>
        <v/>
      </c>
      <c r="BC537" s="126" t="str">
        <f t="shared" si="712"/>
        <v/>
      </c>
      <c r="BD537" s="127" t="str">
        <f t="shared" si="713"/>
        <v/>
      </c>
      <c r="BE537" s="115" t="str">
        <f t="shared" si="714"/>
        <v/>
      </c>
      <c r="BF537" s="148" t="str">
        <f t="shared" si="715"/>
        <v/>
      </c>
      <c r="BG537" s="126" t="str">
        <f t="shared" si="716"/>
        <v/>
      </c>
      <c r="BH537" s="126" t="str">
        <f t="shared" si="717"/>
        <v/>
      </c>
      <c r="BI537" s="126" t="str">
        <f t="shared" si="718"/>
        <v/>
      </c>
      <c r="BJ537" s="126" t="str">
        <f t="shared" si="719"/>
        <v/>
      </c>
      <c r="BK537" s="111" t="str">
        <f t="shared" si="720"/>
        <v/>
      </c>
      <c r="BL537" s="118" t="str">
        <f t="shared" si="773"/>
        <v/>
      </c>
      <c r="BM537" s="115" t="str">
        <f t="shared" si="721"/>
        <v/>
      </c>
      <c r="BN537" s="110" t="str">
        <f t="shared" si="722"/>
        <v/>
      </c>
      <c r="BO537" s="110" t="str">
        <f t="shared" si="723"/>
        <v/>
      </c>
      <c r="BP537" s="111" t="str">
        <f t="shared" si="774"/>
        <v/>
      </c>
      <c r="BQ537" s="110" t="str">
        <f t="shared" si="775"/>
        <v/>
      </c>
      <c r="BR537" s="153"/>
      <c r="BS537" s="115" t="str">
        <f t="shared" si="724"/>
        <v/>
      </c>
      <c r="BT537" s="132" t="str">
        <f t="shared" si="787"/>
        <v/>
      </c>
      <c r="BU537" s="146" t="str">
        <f t="shared" si="725"/>
        <v/>
      </c>
      <c r="BV537" s="115" t="str">
        <f t="shared" si="726"/>
        <v/>
      </c>
      <c r="BW537" s="118" t="str">
        <f t="shared" si="727"/>
        <v/>
      </c>
      <c r="BX537" s="119"/>
      <c r="BY537" s="111" t="str">
        <f t="shared" si="728"/>
        <v/>
      </c>
      <c r="BZ537" s="111" t="str">
        <f t="shared" si="729"/>
        <v/>
      </c>
      <c r="CA537" s="111" t="str">
        <f t="shared" si="730"/>
        <v/>
      </c>
      <c r="CB537" s="142" t="str">
        <f t="shared" si="731"/>
        <v/>
      </c>
      <c r="CC537" s="184" t="str">
        <f t="shared" si="732"/>
        <v/>
      </c>
      <c r="CD537" s="115" t="str">
        <f t="shared" si="733"/>
        <v/>
      </c>
      <c r="CE537" s="115" t="str">
        <f t="shared" si="734"/>
        <v/>
      </c>
      <c r="CF537" s="125" t="str">
        <f t="shared" si="735"/>
        <v/>
      </c>
      <c r="CG537" s="125" t="str">
        <f t="shared" si="736"/>
        <v/>
      </c>
      <c r="CH537" s="149" t="str">
        <f t="shared" si="737"/>
        <v/>
      </c>
      <c r="CI537" s="142" t="str">
        <f t="shared" si="738"/>
        <v/>
      </c>
      <c r="CJ537" s="119"/>
      <c r="CK537" s="109"/>
      <c r="CL537" s="166" t="str">
        <f t="shared" si="739"/>
        <v/>
      </c>
      <c r="CM537" s="166" t="str">
        <f t="shared" si="740"/>
        <v/>
      </c>
      <c r="CN537" s="163" t="str">
        <f t="shared" si="741"/>
        <v/>
      </c>
      <c r="CO537" s="164" t="str">
        <f t="shared" si="742"/>
        <v/>
      </c>
      <c r="CP537" s="109"/>
      <c r="CQ537" s="163" t="str">
        <f t="shared" si="743"/>
        <v/>
      </c>
      <c r="CR537" s="163" t="str">
        <f t="shared" si="744"/>
        <v/>
      </c>
      <c r="CS537" s="109"/>
      <c r="CT537" s="112" t="str">
        <f t="shared" si="776"/>
        <v/>
      </c>
      <c r="CU537" s="145" t="str">
        <f t="shared" si="777"/>
        <v/>
      </c>
      <c r="CV537" s="111" t="str">
        <f t="shared" si="778"/>
        <v/>
      </c>
      <c r="CW537" s="111" t="str">
        <f t="shared" si="779"/>
        <v/>
      </c>
      <c r="CX537" s="109" t="str">
        <f t="shared" si="745"/>
        <v/>
      </c>
      <c r="CY537" s="126" t="str">
        <f t="shared" si="746"/>
        <v/>
      </c>
      <c r="CZ537" s="126" t="str">
        <f t="shared" si="747"/>
        <v/>
      </c>
      <c r="DA537" s="126" t="str">
        <f t="shared" si="748"/>
        <v/>
      </c>
      <c r="DB537" s="145" t="str">
        <f t="shared" si="749"/>
        <v/>
      </c>
      <c r="DC537" s="143" t="str">
        <f t="shared" si="750"/>
        <v/>
      </c>
      <c r="DD537" s="121"/>
      <c r="DE537" s="113" t="str">
        <f t="shared" si="751"/>
        <v/>
      </c>
      <c r="DF537" s="113" t="str">
        <f t="shared" si="752"/>
        <v/>
      </c>
      <c r="DG537" s="111" t="e">
        <f t="shared" si="780"/>
        <v>#N/A</v>
      </c>
      <c r="DH537" s="108" t="str">
        <f t="shared" si="753"/>
        <v/>
      </c>
      <c r="DI537" s="108" t="str">
        <f t="shared" si="781"/>
        <v/>
      </c>
      <c r="DJ537" s="108" t="str">
        <f t="shared" si="782"/>
        <v/>
      </c>
      <c r="DK537" s="108" t="str">
        <f t="shared" si="785"/>
        <v/>
      </c>
      <c r="DL537" s="108" t="str">
        <f t="shared" si="783"/>
        <v/>
      </c>
      <c r="DM537" s="108" t="str">
        <f t="shared" si="784"/>
        <v/>
      </c>
      <c r="DN537" s="103"/>
      <c r="DO537" s="170" t="str">
        <f t="shared" si="754"/>
        <v/>
      </c>
      <c r="DP537" s="170" t="str">
        <f t="shared" si="755"/>
        <v/>
      </c>
      <c r="DQ537" s="170" t="str">
        <f t="shared" si="756"/>
        <v/>
      </c>
      <c r="DR537" s="55" t="str">
        <f t="shared" si="757"/>
        <v/>
      </c>
      <c r="DS537" s="55" t="str">
        <f t="shared" si="758"/>
        <v/>
      </c>
      <c r="DT537" s="173" t="str">
        <f t="shared" si="759"/>
        <v/>
      </c>
      <c r="DU537" s="55" t="str">
        <f t="shared" si="760"/>
        <v/>
      </c>
      <c r="DV537" s="21" t="str">
        <f t="shared" si="761"/>
        <v/>
      </c>
      <c r="DW537" s="11" t="str">
        <f t="shared" si="786"/>
        <v/>
      </c>
      <c r="DX537" s="12" t="str">
        <f t="shared" si="762"/>
        <v/>
      </c>
      <c r="DY537" s="15"/>
    </row>
    <row r="538" spans="1:129" ht="19.899999999999999" customHeight="1" x14ac:dyDescent="0.25">
      <c r="A538" s="47">
        <f t="shared" si="763"/>
        <v>537</v>
      </c>
      <c r="B538" s="176"/>
      <c r="C538" s="194"/>
      <c r="D538" s="176"/>
      <c r="E538" s="194"/>
      <c r="F538" s="192"/>
      <c r="G538" s="193"/>
      <c r="H538" s="176"/>
      <c r="I538" s="176"/>
      <c r="J538" s="180"/>
      <c r="K538" s="180"/>
      <c r="L538" s="180"/>
      <c r="M538" s="40"/>
      <c r="N538" s="10" t="str">
        <f t="shared" si="705"/>
        <v/>
      </c>
      <c r="O538" s="13"/>
      <c r="P538" s="26" t="str">
        <f t="shared" si="789"/>
        <v/>
      </c>
      <c r="Q538" s="26" t="str">
        <f t="shared" si="789"/>
        <v/>
      </c>
      <c r="R538" s="26" t="str">
        <f t="shared" si="789"/>
        <v/>
      </c>
      <c r="S538" s="26" t="str">
        <f t="shared" si="789"/>
        <v/>
      </c>
      <c r="T538" s="26" t="str">
        <f t="shared" si="789"/>
        <v/>
      </c>
      <c r="U538" s="157" t="str">
        <f t="shared" si="789"/>
        <v/>
      </c>
      <c r="V538" s="26" t="str">
        <f t="shared" si="789"/>
        <v/>
      </c>
      <c r="W538" s="26" t="str">
        <f t="shared" si="789"/>
        <v/>
      </c>
      <c r="X538" s="26" t="str">
        <f t="shared" si="789"/>
        <v/>
      </c>
      <c r="Y538" s="24" t="str">
        <f t="shared" si="789"/>
        <v/>
      </c>
      <c r="Z538" s="18" t="str">
        <f t="shared" si="788"/>
        <v/>
      </c>
      <c r="AA538" s="24" t="str">
        <f t="shared" si="788"/>
        <v/>
      </c>
      <c r="AB538" s="24" t="str">
        <f t="shared" si="788"/>
        <v/>
      </c>
      <c r="AC538" s="26" t="str">
        <f t="shared" si="788"/>
        <v/>
      </c>
      <c r="AD538" s="33" t="str">
        <f t="shared" si="788"/>
        <v/>
      </c>
      <c r="AE538" s="24" t="str">
        <f t="shared" si="788"/>
        <v/>
      </c>
      <c r="AF538" s="26" t="str">
        <f t="shared" si="788"/>
        <v/>
      </c>
      <c r="AG538" s="24" t="str">
        <f t="shared" si="788"/>
        <v/>
      </c>
      <c r="AH538" s="26" t="str">
        <f t="shared" si="788"/>
        <v/>
      </c>
      <c r="AI538" s="26" t="str">
        <f t="shared" si="788"/>
        <v/>
      </c>
      <c r="AJ538" s="26" t="str">
        <f t="shared" si="788"/>
        <v/>
      </c>
      <c r="AK538" s="26" t="str">
        <f t="shared" si="788"/>
        <v/>
      </c>
      <c r="AL538" s="26" t="str">
        <f t="shared" si="788"/>
        <v/>
      </c>
      <c r="AM538" s="18" t="str">
        <f t="shared" si="788"/>
        <v/>
      </c>
      <c r="AN538" s="9"/>
      <c r="AO538" s="152" t="str">
        <f t="shared" si="764"/>
        <v/>
      </c>
      <c r="AP538" s="150" t="str">
        <f t="shared" si="707"/>
        <v/>
      </c>
      <c r="AQ538" s="151" t="str">
        <f t="shared" si="708"/>
        <v/>
      </c>
      <c r="AR538" s="107" t="str">
        <f t="shared" si="709"/>
        <v/>
      </c>
      <c r="AS538" s="128" t="str">
        <f t="shared" si="710"/>
        <v/>
      </c>
      <c r="AT538" s="114" t="str">
        <f t="shared" si="765"/>
        <v/>
      </c>
      <c r="AU538" s="114" t="str">
        <f t="shared" si="766"/>
        <v/>
      </c>
      <c r="AV538" s="114" t="str">
        <f t="shared" si="767"/>
        <v/>
      </c>
      <c r="AW538" s="114" t="str">
        <f t="shared" si="768"/>
        <v/>
      </c>
      <c r="AX538" s="117" t="str">
        <f t="shared" si="769"/>
        <v/>
      </c>
      <c r="AY538" s="117" t="str">
        <f t="shared" si="770"/>
        <v/>
      </c>
      <c r="AZ538" s="111" t="str">
        <f t="shared" si="771"/>
        <v/>
      </c>
      <c r="BA538" s="133" t="str">
        <f t="shared" si="772"/>
        <v/>
      </c>
      <c r="BB538" s="126" t="str">
        <f t="shared" si="711"/>
        <v/>
      </c>
      <c r="BC538" s="126" t="str">
        <f t="shared" si="712"/>
        <v/>
      </c>
      <c r="BD538" s="127" t="str">
        <f t="shared" si="713"/>
        <v/>
      </c>
      <c r="BE538" s="115" t="str">
        <f t="shared" si="714"/>
        <v/>
      </c>
      <c r="BF538" s="148" t="str">
        <f t="shared" si="715"/>
        <v/>
      </c>
      <c r="BG538" s="126" t="str">
        <f t="shared" si="716"/>
        <v/>
      </c>
      <c r="BH538" s="126" t="str">
        <f t="shared" si="717"/>
        <v/>
      </c>
      <c r="BI538" s="126" t="str">
        <f t="shared" si="718"/>
        <v/>
      </c>
      <c r="BJ538" s="126" t="str">
        <f t="shared" si="719"/>
        <v/>
      </c>
      <c r="BK538" s="111" t="str">
        <f t="shared" si="720"/>
        <v/>
      </c>
      <c r="BL538" s="118" t="str">
        <f t="shared" si="773"/>
        <v/>
      </c>
      <c r="BM538" s="115" t="str">
        <f t="shared" si="721"/>
        <v/>
      </c>
      <c r="BN538" s="110" t="str">
        <f t="shared" si="722"/>
        <v/>
      </c>
      <c r="BO538" s="110" t="str">
        <f t="shared" si="723"/>
        <v/>
      </c>
      <c r="BP538" s="111" t="str">
        <f t="shared" si="774"/>
        <v/>
      </c>
      <c r="BQ538" s="110" t="str">
        <f t="shared" si="775"/>
        <v/>
      </c>
      <c r="BR538" s="153"/>
      <c r="BS538" s="115" t="str">
        <f t="shared" si="724"/>
        <v/>
      </c>
      <c r="BT538" s="132" t="str">
        <f t="shared" si="787"/>
        <v/>
      </c>
      <c r="BU538" s="146" t="str">
        <f t="shared" si="725"/>
        <v/>
      </c>
      <c r="BV538" s="115" t="str">
        <f t="shared" si="726"/>
        <v/>
      </c>
      <c r="BW538" s="118" t="str">
        <f t="shared" si="727"/>
        <v/>
      </c>
      <c r="BX538" s="119"/>
      <c r="BY538" s="111" t="str">
        <f t="shared" si="728"/>
        <v/>
      </c>
      <c r="BZ538" s="111" t="str">
        <f t="shared" si="729"/>
        <v/>
      </c>
      <c r="CA538" s="111" t="str">
        <f t="shared" si="730"/>
        <v/>
      </c>
      <c r="CB538" s="142" t="str">
        <f t="shared" si="731"/>
        <v/>
      </c>
      <c r="CC538" s="184" t="str">
        <f t="shared" si="732"/>
        <v/>
      </c>
      <c r="CD538" s="115" t="str">
        <f t="shared" si="733"/>
        <v/>
      </c>
      <c r="CE538" s="115" t="str">
        <f t="shared" si="734"/>
        <v/>
      </c>
      <c r="CF538" s="125" t="str">
        <f t="shared" si="735"/>
        <v/>
      </c>
      <c r="CG538" s="125" t="str">
        <f t="shared" si="736"/>
        <v/>
      </c>
      <c r="CH538" s="149" t="str">
        <f t="shared" si="737"/>
        <v/>
      </c>
      <c r="CI538" s="142" t="str">
        <f t="shared" si="738"/>
        <v/>
      </c>
      <c r="CJ538" s="119"/>
      <c r="CK538" s="109"/>
      <c r="CL538" s="166" t="str">
        <f t="shared" si="739"/>
        <v/>
      </c>
      <c r="CM538" s="166" t="str">
        <f t="shared" si="740"/>
        <v/>
      </c>
      <c r="CN538" s="163" t="str">
        <f t="shared" si="741"/>
        <v/>
      </c>
      <c r="CO538" s="164" t="str">
        <f t="shared" si="742"/>
        <v/>
      </c>
      <c r="CP538" s="109"/>
      <c r="CQ538" s="163" t="str">
        <f t="shared" si="743"/>
        <v/>
      </c>
      <c r="CR538" s="163" t="str">
        <f t="shared" si="744"/>
        <v/>
      </c>
      <c r="CS538" s="109"/>
      <c r="CT538" s="112" t="str">
        <f t="shared" si="776"/>
        <v/>
      </c>
      <c r="CU538" s="145" t="str">
        <f t="shared" si="777"/>
        <v/>
      </c>
      <c r="CV538" s="111" t="str">
        <f t="shared" si="778"/>
        <v/>
      </c>
      <c r="CW538" s="111" t="str">
        <f t="shared" si="779"/>
        <v/>
      </c>
      <c r="CX538" s="109" t="str">
        <f t="shared" si="745"/>
        <v/>
      </c>
      <c r="CY538" s="126" t="str">
        <f t="shared" si="746"/>
        <v/>
      </c>
      <c r="CZ538" s="126" t="str">
        <f t="shared" si="747"/>
        <v/>
      </c>
      <c r="DA538" s="126" t="str">
        <f t="shared" si="748"/>
        <v/>
      </c>
      <c r="DB538" s="145" t="str">
        <f t="shared" si="749"/>
        <v/>
      </c>
      <c r="DC538" s="143" t="str">
        <f t="shared" si="750"/>
        <v/>
      </c>
      <c r="DD538" s="121"/>
      <c r="DE538" s="113" t="str">
        <f t="shared" si="751"/>
        <v/>
      </c>
      <c r="DF538" s="113" t="str">
        <f t="shared" si="752"/>
        <v/>
      </c>
      <c r="DG538" s="111" t="e">
        <f t="shared" si="780"/>
        <v>#N/A</v>
      </c>
      <c r="DH538" s="108" t="str">
        <f t="shared" si="753"/>
        <v/>
      </c>
      <c r="DI538" s="108" t="str">
        <f t="shared" si="781"/>
        <v/>
      </c>
      <c r="DJ538" s="108" t="str">
        <f t="shared" si="782"/>
        <v/>
      </c>
      <c r="DK538" s="108" t="str">
        <f t="shared" si="785"/>
        <v/>
      </c>
      <c r="DL538" s="108" t="str">
        <f t="shared" si="783"/>
        <v/>
      </c>
      <c r="DM538" s="108" t="str">
        <f t="shared" si="784"/>
        <v/>
      </c>
      <c r="DN538" s="103"/>
      <c r="DO538" s="170" t="str">
        <f t="shared" si="754"/>
        <v/>
      </c>
      <c r="DP538" s="170" t="str">
        <f t="shared" si="755"/>
        <v/>
      </c>
      <c r="DQ538" s="170" t="str">
        <f t="shared" si="756"/>
        <v/>
      </c>
      <c r="DR538" s="55" t="str">
        <f t="shared" si="757"/>
        <v/>
      </c>
      <c r="DS538" s="55" t="str">
        <f t="shared" si="758"/>
        <v/>
      </c>
      <c r="DT538" s="173" t="str">
        <f t="shared" si="759"/>
        <v/>
      </c>
      <c r="DU538" s="55" t="str">
        <f t="shared" si="760"/>
        <v/>
      </c>
      <c r="DV538" s="21" t="str">
        <f t="shared" si="761"/>
        <v/>
      </c>
      <c r="DW538" s="11" t="str">
        <f t="shared" si="786"/>
        <v/>
      </c>
      <c r="DX538" s="12" t="str">
        <f t="shared" si="762"/>
        <v/>
      </c>
      <c r="DY538" s="15"/>
    </row>
    <row r="539" spans="1:129" ht="19.899999999999999" customHeight="1" x14ac:dyDescent="0.25">
      <c r="A539" s="47">
        <f t="shared" si="763"/>
        <v>538</v>
      </c>
      <c r="B539" s="176"/>
      <c r="C539" s="194"/>
      <c r="D539" s="176"/>
      <c r="E539" s="194"/>
      <c r="F539" s="192"/>
      <c r="G539" s="193"/>
      <c r="H539" s="176"/>
      <c r="I539" s="176"/>
      <c r="J539" s="180"/>
      <c r="K539" s="180"/>
      <c r="L539" s="180"/>
      <c r="M539" s="40"/>
      <c r="N539" s="10" t="str">
        <f t="shared" si="705"/>
        <v/>
      </c>
      <c r="O539" s="13"/>
      <c r="P539" s="26" t="str">
        <f t="shared" si="789"/>
        <v/>
      </c>
      <c r="Q539" s="26" t="str">
        <f t="shared" si="789"/>
        <v/>
      </c>
      <c r="R539" s="26" t="str">
        <f t="shared" si="789"/>
        <v/>
      </c>
      <c r="S539" s="26" t="str">
        <f t="shared" si="789"/>
        <v/>
      </c>
      <c r="T539" s="26" t="str">
        <f t="shared" si="789"/>
        <v/>
      </c>
      <c r="U539" s="157" t="str">
        <f t="shared" si="789"/>
        <v/>
      </c>
      <c r="V539" s="26" t="str">
        <f t="shared" si="789"/>
        <v/>
      </c>
      <c r="W539" s="26" t="str">
        <f t="shared" si="789"/>
        <v/>
      </c>
      <c r="X539" s="26" t="str">
        <f t="shared" si="789"/>
        <v/>
      </c>
      <c r="Y539" s="24" t="str">
        <f t="shared" si="789"/>
        <v/>
      </c>
      <c r="Z539" s="18" t="str">
        <f t="shared" si="788"/>
        <v/>
      </c>
      <c r="AA539" s="24" t="str">
        <f t="shared" si="788"/>
        <v/>
      </c>
      <c r="AB539" s="24" t="str">
        <f t="shared" si="788"/>
        <v/>
      </c>
      <c r="AC539" s="26" t="str">
        <f t="shared" si="788"/>
        <v/>
      </c>
      <c r="AD539" s="33" t="str">
        <f t="shared" si="788"/>
        <v/>
      </c>
      <c r="AE539" s="24" t="str">
        <f t="shared" si="788"/>
        <v/>
      </c>
      <c r="AF539" s="26" t="str">
        <f t="shared" si="788"/>
        <v/>
      </c>
      <c r="AG539" s="24" t="str">
        <f t="shared" si="788"/>
        <v/>
      </c>
      <c r="AH539" s="26" t="str">
        <f t="shared" si="788"/>
        <v/>
      </c>
      <c r="AI539" s="26" t="str">
        <f t="shared" si="788"/>
        <v/>
      </c>
      <c r="AJ539" s="26" t="str">
        <f t="shared" si="788"/>
        <v/>
      </c>
      <c r="AK539" s="26" t="str">
        <f t="shared" si="788"/>
        <v/>
      </c>
      <c r="AL539" s="26" t="str">
        <f t="shared" si="788"/>
        <v/>
      </c>
      <c r="AM539" s="18" t="str">
        <f t="shared" si="788"/>
        <v/>
      </c>
      <c r="AN539" s="9"/>
      <c r="AO539" s="152" t="str">
        <f t="shared" si="764"/>
        <v/>
      </c>
      <c r="AP539" s="150" t="str">
        <f t="shared" si="707"/>
        <v/>
      </c>
      <c r="AQ539" s="151" t="str">
        <f t="shared" si="708"/>
        <v/>
      </c>
      <c r="AR539" s="107" t="str">
        <f t="shared" si="709"/>
        <v/>
      </c>
      <c r="AS539" s="128" t="str">
        <f t="shared" si="710"/>
        <v/>
      </c>
      <c r="AT539" s="114" t="str">
        <f t="shared" si="765"/>
        <v/>
      </c>
      <c r="AU539" s="114" t="str">
        <f t="shared" si="766"/>
        <v/>
      </c>
      <c r="AV539" s="114" t="str">
        <f t="shared" si="767"/>
        <v/>
      </c>
      <c r="AW539" s="114" t="str">
        <f t="shared" si="768"/>
        <v/>
      </c>
      <c r="AX539" s="117" t="str">
        <f t="shared" si="769"/>
        <v/>
      </c>
      <c r="AY539" s="117" t="str">
        <f t="shared" si="770"/>
        <v/>
      </c>
      <c r="AZ539" s="111" t="str">
        <f t="shared" si="771"/>
        <v/>
      </c>
      <c r="BA539" s="133" t="str">
        <f t="shared" si="772"/>
        <v/>
      </c>
      <c r="BB539" s="126" t="str">
        <f t="shared" si="711"/>
        <v/>
      </c>
      <c r="BC539" s="126" t="str">
        <f t="shared" si="712"/>
        <v/>
      </c>
      <c r="BD539" s="127" t="str">
        <f t="shared" si="713"/>
        <v/>
      </c>
      <c r="BE539" s="115" t="str">
        <f t="shared" si="714"/>
        <v/>
      </c>
      <c r="BF539" s="148" t="str">
        <f t="shared" si="715"/>
        <v/>
      </c>
      <c r="BG539" s="126" t="str">
        <f t="shared" si="716"/>
        <v/>
      </c>
      <c r="BH539" s="126" t="str">
        <f t="shared" si="717"/>
        <v/>
      </c>
      <c r="BI539" s="126" t="str">
        <f t="shared" si="718"/>
        <v/>
      </c>
      <c r="BJ539" s="126" t="str">
        <f t="shared" si="719"/>
        <v/>
      </c>
      <c r="BK539" s="111" t="str">
        <f t="shared" si="720"/>
        <v/>
      </c>
      <c r="BL539" s="118" t="str">
        <f t="shared" si="773"/>
        <v/>
      </c>
      <c r="BM539" s="115" t="str">
        <f t="shared" si="721"/>
        <v/>
      </c>
      <c r="BN539" s="110" t="str">
        <f t="shared" si="722"/>
        <v/>
      </c>
      <c r="BO539" s="110" t="str">
        <f t="shared" si="723"/>
        <v/>
      </c>
      <c r="BP539" s="111" t="str">
        <f t="shared" si="774"/>
        <v/>
      </c>
      <c r="BQ539" s="110" t="str">
        <f t="shared" si="775"/>
        <v/>
      </c>
      <c r="BR539" s="153"/>
      <c r="BS539" s="115" t="str">
        <f t="shared" si="724"/>
        <v/>
      </c>
      <c r="BT539" s="132" t="str">
        <f t="shared" si="787"/>
        <v/>
      </c>
      <c r="BU539" s="146" t="str">
        <f t="shared" si="725"/>
        <v/>
      </c>
      <c r="BV539" s="115" t="str">
        <f t="shared" si="726"/>
        <v/>
      </c>
      <c r="BW539" s="118" t="str">
        <f t="shared" si="727"/>
        <v/>
      </c>
      <c r="BX539" s="119"/>
      <c r="BY539" s="111" t="str">
        <f t="shared" si="728"/>
        <v/>
      </c>
      <c r="BZ539" s="111" t="str">
        <f t="shared" si="729"/>
        <v/>
      </c>
      <c r="CA539" s="111" t="str">
        <f t="shared" si="730"/>
        <v/>
      </c>
      <c r="CB539" s="142" t="str">
        <f t="shared" si="731"/>
        <v/>
      </c>
      <c r="CC539" s="184" t="str">
        <f t="shared" si="732"/>
        <v/>
      </c>
      <c r="CD539" s="115" t="str">
        <f t="shared" si="733"/>
        <v/>
      </c>
      <c r="CE539" s="115" t="str">
        <f t="shared" si="734"/>
        <v/>
      </c>
      <c r="CF539" s="125" t="str">
        <f t="shared" si="735"/>
        <v/>
      </c>
      <c r="CG539" s="125" t="str">
        <f t="shared" si="736"/>
        <v/>
      </c>
      <c r="CH539" s="149" t="str">
        <f t="shared" si="737"/>
        <v/>
      </c>
      <c r="CI539" s="142" t="str">
        <f t="shared" si="738"/>
        <v/>
      </c>
      <c r="CJ539" s="119"/>
      <c r="CK539" s="109"/>
      <c r="CL539" s="166" t="str">
        <f t="shared" si="739"/>
        <v/>
      </c>
      <c r="CM539" s="166" t="str">
        <f t="shared" si="740"/>
        <v/>
      </c>
      <c r="CN539" s="163" t="str">
        <f t="shared" si="741"/>
        <v/>
      </c>
      <c r="CO539" s="164" t="str">
        <f t="shared" si="742"/>
        <v/>
      </c>
      <c r="CP539" s="109"/>
      <c r="CQ539" s="163" t="str">
        <f t="shared" si="743"/>
        <v/>
      </c>
      <c r="CR539" s="163" t="str">
        <f t="shared" si="744"/>
        <v/>
      </c>
      <c r="CS539" s="109"/>
      <c r="CT539" s="112" t="str">
        <f t="shared" si="776"/>
        <v/>
      </c>
      <c r="CU539" s="145" t="str">
        <f t="shared" si="777"/>
        <v/>
      </c>
      <c r="CV539" s="111" t="str">
        <f t="shared" si="778"/>
        <v/>
      </c>
      <c r="CW539" s="111" t="str">
        <f t="shared" si="779"/>
        <v/>
      </c>
      <c r="CX539" s="109" t="str">
        <f t="shared" si="745"/>
        <v/>
      </c>
      <c r="CY539" s="126" t="str">
        <f t="shared" si="746"/>
        <v/>
      </c>
      <c r="CZ539" s="126" t="str">
        <f t="shared" si="747"/>
        <v/>
      </c>
      <c r="DA539" s="126" t="str">
        <f t="shared" si="748"/>
        <v/>
      </c>
      <c r="DB539" s="145" t="str">
        <f t="shared" si="749"/>
        <v/>
      </c>
      <c r="DC539" s="143" t="str">
        <f t="shared" si="750"/>
        <v/>
      </c>
      <c r="DD539" s="121"/>
      <c r="DE539" s="113" t="str">
        <f t="shared" si="751"/>
        <v/>
      </c>
      <c r="DF539" s="113" t="str">
        <f t="shared" si="752"/>
        <v/>
      </c>
      <c r="DG539" s="111" t="e">
        <f t="shared" si="780"/>
        <v>#N/A</v>
      </c>
      <c r="DH539" s="108" t="str">
        <f t="shared" si="753"/>
        <v/>
      </c>
      <c r="DI539" s="108" t="str">
        <f t="shared" si="781"/>
        <v/>
      </c>
      <c r="DJ539" s="108" t="str">
        <f t="shared" si="782"/>
        <v/>
      </c>
      <c r="DK539" s="108" t="str">
        <f t="shared" si="785"/>
        <v/>
      </c>
      <c r="DL539" s="108" t="str">
        <f t="shared" si="783"/>
        <v/>
      </c>
      <c r="DM539" s="108" t="str">
        <f t="shared" si="784"/>
        <v/>
      </c>
      <c r="DN539" s="103"/>
      <c r="DO539" s="170" t="str">
        <f t="shared" si="754"/>
        <v/>
      </c>
      <c r="DP539" s="170" t="str">
        <f t="shared" si="755"/>
        <v/>
      </c>
      <c r="DQ539" s="170" t="str">
        <f t="shared" si="756"/>
        <v/>
      </c>
      <c r="DR539" s="55" t="str">
        <f t="shared" si="757"/>
        <v/>
      </c>
      <c r="DS539" s="55" t="str">
        <f t="shared" si="758"/>
        <v/>
      </c>
      <c r="DT539" s="173" t="str">
        <f t="shared" si="759"/>
        <v/>
      </c>
      <c r="DU539" s="55" t="str">
        <f t="shared" si="760"/>
        <v/>
      </c>
      <c r="DV539" s="21" t="str">
        <f t="shared" si="761"/>
        <v/>
      </c>
      <c r="DW539" s="11" t="str">
        <f t="shared" si="786"/>
        <v/>
      </c>
      <c r="DX539" s="12" t="str">
        <f t="shared" si="762"/>
        <v/>
      </c>
      <c r="DY539" s="15"/>
    </row>
    <row r="540" spans="1:129" ht="19.899999999999999" customHeight="1" x14ac:dyDescent="0.25">
      <c r="A540" s="47">
        <f t="shared" si="763"/>
        <v>539</v>
      </c>
      <c r="B540" s="176"/>
      <c r="C540" s="194"/>
      <c r="D540" s="176"/>
      <c r="E540" s="194"/>
      <c r="F540" s="192"/>
      <c r="G540" s="193"/>
      <c r="H540" s="176"/>
      <c r="I540" s="176"/>
      <c r="J540" s="180"/>
      <c r="K540" s="180"/>
      <c r="L540" s="180"/>
      <c r="M540" s="40"/>
      <c r="N540" s="10" t="str">
        <f t="shared" si="705"/>
        <v/>
      </c>
      <c r="O540" s="13"/>
      <c r="P540" s="26" t="str">
        <f t="shared" si="789"/>
        <v/>
      </c>
      <c r="Q540" s="26" t="str">
        <f t="shared" si="789"/>
        <v/>
      </c>
      <c r="R540" s="26" t="str">
        <f t="shared" si="789"/>
        <v/>
      </c>
      <c r="S540" s="26" t="str">
        <f t="shared" si="789"/>
        <v/>
      </c>
      <c r="T540" s="26" t="str">
        <f t="shared" si="789"/>
        <v/>
      </c>
      <c r="U540" s="157" t="str">
        <f t="shared" si="789"/>
        <v/>
      </c>
      <c r="V540" s="26" t="str">
        <f t="shared" si="789"/>
        <v/>
      </c>
      <c r="W540" s="26" t="str">
        <f t="shared" si="789"/>
        <v/>
      </c>
      <c r="X540" s="26" t="str">
        <f t="shared" si="789"/>
        <v/>
      </c>
      <c r="Y540" s="24" t="str">
        <f t="shared" si="789"/>
        <v/>
      </c>
      <c r="Z540" s="18" t="str">
        <f t="shared" si="788"/>
        <v/>
      </c>
      <c r="AA540" s="24" t="str">
        <f t="shared" si="788"/>
        <v/>
      </c>
      <c r="AB540" s="24" t="str">
        <f t="shared" si="788"/>
        <v/>
      </c>
      <c r="AC540" s="26" t="str">
        <f t="shared" si="788"/>
        <v/>
      </c>
      <c r="AD540" s="33" t="str">
        <f t="shared" si="788"/>
        <v/>
      </c>
      <c r="AE540" s="24" t="str">
        <f t="shared" si="788"/>
        <v/>
      </c>
      <c r="AF540" s="26" t="str">
        <f t="shared" si="788"/>
        <v/>
      </c>
      <c r="AG540" s="24" t="str">
        <f t="shared" si="788"/>
        <v/>
      </c>
      <c r="AH540" s="26" t="str">
        <f t="shared" si="788"/>
        <v/>
      </c>
      <c r="AI540" s="26" t="str">
        <f t="shared" si="788"/>
        <v/>
      </c>
      <c r="AJ540" s="26" t="str">
        <f t="shared" si="788"/>
        <v/>
      </c>
      <c r="AK540" s="26" t="str">
        <f t="shared" si="788"/>
        <v/>
      </c>
      <c r="AL540" s="26" t="str">
        <f t="shared" si="788"/>
        <v/>
      </c>
      <c r="AM540" s="18" t="str">
        <f t="shared" si="788"/>
        <v/>
      </c>
      <c r="AN540" s="9"/>
      <c r="AO540" s="152" t="str">
        <f t="shared" si="764"/>
        <v/>
      </c>
      <c r="AP540" s="150" t="str">
        <f t="shared" si="707"/>
        <v/>
      </c>
      <c r="AQ540" s="151" t="str">
        <f t="shared" si="708"/>
        <v/>
      </c>
      <c r="AR540" s="107" t="str">
        <f t="shared" si="709"/>
        <v/>
      </c>
      <c r="AS540" s="128" t="str">
        <f t="shared" si="710"/>
        <v/>
      </c>
      <c r="AT540" s="114" t="str">
        <f t="shared" si="765"/>
        <v/>
      </c>
      <c r="AU540" s="114" t="str">
        <f t="shared" si="766"/>
        <v/>
      </c>
      <c r="AV540" s="114" t="str">
        <f t="shared" si="767"/>
        <v/>
      </c>
      <c r="AW540" s="114" t="str">
        <f t="shared" si="768"/>
        <v/>
      </c>
      <c r="AX540" s="117" t="str">
        <f t="shared" si="769"/>
        <v/>
      </c>
      <c r="AY540" s="117" t="str">
        <f t="shared" si="770"/>
        <v/>
      </c>
      <c r="AZ540" s="111" t="str">
        <f t="shared" si="771"/>
        <v/>
      </c>
      <c r="BA540" s="133" t="str">
        <f t="shared" si="772"/>
        <v/>
      </c>
      <c r="BB540" s="126" t="str">
        <f t="shared" si="711"/>
        <v/>
      </c>
      <c r="BC540" s="126" t="str">
        <f t="shared" si="712"/>
        <v/>
      </c>
      <c r="BD540" s="127" t="str">
        <f t="shared" si="713"/>
        <v/>
      </c>
      <c r="BE540" s="115" t="str">
        <f t="shared" si="714"/>
        <v/>
      </c>
      <c r="BF540" s="148" t="str">
        <f t="shared" si="715"/>
        <v/>
      </c>
      <c r="BG540" s="126" t="str">
        <f t="shared" si="716"/>
        <v/>
      </c>
      <c r="BH540" s="126" t="str">
        <f t="shared" si="717"/>
        <v/>
      </c>
      <c r="BI540" s="126" t="str">
        <f t="shared" si="718"/>
        <v/>
      </c>
      <c r="BJ540" s="126" t="str">
        <f t="shared" si="719"/>
        <v/>
      </c>
      <c r="BK540" s="111" t="str">
        <f t="shared" si="720"/>
        <v/>
      </c>
      <c r="BL540" s="118" t="str">
        <f t="shared" si="773"/>
        <v/>
      </c>
      <c r="BM540" s="115" t="str">
        <f t="shared" si="721"/>
        <v/>
      </c>
      <c r="BN540" s="110" t="str">
        <f t="shared" si="722"/>
        <v/>
      </c>
      <c r="BO540" s="110" t="str">
        <f t="shared" si="723"/>
        <v/>
      </c>
      <c r="BP540" s="111" t="str">
        <f t="shared" si="774"/>
        <v/>
      </c>
      <c r="BQ540" s="110" t="str">
        <f t="shared" si="775"/>
        <v/>
      </c>
      <c r="BR540" s="153"/>
      <c r="BS540" s="115" t="str">
        <f t="shared" si="724"/>
        <v/>
      </c>
      <c r="BT540" s="132" t="str">
        <f t="shared" si="787"/>
        <v/>
      </c>
      <c r="BU540" s="146" t="str">
        <f t="shared" si="725"/>
        <v/>
      </c>
      <c r="BV540" s="115" t="str">
        <f t="shared" si="726"/>
        <v/>
      </c>
      <c r="BW540" s="118" t="str">
        <f t="shared" si="727"/>
        <v/>
      </c>
      <c r="BX540" s="119"/>
      <c r="BY540" s="111" t="str">
        <f t="shared" si="728"/>
        <v/>
      </c>
      <c r="BZ540" s="111" t="str">
        <f t="shared" si="729"/>
        <v/>
      </c>
      <c r="CA540" s="111" t="str">
        <f t="shared" si="730"/>
        <v/>
      </c>
      <c r="CB540" s="142" t="str">
        <f t="shared" si="731"/>
        <v/>
      </c>
      <c r="CC540" s="184" t="str">
        <f t="shared" si="732"/>
        <v/>
      </c>
      <c r="CD540" s="115" t="str">
        <f t="shared" si="733"/>
        <v/>
      </c>
      <c r="CE540" s="115" t="str">
        <f t="shared" si="734"/>
        <v/>
      </c>
      <c r="CF540" s="125" t="str">
        <f t="shared" si="735"/>
        <v/>
      </c>
      <c r="CG540" s="125" t="str">
        <f t="shared" si="736"/>
        <v/>
      </c>
      <c r="CH540" s="149" t="str">
        <f t="shared" si="737"/>
        <v/>
      </c>
      <c r="CI540" s="142" t="str">
        <f t="shared" si="738"/>
        <v/>
      </c>
      <c r="CJ540" s="119"/>
      <c r="CK540" s="109"/>
      <c r="CL540" s="166" t="str">
        <f t="shared" si="739"/>
        <v/>
      </c>
      <c r="CM540" s="166" t="str">
        <f t="shared" si="740"/>
        <v/>
      </c>
      <c r="CN540" s="163" t="str">
        <f t="shared" si="741"/>
        <v/>
      </c>
      <c r="CO540" s="164" t="str">
        <f t="shared" si="742"/>
        <v/>
      </c>
      <c r="CP540" s="109"/>
      <c r="CQ540" s="163" t="str">
        <f t="shared" si="743"/>
        <v/>
      </c>
      <c r="CR540" s="163" t="str">
        <f t="shared" si="744"/>
        <v/>
      </c>
      <c r="CS540" s="109"/>
      <c r="CT540" s="112" t="str">
        <f t="shared" si="776"/>
        <v/>
      </c>
      <c r="CU540" s="145" t="str">
        <f t="shared" si="777"/>
        <v/>
      </c>
      <c r="CV540" s="111" t="str">
        <f t="shared" si="778"/>
        <v/>
      </c>
      <c r="CW540" s="111" t="str">
        <f t="shared" si="779"/>
        <v/>
      </c>
      <c r="CX540" s="109" t="str">
        <f t="shared" si="745"/>
        <v/>
      </c>
      <c r="CY540" s="126" t="str">
        <f t="shared" si="746"/>
        <v/>
      </c>
      <c r="CZ540" s="126" t="str">
        <f t="shared" si="747"/>
        <v/>
      </c>
      <c r="DA540" s="126" t="str">
        <f t="shared" si="748"/>
        <v/>
      </c>
      <c r="DB540" s="145" t="str">
        <f t="shared" si="749"/>
        <v/>
      </c>
      <c r="DC540" s="143" t="str">
        <f t="shared" si="750"/>
        <v/>
      </c>
      <c r="DD540" s="121"/>
      <c r="DE540" s="113" t="str">
        <f t="shared" si="751"/>
        <v/>
      </c>
      <c r="DF540" s="113" t="str">
        <f t="shared" si="752"/>
        <v/>
      </c>
      <c r="DG540" s="111" t="e">
        <f t="shared" si="780"/>
        <v>#N/A</v>
      </c>
      <c r="DH540" s="108" t="str">
        <f t="shared" si="753"/>
        <v/>
      </c>
      <c r="DI540" s="108" t="str">
        <f t="shared" si="781"/>
        <v/>
      </c>
      <c r="DJ540" s="108" t="str">
        <f t="shared" si="782"/>
        <v/>
      </c>
      <c r="DK540" s="108" t="str">
        <f t="shared" si="785"/>
        <v/>
      </c>
      <c r="DL540" s="108" t="str">
        <f t="shared" si="783"/>
        <v/>
      </c>
      <c r="DM540" s="108" t="str">
        <f t="shared" si="784"/>
        <v/>
      </c>
      <c r="DN540" s="103"/>
      <c r="DO540" s="170" t="str">
        <f t="shared" si="754"/>
        <v/>
      </c>
      <c r="DP540" s="170" t="str">
        <f t="shared" si="755"/>
        <v/>
      </c>
      <c r="DQ540" s="170" t="str">
        <f t="shared" si="756"/>
        <v/>
      </c>
      <c r="DR540" s="55" t="str">
        <f t="shared" si="757"/>
        <v/>
      </c>
      <c r="DS540" s="55" t="str">
        <f t="shared" si="758"/>
        <v/>
      </c>
      <c r="DT540" s="173" t="str">
        <f t="shared" si="759"/>
        <v/>
      </c>
      <c r="DU540" s="55" t="str">
        <f t="shared" si="760"/>
        <v/>
      </c>
      <c r="DV540" s="21" t="str">
        <f t="shared" si="761"/>
        <v/>
      </c>
      <c r="DW540" s="11" t="str">
        <f t="shared" si="786"/>
        <v/>
      </c>
      <c r="DX540" s="12" t="str">
        <f t="shared" si="762"/>
        <v/>
      </c>
      <c r="DY540" s="15"/>
    </row>
    <row r="541" spans="1:129" ht="19.899999999999999" customHeight="1" x14ac:dyDescent="0.25">
      <c r="A541" s="47">
        <f t="shared" si="763"/>
        <v>540</v>
      </c>
      <c r="B541" s="176"/>
      <c r="C541" s="194"/>
      <c r="D541" s="176"/>
      <c r="E541" s="194"/>
      <c r="F541" s="192"/>
      <c r="G541" s="193"/>
      <c r="H541" s="176"/>
      <c r="I541" s="176"/>
      <c r="J541" s="180"/>
      <c r="K541" s="180"/>
      <c r="L541" s="180"/>
      <c r="M541" s="40"/>
      <c r="N541" s="10" t="str">
        <f t="shared" si="705"/>
        <v/>
      </c>
      <c r="O541" s="13"/>
      <c r="P541" s="26" t="str">
        <f t="shared" si="789"/>
        <v/>
      </c>
      <c r="Q541" s="26" t="str">
        <f t="shared" si="789"/>
        <v/>
      </c>
      <c r="R541" s="26" t="str">
        <f t="shared" si="789"/>
        <v/>
      </c>
      <c r="S541" s="26" t="str">
        <f t="shared" si="789"/>
        <v/>
      </c>
      <c r="T541" s="26" t="str">
        <f t="shared" si="789"/>
        <v/>
      </c>
      <c r="U541" s="157" t="str">
        <f t="shared" si="789"/>
        <v/>
      </c>
      <c r="V541" s="26" t="str">
        <f t="shared" si="789"/>
        <v/>
      </c>
      <c r="W541" s="26" t="str">
        <f t="shared" si="789"/>
        <v/>
      </c>
      <c r="X541" s="26" t="str">
        <f t="shared" si="789"/>
        <v/>
      </c>
      <c r="Y541" s="24" t="str">
        <f t="shared" si="789"/>
        <v/>
      </c>
      <c r="Z541" s="18" t="str">
        <f t="shared" si="788"/>
        <v/>
      </c>
      <c r="AA541" s="24" t="str">
        <f t="shared" si="788"/>
        <v/>
      </c>
      <c r="AB541" s="24" t="str">
        <f t="shared" si="788"/>
        <v/>
      </c>
      <c r="AC541" s="26" t="str">
        <f t="shared" si="788"/>
        <v/>
      </c>
      <c r="AD541" s="33" t="str">
        <f t="shared" si="788"/>
        <v/>
      </c>
      <c r="AE541" s="24" t="str">
        <f t="shared" si="788"/>
        <v/>
      </c>
      <c r="AF541" s="26" t="str">
        <f t="shared" si="788"/>
        <v/>
      </c>
      <c r="AG541" s="24" t="str">
        <f t="shared" si="788"/>
        <v/>
      </c>
      <c r="AH541" s="26" t="str">
        <f t="shared" si="788"/>
        <v/>
      </c>
      <c r="AI541" s="26" t="str">
        <f t="shared" si="788"/>
        <v/>
      </c>
      <c r="AJ541" s="26" t="str">
        <f t="shared" si="788"/>
        <v/>
      </c>
      <c r="AK541" s="26" t="str">
        <f t="shared" si="788"/>
        <v/>
      </c>
      <c r="AL541" s="26" t="str">
        <f t="shared" si="788"/>
        <v/>
      </c>
      <c r="AM541" s="18" t="str">
        <f t="shared" si="788"/>
        <v/>
      </c>
      <c r="AN541" s="9"/>
      <c r="AO541" s="152" t="str">
        <f t="shared" si="764"/>
        <v/>
      </c>
      <c r="AP541" s="150" t="str">
        <f t="shared" si="707"/>
        <v/>
      </c>
      <c r="AQ541" s="151" t="str">
        <f t="shared" si="708"/>
        <v/>
      </c>
      <c r="AR541" s="107" t="str">
        <f t="shared" si="709"/>
        <v/>
      </c>
      <c r="AS541" s="128" t="str">
        <f t="shared" si="710"/>
        <v/>
      </c>
      <c r="AT541" s="114" t="str">
        <f t="shared" si="765"/>
        <v/>
      </c>
      <c r="AU541" s="114" t="str">
        <f t="shared" si="766"/>
        <v/>
      </c>
      <c r="AV541" s="114" t="str">
        <f t="shared" si="767"/>
        <v/>
      </c>
      <c r="AW541" s="114" t="str">
        <f t="shared" si="768"/>
        <v/>
      </c>
      <c r="AX541" s="117" t="str">
        <f t="shared" si="769"/>
        <v/>
      </c>
      <c r="AY541" s="117" t="str">
        <f t="shared" si="770"/>
        <v/>
      </c>
      <c r="AZ541" s="111" t="str">
        <f t="shared" si="771"/>
        <v/>
      </c>
      <c r="BA541" s="133" t="str">
        <f t="shared" si="772"/>
        <v/>
      </c>
      <c r="BB541" s="126" t="str">
        <f t="shared" si="711"/>
        <v/>
      </c>
      <c r="BC541" s="126" t="str">
        <f t="shared" si="712"/>
        <v/>
      </c>
      <c r="BD541" s="127" t="str">
        <f t="shared" si="713"/>
        <v/>
      </c>
      <c r="BE541" s="115" t="str">
        <f t="shared" si="714"/>
        <v/>
      </c>
      <c r="BF541" s="148" t="str">
        <f t="shared" si="715"/>
        <v/>
      </c>
      <c r="BG541" s="126" t="str">
        <f t="shared" si="716"/>
        <v/>
      </c>
      <c r="BH541" s="126" t="str">
        <f t="shared" si="717"/>
        <v/>
      </c>
      <c r="BI541" s="126" t="str">
        <f t="shared" si="718"/>
        <v/>
      </c>
      <c r="BJ541" s="126" t="str">
        <f t="shared" si="719"/>
        <v/>
      </c>
      <c r="BK541" s="111" t="str">
        <f t="shared" si="720"/>
        <v/>
      </c>
      <c r="BL541" s="118" t="str">
        <f t="shared" si="773"/>
        <v/>
      </c>
      <c r="BM541" s="115" t="str">
        <f t="shared" si="721"/>
        <v/>
      </c>
      <c r="BN541" s="110" t="str">
        <f t="shared" si="722"/>
        <v/>
      </c>
      <c r="BO541" s="110" t="str">
        <f t="shared" si="723"/>
        <v/>
      </c>
      <c r="BP541" s="111" t="str">
        <f t="shared" si="774"/>
        <v/>
      </c>
      <c r="BQ541" s="110" t="str">
        <f t="shared" si="775"/>
        <v/>
      </c>
      <c r="BR541" s="153"/>
      <c r="BS541" s="115" t="str">
        <f t="shared" si="724"/>
        <v/>
      </c>
      <c r="BT541" s="132" t="str">
        <f t="shared" si="787"/>
        <v/>
      </c>
      <c r="BU541" s="146" t="str">
        <f t="shared" si="725"/>
        <v/>
      </c>
      <c r="BV541" s="115" t="str">
        <f t="shared" si="726"/>
        <v/>
      </c>
      <c r="BW541" s="118" t="str">
        <f t="shared" si="727"/>
        <v/>
      </c>
      <c r="BX541" s="119"/>
      <c r="BY541" s="111" t="str">
        <f t="shared" si="728"/>
        <v/>
      </c>
      <c r="BZ541" s="111" t="str">
        <f t="shared" si="729"/>
        <v/>
      </c>
      <c r="CA541" s="111" t="str">
        <f t="shared" si="730"/>
        <v/>
      </c>
      <c r="CB541" s="142" t="str">
        <f t="shared" si="731"/>
        <v/>
      </c>
      <c r="CC541" s="184" t="str">
        <f t="shared" si="732"/>
        <v/>
      </c>
      <c r="CD541" s="115" t="str">
        <f t="shared" si="733"/>
        <v/>
      </c>
      <c r="CE541" s="115" t="str">
        <f t="shared" si="734"/>
        <v/>
      </c>
      <c r="CF541" s="125" t="str">
        <f t="shared" si="735"/>
        <v/>
      </c>
      <c r="CG541" s="125" t="str">
        <f t="shared" si="736"/>
        <v/>
      </c>
      <c r="CH541" s="149" t="str">
        <f t="shared" si="737"/>
        <v/>
      </c>
      <c r="CI541" s="142" t="str">
        <f t="shared" si="738"/>
        <v/>
      </c>
      <c r="CJ541" s="119"/>
      <c r="CK541" s="109"/>
      <c r="CL541" s="166" t="str">
        <f t="shared" si="739"/>
        <v/>
      </c>
      <c r="CM541" s="166" t="str">
        <f t="shared" si="740"/>
        <v/>
      </c>
      <c r="CN541" s="163" t="str">
        <f t="shared" si="741"/>
        <v/>
      </c>
      <c r="CO541" s="164" t="str">
        <f t="shared" si="742"/>
        <v/>
      </c>
      <c r="CP541" s="109"/>
      <c r="CQ541" s="163" t="str">
        <f t="shared" si="743"/>
        <v/>
      </c>
      <c r="CR541" s="163" t="str">
        <f t="shared" si="744"/>
        <v/>
      </c>
      <c r="CS541" s="109"/>
      <c r="CT541" s="112" t="str">
        <f t="shared" si="776"/>
        <v/>
      </c>
      <c r="CU541" s="145" t="str">
        <f t="shared" si="777"/>
        <v/>
      </c>
      <c r="CV541" s="111" t="str">
        <f t="shared" si="778"/>
        <v/>
      </c>
      <c r="CW541" s="111" t="str">
        <f t="shared" si="779"/>
        <v/>
      </c>
      <c r="CX541" s="109" t="str">
        <f t="shared" si="745"/>
        <v/>
      </c>
      <c r="CY541" s="126" t="str">
        <f t="shared" si="746"/>
        <v/>
      </c>
      <c r="CZ541" s="126" t="str">
        <f t="shared" si="747"/>
        <v/>
      </c>
      <c r="DA541" s="126" t="str">
        <f t="shared" si="748"/>
        <v/>
      </c>
      <c r="DB541" s="145" t="str">
        <f t="shared" si="749"/>
        <v/>
      </c>
      <c r="DC541" s="143" t="str">
        <f t="shared" si="750"/>
        <v/>
      </c>
      <c r="DD541" s="121"/>
      <c r="DE541" s="113" t="str">
        <f t="shared" si="751"/>
        <v/>
      </c>
      <c r="DF541" s="113" t="str">
        <f t="shared" si="752"/>
        <v/>
      </c>
      <c r="DG541" s="111" t="e">
        <f t="shared" si="780"/>
        <v>#N/A</v>
      </c>
      <c r="DH541" s="108" t="str">
        <f t="shared" si="753"/>
        <v/>
      </c>
      <c r="DI541" s="108" t="str">
        <f t="shared" si="781"/>
        <v/>
      </c>
      <c r="DJ541" s="108" t="str">
        <f t="shared" si="782"/>
        <v/>
      </c>
      <c r="DK541" s="108" t="str">
        <f t="shared" si="785"/>
        <v/>
      </c>
      <c r="DL541" s="108" t="str">
        <f t="shared" si="783"/>
        <v/>
      </c>
      <c r="DM541" s="108" t="str">
        <f t="shared" si="784"/>
        <v/>
      </c>
      <c r="DN541" s="103"/>
      <c r="DO541" s="170" t="str">
        <f t="shared" si="754"/>
        <v/>
      </c>
      <c r="DP541" s="170" t="str">
        <f t="shared" si="755"/>
        <v/>
      </c>
      <c r="DQ541" s="170" t="str">
        <f t="shared" si="756"/>
        <v/>
      </c>
      <c r="DR541" s="55" t="str">
        <f t="shared" si="757"/>
        <v/>
      </c>
      <c r="DS541" s="55" t="str">
        <f t="shared" si="758"/>
        <v/>
      </c>
      <c r="DT541" s="173" t="str">
        <f t="shared" si="759"/>
        <v/>
      </c>
      <c r="DU541" s="55" t="str">
        <f t="shared" si="760"/>
        <v/>
      </c>
      <c r="DV541" s="21" t="str">
        <f t="shared" si="761"/>
        <v/>
      </c>
      <c r="DW541" s="11" t="str">
        <f t="shared" si="786"/>
        <v/>
      </c>
      <c r="DX541" s="12" t="str">
        <f t="shared" si="762"/>
        <v/>
      </c>
      <c r="DY541" s="15"/>
    </row>
    <row r="542" spans="1:129" ht="19.899999999999999" customHeight="1" x14ac:dyDescent="0.25">
      <c r="A542" s="47">
        <f t="shared" si="763"/>
        <v>541</v>
      </c>
      <c r="B542" s="176"/>
      <c r="C542" s="194"/>
      <c r="D542" s="176"/>
      <c r="E542" s="194"/>
      <c r="F542" s="192"/>
      <c r="G542" s="193"/>
      <c r="H542" s="176"/>
      <c r="I542" s="176"/>
      <c r="J542" s="180"/>
      <c r="K542" s="180"/>
      <c r="L542" s="180"/>
      <c r="M542" s="40"/>
      <c r="N542" s="10" t="str">
        <f t="shared" si="705"/>
        <v/>
      </c>
      <c r="O542" s="13"/>
      <c r="P542" s="26" t="str">
        <f t="shared" si="789"/>
        <v/>
      </c>
      <c r="Q542" s="26" t="str">
        <f t="shared" si="789"/>
        <v/>
      </c>
      <c r="R542" s="26" t="str">
        <f t="shared" si="789"/>
        <v/>
      </c>
      <c r="S542" s="26" t="str">
        <f t="shared" si="789"/>
        <v/>
      </c>
      <c r="T542" s="26" t="str">
        <f t="shared" si="789"/>
        <v/>
      </c>
      <c r="U542" s="157" t="str">
        <f t="shared" si="789"/>
        <v/>
      </c>
      <c r="V542" s="26" t="str">
        <f t="shared" si="789"/>
        <v/>
      </c>
      <c r="W542" s="26" t="str">
        <f t="shared" si="789"/>
        <v/>
      </c>
      <c r="X542" s="26" t="str">
        <f t="shared" si="789"/>
        <v/>
      </c>
      <c r="Y542" s="24" t="str">
        <f t="shared" si="789"/>
        <v/>
      </c>
      <c r="Z542" s="18" t="str">
        <f t="shared" si="788"/>
        <v/>
      </c>
      <c r="AA542" s="24" t="str">
        <f t="shared" si="788"/>
        <v/>
      </c>
      <c r="AB542" s="24" t="str">
        <f t="shared" si="788"/>
        <v/>
      </c>
      <c r="AC542" s="26" t="str">
        <f t="shared" si="788"/>
        <v/>
      </c>
      <c r="AD542" s="33" t="str">
        <f t="shared" si="788"/>
        <v/>
      </c>
      <c r="AE542" s="24" t="str">
        <f t="shared" si="788"/>
        <v/>
      </c>
      <c r="AF542" s="26" t="str">
        <f t="shared" si="788"/>
        <v/>
      </c>
      <c r="AG542" s="24" t="str">
        <f t="shared" si="788"/>
        <v/>
      </c>
      <c r="AH542" s="26" t="str">
        <f t="shared" si="788"/>
        <v/>
      </c>
      <c r="AI542" s="26" t="str">
        <f t="shared" si="788"/>
        <v/>
      </c>
      <c r="AJ542" s="26" t="str">
        <f t="shared" si="788"/>
        <v/>
      </c>
      <c r="AK542" s="26" t="str">
        <f t="shared" si="788"/>
        <v/>
      </c>
      <c r="AL542" s="26" t="str">
        <f t="shared" si="788"/>
        <v/>
      </c>
      <c r="AM542" s="18" t="str">
        <f t="shared" si="788"/>
        <v/>
      </c>
      <c r="AN542" s="9"/>
      <c r="AO542" s="152" t="str">
        <f t="shared" si="764"/>
        <v/>
      </c>
      <c r="AP542" s="150" t="str">
        <f t="shared" si="707"/>
        <v/>
      </c>
      <c r="AQ542" s="151" t="str">
        <f t="shared" si="708"/>
        <v/>
      </c>
      <c r="AR542" s="107" t="str">
        <f t="shared" si="709"/>
        <v/>
      </c>
      <c r="AS542" s="128" t="str">
        <f t="shared" si="710"/>
        <v/>
      </c>
      <c r="AT542" s="114" t="str">
        <f t="shared" si="765"/>
        <v/>
      </c>
      <c r="AU542" s="114" t="str">
        <f t="shared" si="766"/>
        <v/>
      </c>
      <c r="AV542" s="114" t="str">
        <f t="shared" si="767"/>
        <v/>
      </c>
      <c r="AW542" s="114" t="str">
        <f t="shared" si="768"/>
        <v/>
      </c>
      <c r="AX542" s="117" t="str">
        <f t="shared" si="769"/>
        <v/>
      </c>
      <c r="AY542" s="117" t="str">
        <f t="shared" si="770"/>
        <v/>
      </c>
      <c r="AZ542" s="111" t="str">
        <f t="shared" si="771"/>
        <v/>
      </c>
      <c r="BA542" s="133" t="str">
        <f t="shared" si="772"/>
        <v/>
      </c>
      <c r="BB542" s="126" t="str">
        <f t="shared" si="711"/>
        <v/>
      </c>
      <c r="BC542" s="126" t="str">
        <f t="shared" si="712"/>
        <v/>
      </c>
      <c r="BD542" s="127" t="str">
        <f t="shared" si="713"/>
        <v/>
      </c>
      <c r="BE542" s="115" t="str">
        <f t="shared" si="714"/>
        <v/>
      </c>
      <c r="BF542" s="148" t="str">
        <f t="shared" si="715"/>
        <v/>
      </c>
      <c r="BG542" s="126" t="str">
        <f t="shared" si="716"/>
        <v/>
      </c>
      <c r="BH542" s="126" t="str">
        <f t="shared" si="717"/>
        <v/>
      </c>
      <c r="BI542" s="126" t="str">
        <f t="shared" si="718"/>
        <v/>
      </c>
      <c r="BJ542" s="126" t="str">
        <f t="shared" si="719"/>
        <v/>
      </c>
      <c r="BK542" s="111" t="str">
        <f t="shared" si="720"/>
        <v/>
      </c>
      <c r="BL542" s="118" t="str">
        <f t="shared" si="773"/>
        <v/>
      </c>
      <c r="BM542" s="115" t="str">
        <f t="shared" si="721"/>
        <v/>
      </c>
      <c r="BN542" s="110" t="str">
        <f t="shared" si="722"/>
        <v/>
      </c>
      <c r="BO542" s="110" t="str">
        <f t="shared" si="723"/>
        <v/>
      </c>
      <c r="BP542" s="111" t="str">
        <f t="shared" si="774"/>
        <v/>
      </c>
      <c r="BQ542" s="110" t="str">
        <f t="shared" si="775"/>
        <v/>
      </c>
      <c r="BR542" s="153"/>
      <c r="BS542" s="115" t="str">
        <f t="shared" si="724"/>
        <v/>
      </c>
      <c r="BT542" s="132" t="str">
        <f t="shared" si="787"/>
        <v/>
      </c>
      <c r="BU542" s="146" t="str">
        <f t="shared" si="725"/>
        <v/>
      </c>
      <c r="BV542" s="115" t="str">
        <f t="shared" si="726"/>
        <v/>
      </c>
      <c r="BW542" s="118" t="str">
        <f t="shared" si="727"/>
        <v/>
      </c>
      <c r="BX542" s="119"/>
      <c r="BY542" s="111" t="str">
        <f t="shared" si="728"/>
        <v/>
      </c>
      <c r="BZ542" s="111" t="str">
        <f t="shared" si="729"/>
        <v/>
      </c>
      <c r="CA542" s="111" t="str">
        <f t="shared" si="730"/>
        <v/>
      </c>
      <c r="CB542" s="142" t="str">
        <f t="shared" si="731"/>
        <v/>
      </c>
      <c r="CC542" s="184" t="str">
        <f t="shared" si="732"/>
        <v/>
      </c>
      <c r="CD542" s="115" t="str">
        <f t="shared" si="733"/>
        <v/>
      </c>
      <c r="CE542" s="115" t="str">
        <f t="shared" si="734"/>
        <v/>
      </c>
      <c r="CF542" s="125" t="str">
        <f t="shared" si="735"/>
        <v/>
      </c>
      <c r="CG542" s="125" t="str">
        <f t="shared" si="736"/>
        <v/>
      </c>
      <c r="CH542" s="149" t="str">
        <f t="shared" si="737"/>
        <v/>
      </c>
      <c r="CI542" s="142" t="str">
        <f t="shared" si="738"/>
        <v/>
      </c>
      <c r="CJ542" s="119"/>
      <c r="CK542" s="109"/>
      <c r="CL542" s="166" t="str">
        <f t="shared" si="739"/>
        <v/>
      </c>
      <c r="CM542" s="166" t="str">
        <f t="shared" si="740"/>
        <v/>
      </c>
      <c r="CN542" s="163" t="str">
        <f t="shared" si="741"/>
        <v/>
      </c>
      <c r="CO542" s="164" t="str">
        <f t="shared" si="742"/>
        <v/>
      </c>
      <c r="CP542" s="109"/>
      <c r="CQ542" s="163" t="str">
        <f t="shared" si="743"/>
        <v/>
      </c>
      <c r="CR542" s="163" t="str">
        <f t="shared" si="744"/>
        <v/>
      </c>
      <c r="CS542" s="109"/>
      <c r="CT542" s="112" t="str">
        <f t="shared" si="776"/>
        <v/>
      </c>
      <c r="CU542" s="145" t="str">
        <f t="shared" si="777"/>
        <v/>
      </c>
      <c r="CV542" s="111" t="str">
        <f t="shared" si="778"/>
        <v/>
      </c>
      <c r="CW542" s="111" t="str">
        <f t="shared" si="779"/>
        <v/>
      </c>
      <c r="CX542" s="109" t="str">
        <f t="shared" si="745"/>
        <v/>
      </c>
      <c r="CY542" s="126" t="str">
        <f t="shared" si="746"/>
        <v/>
      </c>
      <c r="CZ542" s="126" t="str">
        <f t="shared" si="747"/>
        <v/>
      </c>
      <c r="DA542" s="126" t="str">
        <f t="shared" si="748"/>
        <v/>
      </c>
      <c r="DB542" s="145" t="str">
        <f t="shared" si="749"/>
        <v/>
      </c>
      <c r="DC542" s="143" t="str">
        <f t="shared" si="750"/>
        <v/>
      </c>
      <c r="DD542" s="121"/>
      <c r="DE542" s="113" t="str">
        <f t="shared" si="751"/>
        <v/>
      </c>
      <c r="DF542" s="113" t="str">
        <f t="shared" si="752"/>
        <v/>
      </c>
      <c r="DG542" s="111" t="e">
        <f t="shared" si="780"/>
        <v>#N/A</v>
      </c>
      <c r="DH542" s="108" t="str">
        <f t="shared" si="753"/>
        <v/>
      </c>
      <c r="DI542" s="108" t="str">
        <f t="shared" si="781"/>
        <v/>
      </c>
      <c r="DJ542" s="108" t="str">
        <f t="shared" si="782"/>
        <v/>
      </c>
      <c r="DK542" s="108" t="str">
        <f t="shared" si="785"/>
        <v/>
      </c>
      <c r="DL542" s="108" t="str">
        <f t="shared" si="783"/>
        <v/>
      </c>
      <c r="DM542" s="108" t="str">
        <f t="shared" si="784"/>
        <v/>
      </c>
      <c r="DN542" s="103"/>
      <c r="DO542" s="170" t="str">
        <f t="shared" si="754"/>
        <v/>
      </c>
      <c r="DP542" s="170" t="str">
        <f t="shared" si="755"/>
        <v/>
      </c>
      <c r="DQ542" s="170" t="str">
        <f t="shared" si="756"/>
        <v/>
      </c>
      <c r="DR542" s="55" t="str">
        <f t="shared" si="757"/>
        <v/>
      </c>
      <c r="DS542" s="55" t="str">
        <f t="shared" si="758"/>
        <v/>
      </c>
      <c r="DT542" s="173" t="str">
        <f t="shared" si="759"/>
        <v/>
      </c>
      <c r="DU542" s="55" t="str">
        <f t="shared" si="760"/>
        <v/>
      </c>
      <c r="DV542" s="21" t="str">
        <f t="shared" si="761"/>
        <v/>
      </c>
      <c r="DW542" s="11" t="str">
        <f t="shared" si="786"/>
        <v/>
      </c>
      <c r="DX542" s="12" t="str">
        <f t="shared" si="762"/>
        <v/>
      </c>
      <c r="DY542" s="15"/>
    </row>
    <row r="543" spans="1:129" ht="19.899999999999999" customHeight="1" x14ac:dyDescent="0.25">
      <c r="A543" s="47">
        <f t="shared" si="763"/>
        <v>542</v>
      </c>
      <c r="B543" s="176"/>
      <c r="C543" s="194"/>
      <c r="D543" s="176"/>
      <c r="E543" s="194"/>
      <c r="F543" s="192"/>
      <c r="G543" s="193"/>
      <c r="H543" s="176"/>
      <c r="I543" s="176"/>
      <c r="J543" s="180"/>
      <c r="K543" s="180"/>
      <c r="L543" s="180"/>
      <c r="M543" s="40"/>
      <c r="N543" s="10" t="str">
        <f t="shared" si="705"/>
        <v/>
      </c>
      <c r="O543" s="13"/>
      <c r="P543" s="26" t="str">
        <f t="shared" si="789"/>
        <v/>
      </c>
      <c r="Q543" s="26" t="str">
        <f t="shared" si="789"/>
        <v/>
      </c>
      <c r="R543" s="26" t="str">
        <f t="shared" si="789"/>
        <v/>
      </c>
      <c r="S543" s="26" t="str">
        <f t="shared" si="789"/>
        <v/>
      </c>
      <c r="T543" s="26" t="str">
        <f t="shared" si="789"/>
        <v/>
      </c>
      <c r="U543" s="157" t="str">
        <f t="shared" si="789"/>
        <v/>
      </c>
      <c r="V543" s="26" t="str">
        <f t="shared" si="789"/>
        <v/>
      </c>
      <c r="W543" s="26" t="str">
        <f t="shared" si="789"/>
        <v/>
      </c>
      <c r="X543" s="26" t="str">
        <f t="shared" si="789"/>
        <v/>
      </c>
      <c r="Y543" s="24" t="str">
        <f t="shared" si="789"/>
        <v/>
      </c>
      <c r="Z543" s="18" t="str">
        <f t="shared" si="788"/>
        <v/>
      </c>
      <c r="AA543" s="24" t="str">
        <f t="shared" si="788"/>
        <v/>
      </c>
      <c r="AB543" s="24" t="str">
        <f t="shared" si="788"/>
        <v/>
      </c>
      <c r="AC543" s="26" t="str">
        <f t="shared" si="788"/>
        <v/>
      </c>
      <c r="AD543" s="33" t="str">
        <f t="shared" si="788"/>
        <v/>
      </c>
      <c r="AE543" s="24" t="str">
        <f t="shared" si="788"/>
        <v/>
      </c>
      <c r="AF543" s="26" t="str">
        <f t="shared" si="788"/>
        <v/>
      </c>
      <c r="AG543" s="24" t="str">
        <f t="shared" si="788"/>
        <v/>
      </c>
      <c r="AH543" s="26" t="str">
        <f t="shared" si="788"/>
        <v/>
      </c>
      <c r="AI543" s="26" t="str">
        <f t="shared" si="788"/>
        <v/>
      </c>
      <c r="AJ543" s="26" t="str">
        <f t="shared" si="788"/>
        <v/>
      </c>
      <c r="AK543" s="26" t="str">
        <f t="shared" si="788"/>
        <v/>
      </c>
      <c r="AL543" s="26" t="str">
        <f t="shared" si="788"/>
        <v/>
      </c>
      <c r="AM543" s="18" t="str">
        <f t="shared" si="788"/>
        <v/>
      </c>
      <c r="AN543" s="9"/>
      <c r="AO543" s="152" t="str">
        <f t="shared" si="764"/>
        <v/>
      </c>
      <c r="AP543" s="150" t="str">
        <f t="shared" si="707"/>
        <v/>
      </c>
      <c r="AQ543" s="151" t="str">
        <f t="shared" si="708"/>
        <v/>
      </c>
      <c r="AR543" s="107" t="str">
        <f t="shared" si="709"/>
        <v/>
      </c>
      <c r="AS543" s="128" t="str">
        <f t="shared" si="710"/>
        <v/>
      </c>
      <c r="AT543" s="114" t="str">
        <f t="shared" si="765"/>
        <v/>
      </c>
      <c r="AU543" s="114" t="str">
        <f t="shared" si="766"/>
        <v/>
      </c>
      <c r="AV543" s="114" t="str">
        <f t="shared" si="767"/>
        <v/>
      </c>
      <c r="AW543" s="114" t="str">
        <f t="shared" si="768"/>
        <v/>
      </c>
      <c r="AX543" s="117" t="str">
        <f t="shared" si="769"/>
        <v/>
      </c>
      <c r="AY543" s="117" t="str">
        <f t="shared" si="770"/>
        <v/>
      </c>
      <c r="AZ543" s="111" t="str">
        <f t="shared" si="771"/>
        <v/>
      </c>
      <c r="BA543" s="133" t="str">
        <f t="shared" si="772"/>
        <v/>
      </c>
      <c r="BB543" s="126" t="str">
        <f t="shared" si="711"/>
        <v/>
      </c>
      <c r="BC543" s="126" t="str">
        <f t="shared" si="712"/>
        <v/>
      </c>
      <c r="BD543" s="127" t="str">
        <f t="shared" si="713"/>
        <v/>
      </c>
      <c r="BE543" s="115" t="str">
        <f t="shared" si="714"/>
        <v/>
      </c>
      <c r="BF543" s="148" t="str">
        <f t="shared" si="715"/>
        <v/>
      </c>
      <c r="BG543" s="126" t="str">
        <f t="shared" si="716"/>
        <v/>
      </c>
      <c r="BH543" s="126" t="str">
        <f t="shared" si="717"/>
        <v/>
      </c>
      <c r="BI543" s="126" t="str">
        <f t="shared" si="718"/>
        <v/>
      </c>
      <c r="BJ543" s="126" t="str">
        <f t="shared" si="719"/>
        <v/>
      </c>
      <c r="BK543" s="111" t="str">
        <f t="shared" si="720"/>
        <v/>
      </c>
      <c r="BL543" s="118" t="str">
        <f t="shared" si="773"/>
        <v/>
      </c>
      <c r="BM543" s="115" t="str">
        <f t="shared" si="721"/>
        <v/>
      </c>
      <c r="BN543" s="110" t="str">
        <f t="shared" si="722"/>
        <v/>
      </c>
      <c r="BO543" s="110" t="str">
        <f t="shared" si="723"/>
        <v/>
      </c>
      <c r="BP543" s="111" t="str">
        <f t="shared" si="774"/>
        <v/>
      </c>
      <c r="BQ543" s="110" t="str">
        <f t="shared" si="775"/>
        <v/>
      </c>
      <c r="BR543" s="153"/>
      <c r="BS543" s="115" t="str">
        <f t="shared" si="724"/>
        <v/>
      </c>
      <c r="BT543" s="132" t="str">
        <f t="shared" si="787"/>
        <v/>
      </c>
      <c r="BU543" s="146" t="str">
        <f t="shared" si="725"/>
        <v/>
      </c>
      <c r="BV543" s="115" t="str">
        <f t="shared" si="726"/>
        <v/>
      </c>
      <c r="BW543" s="118" t="str">
        <f t="shared" si="727"/>
        <v/>
      </c>
      <c r="BX543" s="119"/>
      <c r="BY543" s="111" t="str">
        <f t="shared" si="728"/>
        <v/>
      </c>
      <c r="BZ543" s="111" t="str">
        <f t="shared" si="729"/>
        <v/>
      </c>
      <c r="CA543" s="111" t="str">
        <f t="shared" si="730"/>
        <v/>
      </c>
      <c r="CB543" s="142" t="str">
        <f t="shared" si="731"/>
        <v/>
      </c>
      <c r="CC543" s="184" t="str">
        <f t="shared" si="732"/>
        <v/>
      </c>
      <c r="CD543" s="115" t="str">
        <f t="shared" si="733"/>
        <v/>
      </c>
      <c r="CE543" s="115" t="str">
        <f t="shared" si="734"/>
        <v/>
      </c>
      <c r="CF543" s="125" t="str">
        <f t="shared" si="735"/>
        <v/>
      </c>
      <c r="CG543" s="125" t="str">
        <f t="shared" si="736"/>
        <v/>
      </c>
      <c r="CH543" s="149" t="str">
        <f t="shared" si="737"/>
        <v/>
      </c>
      <c r="CI543" s="142" t="str">
        <f t="shared" si="738"/>
        <v/>
      </c>
      <c r="CJ543" s="119"/>
      <c r="CK543" s="109"/>
      <c r="CL543" s="166" t="str">
        <f t="shared" si="739"/>
        <v/>
      </c>
      <c r="CM543" s="166" t="str">
        <f t="shared" si="740"/>
        <v/>
      </c>
      <c r="CN543" s="163" t="str">
        <f t="shared" si="741"/>
        <v/>
      </c>
      <c r="CO543" s="164" t="str">
        <f t="shared" si="742"/>
        <v/>
      </c>
      <c r="CP543" s="109"/>
      <c r="CQ543" s="163" t="str">
        <f t="shared" si="743"/>
        <v/>
      </c>
      <c r="CR543" s="163" t="str">
        <f t="shared" si="744"/>
        <v/>
      </c>
      <c r="CS543" s="109"/>
      <c r="CT543" s="112" t="str">
        <f t="shared" si="776"/>
        <v/>
      </c>
      <c r="CU543" s="145" t="str">
        <f t="shared" si="777"/>
        <v/>
      </c>
      <c r="CV543" s="111" t="str">
        <f t="shared" si="778"/>
        <v/>
      </c>
      <c r="CW543" s="111" t="str">
        <f t="shared" si="779"/>
        <v/>
      </c>
      <c r="CX543" s="109" t="str">
        <f t="shared" si="745"/>
        <v/>
      </c>
      <c r="CY543" s="126" t="str">
        <f t="shared" si="746"/>
        <v/>
      </c>
      <c r="CZ543" s="126" t="str">
        <f t="shared" si="747"/>
        <v/>
      </c>
      <c r="DA543" s="126" t="str">
        <f t="shared" si="748"/>
        <v/>
      </c>
      <c r="DB543" s="145" t="str">
        <f t="shared" si="749"/>
        <v/>
      </c>
      <c r="DC543" s="143" t="str">
        <f t="shared" si="750"/>
        <v/>
      </c>
      <c r="DD543" s="121"/>
      <c r="DE543" s="113" t="str">
        <f t="shared" si="751"/>
        <v/>
      </c>
      <c r="DF543" s="113" t="str">
        <f t="shared" si="752"/>
        <v/>
      </c>
      <c r="DG543" s="111" t="e">
        <f t="shared" si="780"/>
        <v>#N/A</v>
      </c>
      <c r="DH543" s="108" t="str">
        <f t="shared" si="753"/>
        <v/>
      </c>
      <c r="DI543" s="108" t="str">
        <f t="shared" si="781"/>
        <v/>
      </c>
      <c r="DJ543" s="108" t="str">
        <f t="shared" si="782"/>
        <v/>
      </c>
      <c r="DK543" s="108" t="str">
        <f t="shared" si="785"/>
        <v/>
      </c>
      <c r="DL543" s="108" t="str">
        <f t="shared" si="783"/>
        <v/>
      </c>
      <c r="DM543" s="108" t="str">
        <f t="shared" si="784"/>
        <v/>
      </c>
      <c r="DN543" s="103"/>
      <c r="DO543" s="170" t="str">
        <f t="shared" si="754"/>
        <v/>
      </c>
      <c r="DP543" s="170" t="str">
        <f t="shared" si="755"/>
        <v/>
      </c>
      <c r="DQ543" s="170" t="str">
        <f t="shared" si="756"/>
        <v/>
      </c>
      <c r="DR543" s="55" t="str">
        <f t="shared" si="757"/>
        <v/>
      </c>
      <c r="DS543" s="55" t="str">
        <f t="shared" si="758"/>
        <v/>
      </c>
      <c r="DT543" s="173" t="str">
        <f t="shared" si="759"/>
        <v/>
      </c>
      <c r="DU543" s="55" t="str">
        <f t="shared" si="760"/>
        <v/>
      </c>
      <c r="DV543" s="21" t="str">
        <f t="shared" si="761"/>
        <v/>
      </c>
      <c r="DW543" s="11" t="str">
        <f t="shared" si="786"/>
        <v/>
      </c>
      <c r="DX543" s="12" t="str">
        <f t="shared" si="762"/>
        <v/>
      </c>
      <c r="DY543" s="15"/>
    </row>
    <row r="544" spans="1:129" ht="19.899999999999999" customHeight="1" x14ac:dyDescent="0.25">
      <c r="A544" s="47">
        <f t="shared" si="763"/>
        <v>543</v>
      </c>
      <c r="B544" s="176"/>
      <c r="C544" s="194"/>
      <c r="D544" s="176"/>
      <c r="E544" s="194"/>
      <c r="F544" s="192"/>
      <c r="G544" s="193"/>
      <c r="H544" s="176"/>
      <c r="I544" s="176"/>
      <c r="J544" s="180"/>
      <c r="K544" s="180"/>
      <c r="L544" s="180"/>
      <c r="M544" s="40"/>
      <c r="N544" s="10" t="str">
        <f t="shared" si="705"/>
        <v/>
      </c>
      <c r="O544" s="13"/>
      <c r="P544" s="26" t="str">
        <f t="shared" si="789"/>
        <v/>
      </c>
      <c r="Q544" s="26" t="str">
        <f t="shared" si="789"/>
        <v/>
      </c>
      <c r="R544" s="26" t="str">
        <f t="shared" si="789"/>
        <v/>
      </c>
      <c r="S544" s="26" t="str">
        <f t="shared" si="789"/>
        <v/>
      </c>
      <c r="T544" s="26" t="str">
        <f t="shared" si="789"/>
        <v/>
      </c>
      <c r="U544" s="157" t="str">
        <f t="shared" si="789"/>
        <v/>
      </c>
      <c r="V544" s="26" t="str">
        <f t="shared" si="789"/>
        <v/>
      </c>
      <c r="W544" s="26" t="str">
        <f t="shared" si="789"/>
        <v/>
      </c>
      <c r="X544" s="26" t="str">
        <f t="shared" si="789"/>
        <v/>
      </c>
      <c r="Y544" s="24" t="str">
        <f t="shared" si="789"/>
        <v/>
      </c>
      <c r="Z544" s="18" t="str">
        <f t="shared" si="788"/>
        <v/>
      </c>
      <c r="AA544" s="24" t="str">
        <f t="shared" si="788"/>
        <v/>
      </c>
      <c r="AB544" s="24" t="str">
        <f t="shared" si="788"/>
        <v/>
      </c>
      <c r="AC544" s="26" t="str">
        <f t="shared" si="788"/>
        <v/>
      </c>
      <c r="AD544" s="33" t="str">
        <f t="shared" si="788"/>
        <v/>
      </c>
      <c r="AE544" s="24" t="str">
        <f t="shared" si="788"/>
        <v/>
      </c>
      <c r="AF544" s="26" t="str">
        <f t="shared" si="788"/>
        <v/>
      </c>
      <c r="AG544" s="24" t="str">
        <f t="shared" si="788"/>
        <v/>
      </c>
      <c r="AH544" s="26" t="str">
        <f t="shared" si="788"/>
        <v/>
      </c>
      <c r="AI544" s="26" t="str">
        <f t="shared" si="788"/>
        <v/>
      </c>
      <c r="AJ544" s="26" t="str">
        <f t="shared" si="788"/>
        <v/>
      </c>
      <c r="AK544" s="26" t="str">
        <f t="shared" si="788"/>
        <v/>
      </c>
      <c r="AL544" s="26" t="str">
        <f t="shared" si="788"/>
        <v/>
      </c>
      <c r="AM544" s="18" t="str">
        <f t="shared" si="788"/>
        <v/>
      </c>
      <c r="AN544" s="9"/>
      <c r="AO544" s="152" t="str">
        <f t="shared" si="764"/>
        <v/>
      </c>
      <c r="AP544" s="150" t="str">
        <f t="shared" si="707"/>
        <v/>
      </c>
      <c r="AQ544" s="151" t="str">
        <f t="shared" si="708"/>
        <v/>
      </c>
      <c r="AR544" s="107" t="str">
        <f t="shared" si="709"/>
        <v/>
      </c>
      <c r="AS544" s="128" t="str">
        <f t="shared" si="710"/>
        <v/>
      </c>
      <c r="AT544" s="114" t="str">
        <f t="shared" si="765"/>
        <v/>
      </c>
      <c r="AU544" s="114" t="str">
        <f t="shared" si="766"/>
        <v/>
      </c>
      <c r="AV544" s="114" t="str">
        <f t="shared" si="767"/>
        <v/>
      </c>
      <c r="AW544" s="114" t="str">
        <f t="shared" si="768"/>
        <v/>
      </c>
      <c r="AX544" s="117" t="str">
        <f t="shared" si="769"/>
        <v/>
      </c>
      <c r="AY544" s="117" t="str">
        <f t="shared" si="770"/>
        <v/>
      </c>
      <c r="AZ544" s="111" t="str">
        <f t="shared" si="771"/>
        <v/>
      </c>
      <c r="BA544" s="133" t="str">
        <f t="shared" si="772"/>
        <v/>
      </c>
      <c r="BB544" s="126" t="str">
        <f t="shared" si="711"/>
        <v/>
      </c>
      <c r="BC544" s="126" t="str">
        <f t="shared" si="712"/>
        <v/>
      </c>
      <c r="BD544" s="127" t="str">
        <f t="shared" si="713"/>
        <v/>
      </c>
      <c r="BE544" s="115" t="str">
        <f t="shared" si="714"/>
        <v/>
      </c>
      <c r="BF544" s="148" t="str">
        <f t="shared" si="715"/>
        <v/>
      </c>
      <c r="BG544" s="126" t="str">
        <f t="shared" si="716"/>
        <v/>
      </c>
      <c r="BH544" s="126" t="str">
        <f t="shared" si="717"/>
        <v/>
      </c>
      <c r="BI544" s="126" t="str">
        <f t="shared" si="718"/>
        <v/>
      </c>
      <c r="BJ544" s="126" t="str">
        <f t="shared" si="719"/>
        <v/>
      </c>
      <c r="BK544" s="111" t="str">
        <f t="shared" si="720"/>
        <v/>
      </c>
      <c r="BL544" s="118" t="str">
        <f t="shared" si="773"/>
        <v/>
      </c>
      <c r="BM544" s="115" t="str">
        <f t="shared" si="721"/>
        <v/>
      </c>
      <c r="BN544" s="110" t="str">
        <f t="shared" si="722"/>
        <v/>
      </c>
      <c r="BO544" s="110" t="str">
        <f t="shared" si="723"/>
        <v/>
      </c>
      <c r="BP544" s="111" t="str">
        <f t="shared" si="774"/>
        <v/>
      </c>
      <c r="BQ544" s="110" t="str">
        <f t="shared" si="775"/>
        <v/>
      </c>
      <c r="BR544" s="153"/>
      <c r="BS544" s="115" t="str">
        <f t="shared" si="724"/>
        <v/>
      </c>
      <c r="BT544" s="132" t="str">
        <f t="shared" si="787"/>
        <v/>
      </c>
      <c r="BU544" s="146" t="str">
        <f t="shared" si="725"/>
        <v/>
      </c>
      <c r="BV544" s="115" t="str">
        <f t="shared" si="726"/>
        <v/>
      </c>
      <c r="BW544" s="118" t="str">
        <f t="shared" si="727"/>
        <v/>
      </c>
      <c r="BX544" s="119"/>
      <c r="BY544" s="111" t="str">
        <f t="shared" si="728"/>
        <v/>
      </c>
      <c r="BZ544" s="111" t="str">
        <f t="shared" si="729"/>
        <v/>
      </c>
      <c r="CA544" s="111" t="str">
        <f t="shared" si="730"/>
        <v/>
      </c>
      <c r="CB544" s="142" t="str">
        <f t="shared" si="731"/>
        <v/>
      </c>
      <c r="CC544" s="184" t="str">
        <f t="shared" si="732"/>
        <v/>
      </c>
      <c r="CD544" s="115" t="str">
        <f t="shared" si="733"/>
        <v/>
      </c>
      <c r="CE544" s="115" t="str">
        <f t="shared" si="734"/>
        <v/>
      </c>
      <c r="CF544" s="125" t="str">
        <f t="shared" si="735"/>
        <v/>
      </c>
      <c r="CG544" s="125" t="str">
        <f t="shared" si="736"/>
        <v/>
      </c>
      <c r="CH544" s="149" t="str">
        <f t="shared" si="737"/>
        <v/>
      </c>
      <c r="CI544" s="142" t="str">
        <f t="shared" si="738"/>
        <v/>
      </c>
      <c r="CJ544" s="119"/>
      <c r="CK544" s="109"/>
      <c r="CL544" s="166" t="str">
        <f t="shared" si="739"/>
        <v/>
      </c>
      <c r="CM544" s="166" t="str">
        <f t="shared" si="740"/>
        <v/>
      </c>
      <c r="CN544" s="163" t="str">
        <f t="shared" si="741"/>
        <v/>
      </c>
      <c r="CO544" s="164" t="str">
        <f t="shared" si="742"/>
        <v/>
      </c>
      <c r="CP544" s="109"/>
      <c r="CQ544" s="163" t="str">
        <f t="shared" si="743"/>
        <v/>
      </c>
      <c r="CR544" s="163" t="str">
        <f t="shared" si="744"/>
        <v/>
      </c>
      <c r="CS544" s="109"/>
      <c r="CT544" s="112" t="str">
        <f t="shared" si="776"/>
        <v/>
      </c>
      <c r="CU544" s="145" t="str">
        <f t="shared" si="777"/>
        <v/>
      </c>
      <c r="CV544" s="111" t="str">
        <f t="shared" si="778"/>
        <v/>
      </c>
      <c r="CW544" s="111" t="str">
        <f t="shared" si="779"/>
        <v/>
      </c>
      <c r="CX544" s="109" t="str">
        <f t="shared" si="745"/>
        <v/>
      </c>
      <c r="CY544" s="126" t="str">
        <f t="shared" si="746"/>
        <v/>
      </c>
      <c r="CZ544" s="126" t="str">
        <f t="shared" si="747"/>
        <v/>
      </c>
      <c r="DA544" s="126" t="str">
        <f t="shared" si="748"/>
        <v/>
      </c>
      <c r="DB544" s="145" t="str">
        <f t="shared" si="749"/>
        <v/>
      </c>
      <c r="DC544" s="143" t="str">
        <f t="shared" si="750"/>
        <v/>
      </c>
      <c r="DD544" s="121"/>
      <c r="DE544" s="113" t="str">
        <f t="shared" si="751"/>
        <v/>
      </c>
      <c r="DF544" s="113" t="str">
        <f t="shared" si="752"/>
        <v/>
      </c>
      <c r="DG544" s="111" t="e">
        <f t="shared" si="780"/>
        <v>#N/A</v>
      </c>
      <c r="DH544" s="108" t="str">
        <f t="shared" si="753"/>
        <v/>
      </c>
      <c r="DI544" s="108" t="str">
        <f t="shared" si="781"/>
        <v/>
      </c>
      <c r="DJ544" s="108" t="str">
        <f t="shared" si="782"/>
        <v/>
      </c>
      <c r="DK544" s="108" t="str">
        <f t="shared" si="785"/>
        <v/>
      </c>
      <c r="DL544" s="108" t="str">
        <f t="shared" si="783"/>
        <v/>
      </c>
      <c r="DM544" s="108" t="str">
        <f t="shared" si="784"/>
        <v/>
      </c>
      <c r="DN544" s="103"/>
      <c r="DO544" s="170" t="str">
        <f t="shared" si="754"/>
        <v/>
      </c>
      <c r="DP544" s="170" t="str">
        <f t="shared" si="755"/>
        <v/>
      </c>
      <c r="DQ544" s="170" t="str">
        <f t="shared" si="756"/>
        <v/>
      </c>
      <c r="DR544" s="55" t="str">
        <f t="shared" si="757"/>
        <v/>
      </c>
      <c r="DS544" s="55" t="str">
        <f t="shared" si="758"/>
        <v/>
      </c>
      <c r="DT544" s="173" t="str">
        <f t="shared" si="759"/>
        <v/>
      </c>
      <c r="DU544" s="55" t="str">
        <f t="shared" si="760"/>
        <v/>
      </c>
      <c r="DV544" s="21" t="str">
        <f t="shared" si="761"/>
        <v/>
      </c>
      <c r="DW544" s="11" t="str">
        <f t="shared" si="786"/>
        <v/>
      </c>
      <c r="DX544" s="12" t="str">
        <f t="shared" si="762"/>
        <v/>
      </c>
      <c r="DY544" s="15"/>
    </row>
    <row r="545" spans="1:129" ht="19.899999999999999" customHeight="1" x14ac:dyDescent="0.25">
      <c r="A545" s="47">
        <f t="shared" si="763"/>
        <v>544</v>
      </c>
      <c r="B545" s="176"/>
      <c r="C545" s="194"/>
      <c r="D545" s="176"/>
      <c r="E545" s="194"/>
      <c r="F545" s="192"/>
      <c r="G545" s="193"/>
      <c r="H545" s="176"/>
      <c r="I545" s="176"/>
      <c r="J545" s="180"/>
      <c r="K545" s="180"/>
      <c r="L545" s="180"/>
      <c r="M545" s="40"/>
      <c r="N545" s="10" t="str">
        <f t="shared" si="705"/>
        <v/>
      </c>
      <c r="O545" s="13"/>
      <c r="P545" s="26" t="str">
        <f t="shared" si="789"/>
        <v/>
      </c>
      <c r="Q545" s="26" t="str">
        <f t="shared" si="789"/>
        <v/>
      </c>
      <c r="R545" s="26" t="str">
        <f t="shared" si="789"/>
        <v/>
      </c>
      <c r="S545" s="26" t="str">
        <f t="shared" si="789"/>
        <v/>
      </c>
      <c r="T545" s="26" t="str">
        <f t="shared" si="789"/>
        <v/>
      </c>
      <c r="U545" s="157" t="str">
        <f t="shared" si="789"/>
        <v/>
      </c>
      <c r="V545" s="26" t="str">
        <f t="shared" si="789"/>
        <v/>
      </c>
      <c r="W545" s="26" t="str">
        <f t="shared" si="789"/>
        <v/>
      </c>
      <c r="X545" s="26" t="str">
        <f t="shared" si="789"/>
        <v/>
      </c>
      <c r="Y545" s="24" t="str">
        <f t="shared" si="789"/>
        <v/>
      </c>
      <c r="Z545" s="18" t="str">
        <f t="shared" si="788"/>
        <v/>
      </c>
      <c r="AA545" s="24" t="str">
        <f t="shared" si="788"/>
        <v/>
      </c>
      <c r="AB545" s="24" t="str">
        <f t="shared" si="788"/>
        <v/>
      </c>
      <c r="AC545" s="26" t="str">
        <f t="shared" si="788"/>
        <v/>
      </c>
      <c r="AD545" s="33" t="str">
        <f t="shared" si="788"/>
        <v/>
      </c>
      <c r="AE545" s="24" t="str">
        <f t="shared" si="788"/>
        <v/>
      </c>
      <c r="AF545" s="26" t="str">
        <f t="shared" si="788"/>
        <v/>
      </c>
      <c r="AG545" s="24" t="str">
        <f t="shared" si="788"/>
        <v/>
      </c>
      <c r="AH545" s="26" t="str">
        <f t="shared" si="788"/>
        <v/>
      </c>
      <c r="AI545" s="26" t="str">
        <f t="shared" si="788"/>
        <v/>
      </c>
      <c r="AJ545" s="26" t="str">
        <f t="shared" si="788"/>
        <v/>
      </c>
      <c r="AK545" s="26" t="str">
        <f t="shared" si="788"/>
        <v/>
      </c>
      <c r="AL545" s="26" t="str">
        <f t="shared" si="788"/>
        <v/>
      </c>
      <c r="AM545" s="18" t="str">
        <f t="shared" si="788"/>
        <v/>
      </c>
      <c r="AN545" s="9"/>
      <c r="AO545" s="152" t="str">
        <f t="shared" si="764"/>
        <v/>
      </c>
      <c r="AP545" s="150" t="str">
        <f t="shared" si="707"/>
        <v/>
      </c>
      <c r="AQ545" s="151" t="str">
        <f t="shared" si="708"/>
        <v/>
      </c>
      <c r="AR545" s="107" t="str">
        <f t="shared" si="709"/>
        <v/>
      </c>
      <c r="AS545" s="128" t="str">
        <f t="shared" si="710"/>
        <v/>
      </c>
      <c r="AT545" s="114" t="str">
        <f t="shared" si="765"/>
        <v/>
      </c>
      <c r="AU545" s="114" t="str">
        <f t="shared" si="766"/>
        <v/>
      </c>
      <c r="AV545" s="114" t="str">
        <f t="shared" si="767"/>
        <v/>
      </c>
      <c r="AW545" s="114" t="str">
        <f t="shared" si="768"/>
        <v/>
      </c>
      <c r="AX545" s="117" t="str">
        <f t="shared" si="769"/>
        <v/>
      </c>
      <c r="AY545" s="117" t="str">
        <f t="shared" si="770"/>
        <v/>
      </c>
      <c r="AZ545" s="111" t="str">
        <f t="shared" si="771"/>
        <v/>
      </c>
      <c r="BA545" s="133" t="str">
        <f t="shared" si="772"/>
        <v/>
      </c>
      <c r="BB545" s="126" t="str">
        <f t="shared" si="711"/>
        <v/>
      </c>
      <c r="BC545" s="126" t="str">
        <f t="shared" si="712"/>
        <v/>
      </c>
      <c r="BD545" s="127" t="str">
        <f t="shared" si="713"/>
        <v/>
      </c>
      <c r="BE545" s="115" t="str">
        <f t="shared" si="714"/>
        <v/>
      </c>
      <c r="BF545" s="148" t="str">
        <f t="shared" si="715"/>
        <v/>
      </c>
      <c r="BG545" s="126" t="str">
        <f t="shared" si="716"/>
        <v/>
      </c>
      <c r="BH545" s="126" t="str">
        <f t="shared" si="717"/>
        <v/>
      </c>
      <c r="BI545" s="126" t="str">
        <f t="shared" si="718"/>
        <v/>
      </c>
      <c r="BJ545" s="126" t="str">
        <f t="shared" si="719"/>
        <v/>
      </c>
      <c r="BK545" s="111" t="str">
        <f t="shared" si="720"/>
        <v/>
      </c>
      <c r="BL545" s="118" t="str">
        <f t="shared" si="773"/>
        <v/>
      </c>
      <c r="BM545" s="115" t="str">
        <f t="shared" si="721"/>
        <v/>
      </c>
      <c r="BN545" s="110" t="str">
        <f t="shared" si="722"/>
        <v/>
      </c>
      <c r="BO545" s="110" t="str">
        <f t="shared" si="723"/>
        <v/>
      </c>
      <c r="BP545" s="111" t="str">
        <f t="shared" si="774"/>
        <v/>
      </c>
      <c r="BQ545" s="110" t="str">
        <f t="shared" si="775"/>
        <v/>
      </c>
      <c r="BR545" s="153"/>
      <c r="BS545" s="115" t="str">
        <f t="shared" si="724"/>
        <v/>
      </c>
      <c r="BT545" s="132" t="str">
        <f t="shared" si="787"/>
        <v/>
      </c>
      <c r="BU545" s="146" t="str">
        <f t="shared" si="725"/>
        <v/>
      </c>
      <c r="BV545" s="115" t="str">
        <f t="shared" si="726"/>
        <v/>
      </c>
      <c r="BW545" s="118" t="str">
        <f t="shared" si="727"/>
        <v/>
      </c>
      <c r="BX545" s="119"/>
      <c r="BY545" s="111" t="str">
        <f t="shared" si="728"/>
        <v/>
      </c>
      <c r="BZ545" s="111" t="str">
        <f t="shared" si="729"/>
        <v/>
      </c>
      <c r="CA545" s="111" t="str">
        <f t="shared" si="730"/>
        <v/>
      </c>
      <c r="CB545" s="142" t="str">
        <f t="shared" si="731"/>
        <v/>
      </c>
      <c r="CC545" s="184" t="str">
        <f t="shared" si="732"/>
        <v/>
      </c>
      <c r="CD545" s="115" t="str">
        <f t="shared" si="733"/>
        <v/>
      </c>
      <c r="CE545" s="115" t="str">
        <f t="shared" si="734"/>
        <v/>
      </c>
      <c r="CF545" s="125" t="str">
        <f t="shared" si="735"/>
        <v/>
      </c>
      <c r="CG545" s="125" t="str">
        <f t="shared" si="736"/>
        <v/>
      </c>
      <c r="CH545" s="149" t="str">
        <f t="shared" si="737"/>
        <v/>
      </c>
      <c r="CI545" s="142" t="str">
        <f t="shared" si="738"/>
        <v/>
      </c>
      <c r="CJ545" s="119"/>
      <c r="CK545" s="109"/>
      <c r="CL545" s="166" t="str">
        <f t="shared" si="739"/>
        <v/>
      </c>
      <c r="CM545" s="166" t="str">
        <f t="shared" si="740"/>
        <v/>
      </c>
      <c r="CN545" s="163" t="str">
        <f t="shared" si="741"/>
        <v/>
      </c>
      <c r="CO545" s="164" t="str">
        <f t="shared" si="742"/>
        <v/>
      </c>
      <c r="CP545" s="109"/>
      <c r="CQ545" s="163" t="str">
        <f t="shared" si="743"/>
        <v/>
      </c>
      <c r="CR545" s="163" t="str">
        <f t="shared" si="744"/>
        <v/>
      </c>
      <c r="CS545" s="109"/>
      <c r="CT545" s="112" t="str">
        <f t="shared" si="776"/>
        <v/>
      </c>
      <c r="CU545" s="145" t="str">
        <f t="shared" si="777"/>
        <v/>
      </c>
      <c r="CV545" s="111" t="str">
        <f t="shared" si="778"/>
        <v/>
      </c>
      <c r="CW545" s="111" t="str">
        <f t="shared" si="779"/>
        <v/>
      </c>
      <c r="CX545" s="109" t="str">
        <f t="shared" si="745"/>
        <v/>
      </c>
      <c r="CY545" s="126" t="str">
        <f t="shared" si="746"/>
        <v/>
      </c>
      <c r="CZ545" s="126" t="str">
        <f t="shared" si="747"/>
        <v/>
      </c>
      <c r="DA545" s="126" t="str">
        <f t="shared" si="748"/>
        <v/>
      </c>
      <c r="DB545" s="145" t="str">
        <f t="shared" si="749"/>
        <v/>
      </c>
      <c r="DC545" s="143" t="str">
        <f t="shared" si="750"/>
        <v/>
      </c>
      <c r="DD545" s="121"/>
      <c r="DE545" s="113" t="str">
        <f t="shared" si="751"/>
        <v/>
      </c>
      <c r="DF545" s="113" t="str">
        <f t="shared" si="752"/>
        <v/>
      </c>
      <c r="DG545" s="111" t="e">
        <f t="shared" si="780"/>
        <v>#N/A</v>
      </c>
      <c r="DH545" s="108" t="str">
        <f t="shared" si="753"/>
        <v/>
      </c>
      <c r="DI545" s="108" t="str">
        <f t="shared" si="781"/>
        <v/>
      </c>
      <c r="DJ545" s="108" t="str">
        <f t="shared" si="782"/>
        <v/>
      </c>
      <c r="DK545" s="108" t="str">
        <f t="shared" si="785"/>
        <v/>
      </c>
      <c r="DL545" s="108" t="str">
        <f t="shared" si="783"/>
        <v/>
      </c>
      <c r="DM545" s="108" t="str">
        <f t="shared" si="784"/>
        <v/>
      </c>
      <c r="DN545" s="103"/>
      <c r="DO545" s="170" t="str">
        <f t="shared" si="754"/>
        <v/>
      </c>
      <c r="DP545" s="170" t="str">
        <f t="shared" si="755"/>
        <v/>
      </c>
      <c r="DQ545" s="170" t="str">
        <f t="shared" si="756"/>
        <v/>
      </c>
      <c r="DR545" s="55" t="str">
        <f t="shared" si="757"/>
        <v/>
      </c>
      <c r="DS545" s="55" t="str">
        <f t="shared" si="758"/>
        <v/>
      </c>
      <c r="DT545" s="173" t="str">
        <f t="shared" si="759"/>
        <v/>
      </c>
      <c r="DU545" s="55" t="str">
        <f t="shared" si="760"/>
        <v/>
      </c>
      <c r="DV545" s="21" t="str">
        <f t="shared" si="761"/>
        <v/>
      </c>
      <c r="DW545" s="11" t="str">
        <f t="shared" si="786"/>
        <v/>
      </c>
      <c r="DX545" s="12" t="str">
        <f t="shared" si="762"/>
        <v/>
      </c>
      <c r="DY545" s="15"/>
    </row>
    <row r="546" spans="1:129" ht="19.899999999999999" customHeight="1" x14ac:dyDescent="0.25">
      <c r="A546" s="47">
        <f t="shared" si="763"/>
        <v>545</v>
      </c>
      <c r="B546" s="176"/>
      <c r="C546" s="194"/>
      <c r="D546" s="176"/>
      <c r="E546" s="194"/>
      <c r="F546" s="192"/>
      <c r="G546" s="193"/>
      <c r="H546" s="176"/>
      <c r="I546" s="176"/>
      <c r="J546" s="180"/>
      <c r="K546" s="180"/>
      <c r="L546" s="180"/>
      <c r="M546" s="40"/>
      <c r="N546" s="10" t="str">
        <f t="shared" si="705"/>
        <v/>
      </c>
      <c r="O546" s="13"/>
      <c r="P546" s="26" t="str">
        <f t="shared" si="789"/>
        <v/>
      </c>
      <c r="Q546" s="26" t="str">
        <f t="shared" si="789"/>
        <v/>
      </c>
      <c r="R546" s="26" t="str">
        <f t="shared" si="789"/>
        <v/>
      </c>
      <c r="S546" s="26" t="str">
        <f t="shared" si="789"/>
        <v/>
      </c>
      <c r="T546" s="26" t="str">
        <f t="shared" si="789"/>
        <v/>
      </c>
      <c r="U546" s="157" t="str">
        <f t="shared" si="789"/>
        <v/>
      </c>
      <c r="V546" s="26" t="str">
        <f t="shared" si="789"/>
        <v/>
      </c>
      <c r="W546" s="26" t="str">
        <f t="shared" si="789"/>
        <v/>
      </c>
      <c r="X546" s="26" t="str">
        <f t="shared" si="789"/>
        <v/>
      </c>
      <c r="Y546" s="24" t="str">
        <f t="shared" si="789"/>
        <v/>
      </c>
      <c r="Z546" s="18" t="str">
        <f t="shared" si="788"/>
        <v/>
      </c>
      <c r="AA546" s="24" t="str">
        <f t="shared" si="788"/>
        <v/>
      </c>
      <c r="AB546" s="24" t="str">
        <f t="shared" si="788"/>
        <v/>
      </c>
      <c r="AC546" s="26" t="str">
        <f t="shared" si="788"/>
        <v/>
      </c>
      <c r="AD546" s="33" t="str">
        <f t="shared" si="788"/>
        <v/>
      </c>
      <c r="AE546" s="24" t="str">
        <f t="shared" si="788"/>
        <v/>
      </c>
      <c r="AF546" s="26" t="str">
        <f t="shared" si="788"/>
        <v/>
      </c>
      <c r="AG546" s="24" t="str">
        <f t="shared" si="788"/>
        <v/>
      </c>
      <c r="AH546" s="26" t="str">
        <f t="shared" si="788"/>
        <v/>
      </c>
      <c r="AI546" s="26" t="str">
        <f t="shared" si="788"/>
        <v/>
      </c>
      <c r="AJ546" s="26" t="str">
        <f t="shared" si="788"/>
        <v/>
      </c>
      <c r="AK546" s="26" t="str">
        <f t="shared" si="788"/>
        <v/>
      </c>
      <c r="AL546" s="26" t="str">
        <f t="shared" si="788"/>
        <v/>
      </c>
      <c r="AM546" s="18" t="str">
        <f t="shared" si="788"/>
        <v/>
      </c>
      <c r="AN546" s="9"/>
      <c r="AO546" s="152" t="str">
        <f t="shared" si="764"/>
        <v/>
      </c>
      <c r="AP546" s="150" t="str">
        <f t="shared" si="707"/>
        <v/>
      </c>
      <c r="AQ546" s="151" t="str">
        <f t="shared" si="708"/>
        <v/>
      </c>
      <c r="AR546" s="107" t="str">
        <f t="shared" si="709"/>
        <v/>
      </c>
      <c r="AS546" s="128" t="str">
        <f t="shared" si="710"/>
        <v/>
      </c>
      <c r="AT546" s="114" t="str">
        <f t="shared" si="765"/>
        <v/>
      </c>
      <c r="AU546" s="114" t="str">
        <f t="shared" si="766"/>
        <v/>
      </c>
      <c r="AV546" s="114" t="str">
        <f t="shared" si="767"/>
        <v/>
      </c>
      <c r="AW546" s="114" t="str">
        <f t="shared" si="768"/>
        <v/>
      </c>
      <c r="AX546" s="117" t="str">
        <f t="shared" si="769"/>
        <v/>
      </c>
      <c r="AY546" s="117" t="str">
        <f t="shared" si="770"/>
        <v/>
      </c>
      <c r="AZ546" s="111" t="str">
        <f t="shared" si="771"/>
        <v/>
      </c>
      <c r="BA546" s="133" t="str">
        <f t="shared" si="772"/>
        <v/>
      </c>
      <c r="BB546" s="126" t="str">
        <f t="shared" si="711"/>
        <v/>
      </c>
      <c r="BC546" s="126" t="str">
        <f t="shared" si="712"/>
        <v/>
      </c>
      <c r="BD546" s="127" t="str">
        <f t="shared" si="713"/>
        <v/>
      </c>
      <c r="BE546" s="115" t="str">
        <f t="shared" si="714"/>
        <v/>
      </c>
      <c r="BF546" s="148" t="str">
        <f t="shared" si="715"/>
        <v/>
      </c>
      <c r="BG546" s="126" t="str">
        <f t="shared" si="716"/>
        <v/>
      </c>
      <c r="BH546" s="126" t="str">
        <f t="shared" si="717"/>
        <v/>
      </c>
      <c r="BI546" s="126" t="str">
        <f t="shared" si="718"/>
        <v/>
      </c>
      <c r="BJ546" s="126" t="str">
        <f t="shared" si="719"/>
        <v/>
      </c>
      <c r="BK546" s="111" t="str">
        <f t="shared" si="720"/>
        <v/>
      </c>
      <c r="BL546" s="118" t="str">
        <f t="shared" si="773"/>
        <v/>
      </c>
      <c r="BM546" s="115" t="str">
        <f t="shared" si="721"/>
        <v/>
      </c>
      <c r="BN546" s="110" t="str">
        <f t="shared" si="722"/>
        <v/>
      </c>
      <c r="BO546" s="110" t="str">
        <f t="shared" si="723"/>
        <v/>
      </c>
      <c r="BP546" s="111" t="str">
        <f t="shared" si="774"/>
        <v/>
      </c>
      <c r="BQ546" s="110" t="str">
        <f t="shared" si="775"/>
        <v/>
      </c>
      <c r="BR546" s="153"/>
      <c r="BS546" s="115" t="str">
        <f t="shared" si="724"/>
        <v/>
      </c>
      <c r="BT546" s="132" t="str">
        <f t="shared" si="787"/>
        <v/>
      </c>
      <c r="BU546" s="146" t="str">
        <f t="shared" si="725"/>
        <v/>
      </c>
      <c r="BV546" s="115" t="str">
        <f t="shared" si="726"/>
        <v/>
      </c>
      <c r="BW546" s="118" t="str">
        <f t="shared" si="727"/>
        <v/>
      </c>
      <c r="BX546" s="119"/>
      <c r="BY546" s="111" t="str">
        <f t="shared" si="728"/>
        <v/>
      </c>
      <c r="BZ546" s="111" t="str">
        <f t="shared" si="729"/>
        <v/>
      </c>
      <c r="CA546" s="111" t="str">
        <f t="shared" si="730"/>
        <v/>
      </c>
      <c r="CB546" s="142" t="str">
        <f t="shared" si="731"/>
        <v/>
      </c>
      <c r="CC546" s="184" t="str">
        <f t="shared" si="732"/>
        <v/>
      </c>
      <c r="CD546" s="115" t="str">
        <f t="shared" si="733"/>
        <v/>
      </c>
      <c r="CE546" s="115" t="str">
        <f t="shared" si="734"/>
        <v/>
      </c>
      <c r="CF546" s="125" t="str">
        <f t="shared" si="735"/>
        <v/>
      </c>
      <c r="CG546" s="125" t="str">
        <f t="shared" si="736"/>
        <v/>
      </c>
      <c r="CH546" s="149" t="str">
        <f t="shared" si="737"/>
        <v/>
      </c>
      <c r="CI546" s="142" t="str">
        <f t="shared" si="738"/>
        <v/>
      </c>
      <c r="CJ546" s="119"/>
      <c r="CK546" s="109"/>
      <c r="CL546" s="166" t="str">
        <f t="shared" si="739"/>
        <v/>
      </c>
      <c r="CM546" s="166" t="str">
        <f t="shared" si="740"/>
        <v/>
      </c>
      <c r="CN546" s="163" t="str">
        <f t="shared" si="741"/>
        <v/>
      </c>
      <c r="CO546" s="164" t="str">
        <f t="shared" si="742"/>
        <v/>
      </c>
      <c r="CP546" s="109"/>
      <c r="CQ546" s="163" t="str">
        <f t="shared" si="743"/>
        <v/>
      </c>
      <c r="CR546" s="163" t="str">
        <f t="shared" si="744"/>
        <v/>
      </c>
      <c r="CS546" s="109"/>
      <c r="CT546" s="112" t="str">
        <f t="shared" si="776"/>
        <v/>
      </c>
      <c r="CU546" s="145" t="str">
        <f t="shared" si="777"/>
        <v/>
      </c>
      <c r="CV546" s="111" t="str">
        <f t="shared" si="778"/>
        <v/>
      </c>
      <c r="CW546" s="111" t="str">
        <f t="shared" si="779"/>
        <v/>
      </c>
      <c r="CX546" s="109" t="str">
        <f t="shared" si="745"/>
        <v/>
      </c>
      <c r="CY546" s="126" t="str">
        <f t="shared" si="746"/>
        <v/>
      </c>
      <c r="CZ546" s="126" t="str">
        <f t="shared" si="747"/>
        <v/>
      </c>
      <c r="DA546" s="126" t="str">
        <f t="shared" si="748"/>
        <v/>
      </c>
      <c r="DB546" s="145" t="str">
        <f t="shared" si="749"/>
        <v/>
      </c>
      <c r="DC546" s="143" t="str">
        <f t="shared" si="750"/>
        <v/>
      </c>
      <c r="DD546" s="121"/>
      <c r="DE546" s="113" t="str">
        <f t="shared" si="751"/>
        <v/>
      </c>
      <c r="DF546" s="113" t="str">
        <f t="shared" si="752"/>
        <v/>
      </c>
      <c r="DG546" s="111" t="e">
        <f t="shared" si="780"/>
        <v>#N/A</v>
      </c>
      <c r="DH546" s="108" t="str">
        <f t="shared" si="753"/>
        <v/>
      </c>
      <c r="DI546" s="108" t="str">
        <f t="shared" si="781"/>
        <v/>
      </c>
      <c r="DJ546" s="108" t="str">
        <f t="shared" si="782"/>
        <v/>
      </c>
      <c r="DK546" s="108" t="str">
        <f t="shared" si="785"/>
        <v/>
      </c>
      <c r="DL546" s="108" t="str">
        <f t="shared" si="783"/>
        <v/>
      </c>
      <c r="DM546" s="108" t="str">
        <f t="shared" si="784"/>
        <v/>
      </c>
      <c r="DN546" s="103"/>
      <c r="DO546" s="170" t="str">
        <f t="shared" si="754"/>
        <v/>
      </c>
      <c r="DP546" s="170" t="str">
        <f t="shared" si="755"/>
        <v/>
      </c>
      <c r="DQ546" s="170" t="str">
        <f t="shared" si="756"/>
        <v/>
      </c>
      <c r="DR546" s="55" t="str">
        <f t="shared" si="757"/>
        <v/>
      </c>
      <c r="DS546" s="55" t="str">
        <f t="shared" si="758"/>
        <v/>
      </c>
      <c r="DT546" s="173" t="str">
        <f t="shared" si="759"/>
        <v/>
      </c>
      <c r="DU546" s="55" t="str">
        <f t="shared" si="760"/>
        <v/>
      </c>
      <c r="DV546" s="21" t="str">
        <f t="shared" si="761"/>
        <v/>
      </c>
      <c r="DW546" s="11" t="str">
        <f t="shared" si="786"/>
        <v/>
      </c>
      <c r="DX546" s="12" t="str">
        <f t="shared" si="762"/>
        <v/>
      </c>
      <c r="DY546" s="15"/>
    </row>
    <row r="547" spans="1:129" ht="19.899999999999999" customHeight="1" x14ac:dyDescent="0.25">
      <c r="A547" s="47">
        <f t="shared" si="763"/>
        <v>546</v>
      </c>
      <c r="B547" s="176"/>
      <c r="C547" s="194"/>
      <c r="D547" s="176"/>
      <c r="E547" s="194"/>
      <c r="F547" s="192"/>
      <c r="G547" s="193"/>
      <c r="H547" s="176"/>
      <c r="I547" s="176"/>
      <c r="J547" s="180"/>
      <c r="K547" s="180"/>
      <c r="L547" s="180"/>
      <c r="M547" s="40"/>
      <c r="N547" s="10" t="str">
        <f t="shared" si="705"/>
        <v/>
      </c>
      <c r="O547" s="13"/>
      <c r="P547" s="26" t="str">
        <f t="shared" si="789"/>
        <v/>
      </c>
      <c r="Q547" s="26" t="str">
        <f t="shared" si="789"/>
        <v/>
      </c>
      <c r="R547" s="26" t="str">
        <f t="shared" si="789"/>
        <v/>
      </c>
      <c r="S547" s="26" t="str">
        <f t="shared" si="789"/>
        <v/>
      </c>
      <c r="T547" s="26" t="str">
        <f t="shared" si="789"/>
        <v/>
      </c>
      <c r="U547" s="157" t="str">
        <f t="shared" si="789"/>
        <v/>
      </c>
      <c r="V547" s="26" t="str">
        <f t="shared" si="789"/>
        <v/>
      </c>
      <c r="W547" s="26" t="str">
        <f t="shared" si="789"/>
        <v/>
      </c>
      <c r="X547" s="26" t="str">
        <f t="shared" si="789"/>
        <v/>
      </c>
      <c r="Y547" s="24" t="str">
        <f t="shared" si="789"/>
        <v/>
      </c>
      <c r="Z547" s="18" t="str">
        <f t="shared" si="788"/>
        <v/>
      </c>
      <c r="AA547" s="24" t="str">
        <f t="shared" si="788"/>
        <v/>
      </c>
      <c r="AB547" s="24" t="str">
        <f t="shared" si="788"/>
        <v/>
      </c>
      <c r="AC547" s="26" t="str">
        <f t="shared" si="788"/>
        <v/>
      </c>
      <c r="AD547" s="33" t="str">
        <f t="shared" si="788"/>
        <v/>
      </c>
      <c r="AE547" s="24" t="str">
        <f t="shared" si="788"/>
        <v/>
      </c>
      <c r="AF547" s="26" t="str">
        <f t="shared" si="788"/>
        <v/>
      </c>
      <c r="AG547" s="24" t="str">
        <f t="shared" si="788"/>
        <v/>
      </c>
      <c r="AH547" s="26" t="str">
        <f t="shared" si="788"/>
        <v/>
      </c>
      <c r="AI547" s="26" t="str">
        <f t="shared" si="788"/>
        <v/>
      </c>
      <c r="AJ547" s="26" t="str">
        <f t="shared" si="788"/>
        <v/>
      </c>
      <c r="AK547" s="26" t="str">
        <f t="shared" si="788"/>
        <v/>
      </c>
      <c r="AL547" s="26" t="str">
        <f t="shared" si="788"/>
        <v/>
      </c>
      <c r="AM547" s="18" t="str">
        <f t="shared" si="788"/>
        <v/>
      </c>
      <c r="AN547" s="9"/>
      <c r="AO547" s="152" t="str">
        <f t="shared" si="764"/>
        <v/>
      </c>
      <c r="AP547" s="150" t="str">
        <f t="shared" si="707"/>
        <v/>
      </c>
      <c r="AQ547" s="151" t="str">
        <f t="shared" si="708"/>
        <v/>
      </c>
      <c r="AR547" s="107" t="str">
        <f t="shared" si="709"/>
        <v/>
      </c>
      <c r="AS547" s="128" t="str">
        <f t="shared" si="710"/>
        <v/>
      </c>
      <c r="AT547" s="114" t="str">
        <f t="shared" si="765"/>
        <v/>
      </c>
      <c r="AU547" s="114" t="str">
        <f t="shared" si="766"/>
        <v/>
      </c>
      <c r="AV547" s="114" t="str">
        <f t="shared" si="767"/>
        <v/>
      </c>
      <c r="AW547" s="114" t="str">
        <f t="shared" si="768"/>
        <v/>
      </c>
      <c r="AX547" s="117" t="str">
        <f t="shared" si="769"/>
        <v/>
      </c>
      <c r="AY547" s="117" t="str">
        <f t="shared" si="770"/>
        <v/>
      </c>
      <c r="AZ547" s="111" t="str">
        <f t="shared" si="771"/>
        <v/>
      </c>
      <c r="BA547" s="133" t="str">
        <f t="shared" si="772"/>
        <v/>
      </c>
      <c r="BB547" s="126" t="str">
        <f t="shared" si="711"/>
        <v/>
      </c>
      <c r="BC547" s="126" t="str">
        <f t="shared" si="712"/>
        <v/>
      </c>
      <c r="BD547" s="127" t="str">
        <f t="shared" si="713"/>
        <v/>
      </c>
      <c r="BE547" s="115" t="str">
        <f t="shared" si="714"/>
        <v/>
      </c>
      <c r="BF547" s="148" t="str">
        <f t="shared" si="715"/>
        <v/>
      </c>
      <c r="BG547" s="126" t="str">
        <f t="shared" si="716"/>
        <v/>
      </c>
      <c r="BH547" s="126" t="str">
        <f t="shared" si="717"/>
        <v/>
      </c>
      <c r="BI547" s="126" t="str">
        <f t="shared" si="718"/>
        <v/>
      </c>
      <c r="BJ547" s="126" t="str">
        <f t="shared" si="719"/>
        <v/>
      </c>
      <c r="BK547" s="111" t="str">
        <f t="shared" si="720"/>
        <v/>
      </c>
      <c r="BL547" s="118" t="str">
        <f t="shared" si="773"/>
        <v/>
      </c>
      <c r="BM547" s="115" t="str">
        <f t="shared" si="721"/>
        <v/>
      </c>
      <c r="BN547" s="110" t="str">
        <f t="shared" si="722"/>
        <v/>
      </c>
      <c r="BO547" s="110" t="str">
        <f t="shared" si="723"/>
        <v/>
      </c>
      <c r="BP547" s="111" t="str">
        <f t="shared" si="774"/>
        <v/>
      </c>
      <c r="BQ547" s="110" t="str">
        <f t="shared" si="775"/>
        <v/>
      </c>
      <c r="BR547" s="153"/>
      <c r="BS547" s="115" t="str">
        <f t="shared" si="724"/>
        <v/>
      </c>
      <c r="BT547" s="132" t="str">
        <f t="shared" si="787"/>
        <v/>
      </c>
      <c r="BU547" s="146" t="str">
        <f t="shared" si="725"/>
        <v/>
      </c>
      <c r="BV547" s="115" t="str">
        <f t="shared" si="726"/>
        <v/>
      </c>
      <c r="BW547" s="118" t="str">
        <f t="shared" si="727"/>
        <v/>
      </c>
      <c r="BX547" s="119"/>
      <c r="BY547" s="111" t="str">
        <f t="shared" si="728"/>
        <v/>
      </c>
      <c r="BZ547" s="111" t="str">
        <f t="shared" si="729"/>
        <v/>
      </c>
      <c r="CA547" s="111" t="str">
        <f t="shared" si="730"/>
        <v/>
      </c>
      <c r="CB547" s="142" t="str">
        <f t="shared" si="731"/>
        <v/>
      </c>
      <c r="CC547" s="184" t="str">
        <f t="shared" si="732"/>
        <v/>
      </c>
      <c r="CD547" s="115" t="str">
        <f t="shared" si="733"/>
        <v/>
      </c>
      <c r="CE547" s="115" t="str">
        <f t="shared" si="734"/>
        <v/>
      </c>
      <c r="CF547" s="125" t="str">
        <f t="shared" si="735"/>
        <v/>
      </c>
      <c r="CG547" s="125" t="str">
        <f t="shared" si="736"/>
        <v/>
      </c>
      <c r="CH547" s="149" t="str">
        <f t="shared" si="737"/>
        <v/>
      </c>
      <c r="CI547" s="142" t="str">
        <f t="shared" si="738"/>
        <v/>
      </c>
      <c r="CJ547" s="119"/>
      <c r="CK547" s="109"/>
      <c r="CL547" s="166" t="str">
        <f t="shared" si="739"/>
        <v/>
      </c>
      <c r="CM547" s="166" t="str">
        <f t="shared" si="740"/>
        <v/>
      </c>
      <c r="CN547" s="163" t="str">
        <f t="shared" si="741"/>
        <v/>
      </c>
      <c r="CO547" s="164" t="str">
        <f t="shared" si="742"/>
        <v/>
      </c>
      <c r="CP547" s="109"/>
      <c r="CQ547" s="163" t="str">
        <f t="shared" si="743"/>
        <v/>
      </c>
      <c r="CR547" s="163" t="str">
        <f t="shared" si="744"/>
        <v/>
      </c>
      <c r="CS547" s="109"/>
      <c r="CT547" s="112" t="str">
        <f t="shared" si="776"/>
        <v/>
      </c>
      <c r="CU547" s="145" t="str">
        <f t="shared" si="777"/>
        <v/>
      </c>
      <c r="CV547" s="111" t="str">
        <f t="shared" si="778"/>
        <v/>
      </c>
      <c r="CW547" s="111" t="str">
        <f t="shared" si="779"/>
        <v/>
      </c>
      <c r="CX547" s="109" t="str">
        <f t="shared" si="745"/>
        <v/>
      </c>
      <c r="CY547" s="126" t="str">
        <f t="shared" si="746"/>
        <v/>
      </c>
      <c r="CZ547" s="126" t="str">
        <f t="shared" si="747"/>
        <v/>
      </c>
      <c r="DA547" s="126" t="str">
        <f t="shared" si="748"/>
        <v/>
      </c>
      <c r="DB547" s="145" t="str">
        <f t="shared" si="749"/>
        <v/>
      </c>
      <c r="DC547" s="143" t="str">
        <f t="shared" si="750"/>
        <v/>
      </c>
      <c r="DD547" s="121"/>
      <c r="DE547" s="113" t="str">
        <f t="shared" si="751"/>
        <v/>
      </c>
      <c r="DF547" s="113" t="str">
        <f t="shared" si="752"/>
        <v/>
      </c>
      <c r="DG547" s="111" t="e">
        <f t="shared" si="780"/>
        <v>#N/A</v>
      </c>
      <c r="DH547" s="108" t="str">
        <f t="shared" si="753"/>
        <v/>
      </c>
      <c r="DI547" s="108" t="str">
        <f t="shared" si="781"/>
        <v/>
      </c>
      <c r="DJ547" s="108" t="str">
        <f t="shared" si="782"/>
        <v/>
      </c>
      <c r="DK547" s="108" t="str">
        <f t="shared" si="785"/>
        <v/>
      </c>
      <c r="DL547" s="108" t="str">
        <f t="shared" si="783"/>
        <v/>
      </c>
      <c r="DM547" s="108" t="str">
        <f t="shared" si="784"/>
        <v/>
      </c>
      <c r="DN547" s="103"/>
      <c r="DO547" s="170" t="str">
        <f t="shared" si="754"/>
        <v/>
      </c>
      <c r="DP547" s="170" t="str">
        <f t="shared" si="755"/>
        <v/>
      </c>
      <c r="DQ547" s="170" t="str">
        <f t="shared" si="756"/>
        <v/>
      </c>
      <c r="DR547" s="55" t="str">
        <f t="shared" si="757"/>
        <v/>
      </c>
      <c r="DS547" s="55" t="str">
        <f t="shared" si="758"/>
        <v/>
      </c>
      <c r="DT547" s="173" t="str">
        <f t="shared" si="759"/>
        <v/>
      </c>
      <c r="DU547" s="55" t="str">
        <f t="shared" si="760"/>
        <v/>
      </c>
      <c r="DV547" s="21" t="str">
        <f t="shared" si="761"/>
        <v/>
      </c>
      <c r="DW547" s="11" t="str">
        <f t="shared" si="786"/>
        <v/>
      </c>
      <c r="DX547" s="12" t="str">
        <f t="shared" si="762"/>
        <v/>
      </c>
      <c r="DY547" s="15"/>
    </row>
    <row r="548" spans="1:129" ht="19.899999999999999" customHeight="1" x14ac:dyDescent="0.25">
      <c r="A548" s="47">
        <f t="shared" si="763"/>
        <v>547</v>
      </c>
      <c r="B548" s="176"/>
      <c r="C548" s="194"/>
      <c r="D548" s="176"/>
      <c r="E548" s="194"/>
      <c r="F548" s="192"/>
      <c r="G548" s="193"/>
      <c r="H548" s="176"/>
      <c r="I548" s="176"/>
      <c r="J548" s="180"/>
      <c r="K548" s="180"/>
      <c r="L548" s="180"/>
      <c r="M548" s="40"/>
      <c r="N548" s="10" t="str">
        <f t="shared" si="705"/>
        <v/>
      </c>
      <c r="O548" s="13"/>
      <c r="P548" s="26" t="str">
        <f t="shared" si="789"/>
        <v/>
      </c>
      <c r="Q548" s="26" t="str">
        <f t="shared" si="789"/>
        <v/>
      </c>
      <c r="R548" s="26" t="str">
        <f t="shared" si="789"/>
        <v/>
      </c>
      <c r="S548" s="26" t="str">
        <f t="shared" si="789"/>
        <v/>
      </c>
      <c r="T548" s="26" t="str">
        <f t="shared" si="789"/>
        <v/>
      </c>
      <c r="U548" s="157" t="str">
        <f t="shared" si="789"/>
        <v/>
      </c>
      <c r="V548" s="26" t="str">
        <f t="shared" si="789"/>
        <v/>
      </c>
      <c r="W548" s="26" t="str">
        <f t="shared" si="789"/>
        <v/>
      </c>
      <c r="X548" s="26" t="str">
        <f t="shared" si="789"/>
        <v/>
      </c>
      <c r="Y548" s="24" t="str">
        <f t="shared" si="789"/>
        <v/>
      </c>
      <c r="Z548" s="18" t="str">
        <f t="shared" si="788"/>
        <v/>
      </c>
      <c r="AA548" s="24" t="str">
        <f t="shared" si="788"/>
        <v/>
      </c>
      <c r="AB548" s="24" t="str">
        <f t="shared" si="788"/>
        <v/>
      </c>
      <c r="AC548" s="26" t="str">
        <f t="shared" si="788"/>
        <v/>
      </c>
      <c r="AD548" s="33" t="str">
        <f t="shared" si="788"/>
        <v/>
      </c>
      <c r="AE548" s="24" t="str">
        <f t="shared" si="788"/>
        <v/>
      </c>
      <c r="AF548" s="26" t="str">
        <f t="shared" si="788"/>
        <v/>
      </c>
      <c r="AG548" s="24" t="str">
        <f t="shared" si="788"/>
        <v/>
      </c>
      <c r="AH548" s="26" t="str">
        <f t="shared" si="788"/>
        <v/>
      </c>
      <c r="AI548" s="26" t="str">
        <f t="shared" si="788"/>
        <v/>
      </c>
      <c r="AJ548" s="26" t="str">
        <f t="shared" si="788"/>
        <v/>
      </c>
      <c r="AK548" s="26" t="str">
        <f t="shared" si="788"/>
        <v/>
      </c>
      <c r="AL548" s="26" t="str">
        <f t="shared" si="788"/>
        <v/>
      </c>
      <c r="AM548" s="18" t="str">
        <f t="shared" si="788"/>
        <v/>
      </c>
      <c r="AN548" s="9"/>
      <c r="AO548" s="152" t="str">
        <f t="shared" si="764"/>
        <v/>
      </c>
      <c r="AP548" s="150" t="str">
        <f t="shared" si="707"/>
        <v/>
      </c>
      <c r="AQ548" s="151" t="str">
        <f t="shared" si="708"/>
        <v/>
      </c>
      <c r="AR548" s="107" t="str">
        <f t="shared" si="709"/>
        <v/>
      </c>
      <c r="AS548" s="128" t="str">
        <f t="shared" si="710"/>
        <v/>
      </c>
      <c r="AT548" s="114" t="str">
        <f t="shared" si="765"/>
        <v/>
      </c>
      <c r="AU548" s="114" t="str">
        <f t="shared" si="766"/>
        <v/>
      </c>
      <c r="AV548" s="114" t="str">
        <f t="shared" si="767"/>
        <v/>
      </c>
      <c r="AW548" s="114" t="str">
        <f t="shared" si="768"/>
        <v/>
      </c>
      <c r="AX548" s="117" t="str">
        <f t="shared" si="769"/>
        <v/>
      </c>
      <c r="AY548" s="117" t="str">
        <f t="shared" si="770"/>
        <v/>
      </c>
      <c r="AZ548" s="111" t="str">
        <f t="shared" si="771"/>
        <v/>
      </c>
      <c r="BA548" s="133" t="str">
        <f t="shared" si="772"/>
        <v/>
      </c>
      <c r="BB548" s="126" t="str">
        <f t="shared" si="711"/>
        <v/>
      </c>
      <c r="BC548" s="126" t="str">
        <f t="shared" si="712"/>
        <v/>
      </c>
      <c r="BD548" s="127" t="str">
        <f t="shared" si="713"/>
        <v/>
      </c>
      <c r="BE548" s="115" t="str">
        <f t="shared" si="714"/>
        <v/>
      </c>
      <c r="BF548" s="148" t="str">
        <f t="shared" si="715"/>
        <v/>
      </c>
      <c r="BG548" s="126" t="str">
        <f t="shared" si="716"/>
        <v/>
      </c>
      <c r="BH548" s="126" t="str">
        <f t="shared" si="717"/>
        <v/>
      </c>
      <c r="BI548" s="126" t="str">
        <f t="shared" si="718"/>
        <v/>
      </c>
      <c r="BJ548" s="126" t="str">
        <f t="shared" si="719"/>
        <v/>
      </c>
      <c r="BK548" s="111" t="str">
        <f t="shared" si="720"/>
        <v/>
      </c>
      <c r="BL548" s="118" t="str">
        <f t="shared" si="773"/>
        <v/>
      </c>
      <c r="BM548" s="115" t="str">
        <f t="shared" si="721"/>
        <v/>
      </c>
      <c r="BN548" s="110" t="str">
        <f t="shared" si="722"/>
        <v/>
      </c>
      <c r="BO548" s="110" t="str">
        <f t="shared" si="723"/>
        <v/>
      </c>
      <c r="BP548" s="111" t="str">
        <f t="shared" si="774"/>
        <v/>
      </c>
      <c r="BQ548" s="110" t="str">
        <f t="shared" si="775"/>
        <v/>
      </c>
      <c r="BR548" s="153"/>
      <c r="BS548" s="115" t="str">
        <f t="shared" si="724"/>
        <v/>
      </c>
      <c r="BT548" s="132" t="str">
        <f t="shared" si="787"/>
        <v/>
      </c>
      <c r="BU548" s="146" t="str">
        <f t="shared" si="725"/>
        <v/>
      </c>
      <c r="BV548" s="115" t="str">
        <f t="shared" si="726"/>
        <v/>
      </c>
      <c r="BW548" s="118" t="str">
        <f t="shared" si="727"/>
        <v/>
      </c>
      <c r="BX548" s="119"/>
      <c r="BY548" s="111" t="str">
        <f t="shared" si="728"/>
        <v/>
      </c>
      <c r="BZ548" s="111" t="str">
        <f t="shared" si="729"/>
        <v/>
      </c>
      <c r="CA548" s="111" t="str">
        <f t="shared" si="730"/>
        <v/>
      </c>
      <c r="CB548" s="142" t="str">
        <f t="shared" si="731"/>
        <v/>
      </c>
      <c r="CC548" s="184" t="str">
        <f t="shared" si="732"/>
        <v/>
      </c>
      <c r="CD548" s="115" t="str">
        <f t="shared" si="733"/>
        <v/>
      </c>
      <c r="CE548" s="115" t="str">
        <f t="shared" si="734"/>
        <v/>
      </c>
      <c r="CF548" s="125" t="str">
        <f t="shared" si="735"/>
        <v/>
      </c>
      <c r="CG548" s="125" t="str">
        <f t="shared" si="736"/>
        <v/>
      </c>
      <c r="CH548" s="149" t="str">
        <f t="shared" si="737"/>
        <v/>
      </c>
      <c r="CI548" s="142" t="str">
        <f t="shared" si="738"/>
        <v/>
      </c>
      <c r="CJ548" s="119"/>
      <c r="CK548" s="109"/>
      <c r="CL548" s="166" t="str">
        <f t="shared" si="739"/>
        <v/>
      </c>
      <c r="CM548" s="166" t="str">
        <f t="shared" si="740"/>
        <v/>
      </c>
      <c r="CN548" s="163" t="str">
        <f t="shared" si="741"/>
        <v/>
      </c>
      <c r="CO548" s="164" t="str">
        <f t="shared" si="742"/>
        <v/>
      </c>
      <c r="CP548" s="109"/>
      <c r="CQ548" s="163" t="str">
        <f t="shared" si="743"/>
        <v/>
      </c>
      <c r="CR548" s="163" t="str">
        <f t="shared" si="744"/>
        <v/>
      </c>
      <c r="CS548" s="109"/>
      <c r="CT548" s="112" t="str">
        <f t="shared" si="776"/>
        <v/>
      </c>
      <c r="CU548" s="145" t="str">
        <f t="shared" si="777"/>
        <v/>
      </c>
      <c r="CV548" s="111" t="str">
        <f t="shared" si="778"/>
        <v/>
      </c>
      <c r="CW548" s="111" t="str">
        <f t="shared" si="779"/>
        <v/>
      </c>
      <c r="CX548" s="109" t="str">
        <f t="shared" si="745"/>
        <v/>
      </c>
      <c r="CY548" s="126" t="str">
        <f t="shared" si="746"/>
        <v/>
      </c>
      <c r="CZ548" s="126" t="str">
        <f t="shared" si="747"/>
        <v/>
      </c>
      <c r="DA548" s="126" t="str">
        <f t="shared" si="748"/>
        <v/>
      </c>
      <c r="DB548" s="145" t="str">
        <f t="shared" si="749"/>
        <v/>
      </c>
      <c r="DC548" s="143" t="str">
        <f t="shared" si="750"/>
        <v/>
      </c>
      <c r="DD548" s="121"/>
      <c r="DE548" s="113" t="str">
        <f t="shared" si="751"/>
        <v/>
      </c>
      <c r="DF548" s="113" t="str">
        <f t="shared" si="752"/>
        <v/>
      </c>
      <c r="DG548" s="111" t="e">
        <f t="shared" si="780"/>
        <v>#N/A</v>
      </c>
      <c r="DH548" s="108" t="str">
        <f t="shared" si="753"/>
        <v/>
      </c>
      <c r="DI548" s="108" t="str">
        <f t="shared" si="781"/>
        <v/>
      </c>
      <c r="DJ548" s="108" t="str">
        <f t="shared" si="782"/>
        <v/>
      </c>
      <c r="DK548" s="108" t="str">
        <f t="shared" si="785"/>
        <v/>
      </c>
      <c r="DL548" s="108" t="str">
        <f t="shared" si="783"/>
        <v/>
      </c>
      <c r="DM548" s="108" t="str">
        <f t="shared" si="784"/>
        <v/>
      </c>
      <c r="DN548" s="103"/>
      <c r="DO548" s="170" t="str">
        <f t="shared" si="754"/>
        <v/>
      </c>
      <c r="DP548" s="170" t="str">
        <f t="shared" si="755"/>
        <v/>
      </c>
      <c r="DQ548" s="170" t="str">
        <f t="shared" si="756"/>
        <v/>
      </c>
      <c r="DR548" s="55" t="str">
        <f t="shared" si="757"/>
        <v/>
      </c>
      <c r="DS548" s="55" t="str">
        <f t="shared" si="758"/>
        <v/>
      </c>
      <c r="DT548" s="173" t="str">
        <f t="shared" si="759"/>
        <v/>
      </c>
      <c r="DU548" s="55" t="str">
        <f t="shared" si="760"/>
        <v/>
      </c>
      <c r="DV548" s="21" t="str">
        <f t="shared" si="761"/>
        <v/>
      </c>
      <c r="DW548" s="11" t="str">
        <f t="shared" si="786"/>
        <v/>
      </c>
      <c r="DX548" s="12" t="str">
        <f t="shared" si="762"/>
        <v/>
      </c>
      <c r="DY548" s="15"/>
    </row>
    <row r="549" spans="1:129" ht="19.899999999999999" customHeight="1" x14ac:dyDescent="0.25">
      <c r="A549" s="47">
        <f t="shared" si="763"/>
        <v>548</v>
      </c>
      <c r="B549" s="176"/>
      <c r="C549" s="194"/>
      <c r="D549" s="176"/>
      <c r="E549" s="194"/>
      <c r="F549" s="192"/>
      <c r="G549" s="193"/>
      <c r="H549" s="176"/>
      <c r="I549" s="176"/>
      <c r="J549" s="180"/>
      <c r="K549" s="180"/>
      <c r="L549" s="180"/>
      <c r="M549" s="40"/>
      <c r="N549" s="10" t="str">
        <f t="shared" si="705"/>
        <v/>
      </c>
      <c r="O549" s="13"/>
      <c r="P549" s="26" t="str">
        <f t="shared" si="789"/>
        <v/>
      </c>
      <c r="Q549" s="26" t="str">
        <f t="shared" si="789"/>
        <v/>
      </c>
      <c r="R549" s="26" t="str">
        <f t="shared" si="789"/>
        <v/>
      </c>
      <c r="S549" s="26" t="str">
        <f t="shared" si="789"/>
        <v/>
      </c>
      <c r="T549" s="26" t="str">
        <f t="shared" si="789"/>
        <v/>
      </c>
      <c r="U549" s="157" t="str">
        <f t="shared" si="789"/>
        <v/>
      </c>
      <c r="V549" s="26" t="str">
        <f t="shared" si="789"/>
        <v/>
      </c>
      <c r="W549" s="26" t="str">
        <f t="shared" si="789"/>
        <v/>
      </c>
      <c r="X549" s="26" t="str">
        <f t="shared" si="789"/>
        <v/>
      </c>
      <c r="Y549" s="24" t="str">
        <f t="shared" si="789"/>
        <v/>
      </c>
      <c r="Z549" s="18" t="str">
        <f t="shared" si="788"/>
        <v/>
      </c>
      <c r="AA549" s="24" t="str">
        <f t="shared" si="788"/>
        <v/>
      </c>
      <c r="AB549" s="24" t="str">
        <f t="shared" si="788"/>
        <v/>
      </c>
      <c r="AC549" s="26" t="str">
        <f t="shared" si="788"/>
        <v/>
      </c>
      <c r="AD549" s="33" t="str">
        <f t="shared" si="788"/>
        <v/>
      </c>
      <c r="AE549" s="24" t="str">
        <f t="shared" si="788"/>
        <v/>
      </c>
      <c r="AF549" s="26" t="str">
        <f t="shared" si="788"/>
        <v/>
      </c>
      <c r="AG549" s="24" t="str">
        <f t="shared" si="788"/>
        <v/>
      </c>
      <c r="AH549" s="26" t="str">
        <f t="shared" si="788"/>
        <v/>
      </c>
      <c r="AI549" s="26" t="str">
        <f t="shared" si="788"/>
        <v/>
      </c>
      <c r="AJ549" s="26" t="str">
        <f t="shared" si="788"/>
        <v/>
      </c>
      <c r="AK549" s="26" t="str">
        <f t="shared" si="788"/>
        <v/>
      </c>
      <c r="AL549" s="26" t="str">
        <f t="shared" si="788"/>
        <v/>
      </c>
      <c r="AM549" s="18" t="str">
        <f t="shared" si="788"/>
        <v/>
      </c>
      <c r="AN549" s="9"/>
      <c r="AO549" s="152" t="str">
        <f t="shared" si="764"/>
        <v/>
      </c>
      <c r="AP549" s="150" t="str">
        <f t="shared" si="707"/>
        <v/>
      </c>
      <c r="AQ549" s="151" t="str">
        <f t="shared" si="708"/>
        <v/>
      </c>
      <c r="AR549" s="107" t="str">
        <f t="shared" si="709"/>
        <v/>
      </c>
      <c r="AS549" s="128" t="str">
        <f t="shared" si="710"/>
        <v/>
      </c>
      <c r="AT549" s="114" t="str">
        <f t="shared" si="765"/>
        <v/>
      </c>
      <c r="AU549" s="114" t="str">
        <f t="shared" si="766"/>
        <v/>
      </c>
      <c r="AV549" s="114" t="str">
        <f t="shared" si="767"/>
        <v/>
      </c>
      <c r="AW549" s="114" t="str">
        <f t="shared" si="768"/>
        <v/>
      </c>
      <c r="AX549" s="117" t="str">
        <f t="shared" si="769"/>
        <v/>
      </c>
      <c r="AY549" s="117" t="str">
        <f t="shared" si="770"/>
        <v/>
      </c>
      <c r="AZ549" s="111" t="str">
        <f t="shared" si="771"/>
        <v/>
      </c>
      <c r="BA549" s="133" t="str">
        <f t="shared" si="772"/>
        <v/>
      </c>
      <c r="BB549" s="126" t="str">
        <f t="shared" si="711"/>
        <v/>
      </c>
      <c r="BC549" s="126" t="str">
        <f t="shared" si="712"/>
        <v/>
      </c>
      <c r="BD549" s="127" t="str">
        <f t="shared" si="713"/>
        <v/>
      </c>
      <c r="BE549" s="115" t="str">
        <f t="shared" si="714"/>
        <v/>
      </c>
      <c r="BF549" s="148" t="str">
        <f t="shared" si="715"/>
        <v/>
      </c>
      <c r="BG549" s="126" t="str">
        <f t="shared" si="716"/>
        <v/>
      </c>
      <c r="BH549" s="126" t="str">
        <f t="shared" si="717"/>
        <v/>
      </c>
      <c r="BI549" s="126" t="str">
        <f t="shared" si="718"/>
        <v/>
      </c>
      <c r="BJ549" s="126" t="str">
        <f t="shared" si="719"/>
        <v/>
      </c>
      <c r="BK549" s="111" t="str">
        <f t="shared" si="720"/>
        <v/>
      </c>
      <c r="BL549" s="118" t="str">
        <f t="shared" si="773"/>
        <v/>
      </c>
      <c r="BM549" s="115" t="str">
        <f t="shared" si="721"/>
        <v/>
      </c>
      <c r="BN549" s="110" t="str">
        <f t="shared" si="722"/>
        <v/>
      </c>
      <c r="BO549" s="110" t="str">
        <f t="shared" si="723"/>
        <v/>
      </c>
      <c r="BP549" s="111" t="str">
        <f t="shared" si="774"/>
        <v/>
      </c>
      <c r="BQ549" s="110" t="str">
        <f t="shared" si="775"/>
        <v/>
      </c>
      <c r="BR549" s="153"/>
      <c r="BS549" s="115" t="str">
        <f t="shared" si="724"/>
        <v/>
      </c>
      <c r="BT549" s="132" t="str">
        <f t="shared" si="787"/>
        <v/>
      </c>
      <c r="BU549" s="146" t="str">
        <f t="shared" si="725"/>
        <v/>
      </c>
      <c r="BV549" s="115" t="str">
        <f t="shared" si="726"/>
        <v/>
      </c>
      <c r="BW549" s="118" t="str">
        <f t="shared" si="727"/>
        <v/>
      </c>
      <c r="BX549" s="119"/>
      <c r="BY549" s="111" t="str">
        <f t="shared" si="728"/>
        <v/>
      </c>
      <c r="BZ549" s="111" t="str">
        <f t="shared" si="729"/>
        <v/>
      </c>
      <c r="CA549" s="111" t="str">
        <f t="shared" si="730"/>
        <v/>
      </c>
      <c r="CB549" s="142" t="str">
        <f t="shared" si="731"/>
        <v/>
      </c>
      <c r="CC549" s="184" t="str">
        <f t="shared" si="732"/>
        <v/>
      </c>
      <c r="CD549" s="115" t="str">
        <f t="shared" si="733"/>
        <v/>
      </c>
      <c r="CE549" s="115" t="str">
        <f t="shared" si="734"/>
        <v/>
      </c>
      <c r="CF549" s="125" t="str">
        <f t="shared" si="735"/>
        <v/>
      </c>
      <c r="CG549" s="125" t="str">
        <f t="shared" si="736"/>
        <v/>
      </c>
      <c r="CH549" s="149" t="str">
        <f t="shared" si="737"/>
        <v/>
      </c>
      <c r="CI549" s="142" t="str">
        <f t="shared" si="738"/>
        <v/>
      </c>
      <c r="CJ549" s="119"/>
      <c r="CK549" s="109"/>
      <c r="CL549" s="166" t="str">
        <f t="shared" si="739"/>
        <v/>
      </c>
      <c r="CM549" s="166" t="str">
        <f t="shared" si="740"/>
        <v/>
      </c>
      <c r="CN549" s="163" t="str">
        <f t="shared" si="741"/>
        <v/>
      </c>
      <c r="CO549" s="164" t="str">
        <f t="shared" si="742"/>
        <v/>
      </c>
      <c r="CP549" s="109"/>
      <c r="CQ549" s="163" t="str">
        <f t="shared" si="743"/>
        <v/>
      </c>
      <c r="CR549" s="163" t="str">
        <f t="shared" si="744"/>
        <v/>
      </c>
      <c r="CS549" s="109"/>
      <c r="CT549" s="112" t="str">
        <f t="shared" si="776"/>
        <v/>
      </c>
      <c r="CU549" s="145" t="str">
        <f t="shared" si="777"/>
        <v/>
      </c>
      <c r="CV549" s="111" t="str">
        <f t="shared" si="778"/>
        <v/>
      </c>
      <c r="CW549" s="111" t="str">
        <f t="shared" si="779"/>
        <v/>
      </c>
      <c r="CX549" s="109" t="str">
        <f t="shared" si="745"/>
        <v/>
      </c>
      <c r="CY549" s="126" t="str">
        <f t="shared" si="746"/>
        <v/>
      </c>
      <c r="CZ549" s="126" t="str">
        <f t="shared" si="747"/>
        <v/>
      </c>
      <c r="DA549" s="126" t="str">
        <f t="shared" si="748"/>
        <v/>
      </c>
      <c r="DB549" s="145" t="str">
        <f t="shared" si="749"/>
        <v/>
      </c>
      <c r="DC549" s="143" t="str">
        <f t="shared" si="750"/>
        <v/>
      </c>
      <c r="DD549" s="121"/>
      <c r="DE549" s="113" t="str">
        <f t="shared" si="751"/>
        <v/>
      </c>
      <c r="DF549" s="113" t="str">
        <f t="shared" si="752"/>
        <v/>
      </c>
      <c r="DG549" s="111" t="e">
        <f t="shared" si="780"/>
        <v>#N/A</v>
      </c>
      <c r="DH549" s="108" t="str">
        <f t="shared" si="753"/>
        <v/>
      </c>
      <c r="DI549" s="108" t="str">
        <f t="shared" si="781"/>
        <v/>
      </c>
      <c r="DJ549" s="108" t="str">
        <f t="shared" si="782"/>
        <v/>
      </c>
      <c r="DK549" s="108" t="str">
        <f t="shared" si="785"/>
        <v/>
      </c>
      <c r="DL549" s="108" t="str">
        <f t="shared" si="783"/>
        <v/>
      </c>
      <c r="DM549" s="108" t="str">
        <f t="shared" si="784"/>
        <v/>
      </c>
      <c r="DN549" s="103"/>
      <c r="DO549" s="170" t="str">
        <f t="shared" si="754"/>
        <v/>
      </c>
      <c r="DP549" s="170" t="str">
        <f t="shared" si="755"/>
        <v/>
      </c>
      <c r="DQ549" s="170" t="str">
        <f t="shared" si="756"/>
        <v/>
      </c>
      <c r="DR549" s="55" t="str">
        <f t="shared" si="757"/>
        <v/>
      </c>
      <c r="DS549" s="55" t="str">
        <f t="shared" si="758"/>
        <v/>
      </c>
      <c r="DT549" s="173" t="str">
        <f t="shared" si="759"/>
        <v/>
      </c>
      <c r="DU549" s="55" t="str">
        <f t="shared" si="760"/>
        <v/>
      </c>
      <c r="DV549" s="21" t="str">
        <f t="shared" si="761"/>
        <v/>
      </c>
      <c r="DW549" s="11" t="str">
        <f t="shared" si="786"/>
        <v/>
      </c>
      <c r="DX549" s="12" t="str">
        <f t="shared" si="762"/>
        <v/>
      </c>
      <c r="DY549" s="15"/>
    </row>
    <row r="550" spans="1:129" ht="19.899999999999999" customHeight="1" x14ac:dyDescent="0.25">
      <c r="A550" s="47">
        <f t="shared" si="763"/>
        <v>549</v>
      </c>
      <c r="B550" s="176"/>
      <c r="C550" s="194"/>
      <c r="D550" s="176"/>
      <c r="E550" s="194"/>
      <c r="F550" s="192"/>
      <c r="G550" s="193"/>
      <c r="H550" s="176"/>
      <c r="I550" s="176"/>
      <c r="J550" s="180"/>
      <c r="K550" s="180"/>
      <c r="L550" s="180"/>
      <c r="M550" s="40"/>
      <c r="N550" s="10" t="str">
        <f t="shared" si="705"/>
        <v/>
      </c>
      <c r="O550" s="13"/>
      <c r="P550" s="26" t="str">
        <f t="shared" si="789"/>
        <v/>
      </c>
      <c r="Q550" s="26" t="str">
        <f t="shared" si="789"/>
        <v/>
      </c>
      <c r="R550" s="26" t="str">
        <f t="shared" si="789"/>
        <v/>
      </c>
      <c r="S550" s="26" t="str">
        <f t="shared" si="789"/>
        <v/>
      </c>
      <c r="T550" s="26" t="str">
        <f t="shared" si="789"/>
        <v/>
      </c>
      <c r="U550" s="157" t="str">
        <f t="shared" si="789"/>
        <v/>
      </c>
      <c r="V550" s="26" t="str">
        <f t="shared" si="789"/>
        <v/>
      </c>
      <c r="W550" s="26" t="str">
        <f t="shared" si="789"/>
        <v/>
      </c>
      <c r="X550" s="26" t="str">
        <f t="shared" si="789"/>
        <v/>
      </c>
      <c r="Y550" s="24" t="str">
        <f t="shared" si="789"/>
        <v/>
      </c>
      <c r="Z550" s="18" t="str">
        <f t="shared" si="788"/>
        <v/>
      </c>
      <c r="AA550" s="24" t="str">
        <f t="shared" si="788"/>
        <v/>
      </c>
      <c r="AB550" s="24" t="str">
        <f t="shared" si="788"/>
        <v/>
      </c>
      <c r="AC550" s="26" t="str">
        <f t="shared" si="788"/>
        <v/>
      </c>
      <c r="AD550" s="33" t="str">
        <f t="shared" si="788"/>
        <v/>
      </c>
      <c r="AE550" s="24" t="str">
        <f t="shared" si="788"/>
        <v/>
      </c>
      <c r="AF550" s="26" t="str">
        <f t="shared" si="788"/>
        <v/>
      </c>
      <c r="AG550" s="24" t="str">
        <f t="shared" si="788"/>
        <v/>
      </c>
      <c r="AH550" s="26" t="str">
        <f t="shared" si="788"/>
        <v/>
      </c>
      <c r="AI550" s="26" t="str">
        <f t="shared" si="788"/>
        <v/>
      </c>
      <c r="AJ550" s="26" t="str">
        <f t="shared" ref="Z550:AM613" si="790">IF(SG_or_BG_entered="","",Previous)</f>
        <v/>
      </c>
      <c r="AK550" s="26" t="str">
        <f t="shared" si="790"/>
        <v/>
      </c>
      <c r="AL550" s="26" t="str">
        <f t="shared" si="790"/>
        <v/>
      </c>
      <c r="AM550" s="18" t="str">
        <f t="shared" si="790"/>
        <v/>
      </c>
      <c r="AN550" s="9"/>
      <c r="AO550" s="152" t="str">
        <f t="shared" si="764"/>
        <v/>
      </c>
      <c r="AP550" s="150" t="str">
        <f t="shared" si="707"/>
        <v/>
      </c>
      <c r="AQ550" s="151" t="str">
        <f t="shared" si="708"/>
        <v/>
      </c>
      <c r="AR550" s="107" t="str">
        <f t="shared" si="709"/>
        <v/>
      </c>
      <c r="AS550" s="128" t="str">
        <f t="shared" si="710"/>
        <v/>
      </c>
      <c r="AT550" s="114" t="str">
        <f t="shared" si="765"/>
        <v/>
      </c>
      <c r="AU550" s="114" t="str">
        <f t="shared" si="766"/>
        <v/>
      </c>
      <c r="AV550" s="114" t="str">
        <f t="shared" si="767"/>
        <v/>
      </c>
      <c r="AW550" s="114" t="str">
        <f t="shared" si="768"/>
        <v/>
      </c>
      <c r="AX550" s="117" t="str">
        <f t="shared" si="769"/>
        <v/>
      </c>
      <c r="AY550" s="117" t="str">
        <f t="shared" si="770"/>
        <v/>
      </c>
      <c r="AZ550" s="111" t="str">
        <f t="shared" si="771"/>
        <v/>
      </c>
      <c r="BA550" s="133" t="str">
        <f t="shared" si="772"/>
        <v/>
      </c>
      <c r="BB550" s="126" t="str">
        <f t="shared" si="711"/>
        <v/>
      </c>
      <c r="BC550" s="126" t="str">
        <f t="shared" si="712"/>
        <v/>
      </c>
      <c r="BD550" s="127" t="str">
        <f t="shared" si="713"/>
        <v/>
      </c>
      <c r="BE550" s="115" t="str">
        <f t="shared" si="714"/>
        <v/>
      </c>
      <c r="BF550" s="148" t="str">
        <f t="shared" si="715"/>
        <v/>
      </c>
      <c r="BG550" s="126" t="str">
        <f t="shared" si="716"/>
        <v/>
      </c>
      <c r="BH550" s="126" t="str">
        <f t="shared" si="717"/>
        <v/>
      </c>
      <c r="BI550" s="126" t="str">
        <f t="shared" si="718"/>
        <v/>
      </c>
      <c r="BJ550" s="126" t="str">
        <f t="shared" si="719"/>
        <v/>
      </c>
      <c r="BK550" s="111" t="str">
        <f t="shared" si="720"/>
        <v/>
      </c>
      <c r="BL550" s="118" t="str">
        <f t="shared" si="773"/>
        <v/>
      </c>
      <c r="BM550" s="115" t="str">
        <f t="shared" si="721"/>
        <v/>
      </c>
      <c r="BN550" s="110" t="str">
        <f t="shared" si="722"/>
        <v/>
      </c>
      <c r="BO550" s="110" t="str">
        <f t="shared" si="723"/>
        <v/>
      </c>
      <c r="BP550" s="111" t="str">
        <f t="shared" si="774"/>
        <v/>
      </c>
      <c r="BQ550" s="110" t="str">
        <f t="shared" si="775"/>
        <v/>
      </c>
      <c r="BR550" s="153"/>
      <c r="BS550" s="115" t="str">
        <f t="shared" si="724"/>
        <v/>
      </c>
      <c r="BT550" s="132" t="str">
        <f t="shared" si="787"/>
        <v/>
      </c>
      <c r="BU550" s="146" t="str">
        <f t="shared" si="725"/>
        <v/>
      </c>
      <c r="BV550" s="115" t="str">
        <f t="shared" si="726"/>
        <v/>
      </c>
      <c r="BW550" s="118" t="str">
        <f t="shared" si="727"/>
        <v/>
      </c>
      <c r="BX550" s="119"/>
      <c r="BY550" s="111" t="str">
        <f t="shared" si="728"/>
        <v/>
      </c>
      <c r="BZ550" s="111" t="str">
        <f t="shared" si="729"/>
        <v/>
      </c>
      <c r="CA550" s="111" t="str">
        <f t="shared" si="730"/>
        <v/>
      </c>
      <c r="CB550" s="142" t="str">
        <f t="shared" si="731"/>
        <v/>
      </c>
      <c r="CC550" s="184" t="str">
        <f t="shared" si="732"/>
        <v/>
      </c>
      <c r="CD550" s="115" t="str">
        <f t="shared" si="733"/>
        <v/>
      </c>
      <c r="CE550" s="115" t="str">
        <f t="shared" si="734"/>
        <v/>
      </c>
      <c r="CF550" s="125" t="str">
        <f t="shared" si="735"/>
        <v/>
      </c>
      <c r="CG550" s="125" t="str">
        <f t="shared" si="736"/>
        <v/>
      </c>
      <c r="CH550" s="149" t="str">
        <f t="shared" si="737"/>
        <v/>
      </c>
      <c r="CI550" s="142" t="str">
        <f t="shared" si="738"/>
        <v/>
      </c>
      <c r="CJ550" s="119"/>
      <c r="CK550" s="109"/>
      <c r="CL550" s="166" t="str">
        <f t="shared" si="739"/>
        <v/>
      </c>
      <c r="CM550" s="166" t="str">
        <f t="shared" si="740"/>
        <v/>
      </c>
      <c r="CN550" s="163" t="str">
        <f t="shared" si="741"/>
        <v/>
      </c>
      <c r="CO550" s="164" t="str">
        <f t="shared" si="742"/>
        <v/>
      </c>
      <c r="CP550" s="109"/>
      <c r="CQ550" s="163" t="str">
        <f t="shared" si="743"/>
        <v/>
      </c>
      <c r="CR550" s="163" t="str">
        <f t="shared" si="744"/>
        <v/>
      </c>
      <c r="CS550" s="109"/>
      <c r="CT550" s="112" t="str">
        <f t="shared" si="776"/>
        <v/>
      </c>
      <c r="CU550" s="145" t="str">
        <f t="shared" si="777"/>
        <v/>
      </c>
      <c r="CV550" s="111" t="str">
        <f t="shared" si="778"/>
        <v/>
      </c>
      <c r="CW550" s="111" t="str">
        <f t="shared" si="779"/>
        <v/>
      </c>
      <c r="CX550" s="109" t="str">
        <f t="shared" si="745"/>
        <v/>
      </c>
      <c r="CY550" s="126" t="str">
        <f t="shared" si="746"/>
        <v/>
      </c>
      <c r="CZ550" s="126" t="str">
        <f t="shared" si="747"/>
        <v/>
      </c>
      <c r="DA550" s="126" t="str">
        <f t="shared" si="748"/>
        <v/>
      </c>
      <c r="DB550" s="145" t="str">
        <f t="shared" si="749"/>
        <v/>
      </c>
      <c r="DC550" s="143" t="str">
        <f t="shared" si="750"/>
        <v/>
      </c>
      <c r="DD550" s="121"/>
      <c r="DE550" s="113" t="str">
        <f t="shared" si="751"/>
        <v/>
      </c>
      <c r="DF550" s="113" t="str">
        <f t="shared" si="752"/>
        <v/>
      </c>
      <c r="DG550" s="111" t="e">
        <f t="shared" si="780"/>
        <v>#N/A</v>
      </c>
      <c r="DH550" s="108" t="str">
        <f t="shared" si="753"/>
        <v/>
      </c>
      <c r="DI550" s="108" t="str">
        <f t="shared" si="781"/>
        <v/>
      </c>
      <c r="DJ550" s="108" t="str">
        <f t="shared" si="782"/>
        <v/>
      </c>
      <c r="DK550" s="108" t="str">
        <f t="shared" si="785"/>
        <v/>
      </c>
      <c r="DL550" s="108" t="str">
        <f t="shared" si="783"/>
        <v/>
      </c>
      <c r="DM550" s="108" t="str">
        <f t="shared" si="784"/>
        <v/>
      </c>
      <c r="DN550" s="103"/>
      <c r="DO550" s="170" t="str">
        <f t="shared" si="754"/>
        <v/>
      </c>
      <c r="DP550" s="170" t="str">
        <f t="shared" si="755"/>
        <v/>
      </c>
      <c r="DQ550" s="170" t="str">
        <f t="shared" si="756"/>
        <v/>
      </c>
      <c r="DR550" s="55" t="str">
        <f t="shared" si="757"/>
        <v/>
      </c>
      <c r="DS550" s="55" t="str">
        <f t="shared" si="758"/>
        <v/>
      </c>
      <c r="DT550" s="173" t="str">
        <f t="shared" si="759"/>
        <v/>
      </c>
      <c r="DU550" s="55" t="str">
        <f t="shared" si="760"/>
        <v/>
      </c>
      <c r="DV550" s="21" t="str">
        <f t="shared" si="761"/>
        <v/>
      </c>
      <c r="DW550" s="11" t="str">
        <f t="shared" si="786"/>
        <v/>
      </c>
      <c r="DX550" s="12" t="str">
        <f t="shared" si="762"/>
        <v/>
      </c>
      <c r="DY550" s="15"/>
    </row>
    <row r="551" spans="1:129" ht="19.899999999999999" customHeight="1" x14ac:dyDescent="0.25">
      <c r="A551" s="47">
        <f t="shared" si="763"/>
        <v>550</v>
      </c>
      <c r="B551" s="176"/>
      <c r="C551" s="194"/>
      <c r="D551" s="176"/>
      <c r="E551" s="194"/>
      <c r="F551" s="192"/>
      <c r="G551" s="193"/>
      <c r="H551" s="176"/>
      <c r="I551" s="176"/>
      <c r="J551" s="180"/>
      <c r="K551" s="180"/>
      <c r="L551" s="180"/>
      <c r="M551" s="40"/>
      <c r="N551" s="10" t="str">
        <f t="shared" si="705"/>
        <v/>
      </c>
      <c r="O551" s="13"/>
      <c r="P551" s="26" t="str">
        <f t="shared" si="789"/>
        <v/>
      </c>
      <c r="Q551" s="26" t="str">
        <f t="shared" si="789"/>
        <v/>
      </c>
      <c r="R551" s="26" t="str">
        <f t="shared" si="789"/>
        <v/>
      </c>
      <c r="S551" s="26" t="str">
        <f t="shared" si="789"/>
        <v/>
      </c>
      <c r="T551" s="26" t="str">
        <f t="shared" si="789"/>
        <v/>
      </c>
      <c r="U551" s="157" t="str">
        <f t="shared" si="789"/>
        <v/>
      </c>
      <c r="V551" s="26" t="str">
        <f t="shared" si="789"/>
        <v/>
      </c>
      <c r="W551" s="26" t="str">
        <f t="shared" si="789"/>
        <v/>
      </c>
      <c r="X551" s="26" t="str">
        <f t="shared" si="789"/>
        <v/>
      </c>
      <c r="Y551" s="24" t="str">
        <f t="shared" si="789"/>
        <v/>
      </c>
      <c r="Z551" s="18" t="str">
        <f t="shared" si="790"/>
        <v/>
      </c>
      <c r="AA551" s="24" t="str">
        <f t="shared" si="790"/>
        <v/>
      </c>
      <c r="AB551" s="24" t="str">
        <f t="shared" si="790"/>
        <v/>
      </c>
      <c r="AC551" s="26" t="str">
        <f t="shared" si="790"/>
        <v/>
      </c>
      <c r="AD551" s="33" t="str">
        <f t="shared" si="790"/>
        <v/>
      </c>
      <c r="AE551" s="24" t="str">
        <f t="shared" si="790"/>
        <v/>
      </c>
      <c r="AF551" s="26" t="str">
        <f t="shared" si="790"/>
        <v/>
      </c>
      <c r="AG551" s="24" t="str">
        <f t="shared" si="790"/>
        <v/>
      </c>
      <c r="AH551" s="26" t="str">
        <f t="shared" si="790"/>
        <v/>
      </c>
      <c r="AI551" s="26" t="str">
        <f t="shared" si="790"/>
        <v/>
      </c>
      <c r="AJ551" s="26" t="str">
        <f t="shared" si="790"/>
        <v/>
      </c>
      <c r="AK551" s="26" t="str">
        <f t="shared" si="790"/>
        <v/>
      </c>
      <c r="AL551" s="26" t="str">
        <f t="shared" si="790"/>
        <v/>
      </c>
      <c r="AM551" s="18" t="str">
        <f t="shared" si="790"/>
        <v/>
      </c>
      <c r="AN551" s="9"/>
      <c r="AO551" s="152" t="str">
        <f t="shared" si="764"/>
        <v/>
      </c>
      <c r="AP551" s="150" t="str">
        <f t="shared" si="707"/>
        <v/>
      </c>
      <c r="AQ551" s="151" t="str">
        <f t="shared" si="708"/>
        <v/>
      </c>
      <c r="AR551" s="107" t="str">
        <f t="shared" si="709"/>
        <v/>
      </c>
      <c r="AS551" s="128" t="str">
        <f t="shared" si="710"/>
        <v/>
      </c>
      <c r="AT551" s="114" t="str">
        <f t="shared" si="765"/>
        <v/>
      </c>
      <c r="AU551" s="114" t="str">
        <f t="shared" si="766"/>
        <v/>
      </c>
      <c r="AV551" s="114" t="str">
        <f t="shared" si="767"/>
        <v/>
      </c>
      <c r="AW551" s="114" t="str">
        <f t="shared" si="768"/>
        <v/>
      </c>
      <c r="AX551" s="117" t="str">
        <f t="shared" si="769"/>
        <v/>
      </c>
      <c r="AY551" s="117" t="str">
        <f t="shared" si="770"/>
        <v/>
      </c>
      <c r="AZ551" s="111" t="str">
        <f t="shared" si="771"/>
        <v/>
      </c>
      <c r="BA551" s="133" t="str">
        <f t="shared" si="772"/>
        <v/>
      </c>
      <c r="BB551" s="126" t="str">
        <f t="shared" si="711"/>
        <v/>
      </c>
      <c r="BC551" s="126" t="str">
        <f t="shared" si="712"/>
        <v/>
      </c>
      <c r="BD551" s="127" t="str">
        <f t="shared" si="713"/>
        <v/>
      </c>
      <c r="BE551" s="115" t="str">
        <f t="shared" si="714"/>
        <v/>
      </c>
      <c r="BF551" s="148" t="str">
        <f t="shared" si="715"/>
        <v/>
      </c>
      <c r="BG551" s="126" t="str">
        <f t="shared" si="716"/>
        <v/>
      </c>
      <c r="BH551" s="126" t="str">
        <f t="shared" si="717"/>
        <v/>
      </c>
      <c r="BI551" s="126" t="str">
        <f t="shared" si="718"/>
        <v/>
      </c>
      <c r="BJ551" s="126" t="str">
        <f t="shared" si="719"/>
        <v/>
      </c>
      <c r="BK551" s="111" t="str">
        <f t="shared" si="720"/>
        <v/>
      </c>
      <c r="BL551" s="118" t="str">
        <f t="shared" si="773"/>
        <v/>
      </c>
      <c r="BM551" s="115" t="str">
        <f t="shared" si="721"/>
        <v/>
      </c>
      <c r="BN551" s="110" t="str">
        <f t="shared" si="722"/>
        <v/>
      </c>
      <c r="BO551" s="110" t="str">
        <f t="shared" si="723"/>
        <v/>
      </c>
      <c r="BP551" s="111" t="str">
        <f t="shared" si="774"/>
        <v/>
      </c>
      <c r="BQ551" s="110" t="str">
        <f t="shared" si="775"/>
        <v/>
      </c>
      <c r="BR551" s="153"/>
      <c r="BS551" s="115" t="str">
        <f t="shared" si="724"/>
        <v/>
      </c>
      <c r="BT551" s="132" t="str">
        <f t="shared" si="787"/>
        <v/>
      </c>
      <c r="BU551" s="146" t="str">
        <f t="shared" si="725"/>
        <v/>
      </c>
      <c r="BV551" s="115" t="str">
        <f t="shared" si="726"/>
        <v/>
      </c>
      <c r="BW551" s="118" t="str">
        <f t="shared" si="727"/>
        <v/>
      </c>
      <c r="BX551" s="119"/>
      <c r="BY551" s="111" t="str">
        <f t="shared" si="728"/>
        <v/>
      </c>
      <c r="BZ551" s="111" t="str">
        <f t="shared" si="729"/>
        <v/>
      </c>
      <c r="CA551" s="111" t="str">
        <f t="shared" si="730"/>
        <v/>
      </c>
      <c r="CB551" s="142" t="str">
        <f t="shared" si="731"/>
        <v/>
      </c>
      <c r="CC551" s="184" t="str">
        <f t="shared" si="732"/>
        <v/>
      </c>
      <c r="CD551" s="115" t="str">
        <f t="shared" si="733"/>
        <v/>
      </c>
      <c r="CE551" s="115" t="str">
        <f t="shared" si="734"/>
        <v/>
      </c>
      <c r="CF551" s="125" t="str">
        <f t="shared" si="735"/>
        <v/>
      </c>
      <c r="CG551" s="125" t="str">
        <f t="shared" si="736"/>
        <v/>
      </c>
      <c r="CH551" s="149" t="str">
        <f t="shared" si="737"/>
        <v/>
      </c>
      <c r="CI551" s="142" t="str">
        <f t="shared" si="738"/>
        <v/>
      </c>
      <c r="CJ551" s="119"/>
      <c r="CK551" s="109"/>
      <c r="CL551" s="166" t="str">
        <f t="shared" si="739"/>
        <v/>
      </c>
      <c r="CM551" s="166" t="str">
        <f t="shared" si="740"/>
        <v/>
      </c>
      <c r="CN551" s="163" t="str">
        <f t="shared" si="741"/>
        <v/>
      </c>
      <c r="CO551" s="164" t="str">
        <f t="shared" si="742"/>
        <v/>
      </c>
      <c r="CP551" s="109"/>
      <c r="CQ551" s="163" t="str">
        <f t="shared" si="743"/>
        <v/>
      </c>
      <c r="CR551" s="163" t="str">
        <f t="shared" si="744"/>
        <v/>
      </c>
      <c r="CS551" s="109"/>
      <c r="CT551" s="112" t="str">
        <f t="shared" si="776"/>
        <v/>
      </c>
      <c r="CU551" s="145" t="str">
        <f t="shared" si="777"/>
        <v/>
      </c>
      <c r="CV551" s="111" t="str">
        <f t="shared" si="778"/>
        <v/>
      </c>
      <c r="CW551" s="111" t="str">
        <f t="shared" si="779"/>
        <v/>
      </c>
      <c r="CX551" s="109" t="str">
        <f t="shared" si="745"/>
        <v/>
      </c>
      <c r="CY551" s="126" t="str">
        <f t="shared" si="746"/>
        <v/>
      </c>
      <c r="CZ551" s="126" t="str">
        <f t="shared" si="747"/>
        <v/>
      </c>
      <c r="DA551" s="126" t="str">
        <f t="shared" si="748"/>
        <v/>
      </c>
      <c r="DB551" s="145" t="str">
        <f t="shared" si="749"/>
        <v/>
      </c>
      <c r="DC551" s="143" t="str">
        <f t="shared" si="750"/>
        <v/>
      </c>
      <c r="DD551" s="121"/>
      <c r="DE551" s="113" t="str">
        <f t="shared" si="751"/>
        <v/>
      </c>
      <c r="DF551" s="113" t="str">
        <f t="shared" si="752"/>
        <v/>
      </c>
      <c r="DG551" s="111" t="e">
        <f t="shared" si="780"/>
        <v>#N/A</v>
      </c>
      <c r="DH551" s="108" t="str">
        <f t="shared" si="753"/>
        <v/>
      </c>
      <c r="DI551" s="108" t="str">
        <f t="shared" si="781"/>
        <v/>
      </c>
      <c r="DJ551" s="108" t="str">
        <f t="shared" si="782"/>
        <v/>
      </c>
      <c r="DK551" s="108" t="str">
        <f t="shared" si="785"/>
        <v/>
      </c>
      <c r="DL551" s="108" t="str">
        <f t="shared" si="783"/>
        <v/>
      </c>
      <c r="DM551" s="108" t="str">
        <f t="shared" si="784"/>
        <v/>
      </c>
      <c r="DN551" s="103"/>
      <c r="DO551" s="170" t="str">
        <f t="shared" si="754"/>
        <v/>
      </c>
      <c r="DP551" s="170" t="str">
        <f t="shared" si="755"/>
        <v/>
      </c>
      <c r="DQ551" s="170" t="str">
        <f t="shared" si="756"/>
        <v/>
      </c>
      <c r="DR551" s="55" t="str">
        <f t="shared" si="757"/>
        <v/>
      </c>
      <c r="DS551" s="55" t="str">
        <f t="shared" si="758"/>
        <v/>
      </c>
      <c r="DT551" s="173" t="str">
        <f t="shared" si="759"/>
        <v/>
      </c>
      <c r="DU551" s="55" t="str">
        <f t="shared" si="760"/>
        <v/>
      </c>
      <c r="DV551" s="21" t="str">
        <f t="shared" si="761"/>
        <v/>
      </c>
      <c r="DW551" s="11" t="str">
        <f t="shared" si="786"/>
        <v/>
      </c>
      <c r="DX551" s="12" t="str">
        <f t="shared" si="762"/>
        <v/>
      </c>
      <c r="DY551" s="15"/>
    </row>
    <row r="552" spans="1:129" ht="19.899999999999999" customHeight="1" x14ac:dyDescent="0.25">
      <c r="A552" s="47">
        <f t="shared" si="763"/>
        <v>551</v>
      </c>
      <c r="B552" s="176"/>
      <c r="C552" s="194"/>
      <c r="D552" s="176"/>
      <c r="E552" s="194"/>
      <c r="F552" s="192"/>
      <c r="G552" s="193"/>
      <c r="H552" s="176"/>
      <c r="I552" s="176"/>
      <c r="J552" s="180"/>
      <c r="K552" s="180"/>
      <c r="L552" s="180"/>
      <c r="M552" s="40"/>
      <c r="N552" s="10" t="str">
        <f t="shared" si="705"/>
        <v/>
      </c>
      <c r="O552" s="13"/>
      <c r="P552" s="26" t="str">
        <f t="shared" si="789"/>
        <v/>
      </c>
      <c r="Q552" s="26" t="str">
        <f t="shared" si="789"/>
        <v/>
      </c>
      <c r="R552" s="26" t="str">
        <f t="shared" si="789"/>
        <v/>
      </c>
      <c r="S552" s="26" t="str">
        <f t="shared" si="789"/>
        <v/>
      </c>
      <c r="T552" s="26" t="str">
        <f t="shared" si="789"/>
        <v/>
      </c>
      <c r="U552" s="157" t="str">
        <f t="shared" si="789"/>
        <v/>
      </c>
      <c r="V552" s="26" t="str">
        <f t="shared" si="789"/>
        <v/>
      </c>
      <c r="W552" s="26" t="str">
        <f t="shared" si="789"/>
        <v/>
      </c>
      <c r="X552" s="26" t="str">
        <f t="shared" si="789"/>
        <v/>
      </c>
      <c r="Y552" s="24" t="str">
        <f t="shared" si="789"/>
        <v/>
      </c>
      <c r="Z552" s="18" t="str">
        <f t="shared" si="790"/>
        <v/>
      </c>
      <c r="AA552" s="24" t="str">
        <f t="shared" si="790"/>
        <v/>
      </c>
      <c r="AB552" s="24" t="str">
        <f t="shared" si="790"/>
        <v/>
      </c>
      <c r="AC552" s="26" t="str">
        <f t="shared" si="790"/>
        <v/>
      </c>
      <c r="AD552" s="33" t="str">
        <f t="shared" si="790"/>
        <v/>
      </c>
      <c r="AE552" s="24" t="str">
        <f t="shared" si="790"/>
        <v/>
      </c>
      <c r="AF552" s="26" t="str">
        <f t="shared" si="790"/>
        <v/>
      </c>
      <c r="AG552" s="24" t="str">
        <f t="shared" si="790"/>
        <v/>
      </c>
      <c r="AH552" s="26" t="str">
        <f t="shared" si="790"/>
        <v/>
      </c>
      <c r="AI552" s="26" t="str">
        <f t="shared" si="790"/>
        <v/>
      </c>
      <c r="AJ552" s="26" t="str">
        <f t="shared" si="790"/>
        <v/>
      </c>
      <c r="AK552" s="26" t="str">
        <f t="shared" si="790"/>
        <v/>
      </c>
      <c r="AL552" s="26" t="str">
        <f t="shared" si="790"/>
        <v/>
      </c>
      <c r="AM552" s="18" t="str">
        <f t="shared" si="790"/>
        <v/>
      </c>
      <c r="AN552" s="9"/>
      <c r="AO552" s="152" t="str">
        <f t="shared" si="764"/>
        <v/>
      </c>
      <c r="AP552" s="150" t="str">
        <f t="shared" si="707"/>
        <v/>
      </c>
      <c r="AQ552" s="151" t="str">
        <f t="shared" si="708"/>
        <v/>
      </c>
      <c r="AR552" s="107" t="str">
        <f t="shared" si="709"/>
        <v/>
      </c>
      <c r="AS552" s="128" t="str">
        <f t="shared" si="710"/>
        <v/>
      </c>
      <c r="AT552" s="114" t="str">
        <f t="shared" si="765"/>
        <v/>
      </c>
      <c r="AU552" s="114" t="str">
        <f t="shared" si="766"/>
        <v/>
      </c>
      <c r="AV552" s="114" t="str">
        <f t="shared" si="767"/>
        <v/>
      </c>
      <c r="AW552" s="114" t="str">
        <f t="shared" si="768"/>
        <v/>
      </c>
      <c r="AX552" s="117" t="str">
        <f t="shared" si="769"/>
        <v/>
      </c>
      <c r="AY552" s="117" t="str">
        <f t="shared" si="770"/>
        <v/>
      </c>
      <c r="AZ552" s="111" t="str">
        <f t="shared" si="771"/>
        <v/>
      </c>
      <c r="BA552" s="133" t="str">
        <f t="shared" si="772"/>
        <v/>
      </c>
      <c r="BB552" s="126" t="str">
        <f t="shared" si="711"/>
        <v/>
      </c>
      <c r="BC552" s="126" t="str">
        <f t="shared" si="712"/>
        <v/>
      </c>
      <c r="BD552" s="127" t="str">
        <f t="shared" si="713"/>
        <v/>
      </c>
      <c r="BE552" s="115" t="str">
        <f t="shared" si="714"/>
        <v/>
      </c>
      <c r="BF552" s="148" t="str">
        <f t="shared" si="715"/>
        <v/>
      </c>
      <c r="BG552" s="126" t="str">
        <f t="shared" si="716"/>
        <v/>
      </c>
      <c r="BH552" s="126" t="str">
        <f t="shared" si="717"/>
        <v/>
      </c>
      <c r="BI552" s="126" t="str">
        <f t="shared" si="718"/>
        <v/>
      </c>
      <c r="BJ552" s="126" t="str">
        <f t="shared" si="719"/>
        <v/>
      </c>
      <c r="BK552" s="111" t="str">
        <f t="shared" si="720"/>
        <v/>
      </c>
      <c r="BL552" s="118" t="str">
        <f t="shared" si="773"/>
        <v/>
      </c>
      <c r="BM552" s="115" t="str">
        <f t="shared" si="721"/>
        <v/>
      </c>
      <c r="BN552" s="110" t="str">
        <f t="shared" si="722"/>
        <v/>
      </c>
      <c r="BO552" s="110" t="str">
        <f t="shared" si="723"/>
        <v/>
      </c>
      <c r="BP552" s="111" t="str">
        <f t="shared" si="774"/>
        <v/>
      </c>
      <c r="BQ552" s="110" t="str">
        <f t="shared" si="775"/>
        <v/>
      </c>
      <c r="BR552" s="153"/>
      <c r="BS552" s="115" t="str">
        <f t="shared" si="724"/>
        <v/>
      </c>
      <c r="BT552" s="132" t="str">
        <f t="shared" si="787"/>
        <v/>
      </c>
      <c r="BU552" s="146" t="str">
        <f t="shared" si="725"/>
        <v/>
      </c>
      <c r="BV552" s="115" t="str">
        <f t="shared" si="726"/>
        <v/>
      </c>
      <c r="BW552" s="118" t="str">
        <f t="shared" si="727"/>
        <v/>
      </c>
      <c r="BX552" s="119"/>
      <c r="BY552" s="111" t="str">
        <f t="shared" si="728"/>
        <v/>
      </c>
      <c r="BZ552" s="111" t="str">
        <f t="shared" si="729"/>
        <v/>
      </c>
      <c r="CA552" s="111" t="str">
        <f t="shared" si="730"/>
        <v/>
      </c>
      <c r="CB552" s="142" t="str">
        <f t="shared" si="731"/>
        <v/>
      </c>
      <c r="CC552" s="184" t="str">
        <f t="shared" si="732"/>
        <v/>
      </c>
      <c r="CD552" s="115" t="str">
        <f t="shared" si="733"/>
        <v/>
      </c>
      <c r="CE552" s="115" t="str">
        <f t="shared" si="734"/>
        <v/>
      </c>
      <c r="CF552" s="125" t="str">
        <f t="shared" si="735"/>
        <v/>
      </c>
      <c r="CG552" s="125" t="str">
        <f t="shared" si="736"/>
        <v/>
      </c>
      <c r="CH552" s="149" t="str">
        <f t="shared" si="737"/>
        <v/>
      </c>
      <c r="CI552" s="142" t="str">
        <f t="shared" si="738"/>
        <v/>
      </c>
      <c r="CJ552" s="119"/>
      <c r="CK552" s="109"/>
      <c r="CL552" s="166" t="str">
        <f t="shared" si="739"/>
        <v/>
      </c>
      <c r="CM552" s="166" t="str">
        <f t="shared" si="740"/>
        <v/>
      </c>
      <c r="CN552" s="163" t="str">
        <f t="shared" si="741"/>
        <v/>
      </c>
      <c r="CO552" s="164" t="str">
        <f t="shared" si="742"/>
        <v/>
      </c>
      <c r="CP552" s="109"/>
      <c r="CQ552" s="163" t="str">
        <f t="shared" si="743"/>
        <v/>
      </c>
      <c r="CR552" s="163" t="str">
        <f t="shared" si="744"/>
        <v/>
      </c>
      <c r="CS552" s="109"/>
      <c r="CT552" s="112" t="str">
        <f t="shared" si="776"/>
        <v/>
      </c>
      <c r="CU552" s="145" t="str">
        <f t="shared" si="777"/>
        <v/>
      </c>
      <c r="CV552" s="111" t="str">
        <f t="shared" si="778"/>
        <v/>
      </c>
      <c r="CW552" s="111" t="str">
        <f t="shared" si="779"/>
        <v/>
      </c>
      <c r="CX552" s="109" t="str">
        <f t="shared" si="745"/>
        <v/>
      </c>
      <c r="CY552" s="126" t="str">
        <f t="shared" si="746"/>
        <v/>
      </c>
      <c r="CZ552" s="126" t="str">
        <f t="shared" si="747"/>
        <v/>
      </c>
      <c r="DA552" s="126" t="str">
        <f t="shared" si="748"/>
        <v/>
      </c>
      <c r="DB552" s="145" t="str">
        <f t="shared" si="749"/>
        <v/>
      </c>
      <c r="DC552" s="143" t="str">
        <f t="shared" si="750"/>
        <v/>
      </c>
      <c r="DD552" s="121"/>
      <c r="DE552" s="113" t="str">
        <f t="shared" si="751"/>
        <v/>
      </c>
      <c r="DF552" s="113" t="str">
        <f t="shared" si="752"/>
        <v/>
      </c>
      <c r="DG552" s="111" t="e">
        <f t="shared" si="780"/>
        <v>#N/A</v>
      </c>
      <c r="DH552" s="108" t="str">
        <f t="shared" si="753"/>
        <v/>
      </c>
      <c r="DI552" s="108" t="str">
        <f t="shared" si="781"/>
        <v/>
      </c>
      <c r="DJ552" s="108" t="str">
        <f t="shared" si="782"/>
        <v/>
      </c>
      <c r="DK552" s="108" t="str">
        <f t="shared" si="785"/>
        <v/>
      </c>
      <c r="DL552" s="108" t="str">
        <f t="shared" si="783"/>
        <v/>
      </c>
      <c r="DM552" s="108" t="str">
        <f t="shared" si="784"/>
        <v/>
      </c>
      <c r="DN552" s="103"/>
      <c r="DO552" s="170" t="str">
        <f t="shared" si="754"/>
        <v/>
      </c>
      <c r="DP552" s="170" t="str">
        <f t="shared" si="755"/>
        <v/>
      </c>
      <c r="DQ552" s="170" t="str">
        <f t="shared" si="756"/>
        <v/>
      </c>
      <c r="DR552" s="55" t="str">
        <f t="shared" si="757"/>
        <v/>
      </c>
      <c r="DS552" s="55" t="str">
        <f t="shared" si="758"/>
        <v/>
      </c>
      <c r="DT552" s="173" t="str">
        <f t="shared" si="759"/>
        <v/>
      </c>
      <c r="DU552" s="55" t="str">
        <f t="shared" si="760"/>
        <v/>
      </c>
      <c r="DV552" s="21" t="str">
        <f t="shared" si="761"/>
        <v/>
      </c>
      <c r="DW552" s="11" t="str">
        <f t="shared" si="786"/>
        <v/>
      </c>
      <c r="DX552" s="12" t="str">
        <f t="shared" si="762"/>
        <v/>
      </c>
      <c r="DY552" s="15"/>
    </row>
    <row r="553" spans="1:129" ht="19.899999999999999" customHeight="1" x14ac:dyDescent="0.25">
      <c r="A553" s="47">
        <f t="shared" si="763"/>
        <v>552</v>
      </c>
      <c r="B553" s="176"/>
      <c r="C553" s="194"/>
      <c r="D553" s="176"/>
      <c r="E553" s="194"/>
      <c r="F553" s="192"/>
      <c r="G553" s="193"/>
      <c r="H553" s="176"/>
      <c r="I553" s="176"/>
      <c r="J553" s="180"/>
      <c r="K553" s="180"/>
      <c r="L553" s="180"/>
      <c r="M553" s="40"/>
      <c r="N553" s="10" t="str">
        <f t="shared" si="705"/>
        <v/>
      </c>
      <c r="O553" s="13"/>
      <c r="P553" s="26" t="str">
        <f t="shared" si="789"/>
        <v/>
      </c>
      <c r="Q553" s="26" t="str">
        <f t="shared" si="789"/>
        <v/>
      </c>
      <c r="R553" s="26" t="str">
        <f t="shared" si="789"/>
        <v/>
      </c>
      <c r="S553" s="26" t="str">
        <f t="shared" si="789"/>
        <v/>
      </c>
      <c r="T553" s="26" t="str">
        <f t="shared" si="789"/>
        <v/>
      </c>
      <c r="U553" s="157" t="str">
        <f t="shared" si="789"/>
        <v/>
      </c>
      <c r="V553" s="26" t="str">
        <f t="shared" si="789"/>
        <v/>
      </c>
      <c r="W553" s="26" t="str">
        <f t="shared" si="789"/>
        <v/>
      </c>
      <c r="X553" s="26" t="str">
        <f t="shared" si="789"/>
        <v/>
      </c>
      <c r="Y553" s="24" t="str">
        <f t="shared" si="789"/>
        <v/>
      </c>
      <c r="Z553" s="18" t="str">
        <f t="shared" si="790"/>
        <v/>
      </c>
      <c r="AA553" s="24" t="str">
        <f t="shared" si="790"/>
        <v/>
      </c>
      <c r="AB553" s="24" t="str">
        <f t="shared" si="790"/>
        <v/>
      </c>
      <c r="AC553" s="26" t="str">
        <f t="shared" si="790"/>
        <v/>
      </c>
      <c r="AD553" s="33" t="str">
        <f t="shared" si="790"/>
        <v/>
      </c>
      <c r="AE553" s="24" t="str">
        <f t="shared" si="790"/>
        <v/>
      </c>
      <c r="AF553" s="26" t="str">
        <f t="shared" si="790"/>
        <v/>
      </c>
      <c r="AG553" s="24" t="str">
        <f t="shared" si="790"/>
        <v/>
      </c>
      <c r="AH553" s="26" t="str">
        <f t="shared" si="790"/>
        <v/>
      </c>
      <c r="AI553" s="26" t="str">
        <f t="shared" si="790"/>
        <v/>
      </c>
      <c r="AJ553" s="26" t="str">
        <f t="shared" si="790"/>
        <v/>
      </c>
      <c r="AK553" s="26" t="str">
        <f t="shared" si="790"/>
        <v/>
      </c>
      <c r="AL553" s="26" t="str">
        <f t="shared" si="790"/>
        <v/>
      </c>
      <c r="AM553" s="18" t="str">
        <f t="shared" si="790"/>
        <v/>
      </c>
      <c r="AN553" s="9"/>
      <c r="AO553" s="152" t="str">
        <f t="shared" si="764"/>
        <v/>
      </c>
      <c r="AP553" s="150" t="str">
        <f t="shared" si="707"/>
        <v/>
      </c>
      <c r="AQ553" s="151" t="str">
        <f t="shared" si="708"/>
        <v/>
      </c>
      <c r="AR553" s="107" t="str">
        <f t="shared" si="709"/>
        <v/>
      </c>
      <c r="AS553" s="128" t="str">
        <f t="shared" si="710"/>
        <v/>
      </c>
      <c r="AT553" s="114" t="str">
        <f t="shared" si="765"/>
        <v/>
      </c>
      <c r="AU553" s="114" t="str">
        <f t="shared" si="766"/>
        <v/>
      </c>
      <c r="AV553" s="114" t="str">
        <f t="shared" si="767"/>
        <v/>
      </c>
      <c r="AW553" s="114" t="str">
        <f t="shared" si="768"/>
        <v/>
      </c>
      <c r="AX553" s="117" t="str">
        <f t="shared" si="769"/>
        <v/>
      </c>
      <c r="AY553" s="117" t="str">
        <f t="shared" si="770"/>
        <v/>
      </c>
      <c r="AZ553" s="111" t="str">
        <f t="shared" si="771"/>
        <v/>
      </c>
      <c r="BA553" s="133" t="str">
        <f t="shared" si="772"/>
        <v/>
      </c>
      <c r="BB553" s="126" t="str">
        <f t="shared" si="711"/>
        <v/>
      </c>
      <c r="BC553" s="126" t="str">
        <f t="shared" si="712"/>
        <v/>
      </c>
      <c r="BD553" s="127" t="str">
        <f t="shared" si="713"/>
        <v/>
      </c>
      <c r="BE553" s="115" t="str">
        <f t="shared" si="714"/>
        <v/>
      </c>
      <c r="BF553" s="148" t="str">
        <f t="shared" si="715"/>
        <v/>
      </c>
      <c r="BG553" s="126" t="str">
        <f t="shared" si="716"/>
        <v/>
      </c>
      <c r="BH553" s="126" t="str">
        <f t="shared" si="717"/>
        <v/>
      </c>
      <c r="BI553" s="126" t="str">
        <f t="shared" si="718"/>
        <v/>
      </c>
      <c r="BJ553" s="126" t="str">
        <f t="shared" si="719"/>
        <v/>
      </c>
      <c r="BK553" s="111" t="str">
        <f t="shared" si="720"/>
        <v/>
      </c>
      <c r="BL553" s="118" t="str">
        <f t="shared" si="773"/>
        <v/>
      </c>
      <c r="BM553" s="115" t="str">
        <f t="shared" si="721"/>
        <v/>
      </c>
      <c r="BN553" s="110" t="str">
        <f t="shared" si="722"/>
        <v/>
      </c>
      <c r="BO553" s="110" t="str">
        <f t="shared" si="723"/>
        <v/>
      </c>
      <c r="BP553" s="111" t="str">
        <f t="shared" si="774"/>
        <v/>
      </c>
      <c r="BQ553" s="110" t="str">
        <f t="shared" si="775"/>
        <v/>
      </c>
      <c r="BR553" s="153"/>
      <c r="BS553" s="115" t="str">
        <f t="shared" si="724"/>
        <v/>
      </c>
      <c r="BT553" s="132" t="str">
        <f t="shared" si="787"/>
        <v/>
      </c>
      <c r="BU553" s="146" t="str">
        <f t="shared" si="725"/>
        <v/>
      </c>
      <c r="BV553" s="115" t="str">
        <f t="shared" si="726"/>
        <v/>
      </c>
      <c r="BW553" s="118" t="str">
        <f t="shared" si="727"/>
        <v/>
      </c>
      <c r="BX553" s="119"/>
      <c r="BY553" s="111" t="str">
        <f t="shared" si="728"/>
        <v/>
      </c>
      <c r="BZ553" s="111" t="str">
        <f t="shared" si="729"/>
        <v/>
      </c>
      <c r="CA553" s="111" t="str">
        <f t="shared" si="730"/>
        <v/>
      </c>
      <c r="CB553" s="142" t="str">
        <f t="shared" si="731"/>
        <v/>
      </c>
      <c r="CC553" s="184" t="str">
        <f t="shared" si="732"/>
        <v/>
      </c>
      <c r="CD553" s="115" t="str">
        <f t="shared" si="733"/>
        <v/>
      </c>
      <c r="CE553" s="115" t="str">
        <f t="shared" si="734"/>
        <v/>
      </c>
      <c r="CF553" s="125" t="str">
        <f t="shared" si="735"/>
        <v/>
      </c>
      <c r="CG553" s="125" t="str">
        <f t="shared" si="736"/>
        <v/>
      </c>
      <c r="CH553" s="149" t="str">
        <f t="shared" si="737"/>
        <v/>
      </c>
      <c r="CI553" s="142" t="str">
        <f t="shared" si="738"/>
        <v/>
      </c>
      <c r="CJ553" s="119"/>
      <c r="CK553" s="109"/>
      <c r="CL553" s="166" t="str">
        <f t="shared" si="739"/>
        <v/>
      </c>
      <c r="CM553" s="166" t="str">
        <f t="shared" si="740"/>
        <v/>
      </c>
      <c r="CN553" s="163" t="str">
        <f t="shared" si="741"/>
        <v/>
      </c>
      <c r="CO553" s="164" t="str">
        <f t="shared" si="742"/>
        <v/>
      </c>
      <c r="CP553" s="109"/>
      <c r="CQ553" s="163" t="str">
        <f t="shared" si="743"/>
        <v/>
      </c>
      <c r="CR553" s="163" t="str">
        <f t="shared" si="744"/>
        <v/>
      </c>
      <c r="CS553" s="109"/>
      <c r="CT553" s="112" t="str">
        <f t="shared" si="776"/>
        <v/>
      </c>
      <c r="CU553" s="145" t="str">
        <f t="shared" si="777"/>
        <v/>
      </c>
      <c r="CV553" s="111" t="str">
        <f t="shared" si="778"/>
        <v/>
      </c>
      <c r="CW553" s="111" t="str">
        <f t="shared" si="779"/>
        <v/>
      </c>
      <c r="CX553" s="109" t="str">
        <f t="shared" si="745"/>
        <v/>
      </c>
      <c r="CY553" s="126" t="str">
        <f t="shared" si="746"/>
        <v/>
      </c>
      <c r="CZ553" s="126" t="str">
        <f t="shared" si="747"/>
        <v/>
      </c>
      <c r="DA553" s="126" t="str">
        <f t="shared" si="748"/>
        <v/>
      </c>
      <c r="DB553" s="145" t="str">
        <f t="shared" si="749"/>
        <v/>
      </c>
      <c r="DC553" s="143" t="str">
        <f t="shared" si="750"/>
        <v/>
      </c>
      <c r="DD553" s="121"/>
      <c r="DE553" s="113" t="str">
        <f t="shared" si="751"/>
        <v/>
      </c>
      <c r="DF553" s="113" t="str">
        <f t="shared" si="752"/>
        <v/>
      </c>
      <c r="DG553" s="111" t="e">
        <f t="shared" si="780"/>
        <v>#N/A</v>
      </c>
      <c r="DH553" s="108" t="str">
        <f t="shared" si="753"/>
        <v/>
      </c>
      <c r="DI553" s="108" t="str">
        <f t="shared" si="781"/>
        <v/>
      </c>
      <c r="DJ553" s="108" t="str">
        <f t="shared" si="782"/>
        <v/>
      </c>
      <c r="DK553" s="108" t="str">
        <f t="shared" si="785"/>
        <v/>
      </c>
      <c r="DL553" s="108" t="str">
        <f t="shared" si="783"/>
        <v/>
      </c>
      <c r="DM553" s="108" t="str">
        <f t="shared" si="784"/>
        <v/>
      </c>
      <c r="DN553" s="103"/>
      <c r="DO553" s="170" t="str">
        <f t="shared" si="754"/>
        <v/>
      </c>
      <c r="DP553" s="170" t="str">
        <f t="shared" si="755"/>
        <v/>
      </c>
      <c r="DQ553" s="170" t="str">
        <f t="shared" si="756"/>
        <v/>
      </c>
      <c r="DR553" s="55" t="str">
        <f t="shared" si="757"/>
        <v/>
      </c>
      <c r="DS553" s="55" t="str">
        <f t="shared" si="758"/>
        <v/>
      </c>
      <c r="DT553" s="173" t="str">
        <f t="shared" si="759"/>
        <v/>
      </c>
      <c r="DU553" s="55" t="str">
        <f t="shared" si="760"/>
        <v/>
      </c>
      <c r="DV553" s="21" t="str">
        <f t="shared" si="761"/>
        <v/>
      </c>
      <c r="DW553" s="11" t="str">
        <f t="shared" si="786"/>
        <v/>
      </c>
      <c r="DX553" s="12" t="str">
        <f t="shared" si="762"/>
        <v/>
      </c>
      <c r="DY553" s="15"/>
    </row>
    <row r="554" spans="1:129" ht="19.899999999999999" customHeight="1" x14ac:dyDescent="0.25">
      <c r="A554" s="47">
        <f t="shared" si="763"/>
        <v>553</v>
      </c>
      <c r="B554" s="176"/>
      <c r="C554" s="194"/>
      <c r="D554" s="176"/>
      <c r="E554" s="194"/>
      <c r="F554" s="192"/>
      <c r="G554" s="193"/>
      <c r="H554" s="176"/>
      <c r="I554" s="176"/>
      <c r="J554" s="180"/>
      <c r="K554" s="180"/>
      <c r="L554" s="180"/>
      <c r="M554" s="40"/>
      <c r="N554" s="10" t="str">
        <f t="shared" si="705"/>
        <v/>
      </c>
      <c r="O554" s="13"/>
      <c r="P554" s="26" t="str">
        <f t="shared" si="789"/>
        <v/>
      </c>
      <c r="Q554" s="26" t="str">
        <f t="shared" si="789"/>
        <v/>
      </c>
      <c r="R554" s="26" t="str">
        <f t="shared" si="789"/>
        <v/>
      </c>
      <c r="S554" s="26" t="str">
        <f t="shared" si="789"/>
        <v/>
      </c>
      <c r="T554" s="26" t="str">
        <f t="shared" si="789"/>
        <v/>
      </c>
      <c r="U554" s="157" t="str">
        <f t="shared" si="789"/>
        <v/>
      </c>
      <c r="V554" s="26" t="str">
        <f t="shared" si="789"/>
        <v/>
      </c>
      <c r="W554" s="26" t="str">
        <f t="shared" si="789"/>
        <v/>
      </c>
      <c r="X554" s="26" t="str">
        <f t="shared" si="789"/>
        <v/>
      </c>
      <c r="Y554" s="24" t="str">
        <f t="shared" si="789"/>
        <v/>
      </c>
      <c r="Z554" s="18" t="str">
        <f t="shared" si="790"/>
        <v/>
      </c>
      <c r="AA554" s="24" t="str">
        <f t="shared" si="790"/>
        <v/>
      </c>
      <c r="AB554" s="24" t="str">
        <f t="shared" si="790"/>
        <v/>
      </c>
      <c r="AC554" s="26" t="str">
        <f t="shared" si="790"/>
        <v/>
      </c>
      <c r="AD554" s="33" t="str">
        <f t="shared" si="790"/>
        <v/>
      </c>
      <c r="AE554" s="24" t="str">
        <f t="shared" si="790"/>
        <v/>
      </c>
      <c r="AF554" s="26" t="str">
        <f t="shared" si="790"/>
        <v/>
      </c>
      <c r="AG554" s="24" t="str">
        <f t="shared" si="790"/>
        <v/>
      </c>
      <c r="AH554" s="26" t="str">
        <f t="shared" si="790"/>
        <v/>
      </c>
      <c r="AI554" s="26" t="str">
        <f t="shared" si="790"/>
        <v/>
      </c>
      <c r="AJ554" s="26" t="str">
        <f t="shared" si="790"/>
        <v/>
      </c>
      <c r="AK554" s="26" t="str">
        <f t="shared" si="790"/>
        <v/>
      </c>
      <c r="AL554" s="26" t="str">
        <f t="shared" si="790"/>
        <v/>
      </c>
      <c r="AM554" s="18" t="str">
        <f t="shared" si="790"/>
        <v/>
      </c>
      <c r="AN554" s="9"/>
      <c r="AO554" s="152" t="str">
        <f t="shared" si="764"/>
        <v/>
      </c>
      <c r="AP554" s="150" t="str">
        <f t="shared" si="707"/>
        <v/>
      </c>
      <c r="AQ554" s="151" t="str">
        <f t="shared" si="708"/>
        <v/>
      </c>
      <c r="AR554" s="107" t="str">
        <f t="shared" si="709"/>
        <v/>
      </c>
      <c r="AS554" s="128" t="str">
        <f t="shared" si="710"/>
        <v/>
      </c>
      <c r="AT554" s="114" t="str">
        <f t="shared" si="765"/>
        <v/>
      </c>
      <c r="AU554" s="114" t="str">
        <f t="shared" si="766"/>
        <v/>
      </c>
      <c r="AV554" s="114" t="str">
        <f t="shared" si="767"/>
        <v/>
      </c>
      <c r="AW554" s="114" t="str">
        <f t="shared" si="768"/>
        <v/>
      </c>
      <c r="AX554" s="117" t="str">
        <f t="shared" si="769"/>
        <v/>
      </c>
      <c r="AY554" s="117" t="str">
        <f t="shared" si="770"/>
        <v/>
      </c>
      <c r="AZ554" s="111" t="str">
        <f t="shared" si="771"/>
        <v/>
      </c>
      <c r="BA554" s="133" t="str">
        <f t="shared" si="772"/>
        <v/>
      </c>
      <c r="BB554" s="126" t="str">
        <f t="shared" si="711"/>
        <v/>
      </c>
      <c r="BC554" s="126" t="str">
        <f t="shared" si="712"/>
        <v/>
      </c>
      <c r="BD554" s="127" t="str">
        <f t="shared" si="713"/>
        <v/>
      </c>
      <c r="BE554" s="115" t="str">
        <f t="shared" si="714"/>
        <v/>
      </c>
      <c r="BF554" s="148" t="str">
        <f t="shared" si="715"/>
        <v/>
      </c>
      <c r="BG554" s="126" t="str">
        <f t="shared" si="716"/>
        <v/>
      </c>
      <c r="BH554" s="126" t="str">
        <f t="shared" si="717"/>
        <v/>
      </c>
      <c r="BI554" s="126" t="str">
        <f t="shared" si="718"/>
        <v/>
      </c>
      <c r="BJ554" s="126" t="str">
        <f t="shared" si="719"/>
        <v/>
      </c>
      <c r="BK554" s="111" t="str">
        <f t="shared" si="720"/>
        <v/>
      </c>
      <c r="BL554" s="118" t="str">
        <f t="shared" si="773"/>
        <v/>
      </c>
      <c r="BM554" s="115" t="str">
        <f t="shared" si="721"/>
        <v/>
      </c>
      <c r="BN554" s="110" t="str">
        <f t="shared" si="722"/>
        <v/>
      </c>
      <c r="BO554" s="110" t="str">
        <f t="shared" si="723"/>
        <v/>
      </c>
      <c r="BP554" s="111" t="str">
        <f t="shared" si="774"/>
        <v/>
      </c>
      <c r="BQ554" s="110" t="str">
        <f t="shared" si="775"/>
        <v/>
      </c>
      <c r="BR554" s="153"/>
      <c r="BS554" s="115" t="str">
        <f t="shared" si="724"/>
        <v/>
      </c>
      <c r="BT554" s="132" t="str">
        <f t="shared" si="787"/>
        <v/>
      </c>
      <c r="BU554" s="146" t="str">
        <f t="shared" si="725"/>
        <v/>
      </c>
      <c r="BV554" s="115" t="str">
        <f t="shared" si="726"/>
        <v/>
      </c>
      <c r="BW554" s="118" t="str">
        <f t="shared" si="727"/>
        <v/>
      </c>
      <c r="BX554" s="119"/>
      <c r="BY554" s="111" t="str">
        <f t="shared" si="728"/>
        <v/>
      </c>
      <c r="BZ554" s="111" t="str">
        <f t="shared" si="729"/>
        <v/>
      </c>
      <c r="CA554" s="111" t="str">
        <f t="shared" si="730"/>
        <v/>
      </c>
      <c r="CB554" s="142" t="str">
        <f t="shared" si="731"/>
        <v/>
      </c>
      <c r="CC554" s="184" t="str">
        <f t="shared" si="732"/>
        <v/>
      </c>
      <c r="CD554" s="115" t="str">
        <f t="shared" si="733"/>
        <v/>
      </c>
      <c r="CE554" s="115" t="str">
        <f t="shared" si="734"/>
        <v/>
      </c>
      <c r="CF554" s="125" t="str">
        <f t="shared" si="735"/>
        <v/>
      </c>
      <c r="CG554" s="125" t="str">
        <f t="shared" si="736"/>
        <v/>
      </c>
      <c r="CH554" s="149" t="str">
        <f t="shared" si="737"/>
        <v/>
      </c>
      <c r="CI554" s="142" t="str">
        <f t="shared" si="738"/>
        <v/>
      </c>
      <c r="CJ554" s="119"/>
      <c r="CK554" s="109"/>
      <c r="CL554" s="166" t="str">
        <f t="shared" si="739"/>
        <v/>
      </c>
      <c r="CM554" s="166" t="str">
        <f t="shared" si="740"/>
        <v/>
      </c>
      <c r="CN554" s="163" t="str">
        <f t="shared" si="741"/>
        <v/>
      </c>
      <c r="CO554" s="164" t="str">
        <f t="shared" si="742"/>
        <v/>
      </c>
      <c r="CP554" s="109"/>
      <c r="CQ554" s="163" t="str">
        <f t="shared" si="743"/>
        <v/>
      </c>
      <c r="CR554" s="163" t="str">
        <f t="shared" si="744"/>
        <v/>
      </c>
      <c r="CS554" s="109"/>
      <c r="CT554" s="112" t="str">
        <f t="shared" si="776"/>
        <v/>
      </c>
      <c r="CU554" s="145" t="str">
        <f t="shared" si="777"/>
        <v/>
      </c>
      <c r="CV554" s="111" t="str">
        <f t="shared" si="778"/>
        <v/>
      </c>
      <c r="CW554" s="111" t="str">
        <f t="shared" si="779"/>
        <v/>
      </c>
      <c r="CX554" s="109" t="str">
        <f t="shared" si="745"/>
        <v/>
      </c>
      <c r="CY554" s="126" t="str">
        <f t="shared" si="746"/>
        <v/>
      </c>
      <c r="CZ554" s="126" t="str">
        <f t="shared" si="747"/>
        <v/>
      </c>
      <c r="DA554" s="126" t="str">
        <f t="shared" si="748"/>
        <v/>
      </c>
      <c r="DB554" s="145" t="str">
        <f t="shared" si="749"/>
        <v/>
      </c>
      <c r="DC554" s="143" t="str">
        <f t="shared" si="750"/>
        <v/>
      </c>
      <c r="DD554" s="121"/>
      <c r="DE554" s="113" t="str">
        <f t="shared" si="751"/>
        <v/>
      </c>
      <c r="DF554" s="113" t="str">
        <f t="shared" si="752"/>
        <v/>
      </c>
      <c r="DG554" s="111" t="e">
        <f t="shared" si="780"/>
        <v>#N/A</v>
      </c>
      <c r="DH554" s="108" t="str">
        <f t="shared" si="753"/>
        <v/>
      </c>
      <c r="DI554" s="108" t="str">
        <f t="shared" si="781"/>
        <v/>
      </c>
      <c r="DJ554" s="108" t="str">
        <f t="shared" si="782"/>
        <v/>
      </c>
      <c r="DK554" s="108" t="str">
        <f t="shared" si="785"/>
        <v/>
      </c>
      <c r="DL554" s="108" t="str">
        <f t="shared" si="783"/>
        <v/>
      </c>
      <c r="DM554" s="108" t="str">
        <f t="shared" si="784"/>
        <v/>
      </c>
      <c r="DN554" s="103"/>
      <c r="DO554" s="170" t="str">
        <f t="shared" si="754"/>
        <v/>
      </c>
      <c r="DP554" s="170" t="str">
        <f t="shared" si="755"/>
        <v/>
      </c>
      <c r="DQ554" s="170" t="str">
        <f t="shared" si="756"/>
        <v/>
      </c>
      <c r="DR554" s="55" t="str">
        <f t="shared" si="757"/>
        <v/>
      </c>
      <c r="DS554" s="55" t="str">
        <f t="shared" si="758"/>
        <v/>
      </c>
      <c r="DT554" s="173" t="str">
        <f t="shared" si="759"/>
        <v/>
      </c>
      <c r="DU554" s="55" t="str">
        <f t="shared" si="760"/>
        <v/>
      </c>
      <c r="DV554" s="21" t="str">
        <f t="shared" si="761"/>
        <v/>
      </c>
      <c r="DW554" s="11" t="str">
        <f t="shared" si="786"/>
        <v/>
      </c>
      <c r="DX554" s="12" t="str">
        <f t="shared" si="762"/>
        <v/>
      </c>
      <c r="DY554" s="15"/>
    </row>
    <row r="555" spans="1:129" ht="19.899999999999999" customHeight="1" x14ac:dyDescent="0.25">
      <c r="A555" s="47">
        <f t="shared" si="763"/>
        <v>554</v>
      </c>
      <c r="B555" s="176"/>
      <c r="C555" s="194"/>
      <c r="D555" s="176"/>
      <c r="E555" s="194"/>
      <c r="F555" s="192"/>
      <c r="G555" s="193"/>
      <c r="H555" s="176"/>
      <c r="I555" s="176"/>
      <c r="J555" s="180"/>
      <c r="K555" s="180"/>
      <c r="L555" s="180"/>
      <c r="M555" s="40"/>
      <c r="N555" s="10" t="str">
        <f t="shared" si="705"/>
        <v/>
      </c>
      <c r="O555" s="13"/>
      <c r="P555" s="26" t="str">
        <f t="shared" si="789"/>
        <v/>
      </c>
      <c r="Q555" s="26" t="str">
        <f t="shared" si="789"/>
        <v/>
      </c>
      <c r="R555" s="26" t="str">
        <f t="shared" si="789"/>
        <v/>
      </c>
      <c r="S555" s="26" t="str">
        <f t="shared" si="789"/>
        <v/>
      </c>
      <c r="T555" s="26" t="str">
        <f t="shared" si="789"/>
        <v/>
      </c>
      <c r="U555" s="157" t="str">
        <f t="shared" si="789"/>
        <v/>
      </c>
      <c r="V555" s="26" t="str">
        <f t="shared" si="789"/>
        <v/>
      </c>
      <c r="W555" s="26" t="str">
        <f t="shared" si="789"/>
        <v/>
      </c>
      <c r="X555" s="26" t="str">
        <f t="shared" si="789"/>
        <v/>
      </c>
      <c r="Y555" s="24" t="str">
        <f t="shared" si="789"/>
        <v/>
      </c>
      <c r="Z555" s="18" t="str">
        <f t="shared" si="790"/>
        <v/>
      </c>
      <c r="AA555" s="24" t="str">
        <f t="shared" si="790"/>
        <v/>
      </c>
      <c r="AB555" s="24" t="str">
        <f t="shared" si="790"/>
        <v/>
      </c>
      <c r="AC555" s="26" t="str">
        <f t="shared" si="790"/>
        <v/>
      </c>
      <c r="AD555" s="33" t="str">
        <f t="shared" si="790"/>
        <v/>
      </c>
      <c r="AE555" s="24" t="str">
        <f t="shared" si="790"/>
        <v/>
      </c>
      <c r="AF555" s="26" t="str">
        <f t="shared" si="790"/>
        <v/>
      </c>
      <c r="AG555" s="24" t="str">
        <f t="shared" si="790"/>
        <v/>
      </c>
      <c r="AH555" s="26" t="str">
        <f t="shared" si="790"/>
        <v/>
      </c>
      <c r="AI555" s="26" t="str">
        <f t="shared" si="790"/>
        <v/>
      </c>
      <c r="AJ555" s="26" t="str">
        <f t="shared" si="790"/>
        <v/>
      </c>
      <c r="AK555" s="26" t="str">
        <f t="shared" si="790"/>
        <v/>
      </c>
      <c r="AL555" s="26" t="str">
        <f t="shared" si="790"/>
        <v/>
      </c>
      <c r="AM555" s="18" t="str">
        <f t="shared" si="790"/>
        <v/>
      </c>
      <c r="AN555" s="9"/>
      <c r="AO555" s="152" t="str">
        <f t="shared" si="764"/>
        <v/>
      </c>
      <c r="AP555" s="150" t="str">
        <f t="shared" si="707"/>
        <v/>
      </c>
      <c r="AQ555" s="151" t="str">
        <f t="shared" si="708"/>
        <v/>
      </c>
      <c r="AR555" s="107" t="str">
        <f t="shared" si="709"/>
        <v/>
      </c>
      <c r="AS555" s="128" t="str">
        <f t="shared" si="710"/>
        <v/>
      </c>
      <c r="AT555" s="114" t="str">
        <f t="shared" si="765"/>
        <v/>
      </c>
      <c r="AU555" s="114" t="str">
        <f t="shared" si="766"/>
        <v/>
      </c>
      <c r="AV555" s="114" t="str">
        <f t="shared" si="767"/>
        <v/>
      </c>
      <c r="AW555" s="114" t="str">
        <f t="shared" si="768"/>
        <v/>
      </c>
      <c r="AX555" s="117" t="str">
        <f t="shared" si="769"/>
        <v/>
      </c>
      <c r="AY555" s="117" t="str">
        <f t="shared" si="770"/>
        <v/>
      </c>
      <c r="AZ555" s="111" t="str">
        <f t="shared" si="771"/>
        <v/>
      </c>
      <c r="BA555" s="133" t="str">
        <f t="shared" si="772"/>
        <v/>
      </c>
      <c r="BB555" s="126" t="str">
        <f t="shared" si="711"/>
        <v/>
      </c>
      <c r="BC555" s="126" t="str">
        <f t="shared" si="712"/>
        <v/>
      </c>
      <c r="BD555" s="127" t="str">
        <f t="shared" si="713"/>
        <v/>
      </c>
      <c r="BE555" s="115" t="str">
        <f t="shared" si="714"/>
        <v/>
      </c>
      <c r="BF555" s="148" t="str">
        <f t="shared" si="715"/>
        <v/>
      </c>
      <c r="BG555" s="126" t="str">
        <f t="shared" si="716"/>
        <v/>
      </c>
      <c r="BH555" s="126" t="str">
        <f t="shared" si="717"/>
        <v/>
      </c>
      <c r="BI555" s="126" t="str">
        <f t="shared" si="718"/>
        <v/>
      </c>
      <c r="BJ555" s="126" t="str">
        <f t="shared" si="719"/>
        <v/>
      </c>
      <c r="BK555" s="111" t="str">
        <f t="shared" si="720"/>
        <v/>
      </c>
      <c r="BL555" s="118" t="str">
        <f t="shared" si="773"/>
        <v/>
      </c>
      <c r="BM555" s="115" t="str">
        <f t="shared" si="721"/>
        <v/>
      </c>
      <c r="BN555" s="110" t="str">
        <f t="shared" si="722"/>
        <v/>
      </c>
      <c r="BO555" s="110" t="str">
        <f t="shared" si="723"/>
        <v/>
      </c>
      <c r="BP555" s="111" t="str">
        <f t="shared" si="774"/>
        <v/>
      </c>
      <c r="BQ555" s="110" t="str">
        <f t="shared" si="775"/>
        <v/>
      </c>
      <c r="BR555" s="153"/>
      <c r="BS555" s="115" t="str">
        <f t="shared" si="724"/>
        <v/>
      </c>
      <c r="BT555" s="132" t="str">
        <f t="shared" si="787"/>
        <v/>
      </c>
      <c r="BU555" s="146" t="str">
        <f t="shared" si="725"/>
        <v/>
      </c>
      <c r="BV555" s="115" t="str">
        <f t="shared" si="726"/>
        <v/>
      </c>
      <c r="BW555" s="118" t="str">
        <f t="shared" si="727"/>
        <v/>
      </c>
      <c r="BX555" s="119"/>
      <c r="BY555" s="111" t="str">
        <f t="shared" si="728"/>
        <v/>
      </c>
      <c r="BZ555" s="111" t="str">
        <f t="shared" si="729"/>
        <v/>
      </c>
      <c r="CA555" s="111" t="str">
        <f t="shared" si="730"/>
        <v/>
      </c>
      <c r="CB555" s="142" t="str">
        <f t="shared" si="731"/>
        <v/>
      </c>
      <c r="CC555" s="184" t="str">
        <f t="shared" si="732"/>
        <v/>
      </c>
      <c r="CD555" s="115" t="str">
        <f t="shared" si="733"/>
        <v/>
      </c>
      <c r="CE555" s="115" t="str">
        <f t="shared" si="734"/>
        <v/>
      </c>
      <c r="CF555" s="125" t="str">
        <f t="shared" si="735"/>
        <v/>
      </c>
      <c r="CG555" s="125" t="str">
        <f t="shared" si="736"/>
        <v/>
      </c>
      <c r="CH555" s="149" t="str">
        <f t="shared" si="737"/>
        <v/>
      </c>
      <c r="CI555" s="142" t="str">
        <f t="shared" si="738"/>
        <v/>
      </c>
      <c r="CJ555" s="119"/>
      <c r="CK555" s="109"/>
      <c r="CL555" s="166" t="str">
        <f t="shared" si="739"/>
        <v/>
      </c>
      <c r="CM555" s="166" t="str">
        <f t="shared" si="740"/>
        <v/>
      </c>
      <c r="CN555" s="163" t="str">
        <f t="shared" si="741"/>
        <v/>
      </c>
      <c r="CO555" s="164" t="str">
        <f t="shared" si="742"/>
        <v/>
      </c>
      <c r="CP555" s="109"/>
      <c r="CQ555" s="163" t="str">
        <f t="shared" si="743"/>
        <v/>
      </c>
      <c r="CR555" s="163" t="str">
        <f t="shared" si="744"/>
        <v/>
      </c>
      <c r="CS555" s="109"/>
      <c r="CT555" s="112" t="str">
        <f t="shared" si="776"/>
        <v/>
      </c>
      <c r="CU555" s="145" t="str">
        <f t="shared" si="777"/>
        <v/>
      </c>
      <c r="CV555" s="111" t="str">
        <f t="shared" si="778"/>
        <v/>
      </c>
      <c r="CW555" s="111" t="str">
        <f t="shared" si="779"/>
        <v/>
      </c>
      <c r="CX555" s="109" t="str">
        <f t="shared" si="745"/>
        <v/>
      </c>
      <c r="CY555" s="126" t="str">
        <f t="shared" si="746"/>
        <v/>
      </c>
      <c r="CZ555" s="126" t="str">
        <f t="shared" si="747"/>
        <v/>
      </c>
      <c r="DA555" s="126" t="str">
        <f t="shared" si="748"/>
        <v/>
      </c>
      <c r="DB555" s="145" t="str">
        <f t="shared" si="749"/>
        <v/>
      </c>
      <c r="DC555" s="143" t="str">
        <f t="shared" si="750"/>
        <v/>
      </c>
      <c r="DD555" s="121"/>
      <c r="DE555" s="113" t="str">
        <f t="shared" si="751"/>
        <v/>
      </c>
      <c r="DF555" s="113" t="str">
        <f t="shared" si="752"/>
        <v/>
      </c>
      <c r="DG555" s="111" t="e">
        <f t="shared" si="780"/>
        <v>#N/A</v>
      </c>
      <c r="DH555" s="108" t="str">
        <f t="shared" si="753"/>
        <v/>
      </c>
      <c r="DI555" s="108" t="str">
        <f t="shared" si="781"/>
        <v/>
      </c>
      <c r="DJ555" s="108" t="str">
        <f t="shared" si="782"/>
        <v/>
      </c>
      <c r="DK555" s="108" t="str">
        <f t="shared" si="785"/>
        <v/>
      </c>
      <c r="DL555" s="108" t="str">
        <f t="shared" si="783"/>
        <v/>
      </c>
      <c r="DM555" s="108" t="str">
        <f t="shared" si="784"/>
        <v/>
      </c>
      <c r="DN555" s="103"/>
      <c r="DO555" s="170" t="str">
        <f t="shared" si="754"/>
        <v/>
      </c>
      <c r="DP555" s="170" t="str">
        <f t="shared" si="755"/>
        <v/>
      </c>
      <c r="DQ555" s="170" t="str">
        <f t="shared" si="756"/>
        <v/>
      </c>
      <c r="DR555" s="55" t="str">
        <f t="shared" si="757"/>
        <v/>
      </c>
      <c r="DS555" s="55" t="str">
        <f t="shared" si="758"/>
        <v/>
      </c>
      <c r="DT555" s="173" t="str">
        <f t="shared" si="759"/>
        <v/>
      </c>
      <c r="DU555" s="55" t="str">
        <f t="shared" si="760"/>
        <v/>
      </c>
      <c r="DV555" s="21" t="str">
        <f t="shared" si="761"/>
        <v/>
      </c>
      <c r="DW555" s="11" t="str">
        <f t="shared" si="786"/>
        <v/>
      </c>
      <c r="DX555" s="12" t="str">
        <f t="shared" si="762"/>
        <v/>
      </c>
      <c r="DY555" s="15"/>
    </row>
    <row r="556" spans="1:129" ht="19.899999999999999" customHeight="1" x14ac:dyDescent="0.25">
      <c r="A556" s="47">
        <f t="shared" si="763"/>
        <v>555</v>
      </c>
      <c r="B556" s="176"/>
      <c r="C556" s="194"/>
      <c r="D556" s="176"/>
      <c r="E556" s="194"/>
      <c r="F556" s="192"/>
      <c r="G556" s="193"/>
      <c r="H556" s="176"/>
      <c r="I556" s="176"/>
      <c r="J556" s="180"/>
      <c r="K556" s="180"/>
      <c r="L556" s="180"/>
      <c r="M556" s="40"/>
      <c r="N556" s="10" t="str">
        <f t="shared" si="705"/>
        <v/>
      </c>
      <c r="O556" s="13"/>
      <c r="P556" s="26" t="str">
        <f t="shared" si="789"/>
        <v/>
      </c>
      <c r="Q556" s="26" t="str">
        <f t="shared" si="789"/>
        <v/>
      </c>
      <c r="R556" s="26" t="str">
        <f t="shared" si="789"/>
        <v/>
      </c>
      <c r="S556" s="26" t="str">
        <f t="shared" si="789"/>
        <v/>
      </c>
      <c r="T556" s="26" t="str">
        <f t="shared" si="789"/>
        <v/>
      </c>
      <c r="U556" s="157" t="str">
        <f t="shared" si="789"/>
        <v/>
      </c>
      <c r="V556" s="26" t="str">
        <f t="shared" si="789"/>
        <v/>
      </c>
      <c r="W556" s="26" t="str">
        <f t="shared" si="789"/>
        <v/>
      </c>
      <c r="X556" s="26" t="str">
        <f t="shared" si="789"/>
        <v/>
      </c>
      <c r="Y556" s="24" t="str">
        <f t="shared" si="789"/>
        <v/>
      </c>
      <c r="Z556" s="18" t="str">
        <f t="shared" si="790"/>
        <v/>
      </c>
      <c r="AA556" s="24" t="str">
        <f t="shared" si="790"/>
        <v/>
      </c>
      <c r="AB556" s="24" t="str">
        <f t="shared" si="790"/>
        <v/>
      </c>
      <c r="AC556" s="26" t="str">
        <f t="shared" si="790"/>
        <v/>
      </c>
      <c r="AD556" s="33" t="str">
        <f t="shared" si="790"/>
        <v/>
      </c>
      <c r="AE556" s="24" t="str">
        <f t="shared" si="790"/>
        <v/>
      </c>
      <c r="AF556" s="26" t="str">
        <f t="shared" si="790"/>
        <v/>
      </c>
      <c r="AG556" s="24" t="str">
        <f t="shared" si="790"/>
        <v/>
      </c>
      <c r="AH556" s="26" t="str">
        <f t="shared" si="790"/>
        <v/>
      </c>
      <c r="AI556" s="26" t="str">
        <f t="shared" si="790"/>
        <v/>
      </c>
      <c r="AJ556" s="26" t="str">
        <f t="shared" si="790"/>
        <v/>
      </c>
      <c r="AK556" s="26" t="str">
        <f t="shared" si="790"/>
        <v/>
      </c>
      <c r="AL556" s="26" t="str">
        <f t="shared" si="790"/>
        <v/>
      </c>
      <c r="AM556" s="18" t="str">
        <f t="shared" si="790"/>
        <v/>
      </c>
      <c r="AN556" s="9"/>
      <c r="AO556" s="152" t="str">
        <f t="shared" si="764"/>
        <v/>
      </c>
      <c r="AP556" s="150" t="str">
        <f t="shared" si="707"/>
        <v/>
      </c>
      <c r="AQ556" s="151" t="str">
        <f t="shared" si="708"/>
        <v/>
      </c>
      <c r="AR556" s="107" t="str">
        <f t="shared" si="709"/>
        <v/>
      </c>
      <c r="AS556" s="128" t="str">
        <f t="shared" si="710"/>
        <v/>
      </c>
      <c r="AT556" s="114" t="str">
        <f t="shared" si="765"/>
        <v/>
      </c>
      <c r="AU556" s="114" t="str">
        <f t="shared" si="766"/>
        <v/>
      </c>
      <c r="AV556" s="114" t="str">
        <f t="shared" si="767"/>
        <v/>
      </c>
      <c r="AW556" s="114" t="str">
        <f t="shared" si="768"/>
        <v/>
      </c>
      <c r="AX556" s="117" t="str">
        <f t="shared" si="769"/>
        <v/>
      </c>
      <c r="AY556" s="117" t="str">
        <f t="shared" si="770"/>
        <v/>
      </c>
      <c r="AZ556" s="111" t="str">
        <f t="shared" si="771"/>
        <v/>
      </c>
      <c r="BA556" s="133" t="str">
        <f t="shared" si="772"/>
        <v/>
      </c>
      <c r="BB556" s="126" t="str">
        <f t="shared" si="711"/>
        <v/>
      </c>
      <c r="BC556" s="126" t="str">
        <f t="shared" si="712"/>
        <v/>
      </c>
      <c r="BD556" s="127" t="str">
        <f t="shared" si="713"/>
        <v/>
      </c>
      <c r="BE556" s="115" t="str">
        <f t="shared" si="714"/>
        <v/>
      </c>
      <c r="BF556" s="148" t="str">
        <f t="shared" si="715"/>
        <v/>
      </c>
      <c r="BG556" s="126" t="str">
        <f t="shared" si="716"/>
        <v/>
      </c>
      <c r="BH556" s="126" t="str">
        <f t="shared" si="717"/>
        <v/>
      </c>
      <c r="BI556" s="126" t="str">
        <f t="shared" si="718"/>
        <v/>
      </c>
      <c r="BJ556" s="126" t="str">
        <f t="shared" si="719"/>
        <v/>
      </c>
      <c r="BK556" s="111" t="str">
        <f t="shared" si="720"/>
        <v/>
      </c>
      <c r="BL556" s="118" t="str">
        <f t="shared" si="773"/>
        <v/>
      </c>
      <c r="BM556" s="115" t="str">
        <f t="shared" si="721"/>
        <v/>
      </c>
      <c r="BN556" s="110" t="str">
        <f t="shared" si="722"/>
        <v/>
      </c>
      <c r="BO556" s="110" t="str">
        <f t="shared" si="723"/>
        <v/>
      </c>
      <c r="BP556" s="111" t="str">
        <f t="shared" si="774"/>
        <v/>
      </c>
      <c r="BQ556" s="110" t="str">
        <f t="shared" si="775"/>
        <v/>
      </c>
      <c r="BR556" s="153"/>
      <c r="BS556" s="115" t="str">
        <f t="shared" si="724"/>
        <v/>
      </c>
      <c r="BT556" s="132" t="str">
        <f t="shared" si="787"/>
        <v/>
      </c>
      <c r="BU556" s="146" t="str">
        <f t="shared" si="725"/>
        <v/>
      </c>
      <c r="BV556" s="115" t="str">
        <f t="shared" si="726"/>
        <v/>
      </c>
      <c r="BW556" s="118" t="str">
        <f t="shared" si="727"/>
        <v/>
      </c>
      <c r="BX556" s="119"/>
      <c r="BY556" s="111" t="str">
        <f t="shared" si="728"/>
        <v/>
      </c>
      <c r="BZ556" s="111" t="str">
        <f t="shared" si="729"/>
        <v/>
      </c>
      <c r="CA556" s="111" t="str">
        <f t="shared" si="730"/>
        <v/>
      </c>
      <c r="CB556" s="142" t="str">
        <f t="shared" si="731"/>
        <v/>
      </c>
      <c r="CC556" s="184" t="str">
        <f t="shared" si="732"/>
        <v/>
      </c>
      <c r="CD556" s="115" t="str">
        <f t="shared" si="733"/>
        <v/>
      </c>
      <c r="CE556" s="115" t="str">
        <f t="shared" si="734"/>
        <v/>
      </c>
      <c r="CF556" s="125" t="str">
        <f t="shared" si="735"/>
        <v/>
      </c>
      <c r="CG556" s="125" t="str">
        <f t="shared" si="736"/>
        <v/>
      </c>
      <c r="CH556" s="149" t="str">
        <f t="shared" si="737"/>
        <v/>
      </c>
      <c r="CI556" s="142" t="str">
        <f t="shared" si="738"/>
        <v/>
      </c>
      <c r="CJ556" s="119"/>
      <c r="CK556" s="109"/>
      <c r="CL556" s="166" t="str">
        <f t="shared" si="739"/>
        <v/>
      </c>
      <c r="CM556" s="166" t="str">
        <f t="shared" si="740"/>
        <v/>
      </c>
      <c r="CN556" s="163" t="str">
        <f t="shared" si="741"/>
        <v/>
      </c>
      <c r="CO556" s="164" t="str">
        <f t="shared" si="742"/>
        <v/>
      </c>
      <c r="CP556" s="109"/>
      <c r="CQ556" s="163" t="str">
        <f t="shared" si="743"/>
        <v/>
      </c>
      <c r="CR556" s="163" t="str">
        <f t="shared" si="744"/>
        <v/>
      </c>
      <c r="CS556" s="109"/>
      <c r="CT556" s="112" t="str">
        <f t="shared" si="776"/>
        <v/>
      </c>
      <c r="CU556" s="145" t="str">
        <f t="shared" si="777"/>
        <v/>
      </c>
      <c r="CV556" s="111" t="str">
        <f t="shared" si="778"/>
        <v/>
      </c>
      <c r="CW556" s="111" t="str">
        <f t="shared" si="779"/>
        <v/>
      </c>
      <c r="CX556" s="109" t="str">
        <f t="shared" si="745"/>
        <v/>
      </c>
      <c r="CY556" s="126" t="str">
        <f t="shared" si="746"/>
        <v/>
      </c>
      <c r="CZ556" s="126" t="str">
        <f t="shared" si="747"/>
        <v/>
      </c>
      <c r="DA556" s="126" t="str">
        <f t="shared" si="748"/>
        <v/>
      </c>
      <c r="DB556" s="145" t="str">
        <f t="shared" si="749"/>
        <v/>
      </c>
      <c r="DC556" s="143" t="str">
        <f t="shared" si="750"/>
        <v/>
      </c>
      <c r="DD556" s="121"/>
      <c r="DE556" s="113" t="str">
        <f t="shared" si="751"/>
        <v/>
      </c>
      <c r="DF556" s="113" t="str">
        <f t="shared" si="752"/>
        <v/>
      </c>
      <c r="DG556" s="111" t="e">
        <f t="shared" si="780"/>
        <v>#N/A</v>
      </c>
      <c r="DH556" s="108" t="str">
        <f t="shared" si="753"/>
        <v/>
      </c>
      <c r="DI556" s="108" t="str">
        <f t="shared" si="781"/>
        <v/>
      </c>
      <c r="DJ556" s="108" t="str">
        <f t="shared" si="782"/>
        <v/>
      </c>
      <c r="DK556" s="108" t="str">
        <f t="shared" si="785"/>
        <v/>
      </c>
      <c r="DL556" s="108" t="str">
        <f t="shared" si="783"/>
        <v/>
      </c>
      <c r="DM556" s="108" t="str">
        <f t="shared" si="784"/>
        <v/>
      </c>
      <c r="DN556" s="103"/>
      <c r="DO556" s="170" t="str">
        <f t="shared" si="754"/>
        <v/>
      </c>
      <c r="DP556" s="170" t="str">
        <f t="shared" si="755"/>
        <v/>
      </c>
      <c r="DQ556" s="170" t="str">
        <f t="shared" si="756"/>
        <v/>
      </c>
      <c r="DR556" s="55" t="str">
        <f t="shared" si="757"/>
        <v/>
      </c>
      <c r="DS556" s="55" t="str">
        <f t="shared" si="758"/>
        <v/>
      </c>
      <c r="DT556" s="173" t="str">
        <f t="shared" si="759"/>
        <v/>
      </c>
      <c r="DU556" s="55" t="str">
        <f t="shared" si="760"/>
        <v/>
      </c>
      <c r="DV556" s="21" t="str">
        <f t="shared" si="761"/>
        <v/>
      </c>
      <c r="DW556" s="11" t="str">
        <f t="shared" si="786"/>
        <v/>
      </c>
      <c r="DX556" s="12" t="str">
        <f t="shared" si="762"/>
        <v/>
      </c>
      <c r="DY556" s="15"/>
    </row>
    <row r="557" spans="1:129" ht="19.899999999999999" customHeight="1" x14ac:dyDescent="0.25">
      <c r="A557" s="47">
        <f t="shared" si="763"/>
        <v>556</v>
      </c>
      <c r="B557" s="176"/>
      <c r="C557" s="194"/>
      <c r="D557" s="176"/>
      <c r="E557" s="194"/>
      <c r="F557" s="192"/>
      <c r="G557" s="193"/>
      <c r="H557" s="176"/>
      <c r="I557" s="176"/>
      <c r="J557" s="180"/>
      <c r="K557" s="180"/>
      <c r="L557" s="180"/>
      <c r="M557" s="40"/>
      <c r="N557" s="10" t="str">
        <f t="shared" si="705"/>
        <v/>
      </c>
      <c r="O557" s="13"/>
      <c r="P557" s="26" t="str">
        <f t="shared" si="789"/>
        <v/>
      </c>
      <c r="Q557" s="26" t="str">
        <f t="shared" si="789"/>
        <v/>
      </c>
      <c r="R557" s="26" t="str">
        <f t="shared" si="789"/>
        <v/>
      </c>
      <c r="S557" s="26" t="str">
        <f t="shared" si="789"/>
        <v/>
      </c>
      <c r="T557" s="26" t="str">
        <f t="shared" si="789"/>
        <v/>
      </c>
      <c r="U557" s="157" t="str">
        <f t="shared" si="789"/>
        <v/>
      </c>
      <c r="V557" s="26" t="str">
        <f t="shared" si="789"/>
        <v/>
      </c>
      <c r="W557" s="26" t="str">
        <f t="shared" si="789"/>
        <v/>
      </c>
      <c r="X557" s="26" t="str">
        <f t="shared" si="789"/>
        <v/>
      </c>
      <c r="Y557" s="24" t="str">
        <f t="shared" si="789"/>
        <v/>
      </c>
      <c r="Z557" s="18" t="str">
        <f t="shared" si="790"/>
        <v/>
      </c>
      <c r="AA557" s="24" t="str">
        <f t="shared" si="790"/>
        <v/>
      </c>
      <c r="AB557" s="24" t="str">
        <f t="shared" si="790"/>
        <v/>
      </c>
      <c r="AC557" s="26" t="str">
        <f t="shared" si="790"/>
        <v/>
      </c>
      <c r="AD557" s="33" t="str">
        <f t="shared" si="790"/>
        <v/>
      </c>
      <c r="AE557" s="24" t="str">
        <f t="shared" si="790"/>
        <v/>
      </c>
      <c r="AF557" s="26" t="str">
        <f t="shared" si="790"/>
        <v/>
      </c>
      <c r="AG557" s="24" t="str">
        <f t="shared" si="790"/>
        <v/>
      </c>
      <c r="AH557" s="26" t="str">
        <f t="shared" si="790"/>
        <v/>
      </c>
      <c r="AI557" s="26" t="str">
        <f t="shared" si="790"/>
        <v/>
      </c>
      <c r="AJ557" s="26" t="str">
        <f t="shared" si="790"/>
        <v/>
      </c>
      <c r="AK557" s="26" t="str">
        <f t="shared" si="790"/>
        <v/>
      </c>
      <c r="AL557" s="26" t="str">
        <f t="shared" si="790"/>
        <v/>
      </c>
      <c r="AM557" s="18" t="str">
        <f t="shared" si="790"/>
        <v/>
      </c>
      <c r="AN557" s="9"/>
      <c r="AO557" s="152" t="str">
        <f t="shared" si="764"/>
        <v/>
      </c>
      <c r="AP557" s="150" t="str">
        <f t="shared" si="707"/>
        <v/>
      </c>
      <c r="AQ557" s="151" t="str">
        <f t="shared" si="708"/>
        <v/>
      </c>
      <c r="AR557" s="107" t="str">
        <f t="shared" si="709"/>
        <v/>
      </c>
      <c r="AS557" s="128" t="str">
        <f t="shared" si="710"/>
        <v/>
      </c>
      <c r="AT557" s="114" t="str">
        <f t="shared" si="765"/>
        <v/>
      </c>
      <c r="AU557" s="114" t="str">
        <f t="shared" si="766"/>
        <v/>
      </c>
      <c r="AV557" s="114" t="str">
        <f t="shared" si="767"/>
        <v/>
      </c>
      <c r="AW557" s="114" t="str">
        <f t="shared" si="768"/>
        <v/>
      </c>
      <c r="AX557" s="117" t="str">
        <f t="shared" si="769"/>
        <v/>
      </c>
      <c r="AY557" s="117" t="str">
        <f t="shared" si="770"/>
        <v/>
      </c>
      <c r="AZ557" s="111" t="str">
        <f t="shared" si="771"/>
        <v/>
      </c>
      <c r="BA557" s="133" t="str">
        <f t="shared" si="772"/>
        <v/>
      </c>
      <c r="BB557" s="126" t="str">
        <f t="shared" si="711"/>
        <v/>
      </c>
      <c r="BC557" s="126" t="str">
        <f t="shared" si="712"/>
        <v/>
      </c>
      <c r="BD557" s="127" t="str">
        <f t="shared" si="713"/>
        <v/>
      </c>
      <c r="BE557" s="115" t="str">
        <f t="shared" si="714"/>
        <v/>
      </c>
      <c r="BF557" s="148" t="str">
        <f t="shared" si="715"/>
        <v/>
      </c>
      <c r="BG557" s="126" t="str">
        <f t="shared" si="716"/>
        <v/>
      </c>
      <c r="BH557" s="126" t="str">
        <f t="shared" si="717"/>
        <v/>
      </c>
      <c r="BI557" s="126" t="str">
        <f t="shared" si="718"/>
        <v/>
      </c>
      <c r="BJ557" s="126" t="str">
        <f t="shared" si="719"/>
        <v/>
      </c>
      <c r="BK557" s="111" t="str">
        <f t="shared" si="720"/>
        <v/>
      </c>
      <c r="BL557" s="118" t="str">
        <f t="shared" si="773"/>
        <v/>
      </c>
      <c r="BM557" s="115" t="str">
        <f t="shared" si="721"/>
        <v/>
      </c>
      <c r="BN557" s="110" t="str">
        <f t="shared" si="722"/>
        <v/>
      </c>
      <c r="BO557" s="110" t="str">
        <f t="shared" si="723"/>
        <v/>
      </c>
      <c r="BP557" s="111" t="str">
        <f t="shared" si="774"/>
        <v/>
      </c>
      <c r="BQ557" s="110" t="str">
        <f t="shared" si="775"/>
        <v/>
      </c>
      <c r="BR557" s="153"/>
      <c r="BS557" s="115" t="str">
        <f t="shared" si="724"/>
        <v/>
      </c>
      <c r="BT557" s="132" t="str">
        <f t="shared" si="787"/>
        <v/>
      </c>
      <c r="BU557" s="146" t="str">
        <f t="shared" si="725"/>
        <v/>
      </c>
      <c r="BV557" s="115" t="str">
        <f t="shared" si="726"/>
        <v/>
      </c>
      <c r="BW557" s="118" t="str">
        <f t="shared" si="727"/>
        <v/>
      </c>
      <c r="BX557" s="119"/>
      <c r="BY557" s="111" t="str">
        <f t="shared" si="728"/>
        <v/>
      </c>
      <c r="BZ557" s="111" t="str">
        <f t="shared" si="729"/>
        <v/>
      </c>
      <c r="CA557" s="111" t="str">
        <f t="shared" si="730"/>
        <v/>
      </c>
      <c r="CB557" s="142" t="str">
        <f t="shared" si="731"/>
        <v/>
      </c>
      <c r="CC557" s="184" t="str">
        <f t="shared" si="732"/>
        <v/>
      </c>
      <c r="CD557" s="115" t="str">
        <f t="shared" si="733"/>
        <v/>
      </c>
      <c r="CE557" s="115" t="str">
        <f t="shared" si="734"/>
        <v/>
      </c>
      <c r="CF557" s="125" t="str">
        <f t="shared" si="735"/>
        <v/>
      </c>
      <c r="CG557" s="125" t="str">
        <f t="shared" si="736"/>
        <v/>
      </c>
      <c r="CH557" s="149" t="str">
        <f t="shared" si="737"/>
        <v/>
      </c>
      <c r="CI557" s="142" t="str">
        <f t="shared" si="738"/>
        <v/>
      </c>
      <c r="CJ557" s="119"/>
      <c r="CK557" s="109"/>
      <c r="CL557" s="166" t="str">
        <f t="shared" si="739"/>
        <v/>
      </c>
      <c r="CM557" s="166" t="str">
        <f t="shared" si="740"/>
        <v/>
      </c>
      <c r="CN557" s="163" t="str">
        <f t="shared" si="741"/>
        <v/>
      </c>
      <c r="CO557" s="164" t="str">
        <f t="shared" si="742"/>
        <v/>
      </c>
      <c r="CP557" s="109"/>
      <c r="CQ557" s="163" t="str">
        <f t="shared" si="743"/>
        <v/>
      </c>
      <c r="CR557" s="163" t="str">
        <f t="shared" si="744"/>
        <v/>
      </c>
      <c r="CS557" s="109"/>
      <c r="CT557" s="112" t="str">
        <f t="shared" si="776"/>
        <v/>
      </c>
      <c r="CU557" s="145" t="str">
        <f t="shared" si="777"/>
        <v/>
      </c>
      <c r="CV557" s="111" t="str">
        <f t="shared" si="778"/>
        <v/>
      </c>
      <c r="CW557" s="111" t="str">
        <f t="shared" si="779"/>
        <v/>
      </c>
      <c r="CX557" s="109" t="str">
        <f t="shared" si="745"/>
        <v/>
      </c>
      <c r="CY557" s="126" t="str">
        <f t="shared" si="746"/>
        <v/>
      </c>
      <c r="CZ557" s="126" t="str">
        <f t="shared" si="747"/>
        <v/>
      </c>
      <c r="DA557" s="126" t="str">
        <f t="shared" si="748"/>
        <v/>
      </c>
      <c r="DB557" s="145" t="str">
        <f t="shared" si="749"/>
        <v/>
      </c>
      <c r="DC557" s="143" t="str">
        <f t="shared" si="750"/>
        <v/>
      </c>
      <c r="DD557" s="121"/>
      <c r="DE557" s="113" t="str">
        <f t="shared" si="751"/>
        <v/>
      </c>
      <c r="DF557" s="113" t="str">
        <f t="shared" si="752"/>
        <v/>
      </c>
      <c r="DG557" s="111" t="e">
        <f t="shared" si="780"/>
        <v>#N/A</v>
      </c>
      <c r="DH557" s="108" t="str">
        <f t="shared" si="753"/>
        <v/>
      </c>
      <c r="DI557" s="108" t="str">
        <f t="shared" si="781"/>
        <v/>
      </c>
      <c r="DJ557" s="108" t="str">
        <f t="shared" si="782"/>
        <v/>
      </c>
      <c r="DK557" s="108" t="str">
        <f t="shared" si="785"/>
        <v/>
      </c>
      <c r="DL557" s="108" t="str">
        <f t="shared" si="783"/>
        <v/>
      </c>
      <c r="DM557" s="108" t="str">
        <f t="shared" si="784"/>
        <v/>
      </c>
      <c r="DN557" s="103"/>
      <c r="DO557" s="170" t="str">
        <f t="shared" si="754"/>
        <v/>
      </c>
      <c r="DP557" s="170" t="str">
        <f t="shared" si="755"/>
        <v/>
      </c>
      <c r="DQ557" s="170" t="str">
        <f t="shared" si="756"/>
        <v/>
      </c>
      <c r="DR557" s="55" t="str">
        <f t="shared" si="757"/>
        <v/>
      </c>
      <c r="DS557" s="55" t="str">
        <f t="shared" si="758"/>
        <v/>
      </c>
      <c r="DT557" s="173" t="str">
        <f t="shared" si="759"/>
        <v/>
      </c>
      <c r="DU557" s="55" t="str">
        <f t="shared" si="760"/>
        <v/>
      </c>
      <c r="DV557" s="21" t="str">
        <f t="shared" si="761"/>
        <v/>
      </c>
      <c r="DW557" s="11" t="str">
        <f t="shared" si="786"/>
        <v/>
      </c>
      <c r="DX557" s="12" t="str">
        <f t="shared" si="762"/>
        <v/>
      </c>
      <c r="DY557" s="15"/>
    </row>
    <row r="558" spans="1:129" ht="19.899999999999999" customHeight="1" x14ac:dyDescent="0.25">
      <c r="A558" s="47">
        <f t="shared" si="763"/>
        <v>557</v>
      </c>
      <c r="B558" s="176"/>
      <c r="C558" s="194"/>
      <c r="D558" s="176"/>
      <c r="E558" s="194"/>
      <c r="F558" s="192"/>
      <c r="G558" s="193"/>
      <c r="H558" s="176"/>
      <c r="I558" s="176"/>
      <c r="J558" s="180"/>
      <c r="K558" s="180"/>
      <c r="L558" s="180"/>
      <c r="M558" s="40"/>
      <c r="N558" s="10" t="str">
        <f t="shared" si="705"/>
        <v/>
      </c>
      <c r="O558" s="13"/>
      <c r="P558" s="26" t="str">
        <f t="shared" si="789"/>
        <v/>
      </c>
      <c r="Q558" s="26" t="str">
        <f t="shared" si="789"/>
        <v/>
      </c>
      <c r="R558" s="26" t="str">
        <f t="shared" si="789"/>
        <v/>
      </c>
      <c r="S558" s="26" t="str">
        <f t="shared" si="789"/>
        <v/>
      </c>
      <c r="T558" s="26" t="str">
        <f t="shared" si="789"/>
        <v/>
      </c>
      <c r="U558" s="157" t="str">
        <f t="shared" si="789"/>
        <v/>
      </c>
      <c r="V558" s="26" t="str">
        <f t="shared" si="789"/>
        <v/>
      </c>
      <c r="W558" s="26" t="str">
        <f t="shared" si="789"/>
        <v/>
      </c>
      <c r="X558" s="26" t="str">
        <f t="shared" si="789"/>
        <v/>
      </c>
      <c r="Y558" s="24" t="str">
        <f t="shared" si="789"/>
        <v/>
      </c>
      <c r="Z558" s="18" t="str">
        <f t="shared" si="790"/>
        <v/>
      </c>
      <c r="AA558" s="24" t="str">
        <f t="shared" si="790"/>
        <v/>
      </c>
      <c r="AB558" s="24" t="str">
        <f t="shared" si="790"/>
        <v/>
      </c>
      <c r="AC558" s="26" t="str">
        <f t="shared" si="790"/>
        <v/>
      </c>
      <c r="AD558" s="33" t="str">
        <f t="shared" si="790"/>
        <v/>
      </c>
      <c r="AE558" s="24" t="str">
        <f t="shared" si="790"/>
        <v/>
      </c>
      <c r="AF558" s="26" t="str">
        <f t="shared" si="790"/>
        <v/>
      </c>
      <c r="AG558" s="24" t="str">
        <f t="shared" si="790"/>
        <v/>
      </c>
      <c r="AH558" s="26" t="str">
        <f t="shared" si="790"/>
        <v/>
      </c>
      <c r="AI558" s="26" t="str">
        <f t="shared" si="790"/>
        <v/>
      </c>
      <c r="AJ558" s="26" t="str">
        <f t="shared" si="790"/>
        <v/>
      </c>
      <c r="AK558" s="26" t="str">
        <f t="shared" si="790"/>
        <v/>
      </c>
      <c r="AL558" s="26" t="str">
        <f t="shared" si="790"/>
        <v/>
      </c>
      <c r="AM558" s="18" t="str">
        <f t="shared" si="790"/>
        <v/>
      </c>
      <c r="AN558" s="9"/>
      <c r="AO558" s="152" t="str">
        <f t="shared" si="764"/>
        <v/>
      </c>
      <c r="AP558" s="150" t="str">
        <f t="shared" si="707"/>
        <v/>
      </c>
      <c r="AQ558" s="151" t="str">
        <f t="shared" si="708"/>
        <v/>
      </c>
      <c r="AR558" s="107" t="str">
        <f t="shared" si="709"/>
        <v/>
      </c>
      <c r="AS558" s="128" t="str">
        <f t="shared" si="710"/>
        <v/>
      </c>
      <c r="AT558" s="114" t="str">
        <f t="shared" si="765"/>
        <v/>
      </c>
      <c r="AU558" s="114" t="str">
        <f t="shared" si="766"/>
        <v/>
      </c>
      <c r="AV558" s="114" t="str">
        <f t="shared" si="767"/>
        <v/>
      </c>
      <c r="AW558" s="114" t="str">
        <f t="shared" si="768"/>
        <v/>
      </c>
      <c r="AX558" s="117" t="str">
        <f t="shared" si="769"/>
        <v/>
      </c>
      <c r="AY558" s="117" t="str">
        <f t="shared" si="770"/>
        <v/>
      </c>
      <c r="AZ558" s="111" t="str">
        <f t="shared" si="771"/>
        <v/>
      </c>
      <c r="BA558" s="133" t="str">
        <f t="shared" si="772"/>
        <v/>
      </c>
      <c r="BB558" s="126" t="str">
        <f t="shared" si="711"/>
        <v/>
      </c>
      <c r="BC558" s="126" t="str">
        <f t="shared" si="712"/>
        <v/>
      </c>
      <c r="BD558" s="127" t="str">
        <f t="shared" si="713"/>
        <v/>
      </c>
      <c r="BE558" s="115" t="str">
        <f t="shared" si="714"/>
        <v/>
      </c>
      <c r="BF558" s="148" t="str">
        <f t="shared" si="715"/>
        <v/>
      </c>
      <c r="BG558" s="126" t="str">
        <f t="shared" si="716"/>
        <v/>
      </c>
      <c r="BH558" s="126" t="str">
        <f t="shared" si="717"/>
        <v/>
      </c>
      <c r="BI558" s="126" t="str">
        <f t="shared" si="718"/>
        <v/>
      </c>
      <c r="BJ558" s="126" t="str">
        <f t="shared" si="719"/>
        <v/>
      </c>
      <c r="BK558" s="111" t="str">
        <f t="shared" si="720"/>
        <v/>
      </c>
      <c r="BL558" s="118" t="str">
        <f t="shared" si="773"/>
        <v/>
      </c>
      <c r="BM558" s="115" t="str">
        <f t="shared" si="721"/>
        <v/>
      </c>
      <c r="BN558" s="110" t="str">
        <f t="shared" si="722"/>
        <v/>
      </c>
      <c r="BO558" s="110" t="str">
        <f t="shared" si="723"/>
        <v/>
      </c>
      <c r="BP558" s="111" t="str">
        <f t="shared" si="774"/>
        <v/>
      </c>
      <c r="BQ558" s="110" t="str">
        <f t="shared" si="775"/>
        <v/>
      </c>
      <c r="BR558" s="153"/>
      <c r="BS558" s="115" t="str">
        <f t="shared" si="724"/>
        <v/>
      </c>
      <c r="BT558" s="132" t="str">
        <f t="shared" si="787"/>
        <v/>
      </c>
      <c r="BU558" s="146" t="str">
        <f t="shared" si="725"/>
        <v/>
      </c>
      <c r="BV558" s="115" t="str">
        <f t="shared" si="726"/>
        <v/>
      </c>
      <c r="BW558" s="118" t="str">
        <f t="shared" si="727"/>
        <v/>
      </c>
      <c r="BX558" s="119"/>
      <c r="BY558" s="111" t="str">
        <f t="shared" si="728"/>
        <v/>
      </c>
      <c r="BZ558" s="111" t="str">
        <f t="shared" si="729"/>
        <v/>
      </c>
      <c r="CA558" s="111" t="str">
        <f t="shared" si="730"/>
        <v/>
      </c>
      <c r="CB558" s="142" t="str">
        <f t="shared" si="731"/>
        <v/>
      </c>
      <c r="CC558" s="184" t="str">
        <f t="shared" si="732"/>
        <v/>
      </c>
      <c r="CD558" s="115" t="str">
        <f t="shared" si="733"/>
        <v/>
      </c>
      <c r="CE558" s="115" t="str">
        <f t="shared" si="734"/>
        <v/>
      </c>
      <c r="CF558" s="125" t="str">
        <f t="shared" si="735"/>
        <v/>
      </c>
      <c r="CG558" s="125" t="str">
        <f t="shared" si="736"/>
        <v/>
      </c>
      <c r="CH558" s="149" t="str">
        <f t="shared" si="737"/>
        <v/>
      </c>
      <c r="CI558" s="142" t="str">
        <f t="shared" si="738"/>
        <v/>
      </c>
      <c r="CJ558" s="119"/>
      <c r="CK558" s="109"/>
      <c r="CL558" s="166" t="str">
        <f t="shared" si="739"/>
        <v/>
      </c>
      <c r="CM558" s="166" t="str">
        <f t="shared" si="740"/>
        <v/>
      </c>
      <c r="CN558" s="163" t="str">
        <f t="shared" si="741"/>
        <v/>
      </c>
      <c r="CO558" s="164" t="str">
        <f t="shared" si="742"/>
        <v/>
      </c>
      <c r="CP558" s="109"/>
      <c r="CQ558" s="163" t="str">
        <f t="shared" si="743"/>
        <v/>
      </c>
      <c r="CR558" s="163" t="str">
        <f t="shared" si="744"/>
        <v/>
      </c>
      <c r="CS558" s="109"/>
      <c r="CT558" s="112" t="str">
        <f t="shared" si="776"/>
        <v/>
      </c>
      <c r="CU558" s="145" t="str">
        <f t="shared" si="777"/>
        <v/>
      </c>
      <c r="CV558" s="111" t="str">
        <f t="shared" si="778"/>
        <v/>
      </c>
      <c r="CW558" s="111" t="str">
        <f t="shared" si="779"/>
        <v/>
      </c>
      <c r="CX558" s="109" t="str">
        <f t="shared" si="745"/>
        <v/>
      </c>
      <c r="CY558" s="126" t="str">
        <f t="shared" si="746"/>
        <v/>
      </c>
      <c r="CZ558" s="126" t="str">
        <f t="shared" si="747"/>
        <v/>
      </c>
      <c r="DA558" s="126" t="str">
        <f t="shared" si="748"/>
        <v/>
      </c>
      <c r="DB558" s="145" t="str">
        <f t="shared" si="749"/>
        <v/>
      </c>
      <c r="DC558" s="143" t="str">
        <f t="shared" si="750"/>
        <v/>
      </c>
      <c r="DD558" s="121"/>
      <c r="DE558" s="113" t="str">
        <f t="shared" si="751"/>
        <v/>
      </c>
      <c r="DF558" s="113" t="str">
        <f t="shared" si="752"/>
        <v/>
      </c>
      <c r="DG558" s="111" t="e">
        <f t="shared" si="780"/>
        <v>#N/A</v>
      </c>
      <c r="DH558" s="108" t="str">
        <f t="shared" si="753"/>
        <v/>
      </c>
      <c r="DI558" s="108" t="str">
        <f t="shared" si="781"/>
        <v/>
      </c>
      <c r="DJ558" s="108" t="str">
        <f t="shared" si="782"/>
        <v/>
      </c>
      <c r="DK558" s="108" t="str">
        <f t="shared" si="785"/>
        <v/>
      </c>
      <c r="DL558" s="108" t="str">
        <f t="shared" si="783"/>
        <v/>
      </c>
      <c r="DM558" s="108" t="str">
        <f t="shared" si="784"/>
        <v/>
      </c>
      <c r="DN558" s="103"/>
      <c r="DO558" s="170" t="str">
        <f t="shared" si="754"/>
        <v/>
      </c>
      <c r="DP558" s="170" t="str">
        <f t="shared" si="755"/>
        <v/>
      </c>
      <c r="DQ558" s="170" t="str">
        <f t="shared" si="756"/>
        <v/>
      </c>
      <c r="DR558" s="55" t="str">
        <f t="shared" si="757"/>
        <v/>
      </c>
      <c r="DS558" s="55" t="str">
        <f t="shared" si="758"/>
        <v/>
      </c>
      <c r="DT558" s="173" t="str">
        <f t="shared" si="759"/>
        <v/>
      </c>
      <c r="DU558" s="55" t="str">
        <f t="shared" si="760"/>
        <v/>
      </c>
      <c r="DV558" s="21" t="str">
        <f t="shared" si="761"/>
        <v/>
      </c>
      <c r="DW558" s="11" t="str">
        <f t="shared" si="786"/>
        <v/>
      </c>
      <c r="DX558" s="12" t="str">
        <f t="shared" si="762"/>
        <v/>
      </c>
      <c r="DY558" s="15"/>
    </row>
    <row r="559" spans="1:129" ht="19.899999999999999" customHeight="1" x14ac:dyDescent="0.25">
      <c r="A559" s="47">
        <f t="shared" si="763"/>
        <v>558</v>
      </c>
      <c r="B559" s="176"/>
      <c r="C559" s="194"/>
      <c r="D559" s="176"/>
      <c r="E559" s="194"/>
      <c r="F559" s="192"/>
      <c r="G559" s="193"/>
      <c r="H559" s="176"/>
      <c r="I559" s="176"/>
      <c r="J559" s="180"/>
      <c r="K559" s="180"/>
      <c r="L559" s="180"/>
      <c r="M559" s="40"/>
      <c r="N559" s="10" t="str">
        <f t="shared" si="705"/>
        <v/>
      </c>
      <c r="O559" s="13"/>
      <c r="P559" s="26" t="str">
        <f t="shared" si="789"/>
        <v/>
      </c>
      <c r="Q559" s="26" t="str">
        <f t="shared" si="789"/>
        <v/>
      </c>
      <c r="R559" s="26" t="str">
        <f t="shared" si="789"/>
        <v/>
      </c>
      <c r="S559" s="26" t="str">
        <f t="shared" si="789"/>
        <v/>
      </c>
      <c r="T559" s="26" t="str">
        <f t="shared" si="789"/>
        <v/>
      </c>
      <c r="U559" s="157" t="str">
        <f t="shared" si="789"/>
        <v/>
      </c>
      <c r="V559" s="26" t="str">
        <f t="shared" si="789"/>
        <v/>
      </c>
      <c r="W559" s="26" t="str">
        <f t="shared" si="789"/>
        <v/>
      </c>
      <c r="X559" s="26" t="str">
        <f t="shared" si="789"/>
        <v/>
      </c>
      <c r="Y559" s="24" t="str">
        <f t="shared" si="789"/>
        <v/>
      </c>
      <c r="Z559" s="18" t="str">
        <f t="shared" si="790"/>
        <v/>
      </c>
      <c r="AA559" s="24" t="str">
        <f t="shared" si="790"/>
        <v/>
      </c>
      <c r="AB559" s="24" t="str">
        <f t="shared" si="790"/>
        <v/>
      </c>
      <c r="AC559" s="26" t="str">
        <f t="shared" si="790"/>
        <v/>
      </c>
      <c r="AD559" s="33" t="str">
        <f t="shared" si="790"/>
        <v/>
      </c>
      <c r="AE559" s="24" t="str">
        <f t="shared" si="790"/>
        <v/>
      </c>
      <c r="AF559" s="26" t="str">
        <f t="shared" si="790"/>
        <v/>
      </c>
      <c r="AG559" s="24" t="str">
        <f t="shared" si="790"/>
        <v/>
      </c>
      <c r="AH559" s="26" t="str">
        <f t="shared" si="790"/>
        <v/>
      </c>
      <c r="AI559" s="26" t="str">
        <f t="shared" si="790"/>
        <v/>
      </c>
      <c r="AJ559" s="26" t="str">
        <f t="shared" si="790"/>
        <v/>
      </c>
      <c r="AK559" s="26" t="str">
        <f t="shared" si="790"/>
        <v/>
      </c>
      <c r="AL559" s="26" t="str">
        <f t="shared" si="790"/>
        <v/>
      </c>
      <c r="AM559" s="18" t="str">
        <f t="shared" si="790"/>
        <v/>
      </c>
      <c r="AN559" s="9"/>
      <c r="AO559" s="152" t="str">
        <f t="shared" si="764"/>
        <v/>
      </c>
      <c r="AP559" s="150" t="str">
        <f t="shared" si="707"/>
        <v/>
      </c>
      <c r="AQ559" s="151" t="str">
        <f t="shared" si="708"/>
        <v/>
      </c>
      <c r="AR559" s="107" t="str">
        <f t="shared" si="709"/>
        <v/>
      </c>
      <c r="AS559" s="128" t="str">
        <f t="shared" si="710"/>
        <v/>
      </c>
      <c r="AT559" s="114" t="str">
        <f t="shared" si="765"/>
        <v/>
      </c>
      <c r="AU559" s="114" t="str">
        <f t="shared" si="766"/>
        <v/>
      </c>
      <c r="AV559" s="114" t="str">
        <f t="shared" si="767"/>
        <v/>
      </c>
      <c r="AW559" s="114" t="str">
        <f t="shared" si="768"/>
        <v/>
      </c>
      <c r="AX559" s="117" t="str">
        <f t="shared" si="769"/>
        <v/>
      </c>
      <c r="AY559" s="117" t="str">
        <f t="shared" si="770"/>
        <v/>
      </c>
      <c r="AZ559" s="111" t="str">
        <f t="shared" si="771"/>
        <v/>
      </c>
      <c r="BA559" s="133" t="str">
        <f t="shared" si="772"/>
        <v/>
      </c>
      <c r="BB559" s="126" t="str">
        <f t="shared" si="711"/>
        <v/>
      </c>
      <c r="BC559" s="126" t="str">
        <f t="shared" si="712"/>
        <v/>
      </c>
      <c r="BD559" s="127" t="str">
        <f t="shared" si="713"/>
        <v/>
      </c>
      <c r="BE559" s="115" t="str">
        <f t="shared" si="714"/>
        <v/>
      </c>
      <c r="BF559" s="148" t="str">
        <f t="shared" si="715"/>
        <v/>
      </c>
      <c r="BG559" s="126" t="str">
        <f t="shared" si="716"/>
        <v/>
      </c>
      <c r="BH559" s="126" t="str">
        <f t="shared" si="717"/>
        <v/>
      </c>
      <c r="BI559" s="126" t="str">
        <f t="shared" si="718"/>
        <v/>
      </c>
      <c r="BJ559" s="126" t="str">
        <f t="shared" si="719"/>
        <v/>
      </c>
      <c r="BK559" s="111" t="str">
        <f t="shared" si="720"/>
        <v/>
      </c>
      <c r="BL559" s="118" t="str">
        <f t="shared" si="773"/>
        <v/>
      </c>
      <c r="BM559" s="115" t="str">
        <f t="shared" si="721"/>
        <v/>
      </c>
      <c r="BN559" s="110" t="str">
        <f t="shared" si="722"/>
        <v/>
      </c>
      <c r="BO559" s="110" t="str">
        <f t="shared" si="723"/>
        <v/>
      </c>
      <c r="BP559" s="111" t="str">
        <f t="shared" si="774"/>
        <v/>
      </c>
      <c r="BQ559" s="110" t="str">
        <f t="shared" si="775"/>
        <v/>
      </c>
      <c r="BR559" s="153"/>
      <c r="BS559" s="115" t="str">
        <f t="shared" si="724"/>
        <v/>
      </c>
      <c r="BT559" s="132" t="str">
        <f t="shared" si="787"/>
        <v/>
      </c>
      <c r="BU559" s="146" t="str">
        <f t="shared" si="725"/>
        <v/>
      </c>
      <c r="BV559" s="115" t="str">
        <f t="shared" si="726"/>
        <v/>
      </c>
      <c r="BW559" s="118" t="str">
        <f t="shared" si="727"/>
        <v/>
      </c>
      <c r="BX559" s="119"/>
      <c r="BY559" s="111" t="str">
        <f t="shared" si="728"/>
        <v/>
      </c>
      <c r="BZ559" s="111" t="str">
        <f t="shared" si="729"/>
        <v/>
      </c>
      <c r="CA559" s="111" t="str">
        <f t="shared" si="730"/>
        <v/>
      </c>
      <c r="CB559" s="142" t="str">
        <f t="shared" si="731"/>
        <v/>
      </c>
      <c r="CC559" s="184" t="str">
        <f t="shared" si="732"/>
        <v/>
      </c>
      <c r="CD559" s="115" t="str">
        <f t="shared" si="733"/>
        <v/>
      </c>
      <c r="CE559" s="115" t="str">
        <f t="shared" si="734"/>
        <v/>
      </c>
      <c r="CF559" s="125" t="str">
        <f t="shared" si="735"/>
        <v/>
      </c>
      <c r="CG559" s="125" t="str">
        <f t="shared" si="736"/>
        <v/>
      </c>
      <c r="CH559" s="149" t="str">
        <f t="shared" si="737"/>
        <v/>
      </c>
      <c r="CI559" s="142" t="str">
        <f t="shared" si="738"/>
        <v/>
      </c>
      <c r="CJ559" s="119"/>
      <c r="CK559" s="109"/>
      <c r="CL559" s="166" t="str">
        <f t="shared" si="739"/>
        <v/>
      </c>
      <c r="CM559" s="166" t="str">
        <f t="shared" si="740"/>
        <v/>
      </c>
      <c r="CN559" s="163" t="str">
        <f t="shared" si="741"/>
        <v/>
      </c>
      <c r="CO559" s="164" t="str">
        <f t="shared" si="742"/>
        <v/>
      </c>
      <c r="CP559" s="109"/>
      <c r="CQ559" s="163" t="str">
        <f t="shared" si="743"/>
        <v/>
      </c>
      <c r="CR559" s="163" t="str">
        <f t="shared" si="744"/>
        <v/>
      </c>
      <c r="CS559" s="109"/>
      <c r="CT559" s="112" t="str">
        <f t="shared" si="776"/>
        <v/>
      </c>
      <c r="CU559" s="145" t="str">
        <f t="shared" si="777"/>
        <v/>
      </c>
      <c r="CV559" s="111" t="str">
        <f t="shared" si="778"/>
        <v/>
      </c>
      <c r="CW559" s="111" t="str">
        <f t="shared" si="779"/>
        <v/>
      </c>
      <c r="CX559" s="109" t="str">
        <f t="shared" si="745"/>
        <v/>
      </c>
      <c r="CY559" s="126" t="str">
        <f t="shared" si="746"/>
        <v/>
      </c>
      <c r="CZ559" s="126" t="str">
        <f t="shared" si="747"/>
        <v/>
      </c>
      <c r="DA559" s="126" t="str">
        <f t="shared" si="748"/>
        <v/>
      </c>
      <c r="DB559" s="145" t="str">
        <f t="shared" si="749"/>
        <v/>
      </c>
      <c r="DC559" s="143" t="str">
        <f t="shared" si="750"/>
        <v/>
      </c>
      <c r="DD559" s="121"/>
      <c r="DE559" s="113" t="str">
        <f t="shared" si="751"/>
        <v/>
      </c>
      <c r="DF559" s="113" t="str">
        <f t="shared" si="752"/>
        <v/>
      </c>
      <c r="DG559" s="111" t="e">
        <f t="shared" si="780"/>
        <v>#N/A</v>
      </c>
      <c r="DH559" s="108" t="str">
        <f t="shared" si="753"/>
        <v/>
      </c>
      <c r="DI559" s="108" t="str">
        <f t="shared" si="781"/>
        <v/>
      </c>
      <c r="DJ559" s="108" t="str">
        <f t="shared" si="782"/>
        <v/>
      </c>
      <c r="DK559" s="108" t="str">
        <f t="shared" si="785"/>
        <v/>
      </c>
      <c r="DL559" s="108" t="str">
        <f t="shared" si="783"/>
        <v/>
      </c>
      <c r="DM559" s="108" t="str">
        <f t="shared" si="784"/>
        <v/>
      </c>
      <c r="DN559" s="103"/>
      <c r="DO559" s="170" t="str">
        <f t="shared" si="754"/>
        <v/>
      </c>
      <c r="DP559" s="170" t="str">
        <f t="shared" si="755"/>
        <v/>
      </c>
      <c r="DQ559" s="170" t="str">
        <f t="shared" si="756"/>
        <v/>
      </c>
      <c r="DR559" s="55" t="str">
        <f t="shared" si="757"/>
        <v/>
      </c>
      <c r="DS559" s="55" t="str">
        <f t="shared" si="758"/>
        <v/>
      </c>
      <c r="DT559" s="173" t="str">
        <f t="shared" si="759"/>
        <v/>
      </c>
      <c r="DU559" s="55" t="str">
        <f t="shared" si="760"/>
        <v/>
      </c>
      <c r="DV559" s="21" t="str">
        <f t="shared" si="761"/>
        <v/>
      </c>
      <c r="DW559" s="11" t="str">
        <f t="shared" si="786"/>
        <v/>
      </c>
      <c r="DX559" s="12" t="str">
        <f t="shared" si="762"/>
        <v/>
      </c>
      <c r="DY559" s="15"/>
    </row>
    <row r="560" spans="1:129" ht="19.899999999999999" customHeight="1" x14ac:dyDescent="0.25">
      <c r="A560" s="47">
        <f t="shared" si="763"/>
        <v>559</v>
      </c>
      <c r="B560" s="176"/>
      <c r="C560" s="194"/>
      <c r="D560" s="176"/>
      <c r="E560" s="194"/>
      <c r="F560" s="192"/>
      <c r="G560" s="193"/>
      <c r="H560" s="176"/>
      <c r="I560" s="176"/>
      <c r="J560" s="180"/>
      <c r="K560" s="180"/>
      <c r="L560" s="180"/>
      <c r="M560" s="40"/>
      <c r="N560" s="10" t="str">
        <f t="shared" si="705"/>
        <v/>
      </c>
      <c r="O560" s="13"/>
      <c r="P560" s="26" t="str">
        <f t="shared" si="789"/>
        <v/>
      </c>
      <c r="Q560" s="26" t="str">
        <f t="shared" si="789"/>
        <v/>
      </c>
      <c r="R560" s="26" t="str">
        <f t="shared" si="789"/>
        <v/>
      </c>
      <c r="S560" s="26" t="str">
        <f t="shared" si="789"/>
        <v/>
      </c>
      <c r="T560" s="26" t="str">
        <f t="shared" si="789"/>
        <v/>
      </c>
      <c r="U560" s="157" t="str">
        <f t="shared" si="789"/>
        <v/>
      </c>
      <c r="V560" s="26" t="str">
        <f t="shared" si="789"/>
        <v/>
      </c>
      <c r="W560" s="26" t="str">
        <f t="shared" si="789"/>
        <v/>
      </c>
      <c r="X560" s="26" t="str">
        <f t="shared" si="789"/>
        <v/>
      </c>
      <c r="Y560" s="24" t="str">
        <f t="shared" si="789"/>
        <v/>
      </c>
      <c r="Z560" s="18" t="str">
        <f t="shared" si="790"/>
        <v/>
      </c>
      <c r="AA560" s="24" t="str">
        <f t="shared" si="790"/>
        <v/>
      </c>
      <c r="AB560" s="24" t="str">
        <f t="shared" si="790"/>
        <v/>
      </c>
      <c r="AC560" s="26" t="str">
        <f t="shared" si="790"/>
        <v/>
      </c>
      <c r="AD560" s="33" t="str">
        <f t="shared" si="790"/>
        <v/>
      </c>
      <c r="AE560" s="24" t="str">
        <f t="shared" si="790"/>
        <v/>
      </c>
      <c r="AF560" s="26" t="str">
        <f t="shared" si="790"/>
        <v/>
      </c>
      <c r="AG560" s="24" t="str">
        <f t="shared" si="790"/>
        <v/>
      </c>
      <c r="AH560" s="26" t="str">
        <f t="shared" si="790"/>
        <v/>
      </c>
      <c r="AI560" s="26" t="str">
        <f t="shared" si="790"/>
        <v/>
      </c>
      <c r="AJ560" s="26" t="str">
        <f t="shared" si="790"/>
        <v/>
      </c>
      <c r="AK560" s="26" t="str">
        <f t="shared" si="790"/>
        <v/>
      </c>
      <c r="AL560" s="26" t="str">
        <f t="shared" si="790"/>
        <v/>
      </c>
      <c r="AM560" s="18" t="str">
        <f t="shared" si="790"/>
        <v/>
      </c>
      <c r="AN560" s="9"/>
      <c r="AO560" s="152" t="str">
        <f t="shared" si="764"/>
        <v/>
      </c>
      <c r="AP560" s="150" t="str">
        <f t="shared" si="707"/>
        <v/>
      </c>
      <c r="AQ560" s="151" t="str">
        <f t="shared" si="708"/>
        <v/>
      </c>
      <c r="AR560" s="107" t="str">
        <f t="shared" si="709"/>
        <v/>
      </c>
      <c r="AS560" s="128" t="str">
        <f t="shared" si="710"/>
        <v/>
      </c>
      <c r="AT560" s="114" t="str">
        <f t="shared" si="765"/>
        <v/>
      </c>
      <c r="AU560" s="114" t="str">
        <f t="shared" si="766"/>
        <v/>
      </c>
      <c r="AV560" s="114" t="str">
        <f t="shared" si="767"/>
        <v/>
      </c>
      <c r="AW560" s="114" t="str">
        <f t="shared" si="768"/>
        <v/>
      </c>
      <c r="AX560" s="117" t="str">
        <f t="shared" si="769"/>
        <v/>
      </c>
      <c r="AY560" s="117" t="str">
        <f t="shared" si="770"/>
        <v/>
      </c>
      <c r="AZ560" s="111" t="str">
        <f t="shared" si="771"/>
        <v/>
      </c>
      <c r="BA560" s="133" t="str">
        <f t="shared" si="772"/>
        <v/>
      </c>
      <c r="BB560" s="126" t="str">
        <f t="shared" si="711"/>
        <v/>
      </c>
      <c r="BC560" s="126" t="str">
        <f t="shared" si="712"/>
        <v/>
      </c>
      <c r="BD560" s="127" t="str">
        <f t="shared" si="713"/>
        <v/>
      </c>
      <c r="BE560" s="115" t="str">
        <f t="shared" si="714"/>
        <v/>
      </c>
      <c r="BF560" s="148" t="str">
        <f t="shared" si="715"/>
        <v/>
      </c>
      <c r="BG560" s="126" t="str">
        <f t="shared" si="716"/>
        <v/>
      </c>
      <c r="BH560" s="126" t="str">
        <f t="shared" si="717"/>
        <v/>
      </c>
      <c r="BI560" s="126" t="str">
        <f t="shared" si="718"/>
        <v/>
      </c>
      <c r="BJ560" s="126" t="str">
        <f t="shared" si="719"/>
        <v/>
      </c>
      <c r="BK560" s="111" t="str">
        <f t="shared" si="720"/>
        <v/>
      </c>
      <c r="BL560" s="118" t="str">
        <f t="shared" si="773"/>
        <v/>
      </c>
      <c r="BM560" s="115" t="str">
        <f t="shared" si="721"/>
        <v/>
      </c>
      <c r="BN560" s="110" t="str">
        <f t="shared" si="722"/>
        <v/>
      </c>
      <c r="BO560" s="110" t="str">
        <f t="shared" si="723"/>
        <v/>
      </c>
      <c r="BP560" s="111" t="str">
        <f t="shared" si="774"/>
        <v/>
      </c>
      <c r="BQ560" s="110" t="str">
        <f t="shared" si="775"/>
        <v/>
      </c>
      <c r="BR560" s="153"/>
      <c r="BS560" s="115" t="str">
        <f t="shared" si="724"/>
        <v/>
      </c>
      <c r="BT560" s="132" t="str">
        <f t="shared" si="787"/>
        <v/>
      </c>
      <c r="BU560" s="146" t="str">
        <f t="shared" si="725"/>
        <v/>
      </c>
      <c r="BV560" s="115" t="str">
        <f t="shared" si="726"/>
        <v/>
      </c>
      <c r="BW560" s="118" t="str">
        <f t="shared" si="727"/>
        <v/>
      </c>
      <c r="BX560" s="119"/>
      <c r="BY560" s="111" t="str">
        <f t="shared" si="728"/>
        <v/>
      </c>
      <c r="BZ560" s="111" t="str">
        <f t="shared" si="729"/>
        <v/>
      </c>
      <c r="CA560" s="111" t="str">
        <f t="shared" si="730"/>
        <v/>
      </c>
      <c r="CB560" s="142" t="str">
        <f t="shared" si="731"/>
        <v/>
      </c>
      <c r="CC560" s="184" t="str">
        <f t="shared" si="732"/>
        <v/>
      </c>
      <c r="CD560" s="115" t="str">
        <f t="shared" si="733"/>
        <v/>
      </c>
      <c r="CE560" s="115" t="str">
        <f t="shared" si="734"/>
        <v/>
      </c>
      <c r="CF560" s="125" t="str">
        <f t="shared" si="735"/>
        <v/>
      </c>
      <c r="CG560" s="125" t="str">
        <f t="shared" si="736"/>
        <v/>
      </c>
      <c r="CH560" s="149" t="str">
        <f t="shared" si="737"/>
        <v/>
      </c>
      <c r="CI560" s="142" t="str">
        <f t="shared" si="738"/>
        <v/>
      </c>
      <c r="CJ560" s="119"/>
      <c r="CK560" s="109"/>
      <c r="CL560" s="166" t="str">
        <f t="shared" si="739"/>
        <v/>
      </c>
      <c r="CM560" s="166" t="str">
        <f t="shared" si="740"/>
        <v/>
      </c>
      <c r="CN560" s="163" t="str">
        <f t="shared" si="741"/>
        <v/>
      </c>
      <c r="CO560" s="164" t="str">
        <f t="shared" si="742"/>
        <v/>
      </c>
      <c r="CP560" s="109"/>
      <c r="CQ560" s="163" t="str">
        <f t="shared" si="743"/>
        <v/>
      </c>
      <c r="CR560" s="163" t="str">
        <f t="shared" si="744"/>
        <v/>
      </c>
      <c r="CS560" s="109"/>
      <c r="CT560" s="112" t="str">
        <f t="shared" si="776"/>
        <v/>
      </c>
      <c r="CU560" s="145" t="str">
        <f t="shared" si="777"/>
        <v/>
      </c>
      <c r="CV560" s="111" t="str">
        <f t="shared" si="778"/>
        <v/>
      </c>
      <c r="CW560" s="111" t="str">
        <f t="shared" si="779"/>
        <v/>
      </c>
      <c r="CX560" s="109" t="str">
        <f t="shared" si="745"/>
        <v/>
      </c>
      <c r="CY560" s="126" t="str">
        <f t="shared" si="746"/>
        <v/>
      </c>
      <c r="CZ560" s="126" t="str">
        <f t="shared" si="747"/>
        <v/>
      </c>
      <c r="DA560" s="126" t="str">
        <f t="shared" si="748"/>
        <v/>
      </c>
      <c r="DB560" s="145" t="str">
        <f t="shared" si="749"/>
        <v/>
      </c>
      <c r="DC560" s="143" t="str">
        <f t="shared" si="750"/>
        <v/>
      </c>
      <c r="DD560" s="121"/>
      <c r="DE560" s="113" t="str">
        <f t="shared" si="751"/>
        <v/>
      </c>
      <c r="DF560" s="113" t="str">
        <f t="shared" si="752"/>
        <v/>
      </c>
      <c r="DG560" s="111" t="e">
        <f t="shared" si="780"/>
        <v>#N/A</v>
      </c>
      <c r="DH560" s="108" t="str">
        <f t="shared" si="753"/>
        <v/>
      </c>
      <c r="DI560" s="108" t="str">
        <f t="shared" si="781"/>
        <v/>
      </c>
      <c r="DJ560" s="108" t="str">
        <f t="shared" si="782"/>
        <v/>
      </c>
      <c r="DK560" s="108" t="str">
        <f t="shared" si="785"/>
        <v/>
      </c>
      <c r="DL560" s="108" t="str">
        <f t="shared" si="783"/>
        <v/>
      </c>
      <c r="DM560" s="108" t="str">
        <f t="shared" si="784"/>
        <v/>
      </c>
      <c r="DN560" s="103"/>
      <c r="DO560" s="170" t="str">
        <f t="shared" si="754"/>
        <v/>
      </c>
      <c r="DP560" s="170" t="str">
        <f t="shared" si="755"/>
        <v/>
      </c>
      <c r="DQ560" s="170" t="str">
        <f t="shared" si="756"/>
        <v/>
      </c>
      <c r="DR560" s="55" t="str">
        <f t="shared" si="757"/>
        <v/>
      </c>
      <c r="DS560" s="55" t="str">
        <f t="shared" si="758"/>
        <v/>
      </c>
      <c r="DT560" s="173" t="str">
        <f t="shared" si="759"/>
        <v/>
      </c>
      <c r="DU560" s="55" t="str">
        <f t="shared" si="760"/>
        <v/>
      </c>
      <c r="DV560" s="21" t="str">
        <f t="shared" si="761"/>
        <v/>
      </c>
      <c r="DW560" s="11" t="str">
        <f t="shared" si="786"/>
        <v/>
      </c>
      <c r="DX560" s="12" t="str">
        <f t="shared" si="762"/>
        <v/>
      </c>
      <c r="DY560" s="15"/>
    </row>
    <row r="561" spans="1:129" ht="19.899999999999999" customHeight="1" x14ac:dyDescent="0.25">
      <c r="A561" s="47">
        <f t="shared" si="763"/>
        <v>560</v>
      </c>
      <c r="B561" s="176"/>
      <c r="C561" s="194"/>
      <c r="D561" s="176"/>
      <c r="E561" s="194"/>
      <c r="F561" s="192"/>
      <c r="G561" s="193"/>
      <c r="H561" s="176"/>
      <c r="I561" s="176"/>
      <c r="J561" s="180"/>
      <c r="K561" s="180"/>
      <c r="L561" s="180"/>
      <c r="M561" s="40"/>
      <c r="N561" s="10" t="str">
        <f t="shared" si="705"/>
        <v/>
      </c>
      <c r="O561" s="13"/>
      <c r="P561" s="26" t="str">
        <f t="shared" si="789"/>
        <v/>
      </c>
      <c r="Q561" s="26" t="str">
        <f t="shared" si="789"/>
        <v/>
      </c>
      <c r="R561" s="26" t="str">
        <f t="shared" si="789"/>
        <v/>
      </c>
      <c r="S561" s="26" t="str">
        <f t="shared" si="789"/>
        <v/>
      </c>
      <c r="T561" s="26" t="str">
        <f t="shared" si="789"/>
        <v/>
      </c>
      <c r="U561" s="157" t="str">
        <f t="shared" si="789"/>
        <v/>
      </c>
      <c r="V561" s="26" t="str">
        <f t="shared" si="789"/>
        <v/>
      </c>
      <c r="W561" s="26" t="str">
        <f t="shared" si="789"/>
        <v/>
      </c>
      <c r="X561" s="26" t="str">
        <f t="shared" si="789"/>
        <v/>
      </c>
      <c r="Y561" s="24" t="str">
        <f t="shared" si="789"/>
        <v/>
      </c>
      <c r="Z561" s="18" t="str">
        <f t="shared" si="790"/>
        <v/>
      </c>
      <c r="AA561" s="24" t="str">
        <f t="shared" si="790"/>
        <v/>
      </c>
      <c r="AB561" s="24" t="str">
        <f t="shared" si="790"/>
        <v/>
      </c>
      <c r="AC561" s="26" t="str">
        <f t="shared" si="790"/>
        <v/>
      </c>
      <c r="AD561" s="33" t="str">
        <f t="shared" si="790"/>
        <v/>
      </c>
      <c r="AE561" s="24" t="str">
        <f t="shared" si="790"/>
        <v/>
      </c>
      <c r="AF561" s="26" t="str">
        <f t="shared" si="790"/>
        <v/>
      </c>
      <c r="AG561" s="24" t="str">
        <f t="shared" si="790"/>
        <v/>
      </c>
      <c r="AH561" s="26" t="str">
        <f t="shared" si="790"/>
        <v/>
      </c>
      <c r="AI561" s="26" t="str">
        <f t="shared" si="790"/>
        <v/>
      </c>
      <c r="AJ561" s="26" t="str">
        <f t="shared" si="790"/>
        <v/>
      </c>
      <c r="AK561" s="26" t="str">
        <f t="shared" si="790"/>
        <v/>
      </c>
      <c r="AL561" s="26" t="str">
        <f t="shared" si="790"/>
        <v/>
      </c>
      <c r="AM561" s="18" t="str">
        <f t="shared" si="790"/>
        <v/>
      </c>
      <c r="AN561" s="9"/>
      <c r="AO561" s="152" t="str">
        <f t="shared" si="764"/>
        <v/>
      </c>
      <c r="AP561" s="150" t="str">
        <f t="shared" si="707"/>
        <v/>
      </c>
      <c r="AQ561" s="151" t="str">
        <f t="shared" si="708"/>
        <v/>
      </c>
      <c r="AR561" s="107" t="str">
        <f t="shared" si="709"/>
        <v/>
      </c>
      <c r="AS561" s="128" t="str">
        <f t="shared" si="710"/>
        <v/>
      </c>
      <c r="AT561" s="114" t="str">
        <f t="shared" si="765"/>
        <v/>
      </c>
      <c r="AU561" s="114" t="str">
        <f t="shared" si="766"/>
        <v/>
      </c>
      <c r="AV561" s="114" t="str">
        <f t="shared" si="767"/>
        <v/>
      </c>
      <c r="AW561" s="114" t="str">
        <f t="shared" si="768"/>
        <v/>
      </c>
      <c r="AX561" s="117" t="str">
        <f t="shared" si="769"/>
        <v/>
      </c>
      <c r="AY561" s="117" t="str">
        <f t="shared" si="770"/>
        <v/>
      </c>
      <c r="AZ561" s="111" t="str">
        <f t="shared" si="771"/>
        <v/>
      </c>
      <c r="BA561" s="133" t="str">
        <f t="shared" si="772"/>
        <v/>
      </c>
      <c r="BB561" s="126" t="str">
        <f t="shared" si="711"/>
        <v/>
      </c>
      <c r="BC561" s="126" t="str">
        <f t="shared" si="712"/>
        <v/>
      </c>
      <c r="BD561" s="127" t="str">
        <f t="shared" si="713"/>
        <v/>
      </c>
      <c r="BE561" s="115" t="str">
        <f t="shared" si="714"/>
        <v/>
      </c>
      <c r="BF561" s="148" t="str">
        <f t="shared" si="715"/>
        <v/>
      </c>
      <c r="BG561" s="126" t="str">
        <f t="shared" si="716"/>
        <v/>
      </c>
      <c r="BH561" s="126" t="str">
        <f t="shared" si="717"/>
        <v/>
      </c>
      <c r="BI561" s="126" t="str">
        <f t="shared" si="718"/>
        <v/>
      </c>
      <c r="BJ561" s="126" t="str">
        <f t="shared" si="719"/>
        <v/>
      </c>
      <c r="BK561" s="111" t="str">
        <f t="shared" si="720"/>
        <v/>
      </c>
      <c r="BL561" s="118" t="str">
        <f t="shared" si="773"/>
        <v/>
      </c>
      <c r="BM561" s="115" t="str">
        <f t="shared" si="721"/>
        <v/>
      </c>
      <c r="BN561" s="110" t="str">
        <f t="shared" si="722"/>
        <v/>
      </c>
      <c r="BO561" s="110" t="str">
        <f t="shared" si="723"/>
        <v/>
      </c>
      <c r="BP561" s="111" t="str">
        <f t="shared" si="774"/>
        <v/>
      </c>
      <c r="BQ561" s="110" t="str">
        <f t="shared" si="775"/>
        <v/>
      </c>
      <c r="BR561" s="153"/>
      <c r="BS561" s="115" t="str">
        <f t="shared" si="724"/>
        <v/>
      </c>
      <c r="BT561" s="132" t="str">
        <f t="shared" si="787"/>
        <v/>
      </c>
      <c r="BU561" s="146" t="str">
        <f t="shared" si="725"/>
        <v/>
      </c>
      <c r="BV561" s="115" t="str">
        <f t="shared" si="726"/>
        <v/>
      </c>
      <c r="BW561" s="118" t="str">
        <f t="shared" si="727"/>
        <v/>
      </c>
      <c r="BX561" s="119"/>
      <c r="BY561" s="111" t="str">
        <f t="shared" si="728"/>
        <v/>
      </c>
      <c r="BZ561" s="111" t="str">
        <f t="shared" si="729"/>
        <v/>
      </c>
      <c r="CA561" s="111" t="str">
        <f t="shared" si="730"/>
        <v/>
      </c>
      <c r="CB561" s="142" t="str">
        <f t="shared" si="731"/>
        <v/>
      </c>
      <c r="CC561" s="184" t="str">
        <f t="shared" si="732"/>
        <v/>
      </c>
      <c r="CD561" s="115" t="str">
        <f t="shared" si="733"/>
        <v/>
      </c>
      <c r="CE561" s="115" t="str">
        <f t="shared" si="734"/>
        <v/>
      </c>
      <c r="CF561" s="125" t="str">
        <f t="shared" si="735"/>
        <v/>
      </c>
      <c r="CG561" s="125" t="str">
        <f t="shared" si="736"/>
        <v/>
      </c>
      <c r="CH561" s="149" t="str">
        <f t="shared" si="737"/>
        <v/>
      </c>
      <c r="CI561" s="142" t="str">
        <f t="shared" si="738"/>
        <v/>
      </c>
      <c r="CJ561" s="119"/>
      <c r="CK561" s="109"/>
      <c r="CL561" s="166" t="str">
        <f t="shared" si="739"/>
        <v/>
      </c>
      <c r="CM561" s="166" t="str">
        <f t="shared" si="740"/>
        <v/>
      </c>
      <c r="CN561" s="163" t="str">
        <f t="shared" si="741"/>
        <v/>
      </c>
      <c r="CO561" s="164" t="str">
        <f t="shared" si="742"/>
        <v/>
      </c>
      <c r="CP561" s="109"/>
      <c r="CQ561" s="163" t="str">
        <f t="shared" si="743"/>
        <v/>
      </c>
      <c r="CR561" s="163" t="str">
        <f t="shared" si="744"/>
        <v/>
      </c>
      <c r="CS561" s="109"/>
      <c r="CT561" s="112" t="str">
        <f t="shared" si="776"/>
        <v/>
      </c>
      <c r="CU561" s="145" t="str">
        <f t="shared" si="777"/>
        <v/>
      </c>
      <c r="CV561" s="111" t="str">
        <f t="shared" si="778"/>
        <v/>
      </c>
      <c r="CW561" s="111" t="str">
        <f t="shared" si="779"/>
        <v/>
      </c>
      <c r="CX561" s="109" t="str">
        <f t="shared" si="745"/>
        <v/>
      </c>
      <c r="CY561" s="126" t="str">
        <f t="shared" si="746"/>
        <v/>
      </c>
      <c r="CZ561" s="126" t="str">
        <f t="shared" si="747"/>
        <v/>
      </c>
      <c r="DA561" s="126" t="str">
        <f t="shared" si="748"/>
        <v/>
      </c>
      <c r="DB561" s="145" t="str">
        <f t="shared" si="749"/>
        <v/>
      </c>
      <c r="DC561" s="143" t="str">
        <f t="shared" si="750"/>
        <v/>
      </c>
      <c r="DD561" s="121"/>
      <c r="DE561" s="113" t="str">
        <f t="shared" si="751"/>
        <v/>
      </c>
      <c r="DF561" s="113" t="str">
        <f t="shared" si="752"/>
        <v/>
      </c>
      <c r="DG561" s="111" t="e">
        <f t="shared" si="780"/>
        <v>#N/A</v>
      </c>
      <c r="DH561" s="108" t="str">
        <f t="shared" si="753"/>
        <v/>
      </c>
      <c r="DI561" s="108" t="str">
        <f t="shared" si="781"/>
        <v/>
      </c>
      <c r="DJ561" s="108" t="str">
        <f t="shared" si="782"/>
        <v/>
      </c>
      <c r="DK561" s="108" t="str">
        <f t="shared" si="785"/>
        <v/>
      </c>
      <c r="DL561" s="108" t="str">
        <f t="shared" si="783"/>
        <v/>
      </c>
      <c r="DM561" s="108" t="str">
        <f t="shared" si="784"/>
        <v/>
      </c>
      <c r="DN561" s="103"/>
      <c r="DO561" s="170" t="str">
        <f t="shared" si="754"/>
        <v/>
      </c>
      <c r="DP561" s="170" t="str">
        <f t="shared" si="755"/>
        <v/>
      </c>
      <c r="DQ561" s="170" t="str">
        <f t="shared" si="756"/>
        <v/>
      </c>
      <c r="DR561" s="55" t="str">
        <f t="shared" si="757"/>
        <v/>
      </c>
      <c r="DS561" s="55" t="str">
        <f t="shared" si="758"/>
        <v/>
      </c>
      <c r="DT561" s="173" t="str">
        <f t="shared" si="759"/>
        <v/>
      </c>
      <c r="DU561" s="55" t="str">
        <f t="shared" si="760"/>
        <v/>
      </c>
      <c r="DV561" s="21" t="str">
        <f t="shared" si="761"/>
        <v/>
      </c>
      <c r="DW561" s="11" t="str">
        <f t="shared" si="786"/>
        <v/>
      </c>
      <c r="DX561" s="12" t="str">
        <f t="shared" si="762"/>
        <v/>
      </c>
      <c r="DY561" s="15"/>
    </row>
    <row r="562" spans="1:129" ht="19.899999999999999" customHeight="1" x14ac:dyDescent="0.25">
      <c r="A562" s="47">
        <f t="shared" si="763"/>
        <v>561</v>
      </c>
      <c r="B562" s="176"/>
      <c r="C562" s="194"/>
      <c r="D562" s="176"/>
      <c r="E562" s="194"/>
      <c r="F562" s="192"/>
      <c r="G562" s="193"/>
      <c r="H562" s="176"/>
      <c r="I562" s="176"/>
      <c r="J562" s="180"/>
      <c r="K562" s="180"/>
      <c r="L562" s="180"/>
      <c r="M562" s="40"/>
      <c r="N562" s="10" t="str">
        <f t="shared" si="705"/>
        <v/>
      </c>
      <c r="O562" s="13"/>
      <c r="P562" s="26" t="str">
        <f t="shared" si="789"/>
        <v/>
      </c>
      <c r="Q562" s="26" t="str">
        <f t="shared" si="789"/>
        <v/>
      </c>
      <c r="R562" s="26" t="str">
        <f t="shared" ref="P562:Y625" si="791">IF(SG_or_BG_entered="","",Previous)</f>
        <v/>
      </c>
      <c r="S562" s="26" t="str">
        <f t="shared" si="791"/>
        <v/>
      </c>
      <c r="T562" s="26" t="str">
        <f t="shared" si="791"/>
        <v/>
      </c>
      <c r="U562" s="157" t="str">
        <f t="shared" si="791"/>
        <v/>
      </c>
      <c r="V562" s="26" t="str">
        <f t="shared" si="791"/>
        <v/>
      </c>
      <c r="W562" s="26" t="str">
        <f t="shared" si="791"/>
        <v/>
      </c>
      <c r="X562" s="26" t="str">
        <f t="shared" si="791"/>
        <v/>
      </c>
      <c r="Y562" s="24" t="str">
        <f t="shared" si="791"/>
        <v/>
      </c>
      <c r="Z562" s="18" t="str">
        <f t="shared" si="790"/>
        <v/>
      </c>
      <c r="AA562" s="24" t="str">
        <f t="shared" si="790"/>
        <v/>
      </c>
      <c r="AB562" s="24" t="str">
        <f t="shared" si="790"/>
        <v/>
      </c>
      <c r="AC562" s="26" t="str">
        <f t="shared" si="790"/>
        <v/>
      </c>
      <c r="AD562" s="33" t="str">
        <f t="shared" si="790"/>
        <v/>
      </c>
      <c r="AE562" s="24" t="str">
        <f t="shared" si="790"/>
        <v/>
      </c>
      <c r="AF562" s="26" t="str">
        <f t="shared" si="790"/>
        <v/>
      </c>
      <c r="AG562" s="24" t="str">
        <f t="shared" si="790"/>
        <v/>
      </c>
      <c r="AH562" s="26" t="str">
        <f t="shared" si="790"/>
        <v/>
      </c>
      <c r="AI562" s="26" t="str">
        <f t="shared" si="790"/>
        <v/>
      </c>
      <c r="AJ562" s="26" t="str">
        <f t="shared" si="790"/>
        <v/>
      </c>
      <c r="AK562" s="26" t="str">
        <f t="shared" si="790"/>
        <v/>
      </c>
      <c r="AL562" s="26" t="str">
        <f t="shared" si="790"/>
        <v/>
      </c>
      <c r="AM562" s="18" t="str">
        <f t="shared" si="790"/>
        <v/>
      </c>
      <c r="AN562" s="9"/>
      <c r="AO562" s="152" t="str">
        <f t="shared" si="764"/>
        <v/>
      </c>
      <c r="AP562" s="150" t="str">
        <f t="shared" si="707"/>
        <v/>
      </c>
      <c r="AQ562" s="151" t="str">
        <f t="shared" si="708"/>
        <v/>
      </c>
      <c r="AR562" s="107" t="str">
        <f t="shared" si="709"/>
        <v/>
      </c>
      <c r="AS562" s="128" t="str">
        <f t="shared" si="710"/>
        <v/>
      </c>
      <c r="AT562" s="114" t="str">
        <f t="shared" si="765"/>
        <v/>
      </c>
      <c r="AU562" s="114" t="str">
        <f t="shared" si="766"/>
        <v/>
      </c>
      <c r="AV562" s="114" t="str">
        <f t="shared" si="767"/>
        <v/>
      </c>
      <c r="AW562" s="114" t="str">
        <f t="shared" si="768"/>
        <v/>
      </c>
      <c r="AX562" s="117" t="str">
        <f t="shared" si="769"/>
        <v/>
      </c>
      <c r="AY562" s="117" t="str">
        <f t="shared" si="770"/>
        <v/>
      </c>
      <c r="AZ562" s="111" t="str">
        <f t="shared" si="771"/>
        <v/>
      </c>
      <c r="BA562" s="133" t="str">
        <f t="shared" si="772"/>
        <v/>
      </c>
      <c r="BB562" s="126" t="str">
        <f t="shared" si="711"/>
        <v/>
      </c>
      <c r="BC562" s="126" t="str">
        <f t="shared" si="712"/>
        <v/>
      </c>
      <c r="BD562" s="127" t="str">
        <f t="shared" si="713"/>
        <v/>
      </c>
      <c r="BE562" s="115" t="str">
        <f t="shared" si="714"/>
        <v/>
      </c>
      <c r="BF562" s="148" t="str">
        <f t="shared" si="715"/>
        <v/>
      </c>
      <c r="BG562" s="126" t="str">
        <f t="shared" si="716"/>
        <v/>
      </c>
      <c r="BH562" s="126" t="str">
        <f t="shared" si="717"/>
        <v/>
      </c>
      <c r="BI562" s="126" t="str">
        <f t="shared" si="718"/>
        <v/>
      </c>
      <c r="BJ562" s="126" t="str">
        <f t="shared" si="719"/>
        <v/>
      </c>
      <c r="BK562" s="111" t="str">
        <f t="shared" si="720"/>
        <v/>
      </c>
      <c r="BL562" s="118" t="str">
        <f t="shared" si="773"/>
        <v/>
      </c>
      <c r="BM562" s="115" t="str">
        <f t="shared" si="721"/>
        <v/>
      </c>
      <c r="BN562" s="110" t="str">
        <f t="shared" si="722"/>
        <v/>
      </c>
      <c r="BO562" s="110" t="str">
        <f t="shared" si="723"/>
        <v/>
      </c>
      <c r="BP562" s="111" t="str">
        <f t="shared" si="774"/>
        <v/>
      </c>
      <c r="BQ562" s="110" t="str">
        <f t="shared" si="775"/>
        <v/>
      </c>
      <c r="BR562" s="153"/>
      <c r="BS562" s="115" t="str">
        <f t="shared" si="724"/>
        <v/>
      </c>
      <c r="BT562" s="132" t="str">
        <f t="shared" si="787"/>
        <v/>
      </c>
      <c r="BU562" s="146" t="str">
        <f t="shared" si="725"/>
        <v/>
      </c>
      <c r="BV562" s="115" t="str">
        <f t="shared" si="726"/>
        <v/>
      </c>
      <c r="BW562" s="118" t="str">
        <f t="shared" si="727"/>
        <v/>
      </c>
      <c r="BX562" s="119"/>
      <c r="BY562" s="111" t="str">
        <f t="shared" si="728"/>
        <v/>
      </c>
      <c r="BZ562" s="111" t="str">
        <f t="shared" si="729"/>
        <v/>
      </c>
      <c r="CA562" s="111" t="str">
        <f t="shared" si="730"/>
        <v/>
      </c>
      <c r="CB562" s="142" t="str">
        <f t="shared" si="731"/>
        <v/>
      </c>
      <c r="CC562" s="184" t="str">
        <f t="shared" si="732"/>
        <v/>
      </c>
      <c r="CD562" s="115" t="str">
        <f t="shared" si="733"/>
        <v/>
      </c>
      <c r="CE562" s="115" t="str">
        <f t="shared" si="734"/>
        <v/>
      </c>
      <c r="CF562" s="125" t="str">
        <f t="shared" si="735"/>
        <v/>
      </c>
      <c r="CG562" s="125" t="str">
        <f t="shared" si="736"/>
        <v/>
      </c>
      <c r="CH562" s="149" t="str">
        <f t="shared" si="737"/>
        <v/>
      </c>
      <c r="CI562" s="142" t="str">
        <f t="shared" si="738"/>
        <v/>
      </c>
      <c r="CJ562" s="119"/>
      <c r="CK562" s="109"/>
      <c r="CL562" s="166" t="str">
        <f t="shared" si="739"/>
        <v/>
      </c>
      <c r="CM562" s="166" t="str">
        <f t="shared" si="740"/>
        <v/>
      </c>
      <c r="CN562" s="163" t="str">
        <f t="shared" si="741"/>
        <v/>
      </c>
      <c r="CO562" s="164" t="str">
        <f t="shared" si="742"/>
        <v/>
      </c>
      <c r="CP562" s="109"/>
      <c r="CQ562" s="163" t="str">
        <f t="shared" si="743"/>
        <v/>
      </c>
      <c r="CR562" s="163" t="str">
        <f t="shared" si="744"/>
        <v/>
      </c>
      <c r="CS562" s="109"/>
      <c r="CT562" s="112" t="str">
        <f t="shared" si="776"/>
        <v/>
      </c>
      <c r="CU562" s="145" t="str">
        <f t="shared" si="777"/>
        <v/>
      </c>
      <c r="CV562" s="111" t="str">
        <f t="shared" si="778"/>
        <v/>
      </c>
      <c r="CW562" s="111" t="str">
        <f t="shared" si="779"/>
        <v/>
      </c>
      <c r="CX562" s="109" t="str">
        <f t="shared" si="745"/>
        <v/>
      </c>
      <c r="CY562" s="126" t="str">
        <f t="shared" si="746"/>
        <v/>
      </c>
      <c r="CZ562" s="126" t="str">
        <f t="shared" si="747"/>
        <v/>
      </c>
      <c r="DA562" s="126" t="str">
        <f t="shared" si="748"/>
        <v/>
      </c>
      <c r="DB562" s="145" t="str">
        <f t="shared" si="749"/>
        <v/>
      </c>
      <c r="DC562" s="143" t="str">
        <f t="shared" si="750"/>
        <v/>
      </c>
      <c r="DD562" s="121"/>
      <c r="DE562" s="113" t="str">
        <f t="shared" si="751"/>
        <v/>
      </c>
      <c r="DF562" s="113" t="str">
        <f t="shared" si="752"/>
        <v/>
      </c>
      <c r="DG562" s="111" t="e">
        <f t="shared" si="780"/>
        <v>#N/A</v>
      </c>
      <c r="DH562" s="108" t="str">
        <f t="shared" si="753"/>
        <v/>
      </c>
      <c r="DI562" s="108" t="str">
        <f t="shared" si="781"/>
        <v/>
      </c>
      <c r="DJ562" s="108" t="str">
        <f t="shared" si="782"/>
        <v/>
      </c>
      <c r="DK562" s="108" t="str">
        <f t="shared" si="785"/>
        <v/>
      </c>
      <c r="DL562" s="108" t="str">
        <f t="shared" si="783"/>
        <v/>
      </c>
      <c r="DM562" s="108" t="str">
        <f t="shared" si="784"/>
        <v/>
      </c>
      <c r="DN562" s="103"/>
      <c r="DO562" s="170" t="str">
        <f t="shared" si="754"/>
        <v/>
      </c>
      <c r="DP562" s="170" t="str">
        <f t="shared" si="755"/>
        <v/>
      </c>
      <c r="DQ562" s="170" t="str">
        <f t="shared" si="756"/>
        <v/>
      </c>
      <c r="DR562" s="55" t="str">
        <f t="shared" si="757"/>
        <v/>
      </c>
      <c r="DS562" s="55" t="str">
        <f t="shared" si="758"/>
        <v/>
      </c>
      <c r="DT562" s="173" t="str">
        <f t="shared" si="759"/>
        <v/>
      </c>
      <c r="DU562" s="55" t="str">
        <f t="shared" si="760"/>
        <v/>
      </c>
      <c r="DV562" s="21" t="str">
        <f t="shared" si="761"/>
        <v/>
      </c>
      <c r="DW562" s="11" t="str">
        <f t="shared" si="786"/>
        <v/>
      </c>
      <c r="DX562" s="12" t="str">
        <f t="shared" si="762"/>
        <v/>
      </c>
      <c r="DY562" s="15"/>
    </row>
    <row r="563" spans="1:129" ht="19.899999999999999" customHeight="1" x14ac:dyDescent="0.25">
      <c r="A563" s="47">
        <f t="shared" si="763"/>
        <v>562</v>
      </c>
      <c r="B563" s="176"/>
      <c r="C563" s="194"/>
      <c r="D563" s="176"/>
      <c r="E563" s="194"/>
      <c r="F563" s="192"/>
      <c r="G563" s="193"/>
      <c r="H563" s="176"/>
      <c r="I563" s="176"/>
      <c r="J563" s="180"/>
      <c r="K563" s="180"/>
      <c r="L563" s="180"/>
      <c r="M563" s="40"/>
      <c r="N563" s="10" t="str">
        <f t="shared" si="705"/>
        <v/>
      </c>
      <c r="O563" s="13"/>
      <c r="P563" s="26" t="str">
        <f t="shared" si="791"/>
        <v/>
      </c>
      <c r="Q563" s="26" t="str">
        <f t="shared" si="791"/>
        <v/>
      </c>
      <c r="R563" s="26" t="str">
        <f t="shared" si="791"/>
        <v/>
      </c>
      <c r="S563" s="26" t="str">
        <f t="shared" si="791"/>
        <v/>
      </c>
      <c r="T563" s="26" t="str">
        <f t="shared" si="791"/>
        <v/>
      </c>
      <c r="U563" s="157" t="str">
        <f t="shared" si="791"/>
        <v/>
      </c>
      <c r="V563" s="26" t="str">
        <f t="shared" si="791"/>
        <v/>
      </c>
      <c r="W563" s="26" t="str">
        <f t="shared" si="791"/>
        <v/>
      </c>
      <c r="X563" s="26" t="str">
        <f t="shared" si="791"/>
        <v/>
      </c>
      <c r="Y563" s="24" t="str">
        <f t="shared" si="791"/>
        <v/>
      </c>
      <c r="Z563" s="18" t="str">
        <f t="shared" si="790"/>
        <v/>
      </c>
      <c r="AA563" s="24" t="str">
        <f t="shared" si="790"/>
        <v/>
      </c>
      <c r="AB563" s="24" t="str">
        <f t="shared" si="790"/>
        <v/>
      </c>
      <c r="AC563" s="26" t="str">
        <f t="shared" si="790"/>
        <v/>
      </c>
      <c r="AD563" s="33" t="str">
        <f t="shared" si="790"/>
        <v/>
      </c>
      <c r="AE563" s="24" t="str">
        <f t="shared" si="790"/>
        <v/>
      </c>
      <c r="AF563" s="26" t="str">
        <f t="shared" si="790"/>
        <v/>
      </c>
      <c r="AG563" s="24" t="str">
        <f t="shared" si="790"/>
        <v/>
      </c>
      <c r="AH563" s="26" t="str">
        <f t="shared" si="790"/>
        <v/>
      </c>
      <c r="AI563" s="26" t="str">
        <f t="shared" si="790"/>
        <v/>
      </c>
      <c r="AJ563" s="26" t="str">
        <f t="shared" si="790"/>
        <v/>
      </c>
      <c r="AK563" s="26" t="str">
        <f t="shared" si="790"/>
        <v/>
      </c>
      <c r="AL563" s="26" t="str">
        <f t="shared" si="790"/>
        <v/>
      </c>
      <c r="AM563" s="18" t="str">
        <f t="shared" si="790"/>
        <v/>
      </c>
      <c r="AN563" s="9"/>
      <c r="AO563" s="152" t="str">
        <f t="shared" si="764"/>
        <v/>
      </c>
      <c r="AP563" s="150" t="str">
        <f t="shared" si="707"/>
        <v/>
      </c>
      <c r="AQ563" s="151" t="str">
        <f t="shared" si="708"/>
        <v/>
      </c>
      <c r="AR563" s="107" t="str">
        <f t="shared" si="709"/>
        <v/>
      </c>
      <c r="AS563" s="128" t="str">
        <f t="shared" si="710"/>
        <v/>
      </c>
      <c r="AT563" s="114" t="str">
        <f t="shared" si="765"/>
        <v/>
      </c>
      <c r="AU563" s="114" t="str">
        <f t="shared" si="766"/>
        <v/>
      </c>
      <c r="AV563" s="114" t="str">
        <f t="shared" si="767"/>
        <v/>
      </c>
      <c r="AW563" s="114" t="str">
        <f t="shared" si="768"/>
        <v/>
      </c>
      <c r="AX563" s="117" t="str">
        <f t="shared" si="769"/>
        <v/>
      </c>
      <c r="AY563" s="117" t="str">
        <f t="shared" si="770"/>
        <v/>
      </c>
      <c r="AZ563" s="111" t="str">
        <f t="shared" si="771"/>
        <v/>
      </c>
      <c r="BA563" s="133" t="str">
        <f t="shared" si="772"/>
        <v/>
      </c>
      <c r="BB563" s="126" t="str">
        <f t="shared" si="711"/>
        <v/>
      </c>
      <c r="BC563" s="126" t="str">
        <f t="shared" si="712"/>
        <v/>
      </c>
      <c r="BD563" s="127" t="str">
        <f t="shared" si="713"/>
        <v/>
      </c>
      <c r="BE563" s="115" t="str">
        <f t="shared" si="714"/>
        <v/>
      </c>
      <c r="BF563" s="148" t="str">
        <f t="shared" si="715"/>
        <v/>
      </c>
      <c r="BG563" s="126" t="str">
        <f t="shared" si="716"/>
        <v/>
      </c>
      <c r="BH563" s="126" t="str">
        <f t="shared" si="717"/>
        <v/>
      </c>
      <c r="BI563" s="126" t="str">
        <f t="shared" si="718"/>
        <v/>
      </c>
      <c r="BJ563" s="126" t="str">
        <f t="shared" si="719"/>
        <v/>
      </c>
      <c r="BK563" s="111" t="str">
        <f t="shared" si="720"/>
        <v/>
      </c>
      <c r="BL563" s="118" t="str">
        <f t="shared" si="773"/>
        <v/>
      </c>
      <c r="BM563" s="115" t="str">
        <f t="shared" si="721"/>
        <v/>
      </c>
      <c r="BN563" s="110" t="str">
        <f t="shared" si="722"/>
        <v/>
      </c>
      <c r="BO563" s="110" t="str">
        <f t="shared" si="723"/>
        <v/>
      </c>
      <c r="BP563" s="111" t="str">
        <f t="shared" si="774"/>
        <v/>
      </c>
      <c r="BQ563" s="110" t="str">
        <f t="shared" si="775"/>
        <v/>
      </c>
      <c r="BR563" s="153"/>
      <c r="BS563" s="115" t="str">
        <f t="shared" si="724"/>
        <v/>
      </c>
      <c r="BT563" s="132" t="str">
        <f t="shared" si="787"/>
        <v/>
      </c>
      <c r="BU563" s="146" t="str">
        <f t="shared" si="725"/>
        <v/>
      </c>
      <c r="BV563" s="115" t="str">
        <f t="shared" si="726"/>
        <v/>
      </c>
      <c r="BW563" s="118" t="str">
        <f t="shared" si="727"/>
        <v/>
      </c>
      <c r="BX563" s="119"/>
      <c r="BY563" s="111" t="str">
        <f t="shared" si="728"/>
        <v/>
      </c>
      <c r="BZ563" s="111" t="str">
        <f t="shared" si="729"/>
        <v/>
      </c>
      <c r="CA563" s="111" t="str">
        <f t="shared" si="730"/>
        <v/>
      </c>
      <c r="CB563" s="142" t="str">
        <f t="shared" si="731"/>
        <v/>
      </c>
      <c r="CC563" s="184" t="str">
        <f t="shared" si="732"/>
        <v/>
      </c>
      <c r="CD563" s="115" t="str">
        <f t="shared" si="733"/>
        <v/>
      </c>
      <c r="CE563" s="115" t="str">
        <f t="shared" si="734"/>
        <v/>
      </c>
      <c r="CF563" s="125" t="str">
        <f t="shared" si="735"/>
        <v/>
      </c>
      <c r="CG563" s="125" t="str">
        <f t="shared" si="736"/>
        <v/>
      </c>
      <c r="CH563" s="149" t="str">
        <f t="shared" si="737"/>
        <v/>
      </c>
      <c r="CI563" s="142" t="str">
        <f t="shared" si="738"/>
        <v/>
      </c>
      <c r="CJ563" s="119"/>
      <c r="CK563" s="109"/>
      <c r="CL563" s="166" t="str">
        <f t="shared" si="739"/>
        <v/>
      </c>
      <c r="CM563" s="166" t="str">
        <f t="shared" si="740"/>
        <v/>
      </c>
      <c r="CN563" s="163" t="str">
        <f t="shared" si="741"/>
        <v/>
      </c>
      <c r="CO563" s="164" t="str">
        <f t="shared" si="742"/>
        <v/>
      </c>
      <c r="CP563" s="109"/>
      <c r="CQ563" s="163" t="str">
        <f t="shared" si="743"/>
        <v/>
      </c>
      <c r="CR563" s="163" t="str">
        <f t="shared" si="744"/>
        <v/>
      </c>
      <c r="CS563" s="109"/>
      <c r="CT563" s="112" t="str">
        <f t="shared" si="776"/>
        <v/>
      </c>
      <c r="CU563" s="145" t="str">
        <f t="shared" si="777"/>
        <v/>
      </c>
      <c r="CV563" s="111" t="str">
        <f t="shared" si="778"/>
        <v/>
      </c>
      <c r="CW563" s="111" t="str">
        <f t="shared" si="779"/>
        <v/>
      </c>
      <c r="CX563" s="109" t="str">
        <f t="shared" si="745"/>
        <v/>
      </c>
      <c r="CY563" s="126" t="str">
        <f t="shared" si="746"/>
        <v/>
      </c>
      <c r="CZ563" s="126" t="str">
        <f t="shared" si="747"/>
        <v/>
      </c>
      <c r="DA563" s="126" t="str">
        <f t="shared" si="748"/>
        <v/>
      </c>
      <c r="DB563" s="145" t="str">
        <f t="shared" si="749"/>
        <v/>
      </c>
      <c r="DC563" s="143" t="str">
        <f t="shared" si="750"/>
        <v/>
      </c>
      <c r="DD563" s="121"/>
      <c r="DE563" s="113" t="str">
        <f t="shared" si="751"/>
        <v/>
      </c>
      <c r="DF563" s="113" t="str">
        <f t="shared" si="752"/>
        <v/>
      </c>
      <c r="DG563" s="111" t="e">
        <f t="shared" si="780"/>
        <v>#N/A</v>
      </c>
      <c r="DH563" s="108" t="str">
        <f t="shared" si="753"/>
        <v/>
      </c>
      <c r="DI563" s="108" t="str">
        <f t="shared" si="781"/>
        <v/>
      </c>
      <c r="DJ563" s="108" t="str">
        <f t="shared" si="782"/>
        <v/>
      </c>
      <c r="DK563" s="108" t="str">
        <f t="shared" si="785"/>
        <v/>
      </c>
      <c r="DL563" s="108" t="str">
        <f t="shared" si="783"/>
        <v/>
      </c>
      <c r="DM563" s="108" t="str">
        <f t="shared" si="784"/>
        <v/>
      </c>
      <c r="DN563" s="103"/>
      <c r="DO563" s="170" t="str">
        <f t="shared" si="754"/>
        <v/>
      </c>
      <c r="DP563" s="170" t="str">
        <f t="shared" si="755"/>
        <v/>
      </c>
      <c r="DQ563" s="170" t="str">
        <f t="shared" si="756"/>
        <v/>
      </c>
      <c r="DR563" s="55" t="str">
        <f t="shared" si="757"/>
        <v/>
      </c>
      <c r="DS563" s="55" t="str">
        <f t="shared" si="758"/>
        <v/>
      </c>
      <c r="DT563" s="173" t="str">
        <f t="shared" si="759"/>
        <v/>
      </c>
      <c r="DU563" s="55" t="str">
        <f t="shared" si="760"/>
        <v/>
      </c>
      <c r="DV563" s="21" t="str">
        <f t="shared" si="761"/>
        <v/>
      </c>
      <c r="DW563" s="11" t="str">
        <f t="shared" si="786"/>
        <v/>
      </c>
      <c r="DX563" s="12" t="str">
        <f t="shared" si="762"/>
        <v/>
      </c>
      <c r="DY563" s="15"/>
    </row>
    <row r="564" spans="1:129" ht="19.899999999999999" customHeight="1" x14ac:dyDescent="0.25">
      <c r="A564" s="47">
        <f t="shared" si="763"/>
        <v>563</v>
      </c>
      <c r="B564" s="176"/>
      <c r="C564" s="194"/>
      <c r="D564" s="176"/>
      <c r="E564" s="194"/>
      <c r="F564" s="192"/>
      <c r="G564" s="193"/>
      <c r="H564" s="176"/>
      <c r="I564" s="176"/>
      <c r="J564" s="180"/>
      <c r="K564" s="180"/>
      <c r="L564" s="180"/>
      <c r="M564" s="40"/>
      <c r="N564" s="10" t="str">
        <f t="shared" si="705"/>
        <v/>
      </c>
      <c r="O564" s="13"/>
      <c r="P564" s="26" t="str">
        <f t="shared" si="791"/>
        <v/>
      </c>
      <c r="Q564" s="26" t="str">
        <f t="shared" si="791"/>
        <v/>
      </c>
      <c r="R564" s="26" t="str">
        <f t="shared" si="791"/>
        <v/>
      </c>
      <c r="S564" s="26" t="str">
        <f t="shared" si="791"/>
        <v/>
      </c>
      <c r="T564" s="26" t="str">
        <f t="shared" si="791"/>
        <v/>
      </c>
      <c r="U564" s="157" t="str">
        <f t="shared" si="791"/>
        <v/>
      </c>
      <c r="V564" s="26" t="str">
        <f t="shared" si="791"/>
        <v/>
      </c>
      <c r="W564" s="26" t="str">
        <f t="shared" si="791"/>
        <v/>
      </c>
      <c r="X564" s="26" t="str">
        <f t="shared" si="791"/>
        <v/>
      </c>
      <c r="Y564" s="24" t="str">
        <f t="shared" si="791"/>
        <v/>
      </c>
      <c r="Z564" s="18" t="str">
        <f t="shared" si="790"/>
        <v/>
      </c>
      <c r="AA564" s="24" t="str">
        <f t="shared" si="790"/>
        <v/>
      </c>
      <c r="AB564" s="24" t="str">
        <f t="shared" si="790"/>
        <v/>
      </c>
      <c r="AC564" s="26" t="str">
        <f t="shared" si="790"/>
        <v/>
      </c>
      <c r="AD564" s="33" t="str">
        <f t="shared" si="790"/>
        <v/>
      </c>
      <c r="AE564" s="24" t="str">
        <f t="shared" si="790"/>
        <v/>
      </c>
      <c r="AF564" s="26" t="str">
        <f t="shared" si="790"/>
        <v/>
      </c>
      <c r="AG564" s="24" t="str">
        <f t="shared" si="790"/>
        <v/>
      </c>
      <c r="AH564" s="26" t="str">
        <f t="shared" si="790"/>
        <v/>
      </c>
      <c r="AI564" s="26" t="str">
        <f t="shared" si="790"/>
        <v/>
      </c>
      <c r="AJ564" s="26" t="str">
        <f t="shared" si="790"/>
        <v/>
      </c>
      <c r="AK564" s="26" t="str">
        <f t="shared" si="790"/>
        <v/>
      </c>
      <c r="AL564" s="26" t="str">
        <f t="shared" si="790"/>
        <v/>
      </c>
      <c r="AM564" s="18" t="str">
        <f t="shared" si="790"/>
        <v/>
      </c>
      <c r="AN564" s="9"/>
      <c r="AO564" s="152" t="str">
        <f t="shared" si="764"/>
        <v/>
      </c>
      <c r="AP564" s="150" t="str">
        <f t="shared" si="707"/>
        <v/>
      </c>
      <c r="AQ564" s="151" t="str">
        <f t="shared" si="708"/>
        <v/>
      </c>
      <c r="AR564" s="107" t="str">
        <f t="shared" si="709"/>
        <v/>
      </c>
      <c r="AS564" s="128" t="str">
        <f t="shared" si="710"/>
        <v/>
      </c>
      <c r="AT564" s="114" t="str">
        <f t="shared" si="765"/>
        <v/>
      </c>
      <c r="AU564" s="114" t="str">
        <f t="shared" si="766"/>
        <v/>
      </c>
      <c r="AV564" s="114" t="str">
        <f t="shared" si="767"/>
        <v/>
      </c>
      <c r="AW564" s="114" t="str">
        <f t="shared" si="768"/>
        <v/>
      </c>
      <c r="AX564" s="117" t="str">
        <f t="shared" si="769"/>
        <v/>
      </c>
      <c r="AY564" s="117" t="str">
        <f t="shared" si="770"/>
        <v/>
      </c>
      <c r="AZ564" s="111" t="str">
        <f t="shared" si="771"/>
        <v/>
      </c>
      <c r="BA564" s="133" t="str">
        <f t="shared" si="772"/>
        <v/>
      </c>
      <c r="BB564" s="126" t="str">
        <f t="shared" si="711"/>
        <v/>
      </c>
      <c r="BC564" s="126" t="str">
        <f t="shared" si="712"/>
        <v/>
      </c>
      <c r="BD564" s="127" t="str">
        <f t="shared" si="713"/>
        <v/>
      </c>
      <c r="BE564" s="115" t="str">
        <f t="shared" si="714"/>
        <v/>
      </c>
      <c r="BF564" s="148" t="str">
        <f t="shared" si="715"/>
        <v/>
      </c>
      <c r="BG564" s="126" t="str">
        <f t="shared" si="716"/>
        <v/>
      </c>
      <c r="BH564" s="126" t="str">
        <f t="shared" si="717"/>
        <v/>
      </c>
      <c r="BI564" s="126" t="str">
        <f t="shared" si="718"/>
        <v/>
      </c>
      <c r="BJ564" s="126" t="str">
        <f t="shared" si="719"/>
        <v/>
      </c>
      <c r="BK564" s="111" t="str">
        <f t="shared" si="720"/>
        <v/>
      </c>
      <c r="BL564" s="118" t="str">
        <f t="shared" si="773"/>
        <v/>
      </c>
      <c r="BM564" s="115" t="str">
        <f t="shared" si="721"/>
        <v/>
      </c>
      <c r="BN564" s="110" t="str">
        <f t="shared" si="722"/>
        <v/>
      </c>
      <c r="BO564" s="110" t="str">
        <f t="shared" si="723"/>
        <v/>
      </c>
      <c r="BP564" s="111" t="str">
        <f t="shared" si="774"/>
        <v/>
      </c>
      <c r="BQ564" s="110" t="str">
        <f t="shared" si="775"/>
        <v/>
      </c>
      <c r="BR564" s="153"/>
      <c r="BS564" s="115" t="str">
        <f t="shared" si="724"/>
        <v/>
      </c>
      <c r="BT564" s="132" t="str">
        <f t="shared" si="787"/>
        <v/>
      </c>
      <c r="BU564" s="146" t="str">
        <f t="shared" si="725"/>
        <v/>
      </c>
      <c r="BV564" s="115" t="str">
        <f t="shared" si="726"/>
        <v/>
      </c>
      <c r="BW564" s="118" t="str">
        <f t="shared" si="727"/>
        <v/>
      </c>
      <c r="BX564" s="119"/>
      <c r="BY564" s="111" t="str">
        <f t="shared" si="728"/>
        <v/>
      </c>
      <c r="BZ564" s="111" t="str">
        <f t="shared" si="729"/>
        <v/>
      </c>
      <c r="CA564" s="111" t="str">
        <f t="shared" si="730"/>
        <v/>
      </c>
      <c r="CB564" s="142" t="str">
        <f t="shared" si="731"/>
        <v/>
      </c>
      <c r="CC564" s="184" t="str">
        <f t="shared" si="732"/>
        <v/>
      </c>
      <c r="CD564" s="115" t="str">
        <f t="shared" si="733"/>
        <v/>
      </c>
      <c r="CE564" s="115" t="str">
        <f t="shared" si="734"/>
        <v/>
      </c>
      <c r="CF564" s="125" t="str">
        <f t="shared" si="735"/>
        <v/>
      </c>
      <c r="CG564" s="125" t="str">
        <f t="shared" si="736"/>
        <v/>
      </c>
      <c r="CH564" s="149" t="str">
        <f t="shared" si="737"/>
        <v/>
      </c>
      <c r="CI564" s="142" t="str">
        <f t="shared" si="738"/>
        <v/>
      </c>
      <c r="CJ564" s="119"/>
      <c r="CK564" s="109"/>
      <c r="CL564" s="166" t="str">
        <f t="shared" si="739"/>
        <v/>
      </c>
      <c r="CM564" s="166" t="str">
        <f t="shared" si="740"/>
        <v/>
      </c>
      <c r="CN564" s="163" t="str">
        <f t="shared" si="741"/>
        <v/>
      </c>
      <c r="CO564" s="164" t="str">
        <f t="shared" si="742"/>
        <v/>
      </c>
      <c r="CP564" s="109"/>
      <c r="CQ564" s="163" t="str">
        <f t="shared" si="743"/>
        <v/>
      </c>
      <c r="CR564" s="163" t="str">
        <f t="shared" si="744"/>
        <v/>
      </c>
      <c r="CS564" s="109"/>
      <c r="CT564" s="112" t="str">
        <f t="shared" si="776"/>
        <v/>
      </c>
      <c r="CU564" s="145" t="str">
        <f t="shared" si="777"/>
        <v/>
      </c>
      <c r="CV564" s="111" t="str">
        <f t="shared" si="778"/>
        <v/>
      </c>
      <c r="CW564" s="111" t="str">
        <f t="shared" si="779"/>
        <v/>
      </c>
      <c r="CX564" s="109" t="str">
        <f t="shared" si="745"/>
        <v/>
      </c>
      <c r="CY564" s="126" t="str">
        <f t="shared" si="746"/>
        <v/>
      </c>
      <c r="CZ564" s="126" t="str">
        <f t="shared" si="747"/>
        <v/>
      </c>
      <c r="DA564" s="126" t="str">
        <f t="shared" si="748"/>
        <v/>
      </c>
      <c r="DB564" s="145" t="str">
        <f t="shared" si="749"/>
        <v/>
      </c>
      <c r="DC564" s="143" t="str">
        <f t="shared" si="750"/>
        <v/>
      </c>
      <c r="DD564" s="121"/>
      <c r="DE564" s="113" t="str">
        <f t="shared" si="751"/>
        <v/>
      </c>
      <c r="DF564" s="113" t="str">
        <f t="shared" si="752"/>
        <v/>
      </c>
      <c r="DG564" s="111" t="e">
        <f t="shared" si="780"/>
        <v>#N/A</v>
      </c>
      <c r="DH564" s="108" t="str">
        <f t="shared" si="753"/>
        <v/>
      </c>
      <c r="DI564" s="108" t="str">
        <f t="shared" si="781"/>
        <v/>
      </c>
      <c r="DJ564" s="108" t="str">
        <f t="shared" si="782"/>
        <v/>
      </c>
      <c r="DK564" s="108" t="str">
        <f t="shared" si="785"/>
        <v/>
      </c>
      <c r="DL564" s="108" t="str">
        <f t="shared" si="783"/>
        <v/>
      </c>
      <c r="DM564" s="108" t="str">
        <f t="shared" si="784"/>
        <v/>
      </c>
      <c r="DN564" s="103"/>
      <c r="DO564" s="170" t="str">
        <f t="shared" si="754"/>
        <v/>
      </c>
      <c r="DP564" s="170" t="str">
        <f t="shared" si="755"/>
        <v/>
      </c>
      <c r="DQ564" s="170" t="str">
        <f t="shared" si="756"/>
        <v/>
      </c>
      <c r="DR564" s="55" t="str">
        <f t="shared" si="757"/>
        <v/>
      </c>
      <c r="DS564" s="55" t="str">
        <f t="shared" si="758"/>
        <v/>
      </c>
      <c r="DT564" s="173" t="str">
        <f t="shared" si="759"/>
        <v/>
      </c>
      <c r="DU564" s="55" t="str">
        <f t="shared" si="760"/>
        <v/>
      </c>
      <c r="DV564" s="21" t="str">
        <f t="shared" si="761"/>
        <v/>
      </c>
      <c r="DW564" s="11" t="str">
        <f t="shared" si="786"/>
        <v/>
      </c>
      <c r="DX564" s="12" t="str">
        <f t="shared" si="762"/>
        <v/>
      </c>
      <c r="DY564" s="15"/>
    </row>
    <row r="565" spans="1:129" ht="19.899999999999999" customHeight="1" x14ac:dyDescent="0.25">
      <c r="A565" s="47">
        <f t="shared" si="763"/>
        <v>564</v>
      </c>
      <c r="B565" s="176"/>
      <c r="C565" s="194"/>
      <c r="D565" s="176"/>
      <c r="E565" s="194"/>
      <c r="F565" s="192"/>
      <c r="G565" s="193"/>
      <c r="H565" s="176"/>
      <c r="I565" s="176"/>
      <c r="J565" s="180"/>
      <c r="K565" s="180"/>
      <c r="L565" s="180"/>
      <c r="M565" s="40"/>
      <c r="N565" s="10" t="str">
        <f t="shared" si="705"/>
        <v/>
      </c>
      <c r="O565" s="13"/>
      <c r="P565" s="26" t="str">
        <f t="shared" si="791"/>
        <v/>
      </c>
      <c r="Q565" s="26" t="str">
        <f t="shared" si="791"/>
        <v/>
      </c>
      <c r="R565" s="26" t="str">
        <f t="shared" si="791"/>
        <v/>
      </c>
      <c r="S565" s="26" t="str">
        <f t="shared" si="791"/>
        <v/>
      </c>
      <c r="T565" s="26" t="str">
        <f t="shared" si="791"/>
        <v/>
      </c>
      <c r="U565" s="157" t="str">
        <f t="shared" si="791"/>
        <v/>
      </c>
      <c r="V565" s="26" t="str">
        <f t="shared" si="791"/>
        <v/>
      </c>
      <c r="W565" s="26" t="str">
        <f t="shared" si="791"/>
        <v/>
      </c>
      <c r="X565" s="26" t="str">
        <f t="shared" si="791"/>
        <v/>
      </c>
      <c r="Y565" s="24" t="str">
        <f t="shared" si="791"/>
        <v/>
      </c>
      <c r="Z565" s="18" t="str">
        <f t="shared" si="790"/>
        <v/>
      </c>
      <c r="AA565" s="24" t="str">
        <f t="shared" si="790"/>
        <v/>
      </c>
      <c r="AB565" s="24" t="str">
        <f t="shared" si="790"/>
        <v/>
      </c>
      <c r="AC565" s="26" t="str">
        <f t="shared" si="790"/>
        <v/>
      </c>
      <c r="AD565" s="33" t="str">
        <f t="shared" si="790"/>
        <v/>
      </c>
      <c r="AE565" s="24" t="str">
        <f t="shared" si="790"/>
        <v/>
      </c>
      <c r="AF565" s="26" t="str">
        <f t="shared" si="790"/>
        <v/>
      </c>
      <c r="AG565" s="24" t="str">
        <f t="shared" si="790"/>
        <v/>
      </c>
      <c r="AH565" s="26" t="str">
        <f t="shared" si="790"/>
        <v/>
      </c>
      <c r="AI565" s="26" t="str">
        <f t="shared" si="790"/>
        <v/>
      </c>
      <c r="AJ565" s="26" t="str">
        <f t="shared" si="790"/>
        <v/>
      </c>
      <c r="AK565" s="26" t="str">
        <f t="shared" si="790"/>
        <v/>
      </c>
      <c r="AL565" s="26" t="str">
        <f t="shared" si="790"/>
        <v/>
      </c>
      <c r="AM565" s="18" t="str">
        <f t="shared" si="790"/>
        <v/>
      </c>
      <c r="AN565" s="9"/>
      <c r="AO565" s="152" t="str">
        <f t="shared" si="764"/>
        <v/>
      </c>
      <c r="AP565" s="150" t="str">
        <f t="shared" si="707"/>
        <v/>
      </c>
      <c r="AQ565" s="151" t="str">
        <f t="shared" si="708"/>
        <v/>
      </c>
      <c r="AR565" s="107" t="str">
        <f t="shared" si="709"/>
        <v/>
      </c>
      <c r="AS565" s="128" t="str">
        <f t="shared" si="710"/>
        <v/>
      </c>
      <c r="AT565" s="114" t="str">
        <f t="shared" si="765"/>
        <v/>
      </c>
      <c r="AU565" s="114" t="str">
        <f t="shared" si="766"/>
        <v/>
      </c>
      <c r="AV565" s="114" t="str">
        <f t="shared" si="767"/>
        <v/>
      </c>
      <c r="AW565" s="114" t="str">
        <f t="shared" si="768"/>
        <v/>
      </c>
      <c r="AX565" s="117" t="str">
        <f t="shared" si="769"/>
        <v/>
      </c>
      <c r="AY565" s="117" t="str">
        <f t="shared" si="770"/>
        <v/>
      </c>
      <c r="AZ565" s="111" t="str">
        <f t="shared" si="771"/>
        <v/>
      </c>
      <c r="BA565" s="133" t="str">
        <f t="shared" si="772"/>
        <v/>
      </c>
      <c r="BB565" s="126" t="str">
        <f t="shared" si="711"/>
        <v/>
      </c>
      <c r="BC565" s="126" t="str">
        <f t="shared" si="712"/>
        <v/>
      </c>
      <c r="BD565" s="127" t="str">
        <f t="shared" si="713"/>
        <v/>
      </c>
      <c r="BE565" s="115" t="str">
        <f t="shared" si="714"/>
        <v/>
      </c>
      <c r="BF565" s="148" t="str">
        <f t="shared" si="715"/>
        <v/>
      </c>
      <c r="BG565" s="126" t="str">
        <f t="shared" si="716"/>
        <v/>
      </c>
      <c r="BH565" s="126" t="str">
        <f t="shared" si="717"/>
        <v/>
      </c>
      <c r="BI565" s="126" t="str">
        <f t="shared" si="718"/>
        <v/>
      </c>
      <c r="BJ565" s="126" t="str">
        <f t="shared" si="719"/>
        <v/>
      </c>
      <c r="BK565" s="111" t="str">
        <f t="shared" si="720"/>
        <v/>
      </c>
      <c r="BL565" s="118" t="str">
        <f t="shared" si="773"/>
        <v/>
      </c>
      <c r="BM565" s="115" t="str">
        <f t="shared" si="721"/>
        <v/>
      </c>
      <c r="BN565" s="110" t="str">
        <f t="shared" si="722"/>
        <v/>
      </c>
      <c r="BO565" s="110" t="str">
        <f t="shared" si="723"/>
        <v/>
      </c>
      <c r="BP565" s="111" t="str">
        <f t="shared" si="774"/>
        <v/>
      </c>
      <c r="BQ565" s="110" t="str">
        <f t="shared" si="775"/>
        <v/>
      </c>
      <c r="BR565" s="153"/>
      <c r="BS565" s="115" t="str">
        <f t="shared" si="724"/>
        <v/>
      </c>
      <c r="BT565" s="132" t="str">
        <f t="shared" si="787"/>
        <v/>
      </c>
      <c r="BU565" s="146" t="str">
        <f t="shared" si="725"/>
        <v/>
      </c>
      <c r="BV565" s="115" t="str">
        <f t="shared" si="726"/>
        <v/>
      </c>
      <c r="BW565" s="118" t="str">
        <f t="shared" si="727"/>
        <v/>
      </c>
      <c r="BX565" s="119"/>
      <c r="BY565" s="111" t="str">
        <f t="shared" si="728"/>
        <v/>
      </c>
      <c r="BZ565" s="111" t="str">
        <f t="shared" si="729"/>
        <v/>
      </c>
      <c r="CA565" s="111" t="str">
        <f t="shared" si="730"/>
        <v/>
      </c>
      <c r="CB565" s="142" t="str">
        <f t="shared" si="731"/>
        <v/>
      </c>
      <c r="CC565" s="184" t="str">
        <f t="shared" si="732"/>
        <v/>
      </c>
      <c r="CD565" s="115" t="str">
        <f t="shared" si="733"/>
        <v/>
      </c>
      <c r="CE565" s="115" t="str">
        <f t="shared" si="734"/>
        <v/>
      </c>
      <c r="CF565" s="125" t="str">
        <f t="shared" si="735"/>
        <v/>
      </c>
      <c r="CG565" s="125" t="str">
        <f t="shared" si="736"/>
        <v/>
      </c>
      <c r="CH565" s="149" t="str">
        <f t="shared" si="737"/>
        <v/>
      </c>
      <c r="CI565" s="142" t="str">
        <f t="shared" si="738"/>
        <v/>
      </c>
      <c r="CJ565" s="119"/>
      <c r="CK565" s="109"/>
      <c r="CL565" s="166" t="str">
        <f t="shared" si="739"/>
        <v/>
      </c>
      <c r="CM565" s="166" t="str">
        <f t="shared" si="740"/>
        <v/>
      </c>
      <c r="CN565" s="163" t="str">
        <f t="shared" si="741"/>
        <v/>
      </c>
      <c r="CO565" s="164" t="str">
        <f t="shared" si="742"/>
        <v/>
      </c>
      <c r="CP565" s="109"/>
      <c r="CQ565" s="163" t="str">
        <f t="shared" si="743"/>
        <v/>
      </c>
      <c r="CR565" s="163" t="str">
        <f t="shared" si="744"/>
        <v/>
      </c>
      <c r="CS565" s="109"/>
      <c r="CT565" s="112" t="str">
        <f t="shared" si="776"/>
        <v/>
      </c>
      <c r="CU565" s="145" t="str">
        <f t="shared" si="777"/>
        <v/>
      </c>
      <c r="CV565" s="111" t="str">
        <f t="shared" si="778"/>
        <v/>
      </c>
      <c r="CW565" s="111" t="str">
        <f t="shared" si="779"/>
        <v/>
      </c>
      <c r="CX565" s="109" t="str">
        <f t="shared" si="745"/>
        <v/>
      </c>
      <c r="CY565" s="126" t="str">
        <f t="shared" si="746"/>
        <v/>
      </c>
      <c r="CZ565" s="126" t="str">
        <f t="shared" si="747"/>
        <v/>
      </c>
      <c r="DA565" s="126" t="str">
        <f t="shared" si="748"/>
        <v/>
      </c>
      <c r="DB565" s="145" t="str">
        <f t="shared" si="749"/>
        <v/>
      </c>
      <c r="DC565" s="143" t="str">
        <f t="shared" si="750"/>
        <v/>
      </c>
      <c r="DD565" s="121"/>
      <c r="DE565" s="113" t="str">
        <f t="shared" si="751"/>
        <v/>
      </c>
      <c r="DF565" s="113" t="str">
        <f t="shared" si="752"/>
        <v/>
      </c>
      <c r="DG565" s="111" t="e">
        <f t="shared" si="780"/>
        <v>#N/A</v>
      </c>
      <c r="DH565" s="108" t="str">
        <f t="shared" si="753"/>
        <v/>
      </c>
      <c r="DI565" s="108" t="str">
        <f t="shared" si="781"/>
        <v/>
      </c>
      <c r="DJ565" s="108" t="str">
        <f t="shared" si="782"/>
        <v/>
      </c>
      <c r="DK565" s="108" t="str">
        <f t="shared" si="785"/>
        <v/>
      </c>
      <c r="DL565" s="108" t="str">
        <f t="shared" si="783"/>
        <v/>
      </c>
      <c r="DM565" s="108" t="str">
        <f t="shared" si="784"/>
        <v/>
      </c>
      <c r="DN565" s="103"/>
      <c r="DO565" s="170" t="str">
        <f t="shared" si="754"/>
        <v/>
      </c>
      <c r="DP565" s="170" t="str">
        <f t="shared" si="755"/>
        <v/>
      </c>
      <c r="DQ565" s="170" t="str">
        <f t="shared" si="756"/>
        <v/>
      </c>
      <c r="DR565" s="55" t="str">
        <f t="shared" si="757"/>
        <v/>
      </c>
      <c r="DS565" s="55" t="str">
        <f t="shared" si="758"/>
        <v/>
      </c>
      <c r="DT565" s="173" t="str">
        <f t="shared" si="759"/>
        <v/>
      </c>
      <c r="DU565" s="55" t="str">
        <f t="shared" si="760"/>
        <v/>
      </c>
      <c r="DV565" s="21" t="str">
        <f t="shared" si="761"/>
        <v/>
      </c>
      <c r="DW565" s="11" t="str">
        <f t="shared" si="786"/>
        <v/>
      </c>
      <c r="DX565" s="12" t="str">
        <f t="shared" si="762"/>
        <v/>
      </c>
      <c r="DY565" s="15"/>
    </row>
    <row r="566" spans="1:129" ht="19.899999999999999" customHeight="1" x14ac:dyDescent="0.25">
      <c r="A566" s="47">
        <f t="shared" si="763"/>
        <v>565</v>
      </c>
      <c r="B566" s="176"/>
      <c r="C566" s="194"/>
      <c r="D566" s="176"/>
      <c r="E566" s="194"/>
      <c r="F566" s="192"/>
      <c r="G566" s="193"/>
      <c r="H566" s="176"/>
      <c r="I566" s="176"/>
      <c r="J566" s="180"/>
      <c r="K566" s="180"/>
      <c r="L566" s="180"/>
      <c r="M566" s="40"/>
      <c r="N566" s="10" t="str">
        <f t="shared" si="705"/>
        <v/>
      </c>
      <c r="O566" s="13"/>
      <c r="P566" s="26" t="str">
        <f t="shared" si="791"/>
        <v/>
      </c>
      <c r="Q566" s="26" t="str">
        <f t="shared" si="791"/>
        <v/>
      </c>
      <c r="R566" s="26" t="str">
        <f t="shared" si="791"/>
        <v/>
      </c>
      <c r="S566" s="26" t="str">
        <f t="shared" si="791"/>
        <v/>
      </c>
      <c r="T566" s="26" t="str">
        <f t="shared" si="791"/>
        <v/>
      </c>
      <c r="U566" s="157" t="str">
        <f t="shared" si="791"/>
        <v/>
      </c>
      <c r="V566" s="26" t="str">
        <f t="shared" si="791"/>
        <v/>
      </c>
      <c r="W566" s="26" t="str">
        <f t="shared" si="791"/>
        <v/>
      </c>
      <c r="X566" s="26" t="str">
        <f t="shared" si="791"/>
        <v/>
      </c>
      <c r="Y566" s="24" t="str">
        <f t="shared" si="791"/>
        <v/>
      </c>
      <c r="Z566" s="18" t="str">
        <f t="shared" si="790"/>
        <v/>
      </c>
      <c r="AA566" s="24" t="str">
        <f t="shared" si="790"/>
        <v/>
      </c>
      <c r="AB566" s="24" t="str">
        <f t="shared" si="790"/>
        <v/>
      </c>
      <c r="AC566" s="26" t="str">
        <f t="shared" si="790"/>
        <v/>
      </c>
      <c r="AD566" s="33" t="str">
        <f t="shared" si="790"/>
        <v/>
      </c>
      <c r="AE566" s="24" t="str">
        <f t="shared" si="790"/>
        <v/>
      </c>
      <c r="AF566" s="26" t="str">
        <f t="shared" si="790"/>
        <v/>
      </c>
      <c r="AG566" s="24" t="str">
        <f t="shared" si="790"/>
        <v/>
      </c>
      <c r="AH566" s="26" t="str">
        <f t="shared" si="790"/>
        <v/>
      </c>
      <c r="AI566" s="26" t="str">
        <f t="shared" si="790"/>
        <v/>
      </c>
      <c r="AJ566" s="26" t="str">
        <f t="shared" si="790"/>
        <v/>
      </c>
      <c r="AK566" s="26" t="str">
        <f t="shared" si="790"/>
        <v/>
      </c>
      <c r="AL566" s="26" t="str">
        <f t="shared" si="790"/>
        <v/>
      </c>
      <c r="AM566" s="18" t="str">
        <f t="shared" si="790"/>
        <v/>
      </c>
      <c r="AN566" s="9"/>
      <c r="AO566" s="152" t="str">
        <f t="shared" si="764"/>
        <v/>
      </c>
      <c r="AP566" s="150" t="str">
        <f t="shared" si="707"/>
        <v/>
      </c>
      <c r="AQ566" s="151" t="str">
        <f t="shared" si="708"/>
        <v/>
      </c>
      <c r="AR566" s="107" t="str">
        <f t="shared" si="709"/>
        <v/>
      </c>
      <c r="AS566" s="128" t="str">
        <f t="shared" si="710"/>
        <v/>
      </c>
      <c r="AT566" s="114" t="str">
        <f t="shared" si="765"/>
        <v/>
      </c>
      <c r="AU566" s="114" t="str">
        <f t="shared" si="766"/>
        <v/>
      </c>
      <c r="AV566" s="114" t="str">
        <f t="shared" si="767"/>
        <v/>
      </c>
      <c r="AW566" s="114" t="str">
        <f t="shared" si="768"/>
        <v/>
      </c>
      <c r="AX566" s="117" t="str">
        <f t="shared" si="769"/>
        <v/>
      </c>
      <c r="AY566" s="117" t="str">
        <f t="shared" si="770"/>
        <v/>
      </c>
      <c r="AZ566" s="111" t="str">
        <f t="shared" si="771"/>
        <v/>
      </c>
      <c r="BA566" s="133" t="str">
        <f t="shared" si="772"/>
        <v/>
      </c>
      <c r="BB566" s="126" t="str">
        <f t="shared" si="711"/>
        <v/>
      </c>
      <c r="BC566" s="126" t="str">
        <f t="shared" si="712"/>
        <v/>
      </c>
      <c r="BD566" s="127" t="str">
        <f t="shared" si="713"/>
        <v/>
      </c>
      <c r="BE566" s="115" t="str">
        <f t="shared" si="714"/>
        <v/>
      </c>
      <c r="BF566" s="148" t="str">
        <f t="shared" si="715"/>
        <v/>
      </c>
      <c r="BG566" s="126" t="str">
        <f t="shared" si="716"/>
        <v/>
      </c>
      <c r="BH566" s="126" t="str">
        <f t="shared" si="717"/>
        <v/>
      </c>
      <c r="BI566" s="126" t="str">
        <f t="shared" si="718"/>
        <v/>
      </c>
      <c r="BJ566" s="126" t="str">
        <f t="shared" si="719"/>
        <v/>
      </c>
      <c r="BK566" s="111" t="str">
        <f t="shared" si="720"/>
        <v/>
      </c>
      <c r="BL566" s="118" t="str">
        <f t="shared" si="773"/>
        <v/>
      </c>
      <c r="BM566" s="115" t="str">
        <f t="shared" si="721"/>
        <v/>
      </c>
      <c r="BN566" s="110" t="str">
        <f t="shared" si="722"/>
        <v/>
      </c>
      <c r="BO566" s="110" t="str">
        <f t="shared" si="723"/>
        <v/>
      </c>
      <c r="BP566" s="111" t="str">
        <f t="shared" si="774"/>
        <v/>
      </c>
      <c r="BQ566" s="110" t="str">
        <f t="shared" si="775"/>
        <v/>
      </c>
      <c r="BR566" s="153"/>
      <c r="BS566" s="115" t="str">
        <f t="shared" si="724"/>
        <v/>
      </c>
      <c r="BT566" s="132" t="str">
        <f t="shared" si="787"/>
        <v/>
      </c>
      <c r="BU566" s="146" t="str">
        <f t="shared" si="725"/>
        <v/>
      </c>
      <c r="BV566" s="115" t="str">
        <f t="shared" si="726"/>
        <v/>
      </c>
      <c r="BW566" s="118" t="str">
        <f t="shared" si="727"/>
        <v/>
      </c>
      <c r="BX566" s="119"/>
      <c r="BY566" s="111" t="str">
        <f t="shared" si="728"/>
        <v/>
      </c>
      <c r="BZ566" s="111" t="str">
        <f t="shared" si="729"/>
        <v/>
      </c>
      <c r="CA566" s="111" t="str">
        <f t="shared" si="730"/>
        <v/>
      </c>
      <c r="CB566" s="142" t="str">
        <f t="shared" si="731"/>
        <v/>
      </c>
      <c r="CC566" s="184" t="str">
        <f t="shared" si="732"/>
        <v/>
      </c>
      <c r="CD566" s="115" t="str">
        <f t="shared" si="733"/>
        <v/>
      </c>
      <c r="CE566" s="115" t="str">
        <f t="shared" si="734"/>
        <v/>
      </c>
      <c r="CF566" s="125" t="str">
        <f t="shared" si="735"/>
        <v/>
      </c>
      <c r="CG566" s="125" t="str">
        <f t="shared" si="736"/>
        <v/>
      </c>
      <c r="CH566" s="149" t="str">
        <f t="shared" si="737"/>
        <v/>
      </c>
      <c r="CI566" s="142" t="str">
        <f t="shared" si="738"/>
        <v/>
      </c>
      <c r="CJ566" s="119"/>
      <c r="CK566" s="109"/>
      <c r="CL566" s="166" t="str">
        <f t="shared" si="739"/>
        <v/>
      </c>
      <c r="CM566" s="166" t="str">
        <f t="shared" si="740"/>
        <v/>
      </c>
      <c r="CN566" s="163" t="str">
        <f t="shared" si="741"/>
        <v/>
      </c>
      <c r="CO566" s="164" t="str">
        <f t="shared" si="742"/>
        <v/>
      </c>
      <c r="CP566" s="109"/>
      <c r="CQ566" s="163" t="str">
        <f t="shared" si="743"/>
        <v/>
      </c>
      <c r="CR566" s="163" t="str">
        <f t="shared" si="744"/>
        <v/>
      </c>
      <c r="CS566" s="109"/>
      <c r="CT566" s="112" t="str">
        <f t="shared" si="776"/>
        <v/>
      </c>
      <c r="CU566" s="145" t="str">
        <f t="shared" si="777"/>
        <v/>
      </c>
      <c r="CV566" s="111" t="str">
        <f t="shared" si="778"/>
        <v/>
      </c>
      <c r="CW566" s="111" t="str">
        <f t="shared" si="779"/>
        <v/>
      </c>
      <c r="CX566" s="109" t="str">
        <f t="shared" si="745"/>
        <v/>
      </c>
      <c r="CY566" s="126" t="str">
        <f t="shared" si="746"/>
        <v/>
      </c>
      <c r="CZ566" s="126" t="str">
        <f t="shared" si="747"/>
        <v/>
      </c>
      <c r="DA566" s="126" t="str">
        <f t="shared" si="748"/>
        <v/>
      </c>
      <c r="DB566" s="145" t="str">
        <f t="shared" si="749"/>
        <v/>
      </c>
      <c r="DC566" s="143" t="str">
        <f t="shared" si="750"/>
        <v/>
      </c>
      <c r="DD566" s="121"/>
      <c r="DE566" s="113" t="str">
        <f t="shared" si="751"/>
        <v/>
      </c>
      <c r="DF566" s="113" t="str">
        <f t="shared" si="752"/>
        <v/>
      </c>
      <c r="DG566" s="111" t="e">
        <f t="shared" si="780"/>
        <v>#N/A</v>
      </c>
      <c r="DH566" s="108" t="str">
        <f t="shared" si="753"/>
        <v/>
      </c>
      <c r="DI566" s="108" t="str">
        <f t="shared" si="781"/>
        <v/>
      </c>
      <c r="DJ566" s="108" t="str">
        <f t="shared" si="782"/>
        <v/>
      </c>
      <c r="DK566" s="108" t="str">
        <f t="shared" si="785"/>
        <v/>
      </c>
      <c r="DL566" s="108" t="str">
        <f t="shared" si="783"/>
        <v/>
      </c>
      <c r="DM566" s="108" t="str">
        <f t="shared" si="784"/>
        <v/>
      </c>
      <c r="DN566" s="103"/>
      <c r="DO566" s="170" t="str">
        <f t="shared" si="754"/>
        <v/>
      </c>
      <c r="DP566" s="170" t="str">
        <f t="shared" si="755"/>
        <v/>
      </c>
      <c r="DQ566" s="170" t="str">
        <f t="shared" si="756"/>
        <v/>
      </c>
      <c r="DR566" s="55" t="str">
        <f t="shared" si="757"/>
        <v/>
      </c>
      <c r="DS566" s="55" t="str">
        <f t="shared" si="758"/>
        <v/>
      </c>
      <c r="DT566" s="173" t="str">
        <f t="shared" si="759"/>
        <v/>
      </c>
      <c r="DU566" s="55" t="str">
        <f t="shared" si="760"/>
        <v/>
      </c>
      <c r="DV566" s="21" t="str">
        <f t="shared" si="761"/>
        <v/>
      </c>
      <c r="DW566" s="11" t="str">
        <f t="shared" si="786"/>
        <v/>
      </c>
      <c r="DX566" s="12" t="str">
        <f t="shared" si="762"/>
        <v/>
      </c>
      <c r="DY566" s="15"/>
    </row>
    <row r="567" spans="1:129" ht="19.899999999999999" customHeight="1" x14ac:dyDescent="0.25">
      <c r="A567" s="47">
        <f t="shared" si="763"/>
        <v>566</v>
      </c>
      <c r="B567" s="176"/>
      <c r="C567" s="194"/>
      <c r="D567" s="176"/>
      <c r="E567" s="194"/>
      <c r="F567" s="192"/>
      <c r="G567" s="193"/>
      <c r="H567" s="176"/>
      <c r="I567" s="176"/>
      <c r="J567" s="180"/>
      <c r="K567" s="180"/>
      <c r="L567" s="180"/>
      <c r="M567" s="40"/>
      <c r="N567" s="10" t="str">
        <f t="shared" si="705"/>
        <v/>
      </c>
      <c r="O567" s="13"/>
      <c r="P567" s="26" t="str">
        <f t="shared" si="791"/>
        <v/>
      </c>
      <c r="Q567" s="26" t="str">
        <f t="shared" si="791"/>
        <v/>
      </c>
      <c r="R567" s="26" t="str">
        <f t="shared" si="791"/>
        <v/>
      </c>
      <c r="S567" s="26" t="str">
        <f t="shared" si="791"/>
        <v/>
      </c>
      <c r="T567" s="26" t="str">
        <f t="shared" si="791"/>
        <v/>
      </c>
      <c r="U567" s="157" t="str">
        <f t="shared" si="791"/>
        <v/>
      </c>
      <c r="V567" s="26" t="str">
        <f t="shared" si="791"/>
        <v/>
      </c>
      <c r="W567" s="26" t="str">
        <f t="shared" si="791"/>
        <v/>
      </c>
      <c r="X567" s="26" t="str">
        <f t="shared" si="791"/>
        <v/>
      </c>
      <c r="Y567" s="24" t="str">
        <f t="shared" si="791"/>
        <v/>
      </c>
      <c r="Z567" s="18" t="str">
        <f t="shared" si="790"/>
        <v/>
      </c>
      <c r="AA567" s="24" t="str">
        <f t="shared" si="790"/>
        <v/>
      </c>
      <c r="AB567" s="24" t="str">
        <f t="shared" si="790"/>
        <v/>
      </c>
      <c r="AC567" s="26" t="str">
        <f t="shared" si="790"/>
        <v/>
      </c>
      <c r="AD567" s="33" t="str">
        <f t="shared" si="790"/>
        <v/>
      </c>
      <c r="AE567" s="24" t="str">
        <f t="shared" si="790"/>
        <v/>
      </c>
      <c r="AF567" s="26" t="str">
        <f t="shared" si="790"/>
        <v/>
      </c>
      <c r="AG567" s="24" t="str">
        <f t="shared" si="790"/>
        <v/>
      </c>
      <c r="AH567" s="26" t="str">
        <f t="shared" si="790"/>
        <v/>
      </c>
      <c r="AI567" s="26" t="str">
        <f t="shared" si="790"/>
        <v/>
      </c>
      <c r="AJ567" s="26" t="str">
        <f t="shared" si="790"/>
        <v/>
      </c>
      <c r="AK567" s="26" t="str">
        <f t="shared" si="790"/>
        <v/>
      </c>
      <c r="AL567" s="26" t="str">
        <f t="shared" si="790"/>
        <v/>
      </c>
      <c r="AM567" s="18" t="str">
        <f t="shared" si="790"/>
        <v/>
      </c>
      <c r="AN567" s="9"/>
      <c r="AO567" s="152" t="str">
        <f t="shared" si="764"/>
        <v/>
      </c>
      <c r="AP567" s="150" t="str">
        <f t="shared" si="707"/>
        <v/>
      </c>
      <c r="AQ567" s="151" t="str">
        <f t="shared" si="708"/>
        <v/>
      </c>
      <c r="AR567" s="107" t="str">
        <f t="shared" si="709"/>
        <v/>
      </c>
      <c r="AS567" s="128" t="str">
        <f t="shared" si="710"/>
        <v/>
      </c>
      <c r="AT567" s="114" t="str">
        <f t="shared" si="765"/>
        <v/>
      </c>
      <c r="AU567" s="114" t="str">
        <f t="shared" si="766"/>
        <v/>
      </c>
      <c r="AV567" s="114" t="str">
        <f t="shared" si="767"/>
        <v/>
      </c>
      <c r="AW567" s="114" t="str">
        <f t="shared" si="768"/>
        <v/>
      </c>
      <c r="AX567" s="117" t="str">
        <f t="shared" si="769"/>
        <v/>
      </c>
      <c r="AY567" s="117" t="str">
        <f t="shared" si="770"/>
        <v/>
      </c>
      <c r="AZ567" s="111" t="str">
        <f t="shared" si="771"/>
        <v/>
      </c>
      <c r="BA567" s="133" t="str">
        <f t="shared" si="772"/>
        <v/>
      </c>
      <c r="BB567" s="126" t="str">
        <f t="shared" si="711"/>
        <v/>
      </c>
      <c r="BC567" s="126" t="str">
        <f t="shared" si="712"/>
        <v/>
      </c>
      <c r="BD567" s="127" t="str">
        <f t="shared" si="713"/>
        <v/>
      </c>
      <c r="BE567" s="115" t="str">
        <f t="shared" si="714"/>
        <v/>
      </c>
      <c r="BF567" s="148" t="str">
        <f t="shared" si="715"/>
        <v/>
      </c>
      <c r="BG567" s="126" t="str">
        <f t="shared" si="716"/>
        <v/>
      </c>
      <c r="BH567" s="126" t="str">
        <f t="shared" si="717"/>
        <v/>
      </c>
      <c r="BI567" s="126" t="str">
        <f t="shared" si="718"/>
        <v/>
      </c>
      <c r="BJ567" s="126" t="str">
        <f t="shared" si="719"/>
        <v/>
      </c>
      <c r="BK567" s="111" t="str">
        <f t="shared" si="720"/>
        <v/>
      </c>
      <c r="BL567" s="118" t="str">
        <f t="shared" si="773"/>
        <v/>
      </c>
      <c r="BM567" s="115" t="str">
        <f t="shared" si="721"/>
        <v/>
      </c>
      <c r="BN567" s="110" t="str">
        <f t="shared" si="722"/>
        <v/>
      </c>
      <c r="BO567" s="110" t="str">
        <f t="shared" si="723"/>
        <v/>
      </c>
      <c r="BP567" s="111" t="str">
        <f t="shared" si="774"/>
        <v/>
      </c>
      <c r="BQ567" s="110" t="str">
        <f t="shared" si="775"/>
        <v/>
      </c>
      <c r="BR567" s="153"/>
      <c r="BS567" s="115" t="str">
        <f t="shared" si="724"/>
        <v/>
      </c>
      <c r="BT567" s="132" t="str">
        <f t="shared" si="787"/>
        <v/>
      </c>
      <c r="BU567" s="146" t="str">
        <f t="shared" si="725"/>
        <v/>
      </c>
      <c r="BV567" s="115" t="str">
        <f t="shared" si="726"/>
        <v/>
      </c>
      <c r="BW567" s="118" t="str">
        <f t="shared" si="727"/>
        <v/>
      </c>
      <c r="BX567" s="119"/>
      <c r="BY567" s="111" t="str">
        <f t="shared" si="728"/>
        <v/>
      </c>
      <c r="BZ567" s="111" t="str">
        <f t="shared" si="729"/>
        <v/>
      </c>
      <c r="CA567" s="111" t="str">
        <f t="shared" si="730"/>
        <v/>
      </c>
      <c r="CB567" s="142" t="str">
        <f t="shared" si="731"/>
        <v/>
      </c>
      <c r="CC567" s="184" t="str">
        <f t="shared" si="732"/>
        <v/>
      </c>
      <c r="CD567" s="115" t="str">
        <f t="shared" si="733"/>
        <v/>
      </c>
      <c r="CE567" s="115" t="str">
        <f t="shared" si="734"/>
        <v/>
      </c>
      <c r="CF567" s="125" t="str">
        <f t="shared" si="735"/>
        <v/>
      </c>
      <c r="CG567" s="125" t="str">
        <f t="shared" si="736"/>
        <v/>
      </c>
      <c r="CH567" s="149" t="str">
        <f t="shared" si="737"/>
        <v/>
      </c>
      <c r="CI567" s="142" t="str">
        <f t="shared" si="738"/>
        <v/>
      </c>
      <c r="CJ567" s="119"/>
      <c r="CK567" s="109"/>
      <c r="CL567" s="166" t="str">
        <f t="shared" si="739"/>
        <v/>
      </c>
      <c r="CM567" s="166" t="str">
        <f t="shared" si="740"/>
        <v/>
      </c>
      <c r="CN567" s="163" t="str">
        <f t="shared" si="741"/>
        <v/>
      </c>
      <c r="CO567" s="164" t="str">
        <f t="shared" si="742"/>
        <v/>
      </c>
      <c r="CP567" s="109"/>
      <c r="CQ567" s="163" t="str">
        <f t="shared" si="743"/>
        <v/>
      </c>
      <c r="CR567" s="163" t="str">
        <f t="shared" si="744"/>
        <v/>
      </c>
      <c r="CS567" s="109"/>
      <c r="CT567" s="112" t="str">
        <f t="shared" si="776"/>
        <v/>
      </c>
      <c r="CU567" s="145" t="str">
        <f t="shared" si="777"/>
        <v/>
      </c>
      <c r="CV567" s="111" t="str">
        <f t="shared" si="778"/>
        <v/>
      </c>
      <c r="CW567" s="111" t="str">
        <f t="shared" si="779"/>
        <v/>
      </c>
      <c r="CX567" s="109" t="str">
        <f t="shared" si="745"/>
        <v/>
      </c>
      <c r="CY567" s="126" t="str">
        <f t="shared" si="746"/>
        <v/>
      </c>
      <c r="CZ567" s="126" t="str">
        <f t="shared" si="747"/>
        <v/>
      </c>
      <c r="DA567" s="126" t="str">
        <f t="shared" si="748"/>
        <v/>
      </c>
      <c r="DB567" s="145" t="str">
        <f t="shared" si="749"/>
        <v/>
      </c>
      <c r="DC567" s="143" t="str">
        <f t="shared" si="750"/>
        <v/>
      </c>
      <c r="DD567" s="121"/>
      <c r="DE567" s="113" t="str">
        <f t="shared" si="751"/>
        <v/>
      </c>
      <c r="DF567" s="113" t="str">
        <f t="shared" si="752"/>
        <v/>
      </c>
      <c r="DG567" s="111" t="e">
        <f t="shared" si="780"/>
        <v>#N/A</v>
      </c>
      <c r="DH567" s="108" t="str">
        <f t="shared" si="753"/>
        <v/>
      </c>
      <c r="DI567" s="108" t="str">
        <f t="shared" si="781"/>
        <v/>
      </c>
      <c r="DJ567" s="108" t="str">
        <f t="shared" si="782"/>
        <v/>
      </c>
      <c r="DK567" s="108" t="str">
        <f t="shared" si="785"/>
        <v/>
      </c>
      <c r="DL567" s="108" t="str">
        <f t="shared" si="783"/>
        <v/>
      </c>
      <c r="DM567" s="108" t="str">
        <f t="shared" si="784"/>
        <v/>
      </c>
      <c r="DN567" s="103"/>
      <c r="DO567" s="170" t="str">
        <f t="shared" si="754"/>
        <v/>
      </c>
      <c r="DP567" s="170" t="str">
        <f t="shared" si="755"/>
        <v/>
      </c>
      <c r="DQ567" s="170" t="str">
        <f t="shared" si="756"/>
        <v/>
      </c>
      <c r="DR567" s="55" t="str">
        <f t="shared" si="757"/>
        <v/>
      </c>
      <c r="DS567" s="55" t="str">
        <f t="shared" si="758"/>
        <v/>
      </c>
      <c r="DT567" s="173" t="str">
        <f t="shared" si="759"/>
        <v/>
      </c>
      <c r="DU567" s="55" t="str">
        <f t="shared" si="760"/>
        <v/>
      </c>
      <c r="DV567" s="21" t="str">
        <f t="shared" si="761"/>
        <v/>
      </c>
      <c r="DW567" s="11" t="str">
        <f t="shared" si="786"/>
        <v/>
      </c>
      <c r="DX567" s="12" t="str">
        <f t="shared" si="762"/>
        <v/>
      </c>
      <c r="DY567" s="15"/>
    </row>
    <row r="568" spans="1:129" ht="19.899999999999999" customHeight="1" x14ac:dyDescent="0.25">
      <c r="A568" s="47">
        <f t="shared" si="763"/>
        <v>567</v>
      </c>
      <c r="B568" s="176"/>
      <c r="C568" s="194"/>
      <c r="D568" s="176"/>
      <c r="E568" s="194"/>
      <c r="F568" s="192"/>
      <c r="G568" s="193"/>
      <c r="H568" s="176"/>
      <c r="I568" s="176"/>
      <c r="J568" s="180"/>
      <c r="K568" s="180"/>
      <c r="L568" s="180"/>
      <c r="M568" s="40"/>
      <c r="N568" s="10" t="str">
        <f t="shared" si="705"/>
        <v/>
      </c>
      <c r="O568" s="13"/>
      <c r="P568" s="26" t="str">
        <f t="shared" si="791"/>
        <v/>
      </c>
      <c r="Q568" s="26" t="str">
        <f t="shared" si="791"/>
        <v/>
      </c>
      <c r="R568" s="26" t="str">
        <f t="shared" si="791"/>
        <v/>
      </c>
      <c r="S568" s="26" t="str">
        <f t="shared" si="791"/>
        <v/>
      </c>
      <c r="T568" s="26" t="str">
        <f t="shared" si="791"/>
        <v/>
      </c>
      <c r="U568" s="157" t="str">
        <f t="shared" si="791"/>
        <v/>
      </c>
      <c r="V568" s="26" t="str">
        <f t="shared" si="791"/>
        <v/>
      </c>
      <c r="W568" s="26" t="str">
        <f t="shared" si="791"/>
        <v/>
      </c>
      <c r="X568" s="26" t="str">
        <f t="shared" si="791"/>
        <v/>
      </c>
      <c r="Y568" s="24" t="str">
        <f t="shared" si="791"/>
        <v/>
      </c>
      <c r="Z568" s="18" t="str">
        <f t="shared" si="790"/>
        <v/>
      </c>
      <c r="AA568" s="24" t="str">
        <f t="shared" si="790"/>
        <v/>
      </c>
      <c r="AB568" s="24" t="str">
        <f t="shared" si="790"/>
        <v/>
      </c>
      <c r="AC568" s="26" t="str">
        <f t="shared" si="790"/>
        <v/>
      </c>
      <c r="AD568" s="33" t="str">
        <f t="shared" si="790"/>
        <v/>
      </c>
      <c r="AE568" s="24" t="str">
        <f t="shared" si="790"/>
        <v/>
      </c>
      <c r="AF568" s="26" t="str">
        <f t="shared" si="790"/>
        <v/>
      </c>
      <c r="AG568" s="24" t="str">
        <f t="shared" si="790"/>
        <v/>
      </c>
      <c r="AH568" s="26" t="str">
        <f t="shared" si="790"/>
        <v/>
      </c>
      <c r="AI568" s="26" t="str">
        <f t="shared" si="790"/>
        <v/>
      </c>
      <c r="AJ568" s="26" t="str">
        <f t="shared" si="790"/>
        <v/>
      </c>
      <c r="AK568" s="26" t="str">
        <f t="shared" si="790"/>
        <v/>
      </c>
      <c r="AL568" s="26" t="str">
        <f t="shared" si="790"/>
        <v/>
      </c>
      <c r="AM568" s="18" t="str">
        <f t="shared" ref="Z568:AM631" si="792">IF(SG_or_BG_entered="","",Previous)</f>
        <v/>
      </c>
      <c r="AN568" s="9"/>
      <c r="AO568" s="152" t="str">
        <f t="shared" si="764"/>
        <v/>
      </c>
      <c r="AP568" s="150" t="str">
        <f t="shared" si="707"/>
        <v/>
      </c>
      <c r="AQ568" s="151" t="str">
        <f t="shared" si="708"/>
        <v/>
      </c>
      <c r="AR568" s="107" t="str">
        <f t="shared" si="709"/>
        <v/>
      </c>
      <c r="AS568" s="128" t="str">
        <f t="shared" si="710"/>
        <v/>
      </c>
      <c r="AT568" s="114" t="str">
        <f t="shared" si="765"/>
        <v/>
      </c>
      <c r="AU568" s="114" t="str">
        <f t="shared" si="766"/>
        <v/>
      </c>
      <c r="AV568" s="114" t="str">
        <f t="shared" si="767"/>
        <v/>
      </c>
      <c r="AW568" s="114" t="str">
        <f t="shared" si="768"/>
        <v/>
      </c>
      <c r="AX568" s="117" t="str">
        <f t="shared" si="769"/>
        <v/>
      </c>
      <c r="AY568" s="117" t="str">
        <f t="shared" si="770"/>
        <v/>
      </c>
      <c r="AZ568" s="111" t="str">
        <f t="shared" si="771"/>
        <v/>
      </c>
      <c r="BA568" s="133" t="str">
        <f t="shared" si="772"/>
        <v/>
      </c>
      <c r="BB568" s="126" t="str">
        <f t="shared" si="711"/>
        <v/>
      </c>
      <c r="BC568" s="126" t="str">
        <f t="shared" si="712"/>
        <v/>
      </c>
      <c r="BD568" s="127" t="str">
        <f t="shared" si="713"/>
        <v/>
      </c>
      <c r="BE568" s="115" t="str">
        <f t="shared" si="714"/>
        <v/>
      </c>
      <c r="BF568" s="148" t="str">
        <f t="shared" si="715"/>
        <v/>
      </c>
      <c r="BG568" s="126" t="str">
        <f t="shared" si="716"/>
        <v/>
      </c>
      <c r="BH568" s="126" t="str">
        <f t="shared" si="717"/>
        <v/>
      </c>
      <c r="BI568" s="126" t="str">
        <f t="shared" si="718"/>
        <v/>
      </c>
      <c r="BJ568" s="126" t="str">
        <f t="shared" si="719"/>
        <v/>
      </c>
      <c r="BK568" s="111" t="str">
        <f t="shared" si="720"/>
        <v/>
      </c>
      <c r="BL568" s="118" t="str">
        <f t="shared" si="773"/>
        <v/>
      </c>
      <c r="BM568" s="115" t="str">
        <f t="shared" si="721"/>
        <v/>
      </c>
      <c r="BN568" s="110" t="str">
        <f t="shared" si="722"/>
        <v/>
      </c>
      <c r="BO568" s="110" t="str">
        <f t="shared" si="723"/>
        <v/>
      </c>
      <c r="BP568" s="111" t="str">
        <f t="shared" si="774"/>
        <v/>
      </c>
      <c r="BQ568" s="110" t="str">
        <f t="shared" si="775"/>
        <v/>
      </c>
      <c r="BR568" s="153"/>
      <c r="BS568" s="115" t="str">
        <f t="shared" si="724"/>
        <v/>
      </c>
      <c r="BT568" s="132" t="str">
        <f t="shared" si="787"/>
        <v/>
      </c>
      <c r="BU568" s="146" t="str">
        <f t="shared" si="725"/>
        <v/>
      </c>
      <c r="BV568" s="115" t="str">
        <f t="shared" si="726"/>
        <v/>
      </c>
      <c r="BW568" s="118" t="str">
        <f t="shared" si="727"/>
        <v/>
      </c>
      <c r="BX568" s="119"/>
      <c r="BY568" s="111" t="str">
        <f t="shared" si="728"/>
        <v/>
      </c>
      <c r="BZ568" s="111" t="str">
        <f t="shared" si="729"/>
        <v/>
      </c>
      <c r="CA568" s="111" t="str">
        <f t="shared" si="730"/>
        <v/>
      </c>
      <c r="CB568" s="142" t="str">
        <f t="shared" si="731"/>
        <v/>
      </c>
      <c r="CC568" s="184" t="str">
        <f t="shared" si="732"/>
        <v/>
      </c>
      <c r="CD568" s="115" t="str">
        <f t="shared" si="733"/>
        <v/>
      </c>
      <c r="CE568" s="115" t="str">
        <f t="shared" si="734"/>
        <v/>
      </c>
      <c r="CF568" s="125" t="str">
        <f t="shared" si="735"/>
        <v/>
      </c>
      <c r="CG568" s="125" t="str">
        <f t="shared" si="736"/>
        <v/>
      </c>
      <c r="CH568" s="149" t="str">
        <f t="shared" si="737"/>
        <v/>
      </c>
      <c r="CI568" s="142" t="str">
        <f t="shared" si="738"/>
        <v/>
      </c>
      <c r="CJ568" s="119"/>
      <c r="CK568" s="109"/>
      <c r="CL568" s="166" t="str">
        <f t="shared" si="739"/>
        <v/>
      </c>
      <c r="CM568" s="166" t="str">
        <f t="shared" si="740"/>
        <v/>
      </c>
      <c r="CN568" s="163" t="str">
        <f t="shared" si="741"/>
        <v/>
      </c>
      <c r="CO568" s="164" t="str">
        <f t="shared" si="742"/>
        <v/>
      </c>
      <c r="CP568" s="109"/>
      <c r="CQ568" s="163" t="str">
        <f t="shared" si="743"/>
        <v/>
      </c>
      <c r="CR568" s="163" t="str">
        <f t="shared" si="744"/>
        <v/>
      </c>
      <c r="CS568" s="109"/>
      <c r="CT568" s="112" t="str">
        <f t="shared" si="776"/>
        <v/>
      </c>
      <c r="CU568" s="145" t="str">
        <f t="shared" si="777"/>
        <v/>
      </c>
      <c r="CV568" s="111" t="str">
        <f t="shared" si="778"/>
        <v/>
      </c>
      <c r="CW568" s="111" t="str">
        <f t="shared" si="779"/>
        <v/>
      </c>
      <c r="CX568" s="109" t="str">
        <f t="shared" si="745"/>
        <v/>
      </c>
      <c r="CY568" s="126" t="str">
        <f t="shared" si="746"/>
        <v/>
      </c>
      <c r="CZ568" s="126" t="str">
        <f t="shared" si="747"/>
        <v/>
      </c>
      <c r="DA568" s="126" t="str">
        <f t="shared" si="748"/>
        <v/>
      </c>
      <c r="DB568" s="145" t="str">
        <f t="shared" si="749"/>
        <v/>
      </c>
      <c r="DC568" s="143" t="str">
        <f t="shared" si="750"/>
        <v/>
      </c>
      <c r="DD568" s="121"/>
      <c r="DE568" s="113" t="str">
        <f t="shared" si="751"/>
        <v/>
      </c>
      <c r="DF568" s="113" t="str">
        <f t="shared" si="752"/>
        <v/>
      </c>
      <c r="DG568" s="111" t="e">
        <f t="shared" si="780"/>
        <v>#N/A</v>
      </c>
      <c r="DH568" s="108" t="str">
        <f t="shared" si="753"/>
        <v/>
      </c>
      <c r="DI568" s="108" t="str">
        <f t="shared" si="781"/>
        <v/>
      </c>
      <c r="DJ568" s="108" t="str">
        <f t="shared" si="782"/>
        <v/>
      </c>
      <c r="DK568" s="108" t="str">
        <f t="shared" si="785"/>
        <v/>
      </c>
      <c r="DL568" s="108" t="str">
        <f t="shared" si="783"/>
        <v/>
      </c>
      <c r="DM568" s="108" t="str">
        <f t="shared" si="784"/>
        <v/>
      </c>
      <c r="DN568" s="103"/>
      <c r="DO568" s="170" t="str">
        <f t="shared" si="754"/>
        <v/>
      </c>
      <c r="DP568" s="170" t="str">
        <f t="shared" si="755"/>
        <v/>
      </c>
      <c r="DQ568" s="170" t="str">
        <f t="shared" si="756"/>
        <v/>
      </c>
      <c r="DR568" s="55" t="str">
        <f t="shared" si="757"/>
        <v/>
      </c>
      <c r="DS568" s="55" t="str">
        <f t="shared" si="758"/>
        <v/>
      </c>
      <c r="DT568" s="173" t="str">
        <f t="shared" si="759"/>
        <v/>
      </c>
      <c r="DU568" s="55" t="str">
        <f t="shared" si="760"/>
        <v/>
      </c>
      <c r="DV568" s="21" t="str">
        <f t="shared" si="761"/>
        <v/>
      </c>
      <c r="DW568" s="11" t="str">
        <f t="shared" si="786"/>
        <v/>
      </c>
      <c r="DX568" s="12" t="str">
        <f t="shared" si="762"/>
        <v/>
      </c>
      <c r="DY568" s="15"/>
    </row>
    <row r="569" spans="1:129" ht="19.899999999999999" customHeight="1" x14ac:dyDescent="0.25">
      <c r="A569" s="47">
        <f t="shared" si="763"/>
        <v>568</v>
      </c>
      <c r="B569" s="176"/>
      <c r="C569" s="194"/>
      <c r="D569" s="176"/>
      <c r="E569" s="194"/>
      <c r="F569" s="192"/>
      <c r="G569" s="193"/>
      <c r="H569" s="176"/>
      <c r="I569" s="176"/>
      <c r="J569" s="180"/>
      <c r="K569" s="180"/>
      <c r="L569" s="180"/>
      <c r="M569" s="40"/>
      <c r="N569" s="10" t="str">
        <f t="shared" si="705"/>
        <v/>
      </c>
      <c r="O569" s="13"/>
      <c r="P569" s="26" t="str">
        <f t="shared" si="791"/>
        <v/>
      </c>
      <c r="Q569" s="26" t="str">
        <f t="shared" si="791"/>
        <v/>
      </c>
      <c r="R569" s="26" t="str">
        <f t="shared" si="791"/>
        <v/>
      </c>
      <c r="S569" s="26" t="str">
        <f t="shared" si="791"/>
        <v/>
      </c>
      <c r="T569" s="26" t="str">
        <f t="shared" si="791"/>
        <v/>
      </c>
      <c r="U569" s="157" t="str">
        <f t="shared" si="791"/>
        <v/>
      </c>
      <c r="V569" s="26" t="str">
        <f t="shared" si="791"/>
        <v/>
      </c>
      <c r="W569" s="26" t="str">
        <f t="shared" si="791"/>
        <v/>
      </c>
      <c r="X569" s="26" t="str">
        <f t="shared" si="791"/>
        <v/>
      </c>
      <c r="Y569" s="24" t="str">
        <f t="shared" si="791"/>
        <v/>
      </c>
      <c r="Z569" s="18" t="str">
        <f t="shared" si="792"/>
        <v/>
      </c>
      <c r="AA569" s="24" t="str">
        <f t="shared" si="792"/>
        <v/>
      </c>
      <c r="AB569" s="24" t="str">
        <f t="shared" si="792"/>
        <v/>
      </c>
      <c r="AC569" s="26" t="str">
        <f t="shared" si="792"/>
        <v/>
      </c>
      <c r="AD569" s="33" t="str">
        <f t="shared" si="792"/>
        <v/>
      </c>
      <c r="AE569" s="24" t="str">
        <f t="shared" si="792"/>
        <v/>
      </c>
      <c r="AF569" s="26" t="str">
        <f t="shared" si="792"/>
        <v/>
      </c>
      <c r="AG569" s="24" t="str">
        <f t="shared" si="792"/>
        <v/>
      </c>
      <c r="AH569" s="26" t="str">
        <f t="shared" si="792"/>
        <v/>
      </c>
      <c r="AI569" s="26" t="str">
        <f t="shared" si="792"/>
        <v/>
      </c>
      <c r="AJ569" s="26" t="str">
        <f t="shared" si="792"/>
        <v/>
      </c>
      <c r="AK569" s="26" t="str">
        <f t="shared" si="792"/>
        <v/>
      </c>
      <c r="AL569" s="26" t="str">
        <f t="shared" si="792"/>
        <v/>
      </c>
      <c r="AM569" s="18" t="str">
        <f t="shared" si="792"/>
        <v/>
      </c>
      <c r="AN569" s="9"/>
      <c r="AO569" s="152" t="str">
        <f t="shared" si="764"/>
        <v/>
      </c>
      <c r="AP569" s="150" t="str">
        <f t="shared" si="707"/>
        <v/>
      </c>
      <c r="AQ569" s="151" t="str">
        <f t="shared" si="708"/>
        <v/>
      </c>
      <c r="AR569" s="107" t="str">
        <f t="shared" si="709"/>
        <v/>
      </c>
      <c r="AS569" s="128" t="str">
        <f t="shared" si="710"/>
        <v/>
      </c>
      <c r="AT569" s="114" t="str">
        <f t="shared" si="765"/>
        <v/>
      </c>
      <c r="AU569" s="114" t="str">
        <f t="shared" si="766"/>
        <v/>
      </c>
      <c r="AV569" s="114" t="str">
        <f t="shared" si="767"/>
        <v/>
      </c>
      <c r="AW569" s="114" t="str">
        <f t="shared" si="768"/>
        <v/>
      </c>
      <c r="AX569" s="117" t="str">
        <f t="shared" si="769"/>
        <v/>
      </c>
      <c r="AY569" s="117" t="str">
        <f t="shared" si="770"/>
        <v/>
      </c>
      <c r="AZ569" s="111" t="str">
        <f t="shared" si="771"/>
        <v/>
      </c>
      <c r="BA569" s="133" t="str">
        <f t="shared" si="772"/>
        <v/>
      </c>
      <c r="BB569" s="126" t="str">
        <f t="shared" si="711"/>
        <v/>
      </c>
      <c r="BC569" s="126" t="str">
        <f t="shared" si="712"/>
        <v/>
      </c>
      <c r="BD569" s="127" t="str">
        <f t="shared" si="713"/>
        <v/>
      </c>
      <c r="BE569" s="115" t="str">
        <f t="shared" si="714"/>
        <v/>
      </c>
      <c r="BF569" s="148" t="str">
        <f t="shared" si="715"/>
        <v/>
      </c>
      <c r="BG569" s="126" t="str">
        <f t="shared" si="716"/>
        <v/>
      </c>
      <c r="BH569" s="126" t="str">
        <f t="shared" si="717"/>
        <v/>
      </c>
      <c r="BI569" s="126" t="str">
        <f t="shared" si="718"/>
        <v/>
      </c>
      <c r="BJ569" s="126" t="str">
        <f t="shared" si="719"/>
        <v/>
      </c>
      <c r="BK569" s="111" t="str">
        <f t="shared" si="720"/>
        <v/>
      </c>
      <c r="BL569" s="118" t="str">
        <f t="shared" si="773"/>
        <v/>
      </c>
      <c r="BM569" s="115" t="str">
        <f t="shared" si="721"/>
        <v/>
      </c>
      <c r="BN569" s="110" t="str">
        <f t="shared" si="722"/>
        <v/>
      </c>
      <c r="BO569" s="110" t="str">
        <f t="shared" si="723"/>
        <v/>
      </c>
      <c r="BP569" s="111" t="str">
        <f t="shared" si="774"/>
        <v/>
      </c>
      <c r="BQ569" s="110" t="str">
        <f t="shared" si="775"/>
        <v/>
      </c>
      <c r="BR569" s="153"/>
      <c r="BS569" s="115" t="str">
        <f t="shared" si="724"/>
        <v/>
      </c>
      <c r="BT569" s="132" t="str">
        <f t="shared" si="787"/>
        <v/>
      </c>
      <c r="BU569" s="146" t="str">
        <f t="shared" si="725"/>
        <v/>
      </c>
      <c r="BV569" s="115" t="str">
        <f t="shared" si="726"/>
        <v/>
      </c>
      <c r="BW569" s="118" t="str">
        <f t="shared" si="727"/>
        <v/>
      </c>
      <c r="BX569" s="119"/>
      <c r="BY569" s="111" t="str">
        <f t="shared" si="728"/>
        <v/>
      </c>
      <c r="BZ569" s="111" t="str">
        <f t="shared" si="729"/>
        <v/>
      </c>
      <c r="CA569" s="111" t="str">
        <f t="shared" si="730"/>
        <v/>
      </c>
      <c r="CB569" s="142" t="str">
        <f t="shared" si="731"/>
        <v/>
      </c>
      <c r="CC569" s="184" t="str">
        <f t="shared" si="732"/>
        <v/>
      </c>
      <c r="CD569" s="115" t="str">
        <f t="shared" si="733"/>
        <v/>
      </c>
      <c r="CE569" s="115" t="str">
        <f t="shared" si="734"/>
        <v/>
      </c>
      <c r="CF569" s="125" t="str">
        <f t="shared" si="735"/>
        <v/>
      </c>
      <c r="CG569" s="125" t="str">
        <f t="shared" si="736"/>
        <v/>
      </c>
      <c r="CH569" s="149" t="str">
        <f t="shared" si="737"/>
        <v/>
      </c>
      <c r="CI569" s="142" t="str">
        <f t="shared" si="738"/>
        <v/>
      </c>
      <c r="CJ569" s="119"/>
      <c r="CK569" s="109"/>
      <c r="CL569" s="166" t="str">
        <f t="shared" si="739"/>
        <v/>
      </c>
      <c r="CM569" s="166" t="str">
        <f t="shared" si="740"/>
        <v/>
      </c>
      <c r="CN569" s="163" t="str">
        <f t="shared" si="741"/>
        <v/>
      </c>
      <c r="CO569" s="164" t="str">
        <f t="shared" si="742"/>
        <v/>
      </c>
      <c r="CP569" s="109"/>
      <c r="CQ569" s="163" t="str">
        <f t="shared" si="743"/>
        <v/>
      </c>
      <c r="CR569" s="163" t="str">
        <f t="shared" si="744"/>
        <v/>
      </c>
      <c r="CS569" s="109"/>
      <c r="CT569" s="112" t="str">
        <f t="shared" si="776"/>
        <v/>
      </c>
      <c r="CU569" s="145" t="str">
        <f t="shared" si="777"/>
        <v/>
      </c>
      <c r="CV569" s="111" t="str">
        <f t="shared" si="778"/>
        <v/>
      </c>
      <c r="CW569" s="111" t="str">
        <f t="shared" si="779"/>
        <v/>
      </c>
      <c r="CX569" s="109" t="str">
        <f t="shared" si="745"/>
        <v/>
      </c>
      <c r="CY569" s="126" t="str">
        <f t="shared" si="746"/>
        <v/>
      </c>
      <c r="CZ569" s="126" t="str">
        <f t="shared" si="747"/>
        <v/>
      </c>
      <c r="DA569" s="126" t="str">
        <f t="shared" si="748"/>
        <v/>
      </c>
      <c r="DB569" s="145" t="str">
        <f t="shared" si="749"/>
        <v/>
      </c>
      <c r="DC569" s="143" t="str">
        <f t="shared" si="750"/>
        <v/>
      </c>
      <c r="DD569" s="121"/>
      <c r="DE569" s="113" t="str">
        <f t="shared" si="751"/>
        <v/>
      </c>
      <c r="DF569" s="113" t="str">
        <f t="shared" si="752"/>
        <v/>
      </c>
      <c r="DG569" s="111" t="e">
        <f t="shared" si="780"/>
        <v>#N/A</v>
      </c>
      <c r="DH569" s="108" t="str">
        <f t="shared" si="753"/>
        <v/>
      </c>
      <c r="DI569" s="108" t="str">
        <f t="shared" si="781"/>
        <v/>
      </c>
      <c r="DJ569" s="108" t="str">
        <f t="shared" si="782"/>
        <v/>
      </c>
      <c r="DK569" s="108" t="str">
        <f t="shared" si="785"/>
        <v/>
      </c>
      <c r="DL569" s="108" t="str">
        <f t="shared" si="783"/>
        <v/>
      </c>
      <c r="DM569" s="108" t="str">
        <f t="shared" si="784"/>
        <v/>
      </c>
      <c r="DN569" s="103"/>
      <c r="DO569" s="170" t="str">
        <f t="shared" si="754"/>
        <v/>
      </c>
      <c r="DP569" s="170" t="str">
        <f t="shared" si="755"/>
        <v/>
      </c>
      <c r="DQ569" s="170" t="str">
        <f t="shared" si="756"/>
        <v/>
      </c>
      <c r="DR569" s="55" t="str">
        <f t="shared" si="757"/>
        <v/>
      </c>
      <c r="DS569" s="55" t="str">
        <f t="shared" si="758"/>
        <v/>
      </c>
      <c r="DT569" s="173" t="str">
        <f t="shared" si="759"/>
        <v/>
      </c>
      <c r="DU569" s="55" t="str">
        <f t="shared" si="760"/>
        <v/>
      </c>
      <c r="DV569" s="21" t="str">
        <f t="shared" si="761"/>
        <v/>
      </c>
      <c r="DW569" s="11" t="str">
        <f t="shared" si="786"/>
        <v/>
      </c>
      <c r="DX569" s="12" t="str">
        <f t="shared" si="762"/>
        <v/>
      </c>
      <c r="DY569" s="15"/>
    </row>
    <row r="570" spans="1:129" ht="19.899999999999999" customHeight="1" x14ac:dyDescent="0.25">
      <c r="A570" s="47">
        <f t="shared" si="763"/>
        <v>569</v>
      </c>
      <c r="B570" s="176"/>
      <c r="C570" s="194"/>
      <c r="D570" s="176"/>
      <c r="E570" s="194"/>
      <c r="F570" s="192"/>
      <c r="G570" s="193"/>
      <c r="H570" s="176"/>
      <c r="I570" s="176"/>
      <c r="J570" s="180"/>
      <c r="K570" s="180"/>
      <c r="L570" s="180"/>
      <c r="M570" s="40"/>
      <c r="N570" s="10" t="str">
        <f t="shared" si="705"/>
        <v/>
      </c>
      <c r="O570" s="13"/>
      <c r="P570" s="26" t="str">
        <f t="shared" si="791"/>
        <v/>
      </c>
      <c r="Q570" s="26" t="str">
        <f t="shared" si="791"/>
        <v/>
      </c>
      <c r="R570" s="26" t="str">
        <f t="shared" si="791"/>
        <v/>
      </c>
      <c r="S570" s="26" t="str">
        <f t="shared" si="791"/>
        <v/>
      </c>
      <c r="T570" s="26" t="str">
        <f t="shared" si="791"/>
        <v/>
      </c>
      <c r="U570" s="157" t="str">
        <f t="shared" si="791"/>
        <v/>
      </c>
      <c r="V570" s="26" t="str">
        <f t="shared" si="791"/>
        <v/>
      </c>
      <c r="W570" s="26" t="str">
        <f t="shared" si="791"/>
        <v/>
      </c>
      <c r="X570" s="26" t="str">
        <f t="shared" si="791"/>
        <v/>
      </c>
      <c r="Y570" s="24" t="str">
        <f t="shared" si="791"/>
        <v/>
      </c>
      <c r="Z570" s="18" t="str">
        <f t="shared" si="792"/>
        <v/>
      </c>
      <c r="AA570" s="24" t="str">
        <f t="shared" si="792"/>
        <v/>
      </c>
      <c r="AB570" s="24" t="str">
        <f t="shared" si="792"/>
        <v/>
      </c>
      <c r="AC570" s="26" t="str">
        <f t="shared" si="792"/>
        <v/>
      </c>
      <c r="AD570" s="33" t="str">
        <f t="shared" si="792"/>
        <v/>
      </c>
      <c r="AE570" s="24" t="str">
        <f t="shared" si="792"/>
        <v/>
      </c>
      <c r="AF570" s="26" t="str">
        <f t="shared" si="792"/>
        <v/>
      </c>
      <c r="AG570" s="24" t="str">
        <f t="shared" si="792"/>
        <v/>
      </c>
      <c r="AH570" s="26" t="str">
        <f t="shared" si="792"/>
        <v/>
      </c>
      <c r="AI570" s="26" t="str">
        <f t="shared" si="792"/>
        <v/>
      </c>
      <c r="AJ570" s="26" t="str">
        <f t="shared" si="792"/>
        <v/>
      </c>
      <c r="AK570" s="26" t="str">
        <f t="shared" si="792"/>
        <v/>
      </c>
      <c r="AL570" s="26" t="str">
        <f t="shared" si="792"/>
        <v/>
      </c>
      <c r="AM570" s="18" t="str">
        <f t="shared" si="792"/>
        <v/>
      </c>
      <c r="AN570" s="9"/>
      <c r="AO570" s="152" t="str">
        <f t="shared" si="764"/>
        <v/>
      </c>
      <c r="AP570" s="150" t="str">
        <f t="shared" si="707"/>
        <v/>
      </c>
      <c r="AQ570" s="151" t="str">
        <f t="shared" si="708"/>
        <v/>
      </c>
      <c r="AR570" s="107" t="str">
        <f t="shared" si="709"/>
        <v/>
      </c>
      <c r="AS570" s="128" t="str">
        <f t="shared" si="710"/>
        <v/>
      </c>
      <c r="AT570" s="114" t="str">
        <f t="shared" si="765"/>
        <v/>
      </c>
      <c r="AU570" s="114" t="str">
        <f t="shared" si="766"/>
        <v/>
      </c>
      <c r="AV570" s="114" t="str">
        <f t="shared" si="767"/>
        <v/>
      </c>
      <c r="AW570" s="114" t="str">
        <f t="shared" si="768"/>
        <v/>
      </c>
      <c r="AX570" s="117" t="str">
        <f t="shared" si="769"/>
        <v/>
      </c>
      <c r="AY570" s="117" t="str">
        <f t="shared" si="770"/>
        <v/>
      </c>
      <c r="AZ570" s="111" t="str">
        <f t="shared" si="771"/>
        <v/>
      </c>
      <c r="BA570" s="133" t="str">
        <f t="shared" si="772"/>
        <v/>
      </c>
      <c r="BB570" s="126" t="str">
        <f t="shared" si="711"/>
        <v/>
      </c>
      <c r="BC570" s="126" t="str">
        <f t="shared" si="712"/>
        <v/>
      </c>
      <c r="BD570" s="127" t="str">
        <f t="shared" si="713"/>
        <v/>
      </c>
      <c r="BE570" s="115" t="str">
        <f t="shared" si="714"/>
        <v/>
      </c>
      <c r="BF570" s="148" t="str">
        <f t="shared" si="715"/>
        <v/>
      </c>
      <c r="BG570" s="126" t="str">
        <f t="shared" si="716"/>
        <v/>
      </c>
      <c r="BH570" s="126" t="str">
        <f t="shared" si="717"/>
        <v/>
      </c>
      <c r="BI570" s="126" t="str">
        <f t="shared" si="718"/>
        <v/>
      </c>
      <c r="BJ570" s="126" t="str">
        <f t="shared" si="719"/>
        <v/>
      </c>
      <c r="BK570" s="111" t="str">
        <f t="shared" si="720"/>
        <v/>
      </c>
      <c r="BL570" s="118" t="str">
        <f t="shared" si="773"/>
        <v/>
      </c>
      <c r="BM570" s="115" t="str">
        <f t="shared" si="721"/>
        <v/>
      </c>
      <c r="BN570" s="110" t="str">
        <f t="shared" si="722"/>
        <v/>
      </c>
      <c r="BO570" s="110" t="str">
        <f t="shared" si="723"/>
        <v/>
      </c>
      <c r="BP570" s="111" t="str">
        <f t="shared" si="774"/>
        <v/>
      </c>
      <c r="BQ570" s="110" t="str">
        <f t="shared" si="775"/>
        <v/>
      </c>
      <c r="BR570" s="153"/>
      <c r="BS570" s="115" t="str">
        <f t="shared" si="724"/>
        <v/>
      </c>
      <c r="BT570" s="132" t="str">
        <f t="shared" si="787"/>
        <v/>
      </c>
      <c r="BU570" s="146" t="str">
        <f t="shared" si="725"/>
        <v/>
      </c>
      <c r="BV570" s="115" t="str">
        <f t="shared" si="726"/>
        <v/>
      </c>
      <c r="BW570" s="118" t="str">
        <f t="shared" si="727"/>
        <v/>
      </c>
      <c r="BX570" s="119"/>
      <c r="BY570" s="111" t="str">
        <f t="shared" si="728"/>
        <v/>
      </c>
      <c r="BZ570" s="111" t="str">
        <f t="shared" si="729"/>
        <v/>
      </c>
      <c r="CA570" s="111" t="str">
        <f t="shared" si="730"/>
        <v/>
      </c>
      <c r="CB570" s="142" t="str">
        <f t="shared" si="731"/>
        <v/>
      </c>
      <c r="CC570" s="184" t="str">
        <f t="shared" si="732"/>
        <v/>
      </c>
      <c r="CD570" s="115" t="str">
        <f t="shared" si="733"/>
        <v/>
      </c>
      <c r="CE570" s="115" t="str">
        <f t="shared" si="734"/>
        <v/>
      </c>
      <c r="CF570" s="125" t="str">
        <f t="shared" si="735"/>
        <v/>
      </c>
      <c r="CG570" s="125" t="str">
        <f t="shared" si="736"/>
        <v/>
      </c>
      <c r="CH570" s="149" t="str">
        <f t="shared" si="737"/>
        <v/>
      </c>
      <c r="CI570" s="142" t="str">
        <f t="shared" si="738"/>
        <v/>
      </c>
      <c r="CJ570" s="119"/>
      <c r="CK570" s="109"/>
      <c r="CL570" s="166" t="str">
        <f t="shared" si="739"/>
        <v/>
      </c>
      <c r="CM570" s="166" t="str">
        <f t="shared" si="740"/>
        <v/>
      </c>
      <c r="CN570" s="163" t="str">
        <f t="shared" si="741"/>
        <v/>
      </c>
      <c r="CO570" s="164" t="str">
        <f t="shared" si="742"/>
        <v/>
      </c>
      <c r="CP570" s="109"/>
      <c r="CQ570" s="163" t="str">
        <f t="shared" si="743"/>
        <v/>
      </c>
      <c r="CR570" s="163" t="str">
        <f t="shared" si="744"/>
        <v/>
      </c>
      <c r="CS570" s="109"/>
      <c r="CT570" s="112" t="str">
        <f t="shared" si="776"/>
        <v/>
      </c>
      <c r="CU570" s="145" t="str">
        <f t="shared" si="777"/>
        <v/>
      </c>
      <c r="CV570" s="111" t="str">
        <f t="shared" si="778"/>
        <v/>
      </c>
      <c r="CW570" s="111" t="str">
        <f t="shared" si="779"/>
        <v/>
      </c>
      <c r="CX570" s="109" t="str">
        <f t="shared" si="745"/>
        <v/>
      </c>
      <c r="CY570" s="126" t="str">
        <f t="shared" si="746"/>
        <v/>
      </c>
      <c r="CZ570" s="126" t="str">
        <f t="shared" si="747"/>
        <v/>
      </c>
      <c r="DA570" s="126" t="str">
        <f t="shared" si="748"/>
        <v/>
      </c>
      <c r="DB570" s="145" t="str">
        <f t="shared" si="749"/>
        <v/>
      </c>
      <c r="DC570" s="143" t="str">
        <f t="shared" si="750"/>
        <v/>
      </c>
      <c r="DD570" s="121"/>
      <c r="DE570" s="113" t="str">
        <f t="shared" si="751"/>
        <v/>
      </c>
      <c r="DF570" s="113" t="str">
        <f t="shared" si="752"/>
        <v/>
      </c>
      <c r="DG570" s="111" t="e">
        <f t="shared" si="780"/>
        <v>#N/A</v>
      </c>
      <c r="DH570" s="108" t="str">
        <f t="shared" si="753"/>
        <v/>
      </c>
      <c r="DI570" s="108" t="str">
        <f t="shared" si="781"/>
        <v/>
      </c>
      <c r="DJ570" s="108" t="str">
        <f t="shared" si="782"/>
        <v/>
      </c>
      <c r="DK570" s="108" t="str">
        <f t="shared" si="785"/>
        <v/>
      </c>
      <c r="DL570" s="108" t="str">
        <f t="shared" si="783"/>
        <v/>
      </c>
      <c r="DM570" s="108" t="str">
        <f t="shared" si="784"/>
        <v/>
      </c>
      <c r="DN570" s="103"/>
      <c r="DO570" s="170" t="str">
        <f t="shared" si="754"/>
        <v/>
      </c>
      <c r="DP570" s="170" t="str">
        <f t="shared" si="755"/>
        <v/>
      </c>
      <c r="DQ570" s="170" t="str">
        <f t="shared" si="756"/>
        <v/>
      </c>
      <c r="DR570" s="55" t="str">
        <f t="shared" si="757"/>
        <v/>
      </c>
      <c r="DS570" s="55" t="str">
        <f t="shared" si="758"/>
        <v/>
      </c>
      <c r="DT570" s="173" t="str">
        <f t="shared" si="759"/>
        <v/>
      </c>
      <c r="DU570" s="55" t="str">
        <f t="shared" si="760"/>
        <v/>
      </c>
      <c r="DV570" s="21" t="str">
        <f t="shared" si="761"/>
        <v/>
      </c>
      <c r="DW570" s="11" t="str">
        <f t="shared" si="786"/>
        <v/>
      </c>
      <c r="DX570" s="12" t="str">
        <f t="shared" si="762"/>
        <v/>
      </c>
      <c r="DY570" s="15"/>
    </row>
    <row r="571" spans="1:129" ht="19.899999999999999" customHeight="1" x14ac:dyDescent="0.25">
      <c r="A571" s="47">
        <f t="shared" si="763"/>
        <v>570</v>
      </c>
      <c r="B571" s="176"/>
      <c r="C571" s="194"/>
      <c r="D571" s="176"/>
      <c r="E571" s="194"/>
      <c r="F571" s="192"/>
      <c r="G571" s="193"/>
      <c r="H571" s="176"/>
      <c r="I571" s="176"/>
      <c r="J571" s="180"/>
      <c r="K571" s="180"/>
      <c r="L571" s="180"/>
      <c r="M571" s="40"/>
      <c r="N571" s="10" t="str">
        <f t="shared" si="705"/>
        <v/>
      </c>
      <c r="O571" s="13"/>
      <c r="P571" s="26" t="str">
        <f t="shared" si="791"/>
        <v/>
      </c>
      <c r="Q571" s="26" t="str">
        <f t="shared" si="791"/>
        <v/>
      </c>
      <c r="R571" s="26" t="str">
        <f t="shared" si="791"/>
        <v/>
      </c>
      <c r="S571" s="26" t="str">
        <f t="shared" si="791"/>
        <v/>
      </c>
      <c r="T571" s="26" t="str">
        <f t="shared" si="791"/>
        <v/>
      </c>
      <c r="U571" s="157" t="str">
        <f t="shared" si="791"/>
        <v/>
      </c>
      <c r="V571" s="26" t="str">
        <f t="shared" si="791"/>
        <v/>
      </c>
      <c r="W571" s="26" t="str">
        <f t="shared" si="791"/>
        <v/>
      </c>
      <c r="X571" s="26" t="str">
        <f t="shared" si="791"/>
        <v/>
      </c>
      <c r="Y571" s="24" t="str">
        <f t="shared" si="791"/>
        <v/>
      </c>
      <c r="Z571" s="18" t="str">
        <f t="shared" si="792"/>
        <v/>
      </c>
      <c r="AA571" s="24" t="str">
        <f t="shared" si="792"/>
        <v/>
      </c>
      <c r="AB571" s="24" t="str">
        <f t="shared" si="792"/>
        <v/>
      </c>
      <c r="AC571" s="26" t="str">
        <f t="shared" si="792"/>
        <v/>
      </c>
      <c r="AD571" s="33" t="str">
        <f t="shared" si="792"/>
        <v/>
      </c>
      <c r="AE571" s="24" t="str">
        <f t="shared" si="792"/>
        <v/>
      </c>
      <c r="AF571" s="26" t="str">
        <f t="shared" si="792"/>
        <v/>
      </c>
      <c r="AG571" s="24" t="str">
        <f t="shared" si="792"/>
        <v/>
      </c>
      <c r="AH571" s="26" t="str">
        <f t="shared" si="792"/>
        <v/>
      </c>
      <c r="AI571" s="26" t="str">
        <f t="shared" si="792"/>
        <v/>
      </c>
      <c r="AJ571" s="26" t="str">
        <f t="shared" si="792"/>
        <v/>
      </c>
      <c r="AK571" s="26" t="str">
        <f t="shared" si="792"/>
        <v/>
      </c>
      <c r="AL571" s="26" t="str">
        <f t="shared" si="792"/>
        <v/>
      </c>
      <c r="AM571" s="18" t="str">
        <f t="shared" si="792"/>
        <v/>
      </c>
      <c r="AN571" s="9"/>
      <c r="AO571" s="152" t="str">
        <f t="shared" si="764"/>
        <v/>
      </c>
      <c r="AP571" s="150" t="str">
        <f t="shared" si="707"/>
        <v/>
      </c>
      <c r="AQ571" s="151" t="str">
        <f t="shared" si="708"/>
        <v/>
      </c>
      <c r="AR571" s="107" t="str">
        <f t="shared" si="709"/>
        <v/>
      </c>
      <c r="AS571" s="128" t="str">
        <f t="shared" si="710"/>
        <v/>
      </c>
      <c r="AT571" s="114" t="str">
        <f t="shared" si="765"/>
        <v/>
      </c>
      <c r="AU571" s="114" t="str">
        <f t="shared" si="766"/>
        <v/>
      </c>
      <c r="AV571" s="114" t="str">
        <f t="shared" si="767"/>
        <v/>
      </c>
      <c r="AW571" s="114" t="str">
        <f t="shared" si="768"/>
        <v/>
      </c>
      <c r="AX571" s="117" t="str">
        <f t="shared" si="769"/>
        <v/>
      </c>
      <c r="AY571" s="117" t="str">
        <f t="shared" si="770"/>
        <v/>
      </c>
      <c r="AZ571" s="111" t="str">
        <f t="shared" si="771"/>
        <v/>
      </c>
      <c r="BA571" s="133" t="str">
        <f t="shared" si="772"/>
        <v/>
      </c>
      <c r="BB571" s="126" t="str">
        <f t="shared" si="711"/>
        <v/>
      </c>
      <c r="BC571" s="126" t="str">
        <f t="shared" si="712"/>
        <v/>
      </c>
      <c r="BD571" s="127" t="str">
        <f t="shared" si="713"/>
        <v/>
      </c>
      <c r="BE571" s="115" t="str">
        <f t="shared" si="714"/>
        <v/>
      </c>
      <c r="BF571" s="148" t="str">
        <f t="shared" si="715"/>
        <v/>
      </c>
      <c r="BG571" s="126" t="str">
        <f t="shared" si="716"/>
        <v/>
      </c>
      <c r="BH571" s="126" t="str">
        <f t="shared" si="717"/>
        <v/>
      </c>
      <c r="BI571" s="126" t="str">
        <f t="shared" si="718"/>
        <v/>
      </c>
      <c r="BJ571" s="126" t="str">
        <f t="shared" si="719"/>
        <v/>
      </c>
      <c r="BK571" s="111" t="str">
        <f t="shared" si="720"/>
        <v/>
      </c>
      <c r="BL571" s="118" t="str">
        <f t="shared" si="773"/>
        <v/>
      </c>
      <c r="BM571" s="115" t="str">
        <f t="shared" si="721"/>
        <v/>
      </c>
      <c r="BN571" s="110" t="str">
        <f t="shared" si="722"/>
        <v/>
      </c>
      <c r="BO571" s="110" t="str">
        <f t="shared" si="723"/>
        <v/>
      </c>
      <c r="BP571" s="111" t="str">
        <f t="shared" si="774"/>
        <v/>
      </c>
      <c r="BQ571" s="110" t="str">
        <f t="shared" si="775"/>
        <v/>
      </c>
      <c r="BR571" s="153"/>
      <c r="BS571" s="115" t="str">
        <f t="shared" si="724"/>
        <v/>
      </c>
      <c r="BT571" s="132" t="str">
        <f t="shared" si="787"/>
        <v/>
      </c>
      <c r="BU571" s="146" t="str">
        <f t="shared" si="725"/>
        <v/>
      </c>
      <c r="BV571" s="115" t="str">
        <f t="shared" si="726"/>
        <v/>
      </c>
      <c r="BW571" s="118" t="str">
        <f t="shared" si="727"/>
        <v/>
      </c>
      <c r="BX571" s="119"/>
      <c r="BY571" s="111" t="str">
        <f t="shared" si="728"/>
        <v/>
      </c>
      <c r="BZ571" s="111" t="str">
        <f t="shared" si="729"/>
        <v/>
      </c>
      <c r="CA571" s="111" t="str">
        <f t="shared" si="730"/>
        <v/>
      </c>
      <c r="CB571" s="142" t="str">
        <f t="shared" si="731"/>
        <v/>
      </c>
      <c r="CC571" s="184" t="str">
        <f t="shared" si="732"/>
        <v/>
      </c>
      <c r="CD571" s="115" t="str">
        <f t="shared" si="733"/>
        <v/>
      </c>
      <c r="CE571" s="115" t="str">
        <f t="shared" si="734"/>
        <v/>
      </c>
      <c r="CF571" s="125" t="str">
        <f t="shared" si="735"/>
        <v/>
      </c>
      <c r="CG571" s="125" t="str">
        <f t="shared" si="736"/>
        <v/>
      </c>
      <c r="CH571" s="149" t="str">
        <f t="shared" si="737"/>
        <v/>
      </c>
      <c r="CI571" s="142" t="str">
        <f t="shared" si="738"/>
        <v/>
      </c>
      <c r="CJ571" s="119"/>
      <c r="CK571" s="109"/>
      <c r="CL571" s="166" t="str">
        <f t="shared" si="739"/>
        <v/>
      </c>
      <c r="CM571" s="166" t="str">
        <f t="shared" si="740"/>
        <v/>
      </c>
      <c r="CN571" s="163" t="str">
        <f t="shared" si="741"/>
        <v/>
      </c>
      <c r="CO571" s="164" t="str">
        <f t="shared" si="742"/>
        <v/>
      </c>
      <c r="CP571" s="109"/>
      <c r="CQ571" s="163" t="str">
        <f t="shared" si="743"/>
        <v/>
      </c>
      <c r="CR571" s="163" t="str">
        <f t="shared" si="744"/>
        <v/>
      </c>
      <c r="CS571" s="109"/>
      <c r="CT571" s="112" t="str">
        <f t="shared" si="776"/>
        <v/>
      </c>
      <c r="CU571" s="145" t="str">
        <f t="shared" si="777"/>
        <v/>
      </c>
      <c r="CV571" s="111" t="str">
        <f t="shared" si="778"/>
        <v/>
      </c>
      <c r="CW571" s="111" t="str">
        <f t="shared" si="779"/>
        <v/>
      </c>
      <c r="CX571" s="109" t="str">
        <f t="shared" si="745"/>
        <v/>
      </c>
      <c r="CY571" s="126" t="str">
        <f t="shared" si="746"/>
        <v/>
      </c>
      <c r="CZ571" s="126" t="str">
        <f t="shared" si="747"/>
        <v/>
      </c>
      <c r="DA571" s="126" t="str">
        <f t="shared" si="748"/>
        <v/>
      </c>
      <c r="DB571" s="145" t="str">
        <f t="shared" si="749"/>
        <v/>
      </c>
      <c r="DC571" s="143" t="str">
        <f t="shared" si="750"/>
        <v/>
      </c>
      <c r="DD571" s="121"/>
      <c r="DE571" s="113" t="str">
        <f t="shared" si="751"/>
        <v/>
      </c>
      <c r="DF571" s="113" t="str">
        <f t="shared" si="752"/>
        <v/>
      </c>
      <c r="DG571" s="111" t="e">
        <f t="shared" si="780"/>
        <v>#N/A</v>
      </c>
      <c r="DH571" s="108" t="str">
        <f t="shared" si="753"/>
        <v/>
      </c>
      <c r="DI571" s="108" t="str">
        <f t="shared" si="781"/>
        <v/>
      </c>
      <c r="DJ571" s="108" t="str">
        <f t="shared" si="782"/>
        <v/>
      </c>
      <c r="DK571" s="108" t="str">
        <f t="shared" si="785"/>
        <v/>
      </c>
      <c r="DL571" s="108" t="str">
        <f t="shared" si="783"/>
        <v/>
      </c>
      <c r="DM571" s="108" t="str">
        <f t="shared" si="784"/>
        <v/>
      </c>
      <c r="DN571" s="103"/>
      <c r="DO571" s="170" t="str">
        <f t="shared" si="754"/>
        <v/>
      </c>
      <c r="DP571" s="170" t="str">
        <f t="shared" si="755"/>
        <v/>
      </c>
      <c r="DQ571" s="170" t="str">
        <f t="shared" si="756"/>
        <v/>
      </c>
      <c r="DR571" s="55" t="str">
        <f t="shared" si="757"/>
        <v/>
      </c>
      <c r="DS571" s="55" t="str">
        <f t="shared" si="758"/>
        <v/>
      </c>
      <c r="DT571" s="173" t="str">
        <f t="shared" si="759"/>
        <v/>
      </c>
      <c r="DU571" s="55" t="str">
        <f t="shared" si="760"/>
        <v/>
      </c>
      <c r="DV571" s="21" t="str">
        <f t="shared" si="761"/>
        <v/>
      </c>
      <c r="DW571" s="11" t="str">
        <f t="shared" si="786"/>
        <v/>
      </c>
      <c r="DX571" s="12" t="str">
        <f t="shared" si="762"/>
        <v/>
      </c>
      <c r="DY571" s="15"/>
    </row>
    <row r="572" spans="1:129" ht="19.899999999999999" customHeight="1" x14ac:dyDescent="0.25">
      <c r="A572" s="47">
        <f t="shared" si="763"/>
        <v>571</v>
      </c>
      <c r="B572" s="176"/>
      <c r="C572" s="194"/>
      <c r="D572" s="176"/>
      <c r="E572" s="194"/>
      <c r="F572" s="192"/>
      <c r="G572" s="193"/>
      <c r="H572" s="176"/>
      <c r="I572" s="176"/>
      <c r="J572" s="180"/>
      <c r="K572" s="180"/>
      <c r="L572" s="180"/>
      <c r="M572" s="40"/>
      <c r="N572" s="10" t="str">
        <f t="shared" si="705"/>
        <v/>
      </c>
      <c r="O572" s="13"/>
      <c r="P572" s="26" t="str">
        <f t="shared" si="791"/>
        <v/>
      </c>
      <c r="Q572" s="26" t="str">
        <f t="shared" si="791"/>
        <v/>
      </c>
      <c r="R572" s="26" t="str">
        <f t="shared" si="791"/>
        <v/>
      </c>
      <c r="S572" s="26" t="str">
        <f t="shared" si="791"/>
        <v/>
      </c>
      <c r="T572" s="26" t="str">
        <f t="shared" si="791"/>
        <v/>
      </c>
      <c r="U572" s="157" t="str">
        <f t="shared" si="791"/>
        <v/>
      </c>
      <c r="V572" s="26" t="str">
        <f t="shared" si="791"/>
        <v/>
      </c>
      <c r="W572" s="26" t="str">
        <f t="shared" si="791"/>
        <v/>
      </c>
      <c r="X572" s="26" t="str">
        <f t="shared" si="791"/>
        <v/>
      </c>
      <c r="Y572" s="24" t="str">
        <f t="shared" si="791"/>
        <v/>
      </c>
      <c r="Z572" s="18" t="str">
        <f t="shared" si="792"/>
        <v/>
      </c>
      <c r="AA572" s="24" t="str">
        <f t="shared" si="792"/>
        <v/>
      </c>
      <c r="AB572" s="24" t="str">
        <f t="shared" si="792"/>
        <v/>
      </c>
      <c r="AC572" s="26" t="str">
        <f t="shared" si="792"/>
        <v/>
      </c>
      <c r="AD572" s="33" t="str">
        <f t="shared" si="792"/>
        <v/>
      </c>
      <c r="AE572" s="24" t="str">
        <f t="shared" si="792"/>
        <v/>
      </c>
      <c r="AF572" s="26" t="str">
        <f t="shared" si="792"/>
        <v/>
      </c>
      <c r="AG572" s="24" t="str">
        <f t="shared" si="792"/>
        <v/>
      </c>
      <c r="AH572" s="26" t="str">
        <f t="shared" si="792"/>
        <v/>
      </c>
      <c r="AI572" s="26" t="str">
        <f t="shared" si="792"/>
        <v/>
      </c>
      <c r="AJ572" s="26" t="str">
        <f t="shared" si="792"/>
        <v/>
      </c>
      <c r="AK572" s="26" t="str">
        <f t="shared" si="792"/>
        <v/>
      </c>
      <c r="AL572" s="26" t="str">
        <f t="shared" si="792"/>
        <v/>
      </c>
      <c r="AM572" s="18" t="str">
        <f t="shared" si="792"/>
        <v/>
      </c>
      <c r="AN572" s="9"/>
      <c r="AO572" s="152" t="str">
        <f t="shared" si="764"/>
        <v/>
      </c>
      <c r="AP572" s="150" t="str">
        <f t="shared" si="707"/>
        <v/>
      </c>
      <c r="AQ572" s="151" t="str">
        <f t="shared" si="708"/>
        <v/>
      </c>
      <c r="AR572" s="107" t="str">
        <f t="shared" si="709"/>
        <v/>
      </c>
      <c r="AS572" s="128" t="str">
        <f t="shared" si="710"/>
        <v/>
      </c>
      <c r="AT572" s="114" t="str">
        <f t="shared" si="765"/>
        <v/>
      </c>
      <c r="AU572" s="114" t="str">
        <f t="shared" si="766"/>
        <v/>
      </c>
      <c r="AV572" s="114" t="str">
        <f t="shared" si="767"/>
        <v/>
      </c>
      <c r="AW572" s="114" t="str">
        <f t="shared" si="768"/>
        <v/>
      </c>
      <c r="AX572" s="117" t="str">
        <f t="shared" si="769"/>
        <v/>
      </c>
      <c r="AY572" s="117" t="str">
        <f t="shared" si="770"/>
        <v/>
      </c>
      <c r="AZ572" s="111" t="str">
        <f t="shared" si="771"/>
        <v/>
      </c>
      <c r="BA572" s="133" t="str">
        <f t="shared" si="772"/>
        <v/>
      </c>
      <c r="BB572" s="126" t="str">
        <f t="shared" si="711"/>
        <v/>
      </c>
      <c r="BC572" s="126" t="str">
        <f t="shared" si="712"/>
        <v/>
      </c>
      <c r="BD572" s="127" t="str">
        <f t="shared" si="713"/>
        <v/>
      </c>
      <c r="BE572" s="115" t="str">
        <f t="shared" si="714"/>
        <v/>
      </c>
      <c r="BF572" s="148" t="str">
        <f t="shared" si="715"/>
        <v/>
      </c>
      <c r="BG572" s="126" t="str">
        <f t="shared" si="716"/>
        <v/>
      </c>
      <c r="BH572" s="126" t="str">
        <f t="shared" si="717"/>
        <v/>
      </c>
      <c r="BI572" s="126" t="str">
        <f t="shared" si="718"/>
        <v/>
      </c>
      <c r="BJ572" s="126" t="str">
        <f t="shared" si="719"/>
        <v/>
      </c>
      <c r="BK572" s="111" t="str">
        <f t="shared" si="720"/>
        <v/>
      </c>
      <c r="BL572" s="118" t="str">
        <f t="shared" si="773"/>
        <v/>
      </c>
      <c r="BM572" s="115" t="str">
        <f t="shared" si="721"/>
        <v/>
      </c>
      <c r="BN572" s="110" t="str">
        <f t="shared" si="722"/>
        <v/>
      </c>
      <c r="BO572" s="110" t="str">
        <f t="shared" si="723"/>
        <v/>
      </c>
      <c r="BP572" s="111" t="str">
        <f t="shared" si="774"/>
        <v/>
      </c>
      <c r="BQ572" s="110" t="str">
        <f t="shared" si="775"/>
        <v/>
      </c>
      <c r="BR572" s="153"/>
      <c r="BS572" s="115" t="str">
        <f t="shared" si="724"/>
        <v/>
      </c>
      <c r="BT572" s="132" t="str">
        <f t="shared" si="787"/>
        <v/>
      </c>
      <c r="BU572" s="146" t="str">
        <f t="shared" si="725"/>
        <v/>
      </c>
      <c r="BV572" s="115" t="str">
        <f t="shared" si="726"/>
        <v/>
      </c>
      <c r="BW572" s="118" t="str">
        <f t="shared" si="727"/>
        <v/>
      </c>
      <c r="BX572" s="119"/>
      <c r="BY572" s="111" t="str">
        <f t="shared" si="728"/>
        <v/>
      </c>
      <c r="BZ572" s="111" t="str">
        <f t="shared" si="729"/>
        <v/>
      </c>
      <c r="CA572" s="111" t="str">
        <f t="shared" si="730"/>
        <v/>
      </c>
      <c r="CB572" s="142" t="str">
        <f t="shared" si="731"/>
        <v/>
      </c>
      <c r="CC572" s="184" t="str">
        <f t="shared" si="732"/>
        <v/>
      </c>
      <c r="CD572" s="115" t="str">
        <f t="shared" si="733"/>
        <v/>
      </c>
      <c r="CE572" s="115" t="str">
        <f t="shared" si="734"/>
        <v/>
      </c>
      <c r="CF572" s="125" t="str">
        <f t="shared" si="735"/>
        <v/>
      </c>
      <c r="CG572" s="125" t="str">
        <f t="shared" si="736"/>
        <v/>
      </c>
      <c r="CH572" s="149" t="str">
        <f t="shared" si="737"/>
        <v/>
      </c>
      <c r="CI572" s="142" t="str">
        <f t="shared" si="738"/>
        <v/>
      </c>
      <c r="CJ572" s="119"/>
      <c r="CK572" s="109"/>
      <c r="CL572" s="166" t="str">
        <f t="shared" si="739"/>
        <v/>
      </c>
      <c r="CM572" s="166" t="str">
        <f t="shared" si="740"/>
        <v/>
      </c>
      <c r="CN572" s="163" t="str">
        <f t="shared" si="741"/>
        <v/>
      </c>
      <c r="CO572" s="164" t="str">
        <f t="shared" si="742"/>
        <v/>
      </c>
      <c r="CP572" s="109"/>
      <c r="CQ572" s="163" t="str">
        <f t="shared" si="743"/>
        <v/>
      </c>
      <c r="CR572" s="163" t="str">
        <f t="shared" si="744"/>
        <v/>
      </c>
      <c r="CS572" s="109"/>
      <c r="CT572" s="112" t="str">
        <f t="shared" si="776"/>
        <v/>
      </c>
      <c r="CU572" s="145" t="str">
        <f t="shared" si="777"/>
        <v/>
      </c>
      <c r="CV572" s="111" t="str">
        <f t="shared" si="778"/>
        <v/>
      </c>
      <c r="CW572" s="111" t="str">
        <f t="shared" si="779"/>
        <v/>
      </c>
      <c r="CX572" s="109" t="str">
        <f t="shared" si="745"/>
        <v/>
      </c>
      <c r="CY572" s="126" t="str">
        <f t="shared" si="746"/>
        <v/>
      </c>
      <c r="CZ572" s="126" t="str">
        <f t="shared" si="747"/>
        <v/>
      </c>
      <c r="DA572" s="126" t="str">
        <f t="shared" si="748"/>
        <v/>
      </c>
      <c r="DB572" s="145" t="str">
        <f t="shared" si="749"/>
        <v/>
      </c>
      <c r="DC572" s="143" t="str">
        <f t="shared" si="750"/>
        <v/>
      </c>
      <c r="DD572" s="121"/>
      <c r="DE572" s="113" t="str">
        <f t="shared" si="751"/>
        <v/>
      </c>
      <c r="DF572" s="113" t="str">
        <f t="shared" si="752"/>
        <v/>
      </c>
      <c r="DG572" s="111" t="e">
        <f t="shared" si="780"/>
        <v>#N/A</v>
      </c>
      <c r="DH572" s="108" t="str">
        <f t="shared" si="753"/>
        <v/>
      </c>
      <c r="DI572" s="108" t="str">
        <f t="shared" si="781"/>
        <v/>
      </c>
      <c r="DJ572" s="108" t="str">
        <f t="shared" si="782"/>
        <v/>
      </c>
      <c r="DK572" s="108" t="str">
        <f t="shared" si="785"/>
        <v/>
      </c>
      <c r="DL572" s="108" t="str">
        <f t="shared" si="783"/>
        <v/>
      </c>
      <c r="DM572" s="108" t="str">
        <f t="shared" si="784"/>
        <v/>
      </c>
      <c r="DN572" s="103"/>
      <c r="DO572" s="170" t="str">
        <f t="shared" si="754"/>
        <v/>
      </c>
      <c r="DP572" s="170" t="str">
        <f t="shared" si="755"/>
        <v/>
      </c>
      <c r="DQ572" s="170" t="str">
        <f t="shared" si="756"/>
        <v/>
      </c>
      <c r="DR572" s="55" t="str">
        <f t="shared" si="757"/>
        <v/>
      </c>
      <c r="DS572" s="55" t="str">
        <f t="shared" si="758"/>
        <v/>
      </c>
      <c r="DT572" s="173" t="str">
        <f t="shared" si="759"/>
        <v/>
      </c>
      <c r="DU572" s="55" t="str">
        <f t="shared" si="760"/>
        <v/>
      </c>
      <c r="DV572" s="21" t="str">
        <f t="shared" si="761"/>
        <v/>
      </c>
      <c r="DW572" s="11" t="str">
        <f t="shared" si="786"/>
        <v/>
      </c>
      <c r="DX572" s="12" t="str">
        <f t="shared" si="762"/>
        <v/>
      </c>
      <c r="DY572" s="15"/>
    </row>
    <row r="573" spans="1:129" ht="19.899999999999999" customHeight="1" x14ac:dyDescent="0.25">
      <c r="A573" s="47">
        <f t="shared" si="763"/>
        <v>572</v>
      </c>
      <c r="B573" s="176"/>
      <c r="C573" s="194"/>
      <c r="D573" s="176"/>
      <c r="E573" s="194"/>
      <c r="F573" s="192"/>
      <c r="G573" s="193"/>
      <c r="H573" s="176"/>
      <c r="I573" s="176"/>
      <c r="J573" s="180"/>
      <c r="K573" s="180"/>
      <c r="L573" s="180"/>
      <c r="M573" s="40"/>
      <c r="N573" s="10" t="str">
        <f t="shared" si="705"/>
        <v/>
      </c>
      <c r="O573" s="13"/>
      <c r="P573" s="26" t="str">
        <f t="shared" si="791"/>
        <v/>
      </c>
      <c r="Q573" s="26" t="str">
        <f t="shared" si="791"/>
        <v/>
      </c>
      <c r="R573" s="26" t="str">
        <f t="shared" si="791"/>
        <v/>
      </c>
      <c r="S573" s="26" t="str">
        <f t="shared" si="791"/>
        <v/>
      </c>
      <c r="T573" s="26" t="str">
        <f t="shared" si="791"/>
        <v/>
      </c>
      <c r="U573" s="157" t="str">
        <f t="shared" si="791"/>
        <v/>
      </c>
      <c r="V573" s="26" t="str">
        <f t="shared" si="791"/>
        <v/>
      </c>
      <c r="W573" s="26" t="str">
        <f t="shared" si="791"/>
        <v/>
      </c>
      <c r="X573" s="26" t="str">
        <f t="shared" si="791"/>
        <v/>
      </c>
      <c r="Y573" s="24" t="str">
        <f t="shared" si="791"/>
        <v/>
      </c>
      <c r="Z573" s="18" t="str">
        <f t="shared" si="792"/>
        <v/>
      </c>
      <c r="AA573" s="24" t="str">
        <f t="shared" si="792"/>
        <v/>
      </c>
      <c r="AB573" s="24" t="str">
        <f t="shared" si="792"/>
        <v/>
      </c>
      <c r="AC573" s="26" t="str">
        <f t="shared" si="792"/>
        <v/>
      </c>
      <c r="AD573" s="33" t="str">
        <f t="shared" si="792"/>
        <v/>
      </c>
      <c r="AE573" s="24" t="str">
        <f t="shared" si="792"/>
        <v/>
      </c>
      <c r="AF573" s="26" t="str">
        <f t="shared" si="792"/>
        <v/>
      </c>
      <c r="AG573" s="24" t="str">
        <f t="shared" si="792"/>
        <v/>
      </c>
      <c r="AH573" s="26" t="str">
        <f t="shared" si="792"/>
        <v/>
      </c>
      <c r="AI573" s="26" t="str">
        <f t="shared" si="792"/>
        <v/>
      </c>
      <c r="AJ573" s="26" t="str">
        <f t="shared" si="792"/>
        <v/>
      </c>
      <c r="AK573" s="26" t="str">
        <f t="shared" si="792"/>
        <v/>
      </c>
      <c r="AL573" s="26" t="str">
        <f t="shared" si="792"/>
        <v/>
      </c>
      <c r="AM573" s="18" t="str">
        <f t="shared" si="792"/>
        <v/>
      </c>
      <c r="AN573" s="9"/>
      <c r="AO573" s="152" t="str">
        <f t="shared" si="764"/>
        <v/>
      </c>
      <c r="AP573" s="150" t="str">
        <f t="shared" si="707"/>
        <v/>
      </c>
      <c r="AQ573" s="151" t="str">
        <f t="shared" si="708"/>
        <v/>
      </c>
      <c r="AR573" s="107" t="str">
        <f t="shared" si="709"/>
        <v/>
      </c>
      <c r="AS573" s="128" t="str">
        <f t="shared" si="710"/>
        <v/>
      </c>
      <c r="AT573" s="114" t="str">
        <f t="shared" si="765"/>
        <v/>
      </c>
      <c r="AU573" s="114" t="str">
        <f t="shared" si="766"/>
        <v/>
      </c>
      <c r="AV573" s="114" t="str">
        <f t="shared" si="767"/>
        <v/>
      </c>
      <c r="AW573" s="114" t="str">
        <f t="shared" si="768"/>
        <v/>
      </c>
      <c r="AX573" s="117" t="str">
        <f t="shared" si="769"/>
        <v/>
      </c>
      <c r="AY573" s="117" t="str">
        <f t="shared" si="770"/>
        <v/>
      </c>
      <c r="AZ573" s="111" t="str">
        <f t="shared" si="771"/>
        <v/>
      </c>
      <c r="BA573" s="133" t="str">
        <f t="shared" si="772"/>
        <v/>
      </c>
      <c r="BB573" s="126" t="str">
        <f t="shared" si="711"/>
        <v/>
      </c>
      <c r="BC573" s="126" t="str">
        <f t="shared" si="712"/>
        <v/>
      </c>
      <c r="BD573" s="127" t="str">
        <f t="shared" si="713"/>
        <v/>
      </c>
      <c r="BE573" s="115" t="str">
        <f t="shared" si="714"/>
        <v/>
      </c>
      <c r="BF573" s="148" t="str">
        <f t="shared" si="715"/>
        <v/>
      </c>
      <c r="BG573" s="126" t="str">
        <f t="shared" si="716"/>
        <v/>
      </c>
      <c r="BH573" s="126" t="str">
        <f t="shared" si="717"/>
        <v/>
      </c>
      <c r="BI573" s="126" t="str">
        <f t="shared" si="718"/>
        <v/>
      </c>
      <c r="BJ573" s="126" t="str">
        <f t="shared" si="719"/>
        <v/>
      </c>
      <c r="BK573" s="111" t="str">
        <f t="shared" si="720"/>
        <v/>
      </c>
      <c r="BL573" s="118" t="str">
        <f t="shared" si="773"/>
        <v/>
      </c>
      <c r="BM573" s="115" t="str">
        <f t="shared" si="721"/>
        <v/>
      </c>
      <c r="BN573" s="110" t="str">
        <f t="shared" si="722"/>
        <v/>
      </c>
      <c r="BO573" s="110" t="str">
        <f t="shared" si="723"/>
        <v/>
      </c>
      <c r="BP573" s="111" t="str">
        <f t="shared" si="774"/>
        <v/>
      </c>
      <c r="BQ573" s="110" t="str">
        <f t="shared" si="775"/>
        <v/>
      </c>
      <c r="BR573" s="153"/>
      <c r="BS573" s="115" t="str">
        <f t="shared" si="724"/>
        <v/>
      </c>
      <c r="BT573" s="132" t="str">
        <f t="shared" si="787"/>
        <v/>
      </c>
      <c r="BU573" s="146" t="str">
        <f t="shared" si="725"/>
        <v/>
      </c>
      <c r="BV573" s="115" t="str">
        <f t="shared" si="726"/>
        <v/>
      </c>
      <c r="BW573" s="118" t="str">
        <f t="shared" si="727"/>
        <v/>
      </c>
      <c r="BX573" s="119"/>
      <c r="BY573" s="111" t="str">
        <f t="shared" si="728"/>
        <v/>
      </c>
      <c r="BZ573" s="111" t="str">
        <f t="shared" si="729"/>
        <v/>
      </c>
      <c r="CA573" s="111" t="str">
        <f t="shared" si="730"/>
        <v/>
      </c>
      <c r="CB573" s="142" t="str">
        <f t="shared" si="731"/>
        <v/>
      </c>
      <c r="CC573" s="184" t="str">
        <f t="shared" si="732"/>
        <v/>
      </c>
      <c r="CD573" s="115" t="str">
        <f t="shared" si="733"/>
        <v/>
      </c>
      <c r="CE573" s="115" t="str">
        <f t="shared" si="734"/>
        <v/>
      </c>
      <c r="CF573" s="125" t="str">
        <f t="shared" si="735"/>
        <v/>
      </c>
      <c r="CG573" s="125" t="str">
        <f t="shared" si="736"/>
        <v/>
      </c>
      <c r="CH573" s="149" t="str">
        <f t="shared" si="737"/>
        <v/>
      </c>
      <c r="CI573" s="142" t="str">
        <f t="shared" si="738"/>
        <v/>
      </c>
      <c r="CJ573" s="119"/>
      <c r="CK573" s="109"/>
      <c r="CL573" s="166" t="str">
        <f t="shared" si="739"/>
        <v/>
      </c>
      <c r="CM573" s="166" t="str">
        <f t="shared" si="740"/>
        <v/>
      </c>
      <c r="CN573" s="163" t="str">
        <f t="shared" si="741"/>
        <v/>
      </c>
      <c r="CO573" s="164" t="str">
        <f t="shared" si="742"/>
        <v/>
      </c>
      <c r="CP573" s="109"/>
      <c r="CQ573" s="163" t="str">
        <f t="shared" si="743"/>
        <v/>
      </c>
      <c r="CR573" s="163" t="str">
        <f t="shared" si="744"/>
        <v/>
      </c>
      <c r="CS573" s="109"/>
      <c r="CT573" s="112" t="str">
        <f t="shared" si="776"/>
        <v/>
      </c>
      <c r="CU573" s="145" t="str">
        <f t="shared" si="777"/>
        <v/>
      </c>
      <c r="CV573" s="111" t="str">
        <f t="shared" si="778"/>
        <v/>
      </c>
      <c r="CW573" s="111" t="str">
        <f t="shared" si="779"/>
        <v/>
      </c>
      <c r="CX573" s="109" t="str">
        <f t="shared" si="745"/>
        <v/>
      </c>
      <c r="CY573" s="126" t="str">
        <f t="shared" si="746"/>
        <v/>
      </c>
      <c r="CZ573" s="126" t="str">
        <f t="shared" si="747"/>
        <v/>
      </c>
      <c r="DA573" s="126" t="str">
        <f t="shared" si="748"/>
        <v/>
      </c>
      <c r="DB573" s="145" t="str">
        <f t="shared" si="749"/>
        <v/>
      </c>
      <c r="DC573" s="143" t="str">
        <f t="shared" si="750"/>
        <v/>
      </c>
      <c r="DD573" s="121"/>
      <c r="DE573" s="113" t="str">
        <f t="shared" si="751"/>
        <v/>
      </c>
      <c r="DF573" s="113" t="str">
        <f t="shared" si="752"/>
        <v/>
      </c>
      <c r="DG573" s="111" t="e">
        <f t="shared" si="780"/>
        <v>#N/A</v>
      </c>
      <c r="DH573" s="108" t="str">
        <f t="shared" si="753"/>
        <v/>
      </c>
      <c r="DI573" s="108" t="str">
        <f t="shared" si="781"/>
        <v/>
      </c>
      <c r="DJ573" s="108" t="str">
        <f t="shared" si="782"/>
        <v/>
      </c>
      <c r="DK573" s="108" t="str">
        <f t="shared" si="785"/>
        <v/>
      </c>
      <c r="DL573" s="108" t="str">
        <f t="shared" si="783"/>
        <v/>
      </c>
      <c r="DM573" s="108" t="str">
        <f t="shared" si="784"/>
        <v/>
      </c>
      <c r="DN573" s="103"/>
      <c r="DO573" s="170" t="str">
        <f t="shared" si="754"/>
        <v/>
      </c>
      <c r="DP573" s="170" t="str">
        <f t="shared" si="755"/>
        <v/>
      </c>
      <c r="DQ573" s="170" t="str">
        <f t="shared" si="756"/>
        <v/>
      </c>
      <c r="DR573" s="55" t="str">
        <f t="shared" si="757"/>
        <v/>
      </c>
      <c r="DS573" s="55" t="str">
        <f t="shared" si="758"/>
        <v/>
      </c>
      <c r="DT573" s="173" t="str">
        <f t="shared" si="759"/>
        <v/>
      </c>
      <c r="DU573" s="55" t="str">
        <f t="shared" si="760"/>
        <v/>
      </c>
      <c r="DV573" s="21" t="str">
        <f t="shared" si="761"/>
        <v/>
      </c>
      <c r="DW573" s="11" t="str">
        <f t="shared" si="786"/>
        <v/>
      </c>
      <c r="DX573" s="12" t="str">
        <f t="shared" si="762"/>
        <v/>
      </c>
      <c r="DY573" s="15"/>
    </row>
    <row r="574" spans="1:129" ht="19.899999999999999" customHeight="1" x14ac:dyDescent="0.25">
      <c r="A574" s="47">
        <f t="shared" si="763"/>
        <v>573</v>
      </c>
      <c r="B574" s="176"/>
      <c r="C574" s="194"/>
      <c r="D574" s="176"/>
      <c r="E574" s="194"/>
      <c r="F574" s="192"/>
      <c r="G574" s="193"/>
      <c r="H574" s="176"/>
      <c r="I574" s="176"/>
      <c r="J574" s="180"/>
      <c r="K574" s="180"/>
      <c r="L574" s="180"/>
      <c r="M574" s="40"/>
      <c r="N574" s="10" t="str">
        <f t="shared" si="705"/>
        <v/>
      </c>
      <c r="O574" s="13"/>
      <c r="P574" s="26" t="str">
        <f t="shared" si="791"/>
        <v/>
      </c>
      <c r="Q574" s="26" t="str">
        <f t="shared" si="791"/>
        <v/>
      </c>
      <c r="R574" s="26" t="str">
        <f t="shared" si="791"/>
        <v/>
      </c>
      <c r="S574" s="26" t="str">
        <f t="shared" si="791"/>
        <v/>
      </c>
      <c r="T574" s="26" t="str">
        <f t="shared" si="791"/>
        <v/>
      </c>
      <c r="U574" s="157" t="str">
        <f t="shared" si="791"/>
        <v/>
      </c>
      <c r="V574" s="26" t="str">
        <f t="shared" si="791"/>
        <v/>
      </c>
      <c r="W574" s="26" t="str">
        <f t="shared" si="791"/>
        <v/>
      </c>
      <c r="X574" s="26" t="str">
        <f t="shared" si="791"/>
        <v/>
      </c>
      <c r="Y574" s="24" t="str">
        <f t="shared" si="791"/>
        <v/>
      </c>
      <c r="Z574" s="18" t="str">
        <f t="shared" si="792"/>
        <v/>
      </c>
      <c r="AA574" s="24" t="str">
        <f t="shared" si="792"/>
        <v/>
      </c>
      <c r="AB574" s="24" t="str">
        <f t="shared" si="792"/>
        <v/>
      </c>
      <c r="AC574" s="26" t="str">
        <f t="shared" si="792"/>
        <v/>
      </c>
      <c r="AD574" s="33" t="str">
        <f t="shared" si="792"/>
        <v/>
      </c>
      <c r="AE574" s="24" t="str">
        <f t="shared" si="792"/>
        <v/>
      </c>
      <c r="AF574" s="26" t="str">
        <f t="shared" si="792"/>
        <v/>
      </c>
      <c r="AG574" s="24" t="str">
        <f t="shared" si="792"/>
        <v/>
      </c>
      <c r="AH574" s="26" t="str">
        <f t="shared" si="792"/>
        <v/>
      </c>
      <c r="AI574" s="26" t="str">
        <f t="shared" si="792"/>
        <v/>
      </c>
      <c r="AJ574" s="26" t="str">
        <f t="shared" si="792"/>
        <v/>
      </c>
      <c r="AK574" s="26" t="str">
        <f t="shared" si="792"/>
        <v/>
      </c>
      <c r="AL574" s="26" t="str">
        <f t="shared" si="792"/>
        <v/>
      </c>
      <c r="AM574" s="18" t="str">
        <f t="shared" si="792"/>
        <v/>
      </c>
      <c r="AN574" s="9"/>
      <c r="AO574" s="152" t="str">
        <f t="shared" si="764"/>
        <v/>
      </c>
      <c r="AP574" s="150" t="str">
        <f t="shared" si="707"/>
        <v/>
      </c>
      <c r="AQ574" s="151" t="str">
        <f t="shared" si="708"/>
        <v/>
      </c>
      <c r="AR574" s="107" t="str">
        <f t="shared" si="709"/>
        <v/>
      </c>
      <c r="AS574" s="128" t="str">
        <f t="shared" si="710"/>
        <v/>
      </c>
      <c r="AT574" s="114" t="str">
        <f t="shared" si="765"/>
        <v/>
      </c>
      <c r="AU574" s="114" t="str">
        <f t="shared" si="766"/>
        <v/>
      </c>
      <c r="AV574" s="114" t="str">
        <f t="shared" si="767"/>
        <v/>
      </c>
      <c r="AW574" s="114" t="str">
        <f t="shared" si="768"/>
        <v/>
      </c>
      <c r="AX574" s="117" t="str">
        <f t="shared" si="769"/>
        <v/>
      </c>
      <c r="AY574" s="117" t="str">
        <f t="shared" si="770"/>
        <v/>
      </c>
      <c r="AZ574" s="111" t="str">
        <f t="shared" si="771"/>
        <v/>
      </c>
      <c r="BA574" s="133" t="str">
        <f t="shared" si="772"/>
        <v/>
      </c>
      <c r="BB574" s="126" t="str">
        <f t="shared" si="711"/>
        <v/>
      </c>
      <c r="BC574" s="126" t="str">
        <f t="shared" si="712"/>
        <v/>
      </c>
      <c r="BD574" s="127" t="str">
        <f t="shared" si="713"/>
        <v/>
      </c>
      <c r="BE574" s="115" t="str">
        <f t="shared" si="714"/>
        <v/>
      </c>
      <c r="BF574" s="148" t="str">
        <f t="shared" si="715"/>
        <v/>
      </c>
      <c r="BG574" s="126" t="str">
        <f t="shared" si="716"/>
        <v/>
      </c>
      <c r="BH574" s="126" t="str">
        <f t="shared" si="717"/>
        <v/>
      </c>
      <c r="BI574" s="126" t="str">
        <f t="shared" si="718"/>
        <v/>
      </c>
      <c r="BJ574" s="126" t="str">
        <f t="shared" si="719"/>
        <v/>
      </c>
      <c r="BK574" s="111" t="str">
        <f t="shared" si="720"/>
        <v/>
      </c>
      <c r="BL574" s="118" t="str">
        <f t="shared" si="773"/>
        <v/>
      </c>
      <c r="BM574" s="115" t="str">
        <f t="shared" si="721"/>
        <v/>
      </c>
      <c r="BN574" s="110" t="str">
        <f t="shared" si="722"/>
        <v/>
      </c>
      <c r="BO574" s="110" t="str">
        <f t="shared" si="723"/>
        <v/>
      </c>
      <c r="BP574" s="111" t="str">
        <f t="shared" si="774"/>
        <v/>
      </c>
      <c r="BQ574" s="110" t="str">
        <f t="shared" si="775"/>
        <v/>
      </c>
      <c r="BR574" s="153"/>
      <c r="BS574" s="115" t="str">
        <f t="shared" si="724"/>
        <v/>
      </c>
      <c r="BT574" s="132" t="str">
        <f t="shared" si="787"/>
        <v/>
      </c>
      <c r="BU574" s="146" t="str">
        <f t="shared" si="725"/>
        <v/>
      </c>
      <c r="BV574" s="115" t="str">
        <f t="shared" si="726"/>
        <v/>
      </c>
      <c r="BW574" s="118" t="str">
        <f t="shared" si="727"/>
        <v/>
      </c>
      <c r="BX574" s="119"/>
      <c r="BY574" s="111" t="str">
        <f t="shared" si="728"/>
        <v/>
      </c>
      <c r="BZ574" s="111" t="str">
        <f t="shared" si="729"/>
        <v/>
      </c>
      <c r="CA574" s="111" t="str">
        <f t="shared" si="730"/>
        <v/>
      </c>
      <c r="CB574" s="142" t="str">
        <f t="shared" si="731"/>
        <v/>
      </c>
      <c r="CC574" s="184" t="str">
        <f t="shared" si="732"/>
        <v/>
      </c>
      <c r="CD574" s="115" t="str">
        <f t="shared" si="733"/>
        <v/>
      </c>
      <c r="CE574" s="115" t="str">
        <f t="shared" si="734"/>
        <v/>
      </c>
      <c r="CF574" s="125" t="str">
        <f t="shared" si="735"/>
        <v/>
      </c>
      <c r="CG574" s="125" t="str">
        <f t="shared" si="736"/>
        <v/>
      </c>
      <c r="CH574" s="149" t="str">
        <f t="shared" si="737"/>
        <v/>
      </c>
      <c r="CI574" s="142" t="str">
        <f t="shared" si="738"/>
        <v/>
      </c>
      <c r="CJ574" s="119"/>
      <c r="CK574" s="109"/>
      <c r="CL574" s="166" t="str">
        <f t="shared" si="739"/>
        <v/>
      </c>
      <c r="CM574" s="166" t="str">
        <f t="shared" si="740"/>
        <v/>
      </c>
      <c r="CN574" s="163" t="str">
        <f t="shared" si="741"/>
        <v/>
      </c>
      <c r="CO574" s="164" t="str">
        <f t="shared" si="742"/>
        <v/>
      </c>
      <c r="CP574" s="109"/>
      <c r="CQ574" s="163" t="str">
        <f t="shared" si="743"/>
        <v/>
      </c>
      <c r="CR574" s="163" t="str">
        <f t="shared" si="744"/>
        <v/>
      </c>
      <c r="CS574" s="109"/>
      <c r="CT574" s="112" t="str">
        <f t="shared" si="776"/>
        <v/>
      </c>
      <c r="CU574" s="145" t="str">
        <f t="shared" si="777"/>
        <v/>
      </c>
      <c r="CV574" s="111" t="str">
        <f t="shared" si="778"/>
        <v/>
      </c>
      <c r="CW574" s="111" t="str">
        <f t="shared" si="779"/>
        <v/>
      </c>
      <c r="CX574" s="109" t="str">
        <f t="shared" si="745"/>
        <v/>
      </c>
      <c r="CY574" s="126" t="str">
        <f t="shared" si="746"/>
        <v/>
      </c>
      <c r="CZ574" s="126" t="str">
        <f t="shared" si="747"/>
        <v/>
      </c>
      <c r="DA574" s="126" t="str">
        <f t="shared" si="748"/>
        <v/>
      </c>
      <c r="DB574" s="145" t="str">
        <f t="shared" si="749"/>
        <v/>
      </c>
      <c r="DC574" s="143" t="str">
        <f t="shared" si="750"/>
        <v/>
      </c>
      <c r="DD574" s="121"/>
      <c r="DE574" s="113" t="str">
        <f t="shared" si="751"/>
        <v/>
      </c>
      <c r="DF574" s="113" t="str">
        <f t="shared" si="752"/>
        <v/>
      </c>
      <c r="DG574" s="111" t="e">
        <f t="shared" si="780"/>
        <v>#N/A</v>
      </c>
      <c r="DH574" s="108" t="str">
        <f t="shared" si="753"/>
        <v/>
      </c>
      <c r="DI574" s="108" t="str">
        <f t="shared" si="781"/>
        <v/>
      </c>
      <c r="DJ574" s="108" t="str">
        <f t="shared" si="782"/>
        <v/>
      </c>
      <c r="DK574" s="108" t="str">
        <f t="shared" si="785"/>
        <v/>
      </c>
      <c r="DL574" s="108" t="str">
        <f t="shared" si="783"/>
        <v/>
      </c>
      <c r="DM574" s="108" t="str">
        <f t="shared" si="784"/>
        <v/>
      </c>
      <c r="DN574" s="103"/>
      <c r="DO574" s="170" t="str">
        <f t="shared" si="754"/>
        <v/>
      </c>
      <c r="DP574" s="170" t="str">
        <f t="shared" si="755"/>
        <v/>
      </c>
      <c r="DQ574" s="170" t="str">
        <f t="shared" si="756"/>
        <v/>
      </c>
      <c r="DR574" s="55" t="str">
        <f t="shared" si="757"/>
        <v/>
      </c>
      <c r="DS574" s="55" t="str">
        <f t="shared" si="758"/>
        <v/>
      </c>
      <c r="DT574" s="173" t="str">
        <f t="shared" si="759"/>
        <v/>
      </c>
      <c r="DU574" s="55" t="str">
        <f t="shared" si="760"/>
        <v/>
      </c>
      <c r="DV574" s="21" t="str">
        <f t="shared" si="761"/>
        <v/>
      </c>
      <c r="DW574" s="11" t="str">
        <f t="shared" si="786"/>
        <v/>
      </c>
      <c r="DX574" s="12" t="str">
        <f t="shared" si="762"/>
        <v/>
      </c>
      <c r="DY574" s="15"/>
    </row>
    <row r="575" spans="1:129" ht="19.899999999999999" customHeight="1" x14ac:dyDescent="0.25">
      <c r="A575" s="47">
        <f t="shared" si="763"/>
        <v>574</v>
      </c>
      <c r="B575" s="176"/>
      <c r="C575" s="194"/>
      <c r="D575" s="176"/>
      <c r="E575" s="194"/>
      <c r="F575" s="192"/>
      <c r="G575" s="193"/>
      <c r="H575" s="176"/>
      <c r="I575" s="176"/>
      <c r="J575" s="180"/>
      <c r="K575" s="180"/>
      <c r="L575" s="180"/>
      <c r="M575" s="40"/>
      <c r="N575" s="10" t="str">
        <f t="shared" si="705"/>
        <v/>
      </c>
      <c r="O575" s="13"/>
      <c r="P575" s="26" t="str">
        <f t="shared" si="791"/>
        <v/>
      </c>
      <c r="Q575" s="26" t="str">
        <f t="shared" si="791"/>
        <v/>
      </c>
      <c r="R575" s="26" t="str">
        <f t="shared" si="791"/>
        <v/>
      </c>
      <c r="S575" s="26" t="str">
        <f t="shared" si="791"/>
        <v/>
      </c>
      <c r="T575" s="26" t="str">
        <f t="shared" si="791"/>
        <v/>
      </c>
      <c r="U575" s="157" t="str">
        <f t="shared" si="791"/>
        <v/>
      </c>
      <c r="V575" s="26" t="str">
        <f t="shared" si="791"/>
        <v/>
      </c>
      <c r="W575" s="26" t="str">
        <f t="shared" si="791"/>
        <v/>
      </c>
      <c r="X575" s="26" t="str">
        <f t="shared" si="791"/>
        <v/>
      </c>
      <c r="Y575" s="24" t="str">
        <f t="shared" si="791"/>
        <v/>
      </c>
      <c r="Z575" s="18" t="str">
        <f t="shared" si="792"/>
        <v/>
      </c>
      <c r="AA575" s="24" t="str">
        <f t="shared" si="792"/>
        <v/>
      </c>
      <c r="AB575" s="24" t="str">
        <f t="shared" si="792"/>
        <v/>
      </c>
      <c r="AC575" s="26" t="str">
        <f t="shared" si="792"/>
        <v/>
      </c>
      <c r="AD575" s="33" t="str">
        <f t="shared" si="792"/>
        <v/>
      </c>
      <c r="AE575" s="24" t="str">
        <f t="shared" si="792"/>
        <v/>
      </c>
      <c r="AF575" s="26" t="str">
        <f t="shared" si="792"/>
        <v/>
      </c>
      <c r="AG575" s="24" t="str">
        <f t="shared" si="792"/>
        <v/>
      </c>
      <c r="AH575" s="26" t="str">
        <f t="shared" si="792"/>
        <v/>
      </c>
      <c r="AI575" s="26" t="str">
        <f t="shared" si="792"/>
        <v/>
      </c>
      <c r="AJ575" s="26" t="str">
        <f t="shared" si="792"/>
        <v/>
      </c>
      <c r="AK575" s="26" t="str">
        <f t="shared" si="792"/>
        <v/>
      </c>
      <c r="AL575" s="26" t="str">
        <f t="shared" si="792"/>
        <v/>
      </c>
      <c r="AM575" s="18" t="str">
        <f t="shared" si="792"/>
        <v/>
      </c>
      <c r="AN575" s="9"/>
      <c r="AO575" s="152" t="str">
        <f t="shared" si="764"/>
        <v/>
      </c>
      <c r="AP575" s="150" t="str">
        <f t="shared" si="707"/>
        <v/>
      </c>
      <c r="AQ575" s="151" t="str">
        <f t="shared" si="708"/>
        <v/>
      </c>
      <c r="AR575" s="107" t="str">
        <f t="shared" si="709"/>
        <v/>
      </c>
      <c r="AS575" s="128" t="str">
        <f t="shared" si="710"/>
        <v/>
      </c>
      <c r="AT575" s="114" t="str">
        <f t="shared" si="765"/>
        <v/>
      </c>
      <c r="AU575" s="114" t="str">
        <f t="shared" si="766"/>
        <v/>
      </c>
      <c r="AV575" s="114" t="str">
        <f t="shared" si="767"/>
        <v/>
      </c>
      <c r="AW575" s="114" t="str">
        <f t="shared" si="768"/>
        <v/>
      </c>
      <c r="AX575" s="117" t="str">
        <f t="shared" si="769"/>
        <v/>
      </c>
      <c r="AY575" s="117" t="str">
        <f t="shared" si="770"/>
        <v/>
      </c>
      <c r="AZ575" s="111" t="str">
        <f t="shared" si="771"/>
        <v/>
      </c>
      <c r="BA575" s="133" t="str">
        <f t="shared" si="772"/>
        <v/>
      </c>
      <c r="BB575" s="126" t="str">
        <f t="shared" si="711"/>
        <v/>
      </c>
      <c r="BC575" s="126" t="str">
        <f t="shared" si="712"/>
        <v/>
      </c>
      <c r="BD575" s="127" t="str">
        <f t="shared" si="713"/>
        <v/>
      </c>
      <c r="BE575" s="115" t="str">
        <f t="shared" si="714"/>
        <v/>
      </c>
      <c r="BF575" s="148" t="str">
        <f t="shared" si="715"/>
        <v/>
      </c>
      <c r="BG575" s="126" t="str">
        <f t="shared" si="716"/>
        <v/>
      </c>
      <c r="BH575" s="126" t="str">
        <f t="shared" si="717"/>
        <v/>
      </c>
      <c r="BI575" s="126" t="str">
        <f t="shared" si="718"/>
        <v/>
      </c>
      <c r="BJ575" s="126" t="str">
        <f t="shared" si="719"/>
        <v/>
      </c>
      <c r="BK575" s="111" t="str">
        <f t="shared" si="720"/>
        <v/>
      </c>
      <c r="BL575" s="118" t="str">
        <f t="shared" si="773"/>
        <v/>
      </c>
      <c r="BM575" s="115" t="str">
        <f t="shared" si="721"/>
        <v/>
      </c>
      <c r="BN575" s="110" t="str">
        <f t="shared" si="722"/>
        <v/>
      </c>
      <c r="BO575" s="110" t="str">
        <f t="shared" si="723"/>
        <v/>
      </c>
      <c r="BP575" s="111" t="str">
        <f t="shared" si="774"/>
        <v/>
      </c>
      <c r="BQ575" s="110" t="str">
        <f t="shared" si="775"/>
        <v/>
      </c>
      <c r="BR575" s="153"/>
      <c r="BS575" s="115" t="str">
        <f t="shared" si="724"/>
        <v/>
      </c>
      <c r="BT575" s="132" t="str">
        <f t="shared" si="787"/>
        <v/>
      </c>
      <c r="BU575" s="146" t="str">
        <f t="shared" si="725"/>
        <v/>
      </c>
      <c r="BV575" s="115" t="str">
        <f t="shared" si="726"/>
        <v/>
      </c>
      <c r="BW575" s="118" t="str">
        <f t="shared" si="727"/>
        <v/>
      </c>
      <c r="BX575" s="119"/>
      <c r="BY575" s="111" t="str">
        <f t="shared" si="728"/>
        <v/>
      </c>
      <c r="BZ575" s="111" t="str">
        <f t="shared" si="729"/>
        <v/>
      </c>
      <c r="CA575" s="111" t="str">
        <f t="shared" si="730"/>
        <v/>
      </c>
      <c r="CB575" s="142" t="str">
        <f t="shared" si="731"/>
        <v/>
      </c>
      <c r="CC575" s="184" t="str">
        <f t="shared" si="732"/>
        <v/>
      </c>
      <c r="CD575" s="115" t="str">
        <f t="shared" si="733"/>
        <v/>
      </c>
      <c r="CE575" s="115" t="str">
        <f t="shared" si="734"/>
        <v/>
      </c>
      <c r="CF575" s="125" t="str">
        <f t="shared" si="735"/>
        <v/>
      </c>
      <c r="CG575" s="125" t="str">
        <f t="shared" si="736"/>
        <v/>
      </c>
      <c r="CH575" s="149" t="str">
        <f t="shared" si="737"/>
        <v/>
      </c>
      <c r="CI575" s="142" t="str">
        <f t="shared" si="738"/>
        <v/>
      </c>
      <c r="CJ575" s="119"/>
      <c r="CK575" s="109"/>
      <c r="CL575" s="166" t="str">
        <f t="shared" si="739"/>
        <v/>
      </c>
      <c r="CM575" s="166" t="str">
        <f t="shared" si="740"/>
        <v/>
      </c>
      <c r="CN575" s="163" t="str">
        <f t="shared" si="741"/>
        <v/>
      </c>
      <c r="CO575" s="164" t="str">
        <f t="shared" si="742"/>
        <v/>
      </c>
      <c r="CP575" s="109"/>
      <c r="CQ575" s="163" t="str">
        <f t="shared" si="743"/>
        <v/>
      </c>
      <c r="CR575" s="163" t="str">
        <f t="shared" si="744"/>
        <v/>
      </c>
      <c r="CS575" s="109"/>
      <c r="CT575" s="112" t="str">
        <f t="shared" si="776"/>
        <v/>
      </c>
      <c r="CU575" s="145" t="str">
        <f t="shared" si="777"/>
        <v/>
      </c>
      <c r="CV575" s="111" t="str">
        <f t="shared" si="778"/>
        <v/>
      </c>
      <c r="CW575" s="111" t="str">
        <f t="shared" si="779"/>
        <v/>
      </c>
      <c r="CX575" s="109" t="str">
        <f t="shared" si="745"/>
        <v/>
      </c>
      <c r="CY575" s="126" t="str">
        <f t="shared" si="746"/>
        <v/>
      </c>
      <c r="CZ575" s="126" t="str">
        <f t="shared" si="747"/>
        <v/>
      </c>
      <c r="DA575" s="126" t="str">
        <f t="shared" si="748"/>
        <v/>
      </c>
      <c r="DB575" s="145" t="str">
        <f t="shared" si="749"/>
        <v/>
      </c>
      <c r="DC575" s="143" t="str">
        <f t="shared" si="750"/>
        <v/>
      </c>
      <c r="DD575" s="121"/>
      <c r="DE575" s="113" t="str">
        <f t="shared" si="751"/>
        <v/>
      </c>
      <c r="DF575" s="113" t="str">
        <f t="shared" si="752"/>
        <v/>
      </c>
      <c r="DG575" s="111" t="e">
        <f t="shared" si="780"/>
        <v>#N/A</v>
      </c>
      <c r="DH575" s="108" t="str">
        <f t="shared" si="753"/>
        <v/>
      </c>
      <c r="DI575" s="108" t="str">
        <f t="shared" si="781"/>
        <v/>
      </c>
      <c r="DJ575" s="108" t="str">
        <f t="shared" si="782"/>
        <v/>
      </c>
      <c r="DK575" s="108" t="str">
        <f t="shared" si="785"/>
        <v/>
      </c>
      <c r="DL575" s="108" t="str">
        <f t="shared" si="783"/>
        <v/>
      </c>
      <c r="DM575" s="108" t="str">
        <f t="shared" si="784"/>
        <v/>
      </c>
      <c r="DN575" s="103"/>
      <c r="DO575" s="170" t="str">
        <f t="shared" si="754"/>
        <v/>
      </c>
      <c r="DP575" s="170" t="str">
        <f t="shared" si="755"/>
        <v/>
      </c>
      <c r="DQ575" s="170" t="str">
        <f t="shared" si="756"/>
        <v/>
      </c>
      <c r="DR575" s="55" t="str">
        <f t="shared" si="757"/>
        <v/>
      </c>
      <c r="DS575" s="55" t="str">
        <f t="shared" si="758"/>
        <v/>
      </c>
      <c r="DT575" s="173" t="str">
        <f t="shared" si="759"/>
        <v/>
      </c>
      <c r="DU575" s="55" t="str">
        <f t="shared" si="760"/>
        <v/>
      </c>
      <c r="DV575" s="21" t="str">
        <f t="shared" si="761"/>
        <v/>
      </c>
      <c r="DW575" s="11" t="str">
        <f t="shared" si="786"/>
        <v/>
      </c>
      <c r="DX575" s="12" t="str">
        <f t="shared" si="762"/>
        <v/>
      </c>
      <c r="DY575" s="15"/>
    </row>
    <row r="576" spans="1:129" ht="19.899999999999999" customHeight="1" x14ac:dyDescent="0.25">
      <c r="A576" s="47">
        <f t="shared" si="763"/>
        <v>575</v>
      </c>
      <c r="B576" s="176"/>
      <c r="C576" s="194"/>
      <c r="D576" s="176"/>
      <c r="E576" s="194"/>
      <c r="F576" s="192"/>
      <c r="G576" s="193"/>
      <c r="H576" s="176"/>
      <c r="I576" s="176"/>
      <c r="J576" s="180"/>
      <c r="K576" s="180"/>
      <c r="L576" s="180"/>
      <c r="M576" s="40"/>
      <c r="N576" s="10" t="str">
        <f t="shared" si="705"/>
        <v/>
      </c>
      <c r="O576" s="13"/>
      <c r="P576" s="26" t="str">
        <f t="shared" si="791"/>
        <v/>
      </c>
      <c r="Q576" s="26" t="str">
        <f t="shared" si="791"/>
        <v/>
      </c>
      <c r="R576" s="26" t="str">
        <f t="shared" si="791"/>
        <v/>
      </c>
      <c r="S576" s="26" t="str">
        <f t="shared" si="791"/>
        <v/>
      </c>
      <c r="T576" s="26" t="str">
        <f t="shared" si="791"/>
        <v/>
      </c>
      <c r="U576" s="157" t="str">
        <f t="shared" si="791"/>
        <v/>
      </c>
      <c r="V576" s="26" t="str">
        <f t="shared" si="791"/>
        <v/>
      </c>
      <c r="W576" s="26" t="str">
        <f t="shared" si="791"/>
        <v/>
      </c>
      <c r="X576" s="26" t="str">
        <f t="shared" si="791"/>
        <v/>
      </c>
      <c r="Y576" s="24" t="str">
        <f t="shared" si="791"/>
        <v/>
      </c>
      <c r="Z576" s="18" t="str">
        <f t="shared" si="792"/>
        <v/>
      </c>
      <c r="AA576" s="24" t="str">
        <f t="shared" si="792"/>
        <v/>
      </c>
      <c r="AB576" s="24" t="str">
        <f t="shared" si="792"/>
        <v/>
      </c>
      <c r="AC576" s="26" t="str">
        <f t="shared" si="792"/>
        <v/>
      </c>
      <c r="AD576" s="33" t="str">
        <f t="shared" si="792"/>
        <v/>
      </c>
      <c r="AE576" s="24" t="str">
        <f t="shared" si="792"/>
        <v/>
      </c>
      <c r="AF576" s="26" t="str">
        <f t="shared" si="792"/>
        <v/>
      </c>
      <c r="AG576" s="24" t="str">
        <f t="shared" si="792"/>
        <v/>
      </c>
      <c r="AH576" s="26" t="str">
        <f t="shared" si="792"/>
        <v/>
      </c>
      <c r="AI576" s="26" t="str">
        <f t="shared" si="792"/>
        <v/>
      </c>
      <c r="AJ576" s="26" t="str">
        <f t="shared" si="792"/>
        <v/>
      </c>
      <c r="AK576" s="26" t="str">
        <f t="shared" si="792"/>
        <v/>
      </c>
      <c r="AL576" s="26" t="str">
        <f t="shared" si="792"/>
        <v/>
      </c>
      <c r="AM576" s="18" t="str">
        <f t="shared" si="792"/>
        <v/>
      </c>
      <c r="AN576" s="9"/>
      <c r="AO576" s="152" t="str">
        <f t="shared" si="764"/>
        <v/>
      </c>
      <c r="AP576" s="150" t="str">
        <f t="shared" si="707"/>
        <v/>
      </c>
      <c r="AQ576" s="151" t="str">
        <f t="shared" si="708"/>
        <v/>
      </c>
      <c r="AR576" s="107" t="str">
        <f t="shared" si="709"/>
        <v/>
      </c>
      <c r="AS576" s="128" t="str">
        <f t="shared" si="710"/>
        <v/>
      </c>
      <c r="AT576" s="114" t="str">
        <f t="shared" si="765"/>
        <v/>
      </c>
      <c r="AU576" s="114" t="str">
        <f t="shared" si="766"/>
        <v/>
      </c>
      <c r="AV576" s="114" t="str">
        <f t="shared" si="767"/>
        <v/>
      </c>
      <c r="AW576" s="114" t="str">
        <f t="shared" si="768"/>
        <v/>
      </c>
      <c r="AX576" s="117" t="str">
        <f t="shared" si="769"/>
        <v/>
      </c>
      <c r="AY576" s="117" t="str">
        <f t="shared" si="770"/>
        <v/>
      </c>
      <c r="AZ576" s="111" t="str">
        <f t="shared" si="771"/>
        <v/>
      </c>
      <c r="BA576" s="133" t="str">
        <f t="shared" si="772"/>
        <v/>
      </c>
      <c r="BB576" s="126" t="str">
        <f t="shared" si="711"/>
        <v/>
      </c>
      <c r="BC576" s="126" t="str">
        <f t="shared" si="712"/>
        <v/>
      </c>
      <c r="BD576" s="127" t="str">
        <f t="shared" si="713"/>
        <v/>
      </c>
      <c r="BE576" s="115" t="str">
        <f t="shared" si="714"/>
        <v/>
      </c>
      <c r="BF576" s="148" t="str">
        <f t="shared" si="715"/>
        <v/>
      </c>
      <c r="BG576" s="126" t="str">
        <f t="shared" si="716"/>
        <v/>
      </c>
      <c r="BH576" s="126" t="str">
        <f t="shared" si="717"/>
        <v/>
      </c>
      <c r="BI576" s="126" t="str">
        <f t="shared" si="718"/>
        <v/>
      </c>
      <c r="BJ576" s="126" t="str">
        <f t="shared" si="719"/>
        <v/>
      </c>
      <c r="BK576" s="111" t="str">
        <f t="shared" si="720"/>
        <v/>
      </c>
      <c r="BL576" s="118" t="str">
        <f t="shared" si="773"/>
        <v/>
      </c>
      <c r="BM576" s="115" t="str">
        <f t="shared" si="721"/>
        <v/>
      </c>
      <c r="BN576" s="110" t="str">
        <f t="shared" si="722"/>
        <v/>
      </c>
      <c r="BO576" s="110" t="str">
        <f t="shared" si="723"/>
        <v/>
      </c>
      <c r="BP576" s="111" t="str">
        <f t="shared" si="774"/>
        <v/>
      </c>
      <c r="BQ576" s="110" t="str">
        <f t="shared" si="775"/>
        <v/>
      </c>
      <c r="BR576" s="153"/>
      <c r="BS576" s="115" t="str">
        <f t="shared" si="724"/>
        <v/>
      </c>
      <c r="BT576" s="132" t="str">
        <f t="shared" si="787"/>
        <v/>
      </c>
      <c r="BU576" s="146" t="str">
        <f t="shared" si="725"/>
        <v/>
      </c>
      <c r="BV576" s="115" t="str">
        <f t="shared" si="726"/>
        <v/>
      </c>
      <c r="BW576" s="118" t="str">
        <f t="shared" si="727"/>
        <v/>
      </c>
      <c r="BX576" s="119"/>
      <c r="BY576" s="111" t="str">
        <f t="shared" si="728"/>
        <v/>
      </c>
      <c r="BZ576" s="111" t="str">
        <f t="shared" si="729"/>
        <v/>
      </c>
      <c r="CA576" s="111" t="str">
        <f t="shared" si="730"/>
        <v/>
      </c>
      <c r="CB576" s="142" t="str">
        <f t="shared" si="731"/>
        <v/>
      </c>
      <c r="CC576" s="184" t="str">
        <f t="shared" si="732"/>
        <v/>
      </c>
      <c r="CD576" s="115" t="str">
        <f t="shared" si="733"/>
        <v/>
      </c>
      <c r="CE576" s="115" t="str">
        <f t="shared" si="734"/>
        <v/>
      </c>
      <c r="CF576" s="125" t="str">
        <f t="shared" si="735"/>
        <v/>
      </c>
      <c r="CG576" s="125" t="str">
        <f t="shared" si="736"/>
        <v/>
      </c>
      <c r="CH576" s="149" t="str">
        <f t="shared" si="737"/>
        <v/>
      </c>
      <c r="CI576" s="142" t="str">
        <f t="shared" si="738"/>
        <v/>
      </c>
      <c r="CJ576" s="119"/>
      <c r="CK576" s="109"/>
      <c r="CL576" s="166" t="str">
        <f t="shared" si="739"/>
        <v/>
      </c>
      <c r="CM576" s="166" t="str">
        <f t="shared" si="740"/>
        <v/>
      </c>
      <c r="CN576" s="163" t="str">
        <f t="shared" si="741"/>
        <v/>
      </c>
      <c r="CO576" s="164" t="str">
        <f t="shared" si="742"/>
        <v/>
      </c>
      <c r="CP576" s="109"/>
      <c r="CQ576" s="163" t="str">
        <f t="shared" si="743"/>
        <v/>
      </c>
      <c r="CR576" s="163" t="str">
        <f t="shared" si="744"/>
        <v/>
      </c>
      <c r="CS576" s="109"/>
      <c r="CT576" s="112" t="str">
        <f t="shared" si="776"/>
        <v/>
      </c>
      <c r="CU576" s="145" t="str">
        <f t="shared" si="777"/>
        <v/>
      </c>
      <c r="CV576" s="111" t="str">
        <f t="shared" si="778"/>
        <v/>
      </c>
      <c r="CW576" s="111" t="str">
        <f t="shared" si="779"/>
        <v/>
      </c>
      <c r="CX576" s="109" t="str">
        <f t="shared" si="745"/>
        <v/>
      </c>
      <c r="CY576" s="126" t="str">
        <f t="shared" si="746"/>
        <v/>
      </c>
      <c r="CZ576" s="126" t="str">
        <f t="shared" si="747"/>
        <v/>
      </c>
      <c r="DA576" s="126" t="str">
        <f t="shared" si="748"/>
        <v/>
      </c>
      <c r="DB576" s="145" t="str">
        <f t="shared" si="749"/>
        <v/>
      </c>
      <c r="DC576" s="143" t="str">
        <f t="shared" si="750"/>
        <v/>
      </c>
      <c r="DD576" s="121"/>
      <c r="DE576" s="113" t="str">
        <f t="shared" si="751"/>
        <v/>
      </c>
      <c r="DF576" s="113" t="str">
        <f t="shared" si="752"/>
        <v/>
      </c>
      <c r="DG576" s="111" t="e">
        <f t="shared" si="780"/>
        <v>#N/A</v>
      </c>
      <c r="DH576" s="108" t="str">
        <f t="shared" si="753"/>
        <v/>
      </c>
      <c r="DI576" s="108" t="str">
        <f t="shared" si="781"/>
        <v/>
      </c>
      <c r="DJ576" s="108" t="str">
        <f t="shared" si="782"/>
        <v/>
      </c>
      <c r="DK576" s="108" t="str">
        <f t="shared" si="785"/>
        <v/>
      </c>
      <c r="DL576" s="108" t="str">
        <f t="shared" si="783"/>
        <v/>
      </c>
      <c r="DM576" s="108" t="str">
        <f t="shared" si="784"/>
        <v/>
      </c>
      <c r="DN576" s="103"/>
      <c r="DO576" s="170" t="str">
        <f t="shared" si="754"/>
        <v/>
      </c>
      <c r="DP576" s="170" t="str">
        <f t="shared" si="755"/>
        <v/>
      </c>
      <c r="DQ576" s="170" t="str">
        <f t="shared" si="756"/>
        <v/>
      </c>
      <c r="DR576" s="55" t="str">
        <f t="shared" si="757"/>
        <v/>
      </c>
      <c r="DS576" s="55" t="str">
        <f t="shared" si="758"/>
        <v/>
      </c>
      <c r="DT576" s="173" t="str">
        <f t="shared" si="759"/>
        <v/>
      </c>
      <c r="DU576" s="55" t="str">
        <f t="shared" si="760"/>
        <v/>
      </c>
      <c r="DV576" s="21" t="str">
        <f t="shared" si="761"/>
        <v/>
      </c>
      <c r="DW576" s="11" t="str">
        <f t="shared" si="786"/>
        <v/>
      </c>
      <c r="DX576" s="12" t="str">
        <f t="shared" si="762"/>
        <v/>
      </c>
      <c r="DY576" s="15"/>
    </row>
    <row r="577" spans="1:129" ht="19.899999999999999" customHeight="1" x14ac:dyDescent="0.25">
      <c r="A577" s="47">
        <f t="shared" si="763"/>
        <v>576</v>
      </c>
      <c r="B577" s="176"/>
      <c r="C577" s="194"/>
      <c r="D577" s="176"/>
      <c r="E577" s="194"/>
      <c r="F577" s="192"/>
      <c r="G577" s="193"/>
      <c r="H577" s="176"/>
      <c r="I577" s="176"/>
      <c r="J577" s="180"/>
      <c r="K577" s="180"/>
      <c r="L577" s="180"/>
      <c r="M577" s="40"/>
      <c r="N577" s="10" t="str">
        <f t="shared" si="705"/>
        <v/>
      </c>
      <c r="O577" s="13"/>
      <c r="P577" s="26" t="str">
        <f t="shared" si="791"/>
        <v/>
      </c>
      <c r="Q577" s="26" t="str">
        <f t="shared" si="791"/>
        <v/>
      </c>
      <c r="R577" s="26" t="str">
        <f t="shared" si="791"/>
        <v/>
      </c>
      <c r="S577" s="26" t="str">
        <f t="shared" si="791"/>
        <v/>
      </c>
      <c r="T577" s="26" t="str">
        <f t="shared" si="791"/>
        <v/>
      </c>
      <c r="U577" s="157" t="str">
        <f t="shared" si="791"/>
        <v/>
      </c>
      <c r="V577" s="26" t="str">
        <f t="shared" si="791"/>
        <v/>
      </c>
      <c r="W577" s="26" t="str">
        <f t="shared" si="791"/>
        <v/>
      </c>
      <c r="X577" s="26" t="str">
        <f t="shared" si="791"/>
        <v/>
      </c>
      <c r="Y577" s="24" t="str">
        <f t="shared" si="791"/>
        <v/>
      </c>
      <c r="Z577" s="18" t="str">
        <f t="shared" si="792"/>
        <v/>
      </c>
      <c r="AA577" s="24" t="str">
        <f t="shared" si="792"/>
        <v/>
      </c>
      <c r="AB577" s="24" t="str">
        <f t="shared" si="792"/>
        <v/>
      </c>
      <c r="AC577" s="26" t="str">
        <f t="shared" si="792"/>
        <v/>
      </c>
      <c r="AD577" s="33" t="str">
        <f t="shared" si="792"/>
        <v/>
      </c>
      <c r="AE577" s="24" t="str">
        <f t="shared" si="792"/>
        <v/>
      </c>
      <c r="AF577" s="26" t="str">
        <f t="shared" si="792"/>
        <v/>
      </c>
      <c r="AG577" s="24" t="str">
        <f t="shared" si="792"/>
        <v/>
      </c>
      <c r="AH577" s="26" t="str">
        <f t="shared" si="792"/>
        <v/>
      </c>
      <c r="AI577" s="26" t="str">
        <f t="shared" si="792"/>
        <v/>
      </c>
      <c r="AJ577" s="26" t="str">
        <f t="shared" si="792"/>
        <v/>
      </c>
      <c r="AK577" s="26" t="str">
        <f t="shared" si="792"/>
        <v/>
      </c>
      <c r="AL577" s="26" t="str">
        <f t="shared" si="792"/>
        <v/>
      </c>
      <c r="AM577" s="18" t="str">
        <f t="shared" si="792"/>
        <v/>
      </c>
      <c r="AN577" s="9"/>
      <c r="AO577" s="152" t="str">
        <f t="shared" si="764"/>
        <v/>
      </c>
      <c r="AP577" s="150" t="str">
        <f t="shared" si="707"/>
        <v/>
      </c>
      <c r="AQ577" s="151" t="str">
        <f t="shared" si="708"/>
        <v/>
      </c>
      <c r="AR577" s="107" t="str">
        <f t="shared" si="709"/>
        <v/>
      </c>
      <c r="AS577" s="128" t="str">
        <f t="shared" si="710"/>
        <v/>
      </c>
      <c r="AT577" s="114" t="str">
        <f t="shared" si="765"/>
        <v/>
      </c>
      <c r="AU577" s="114" t="str">
        <f t="shared" si="766"/>
        <v/>
      </c>
      <c r="AV577" s="114" t="str">
        <f t="shared" si="767"/>
        <v/>
      </c>
      <c r="AW577" s="114" t="str">
        <f t="shared" si="768"/>
        <v/>
      </c>
      <c r="AX577" s="117" t="str">
        <f t="shared" si="769"/>
        <v/>
      </c>
      <c r="AY577" s="117" t="str">
        <f t="shared" si="770"/>
        <v/>
      </c>
      <c r="AZ577" s="111" t="str">
        <f t="shared" si="771"/>
        <v/>
      </c>
      <c r="BA577" s="133" t="str">
        <f t="shared" si="772"/>
        <v/>
      </c>
      <c r="BB577" s="126" t="str">
        <f t="shared" si="711"/>
        <v/>
      </c>
      <c r="BC577" s="126" t="str">
        <f t="shared" si="712"/>
        <v/>
      </c>
      <c r="BD577" s="127" t="str">
        <f t="shared" si="713"/>
        <v/>
      </c>
      <c r="BE577" s="115" t="str">
        <f t="shared" si="714"/>
        <v/>
      </c>
      <c r="BF577" s="148" t="str">
        <f t="shared" si="715"/>
        <v/>
      </c>
      <c r="BG577" s="126" t="str">
        <f t="shared" si="716"/>
        <v/>
      </c>
      <c r="BH577" s="126" t="str">
        <f t="shared" si="717"/>
        <v/>
      </c>
      <c r="BI577" s="126" t="str">
        <f t="shared" si="718"/>
        <v/>
      </c>
      <c r="BJ577" s="126" t="str">
        <f t="shared" si="719"/>
        <v/>
      </c>
      <c r="BK577" s="111" t="str">
        <f t="shared" si="720"/>
        <v/>
      </c>
      <c r="BL577" s="118" t="str">
        <f t="shared" si="773"/>
        <v/>
      </c>
      <c r="BM577" s="115" t="str">
        <f t="shared" si="721"/>
        <v/>
      </c>
      <c r="BN577" s="110" t="str">
        <f t="shared" si="722"/>
        <v/>
      </c>
      <c r="BO577" s="110" t="str">
        <f t="shared" si="723"/>
        <v/>
      </c>
      <c r="BP577" s="111" t="str">
        <f t="shared" si="774"/>
        <v/>
      </c>
      <c r="BQ577" s="110" t="str">
        <f t="shared" si="775"/>
        <v/>
      </c>
      <c r="BR577" s="153"/>
      <c r="BS577" s="115" t="str">
        <f t="shared" si="724"/>
        <v/>
      </c>
      <c r="BT577" s="132" t="str">
        <f t="shared" si="787"/>
        <v/>
      </c>
      <c r="BU577" s="146" t="str">
        <f t="shared" si="725"/>
        <v/>
      </c>
      <c r="BV577" s="115" t="str">
        <f t="shared" si="726"/>
        <v/>
      </c>
      <c r="BW577" s="118" t="str">
        <f t="shared" si="727"/>
        <v/>
      </c>
      <c r="BX577" s="119"/>
      <c r="BY577" s="111" t="str">
        <f t="shared" si="728"/>
        <v/>
      </c>
      <c r="BZ577" s="111" t="str">
        <f t="shared" si="729"/>
        <v/>
      </c>
      <c r="CA577" s="111" t="str">
        <f t="shared" si="730"/>
        <v/>
      </c>
      <c r="CB577" s="142" t="str">
        <f t="shared" si="731"/>
        <v/>
      </c>
      <c r="CC577" s="184" t="str">
        <f t="shared" si="732"/>
        <v/>
      </c>
      <c r="CD577" s="115" t="str">
        <f t="shared" si="733"/>
        <v/>
      </c>
      <c r="CE577" s="115" t="str">
        <f t="shared" si="734"/>
        <v/>
      </c>
      <c r="CF577" s="125" t="str">
        <f t="shared" si="735"/>
        <v/>
      </c>
      <c r="CG577" s="125" t="str">
        <f t="shared" si="736"/>
        <v/>
      </c>
      <c r="CH577" s="149" t="str">
        <f t="shared" si="737"/>
        <v/>
      </c>
      <c r="CI577" s="142" t="str">
        <f t="shared" si="738"/>
        <v/>
      </c>
      <c r="CJ577" s="119"/>
      <c r="CK577" s="109"/>
      <c r="CL577" s="166" t="str">
        <f t="shared" si="739"/>
        <v/>
      </c>
      <c r="CM577" s="166" t="str">
        <f t="shared" si="740"/>
        <v/>
      </c>
      <c r="CN577" s="163" t="str">
        <f t="shared" si="741"/>
        <v/>
      </c>
      <c r="CO577" s="164" t="str">
        <f t="shared" si="742"/>
        <v/>
      </c>
      <c r="CP577" s="109"/>
      <c r="CQ577" s="163" t="str">
        <f t="shared" si="743"/>
        <v/>
      </c>
      <c r="CR577" s="163" t="str">
        <f t="shared" si="744"/>
        <v/>
      </c>
      <c r="CS577" s="109"/>
      <c r="CT577" s="112" t="str">
        <f t="shared" si="776"/>
        <v/>
      </c>
      <c r="CU577" s="145" t="str">
        <f t="shared" si="777"/>
        <v/>
      </c>
      <c r="CV577" s="111" t="str">
        <f t="shared" si="778"/>
        <v/>
      </c>
      <c r="CW577" s="111" t="str">
        <f t="shared" si="779"/>
        <v/>
      </c>
      <c r="CX577" s="109" t="str">
        <f t="shared" si="745"/>
        <v/>
      </c>
      <c r="CY577" s="126" t="str">
        <f t="shared" si="746"/>
        <v/>
      </c>
      <c r="CZ577" s="126" t="str">
        <f t="shared" si="747"/>
        <v/>
      </c>
      <c r="DA577" s="126" t="str">
        <f t="shared" si="748"/>
        <v/>
      </c>
      <c r="DB577" s="145" t="str">
        <f t="shared" si="749"/>
        <v/>
      </c>
      <c r="DC577" s="143" t="str">
        <f t="shared" si="750"/>
        <v/>
      </c>
      <c r="DD577" s="121"/>
      <c r="DE577" s="113" t="str">
        <f t="shared" si="751"/>
        <v/>
      </c>
      <c r="DF577" s="113" t="str">
        <f t="shared" si="752"/>
        <v/>
      </c>
      <c r="DG577" s="111" t="e">
        <f t="shared" si="780"/>
        <v>#N/A</v>
      </c>
      <c r="DH577" s="108" t="str">
        <f t="shared" si="753"/>
        <v/>
      </c>
      <c r="DI577" s="108" t="str">
        <f t="shared" si="781"/>
        <v/>
      </c>
      <c r="DJ577" s="108" t="str">
        <f t="shared" si="782"/>
        <v/>
      </c>
      <c r="DK577" s="108" t="str">
        <f t="shared" si="785"/>
        <v/>
      </c>
      <c r="DL577" s="108" t="str">
        <f t="shared" si="783"/>
        <v/>
      </c>
      <c r="DM577" s="108" t="str">
        <f t="shared" si="784"/>
        <v/>
      </c>
      <c r="DN577" s="103"/>
      <c r="DO577" s="170" t="str">
        <f t="shared" si="754"/>
        <v/>
      </c>
      <c r="DP577" s="170" t="str">
        <f t="shared" si="755"/>
        <v/>
      </c>
      <c r="DQ577" s="170" t="str">
        <f t="shared" si="756"/>
        <v/>
      </c>
      <c r="DR577" s="55" t="str">
        <f t="shared" si="757"/>
        <v/>
      </c>
      <c r="DS577" s="55" t="str">
        <f t="shared" si="758"/>
        <v/>
      </c>
      <c r="DT577" s="173" t="str">
        <f t="shared" si="759"/>
        <v/>
      </c>
      <c r="DU577" s="55" t="str">
        <f t="shared" si="760"/>
        <v/>
      </c>
      <c r="DV577" s="21" t="str">
        <f t="shared" si="761"/>
        <v/>
      </c>
      <c r="DW577" s="11" t="str">
        <f t="shared" si="786"/>
        <v/>
      </c>
      <c r="DX577" s="12" t="str">
        <f t="shared" si="762"/>
        <v/>
      </c>
      <c r="DY577" s="15"/>
    </row>
    <row r="578" spans="1:129" ht="19.899999999999999" customHeight="1" x14ac:dyDescent="0.25">
      <c r="A578" s="47">
        <f t="shared" si="763"/>
        <v>577</v>
      </c>
      <c r="B578" s="176"/>
      <c r="C578" s="194"/>
      <c r="D578" s="176"/>
      <c r="E578" s="194"/>
      <c r="F578" s="192"/>
      <c r="G578" s="193"/>
      <c r="H578" s="176"/>
      <c r="I578" s="176"/>
      <c r="J578" s="180"/>
      <c r="K578" s="180"/>
      <c r="L578" s="180"/>
      <c r="M578" s="40"/>
      <c r="N578" s="10" t="str">
        <f t="shared" ref="N578:N641" si="793">IF(OR(AND(ISNUMBER(Sensor_Time),ISNUMBER(Sensor_Glucose)),AND(ISNUMBER(Meter_Time),ISNUMBER(Meter_Glucose))),1,"")</f>
        <v/>
      </c>
      <c r="O578" s="13"/>
      <c r="P578" s="26" t="str">
        <f t="shared" si="791"/>
        <v/>
      </c>
      <c r="Q578" s="26" t="str">
        <f t="shared" si="791"/>
        <v/>
      </c>
      <c r="R578" s="26" t="str">
        <f t="shared" si="791"/>
        <v/>
      </c>
      <c r="S578" s="26" t="str">
        <f t="shared" si="791"/>
        <v/>
      </c>
      <c r="T578" s="26" t="str">
        <f t="shared" si="791"/>
        <v/>
      </c>
      <c r="U578" s="157" t="str">
        <f t="shared" si="791"/>
        <v/>
      </c>
      <c r="V578" s="26" t="str">
        <f t="shared" si="791"/>
        <v/>
      </c>
      <c r="W578" s="26" t="str">
        <f t="shared" si="791"/>
        <v/>
      </c>
      <c r="X578" s="26" t="str">
        <f t="shared" si="791"/>
        <v/>
      </c>
      <c r="Y578" s="24" t="str">
        <f t="shared" si="791"/>
        <v/>
      </c>
      <c r="Z578" s="18" t="str">
        <f t="shared" si="792"/>
        <v/>
      </c>
      <c r="AA578" s="24" t="str">
        <f t="shared" si="792"/>
        <v/>
      </c>
      <c r="AB578" s="24" t="str">
        <f t="shared" si="792"/>
        <v/>
      </c>
      <c r="AC578" s="26" t="str">
        <f t="shared" si="792"/>
        <v/>
      </c>
      <c r="AD578" s="33" t="str">
        <f t="shared" si="792"/>
        <v/>
      </c>
      <c r="AE578" s="24" t="str">
        <f t="shared" si="792"/>
        <v/>
      </c>
      <c r="AF578" s="26" t="str">
        <f t="shared" si="792"/>
        <v/>
      </c>
      <c r="AG578" s="24" t="str">
        <f t="shared" si="792"/>
        <v/>
      </c>
      <c r="AH578" s="26" t="str">
        <f t="shared" si="792"/>
        <v/>
      </c>
      <c r="AI578" s="26" t="str">
        <f t="shared" si="792"/>
        <v/>
      </c>
      <c r="AJ578" s="26" t="str">
        <f t="shared" si="792"/>
        <v/>
      </c>
      <c r="AK578" s="26" t="str">
        <f t="shared" si="792"/>
        <v/>
      </c>
      <c r="AL578" s="26" t="str">
        <f t="shared" si="792"/>
        <v/>
      </c>
      <c r="AM578" s="18" t="str">
        <f t="shared" si="792"/>
        <v/>
      </c>
      <c r="AN578" s="9"/>
      <c r="AO578" s="152" t="str">
        <f t="shared" si="764"/>
        <v/>
      </c>
      <c r="AP578" s="150" t="str">
        <f t="shared" ref="AP578:AP641" si="794">IF(ISNUMBER(Sensor_Glucose),1*Sensor_Glucose,"")</f>
        <v/>
      </c>
      <c r="AQ578" s="151" t="str">
        <f t="shared" ref="AQ578:AQ641" si="795">IF(ISNUMBER(Sensor_Glucose),OnePtCF*Sensor_Glucose,"")</f>
        <v/>
      </c>
      <c r="AR578" s="107" t="str">
        <f t="shared" ref="AR578:AR641" si="796">IF(Sensor_Glucose="","",IF(OnePointOpt,1*Post_Cal_Sensor_Glucose,1*Pre_Cal_Sensor_Glucose))</f>
        <v/>
      </c>
      <c r="AS578" s="128" t="str">
        <f t="shared" ref="AS578:AS641" si="797">IF(ISNUMBER(Meter_Glucose),1*Meter_Glucose,IF(ISNUMBER(Sensor_Glucose),1*SG_to_Use,""))</f>
        <v/>
      </c>
      <c r="AT578" s="114" t="str">
        <f t="shared" si="765"/>
        <v/>
      </c>
      <c r="AU578" s="114" t="str">
        <f t="shared" si="766"/>
        <v/>
      </c>
      <c r="AV578" s="114" t="str">
        <f t="shared" si="767"/>
        <v/>
      </c>
      <c r="AW578" s="114" t="str">
        <f t="shared" si="768"/>
        <v/>
      </c>
      <c r="AX578" s="117" t="str">
        <f t="shared" si="769"/>
        <v/>
      </c>
      <c r="AY578" s="117" t="str">
        <f t="shared" si="770"/>
        <v/>
      </c>
      <c r="AZ578" s="111" t="str">
        <f t="shared" si="771"/>
        <v/>
      </c>
      <c r="BA578" s="133" t="str">
        <f t="shared" si="772"/>
        <v/>
      </c>
      <c r="BB578" s="126" t="str">
        <f t="shared" ref="BB578:BB641" si="798">IF(ISNUMBER(SG_or_BG_entered),1*Target_High,"")</f>
        <v/>
      </c>
      <c r="BC578" s="126" t="str">
        <f t="shared" ref="BC578:BC641" si="799">IF(ISNUMBER(SG_or_BG_entered),(Target_High+Target_Low)/2,"")</f>
        <v/>
      </c>
      <c r="BD578" s="127" t="str">
        <f t="shared" ref="BD578:BD641" si="800">IF(ISNUMBER(SG_or_BG_entered),1000*Kp_U_Kg_hr_per_mg_dL,"")</f>
        <v/>
      </c>
      <c r="BE578" s="115" t="str">
        <f t="shared" ref="BE578:BE641" si="801">IF(SG_or_BG_entered="","",K_P*(Glucose_To_Use-Target))</f>
        <v/>
      </c>
      <c r="BF578" s="148" t="str">
        <f t="shared" ref="BF578:BF641" si="802">IF(SG_or_BG_entered="","",K_P/T_I)</f>
        <v/>
      </c>
      <c r="BG578" s="126" t="str">
        <f t="shared" ref="BG578:BG641" si="803">IF(ISNUMBER(SG_or_BG_entered),1*Target_Low,"")</f>
        <v/>
      </c>
      <c r="BH578" s="126" t="str">
        <f t="shared" ref="BH578:BH641" si="804">IF(ISNUMBER(SG_or_BG_entered),1*Target_High,"")</f>
        <v/>
      </c>
      <c r="BI578" s="126" t="str">
        <f t="shared" ref="BI578:BI641" si="805">IF(SG_or_BG_entered="","",K_P*(Target-WP_Low))</f>
        <v/>
      </c>
      <c r="BJ578" s="126" t="str">
        <f t="shared" ref="BJ578:BJ641" si="806">IF(SG_or_BG_entered="","",1000*Ins_Max_Target)</f>
        <v/>
      </c>
      <c r="BK578" s="111" t="str">
        <f t="shared" ref="BK578:BK641" si="807">IF(SG_or_BG_entered="","",
  IF(Glucose_To_Use&gt;=WP_High,1*IWP_High,
  IF(Glucose_To_Use&gt;=WP_Low,1*IWP_Low+(Glucose_To_Use-WP_Low)/(WP_High-WP_Low)*(IWP_High-IWP_Low),
  1*IWP_Low)))</f>
        <v/>
      </c>
      <c r="BL578" s="118" t="str">
        <f t="shared" si="773"/>
        <v/>
      </c>
      <c r="BM578" s="115" t="str">
        <f t="shared" ref="BM578:BM641" si="808">IF(SG_or_BG_entered="","",K_P*T_D*dGdt)</f>
        <v/>
      </c>
      <c r="BN578" s="110" t="str">
        <f t="shared" ref="BN578:BN641" si="809">IF(SG_or_BG_entered="","",(P_con+I_con+D_con)/1000)</f>
        <v/>
      </c>
      <c r="BO578" s="110" t="str">
        <f t="shared" ref="BO578:BO641" si="810">IF(SG_or_BG_entered="","",ROUND(MIN(1*Ins_Rate_Max,IF(1*Unconstrained_PID&lt;1*Min_Change_Absolute/2,0,1*Unconstrained_PID)),2))</f>
        <v/>
      </c>
      <c r="BP578" s="111" t="str">
        <f t="shared" si="774"/>
        <v/>
      </c>
      <c r="BQ578" s="110" t="str">
        <f t="shared" si="775"/>
        <v/>
      </c>
      <c r="BR578" s="153"/>
      <c r="BS578" s="115" t="str">
        <f t="shared" ref="BS578:BS641" si="811">IF(SG_or_BG_entered="","",K_P*(der_adj_glc-INDEX(G_Rescue_Target,n))/1000)</f>
        <v/>
      </c>
      <c r="BT578" s="132" t="str">
        <f t="shared" si="787"/>
        <v/>
      </c>
      <c r="BU578" s="146" t="str">
        <f t="shared" ref="BU578:BU641" si="812">IF(SG_or_BG_entered="","",
     IF(ISNUMBER(N_consecutive_boluses),1+N_consecutive_boluses,1))</f>
        <v/>
      </c>
      <c r="BV578" s="115" t="str">
        <f t="shared" ref="BV578:BV641" si="813">IF(SG_or_BG_entered="","",IF(OR(PID_Glc&gt;-Min_Change_Absolute/2,der_adj_glc&gt;der_adj_glc_2_rescue),0,-PID_Glc*(K_glc_inc*K_Glc/25/10*60)*BodyWeight))</f>
        <v/>
      </c>
      <c r="BW578" s="118" t="str">
        <f t="shared" ref="BW578:BW641" si="814">IF(OR(D25_Inf_Rate="",D25_Inf_Rate=0),"",D25_Inf_Rate*Inf_2_Bolus/60)</f>
        <v/>
      </c>
      <c r="BX578" s="119"/>
      <c r="BY578" s="111" t="str">
        <f t="shared" ref="BY578:BY641" si="8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78" s="111" t="str">
        <f t="shared" ref="BZ578:BZ641" si="8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78" s="111" t="str">
        <f t="shared" ref="CA578:CA641" si="8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78" s="142" t="str">
        <f t="shared" ref="CB578:CB641" si="818">IF(SG_or_BG_entered="","",
  IF(ISNUMBER(Glucose_Override),1*Override_D25_Bolus,
  IF(ISNUMBER(Glc_Bolus),1*Glc_Bolus,"")))</f>
        <v/>
      </c>
      <c r="CC578" s="184" t="str">
        <f t="shared" ref="CC578:CC641" si="819">IF(SG_or_BG_entered="","",
IF(Insulin_Override,1*Override_Insulin_Rate,IF(Glucose_Override,-Override_D25_Bolus/BodyWeight/(K_Glc/25/10*60)/(Inf_2_Bolus/60),"")))</f>
        <v/>
      </c>
      <c r="CD578" s="115" t="str">
        <f t="shared" ref="CD578:CD641" si="820">IF(Override_PID="","",MAX(0,Override_PID*1000-P_con-D_con))</f>
        <v/>
      </c>
      <c r="CE578" s="115" t="str">
        <f t="shared" ref="CE578:CE641" si="821">IF(SG_or_BG_entered="","",
  IF(Override_I="",1*I_con,1*Override_I))</f>
        <v/>
      </c>
      <c r="CF578" s="125" t="str">
        <f t="shared" ref="CF578:CF641" si="822">IF(SG_or_BG_entered="","",IF(I_con&gt;=IWP_High,TRUE,FALSE))</f>
        <v/>
      </c>
      <c r="CG578" s="125" t="str">
        <f t="shared" ref="CG578:CG641" si="823">IF(SG_or_BG_entered="","",IF(PID&gt;=Ins_Rate_Max,TRUE,FALSE))</f>
        <v/>
      </c>
      <c r="CH578" s="149" t="str">
        <f t="shared" ref="CH578:CH641" si="824">IF(SG_or_BG_entered="","",
IF(ISNUMBER(Override_PID),1*Override_Insulin_Rate,1*PID_Rate))</f>
        <v/>
      </c>
      <c r="CI578" s="142" t="str">
        <f t="shared" ref="CI578:CI641" si="825">IF(SG_or_BG_entered="","",
IF(Override_Error=TRUE,#N/A,ROUND(PID_U_per_kg_per_h_to_Use/Ins_Inf_Con*BodyWeight,2)))</f>
        <v/>
      </c>
      <c r="CJ578" s="119"/>
      <c r="CK578" s="109"/>
      <c r="CL578" s="166" t="str">
        <f t="shared" ref="CL578:CL641" si="826">IF(SG_or_BG_entered="","",
IF(ROW(A578)=2,0,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78" s="166" t="str">
        <f t="shared" ref="CM578:CM641" si="827">IF(SG_or_BG_entered="","",
IF(ROW(A578)=2,0,IF(PID_U_per_kg_per_h_to_Use&lt;&gt;0,0,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78" s="163" t="str">
        <f t="shared" ref="CN578:CN641" si="828">IF(SG_or_BG_entered="","",
IF(ROW(A578)=2,FALSE,
       IF(AND(INDEX(Glucose_To_Use,n)&gt;60,INDEX(Glucose_To_Use,n-1)&gt;60),TRUE,FALSE)
))</f>
        <v/>
      </c>
      <c r="CO578" s="164" t="str">
        <f t="shared" ref="CO578:CO641" si="829">IF(SG_or_BG_entered="","",
  IF(Observation_Mode_Status=1,TRUE,FALSE)
)</f>
        <v/>
      </c>
      <c r="CP578" s="109"/>
      <c r="CQ578" s="163" t="str">
        <f t="shared" ref="CQ578:CQ641" si="830">IF(SG_or_BG_entered="","",
IF(INDEX(Acetaminophen_Mode_Initialized,n)=1,0,
IF(AND(ROW(A578)=2,ISBLANK(INDEX(Acetaminophen_Mode_Initialized,n))),"",
IF(NOT(ISNUMBER(INDEX(Time_Since_Acetaminophen_Mode_Initialized,n-1))),"",
INDEX(unconstrained_meter_DT,n)/60+INDEX(Time_Since_Acetaminophen_Mode_Initialized,n-1)
))))</f>
        <v/>
      </c>
      <c r="CR578" s="163" t="str">
        <f t="shared" ref="CR578:CR641" si="831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78" s="109"/>
      <c r="CT578" s="112" t="str">
        <f t="shared" si="776"/>
        <v/>
      </c>
      <c r="CU578" s="145" t="str">
        <f t="shared" si="777"/>
        <v/>
      </c>
      <c r="CV578" s="111" t="str">
        <f t="shared" si="778"/>
        <v/>
      </c>
      <c r="CW578" s="111" t="str">
        <f t="shared" si="779"/>
        <v/>
      </c>
      <c r="CX578" s="109" t="str">
        <f t="shared" ref="CX578:CX641" si="832">IF(SG_or_BG_entered="","",IF(ISNUMBER(Glc_Bolus_To_Use),TRUE,FALSE))</f>
        <v/>
      </c>
      <c r="CY578" s="126" t="str">
        <f t="shared" ref="CY578:CY641" si="833">IF(ISNUMBER(SG_or_BG_entered), dT_SG1*60,"")</f>
        <v/>
      </c>
      <c r="CZ578" s="126" t="str">
        <f t="shared" ref="CZ578:CZ641" si="834">IF(ISNUMBER(SG_or_BG_entered), dT_SG2*60,"")</f>
        <v/>
      </c>
      <c r="DA578" s="126" t="str">
        <f t="shared" ref="DA578:DA641" si="835">IF(ISNUMBER(SG_or_BG_entered), dT_in_Observation_Mode_hr*60,"")</f>
        <v/>
      </c>
      <c r="DB578" s="145" t="str">
        <f t="shared" ref="DB578:DB641" si="836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78" s="143" t="str">
        <f t="shared" ref="DC578:DC641" si="837">IF(ISNUMBER(Time_accepted),Time_accepted+TIME(0,dT_minutes,0),"")</f>
        <v/>
      </c>
      <c r="DD578" s="121"/>
      <c r="DE578" s="113" t="str">
        <f t="shared" ref="DE578:DE641" si="838">IF(AND(NOT(ISNUMBER(C578)),NOT(ISNUMBER(E578))),"",IF(AND(ISNUMBER(C578),NOT(ISNUMBER(E578))),CH578,IF(ISNUMBER(DE578),DE578,"")))</f>
        <v/>
      </c>
      <c r="DF578" s="113" t="str">
        <f t="shared" ref="DF578:DF641" si="839">IF(ISNUMBER(Meter_Glucose),PID_Rate,"")</f>
        <v/>
      </c>
      <c r="DG578" s="111" t="e">
        <f t="shared" si="780"/>
        <v>#N/A</v>
      </c>
      <c r="DH578" s="108" t="str">
        <f t="shared" ref="DH578:DH641" si="840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78" s="108" t="str">
        <f t="shared" si="781"/>
        <v/>
      </c>
      <c r="DJ578" s="108" t="str">
        <f t="shared" si="782"/>
        <v/>
      </c>
      <c r="DK578" s="108" t="str">
        <f t="shared" si="785"/>
        <v/>
      </c>
      <c r="DL578" s="108" t="str">
        <f t="shared" si="783"/>
        <v/>
      </c>
      <c r="DM578" s="108" t="str">
        <f t="shared" si="784"/>
        <v/>
      </c>
      <c r="DN578" s="103"/>
      <c r="DO578" s="170" t="str">
        <f t="shared" ref="DO578:DO641" si="841">IF(SG_or_BG_entered="","",
      IF(AND(INDEX(Time_glc_below_high_target,n)&gt;P_dT_for_OM,INDEX(Time_ins_off,n)&gt;P_dT_for_OM,INDEX(Two_Values_Since_Hypo,n)),1,0)
      )</f>
        <v/>
      </c>
      <c r="DP578" s="170" t="str">
        <f t="shared" ref="DP578:DP641" si="842">IF(SG_or_BG_entered="","",
IF(Acetaminophen_Mode_Recommend=TRUE,1,
0
))</f>
        <v/>
      </c>
      <c r="DQ578" s="170" t="str">
        <f t="shared" ref="DQ578:DQ641" si="843">IF(SG_or_BG_entered="","",
IF(AND(ISNUMBER(Meter_Only_Mode_Initialized),Meter_Only_Mode_Initialized=0),0,
IF(AND(ISNUMBER(Meter_Only_Mode_Initialized),Meter_Only_Mode_Initialized=1),1,
IF(INDEX(Meter_Only_Mode_ON,n-1)=1,1,
0
))))</f>
        <v/>
      </c>
      <c r="DR578" s="55" t="str">
        <f t="shared" ref="DR578:DR641" si="844">IF(SG_or_BG_entered="","",
IF(I_to_use_mU_kg_hr/1000&gt;Ins_Max_Target,I_to_use_mU_kg_hr/1000,""))</f>
        <v/>
      </c>
      <c r="DS578" s="55" t="str">
        <f t="shared" ref="DS578:DS641" si="845">IF(SG_or_BG_entered="","",
  IF(1*PID_U_per_kg_per_h_to_Use&gt;1*Ins_Rate_Max,1*PID_U_per_kg_per_h_to_Use,""))</f>
        <v/>
      </c>
      <c r="DT578" s="173" t="str">
        <f t="shared" ref="DT578:DT641" si="846">IF(OR(SG_or_BG_entered="", AND(Blood_Check_Needed=TRUE,NOT(ISNUMBER(Meter_Glucose)))),"",
        PID_mL_per_hr_to_Use)</f>
        <v/>
      </c>
      <c r="DU578" s="55" t="str">
        <f t="shared" ref="DU578:DU641" si="847">IF(OR(SG_or_BG_entered="", AND(Blood_Check_Needed=TRUE,NOT(ISNUMBER(Meter_Glucose)))),"",
        PID_U_per_kg_per_h_to_Use)</f>
        <v/>
      </c>
      <c r="DV578" s="21" t="str">
        <f t="shared" ref="DV578:DV641" si="848">IF(OR(SG_or_BG_entered="",AND(Blood_Check_Needed=TRUE,NOT(ISNUMBER(Meter_Glucose)))),"",
  IF(OR(Glc_Bolus="",Glc_Bolus=0),"",
Glc_Bolus_To_Use
))</f>
        <v/>
      </c>
      <c r="DW578" s="11" t="str">
        <f t="shared" si="786"/>
        <v/>
      </c>
      <c r="DX578" s="12" t="str">
        <f t="shared" ref="DX578:DX641" si="849">Tnext_24hr</f>
        <v/>
      </c>
      <c r="DY578" s="15"/>
    </row>
    <row r="579" spans="1:129" ht="19.899999999999999" customHeight="1" x14ac:dyDescent="0.25">
      <c r="A579" s="47">
        <f t="shared" ref="A579:A642" si="850">A578+1</f>
        <v>578</v>
      </c>
      <c r="B579" s="176"/>
      <c r="C579" s="194"/>
      <c r="D579" s="176"/>
      <c r="E579" s="194"/>
      <c r="F579" s="192"/>
      <c r="G579" s="193"/>
      <c r="H579" s="176"/>
      <c r="I579" s="176"/>
      <c r="J579" s="180"/>
      <c r="K579" s="180"/>
      <c r="L579" s="180"/>
      <c r="M579" s="40"/>
      <c r="N579" s="10" t="str">
        <f t="shared" si="793"/>
        <v/>
      </c>
      <c r="O579" s="13"/>
      <c r="P579" s="26" t="str">
        <f t="shared" si="791"/>
        <v/>
      </c>
      <c r="Q579" s="26" t="str">
        <f t="shared" si="791"/>
        <v/>
      </c>
      <c r="R579" s="26" t="str">
        <f t="shared" si="791"/>
        <v/>
      </c>
      <c r="S579" s="26" t="str">
        <f t="shared" si="791"/>
        <v/>
      </c>
      <c r="T579" s="26" t="str">
        <f t="shared" si="791"/>
        <v/>
      </c>
      <c r="U579" s="157" t="str">
        <f t="shared" si="791"/>
        <v/>
      </c>
      <c r="V579" s="26" t="str">
        <f t="shared" si="791"/>
        <v/>
      </c>
      <c r="W579" s="26" t="str">
        <f t="shared" si="791"/>
        <v/>
      </c>
      <c r="X579" s="26" t="str">
        <f t="shared" si="791"/>
        <v/>
      </c>
      <c r="Y579" s="24" t="str">
        <f t="shared" si="791"/>
        <v/>
      </c>
      <c r="Z579" s="18" t="str">
        <f t="shared" si="792"/>
        <v/>
      </c>
      <c r="AA579" s="24" t="str">
        <f t="shared" si="792"/>
        <v/>
      </c>
      <c r="AB579" s="24" t="str">
        <f t="shared" si="792"/>
        <v/>
      </c>
      <c r="AC579" s="26" t="str">
        <f t="shared" si="792"/>
        <v/>
      </c>
      <c r="AD579" s="33" t="str">
        <f t="shared" si="792"/>
        <v/>
      </c>
      <c r="AE579" s="24" t="str">
        <f t="shared" si="792"/>
        <v/>
      </c>
      <c r="AF579" s="26" t="str">
        <f t="shared" si="792"/>
        <v/>
      </c>
      <c r="AG579" s="24" t="str">
        <f t="shared" si="792"/>
        <v/>
      </c>
      <c r="AH579" s="26" t="str">
        <f t="shared" si="792"/>
        <v/>
      </c>
      <c r="AI579" s="26" t="str">
        <f t="shared" si="792"/>
        <v/>
      </c>
      <c r="AJ579" s="26" t="str">
        <f t="shared" si="792"/>
        <v/>
      </c>
      <c r="AK579" s="26" t="str">
        <f t="shared" si="792"/>
        <v/>
      </c>
      <c r="AL579" s="26" t="str">
        <f t="shared" si="792"/>
        <v/>
      </c>
      <c r="AM579" s="18" t="str">
        <f t="shared" si="792"/>
        <v/>
      </c>
      <c r="AN579" s="9"/>
      <c r="AO579" s="152" t="str">
        <f t="shared" ref="AO579:AO642" si="8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AO578))))</f>
        <v/>
      </c>
      <c r="AP579" s="150" t="str">
        <f t="shared" si="794"/>
        <v/>
      </c>
      <c r="AQ579" s="151" t="str">
        <f t="shared" si="795"/>
        <v/>
      </c>
      <c r="AR579" s="107" t="str">
        <f t="shared" si="796"/>
        <v/>
      </c>
      <c r="AS579" s="128" t="str">
        <f t="shared" si="797"/>
        <v/>
      </c>
      <c r="AT579" s="114" t="str">
        <f t="shared" ref="AT579:AT642" si="852">IF(SG_or_BG_entered="","",
  IF(INDEX(Sensor_Time,n)&gt;INDEX(Sensor_Time,n-1),ROUND((INDEX(Sensor_Time,n)-INDEX(Sensor_Time,n-1))*24*60,0),#N/A))</f>
        <v/>
      </c>
      <c r="AU579" s="114" t="str">
        <f t="shared" ref="AU579:AU642" si="853">IF(ISNUMBER(unconstrained_sensor_DT),IF(unconstrained_sensor_DT&lt;Min_Der_Interval,Min_Der_Interval,1*unconstrained_sensor_DT),"")</f>
        <v/>
      </c>
      <c r="AV579" s="114" t="str">
        <f t="shared" ref="AV579:AV642" si="854">IF(AND(ISNUMBER(INDEX(Meter_Time,n)),ISNUMBER(INDEX(Meter_Time,n-1))), (INDEX(Meter_Time,n)-INDEX(Meter_Time,n-1))*24*60,"")</f>
        <v/>
      </c>
      <c r="AW579" s="114" t="str">
        <f t="shared" ref="AW579:AW642" si="855">IF(unconstrained_meter_DT="","",IF(1*unconstrained_meter_DT&lt;1*Min_Der_Interval,1*Min_Der_Interval,1*unconstrained_meter_DT))</f>
        <v/>
      </c>
      <c r="AX579" s="117" t="str">
        <f t="shared" ref="AX579:AX642" si="8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79" s="117" t="str">
        <f t="shared" ref="AY579:AY642" si="8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79" s="111" t="str">
        <f t="shared" ref="AZ579:AZ642" si="858">IF(SG_or_BG_entered="","",
IF(ISNUMBER(INDEX(Glc_Bolus_To_Use,n-1)),0,
IF(ISNUMBER(dBGdt),1*dBGdt,
IF(ISNUMBER(dSGdt),1*dSGdt,
""))))</f>
        <v/>
      </c>
      <c r="BA579" s="133" t="str">
        <f t="shared" ref="BA579:BA642" si="859">IF(SG_or_BG_entered="","",Glucose_To_Use+T_D*dGdt)</f>
        <v/>
      </c>
      <c r="BB579" s="126" t="str">
        <f t="shared" si="798"/>
        <v/>
      </c>
      <c r="BC579" s="126" t="str">
        <f t="shared" si="799"/>
        <v/>
      </c>
      <c r="BD579" s="127" t="str">
        <f t="shared" si="800"/>
        <v/>
      </c>
      <c r="BE579" s="115" t="str">
        <f t="shared" si="801"/>
        <v/>
      </c>
      <c r="BF579" s="148" t="str">
        <f t="shared" si="802"/>
        <v/>
      </c>
      <c r="BG579" s="126" t="str">
        <f t="shared" si="803"/>
        <v/>
      </c>
      <c r="BH579" s="126" t="str">
        <f t="shared" si="804"/>
        <v/>
      </c>
      <c r="BI579" s="126" t="str">
        <f t="shared" si="805"/>
        <v/>
      </c>
      <c r="BJ579" s="126" t="str">
        <f t="shared" si="806"/>
        <v/>
      </c>
      <c r="BK579" s="111" t="str">
        <f t="shared" si="807"/>
        <v/>
      </c>
      <c r="BL579" s="118" t="str">
        <f t="shared" ref="BL579:BL642" si="8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79" s="115" t="str">
        <f t="shared" si="808"/>
        <v/>
      </c>
      <c r="BN579" s="110" t="str">
        <f t="shared" si="809"/>
        <v/>
      </c>
      <c r="BO579" s="110" t="str">
        <f t="shared" si="810"/>
        <v/>
      </c>
      <c r="BP579" s="111" t="str">
        <f t="shared" ref="BP579:BP642" si="8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79" s="110" t="str">
        <f t="shared" ref="BQ579:BQ642" si="862">IF(SG_or_BG_entered="","",
  IF(Rec_PID_Rate=TRUE,1*PID,INDEX(PID_U_per_kg_per_h_to_Use,n-1)))</f>
        <v/>
      </c>
      <c r="BR579" s="153"/>
      <c r="BS579" s="115" t="str">
        <f t="shared" si="811"/>
        <v/>
      </c>
      <c r="BT579" s="132" t="str">
        <f t="shared" si="787"/>
        <v/>
      </c>
      <c r="BU579" s="146" t="str">
        <f t="shared" si="812"/>
        <v/>
      </c>
      <c r="BV579" s="115" t="str">
        <f t="shared" si="813"/>
        <v/>
      </c>
      <c r="BW579" s="118" t="str">
        <f t="shared" si="814"/>
        <v/>
      </c>
      <c r="BX579" s="119"/>
      <c r="BY579" s="111" t="str">
        <f t="shared" si="815"/>
        <v/>
      </c>
      <c r="BZ579" s="111" t="str">
        <f t="shared" si="816"/>
        <v/>
      </c>
      <c r="CA579" s="111" t="str">
        <f t="shared" si="817"/>
        <v/>
      </c>
      <c r="CB579" s="142" t="str">
        <f t="shared" si="818"/>
        <v/>
      </c>
      <c r="CC579" s="184" t="str">
        <f t="shared" si="819"/>
        <v/>
      </c>
      <c r="CD579" s="115" t="str">
        <f t="shared" si="820"/>
        <v/>
      </c>
      <c r="CE579" s="115" t="str">
        <f t="shared" si="821"/>
        <v/>
      </c>
      <c r="CF579" s="125" t="str">
        <f t="shared" si="822"/>
        <v/>
      </c>
      <c r="CG579" s="125" t="str">
        <f t="shared" si="823"/>
        <v/>
      </c>
      <c r="CH579" s="149" t="str">
        <f t="shared" si="824"/>
        <v/>
      </c>
      <c r="CI579" s="142" t="str">
        <f t="shared" si="825"/>
        <v/>
      </c>
      <c r="CJ579" s="119"/>
      <c r="CK579" s="109"/>
      <c r="CL579" s="166" t="str">
        <f t="shared" si="826"/>
        <v/>
      </c>
      <c r="CM579" s="166" t="str">
        <f t="shared" si="827"/>
        <v/>
      </c>
      <c r="CN579" s="163" t="str">
        <f t="shared" si="828"/>
        <v/>
      </c>
      <c r="CO579" s="164" t="str">
        <f t="shared" si="829"/>
        <v/>
      </c>
      <c r="CP579" s="109"/>
      <c r="CQ579" s="163" t="str">
        <f t="shared" si="830"/>
        <v/>
      </c>
      <c r="CR579" s="163" t="str">
        <f t="shared" si="831"/>
        <v/>
      </c>
      <c r="CS579" s="109"/>
      <c r="CT579" s="112" t="str">
        <f t="shared" ref="CT579:CT642" si="863">IF(SG_or_BG_entered="","",
  IF(AND(ISNUMBER(Meter_Glucose),ISNUMBER(Sensor_Glucose)),
  IF(ABS(Meter_Glucose-Sensor_Glucose)/Meter_Glucose&gt;=Min_Diff_4_Cal,TRUE,FALSE),
  ""))</f>
        <v/>
      </c>
      <c r="CU579" s="145" t="str">
        <f t="shared" ref="CU579:CU642" si="864">IF(SG_or_BG_entered="","",
  (INDEX(Sensor_Time,n)-INDEX(Sensor_Time,n-1))*24*60+IF(ISNUMBER(INDEX(Meter_Glucose,n-1)),0,Previous))</f>
        <v/>
      </c>
      <c r="CV579" s="111" t="str">
        <f t="shared" ref="CV579:CV642" si="8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79" s="111" t="str">
        <f t="shared" ref="CW579:CW642" si="866">IF(ISNUMBER(SG_or_BG_entered),IF(AND(ISNUMBER(Meter_Glucose),time_since_calibration&gt;5),TRUE,FALSE),"")</f>
        <v/>
      </c>
      <c r="CX579" s="109" t="str">
        <f t="shared" si="832"/>
        <v/>
      </c>
      <c r="CY579" s="126" t="str">
        <f t="shared" si="833"/>
        <v/>
      </c>
      <c r="CZ579" s="126" t="str">
        <f t="shared" si="834"/>
        <v/>
      </c>
      <c r="DA579" s="126" t="str">
        <f t="shared" si="835"/>
        <v/>
      </c>
      <c r="DB579" s="145" t="str">
        <f t="shared" si="836"/>
        <v/>
      </c>
      <c r="DC579" s="143" t="str">
        <f t="shared" si="837"/>
        <v/>
      </c>
      <c r="DD579" s="121"/>
      <c r="DE579" s="113" t="str">
        <f t="shared" si="838"/>
        <v/>
      </c>
      <c r="DF579" s="113" t="str">
        <f t="shared" si="839"/>
        <v/>
      </c>
      <c r="DG579" s="111" t="e">
        <f t="shared" ref="DG579:DG642" si="867">IF(SG_or_BG_entered="",#N/A,IF(OR(INDEX(cal_4_SG_perror,n),INDEX(Cal_4_time_limit,n)),TRUE,#N/A))</f>
        <v>#N/A</v>
      </c>
      <c r="DH579" s="108" t="str">
        <f t="shared" si="840"/>
        <v/>
      </c>
      <c r="DI579" s="108" t="str">
        <f t="shared" ref="DI579:DI642" si="8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79" s="108" t="str">
        <f t="shared" ref="DJ579:DJ642" si="869">IF(SG_or_BG_entered="","",
   IF(AND(ISNUMBER(SG_Insulin_Rate),NOT(SG_Insulin_Rate=INDEX(PID_U_per_kg_per_h_to_Use,n-1))),TRUE,FALSE))</f>
        <v/>
      </c>
      <c r="DK579" s="108" t="str">
        <f t="shared" si="785"/>
        <v/>
      </c>
      <c r="DL579" s="108" t="str">
        <f t="shared" ref="DL579:DL642" si="8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79" s="108" t="str">
        <f t="shared" ref="DM579:DM642" si="8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79" s="103"/>
      <c r="DO579" s="170" t="str">
        <f t="shared" si="841"/>
        <v/>
      </c>
      <c r="DP579" s="170" t="str">
        <f t="shared" si="842"/>
        <v/>
      </c>
      <c r="DQ579" s="170" t="str">
        <f t="shared" si="843"/>
        <v/>
      </c>
      <c r="DR579" s="55" t="str">
        <f t="shared" si="844"/>
        <v/>
      </c>
      <c r="DS579" s="55" t="str">
        <f t="shared" si="845"/>
        <v/>
      </c>
      <c r="DT579" s="173" t="str">
        <f t="shared" si="846"/>
        <v/>
      </c>
      <c r="DU579" s="55" t="str">
        <f t="shared" si="847"/>
        <v/>
      </c>
      <c r="DV579" s="21" t="str">
        <f t="shared" si="848"/>
        <v/>
      </c>
      <c r="DW579" s="11" t="str">
        <f t="shared" si="786"/>
        <v/>
      </c>
      <c r="DX579" s="12" t="str">
        <f t="shared" si="849"/>
        <v/>
      </c>
      <c r="DY579" s="15"/>
    </row>
    <row r="580" spans="1:129" ht="19.899999999999999" customHeight="1" x14ac:dyDescent="0.25">
      <c r="A580" s="47">
        <f t="shared" si="850"/>
        <v>579</v>
      </c>
      <c r="B580" s="176"/>
      <c r="C580" s="194"/>
      <c r="D580" s="176"/>
      <c r="E580" s="194"/>
      <c r="F580" s="192"/>
      <c r="G580" s="193"/>
      <c r="H580" s="176"/>
      <c r="I580" s="176"/>
      <c r="J580" s="180"/>
      <c r="K580" s="180"/>
      <c r="L580" s="180"/>
      <c r="M580" s="40"/>
      <c r="N580" s="10" t="str">
        <f t="shared" si="793"/>
        <v/>
      </c>
      <c r="O580" s="13"/>
      <c r="P580" s="26" t="str">
        <f t="shared" si="791"/>
        <v/>
      </c>
      <c r="Q580" s="26" t="str">
        <f t="shared" si="791"/>
        <v/>
      </c>
      <c r="R580" s="26" t="str">
        <f t="shared" si="791"/>
        <v/>
      </c>
      <c r="S580" s="26" t="str">
        <f t="shared" si="791"/>
        <v/>
      </c>
      <c r="T580" s="26" t="str">
        <f t="shared" si="791"/>
        <v/>
      </c>
      <c r="U580" s="157" t="str">
        <f t="shared" si="791"/>
        <v/>
      </c>
      <c r="V580" s="26" t="str">
        <f t="shared" si="791"/>
        <v/>
      </c>
      <c r="W580" s="26" t="str">
        <f t="shared" si="791"/>
        <v/>
      </c>
      <c r="X580" s="26" t="str">
        <f t="shared" si="791"/>
        <v/>
      </c>
      <c r="Y580" s="24" t="str">
        <f t="shared" si="791"/>
        <v/>
      </c>
      <c r="Z580" s="18" t="str">
        <f t="shared" si="792"/>
        <v/>
      </c>
      <c r="AA580" s="24" t="str">
        <f t="shared" si="792"/>
        <v/>
      </c>
      <c r="AB580" s="24" t="str">
        <f t="shared" si="792"/>
        <v/>
      </c>
      <c r="AC580" s="26" t="str">
        <f t="shared" si="792"/>
        <v/>
      </c>
      <c r="AD580" s="33" t="str">
        <f t="shared" si="792"/>
        <v/>
      </c>
      <c r="AE580" s="24" t="str">
        <f t="shared" si="792"/>
        <v/>
      </c>
      <c r="AF580" s="26" t="str">
        <f t="shared" si="792"/>
        <v/>
      </c>
      <c r="AG580" s="24" t="str">
        <f t="shared" si="792"/>
        <v/>
      </c>
      <c r="AH580" s="26" t="str">
        <f t="shared" si="792"/>
        <v/>
      </c>
      <c r="AI580" s="26" t="str">
        <f t="shared" si="792"/>
        <v/>
      </c>
      <c r="AJ580" s="26" t="str">
        <f t="shared" si="792"/>
        <v/>
      </c>
      <c r="AK580" s="26" t="str">
        <f t="shared" si="792"/>
        <v/>
      </c>
      <c r="AL580" s="26" t="str">
        <f t="shared" si="792"/>
        <v/>
      </c>
      <c r="AM580" s="18" t="str">
        <f t="shared" si="792"/>
        <v/>
      </c>
      <c r="AN580" s="9"/>
      <c r="AO580" s="152" t="str">
        <f t="shared" si="851"/>
        <v/>
      </c>
      <c r="AP580" s="150" t="str">
        <f t="shared" si="794"/>
        <v/>
      </c>
      <c r="AQ580" s="151" t="str">
        <f t="shared" si="795"/>
        <v/>
      </c>
      <c r="AR580" s="107" t="str">
        <f t="shared" si="796"/>
        <v/>
      </c>
      <c r="AS580" s="128" t="str">
        <f t="shared" si="797"/>
        <v/>
      </c>
      <c r="AT580" s="114" t="str">
        <f t="shared" si="852"/>
        <v/>
      </c>
      <c r="AU580" s="114" t="str">
        <f t="shared" si="853"/>
        <v/>
      </c>
      <c r="AV580" s="114" t="str">
        <f t="shared" si="854"/>
        <v/>
      </c>
      <c r="AW580" s="114" t="str">
        <f t="shared" si="855"/>
        <v/>
      </c>
      <c r="AX580" s="117" t="str">
        <f t="shared" si="856"/>
        <v/>
      </c>
      <c r="AY580" s="117" t="str">
        <f t="shared" si="857"/>
        <v/>
      </c>
      <c r="AZ580" s="111" t="str">
        <f t="shared" si="858"/>
        <v/>
      </c>
      <c r="BA580" s="133" t="str">
        <f t="shared" si="859"/>
        <v/>
      </c>
      <c r="BB580" s="126" t="str">
        <f t="shared" si="798"/>
        <v/>
      </c>
      <c r="BC580" s="126" t="str">
        <f t="shared" si="799"/>
        <v/>
      </c>
      <c r="BD580" s="127" t="str">
        <f t="shared" si="800"/>
        <v/>
      </c>
      <c r="BE580" s="115" t="str">
        <f t="shared" si="801"/>
        <v/>
      </c>
      <c r="BF580" s="148" t="str">
        <f t="shared" si="802"/>
        <v/>
      </c>
      <c r="BG580" s="126" t="str">
        <f t="shared" si="803"/>
        <v/>
      </c>
      <c r="BH580" s="126" t="str">
        <f t="shared" si="804"/>
        <v/>
      </c>
      <c r="BI580" s="126" t="str">
        <f t="shared" si="805"/>
        <v/>
      </c>
      <c r="BJ580" s="126" t="str">
        <f t="shared" si="806"/>
        <v/>
      </c>
      <c r="BK580" s="111" t="str">
        <f t="shared" si="807"/>
        <v/>
      </c>
      <c r="BL580" s="118" t="str">
        <f t="shared" si="860"/>
        <v/>
      </c>
      <c r="BM580" s="115" t="str">
        <f t="shared" si="808"/>
        <v/>
      </c>
      <c r="BN580" s="110" t="str">
        <f t="shared" si="809"/>
        <v/>
      </c>
      <c r="BO580" s="110" t="str">
        <f t="shared" si="810"/>
        <v/>
      </c>
      <c r="BP580" s="111" t="str">
        <f t="shared" si="861"/>
        <v/>
      </c>
      <c r="BQ580" s="110" t="str">
        <f t="shared" si="862"/>
        <v/>
      </c>
      <c r="BR580" s="153"/>
      <c r="BS580" s="115" t="str">
        <f t="shared" si="811"/>
        <v/>
      </c>
      <c r="BT580" s="132" t="str">
        <f t="shared" si="787"/>
        <v/>
      </c>
      <c r="BU580" s="146" t="str">
        <f t="shared" si="812"/>
        <v/>
      </c>
      <c r="BV580" s="115" t="str">
        <f t="shared" si="813"/>
        <v/>
      </c>
      <c r="BW580" s="118" t="str">
        <f t="shared" si="814"/>
        <v/>
      </c>
      <c r="BX580" s="119"/>
      <c r="BY580" s="111" t="str">
        <f t="shared" si="815"/>
        <v/>
      </c>
      <c r="BZ580" s="111" t="str">
        <f t="shared" si="816"/>
        <v/>
      </c>
      <c r="CA580" s="111" t="str">
        <f t="shared" si="817"/>
        <v/>
      </c>
      <c r="CB580" s="142" t="str">
        <f t="shared" si="818"/>
        <v/>
      </c>
      <c r="CC580" s="184" t="str">
        <f t="shared" si="819"/>
        <v/>
      </c>
      <c r="CD580" s="115" t="str">
        <f t="shared" si="820"/>
        <v/>
      </c>
      <c r="CE580" s="115" t="str">
        <f t="shared" si="821"/>
        <v/>
      </c>
      <c r="CF580" s="125" t="str">
        <f t="shared" si="822"/>
        <v/>
      </c>
      <c r="CG580" s="125" t="str">
        <f t="shared" si="823"/>
        <v/>
      </c>
      <c r="CH580" s="149" t="str">
        <f t="shared" si="824"/>
        <v/>
      </c>
      <c r="CI580" s="142" t="str">
        <f t="shared" si="825"/>
        <v/>
      </c>
      <c r="CJ580" s="119"/>
      <c r="CK580" s="109"/>
      <c r="CL580" s="166" t="str">
        <f t="shared" si="826"/>
        <v/>
      </c>
      <c r="CM580" s="166" t="str">
        <f t="shared" si="827"/>
        <v/>
      </c>
      <c r="CN580" s="163" t="str">
        <f t="shared" si="828"/>
        <v/>
      </c>
      <c r="CO580" s="164" t="str">
        <f t="shared" si="829"/>
        <v/>
      </c>
      <c r="CP580" s="109"/>
      <c r="CQ580" s="163" t="str">
        <f t="shared" si="830"/>
        <v/>
      </c>
      <c r="CR580" s="163" t="str">
        <f t="shared" si="831"/>
        <v/>
      </c>
      <c r="CS580" s="109"/>
      <c r="CT580" s="112" t="str">
        <f t="shared" si="863"/>
        <v/>
      </c>
      <c r="CU580" s="145" t="str">
        <f t="shared" si="864"/>
        <v/>
      </c>
      <c r="CV580" s="111" t="str">
        <f t="shared" si="865"/>
        <v/>
      </c>
      <c r="CW580" s="111" t="str">
        <f t="shared" si="866"/>
        <v/>
      </c>
      <c r="CX580" s="109" t="str">
        <f t="shared" si="832"/>
        <v/>
      </c>
      <c r="CY580" s="126" t="str">
        <f t="shared" si="833"/>
        <v/>
      </c>
      <c r="CZ580" s="126" t="str">
        <f t="shared" si="834"/>
        <v/>
      </c>
      <c r="DA580" s="126" t="str">
        <f t="shared" si="835"/>
        <v/>
      </c>
      <c r="DB580" s="145" t="str">
        <f t="shared" si="836"/>
        <v/>
      </c>
      <c r="DC580" s="143" t="str">
        <f t="shared" si="837"/>
        <v/>
      </c>
      <c r="DD580" s="121"/>
      <c r="DE580" s="113" t="str">
        <f t="shared" si="838"/>
        <v/>
      </c>
      <c r="DF580" s="113" t="str">
        <f t="shared" si="839"/>
        <v/>
      </c>
      <c r="DG580" s="111" t="e">
        <f t="shared" si="867"/>
        <v>#N/A</v>
      </c>
      <c r="DH580" s="108" t="str">
        <f t="shared" si="840"/>
        <v/>
      </c>
      <c r="DI580" s="108" t="str">
        <f t="shared" si="868"/>
        <v/>
      </c>
      <c r="DJ580" s="108" t="str">
        <f t="shared" si="869"/>
        <v/>
      </c>
      <c r="DK580" s="108" t="str">
        <f t="shared" ref="DK580:DK643" si="872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80" s="108" t="str">
        <f t="shared" si="870"/>
        <v/>
      </c>
      <c r="DM580" s="108" t="str">
        <f t="shared" si="871"/>
        <v/>
      </c>
      <c r="DN580" s="103"/>
      <c r="DO580" s="170" t="str">
        <f t="shared" si="841"/>
        <v/>
      </c>
      <c r="DP580" s="170" t="str">
        <f t="shared" si="842"/>
        <v/>
      </c>
      <c r="DQ580" s="170" t="str">
        <f t="shared" si="843"/>
        <v/>
      </c>
      <c r="DR580" s="55" t="str">
        <f t="shared" si="844"/>
        <v/>
      </c>
      <c r="DS580" s="55" t="str">
        <f t="shared" si="845"/>
        <v/>
      </c>
      <c r="DT580" s="173" t="str">
        <f t="shared" si="846"/>
        <v/>
      </c>
      <c r="DU580" s="55" t="str">
        <f t="shared" si="847"/>
        <v/>
      </c>
      <c r="DV580" s="21" t="str">
        <f t="shared" si="848"/>
        <v/>
      </c>
      <c r="DW580" s="11" t="str">
        <f t="shared" ref="DW580:DW643" si="8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80" s="12" t="str">
        <f t="shared" si="849"/>
        <v/>
      </c>
      <c r="DY580" s="15"/>
    </row>
    <row r="581" spans="1:129" ht="19.899999999999999" customHeight="1" x14ac:dyDescent="0.25">
      <c r="A581" s="47">
        <f t="shared" si="850"/>
        <v>580</v>
      </c>
      <c r="B581" s="176"/>
      <c r="C581" s="194"/>
      <c r="D581" s="176"/>
      <c r="E581" s="194"/>
      <c r="F581" s="192"/>
      <c r="G581" s="193"/>
      <c r="H581" s="176"/>
      <c r="I581" s="176"/>
      <c r="J581" s="180"/>
      <c r="K581" s="180"/>
      <c r="L581" s="180"/>
      <c r="M581" s="40"/>
      <c r="N581" s="10" t="str">
        <f t="shared" si="793"/>
        <v/>
      </c>
      <c r="O581" s="13"/>
      <c r="P581" s="26" t="str">
        <f t="shared" si="791"/>
        <v/>
      </c>
      <c r="Q581" s="26" t="str">
        <f t="shared" si="791"/>
        <v/>
      </c>
      <c r="R581" s="26" t="str">
        <f t="shared" si="791"/>
        <v/>
      </c>
      <c r="S581" s="26" t="str">
        <f t="shared" si="791"/>
        <v/>
      </c>
      <c r="T581" s="26" t="str">
        <f t="shared" si="791"/>
        <v/>
      </c>
      <c r="U581" s="157" t="str">
        <f t="shared" si="791"/>
        <v/>
      </c>
      <c r="V581" s="26" t="str">
        <f t="shared" si="791"/>
        <v/>
      </c>
      <c r="W581" s="26" t="str">
        <f t="shared" si="791"/>
        <v/>
      </c>
      <c r="X581" s="26" t="str">
        <f t="shared" si="791"/>
        <v/>
      </c>
      <c r="Y581" s="24" t="str">
        <f t="shared" si="791"/>
        <v/>
      </c>
      <c r="Z581" s="18" t="str">
        <f t="shared" si="792"/>
        <v/>
      </c>
      <c r="AA581" s="24" t="str">
        <f t="shared" si="792"/>
        <v/>
      </c>
      <c r="AB581" s="24" t="str">
        <f t="shared" si="792"/>
        <v/>
      </c>
      <c r="AC581" s="26" t="str">
        <f t="shared" si="792"/>
        <v/>
      </c>
      <c r="AD581" s="33" t="str">
        <f t="shared" si="792"/>
        <v/>
      </c>
      <c r="AE581" s="24" t="str">
        <f t="shared" si="792"/>
        <v/>
      </c>
      <c r="AF581" s="26" t="str">
        <f t="shared" si="792"/>
        <v/>
      </c>
      <c r="AG581" s="24" t="str">
        <f t="shared" si="792"/>
        <v/>
      </c>
      <c r="AH581" s="26" t="str">
        <f t="shared" si="792"/>
        <v/>
      </c>
      <c r="AI581" s="26" t="str">
        <f t="shared" si="792"/>
        <v/>
      </c>
      <c r="AJ581" s="26" t="str">
        <f t="shared" si="792"/>
        <v/>
      </c>
      <c r="AK581" s="26" t="str">
        <f t="shared" si="792"/>
        <v/>
      </c>
      <c r="AL581" s="26" t="str">
        <f t="shared" si="792"/>
        <v/>
      </c>
      <c r="AM581" s="18" t="str">
        <f t="shared" si="792"/>
        <v/>
      </c>
      <c r="AN581" s="9"/>
      <c r="AO581" s="152" t="str">
        <f t="shared" si="851"/>
        <v/>
      </c>
      <c r="AP581" s="150" t="str">
        <f t="shared" si="794"/>
        <v/>
      </c>
      <c r="AQ581" s="151" t="str">
        <f t="shared" si="795"/>
        <v/>
      </c>
      <c r="AR581" s="107" t="str">
        <f t="shared" si="796"/>
        <v/>
      </c>
      <c r="AS581" s="128" t="str">
        <f t="shared" si="797"/>
        <v/>
      </c>
      <c r="AT581" s="114" t="str">
        <f t="shared" si="852"/>
        <v/>
      </c>
      <c r="AU581" s="114" t="str">
        <f t="shared" si="853"/>
        <v/>
      </c>
      <c r="AV581" s="114" t="str">
        <f t="shared" si="854"/>
        <v/>
      </c>
      <c r="AW581" s="114" t="str">
        <f t="shared" si="855"/>
        <v/>
      </c>
      <c r="AX581" s="117" t="str">
        <f t="shared" si="856"/>
        <v/>
      </c>
      <c r="AY581" s="117" t="str">
        <f t="shared" si="857"/>
        <v/>
      </c>
      <c r="AZ581" s="111" t="str">
        <f t="shared" si="858"/>
        <v/>
      </c>
      <c r="BA581" s="133" t="str">
        <f t="shared" si="859"/>
        <v/>
      </c>
      <c r="BB581" s="126" t="str">
        <f t="shared" si="798"/>
        <v/>
      </c>
      <c r="BC581" s="126" t="str">
        <f t="shared" si="799"/>
        <v/>
      </c>
      <c r="BD581" s="127" t="str">
        <f t="shared" si="800"/>
        <v/>
      </c>
      <c r="BE581" s="115" t="str">
        <f t="shared" si="801"/>
        <v/>
      </c>
      <c r="BF581" s="148" t="str">
        <f t="shared" si="802"/>
        <v/>
      </c>
      <c r="BG581" s="126" t="str">
        <f t="shared" si="803"/>
        <v/>
      </c>
      <c r="BH581" s="126" t="str">
        <f t="shared" si="804"/>
        <v/>
      </c>
      <c r="BI581" s="126" t="str">
        <f t="shared" si="805"/>
        <v/>
      </c>
      <c r="BJ581" s="126" t="str">
        <f t="shared" si="806"/>
        <v/>
      </c>
      <c r="BK581" s="111" t="str">
        <f t="shared" si="807"/>
        <v/>
      </c>
      <c r="BL581" s="118" t="str">
        <f t="shared" si="860"/>
        <v/>
      </c>
      <c r="BM581" s="115" t="str">
        <f t="shared" si="808"/>
        <v/>
      </c>
      <c r="BN581" s="110" t="str">
        <f t="shared" si="809"/>
        <v/>
      </c>
      <c r="BO581" s="110" t="str">
        <f t="shared" si="810"/>
        <v/>
      </c>
      <c r="BP581" s="111" t="str">
        <f t="shared" si="861"/>
        <v/>
      </c>
      <c r="BQ581" s="110" t="str">
        <f t="shared" si="862"/>
        <v/>
      </c>
      <c r="BR581" s="153"/>
      <c r="BS581" s="115" t="str">
        <f t="shared" si="811"/>
        <v/>
      </c>
      <c r="BT581" s="132" t="str">
        <f t="shared" ref="BT581:BT644" si="874">IF(AND(ISNUMBER(INDEX(D25_bolus,n-1)),ISNUMBER(INDEX(D25_bolus,n-2)),ISNUMBER(INDEX(D25_bolus,n-3))),3,
IF(AND(ISNUMBER(INDEX(D25_bolus,n-1)),ISNUMBER(INDEX(D25_bolus,n-2))),2,
IF(AND(ISNUMBER(INDEX(D25_bolus,n-1))),1,
"")))</f>
        <v/>
      </c>
      <c r="BU581" s="146" t="str">
        <f t="shared" si="812"/>
        <v/>
      </c>
      <c r="BV581" s="115" t="str">
        <f t="shared" si="813"/>
        <v/>
      </c>
      <c r="BW581" s="118" t="str">
        <f t="shared" si="814"/>
        <v/>
      </c>
      <c r="BX581" s="119"/>
      <c r="BY581" s="111" t="str">
        <f t="shared" si="815"/>
        <v/>
      </c>
      <c r="BZ581" s="111" t="str">
        <f t="shared" si="816"/>
        <v/>
      </c>
      <c r="CA581" s="111" t="str">
        <f t="shared" si="817"/>
        <v/>
      </c>
      <c r="CB581" s="142" t="str">
        <f t="shared" si="818"/>
        <v/>
      </c>
      <c r="CC581" s="184" t="str">
        <f t="shared" si="819"/>
        <v/>
      </c>
      <c r="CD581" s="115" t="str">
        <f t="shared" si="820"/>
        <v/>
      </c>
      <c r="CE581" s="115" t="str">
        <f t="shared" si="821"/>
        <v/>
      </c>
      <c r="CF581" s="125" t="str">
        <f t="shared" si="822"/>
        <v/>
      </c>
      <c r="CG581" s="125" t="str">
        <f t="shared" si="823"/>
        <v/>
      </c>
      <c r="CH581" s="149" t="str">
        <f t="shared" si="824"/>
        <v/>
      </c>
      <c r="CI581" s="142" t="str">
        <f t="shared" si="825"/>
        <v/>
      </c>
      <c r="CJ581" s="119"/>
      <c r="CK581" s="109"/>
      <c r="CL581" s="166" t="str">
        <f t="shared" si="826"/>
        <v/>
      </c>
      <c r="CM581" s="166" t="str">
        <f t="shared" si="827"/>
        <v/>
      </c>
      <c r="CN581" s="163" t="str">
        <f t="shared" si="828"/>
        <v/>
      </c>
      <c r="CO581" s="164" t="str">
        <f t="shared" si="829"/>
        <v/>
      </c>
      <c r="CP581" s="109"/>
      <c r="CQ581" s="163" t="str">
        <f t="shared" si="830"/>
        <v/>
      </c>
      <c r="CR581" s="163" t="str">
        <f t="shared" si="831"/>
        <v/>
      </c>
      <c r="CS581" s="109"/>
      <c r="CT581" s="112" t="str">
        <f t="shared" si="863"/>
        <v/>
      </c>
      <c r="CU581" s="145" t="str">
        <f t="shared" si="864"/>
        <v/>
      </c>
      <c r="CV581" s="111" t="str">
        <f t="shared" si="865"/>
        <v/>
      </c>
      <c r="CW581" s="111" t="str">
        <f t="shared" si="866"/>
        <v/>
      </c>
      <c r="CX581" s="109" t="str">
        <f t="shared" si="832"/>
        <v/>
      </c>
      <c r="CY581" s="126" t="str">
        <f t="shared" si="833"/>
        <v/>
      </c>
      <c r="CZ581" s="126" t="str">
        <f t="shared" si="834"/>
        <v/>
      </c>
      <c r="DA581" s="126" t="str">
        <f t="shared" si="835"/>
        <v/>
      </c>
      <c r="DB581" s="145" t="str">
        <f t="shared" si="836"/>
        <v/>
      </c>
      <c r="DC581" s="143" t="str">
        <f t="shared" si="837"/>
        <v/>
      </c>
      <c r="DD581" s="121"/>
      <c r="DE581" s="113" t="str">
        <f t="shared" si="838"/>
        <v/>
      </c>
      <c r="DF581" s="113" t="str">
        <f t="shared" si="839"/>
        <v/>
      </c>
      <c r="DG581" s="111" t="e">
        <f t="shared" si="867"/>
        <v>#N/A</v>
      </c>
      <c r="DH581" s="108" t="str">
        <f t="shared" si="840"/>
        <v/>
      </c>
      <c r="DI581" s="108" t="str">
        <f t="shared" si="868"/>
        <v/>
      </c>
      <c r="DJ581" s="108" t="str">
        <f t="shared" si="869"/>
        <v/>
      </c>
      <c r="DK581" s="108" t="str">
        <f t="shared" si="872"/>
        <v/>
      </c>
      <c r="DL581" s="108" t="str">
        <f t="shared" si="870"/>
        <v/>
      </c>
      <c r="DM581" s="108" t="str">
        <f t="shared" si="871"/>
        <v/>
      </c>
      <c r="DN581" s="103"/>
      <c r="DO581" s="170" t="str">
        <f t="shared" si="841"/>
        <v/>
      </c>
      <c r="DP581" s="170" t="str">
        <f t="shared" si="842"/>
        <v/>
      </c>
      <c r="DQ581" s="170" t="str">
        <f t="shared" si="843"/>
        <v/>
      </c>
      <c r="DR581" s="55" t="str">
        <f t="shared" si="844"/>
        <v/>
      </c>
      <c r="DS581" s="55" t="str">
        <f t="shared" si="845"/>
        <v/>
      </c>
      <c r="DT581" s="173" t="str">
        <f t="shared" si="846"/>
        <v/>
      </c>
      <c r="DU581" s="55" t="str">
        <f t="shared" si="847"/>
        <v/>
      </c>
      <c r="DV581" s="21" t="str">
        <f t="shared" si="848"/>
        <v/>
      </c>
      <c r="DW581" s="11" t="str">
        <f t="shared" si="873"/>
        <v/>
      </c>
      <c r="DX581" s="12" t="str">
        <f t="shared" si="849"/>
        <v/>
      </c>
      <c r="DY581" s="15"/>
    </row>
    <row r="582" spans="1:129" ht="19.899999999999999" customHeight="1" x14ac:dyDescent="0.25">
      <c r="A582" s="47">
        <f t="shared" si="850"/>
        <v>581</v>
      </c>
      <c r="B582" s="176"/>
      <c r="C582" s="194"/>
      <c r="D582" s="176"/>
      <c r="E582" s="194"/>
      <c r="F582" s="192"/>
      <c r="G582" s="193"/>
      <c r="H582" s="176"/>
      <c r="I582" s="176"/>
      <c r="J582" s="180"/>
      <c r="K582" s="180"/>
      <c r="L582" s="180"/>
      <c r="M582" s="40"/>
      <c r="N582" s="10" t="str">
        <f t="shared" si="793"/>
        <v/>
      </c>
      <c r="O582" s="13"/>
      <c r="P582" s="26" t="str">
        <f t="shared" si="791"/>
        <v/>
      </c>
      <c r="Q582" s="26" t="str">
        <f t="shared" si="791"/>
        <v/>
      </c>
      <c r="R582" s="26" t="str">
        <f t="shared" si="791"/>
        <v/>
      </c>
      <c r="S582" s="26" t="str">
        <f t="shared" si="791"/>
        <v/>
      </c>
      <c r="T582" s="26" t="str">
        <f t="shared" si="791"/>
        <v/>
      </c>
      <c r="U582" s="157" t="str">
        <f t="shared" si="791"/>
        <v/>
      </c>
      <c r="V582" s="26" t="str">
        <f t="shared" si="791"/>
        <v/>
      </c>
      <c r="W582" s="26" t="str">
        <f t="shared" si="791"/>
        <v/>
      </c>
      <c r="X582" s="26" t="str">
        <f t="shared" si="791"/>
        <v/>
      </c>
      <c r="Y582" s="24" t="str">
        <f t="shared" si="791"/>
        <v/>
      </c>
      <c r="Z582" s="18" t="str">
        <f t="shared" si="792"/>
        <v/>
      </c>
      <c r="AA582" s="24" t="str">
        <f t="shared" si="792"/>
        <v/>
      </c>
      <c r="AB582" s="24" t="str">
        <f t="shared" si="792"/>
        <v/>
      </c>
      <c r="AC582" s="26" t="str">
        <f t="shared" si="792"/>
        <v/>
      </c>
      <c r="AD582" s="33" t="str">
        <f t="shared" si="792"/>
        <v/>
      </c>
      <c r="AE582" s="24" t="str">
        <f t="shared" si="792"/>
        <v/>
      </c>
      <c r="AF582" s="26" t="str">
        <f t="shared" si="792"/>
        <v/>
      </c>
      <c r="AG582" s="24" t="str">
        <f t="shared" si="792"/>
        <v/>
      </c>
      <c r="AH582" s="26" t="str">
        <f t="shared" si="792"/>
        <v/>
      </c>
      <c r="AI582" s="26" t="str">
        <f t="shared" si="792"/>
        <v/>
      </c>
      <c r="AJ582" s="26" t="str">
        <f t="shared" si="792"/>
        <v/>
      </c>
      <c r="AK582" s="26" t="str">
        <f t="shared" si="792"/>
        <v/>
      </c>
      <c r="AL582" s="26" t="str">
        <f t="shared" si="792"/>
        <v/>
      </c>
      <c r="AM582" s="18" t="str">
        <f t="shared" si="792"/>
        <v/>
      </c>
      <c r="AN582" s="9"/>
      <c r="AO582" s="152" t="str">
        <f t="shared" si="851"/>
        <v/>
      </c>
      <c r="AP582" s="150" t="str">
        <f t="shared" si="794"/>
        <v/>
      </c>
      <c r="AQ582" s="151" t="str">
        <f t="shared" si="795"/>
        <v/>
      </c>
      <c r="AR582" s="107" t="str">
        <f t="shared" si="796"/>
        <v/>
      </c>
      <c r="AS582" s="128" t="str">
        <f t="shared" si="797"/>
        <v/>
      </c>
      <c r="AT582" s="114" t="str">
        <f t="shared" si="852"/>
        <v/>
      </c>
      <c r="AU582" s="114" t="str">
        <f t="shared" si="853"/>
        <v/>
      </c>
      <c r="AV582" s="114" t="str">
        <f t="shared" si="854"/>
        <v/>
      </c>
      <c r="AW582" s="114" t="str">
        <f t="shared" si="855"/>
        <v/>
      </c>
      <c r="AX582" s="117" t="str">
        <f t="shared" si="856"/>
        <v/>
      </c>
      <c r="AY582" s="117" t="str">
        <f t="shared" si="857"/>
        <v/>
      </c>
      <c r="AZ582" s="111" t="str">
        <f t="shared" si="858"/>
        <v/>
      </c>
      <c r="BA582" s="133" t="str">
        <f t="shared" si="859"/>
        <v/>
      </c>
      <c r="BB582" s="126" t="str">
        <f t="shared" si="798"/>
        <v/>
      </c>
      <c r="BC582" s="126" t="str">
        <f t="shared" si="799"/>
        <v/>
      </c>
      <c r="BD582" s="127" t="str">
        <f t="shared" si="800"/>
        <v/>
      </c>
      <c r="BE582" s="115" t="str">
        <f t="shared" si="801"/>
        <v/>
      </c>
      <c r="BF582" s="148" t="str">
        <f t="shared" si="802"/>
        <v/>
      </c>
      <c r="BG582" s="126" t="str">
        <f t="shared" si="803"/>
        <v/>
      </c>
      <c r="BH582" s="126" t="str">
        <f t="shared" si="804"/>
        <v/>
      </c>
      <c r="BI582" s="126" t="str">
        <f t="shared" si="805"/>
        <v/>
      </c>
      <c r="BJ582" s="126" t="str">
        <f t="shared" si="806"/>
        <v/>
      </c>
      <c r="BK582" s="111" t="str">
        <f t="shared" si="807"/>
        <v/>
      </c>
      <c r="BL582" s="118" t="str">
        <f t="shared" si="860"/>
        <v/>
      </c>
      <c r="BM582" s="115" t="str">
        <f t="shared" si="808"/>
        <v/>
      </c>
      <c r="BN582" s="110" t="str">
        <f t="shared" si="809"/>
        <v/>
      </c>
      <c r="BO582" s="110" t="str">
        <f t="shared" si="810"/>
        <v/>
      </c>
      <c r="BP582" s="111" t="str">
        <f t="shared" si="861"/>
        <v/>
      </c>
      <c r="BQ582" s="110" t="str">
        <f t="shared" si="862"/>
        <v/>
      </c>
      <c r="BR582" s="153"/>
      <c r="BS582" s="115" t="str">
        <f t="shared" si="811"/>
        <v/>
      </c>
      <c r="BT582" s="132" t="str">
        <f t="shared" si="874"/>
        <v/>
      </c>
      <c r="BU582" s="146" t="str">
        <f t="shared" si="812"/>
        <v/>
      </c>
      <c r="BV582" s="115" t="str">
        <f t="shared" si="813"/>
        <v/>
      </c>
      <c r="BW582" s="118" t="str">
        <f t="shared" si="814"/>
        <v/>
      </c>
      <c r="BX582" s="119"/>
      <c r="BY582" s="111" t="str">
        <f t="shared" si="815"/>
        <v/>
      </c>
      <c r="BZ582" s="111" t="str">
        <f t="shared" si="816"/>
        <v/>
      </c>
      <c r="CA582" s="111" t="str">
        <f t="shared" si="817"/>
        <v/>
      </c>
      <c r="CB582" s="142" t="str">
        <f t="shared" si="818"/>
        <v/>
      </c>
      <c r="CC582" s="184" t="str">
        <f t="shared" si="819"/>
        <v/>
      </c>
      <c r="CD582" s="115" t="str">
        <f t="shared" si="820"/>
        <v/>
      </c>
      <c r="CE582" s="115" t="str">
        <f t="shared" si="821"/>
        <v/>
      </c>
      <c r="CF582" s="125" t="str">
        <f t="shared" si="822"/>
        <v/>
      </c>
      <c r="CG582" s="125" t="str">
        <f t="shared" si="823"/>
        <v/>
      </c>
      <c r="CH582" s="149" t="str">
        <f t="shared" si="824"/>
        <v/>
      </c>
      <c r="CI582" s="142" t="str">
        <f t="shared" si="825"/>
        <v/>
      </c>
      <c r="CJ582" s="119"/>
      <c r="CK582" s="109"/>
      <c r="CL582" s="166" t="str">
        <f t="shared" si="826"/>
        <v/>
      </c>
      <c r="CM582" s="166" t="str">
        <f t="shared" si="827"/>
        <v/>
      </c>
      <c r="CN582" s="163" t="str">
        <f t="shared" si="828"/>
        <v/>
      </c>
      <c r="CO582" s="164" t="str">
        <f t="shared" si="829"/>
        <v/>
      </c>
      <c r="CP582" s="109"/>
      <c r="CQ582" s="163" t="str">
        <f t="shared" si="830"/>
        <v/>
      </c>
      <c r="CR582" s="163" t="str">
        <f t="shared" si="831"/>
        <v/>
      </c>
      <c r="CS582" s="109"/>
      <c r="CT582" s="112" t="str">
        <f t="shared" si="863"/>
        <v/>
      </c>
      <c r="CU582" s="145" t="str">
        <f t="shared" si="864"/>
        <v/>
      </c>
      <c r="CV582" s="111" t="str">
        <f t="shared" si="865"/>
        <v/>
      </c>
      <c r="CW582" s="111" t="str">
        <f t="shared" si="866"/>
        <v/>
      </c>
      <c r="CX582" s="109" t="str">
        <f t="shared" si="832"/>
        <v/>
      </c>
      <c r="CY582" s="126" t="str">
        <f t="shared" si="833"/>
        <v/>
      </c>
      <c r="CZ582" s="126" t="str">
        <f t="shared" si="834"/>
        <v/>
      </c>
      <c r="DA582" s="126" t="str">
        <f t="shared" si="835"/>
        <v/>
      </c>
      <c r="DB582" s="145" t="str">
        <f t="shared" si="836"/>
        <v/>
      </c>
      <c r="DC582" s="143" t="str">
        <f t="shared" si="837"/>
        <v/>
      </c>
      <c r="DD582" s="121"/>
      <c r="DE582" s="113" t="str">
        <f t="shared" si="838"/>
        <v/>
      </c>
      <c r="DF582" s="113" t="str">
        <f t="shared" si="839"/>
        <v/>
      </c>
      <c r="DG582" s="111" t="e">
        <f t="shared" si="867"/>
        <v>#N/A</v>
      </c>
      <c r="DH582" s="108" t="str">
        <f t="shared" si="840"/>
        <v/>
      </c>
      <c r="DI582" s="108" t="str">
        <f t="shared" si="868"/>
        <v/>
      </c>
      <c r="DJ582" s="108" t="str">
        <f t="shared" si="869"/>
        <v/>
      </c>
      <c r="DK582" s="108" t="str">
        <f t="shared" si="872"/>
        <v/>
      </c>
      <c r="DL582" s="108" t="str">
        <f t="shared" si="870"/>
        <v/>
      </c>
      <c r="DM582" s="108" t="str">
        <f t="shared" si="871"/>
        <v/>
      </c>
      <c r="DN582" s="103"/>
      <c r="DO582" s="170" t="str">
        <f t="shared" si="841"/>
        <v/>
      </c>
      <c r="DP582" s="170" t="str">
        <f t="shared" si="842"/>
        <v/>
      </c>
      <c r="DQ582" s="170" t="str">
        <f t="shared" si="843"/>
        <v/>
      </c>
      <c r="DR582" s="55" t="str">
        <f t="shared" si="844"/>
        <v/>
      </c>
      <c r="DS582" s="55" t="str">
        <f t="shared" si="845"/>
        <v/>
      </c>
      <c r="DT582" s="173" t="str">
        <f t="shared" si="846"/>
        <v/>
      </c>
      <c r="DU582" s="55" t="str">
        <f t="shared" si="847"/>
        <v/>
      </c>
      <c r="DV582" s="21" t="str">
        <f t="shared" si="848"/>
        <v/>
      </c>
      <c r="DW582" s="11" t="str">
        <f t="shared" si="873"/>
        <v/>
      </c>
      <c r="DX582" s="12" t="str">
        <f t="shared" si="849"/>
        <v/>
      </c>
      <c r="DY582" s="15"/>
    </row>
    <row r="583" spans="1:129" ht="19.899999999999999" customHeight="1" x14ac:dyDescent="0.25">
      <c r="A583" s="47">
        <f t="shared" si="850"/>
        <v>582</v>
      </c>
      <c r="B583" s="176"/>
      <c r="C583" s="194"/>
      <c r="D583" s="176"/>
      <c r="E583" s="194"/>
      <c r="F583" s="192"/>
      <c r="G583" s="193"/>
      <c r="H583" s="176"/>
      <c r="I583" s="176"/>
      <c r="J583" s="180"/>
      <c r="K583" s="180"/>
      <c r="L583" s="180"/>
      <c r="M583" s="40"/>
      <c r="N583" s="10" t="str">
        <f t="shared" si="793"/>
        <v/>
      </c>
      <c r="O583" s="13"/>
      <c r="P583" s="26" t="str">
        <f t="shared" si="791"/>
        <v/>
      </c>
      <c r="Q583" s="26" t="str">
        <f t="shared" si="791"/>
        <v/>
      </c>
      <c r="R583" s="26" t="str">
        <f t="shared" si="791"/>
        <v/>
      </c>
      <c r="S583" s="26" t="str">
        <f t="shared" si="791"/>
        <v/>
      </c>
      <c r="T583" s="26" t="str">
        <f t="shared" si="791"/>
        <v/>
      </c>
      <c r="U583" s="157" t="str">
        <f t="shared" si="791"/>
        <v/>
      </c>
      <c r="V583" s="26" t="str">
        <f t="shared" si="791"/>
        <v/>
      </c>
      <c r="W583" s="26" t="str">
        <f t="shared" si="791"/>
        <v/>
      </c>
      <c r="X583" s="26" t="str">
        <f t="shared" si="791"/>
        <v/>
      </c>
      <c r="Y583" s="24" t="str">
        <f t="shared" si="791"/>
        <v/>
      </c>
      <c r="Z583" s="18" t="str">
        <f t="shared" si="792"/>
        <v/>
      </c>
      <c r="AA583" s="24" t="str">
        <f t="shared" si="792"/>
        <v/>
      </c>
      <c r="AB583" s="24" t="str">
        <f t="shared" si="792"/>
        <v/>
      </c>
      <c r="AC583" s="26" t="str">
        <f t="shared" si="792"/>
        <v/>
      </c>
      <c r="AD583" s="33" t="str">
        <f t="shared" si="792"/>
        <v/>
      </c>
      <c r="AE583" s="24" t="str">
        <f t="shared" si="792"/>
        <v/>
      </c>
      <c r="AF583" s="26" t="str">
        <f t="shared" si="792"/>
        <v/>
      </c>
      <c r="AG583" s="24" t="str">
        <f t="shared" si="792"/>
        <v/>
      </c>
      <c r="AH583" s="26" t="str">
        <f t="shared" si="792"/>
        <v/>
      </c>
      <c r="AI583" s="26" t="str">
        <f t="shared" si="792"/>
        <v/>
      </c>
      <c r="AJ583" s="26" t="str">
        <f t="shared" si="792"/>
        <v/>
      </c>
      <c r="AK583" s="26" t="str">
        <f t="shared" si="792"/>
        <v/>
      </c>
      <c r="AL583" s="26" t="str">
        <f t="shared" si="792"/>
        <v/>
      </c>
      <c r="AM583" s="18" t="str">
        <f t="shared" si="792"/>
        <v/>
      </c>
      <c r="AN583" s="9"/>
      <c r="AO583" s="152" t="str">
        <f t="shared" si="851"/>
        <v/>
      </c>
      <c r="AP583" s="150" t="str">
        <f t="shared" si="794"/>
        <v/>
      </c>
      <c r="AQ583" s="151" t="str">
        <f t="shared" si="795"/>
        <v/>
      </c>
      <c r="AR583" s="107" t="str">
        <f t="shared" si="796"/>
        <v/>
      </c>
      <c r="AS583" s="128" t="str">
        <f t="shared" si="797"/>
        <v/>
      </c>
      <c r="AT583" s="114" t="str">
        <f t="shared" si="852"/>
        <v/>
      </c>
      <c r="AU583" s="114" t="str">
        <f t="shared" si="853"/>
        <v/>
      </c>
      <c r="AV583" s="114" t="str">
        <f t="shared" si="854"/>
        <v/>
      </c>
      <c r="AW583" s="114" t="str">
        <f t="shared" si="855"/>
        <v/>
      </c>
      <c r="AX583" s="117" t="str">
        <f t="shared" si="856"/>
        <v/>
      </c>
      <c r="AY583" s="117" t="str">
        <f t="shared" si="857"/>
        <v/>
      </c>
      <c r="AZ583" s="111" t="str">
        <f t="shared" si="858"/>
        <v/>
      </c>
      <c r="BA583" s="133" t="str">
        <f t="shared" si="859"/>
        <v/>
      </c>
      <c r="BB583" s="126" t="str">
        <f t="shared" si="798"/>
        <v/>
      </c>
      <c r="BC583" s="126" t="str">
        <f t="shared" si="799"/>
        <v/>
      </c>
      <c r="BD583" s="127" t="str">
        <f t="shared" si="800"/>
        <v/>
      </c>
      <c r="BE583" s="115" t="str">
        <f t="shared" si="801"/>
        <v/>
      </c>
      <c r="BF583" s="148" t="str">
        <f t="shared" si="802"/>
        <v/>
      </c>
      <c r="BG583" s="126" t="str">
        <f t="shared" si="803"/>
        <v/>
      </c>
      <c r="BH583" s="126" t="str">
        <f t="shared" si="804"/>
        <v/>
      </c>
      <c r="BI583" s="126" t="str">
        <f t="shared" si="805"/>
        <v/>
      </c>
      <c r="BJ583" s="126" t="str">
        <f t="shared" si="806"/>
        <v/>
      </c>
      <c r="BK583" s="111" t="str">
        <f t="shared" si="807"/>
        <v/>
      </c>
      <c r="BL583" s="118" t="str">
        <f t="shared" si="860"/>
        <v/>
      </c>
      <c r="BM583" s="115" t="str">
        <f t="shared" si="808"/>
        <v/>
      </c>
      <c r="BN583" s="110" t="str">
        <f t="shared" si="809"/>
        <v/>
      </c>
      <c r="BO583" s="110" t="str">
        <f t="shared" si="810"/>
        <v/>
      </c>
      <c r="BP583" s="111" t="str">
        <f t="shared" si="861"/>
        <v/>
      </c>
      <c r="BQ583" s="110" t="str">
        <f t="shared" si="862"/>
        <v/>
      </c>
      <c r="BR583" s="153"/>
      <c r="BS583" s="115" t="str">
        <f t="shared" si="811"/>
        <v/>
      </c>
      <c r="BT583" s="132" t="str">
        <f t="shared" si="874"/>
        <v/>
      </c>
      <c r="BU583" s="146" t="str">
        <f t="shared" si="812"/>
        <v/>
      </c>
      <c r="BV583" s="115" t="str">
        <f t="shared" si="813"/>
        <v/>
      </c>
      <c r="BW583" s="118" t="str">
        <f t="shared" si="814"/>
        <v/>
      </c>
      <c r="BX583" s="119"/>
      <c r="BY583" s="111" t="str">
        <f t="shared" si="815"/>
        <v/>
      </c>
      <c r="BZ583" s="111" t="str">
        <f t="shared" si="816"/>
        <v/>
      </c>
      <c r="CA583" s="111" t="str">
        <f t="shared" si="817"/>
        <v/>
      </c>
      <c r="CB583" s="142" t="str">
        <f t="shared" si="818"/>
        <v/>
      </c>
      <c r="CC583" s="184" t="str">
        <f t="shared" si="819"/>
        <v/>
      </c>
      <c r="CD583" s="115" t="str">
        <f t="shared" si="820"/>
        <v/>
      </c>
      <c r="CE583" s="115" t="str">
        <f t="shared" si="821"/>
        <v/>
      </c>
      <c r="CF583" s="125" t="str">
        <f t="shared" si="822"/>
        <v/>
      </c>
      <c r="CG583" s="125" t="str">
        <f t="shared" si="823"/>
        <v/>
      </c>
      <c r="CH583" s="149" t="str">
        <f t="shared" si="824"/>
        <v/>
      </c>
      <c r="CI583" s="142" t="str">
        <f t="shared" si="825"/>
        <v/>
      </c>
      <c r="CJ583" s="119"/>
      <c r="CK583" s="109"/>
      <c r="CL583" s="166" t="str">
        <f t="shared" si="826"/>
        <v/>
      </c>
      <c r="CM583" s="166" t="str">
        <f t="shared" si="827"/>
        <v/>
      </c>
      <c r="CN583" s="163" t="str">
        <f t="shared" si="828"/>
        <v/>
      </c>
      <c r="CO583" s="164" t="str">
        <f t="shared" si="829"/>
        <v/>
      </c>
      <c r="CP583" s="109"/>
      <c r="CQ583" s="163" t="str">
        <f t="shared" si="830"/>
        <v/>
      </c>
      <c r="CR583" s="163" t="str">
        <f t="shared" si="831"/>
        <v/>
      </c>
      <c r="CS583" s="109"/>
      <c r="CT583" s="112" t="str">
        <f t="shared" si="863"/>
        <v/>
      </c>
      <c r="CU583" s="145" t="str">
        <f t="shared" si="864"/>
        <v/>
      </c>
      <c r="CV583" s="111" t="str">
        <f t="shared" si="865"/>
        <v/>
      </c>
      <c r="CW583" s="111" t="str">
        <f t="shared" si="866"/>
        <v/>
      </c>
      <c r="CX583" s="109" t="str">
        <f t="shared" si="832"/>
        <v/>
      </c>
      <c r="CY583" s="126" t="str">
        <f t="shared" si="833"/>
        <v/>
      </c>
      <c r="CZ583" s="126" t="str">
        <f t="shared" si="834"/>
        <v/>
      </c>
      <c r="DA583" s="126" t="str">
        <f t="shared" si="835"/>
        <v/>
      </c>
      <c r="DB583" s="145" t="str">
        <f t="shared" si="836"/>
        <v/>
      </c>
      <c r="DC583" s="143" t="str">
        <f t="shared" si="837"/>
        <v/>
      </c>
      <c r="DD583" s="121"/>
      <c r="DE583" s="113" t="str">
        <f t="shared" si="838"/>
        <v/>
      </c>
      <c r="DF583" s="113" t="str">
        <f t="shared" si="839"/>
        <v/>
      </c>
      <c r="DG583" s="111" t="e">
        <f t="shared" si="867"/>
        <v>#N/A</v>
      </c>
      <c r="DH583" s="108" t="str">
        <f t="shared" si="840"/>
        <v/>
      </c>
      <c r="DI583" s="108" t="str">
        <f t="shared" si="868"/>
        <v/>
      </c>
      <c r="DJ583" s="108" t="str">
        <f t="shared" si="869"/>
        <v/>
      </c>
      <c r="DK583" s="108" t="str">
        <f t="shared" si="872"/>
        <v/>
      </c>
      <c r="DL583" s="108" t="str">
        <f t="shared" si="870"/>
        <v/>
      </c>
      <c r="DM583" s="108" t="str">
        <f t="shared" si="871"/>
        <v/>
      </c>
      <c r="DN583" s="103"/>
      <c r="DO583" s="170" t="str">
        <f t="shared" si="841"/>
        <v/>
      </c>
      <c r="DP583" s="170" t="str">
        <f t="shared" si="842"/>
        <v/>
      </c>
      <c r="DQ583" s="170" t="str">
        <f t="shared" si="843"/>
        <v/>
      </c>
      <c r="DR583" s="55" t="str">
        <f t="shared" si="844"/>
        <v/>
      </c>
      <c r="DS583" s="55" t="str">
        <f t="shared" si="845"/>
        <v/>
      </c>
      <c r="DT583" s="173" t="str">
        <f t="shared" si="846"/>
        <v/>
      </c>
      <c r="DU583" s="55" t="str">
        <f t="shared" si="847"/>
        <v/>
      </c>
      <c r="DV583" s="21" t="str">
        <f t="shared" si="848"/>
        <v/>
      </c>
      <c r="DW583" s="11" t="str">
        <f t="shared" si="873"/>
        <v/>
      </c>
      <c r="DX583" s="12" t="str">
        <f t="shared" si="849"/>
        <v/>
      </c>
      <c r="DY583" s="15"/>
    </row>
    <row r="584" spans="1:129" ht="19.899999999999999" customHeight="1" x14ac:dyDescent="0.25">
      <c r="A584" s="47">
        <f t="shared" si="850"/>
        <v>583</v>
      </c>
      <c r="B584" s="176"/>
      <c r="C584" s="194"/>
      <c r="D584" s="176"/>
      <c r="E584" s="194"/>
      <c r="F584" s="192"/>
      <c r="G584" s="193"/>
      <c r="H584" s="176"/>
      <c r="I584" s="176"/>
      <c r="J584" s="180"/>
      <c r="K584" s="180"/>
      <c r="L584" s="180"/>
      <c r="M584" s="40"/>
      <c r="N584" s="10" t="str">
        <f t="shared" si="793"/>
        <v/>
      </c>
      <c r="O584" s="13"/>
      <c r="P584" s="26" t="str">
        <f t="shared" si="791"/>
        <v/>
      </c>
      <c r="Q584" s="26" t="str">
        <f t="shared" si="791"/>
        <v/>
      </c>
      <c r="R584" s="26" t="str">
        <f t="shared" si="791"/>
        <v/>
      </c>
      <c r="S584" s="26" t="str">
        <f t="shared" si="791"/>
        <v/>
      </c>
      <c r="T584" s="26" t="str">
        <f t="shared" si="791"/>
        <v/>
      </c>
      <c r="U584" s="157" t="str">
        <f t="shared" si="791"/>
        <v/>
      </c>
      <c r="V584" s="26" t="str">
        <f t="shared" si="791"/>
        <v/>
      </c>
      <c r="W584" s="26" t="str">
        <f t="shared" si="791"/>
        <v/>
      </c>
      <c r="X584" s="26" t="str">
        <f t="shared" si="791"/>
        <v/>
      </c>
      <c r="Y584" s="24" t="str">
        <f t="shared" si="791"/>
        <v/>
      </c>
      <c r="Z584" s="18" t="str">
        <f t="shared" si="792"/>
        <v/>
      </c>
      <c r="AA584" s="24" t="str">
        <f t="shared" si="792"/>
        <v/>
      </c>
      <c r="AB584" s="24" t="str">
        <f t="shared" si="792"/>
        <v/>
      </c>
      <c r="AC584" s="26" t="str">
        <f t="shared" si="792"/>
        <v/>
      </c>
      <c r="AD584" s="33" t="str">
        <f t="shared" si="792"/>
        <v/>
      </c>
      <c r="AE584" s="24" t="str">
        <f t="shared" si="792"/>
        <v/>
      </c>
      <c r="AF584" s="26" t="str">
        <f t="shared" si="792"/>
        <v/>
      </c>
      <c r="AG584" s="24" t="str">
        <f t="shared" si="792"/>
        <v/>
      </c>
      <c r="AH584" s="26" t="str">
        <f t="shared" si="792"/>
        <v/>
      </c>
      <c r="AI584" s="26" t="str">
        <f t="shared" si="792"/>
        <v/>
      </c>
      <c r="AJ584" s="26" t="str">
        <f t="shared" si="792"/>
        <v/>
      </c>
      <c r="AK584" s="26" t="str">
        <f t="shared" si="792"/>
        <v/>
      </c>
      <c r="AL584" s="26" t="str">
        <f t="shared" si="792"/>
        <v/>
      </c>
      <c r="AM584" s="18" t="str">
        <f t="shared" si="792"/>
        <v/>
      </c>
      <c r="AN584" s="9"/>
      <c r="AO584" s="152" t="str">
        <f t="shared" si="851"/>
        <v/>
      </c>
      <c r="AP584" s="150" t="str">
        <f t="shared" si="794"/>
        <v/>
      </c>
      <c r="AQ584" s="151" t="str">
        <f t="shared" si="795"/>
        <v/>
      </c>
      <c r="AR584" s="107" t="str">
        <f t="shared" si="796"/>
        <v/>
      </c>
      <c r="AS584" s="128" t="str">
        <f t="shared" si="797"/>
        <v/>
      </c>
      <c r="AT584" s="114" t="str">
        <f t="shared" si="852"/>
        <v/>
      </c>
      <c r="AU584" s="114" t="str">
        <f t="shared" si="853"/>
        <v/>
      </c>
      <c r="AV584" s="114" t="str">
        <f t="shared" si="854"/>
        <v/>
      </c>
      <c r="AW584" s="114" t="str">
        <f t="shared" si="855"/>
        <v/>
      </c>
      <c r="AX584" s="117" t="str">
        <f t="shared" si="856"/>
        <v/>
      </c>
      <c r="AY584" s="117" t="str">
        <f t="shared" si="857"/>
        <v/>
      </c>
      <c r="AZ584" s="111" t="str">
        <f t="shared" si="858"/>
        <v/>
      </c>
      <c r="BA584" s="133" t="str">
        <f t="shared" si="859"/>
        <v/>
      </c>
      <c r="BB584" s="126" t="str">
        <f t="shared" si="798"/>
        <v/>
      </c>
      <c r="BC584" s="126" t="str">
        <f t="shared" si="799"/>
        <v/>
      </c>
      <c r="BD584" s="127" t="str">
        <f t="shared" si="800"/>
        <v/>
      </c>
      <c r="BE584" s="115" t="str">
        <f t="shared" si="801"/>
        <v/>
      </c>
      <c r="BF584" s="148" t="str">
        <f t="shared" si="802"/>
        <v/>
      </c>
      <c r="BG584" s="126" t="str">
        <f t="shared" si="803"/>
        <v/>
      </c>
      <c r="BH584" s="126" t="str">
        <f t="shared" si="804"/>
        <v/>
      </c>
      <c r="BI584" s="126" t="str">
        <f t="shared" si="805"/>
        <v/>
      </c>
      <c r="BJ584" s="126" t="str">
        <f t="shared" si="806"/>
        <v/>
      </c>
      <c r="BK584" s="111" t="str">
        <f t="shared" si="807"/>
        <v/>
      </c>
      <c r="BL584" s="118" t="str">
        <f t="shared" si="860"/>
        <v/>
      </c>
      <c r="BM584" s="115" t="str">
        <f t="shared" si="808"/>
        <v/>
      </c>
      <c r="BN584" s="110" t="str">
        <f t="shared" si="809"/>
        <v/>
      </c>
      <c r="BO584" s="110" t="str">
        <f t="shared" si="810"/>
        <v/>
      </c>
      <c r="BP584" s="111" t="str">
        <f t="shared" si="861"/>
        <v/>
      </c>
      <c r="BQ584" s="110" t="str">
        <f t="shared" si="862"/>
        <v/>
      </c>
      <c r="BR584" s="153"/>
      <c r="BS584" s="115" t="str">
        <f t="shared" si="811"/>
        <v/>
      </c>
      <c r="BT584" s="132" t="str">
        <f t="shared" si="874"/>
        <v/>
      </c>
      <c r="BU584" s="146" t="str">
        <f t="shared" si="812"/>
        <v/>
      </c>
      <c r="BV584" s="115" t="str">
        <f t="shared" si="813"/>
        <v/>
      </c>
      <c r="BW584" s="118" t="str">
        <f t="shared" si="814"/>
        <v/>
      </c>
      <c r="BX584" s="119"/>
      <c r="BY584" s="111" t="str">
        <f t="shared" si="815"/>
        <v/>
      </c>
      <c r="BZ584" s="111" t="str">
        <f t="shared" si="816"/>
        <v/>
      </c>
      <c r="CA584" s="111" t="str">
        <f t="shared" si="817"/>
        <v/>
      </c>
      <c r="CB584" s="142" t="str">
        <f t="shared" si="818"/>
        <v/>
      </c>
      <c r="CC584" s="184" t="str">
        <f t="shared" si="819"/>
        <v/>
      </c>
      <c r="CD584" s="115" t="str">
        <f t="shared" si="820"/>
        <v/>
      </c>
      <c r="CE584" s="115" t="str">
        <f t="shared" si="821"/>
        <v/>
      </c>
      <c r="CF584" s="125" t="str">
        <f t="shared" si="822"/>
        <v/>
      </c>
      <c r="CG584" s="125" t="str">
        <f t="shared" si="823"/>
        <v/>
      </c>
      <c r="CH584" s="149" t="str">
        <f t="shared" si="824"/>
        <v/>
      </c>
      <c r="CI584" s="142" t="str">
        <f t="shared" si="825"/>
        <v/>
      </c>
      <c r="CJ584" s="119"/>
      <c r="CK584" s="109"/>
      <c r="CL584" s="166" t="str">
        <f t="shared" si="826"/>
        <v/>
      </c>
      <c r="CM584" s="166" t="str">
        <f t="shared" si="827"/>
        <v/>
      </c>
      <c r="CN584" s="163" t="str">
        <f t="shared" si="828"/>
        <v/>
      </c>
      <c r="CO584" s="164" t="str">
        <f t="shared" si="829"/>
        <v/>
      </c>
      <c r="CP584" s="109"/>
      <c r="CQ584" s="163" t="str">
        <f t="shared" si="830"/>
        <v/>
      </c>
      <c r="CR584" s="163" t="str">
        <f t="shared" si="831"/>
        <v/>
      </c>
      <c r="CS584" s="109"/>
      <c r="CT584" s="112" t="str">
        <f t="shared" si="863"/>
        <v/>
      </c>
      <c r="CU584" s="145" t="str">
        <f t="shared" si="864"/>
        <v/>
      </c>
      <c r="CV584" s="111" t="str">
        <f t="shared" si="865"/>
        <v/>
      </c>
      <c r="CW584" s="111" t="str">
        <f t="shared" si="866"/>
        <v/>
      </c>
      <c r="CX584" s="109" t="str">
        <f t="shared" si="832"/>
        <v/>
      </c>
      <c r="CY584" s="126" t="str">
        <f t="shared" si="833"/>
        <v/>
      </c>
      <c r="CZ584" s="126" t="str">
        <f t="shared" si="834"/>
        <v/>
      </c>
      <c r="DA584" s="126" t="str">
        <f t="shared" si="835"/>
        <v/>
      </c>
      <c r="DB584" s="145" t="str">
        <f t="shared" si="836"/>
        <v/>
      </c>
      <c r="DC584" s="143" t="str">
        <f t="shared" si="837"/>
        <v/>
      </c>
      <c r="DD584" s="121"/>
      <c r="DE584" s="113" t="str">
        <f t="shared" si="838"/>
        <v/>
      </c>
      <c r="DF584" s="113" t="str">
        <f t="shared" si="839"/>
        <v/>
      </c>
      <c r="DG584" s="111" t="e">
        <f t="shared" si="867"/>
        <v>#N/A</v>
      </c>
      <c r="DH584" s="108" t="str">
        <f t="shared" si="840"/>
        <v/>
      </c>
      <c r="DI584" s="108" t="str">
        <f t="shared" si="868"/>
        <v/>
      </c>
      <c r="DJ584" s="108" t="str">
        <f t="shared" si="869"/>
        <v/>
      </c>
      <c r="DK584" s="108" t="str">
        <f t="shared" si="872"/>
        <v/>
      </c>
      <c r="DL584" s="108" t="str">
        <f t="shared" si="870"/>
        <v/>
      </c>
      <c r="DM584" s="108" t="str">
        <f t="shared" si="871"/>
        <v/>
      </c>
      <c r="DN584" s="103"/>
      <c r="DO584" s="170" t="str">
        <f t="shared" si="841"/>
        <v/>
      </c>
      <c r="DP584" s="170" t="str">
        <f t="shared" si="842"/>
        <v/>
      </c>
      <c r="DQ584" s="170" t="str">
        <f t="shared" si="843"/>
        <v/>
      </c>
      <c r="DR584" s="55" t="str">
        <f t="shared" si="844"/>
        <v/>
      </c>
      <c r="DS584" s="55" t="str">
        <f t="shared" si="845"/>
        <v/>
      </c>
      <c r="DT584" s="173" t="str">
        <f t="shared" si="846"/>
        <v/>
      </c>
      <c r="DU584" s="55" t="str">
        <f t="shared" si="847"/>
        <v/>
      </c>
      <c r="DV584" s="21" t="str">
        <f t="shared" si="848"/>
        <v/>
      </c>
      <c r="DW584" s="11" t="str">
        <f t="shared" si="873"/>
        <v/>
      </c>
      <c r="DX584" s="12" t="str">
        <f t="shared" si="849"/>
        <v/>
      </c>
      <c r="DY584" s="15"/>
    </row>
    <row r="585" spans="1:129" ht="19.899999999999999" customHeight="1" x14ac:dyDescent="0.25">
      <c r="A585" s="47">
        <f t="shared" si="850"/>
        <v>584</v>
      </c>
      <c r="B585" s="176"/>
      <c r="C585" s="194"/>
      <c r="D585" s="176"/>
      <c r="E585" s="194"/>
      <c r="F585" s="192"/>
      <c r="G585" s="193"/>
      <c r="H585" s="176"/>
      <c r="I585" s="176"/>
      <c r="J585" s="180"/>
      <c r="K585" s="180"/>
      <c r="L585" s="180"/>
      <c r="M585" s="40"/>
      <c r="N585" s="10" t="str">
        <f t="shared" si="793"/>
        <v/>
      </c>
      <c r="O585" s="13"/>
      <c r="P585" s="26" t="str">
        <f t="shared" si="791"/>
        <v/>
      </c>
      <c r="Q585" s="26" t="str">
        <f t="shared" si="791"/>
        <v/>
      </c>
      <c r="R585" s="26" t="str">
        <f t="shared" si="791"/>
        <v/>
      </c>
      <c r="S585" s="26" t="str">
        <f t="shared" si="791"/>
        <v/>
      </c>
      <c r="T585" s="26" t="str">
        <f t="shared" si="791"/>
        <v/>
      </c>
      <c r="U585" s="157" t="str">
        <f t="shared" si="791"/>
        <v/>
      </c>
      <c r="V585" s="26" t="str">
        <f t="shared" si="791"/>
        <v/>
      </c>
      <c r="W585" s="26" t="str">
        <f t="shared" si="791"/>
        <v/>
      </c>
      <c r="X585" s="26" t="str">
        <f t="shared" si="791"/>
        <v/>
      </c>
      <c r="Y585" s="24" t="str">
        <f t="shared" si="791"/>
        <v/>
      </c>
      <c r="Z585" s="18" t="str">
        <f t="shared" si="792"/>
        <v/>
      </c>
      <c r="AA585" s="24" t="str">
        <f t="shared" si="792"/>
        <v/>
      </c>
      <c r="AB585" s="24" t="str">
        <f t="shared" si="792"/>
        <v/>
      </c>
      <c r="AC585" s="26" t="str">
        <f t="shared" si="792"/>
        <v/>
      </c>
      <c r="AD585" s="33" t="str">
        <f t="shared" si="792"/>
        <v/>
      </c>
      <c r="AE585" s="24" t="str">
        <f t="shared" si="792"/>
        <v/>
      </c>
      <c r="AF585" s="26" t="str">
        <f t="shared" si="792"/>
        <v/>
      </c>
      <c r="AG585" s="24" t="str">
        <f t="shared" si="792"/>
        <v/>
      </c>
      <c r="AH585" s="26" t="str">
        <f t="shared" si="792"/>
        <v/>
      </c>
      <c r="AI585" s="26" t="str">
        <f t="shared" si="792"/>
        <v/>
      </c>
      <c r="AJ585" s="26" t="str">
        <f t="shared" si="792"/>
        <v/>
      </c>
      <c r="AK585" s="26" t="str">
        <f t="shared" si="792"/>
        <v/>
      </c>
      <c r="AL585" s="26" t="str">
        <f t="shared" si="792"/>
        <v/>
      </c>
      <c r="AM585" s="18" t="str">
        <f t="shared" si="792"/>
        <v/>
      </c>
      <c r="AN585" s="9"/>
      <c r="AO585" s="152" t="str">
        <f t="shared" si="851"/>
        <v/>
      </c>
      <c r="AP585" s="150" t="str">
        <f t="shared" si="794"/>
        <v/>
      </c>
      <c r="AQ585" s="151" t="str">
        <f t="shared" si="795"/>
        <v/>
      </c>
      <c r="AR585" s="107" t="str">
        <f t="shared" si="796"/>
        <v/>
      </c>
      <c r="AS585" s="128" t="str">
        <f t="shared" si="797"/>
        <v/>
      </c>
      <c r="AT585" s="114" t="str">
        <f t="shared" si="852"/>
        <v/>
      </c>
      <c r="AU585" s="114" t="str">
        <f t="shared" si="853"/>
        <v/>
      </c>
      <c r="AV585" s="114" t="str">
        <f t="shared" si="854"/>
        <v/>
      </c>
      <c r="AW585" s="114" t="str">
        <f t="shared" si="855"/>
        <v/>
      </c>
      <c r="AX585" s="117" t="str">
        <f t="shared" si="856"/>
        <v/>
      </c>
      <c r="AY585" s="117" t="str">
        <f t="shared" si="857"/>
        <v/>
      </c>
      <c r="AZ585" s="111" t="str">
        <f t="shared" si="858"/>
        <v/>
      </c>
      <c r="BA585" s="133" t="str">
        <f t="shared" si="859"/>
        <v/>
      </c>
      <c r="BB585" s="126" t="str">
        <f t="shared" si="798"/>
        <v/>
      </c>
      <c r="BC585" s="126" t="str">
        <f t="shared" si="799"/>
        <v/>
      </c>
      <c r="BD585" s="127" t="str">
        <f t="shared" si="800"/>
        <v/>
      </c>
      <c r="BE585" s="115" t="str">
        <f t="shared" si="801"/>
        <v/>
      </c>
      <c r="BF585" s="148" t="str">
        <f t="shared" si="802"/>
        <v/>
      </c>
      <c r="BG585" s="126" t="str">
        <f t="shared" si="803"/>
        <v/>
      </c>
      <c r="BH585" s="126" t="str">
        <f t="shared" si="804"/>
        <v/>
      </c>
      <c r="BI585" s="126" t="str">
        <f t="shared" si="805"/>
        <v/>
      </c>
      <c r="BJ585" s="126" t="str">
        <f t="shared" si="806"/>
        <v/>
      </c>
      <c r="BK585" s="111" t="str">
        <f t="shared" si="807"/>
        <v/>
      </c>
      <c r="BL585" s="118" t="str">
        <f t="shared" si="860"/>
        <v/>
      </c>
      <c r="BM585" s="115" t="str">
        <f t="shared" si="808"/>
        <v/>
      </c>
      <c r="BN585" s="110" t="str">
        <f t="shared" si="809"/>
        <v/>
      </c>
      <c r="BO585" s="110" t="str">
        <f t="shared" si="810"/>
        <v/>
      </c>
      <c r="BP585" s="111" t="str">
        <f t="shared" si="861"/>
        <v/>
      </c>
      <c r="BQ585" s="110" t="str">
        <f t="shared" si="862"/>
        <v/>
      </c>
      <c r="BR585" s="153"/>
      <c r="BS585" s="115" t="str">
        <f t="shared" si="811"/>
        <v/>
      </c>
      <c r="BT585" s="132" t="str">
        <f t="shared" si="874"/>
        <v/>
      </c>
      <c r="BU585" s="146" t="str">
        <f t="shared" si="812"/>
        <v/>
      </c>
      <c r="BV585" s="115" t="str">
        <f t="shared" si="813"/>
        <v/>
      </c>
      <c r="BW585" s="118" t="str">
        <f t="shared" si="814"/>
        <v/>
      </c>
      <c r="BX585" s="119"/>
      <c r="BY585" s="111" t="str">
        <f t="shared" si="815"/>
        <v/>
      </c>
      <c r="BZ585" s="111" t="str">
        <f t="shared" si="816"/>
        <v/>
      </c>
      <c r="CA585" s="111" t="str">
        <f t="shared" si="817"/>
        <v/>
      </c>
      <c r="CB585" s="142" t="str">
        <f t="shared" si="818"/>
        <v/>
      </c>
      <c r="CC585" s="184" t="str">
        <f t="shared" si="819"/>
        <v/>
      </c>
      <c r="CD585" s="115" t="str">
        <f t="shared" si="820"/>
        <v/>
      </c>
      <c r="CE585" s="115" t="str">
        <f t="shared" si="821"/>
        <v/>
      </c>
      <c r="CF585" s="125" t="str">
        <f t="shared" si="822"/>
        <v/>
      </c>
      <c r="CG585" s="125" t="str">
        <f t="shared" si="823"/>
        <v/>
      </c>
      <c r="CH585" s="149" t="str">
        <f t="shared" si="824"/>
        <v/>
      </c>
      <c r="CI585" s="142" t="str">
        <f t="shared" si="825"/>
        <v/>
      </c>
      <c r="CJ585" s="119"/>
      <c r="CK585" s="109"/>
      <c r="CL585" s="166" t="str">
        <f t="shared" si="826"/>
        <v/>
      </c>
      <c r="CM585" s="166" t="str">
        <f t="shared" si="827"/>
        <v/>
      </c>
      <c r="CN585" s="163" t="str">
        <f t="shared" si="828"/>
        <v/>
      </c>
      <c r="CO585" s="164" t="str">
        <f t="shared" si="829"/>
        <v/>
      </c>
      <c r="CP585" s="109"/>
      <c r="CQ585" s="163" t="str">
        <f t="shared" si="830"/>
        <v/>
      </c>
      <c r="CR585" s="163" t="str">
        <f t="shared" si="831"/>
        <v/>
      </c>
      <c r="CS585" s="109"/>
      <c r="CT585" s="112" t="str">
        <f t="shared" si="863"/>
        <v/>
      </c>
      <c r="CU585" s="145" t="str">
        <f t="shared" si="864"/>
        <v/>
      </c>
      <c r="CV585" s="111" t="str">
        <f t="shared" si="865"/>
        <v/>
      </c>
      <c r="CW585" s="111" t="str">
        <f t="shared" si="866"/>
        <v/>
      </c>
      <c r="CX585" s="109" t="str">
        <f t="shared" si="832"/>
        <v/>
      </c>
      <c r="CY585" s="126" t="str">
        <f t="shared" si="833"/>
        <v/>
      </c>
      <c r="CZ585" s="126" t="str">
        <f t="shared" si="834"/>
        <v/>
      </c>
      <c r="DA585" s="126" t="str">
        <f t="shared" si="835"/>
        <v/>
      </c>
      <c r="DB585" s="145" t="str">
        <f t="shared" si="836"/>
        <v/>
      </c>
      <c r="DC585" s="143" t="str">
        <f t="shared" si="837"/>
        <v/>
      </c>
      <c r="DD585" s="121"/>
      <c r="DE585" s="113" t="str">
        <f t="shared" si="838"/>
        <v/>
      </c>
      <c r="DF585" s="113" t="str">
        <f t="shared" si="839"/>
        <v/>
      </c>
      <c r="DG585" s="111" t="e">
        <f t="shared" si="867"/>
        <v>#N/A</v>
      </c>
      <c r="DH585" s="108" t="str">
        <f t="shared" si="840"/>
        <v/>
      </c>
      <c r="DI585" s="108" t="str">
        <f t="shared" si="868"/>
        <v/>
      </c>
      <c r="DJ585" s="108" t="str">
        <f t="shared" si="869"/>
        <v/>
      </c>
      <c r="DK585" s="108" t="str">
        <f t="shared" si="872"/>
        <v/>
      </c>
      <c r="DL585" s="108" t="str">
        <f t="shared" si="870"/>
        <v/>
      </c>
      <c r="DM585" s="108" t="str">
        <f t="shared" si="871"/>
        <v/>
      </c>
      <c r="DN585" s="103"/>
      <c r="DO585" s="170" t="str">
        <f t="shared" si="841"/>
        <v/>
      </c>
      <c r="DP585" s="170" t="str">
        <f t="shared" si="842"/>
        <v/>
      </c>
      <c r="DQ585" s="170" t="str">
        <f t="shared" si="843"/>
        <v/>
      </c>
      <c r="DR585" s="55" t="str">
        <f t="shared" si="844"/>
        <v/>
      </c>
      <c r="DS585" s="55" t="str">
        <f t="shared" si="845"/>
        <v/>
      </c>
      <c r="DT585" s="173" t="str">
        <f t="shared" si="846"/>
        <v/>
      </c>
      <c r="DU585" s="55" t="str">
        <f t="shared" si="847"/>
        <v/>
      </c>
      <c r="DV585" s="21" t="str">
        <f t="shared" si="848"/>
        <v/>
      </c>
      <c r="DW585" s="11" t="str">
        <f t="shared" si="873"/>
        <v/>
      </c>
      <c r="DX585" s="12" t="str">
        <f t="shared" si="849"/>
        <v/>
      </c>
      <c r="DY585" s="15"/>
    </row>
    <row r="586" spans="1:129" ht="19.899999999999999" customHeight="1" x14ac:dyDescent="0.25">
      <c r="A586" s="47">
        <f t="shared" si="850"/>
        <v>585</v>
      </c>
      <c r="B586" s="176"/>
      <c r="C586" s="194"/>
      <c r="D586" s="176"/>
      <c r="E586" s="194"/>
      <c r="F586" s="192"/>
      <c r="G586" s="193"/>
      <c r="H586" s="176"/>
      <c r="I586" s="176"/>
      <c r="J586" s="180"/>
      <c r="K586" s="180"/>
      <c r="L586" s="180"/>
      <c r="M586" s="40"/>
      <c r="N586" s="10" t="str">
        <f t="shared" si="793"/>
        <v/>
      </c>
      <c r="O586" s="13"/>
      <c r="P586" s="26" t="str">
        <f t="shared" si="791"/>
        <v/>
      </c>
      <c r="Q586" s="26" t="str">
        <f t="shared" si="791"/>
        <v/>
      </c>
      <c r="R586" s="26" t="str">
        <f t="shared" si="791"/>
        <v/>
      </c>
      <c r="S586" s="26" t="str">
        <f t="shared" si="791"/>
        <v/>
      </c>
      <c r="T586" s="26" t="str">
        <f t="shared" si="791"/>
        <v/>
      </c>
      <c r="U586" s="157" t="str">
        <f t="shared" si="791"/>
        <v/>
      </c>
      <c r="V586" s="26" t="str">
        <f t="shared" si="791"/>
        <v/>
      </c>
      <c r="W586" s="26" t="str">
        <f t="shared" si="791"/>
        <v/>
      </c>
      <c r="X586" s="26" t="str">
        <f t="shared" si="791"/>
        <v/>
      </c>
      <c r="Y586" s="24" t="str">
        <f t="shared" si="791"/>
        <v/>
      </c>
      <c r="Z586" s="18" t="str">
        <f t="shared" si="792"/>
        <v/>
      </c>
      <c r="AA586" s="24" t="str">
        <f t="shared" si="792"/>
        <v/>
      </c>
      <c r="AB586" s="24" t="str">
        <f t="shared" si="792"/>
        <v/>
      </c>
      <c r="AC586" s="26" t="str">
        <f t="shared" si="792"/>
        <v/>
      </c>
      <c r="AD586" s="33" t="str">
        <f t="shared" si="792"/>
        <v/>
      </c>
      <c r="AE586" s="24" t="str">
        <f t="shared" si="792"/>
        <v/>
      </c>
      <c r="AF586" s="26" t="str">
        <f t="shared" si="792"/>
        <v/>
      </c>
      <c r="AG586" s="24" t="str">
        <f t="shared" si="792"/>
        <v/>
      </c>
      <c r="AH586" s="26" t="str">
        <f t="shared" si="792"/>
        <v/>
      </c>
      <c r="AI586" s="26" t="str">
        <f t="shared" si="792"/>
        <v/>
      </c>
      <c r="AJ586" s="26" t="str">
        <f t="shared" si="792"/>
        <v/>
      </c>
      <c r="AK586" s="26" t="str">
        <f t="shared" si="792"/>
        <v/>
      </c>
      <c r="AL586" s="26" t="str">
        <f t="shared" si="792"/>
        <v/>
      </c>
      <c r="AM586" s="18" t="str">
        <f t="shared" si="792"/>
        <v/>
      </c>
      <c r="AN586" s="9"/>
      <c r="AO586" s="152" t="str">
        <f t="shared" si="851"/>
        <v/>
      </c>
      <c r="AP586" s="150" t="str">
        <f t="shared" si="794"/>
        <v/>
      </c>
      <c r="AQ586" s="151" t="str">
        <f t="shared" si="795"/>
        <v/>
      </c>
      <c r="AR586" s="107" t="str">
        <f t="shared" si="796"/>
        <v/>
      </c>
      <c r="AS586" s="128" t="str">
        <f t="shared" si="797"/>
        <v/>
      </c>
      <c r="AT586" s="114" t="str">
        <f t="shared" si="852"/>
        <v/>
      </c>
      <c r="AU586" s="114" t="str">
        <f t="shared" si="853"/>
        <v/>
      </c>
      <c r="AV586" s="114" t="str">
        <f t="shared" si="854"/>
        <v/>
      </c>
      <c r="AW586" s="114" t="str">
        <f t="shared" si="855"/>
        <v/>
      </c>
      <c r="AX586" s="117" t="str">
        <f t="shared" si="856"/>
        <v/>
      </c>
      <c r="AY586" s="117" t="str">
        <f t="shared" si="857"/>
        <v/>
      </c>
      <c r="AZ586" s="111" t="str">
        <f t="shared" si="858"/>
        <v/>
      </c>
      <c r="BA586" s="133" t="str">
        <f t="shared" si="859"/>
        <v/>
      </c>
      <c r="BB586" s="126" t="str">
        <f t="shared" si="798"/>
        <v/>
      </c>
      <c r="BC586" s="126" t="str">
        <f t="shared" si="799"/>
        <v/>
      </c>
      <c r="BD586" s="127" t="str">
        <f t="shared" si="800"/>
        <v/>
      </c>
      <c r="BE586" s="115" t="str">
        <f t="shared" si="801"/>
        <v/>
      </c>
      <c r="BF586" s="148" t="str">
        <f t="shared" si="802"/>
        <v/>
      </c>
      <c r="BG586" s="126" t="str">
        <f t="shared" si="803"/>
        <v/>
      </c>
      <c r="BH586" s="126" t="str">
        <f t="shared" si="804"/>
        <v/>
      </c>
      <c r="BI586" s="126" t="str">
        <f t="shared" si="805"/>
        <v/>
      </c>
      <c r="BJ586" s="126" t="str">
        <f t="shared" si="806"/>
        <v/>
      </c>
      <c r="BK586" s="111" t="str">
        <f t="shared" si="807"/>
        <v/>
      </c>
      <c r="BL586" s="118" t="str">
        <f t="shared" si="860"/>
        <v/>
      </c>
      <c r="BM586" s="115" t="str">
        <f t="shared" si="808"/>
        <v/>
      </c>
      <c r="BN586" s="110" t="str">
        <f t="shared" si="809"/>
        <v/>
      </c>
      <c r="BO586" s="110" t="str">
        <f t="shared" si="810"/>
        <v/>
      </c>
      <c r="BP586" s="111" t="str">
        <f t="shared" si="861"/>
        <v/>
      </c>
      <c r="BQ586" s="110" t="str">
        <f t="shared" si="862"/>
        <v/>
      </c>
      <c r="BR586" s="153"/>
      <c r="BS586" s="115" t="str">
        <f t="shared" si="811"/>
        <v/>
      </c>
      <c r="BT586" s="132" t="str">
        <f t="shared" si="874"/>
        <v/>
      </c>
      <c r="BU586" s="146" t="str">
        <f t="shared" si="812"/>
        <v/>
      </c>
      <c r="BV586" s="115" t="str">
        <f t="shared" si="813"/>
        <v/>
      </c>
      <c r="BW586" s="118" t="str">
        <f t="shared" si="814"/>
        <v/>
      </c>
      <c r="BX586" s="119"/>
      <c r="BY586" s="111" t="str">
        <f t="shared" si="815"/>
        <v/>
      </c>
      <c r="BZ586" s="111" t="str">
        <f t="shared" si="816"/>
        <v/>
      </c>
      <c r="CA586" s="111" t="str">
        <f t="shared" si="817"/>
        <v/>
      </c>
      <c r="CB586" s="142" t="str">
        <f t="shared" si="818"/>
        <v/>
      </c>
      <c r="CC586" s="184" t="str">
        <f t="shared" si="819"/>
        <v/>
      </c>
      <c r="CD586" s="115" t="str">
        <f t="shared" si="820"/>
        <v/>
      </c>
      <c r="CE586" s="115" t="str">
        <f t="shared" si="821"/>
        <v/>
      </c>
      <c r="CF586" s="125" t="str">
        <f t="shared" si="822"/>
        <v/>
      </c>
      <c r="CG586" s="125" t="str">
        <f t="shared" si="823"/>
        <v/>
      </c>
      <c r="CH586" s="149" t="str">
        <f t="shared" si="824"/>
        <v/>
      </c>
      <c r="CI586" s="142" t="str">
        <f t="shared" si="825"/>
        <v/>
      </c>
      <c r="CJ586" s="119"/>
      <c r="CK586" s="109"/>
      <c r="CL586" s="166" t="str">
        <f t="shared" si="826"/>
        <v/>
      </c>
      <c r="CM586" s="166" t="str">
        <f t="shared" si="827"/>
        <v/>
      </c>
      <c r="CN586" s="163" t="str">
        <f t="shared" si="828"/>
        <v/>
      </c>
      <c r="CO586" s="164" t="str">
        <f t="shared" si="829"/>
        <v/>
      </c>
      <c r="CP586" s="109"/>
      <c r="CQ586" s="163" t="str">
        <f t="shared" si="830"/>
        <v/>
      </c>
      <c r="CR586" s="163" t="str">
        <f t="shared" si="831"/>
        <v/>
      </c>
      <c r="CS586" s="109"/>
      <c r="CT586" s="112" t="str">
        <f t="shared" si="863"/>
        <v/>
      </c>
      <c r="CU586" s="145" t="str">
        <f t="shared" si="864"/>
        <v/>
      </c>
      <c r="CV586" s="111" t="str">
        <f t="shared" si="865"/>
        <v/>
      </c>
      <c r="CW586" s="111" t="str">
        <f t="shared" si="866"/>
        <v/>
      </c>
      <c r="CX586" s="109" t="str">
        <f t="shared" si="832"/>
        <v/>
      </c>
      <c r="CY586" s="126" t="str">
        <f t="shared" si="833"/>
        <v/>
      </c>
      <c r="CZ586" s="126" t="str">
        <f t="shared" si="834"/>
        <v/>
      </c>
      <c r="DA586" s="126" t="str">
        <f t="shared" si="835"/>
        <v/>
      </c>
      <c r="DB586" s="145" t="str">
        <f t="shared" si="836"/>
        <v/>
      </c>
      <c r="DC586" s="143" t="str">
        <f t="shared" si="837"/>
        <v/>
      </c>
      <c r="DD586" s="121"/>
      <c r="DE586" s="113" t="str">
        <f t="shared" si="838"/>
        <v/>
      </c>
      <c r="DF586" s="113" t="str">
        <f t="shared" si="839"/>
        <v/>
      </c>
      <c r="DG586" s="111" t="e">
        <f t="shared" si="867"/>
        <v>#N/A</v>
      </c>
      <c r="DH586" s="108" t="str">
        <f t="shared" si="840"/>
        <v/>
      </c>
      <c r="DI586" s="108" t="str">
        <f t="shared" si="868"/>
        <v/>
      </c>
      <c r="DJ586" s="108" t="str">
        <f t="shared" si="869"/>
        <v/>
      </c>
      <c r="DK586" s="108" t="str">
        <f t="shared" si="872"/>
        <v/>
      </c>
      <c r="DL586" s="108" t="str">
        <f t="shared" si="870"/>
        <v/>
      </c>
      <c r="DM586" s="108" t="str">
        <f t="shared" si="871"/>
        <v/>
      </c>
      <c r="DN586" s="103"/>
      <c r="DO586" s="170" t="str">
        <f t="shared" si="841"/>
        <v/>
      </c>
      <c r="DP586" s="170" t="str">
        <f t="shared" si="842"/>
        <v/>
      </c>
      <c r="DQ586" s="170" t="str">
        <f t="shared" si="843"/>
        <v/>
      </c>
      <c r="DR586" s="55" t="str">
        <f t="shared" si="844"/>
        <v/>
      </c>
      <c r="DS586" s="55" t="str">
        <f t="shared" si="845"/>
        <v/>
      </c>
      <c r="DT586" s="173" t="str">
        <f t="shared" si="846"/>
        <v/>
      </c>
      <c r="DU586" s="55" t="str">
        <f t="shared" si="847"/>
        <v/>
      </c>
      <c r="DV586" s="21" t="str">
        <f t="shared" si="848"/>
        <v/>
      </c>
      <c r="DW586" s="11" t="str">
        <f t="shared" si="873"/>
        <v/>
      </c>
      <c r="DX586" s="12" t="str">
        <f t="shared" si="849"/>
        <v/>
      </c>
      <c r="DY586" s="15"/>
    </row>
    <row r="587" spans="1:129" ht="19.899999999999999" customHeight="1" x14ac:dyDescent="0.25">
      <c r="A587" s="47">
        <f t="shared" si="850"/>
        <v>586</v>
      </c>
      <c r="B587" s="176"/>
      <c r="C587" s="194"/>
      <c r="D587" s="176"/>
      <c r="E587" s="194"/>
      <c r="F587" s="192"/>
      <c r="G587" s="193"/>
      <c r="H587" s="176"/>
      <c r="I587" s="176"/>
      <c r="J587" s="180"/>
      <c r="K587" s="180"/>
      <c r="L587" s="180"/>
      <c r="M587" s="40"/>
      <c r="N587" s="10" t="str">
        <f t="shared" si="793"/>
        <v/>
      </c>
      <c r="O587" s="13"/>
      <c r="P587" s="26" t="str">
        <f t="shared" si="791"/>
        <v/>
      </c>
      <c r="Q587" s="26" t="str">
        <f t="shared" si="791"/>
        <v/>
      </c>
      <c r="R587" s="26" t="str">
        <f t="shared" si="791"/>
        <v/>
      </c>
      <c r="S587" s="26" t="str">
        <f t="shared" si="791"/>
        <v/>
      </c>
      <c r="T587" s="26" t="str">
        <f t="shared" si="791"/>
        <v/>
      </c>
      <c r="U587" s="157" t="str">
        <f t="shared" si="791"/>
        <v/>
      </c>
      <c r="V587" s="26" t="str">
        <f t="shared" si="791"/>
        <v/>
      </c>
      <c r="W587" s="26" t="str">
        <f t="shared" ref="P587:Y650" si="875">IF(SG_or_BG_entered="","",Previous)</f>
        <v/>
      </c>
      <c r="X587" s="26" t="str">
        <f t="shared" si="875"/>
        <v/>
      </c>
      <c r="Y587" s="24" t="str">
        <f t="shared" si="875"/>
        <v/>
      </c>
      <c r="Z587" s="18" t="str">
        <f t="shared" si="792"/>
        <v/>
      </c>
      <c r="AA587" s="24" t="str">
        <f t="shared" si="792"/>
        <v/>
      </c>
      <c r="AB587" s="24" t="str">
        <f t="shared" ref="Z587:AM650" si="876">IF(SG_or_BG_entered="","",Previous)</f>
        <v/>
      </c>
      <c r="AC587" s="26" t="str">
        <f t="shared" si="876"/>
        <v/>
      </c>
      <c r="AD587" s="33" t="str">
        <f t="shared" si="876"/>
        <v/>
      </c>
      <c r="AE587" s="24" t="str">
        <f t="shared" si="876"/>
        <v/>
      </c>
      <c r="AF587" s="26" t="str">
        <f t="shared" si="876"/>
        <v/>
      </c>
      <c r="AG587" s="24" t="str">
        <f t="shared" si="876"/>
        <v/>
      </c>
      <c r="AH587" s="26" t="str">
        <f t="shared" si="876"/>
        <v/>
      </c>
      <c r="AI587" s="26" t="str">
        <f t="shared" si="876"/>
        <v/>
      </c>
      <c r="AJ587" s="26" t="str">
        <f t="shared" si="876"/>
        <v/>
      </c>
      <c r="AK587" s="26" t="str">
        <f t="shared" si="876"/>
        <v/>
      </c>
      <c r="AL587" s="26" t="str">
        <f t="shared" si="876"/>
        <v/>
      </c>
      <c r="AM587" s="18" t="str">
        <f t="shared" si="876"/>
        <v/>
      </c>
      <c r="AN587" s="9"/>
      <c r="AO587" s="152" t="str">
        <f t="shared" si="851"/>
        <v/>
      </c>
      <c r="AP587" s="150" t="str">
        <f t="shared" si="794"/>
        <v/>
      </c>
      <c r="AQ587" s="151" t="str">
        <f t="shared" si="795"/>
        <v/>
      </c>
      <c r="AR587" s="107" t="str">
        <f t="shared" si="796"/>
        <v/>
      </c>
      <c r="AS587" s="128" t="str">
        <f t="shared" si="797"/>
        <v/>
      </c>
      <c r="AT587" s="114" t="str">
        <f t="shared" si="852"/>
        <v/>
      </c>
      <c r="AU587" s="114" t="str">
        <f t="shared" si="853"/>
        <v/>
      </c>
      <c r="AV587" s="114" t="str">
        <f t="shared" si="854"/>
        <v/>
      </c>
      <c r="AW587" s="114" t="str">
        <f t="shared" si="855"/>
        <v/>
      </c>
      <c r="AX587" s="117" t="str">
        <f t="shared" si="856"/>
        <v/>
      </c>
      <c r="AY587" s="117" t="str">
        <f t="shared" si="857"/>
        <v/>
      </c>
      <c r="AZ587" s="111" t="str">
        <f t="shared" si="858"/>
        <v/>
      </c>
      <c r="BA587" s="133" t="str">
        <f t="shared" si="859"/>
        <v/>
      </c>
      <c r="BB587" s="126" t="str">
        <f t="shared" si="798"/>
        <v/>
      </c>
      <c r="BC587" s="126" t="str">
        <f t="shared" si="799"/>
        <v/>
      </c>
      <c r="BD587" s="127" t="str">
        <f t="shared" si="800"/>
        <v/>
      </c>
      <c r="BE587" s="115" t="str">
        <f t="shared" si="801"/>
        <v/>
      </c>
      <c r="BF587" s="148" t="str">
        <f t="shared" si="802"/>
        <v/>
      </c>
      <c r="BG587" s="126" t="str">
        <f t="shared" si="803"/>
        <v/>
      </c>
      <c r="BH587" s="126" t="str">
        <f t="shared" si="804"/>
        <v/>
      </c>
      <c r="BI587" s="126" t="str">
        <f t="shared" si="805"/>
        <v/>
      </c>
      <c r="BJ587" s="126" t="str">
        <f t="shared" si="806"/>
        <v/>
      </c>
      <c r="BK587" s="111" t="str">
        <f t="shared" si="807"/>
        <v/>
      </c>
      <c r="BL587" s="118" t="str">
        <f t="shared" si="860"/>
        <v/>
      </c>
      <c r="BM587" s="115" t="str">
        <f t="shared" si="808"/>
        <v/>
      </c>
      <c r="BN587" s="110" t="str">
        <f t="shared" si="809"/>
        <v/>
      </c>
      <c r="BO587" s="110" t="str">
        <f t="shared" si="810"/>
        <v/>
      </c>
      <c r="BP587" s="111" t="str">
        <f t="shared" si="861"/>
        <v/>
      </c>
      <c r="BQ587" s="110" t="str">
        <f t="shared" si="862"/>
        <v/>
      </c>
      <c r="BR587" s="153"/>
      <c r="BS587" s="115" t="str">
        <f t="shared" si="811"/>
        <v/>
      </c>
      <c r="BT587" s="132" t="str">
        <f t="shared" si="874"/>
        <v/>
      </c>
      <c r="BU587" s="146" t="str">
        <f t="shared" si="812"/>
        <v/>
      </c>
      <c r="BV587" s="115" t="str">
        <f t="shared" si="813"/>
        <v/>
      </c>
      <c r="BW587" s="118" t="str">
        <f t="shared" si="814"/>
        <v/>
      </c>
      <c r="BX587" s="119"/>
      <c r="BY587" s="111" t="str">
        <f t="shared" si="815"/>
        <v/>
      </c>
      <c r="BZ587" s="111" t="str">
        <f t="shared" si="816"/>
        <v/>
      </c>
      <c r="CA587" s="111" t="str">
        <f t="shared" si="817"/>
        <v/>
      </c>
      <c r="CB587" s="142" t="str">
        <f t="shared" si="818"/>
        <v/>
      </c>
      <c r="CC587" s="184" t="str">
        <f t="shared" si="819"/>
        <v/>
      </c>
      <c r="CD587" s="115" t="str">
        <f t="shared" si="820"/>
        <v/>
      </c>
      <c r="CE587" s="115" t="str">
        <f t="shared" si="821"/>
        <v/>
      </c>
      <c r="CF587" s="125" t="str">
        <f t="shared" si="822"/>
        <v/>
      </c>
      <c r="CG587" s="125" t="str">
        <f t="shared" si="823"/>
        <v/>
      </c>
      <c r="CH587" s="149" t="str">
        <f t="shared" si="824"/>
        <v/>
      </c>
      <c r="CI587" s="142" t="str">
        <f t="shared" si="825"/>
        <v/>
      </c>
      <c r="CJ587" s="119"/>
      <c r="CK587" s="109"/>
      <c r="CL587" s="166" t="str">
        <f t="shared" si="826"/>
        <v/>
      </c>
      <c r="CM587" s="166" t="str">
        <f t="shared" si="827"/>
        <v/>
      </c>
      <c r="CN587" s="163" t="str">
        <f t="shared" si="828"/>
        <v/>
      </c>
      <c r="CO587" s="164" t="str">
        <f t="shared" si="829"/>
        <v/>
      </c>
      <c r="CP587" s="109"/>
      <c r="CQ587" s="163" t="str">
        <f t="shared" si="830"/>
        <v/>
      </c>
      <c r="CR587" s="163" t="str">
        <f t="shared" si="831"/>
        <v/>
      </c>
      <c r="CS587" s="109"/>
      <c r="CT587" s="112" t="str">
        <f t="shared" si="863"/>
        <v/>
      </c>
      <c r="CU587" s="145" t="str">
        <f t="shared" si="864"/>
        <v/>
      </c>
      <c r="CV587" s="111" t="str">
        <f t="shared" si="865"/>
        <v/>
      </c>
      <c r="CW587" s="111" t="str">
        <f t="shared" si="866"/>
        <v/>
      </c>
      <c r="CX587" s="109" t="str">
        <f t="shared" si="832"/>
        <v/>
      </c>
      <c r="CY587" s="126" t="str">
        <f t="shared" si="833"/>
        <v/>
      </c>
      <c r="CZ587" s="126" t="str">
        <f t="shared" si="834"/>
        <v/>
      </c>
      <c r="DA587" s="126" t="str">
        <f t="shared" si="835"/>
        <v/>
      </c>
      <c r="DB587" s="145" t="str">
        <f t="shared" si="836"/>
        <v/>
      </c>
      <c r="DC587" s="143" t="str">
        <f t="shared" si="837"/>
        <v/>
      </c>
      <c r="DD587" s="121"/>
      <c r="DE587" s="113" t="str">
        <f t="shared" si="838"/>
        <v/>
      </c>
      <c r="DF587" s="113" t="str">
        <f t="shared" si="839"/>
        <v/>
      </c>
      <c r="DG587" s="111" t="e">
        <f t="shared" si="867"/>
        <v>#N/A</v>
      </c>
      <c r="DH587" s="108" t="str">
        <f t="shared" si="840"/>
        <v/>
      </c>
      <c r="DI587" s="108" t="str">
        <f t="shared" si="868"/>
        <v/>
      </c>
      <c r="DJ587" s="108" t="str">
        <f t="shared" si="869"/>
        <v/>
      </c>
      <c r="DK587" s="108" t="str">
        <f t="shared" si="872"/>
        <v/>
      </c>
      <c r="DL587" s="108" t="str">
        <f t="shared" si="870"/>
        <v/>
      </c>
      <c r="DM587" s="108" t="str">
        <f t="shared" si="871"/>
        <v/>
      </c>
      <c r="DN587" s="103"/>
      <c r="DO587" s="170" t="str">
        <f t="shared" si="841"/>
        <v/>
      </c>
      <c r="DP587" s="170" t="str">
        <f t="shared" si="842"/>
        <v/>
      </c>
      <c r="DQ587" s="170" t="str">
        <f t="shared" si="843"/>
        <v/>
      </c>
      <c r="DR587" s="55" t="str">
        <f t="shared" si="844"/>
        <v/>
      </c>
      <c r="DS587" s="55" t="str">
        <f t="shared" si="845"/>
        <v/>
      </c>
      <c r="DT587" s="173" t="str">
        <f t="shared" si="846"/>
        <v/>
      </c>
      <c r="DU587" s="55" t="str">
        <f t="shared" si="847"/>
        <v/>
      </c>
      <c r="DV587" s="21" t="str">
        <f t="shared" si="848"/>
        <v/>
      </c>
      <c r="DW587" s="11" t="str">
        <f t="shared" si="873"/>
        <v/>
      </c>
      <c r="DX587" s="12" t="str">
        <f t="shared" si="849"/>
        <v/>
      </c>
      <c r="DY587" s="15"/>
    </row>
    <row r="588" spans="1:129" ht="19.899999999999999" customHeight="1" x14ac:dyDescent="0.25">
      <c r="A588" s="47">
        <f t="shared" si="850"/>
        <v>587</v>
      </c>
      <c r="B588" s="176"/>
      <c r="C588" s="194"/>
      <c r="D588" s="176"/>
      <c r="E588" s="194"/>
      <c r="F588" s="192"/>
      <c r="G588" s="193"/>
      <c r="H588" s="176"/>
      <c r="I588" s="176"/>
      <c r="J588" s="180"/>
      <c r="K588" s="180"/>
      <c r="L588" s="180"/>
      <c r="M588" s="40"/>
      <c r="N588" s="10" t="str">
        <f t="shared" si="793"/>
        <v/>
      </c>
      <c r="O588" s="13"/>
      <c r="P588" s="26" t="str">
        <f t="shared" si="875"/>
        <v/>
      </c>
      <c r="Q588" s="26" t="str">
        <f t="shared" si="875"/>
        <v/>
      </c>
      <c r="R588" s="26" t="str">
        <f t="shared" si="875"/>
        <v/>
      </c>
      <c r="S588" s="26" t="str">
        <f t="shared" si="875"/>
        <v/>
      </c>
      <c r="T588" s="26" t="str">
        <f t="shared" si="875"/>
        <v/>
      </c>
      <c r="U588" s="157" t="str">
        <f t="shared" si="875"/>
        <v/>
      </c>
      <c r="V588" s="26" t="str">
        <f t="shared" si="875"/>
        <v/>
      </c>
      <c r="W588" s="26" t="str">
        <f t="shared" si="875"/>
        <v/>
      </c>
      <c r="X588" s="26" t="str">
        <f t="shared" si="875"/>
        <v/>
      </c>
      <c r="Y588" s="24" t="str">
        <f t="shared" si="875"/>
        <v/>
      </c>
      <c r="Z588" s="18" t="str">
        <f t="shared" si="876"/>
        <v/>
      </c>
      <c r="AA588" s="24" t="str">
        <f t="shared" si="876"/>
        <v/>
      </c>
      <c r="AB588" s="24" t="str">
        <f t="shared" si="876"/>
        <v/>
      </c>
      <c r="AC588" s="26" t="str">
        <f t="shared" si="876"/>
        <v/>
      </c>
      <c r="AD588" s="33" t="str">
        <f t="shared" si="876"/>
        <v/>
      </c>
      <c r="AE588" s="24" t="str">
        <f t="shared" si="876"/>
        <v/>
      </c>
      <c r="AF588" s="26" t="str">
        <f t="shared" si="876"/>
        <v/>
      </c>
      <c r="AG588" s="24" t="str">
        <f t="shared" si="876"/>
        <v/>
      </c>
      <c r="AH588" s="26" t="str">
        <f t="shared" si="876"/>
        <v/>
      </c>
      <c r="AI588" s="26" t="str">
        <f t="shared" si="876"/>
        <v/>
      </c>
      <c r="AJ588" s="26" t="str">
        <f t="shared" si="876"/>
        <v/>
      </c>
      <c r="AK588" s="26" t="str">
        <f t="shared" si="876"/>
        <v/>
      </c>
      <c r="AL588" s="26" t="str">
        <f t="shared" si="876"/>
        <v/>
      </c>
      <c r="AM588" s="18" t="str">
        <f t="shared" si="876"/>
        <v/>
      </c>
      <c r="AN588" s="9"/>
      <c r="AO588" s="152" t="str">
        <f t="shared" si="851"/>
        <v/>
      </c>
      <c r="AP588" s="150" t="str">
        <f t="shared" si="794"/>
        <v/>
      </c>
      <c r="AQ588" s="151" t="str">
        <f t="shared" si="795"/>
        <v/>
      </c>
      <c r="AR588" s="107" t="str">
        <f t="shared" si="796"/>
        <v/>
      </c>
      <c r="AS588" s="128" t="str">
        <f t="shared" si="797"/>
        <v/>
      </c>
      <c r="AT588" s="114" t="str">
        <f t="shared" si="852"/>
        <v/>
      </c>
      <c r="AU588" s="114" t="str">
        <f t="shared" si="853"/>
        <v/>
      </c>
      <c r="AV588" s="114" t="str">
        <f t="shared" si="854"/>
        <v/>
      </c>
      <c r="AW588" s="114" t="str">
        <f t="shared" si="855"/>
        <v/>
      </c>
      <c r="AX588" s="117" t="str">
        <f t="shared" si="856"/>
        <v/>
      </c>
      <c r="AY588" s="117" t="str">
        <f t="shared" si="857"/>
        <v/>
      </c>
      <c r="AZ588" s="111" t="str">
        <f t="shared" si="858"/>
        <v/>
      </c>
      <c r="BA588" s="133" t="str">
        <f t="shared" si="859"/>
        <v/>
      </c>
      <c r="BB588" s="126" t="str">
        <f t="shared" si="798"/>
        <v/>
      </c>
      <c r="BC588" s="126" t="str">
        <f t="shared" si="799"/>
        <v/>
      </c>
      <c r="BD588" s="127" t="str">
        <f t="shared" si="800"/>
        <v/>
      </c>
      <c r="BE588" s="115" t="str">
        <f t="shared" si="801"/>
        <v/>
      </c>
      <c r="BF588" s="148" t="str">
        <f t="shared" si="802"/>
        <v/>
      </c>
      <c r="BG588" s="126" t="str">
        <f t="shared" si="803"/>
        <v/>
      </c>
      <c r="BH588" s="126" t="str">
        <f t="shared" si="804"/>
        <v/>
      </c>
      <c r="BI588" s="126" t="str">
        <f t="shared" si="805"/>
        <v/>
      </c>
      <c r="BJ588" s="126" t="str">
        <f t="shared" si="806"/>
        <v/>
      </c>
      <c r="BK588" s="111" t="str">
        <f t="shared" si="807"/>
        <v/>
      </c>
      <c r="BL588" s="118" t="str">
        <f t="shared" si="860"/>
        <v/>
      </c>
      <c r="BM588" s="115" t="str">
        <f t="shared" si="808"/>
        <v/>
      </c>
      <c r="BN588" s="110" t="str">
        <f t="shared" si="809"/>
        <v/>
      </c>
      <c r="BO588" s="110" t="str">
        <f t="shared" si="810"/>
        <v/>
      </c>
      <c r="BP588" s="111" t="str">
        <f t="shared" si="861"/>
        <v/>
      </c>
      <c r="BQ588" s="110" t="str">
        <f t="shared" si="862"/>
        <v/>
      </c>
      <c r="BR588" s="153"/>
      <c r="BS588" s="115" t="str">
        <f t="shared" si="811"/>
        <v/>
      </c>
      <c r="BT588" s="132" t="str">
        <f t="shared" si="874"/>
        <v/>
      </c>
      <c r="BU588" s="146" t="str">
        <f t="shared" si="812"/>
        <v/>
      </c>
      <c r="BV588" s="115" t="str">
        <f t="shared" si="813"/>
        <v/>
      </c>
      <c r="BW588" s="118" t="str">
        <f t="shared" si="814"/>
        <v/>
      </c>
      <c r="BX588" s="119"/>
      <c r="BY588" s="111" t="str">
        <f t="shared" si="815"/>
        <v/>
      </c>
      <c r="BZ588" s="111" t="str">
        <f t="shared" si="816"/>
        <v/>
      </c>
      <c r="CA588" s="111" t="str">
        <f t="shared" si="817"/>
        <v/>
      </c>
      <c r="CB588" s="142" t="str">
        <f t="shared" si="818"/>
        <v/>
      </c>
      <c r="CC588" s="184" t="str">
        <f t="shared" si="819"/>
        <v/>
      </c>
      <c r="CD588" s="115" t="str">
        <f t="shared" si="820"/>
        <v/>
      </c>
      <c r="CE588" s="115" t="str">
        <f t="shared" si="821"/>
        <v/>
      </c>
      <c r="CF588" s="125" t="str">
        <f t="shared" si="822"/>
        <v/>
      </c>
      <c r="CG588" s="125" t="str">
        <f t="shared" si="823"/>
        <v/>
      </c>
      <c r="CH588" s="149" t="str">
        <f t="shared" si="824"/>
        <v/>
      </c>
      <c r="CI588" s="142" t="str">
        <f t="shared" si="825"/>
        <v/>
      </c>
      <c r="CJ588" s="119"/>
      <c r="CK588" s="109"/>
      <c r="CL588" s="166" t="str">
        <f t="shared" si="826"/>
        <v/>
      </c>
      <c r="CM588" s="166" t="str">
        <f t="shared" si="827"/>
        <v/>
      </c>
      <c r="CN588" s="163" t="str">
        <f t="shared" si="828"/>
        <v/>
      </c>
      <c r="CO588" s="164" t="str">
        <f t="shared" si="829"/>
        <v/>
      </c>
      <c r="CP588" s="109"/>
      <c r="CQ588" s="163" t="str">
        <f t="shared" si="830"/>
        <v/>
      </c>
      <c r="CR588" s="163" t="str">
        <f t="shared" si="831"/>
        <v/>
      </c>
      <c r="CS588" s="109"/>
      <c r="CT588" s="112" t="str">
        <f t="shared" si="863"/>
        <v/>
      </c>
      <c r="CU588" s="145" t="str">
        <f t="shared" si="864"/>
        <v/>
      </c>
      <c r="CV588" s="111" t="str">
        <f t="shared" si="865"/>
        <v/>
      </c>
      <c r="CW588" s="111" t="str">
        <f t="shared" si="866"/>
        <v/>
      </c>
      <c r="CX588" s="109" t="str">
        <f t="shared" si="832"/>
        <v/>
      </c>
      <c r="CY588" s="126" t="str">
        <f t="shared" si="833"/>
        <v/>
      </c>
      <c r="CZ588" s="126" t="str">
        <f t="shared" si="834"/>
        <v/>
      </c>
      <c r="DA588" s="126" t="str">
        <f t="shared" si="835"/>
        <v/>
      </c>
      <c r="DB588" s="145" t="str">
        <f t="shared" si="836"/>
        <v/>
      </c>
      <c r="DC588" s="143" t="str">
        <f t="shared" si="837"/>
        <v/>
      </c>
      <c r="DD588" s="121"/>
      <c r="DE588" s="113" t="str">
        <f t="shared" si="838"/>
        <v/>
      </c>
      <c r="DF588" s="113" t="str">
        <f t="shared" si="839"/>
        <v/>
      </c>
      <c r="DG588" s="111" t="e">
        <f t="shared" si="867"/>
        <v>#N/A</v>
      </c>
      <c r="DH588" s="108" t="str">
        <f t="shared" si="840"/>
        <v/>
      </c>
      <c r="DI588" s="108" t="str">
        <f t="shared" si="868"/>
        <v/>
      </c>
      <c r="DJ588" s="108" t="str">
        <f t="shared" si="869"/>
        <v/>
      </c>
      <c r="DK588" s="108" t="str">
        <f t="shared" si="872"/>
        <v/>
      </c>
      <c r="DL588" s="108" t="str">
        <f t="shared" si="870"/>
        <v/>
      </c>
      <c r="DM588" s="108" t="str">
        <f t="shared" si="871"/>
        <v/>
      </c>
      <c r="DN588" s="103"/>
      <c r="DO588" s="170" t="str">
        <f t="shared" si="841"/>
        <v/>
      </c>
      <c r="DP588" s="170" t="str">
        <f t="shared" si="842"/>
        <v/>
      </c>
      <c r="DQ588" s="170" t="str">
        <f t="shared" si="843"/>
        <v/>
      </c>
      <c r="DR588" s="55" t="str">
        <f t="shared" si="844"/>
        <v/>
      </c>
      <c r="DS588" s="55" t="str">
        <f t="shared" si="845"/>
        <v/>
      </c>
      <c r="DT588" s="173" t="str">
        <f t="shared" si="846"/>
        <v/>
      </c>
      <c r="DU588" s="55" t="str">
        <f t="shared" si="847"/>
        <v/>
      </c>
      <c r="DV588" s="21" t="str">
        <f t="shared" si="848"/>
        <v/>
      </c>
      <c r="DW588" s="11" t="str">
        <f t="shared" si="873"/>
        <v/>
      </c>
      <c r="DX588" s="12" t="str">
        <f t="shared" si="849"/>
        <v/>
      </c>
      <c r="DY588" s="15"/>
    </row>
    <row r="589" spans="1:129" ht="19.899999999999999" customHeight="1" x14ac:dyDescent="0.25">
      <c r="A589" s="47">
        <f t="shared" si="850"/>
        <v>588</v>
      </c>
      <c r="B589" s="176"/>
      <c r="C589" s="194"/>
      <c r="D589" s="176"/>
      <c r="E589" s="194"/>
      <c r="F589" s="192"/>
      <c r="G589" s="193"/>
      <c r="H589" s="176"/>
      <c r="I589" s="176"/>
      <c r="J589" s="180"/>
      <c r="K589" s="180"/>
      <c r="L589" s="180"/>
      <c r="M589" s="40"/>
      <c r="N589" s="10" t="str">
        <f t="shared" si="793"/>
        <v/>
      </c>
      <c r="O589" s="13"/>
      <c r="P589" s="26" t="str">
        <f t="shared" si="875"/>
        <v/>
      </c>
      <c r="Q589" s="26" t="str">
        <f t="shared" si="875"/>
        <v/>
      </c>
      <c r="R589" s="26" t="str">
        <f t="shared" si="875"/>
        <v/>
      </c>
      <c r="S589" s="26" t="str">
        <f t="shared" si="875"/>
        <v/>
      </c>
      <c r="T589" s="26" t="str">
        <f t="shared" si="875"/>
        <v/>
      </c>
      <c r="U589" s="157" t="str">
        <f t="shared" si="875"/>
        <v/>
      </c>
      <c r="V589" s="26" t="str">
        <f t="shared" si="875"/>
        <v/>
      </c>
      <c r="W589" s="26" t="str">
        <f t="shared" si="875"/>
        <v/>
      </c>
      <c r="X589" s="26" t="str">
        <f t="shared" si="875"/>
        <v/>
      </c>
      <c r="Y589" s="24" t="str">
        <f t="shared" si="875"/>
        <v/>
      </c>
      <c r="Z589" s="18" t="str">
        <f t="shared" si="876"/>
        <v/>
      </c>
      <c r="AA589" s="24" t="str">
        <f t="shared" si="876"/>
        <v/>
      </c>
      <c r="AB589" s="24" t="str">
        <f t="shared" si="876"/>
        <v/>
      </c>
      <c r="AC589" s="26" t="str">
        <f t="shared" si="876"/>
        <v/>
      </c>
      <c r="AD589" s="33" t="str">
        <f t="shared" si="876"/>
        <v/>
      </c>
      <c r="AE589" s="24" t="str">
        <f t="shared" si="876"/>
        <v/>
      </c>
      <c r="AF589" s="26" t="str">
        <f t="shared" si="876"/>
        <v/>
      </c>
      <c r="AG589" s="24" t="str">
        <f t="shared" si="876"/>
        <v/>
      </c>
      <c r="AH589" s="26" t="str">
        <f t="shared" si="876"/>
        <v/>
      </c>
      <c r="AI589" s="26" t="str">
        <f t="shared" si="876"/>
        <v/>
      </c>
      <c r="AJ589" s="26" t="str">
        <f t="shared" si="876"/>
        <v/>
      </c>
      <c r="AK589" s="26" t="str">
        <f t="shared" si="876"/>
        <v/>
      </c>
      <c r="AL589" s="26" t="str">
        <f t="shared" si="876"/>
        <v/>
      </c>
      <c r="AM589" s="18" t="str">
        <f t="shared" si="876"/>
        <v/>
      </c>
      <c r="AN589" s="9"/>
      <c r="AO589" s="152" t="str">
        <f t="shared" si="851"/>
        <v/>
      </c>
      <c r="AP589" s="150" t="str">
        <f t="shared" si="794"/>
        <v/>
      </c>
      <c r="AQ589" s="151" t="str">
        <f t="shared" si="795"/>
        <v/>
      </c>
      <c r="AR589" s="107" t="str">
        <f t="shared" si="796"/>
        <v/>
      </c>
      <c r="AS589" s="128" t="str">
        <f t="shared" si="797"/>
        <v/>
      </c>
      <c r="AT589" s="114" t="str">
        <f t="shared" si="852"/>
        <v/>
      </c>
      <c r="AU589" s="114" t="str">
        <f t="shared" si="853"/>
        <v/>
      </c>
      <c r="AV589" s="114" t="str">
        <f t="shared" si="854"/>
        <v/>
      </c>
      <c r="AW589" s="114" t="str">
        <f t="shared" si="855"/>
        <v/>
      </c>
      <c r="AX589" s="117" t="str">
        <f t="shared" si="856"/>
        <v/>
      </c>
      <c r="AY589" s="117" t="str">
        <f t="shared" si="857"/>
        <v/>
      </c>
      <c r="AZ589" s="111" t="str">
        <f t="shared" si="858"/>
        <v/>
      </c>
      <c r="BA589" s="133" t="str">
        <f t="shared" si="859"/>
        <v/>
      </c>
      <c r="BB589" s="126" t="str">
        <f t="shared" si="798"/>
        <v/>
      </c>
      <c r="BC589" s="126" t="str">
        <f t="shared" si="799"/>
        <v/>
      </c>
      <c r="BD589" s="127" t="str">
        <f t="shared" si="800"/>
        <v/>
      </c>
      <c r="BE589" s="115" t="str">
        <f t="shared" si="801"/>
        <v/>
      </c>
      <c r="BF589" s="148" t="str">
        <f t="shared" si="802"/>
        <v/>
      </c>
      <c r="BG589" s="126" t="str">
        <f t="shared" si="803"/>
        <v/>
      </c>
      <c r="BH589" s="126" t="str">
        <f t="shared" si="804"/>
        <v/>
      </c>
      <c r="BI589" s="126" t="str">
        <f t="shared" si="805"/>
        <v/>
      </c>
      <c r="BJ589" s="126" t="str">
        <f t="shared" si="806"/>
        <v/>
      </c>
      <c r="BK589" s="111" t="str">
        <f t="shared" si="807"/>
        <v/>
      </c>
      <c r="BL589" s="118" t="str">
        <f t="shared" si="860"/>
        <v/>
      </c>
      <c r="BM589" s="115" t="str">
        <f t="shared" si="808"/>
        <v/>
      </c>
      <c r="BN589" s="110" t="str">
        <f t="shared" si="809"/>
        <v/>
      </c>
      <c r="BO589" s="110" t="str">
        <f t="shared" si="810"/>
        <v/>
      </c>
      <c r="BP589" s="111" t="str">
        <f t="shared" si="861"/>
        <v/>
      </c>
      <c r="BQ589" s="110" t="str">
        <f t="shared" si="862"/>
        <v/>
      </c>
      <c r="BR589" s="153"/>
      <c r="BS589" s="115" t="str">
        <f t="shared" si="811"/>
        <v/>
      </c>
      <c r="BT589" s="132" t="str">
        <f t="shared" si="874"/>
        <v/>
      </c>
      <c r="BU589" s="146" t="str">
        <f t="shared" si="812"/>
        <v/>
      </c>
      <c r="BV589" s="115" t="str">
        <f t="shared" si="813"/>
        <v/>
      </c>
      <c r="BW589" s="118" t="str">
        <f t="shared" si="814"/>
        <v/>
      </c>
      <c r="BX589" s="119"/>
      <c r="BY589" s="111" t="str">
        <f t="shared" si="815"/>
        <v/>
      </c>
      <c r="BZ589" s="111" t="str">
        <f t="shared" si="816"/>
        <v/>
      </c>
      <c r="CA589" s="111" t="str">
        <f t="shared" si="817"/>
        <v/>
      </c>
      <c r="CB589" s="142" t="str">
        <f t="shared" si="818"/>
        <v/>
      </c>
      <c r="CC589" s="184" t="str">
        <f t="shared" si="819"/>
        <v/>
      </c>
      <c r="CD589" s="115" t="str">
        <f t="shared" si="820"/>
        <v/>
      </c>
      <c r="CE589" s="115" t="str">
        <f t="shared" si="821"/>
        <v/>
      </c>
      <c r="CF589" s="125" t="str">
        <f t="shared" si="822"/>
        <v/>
      </c>
      <c r="CG589" s="125" t="str">
        <f t="shared" si="823"/>
        <v/>
      </c>
      <c r="CH589" s="149" t="str">
        <f t="shared" si="824"/>
        <v/>
      </c>
      <c r="CI589" s="142" t="str">
        <f t="shared" si="825"/>
        <v/>
      </c>
      <c r="CJ589" s="119"/>
      <c r="CK589" s="109"/>
      <c r="CL589" s="166" t="str">
        <f t="shared" si="826"/>
        <v/>
      </c>
      <c r="CM589" s="166" t="str">
        <f t="shared" si="827"/>
        <v/>
      </c>
      <c r="CN589" s="163" t="str">
        <f t="shared" si="828"/>
        <v/>
      </c>
      <c r="CO589" s="164" t="str">
        <f t="shared" si="829"/>
        <v/>
      </c>
      <c r="CP589" s="109"/>
      <c r="CQ589" s="163" t="str">
        <f t="shared" si="830"/>
        <v/>
      </c>
      <c r="CR589" s="163" t="str">
        <f t="shared" si="831"/>
        <v/>
      </c>
      <c r="CS589" s="109"/>
      <c r="CT589" s="112" t="str">
        <f t="shared" si="863"/>
        <v/>
      </c>
      <c r="CU589" s="145" t="str">
        <f t="shared" si="864"/>
        <v/>
      </c>
      <c r="CV589" s="111" t="str">
        <f t="shared" si="865"/>
        <v/>
      </c>
      <c r="CW589" s="111" t="str">
        <f t="shared" si="866"/>
        <v/>
      </c>
      <c r="CX589" s="109" t="str">
        <f t="shared" si="832"/>
        <v/>
      </c>
      <c r="CY589" s="126" t="str">
        <f t="shared" si="833"/>
        <v/>
      </c>
      <c r="CZ589" s="126" t="str">
        <f t="shared" si="834"/>
        <v/>
      </c>
      <c r="DA589" s="126" t="str">
        <f t="shared" si="835"/>
        <v/>
      </c>
      <c r="DB589" s="145" t="str">
        <f t="shared" si="836"/>
        <v/>
      </c>
      <c r="DC589" s="143" t="str">
        <f t="shared" si="837"/>
        <v/>
      </c>
      <c r="DD589" s="121"/>
      <c r="DE589" s="113" t="str">
        <f t="shared" si="838"/>
        <v/>
      </c>
      <c r="DF589" s="113" t="str">
        <f t="shared" si="839"/>
        <v/>
      </c>
      <c r="DG589" s="111" t="e">
        <f t="shared" si="867"/>
        <v>#N/A</v>
      </c>
      <c r="DH589" s="108" t="str">
        <f t="shared" si="840"/>
        <v/>
      </c>
      <c r="DI589" s="108" t="str">
        <f t="shared" si="868"/>
        <v/>
      </c>
      <c r="DJ589" s="108" t="str">
        <f t="shared" si="869"/>
        <v/>
      </c>
      <c r="DK589" s="108" t="str">
        <f t="shared" si="872"/>
        <v/>
      </c>
      <c r="DL589" s="108" t="str">
        <f t="shared" si="870"/>
        <v/>
      </c>
      <c r="DM589" s="108" t="str">
        <f t="shared" si="871"/>
        <v/>
      </c>
      <c r="DN589" s="103"/>
      <c r="DO589" s="170" t="str">
        <f t="shared" si="841"/>
        <v/>
      </c>
      <c r="DP589" s="170" t="str">
        <f t="shared" si="842"/>
        <v/>
      </c>
      <c r="DQ589" s="170" t="str">
        <f t="shared" si="843"/>
        <v/>
      </c>
      <c r="DR589" s="55" t="str">
        <f t="shared" si="844"/>
        <v/>
      </c>
      <c r="DS589" s="55" t="str">
        <f t="shared" si="845"/>
        <v/>
      </c>
      <c r="DT589" s="173" t="str">
        <f t="shared" si="846"/>
        <v/>
      </c>
      <c r="DU589" s="55" t="str">
        <f t="shared" si="847"/>
        <v/>
      </c>
      <c r="DV589" s="21" t="str">
        <f t="shared" si="848"/>
        <v/>
      </c>
      <c r="DW589" s="11" t="str">
        <f t="shared" si="873"/>
        <v/>
      </c>
      <c r="DX589" s="12" t="str">
        <f t="shared" si="849"/>
        <v/>
      </c>
      <c r="DY589" s="15"/>
    </row>
    <row r="590" spans="1:129" ht="19.899999999999999" customHeight="1" x14ac:dyDescent="0.25">
      <c r="A590" s="47">
        <f t="shared" si="850"/>
        <v>589</v>
      </c>
      <c r="B590" s="176"/>
      <c r="C590" s="194"/>
      <c r="D590" s="176"/>
      <c r="E590" s="194"/>
      <c r="F590" s="192"/>
      <c r="G590" s="193"/>
      <c r="H590" s="176"/>
      <c r="I590" s="176"/>
      <c r="J590" s="180"/>
      <c r="K590" s="180"/>
      <c r="L590" s="180"/>
      <c r="M590" s="40"/>
      <c r="N590" s="10" t="str">
        <f t="shared" si="793"/>
        <v/>
      </c>
      <c r="O590" s="13"/>
      <c r="P590" s="26" t="str">
        <f t="shared" si="875"/>
        <v/>
      </c>
      <c r="Q590" s="26" t="str">
        <f t="shared" si="875"/>
        <v/>
      </c>
      <c r="R590" s="26" t="str">
        <f t="shared" si="875"/>
        <v/>
      </c>
      <c r="S590" s="26" t="str">
        <f t="shared" si="875"/>
        <v/>
      </c>
      <c r="T590" s="26" t="str">
        <f t="shared" si="875"/>
        <v/>
      </c>
      <c r="U590" s="157" t="str">
        <f t="shared" si="875"/>
        <v/>
      </c>
      <c r="V590" s="26" t="str">
        <f t="shared" si="875"/>
        <v/>
      </c>
      <c r="W590" s="26" t="str">
        <f t="shared" si="875"/>
        <v/>
      </c>
      <c r="X590" s="26" t="str">
        <f t="shared" si="875"/>
        <v/>
      </c>
      <c r="Y590" s="24" t="str">
        <f t="shared" si="875"/>
        <v/>
      </c>
      <c r="Z590" s="18" t="str">
        <f t="shared" si="876"/>
        <v/>
      </c>
      <c r="AA590" s="24" t="str">
        <f t="shared" si="876"/>
        <v/>
      </c>
      <c r="AB590" s="24" t="str">
        <f t="shared" si="876"/>
        <v/>
      </c>
      <c r="AC590" s="26" t="str">
        <f t="shared" si="876"/>
        <v/>
      </c>
      <c r="AD590" s="33" t="str">
        <f t="shared" si="876"/>
        <v/>
      </c>
      <c r="AE590" s="24" t="str">
        <f t="shared" si="876"/>
        <v/>
      </c>
      <c r="AF590" s="26" t="str">
        <f t="shared" si="876"/>
        <v/>
      </c>
      <c r="AG590" s="24" t="str">
        <f t="shared" si="876"/>
        <v/>
      </c>
      <c r="AH590" s="26" t="str">
        <f t="shared" si="876"/>
        <v/>
      </c>
      <c r="AI590" s="26" t="str">
        <f t="shared" si="876"/>
        <v/>
      </c>
      <c r="AJ590" s="26" t="str">
        <f t="shared" si="876"/>
        <v/>
      </c>
      <c r="AK590" s="26" t="str">
        <f t="shared" si="876"/>
        <v/>
      </c>
      <c r="AL590" s="26" t="str">
        <f t="shared" si="876"/>
        <v/>
      </c>
      <c r="AM590" s="18" t="str">
        <f t="shared" si="876"/>
        <v/>
      </c>
      <c r="AN590" s="9"/>
      <c r="AO590" s="152" t="str">
        <f t="shared" si="851"/>
        <v/>
      </c>
      <c r="AP590" s="150" t="str">
        <f t="shared" si="794"/>
        <v/>
      </c>
      <c r="AQ590" s="151" t="str">
        <f t="shared" si="795"/>
        <v/>
      </c>
      <c r="AR590" s="107" t="str">
        <f t="shared" si="796"/>
        <v/>
      </c>
      <c r="AS590" s="128" t="str">
        <f t="shared" si="797"/>
        <v/>
      </c>
      <c r="AT590" s="114" t="str">
        <f t="shared" si="852"/>
        <v/>
      </c>
      <c r="AU590" s="114" t="str">
        <f t="shared" si="853"/>
        <v/>
      </c>
      <c r="AV590" s="114" t="str">
        <f t="shared" si="854"/>
        <v/>
      </c>
      <c r="AW590" s="114" t="str">
        <f t="shared" si="855"/>
        <v/>
      </c>
      <c r="AX590" s="117" t="str">
        <f t="shared" si="856"/>
        <v/>
      </c>
      <c r="AY590" s="117" t="str">
        <f t="shared" si="857"/>
        <v/>
      </c>
      <c r="AZ590" s="111" t="str">
        <f t="shared" si="858"/>
        <v/>
      </c>
      <c r="BA590" s="133" t="str">
        <f t="shared" si="859"/>
        <v/>
      </c>
      <c r="BB590" s="126" t="str">
        <f t="shared" si="798"/>
        <v/>
      </c>
      <c r="BC590" s="126" t="str">
        <f t="shared" si="799"/>
        <v/>
      </c>
      <c r="BD590" s="127" t="str">
        <f t="shared" si="800"/>
        <v/>
      </c>
      <c r="BE590" s="115" t="str">
        <f t="shared" si="801"/>
        <v/>
      </c>
      <c r="BF590" s="148" t="str">
        <f t="shared" si="802"/>
        <v/>
      </c>
      <c r="BG590" s="126" t="str">
        <f t="shared" si="803"/>
        <v/>
      </c>
      <c r="BH590" s="126" t="str">
        <f t="shared" si="804"/>
        <v/>
      </c>
      <c r="BI590" s="126" t="str">
        <f t="shared" si="805"/>
        <v/>
      </c>
      <c r="BJ590" s="126" t="str">
        <f t="shared" si="806"/>
        <v/>
      </c>
      <c r="BK590" s="111" t="str">
        <f t="shared" si="807"/>
        <v/>
      </c>
      <c r="BL590" s="118" t="str">
        <f t="shared" si="860"/>
        <v/>
      </c>
      <c r="BM590" s="115" t="str">
        <f t="shared" si="808"/>
        <v/>
      </c>
      <c r="BN590" s="110" t="str">
        <f t="shared" si="809"/>
        <v/>
      </c>
      <c r="BO590" s="110" t="str">
        <f t="shared" si="810"/>
        <v/>
      </c>
      <c r="BP590" s="111" t="str">
        <f t="shared" si="861"/>
        <v/>
      </c>
      <c r="BQ590" s="110" t="str">
        <f t="shared" si="862"/>
        <v/>
      </c>
      <c r="BR590" s="153"/>
      <c r="BS590" s="115" t="str">
        <f t="shared" si="811"/>
        <v/>
      </c>
      <c r="BT590" s="132" t="str">
        <f t="shared" si="874"/>
        <v/>
      </c>
      <c r="BU590" s="146" t="str">
        <f t="shared" si="812"/>
        <v/>
      </c>
      <c r="BV590" s="115" t="str">
        <f t="shared" si="813"/>
        <v/>
      </c>
      <c r="BW590" s="118" t="str">
        <f t="shared" si="814"/>
        <v/>
      </c>
      <c r="BX590" s="119"/>
      <c r="BY590" s="111" t="str">
        <f t="shared" si="815"/>
        <v/>
      </c>
      <c r="BZ590" s="111" t="str">
        <f t="shared" si="816"/>
        <v/>
      </c>
      <c r="CA590" s="111" t="str">
        <f t="shared" si="817"/>
        <v/>
      </c>
      <c r="CB590" s="142" t="str">
        <f t="shared" si="818"/>
        <v/>
      </c>
      <c r="CC590" s="184" t="str">
        <f t="shared" si="819"/>
        <v/>
      </c>
      <c r="CD590" s="115" t="str">
        <f t="shared" si="820"/>
        <v/>
      </c>
      <c r="CE590" s="115" t="str">
        <f t="shared" si="821"/>
        <v/>
      </c>
      <c r="CF590" s="125" t="str">
        <f t="shared" si="822"/>
        <v/>
      </c>
      <c r="CG590" s="125" t="str">
        <f t="shared" si="823"/>
        <v/>
      </c>
      <c r="CH590" s="149" t="str">
        <f t="shared" si="824"/>
        <v/>
      </c>
      <c r="CI590" s="142" t="str">
        <f t="shared" si="825"/>
        <v/>
      </c>
      <c r="CJ590" s="119"/>
      <c r="CK590" s="109"/>
      <c r="CL590" s="166" t="str">
        <f t="shared" si="826"/>
        <v/>
      </c>
      <c r="CM590" s="166" t="str">
        <f t="shared" si="827"/>
        <v/>
      </c>
      <c r="CN590" s="163" t="str">
        <f t="shared" si="828"/>
        <v/>
      </c>
      <c r="CO590" s="164" t="str">
        <f t="shared" si="829"/>
        <v/>
      </c>
      <c r="CP590" s="109"/>
      <c r="CQ590" s="163" t="str">
        <f t="shared" si="830"/>
        <v/>
      </c>
      <c r="CR590" s="163" t="str">
        <f t="shared" si="831"/>
        <v/>
      </c>
      <c r="CS590" s="109"/>
      <c r="CT590" s="112" t="str">
        <f t="shared" si="863"/>
        <v/>
      </c>
      <c r="CU590" s="145" t="str">
        <f t="shared" si="864"/>
        <v/>
      </c>
      <c r="CV590" s="111" t="str">
        <f t="shared" si="865"/>
        <v/>
      </c>
      <c r="CW590" s="111" t="str">
        <f t="shared" si="866"/>
        <v/>
      </c>
      <c r="CX590" s="109" t="str">
        <f t="shared" si="832"/>
        <v/>
      </c>
      <c r="CY590" s="126" t="str">
        <f t="shared" si="833"/>
        <v/>
      </c>
      <c r="CZ590" s="126" t="str">
        <f t="shared" si="834"/>
        <v/>
      </c>
      <c r="DA590" s="126" t="str">
        <f t="shared" si="835"/>
        <v/>
      </c>
      <c r="DB590" s="145" t="str">
        <f t="shared" si="836"/>
        <v/>
      </c>
      <c r="DC590" s="143" t="str">
        <f t="shared" si="837"/>
        <v/>
      </c>
      <c r="DD590" s="121"/>
      <c r="DE590" s="113" t="str">
        <f t="shared" si="838"/>
        <v/>
      </c>
      <c r="DF590" s="113" t="str">
        <f t="shared" si="839"/>
        <v/>
      </c>
      <c r="DG590" s="111" t="e">
        <f t="shared" si="867"/>
        <v>#N/A</v>
      </c>
      <c r="DH590" s="108" t="str">
        <f t="shared" si="840"/>
        <v/>
      </c>
      <c r="DI590" s="108" t="str">
        <f t="shared" si="868"/>
        <v/>
      </c>
      <c r="DJ590" s="108" t="str">
        <f t="shared" si="869"/>
        <v/>
      </c>
      <c r="DK590" s="108" t="str">
        <f t="shared" si="872"/>
        <v/>
      </c>
      <c r="DL590" s="108" t="str">
        <f t="shared" si="870"/>
        <v/>
      </c>
      <c r="DM590" s="108" t="str">
        <f t="shared" si="871"/>
        <v/>
      </c>
      <c r="DN590" s="103"/>
      <c r="DO590" s="170" t="str">
        <f t="shared" si="841"/>
        <v/>
      </c>
      <c r="DP590" s="170" t="str">
        <f t="shared" si="842"/>
        <v/>
      </c>
      <c r="DQ590" s="170" t="str">
        <f t="shared" si="843"/>
        <v/>
      </c>
      <c r="DR590" s="55" t="str">
        <f t="shared" si="844"/>
        <v/>
      </c>
      <c r="DS590" s="55" t="str">
        <f t="shared" si="845"/>
        <v/>
      </c>
      <c r="DT590" s="173" t="str">
        <f t="shared" si="846"/>
        <v/>
      </c>
      <c r="DU590" s="55" t="str">
        <f t="shared" si="847"/>
        <v/>
      </c>
      <c r="DV590" s="21" t="str">
        <f t="shared" si="848"/>
        <v/>
      </c>
      <c r="DW590" s="11" t="str">
        <f t="shared" si="873"/>
        <v/>
      </c>
      <c r="DX590" s="12" t="str">
        <f t="shared" si="849"/>
        <v/>
      </c>
      <c r="DY590" s="15"/>
    </row>
    <row r="591" spans="1:129" ht="19.899999999999999" customHeight="1" x14ac:dyDescent="0.25">
      <c r="A591" s="47">
        <f t="shared" si="850"/>
        <v>590</v>
      </c>
      <c r="B591" s="176"/>
      <c r="C591" s="194"/>
      <c r="D591" s="176"/>
      <c r="E591" s="194"/>
      <c r="F591" s="192"/>
      <c r="G591" s="193"/>
      <c r="H591" s="176"/>
      <c r="I591" s="176"/>
      <c r="J591" s="180"/>
      <c r="K591" s="180"/>
      <c r="L591" s="180"/>
      <c r="M591" s="40"/>
      <c r="N591" s="10" t="str">
        <f t="shared" si="793"/>
        <v/>
      </c>
      <c r="O591" s="13"/>
      <c r="P591" s="26" t="str">
        <f t="shared" si="875"/>
        <v/>
      </c>
      <c r="Q591" s="26" t="str">
        <f t="shared" si="875"/>
        <v/>
      </c>
      <c r="R591" s="26" t="str">
        <f t="shared" si="875"/>
        <v/>
      </c>
      <c r="S591" s="26" t="str">
        <f t="shared" si="875"/>
        <v/>
      </c>
      <c r="T591" s="26" t="str">
        <f t="shared" si="875"/>
        <v/>
      </c>
      <c r="U591" s="157" t="str">
        <f t="shared" si="875"/>
        <v/>
      </c>
      <c r="V591" s="26" t="str">
        <f t="shared" si="875"/>
        <v/>
      </c>
      <c r="W591" s="26" t="str">
        <f t="shared" si="875"/>
        <v/>
      </c>
      <c r="X591" s="26" t="str">
        <f t="shared" si="875"/>
        <v/>
      </c>
      <c r="Y591" s="24" t="str">
        <f t="shared" si="875"/>
        <v/>
      </c>
      <c r="Z591" s="18" t="str">
        <f t="shared" si="876"/>
        <v/>
      </c>
      <c r="AA591" s="24" t="str">
        <f t="shared" si="876"/>
        <v/>
      </c>
      <c r="AB591" s="24" t="str">
        <f t="shared" si="876"/>
        <v/>
      </c>
      <c r="AC591" s="26" t="str">
        <f t="shared" si="876"/>
        <v/>
      </c>
      <c r="AD591" s="33" t="str">
        <f t="shared" si="876"/>
        <v/>
      </c>
      <c r="AE591" s="24" t="str">
        <f t="shared" si="876"/>
        <v/>
      </c>
      <c r="AF591" s="26" t="str">
        <f t="shared" si="876"/>
        <v/>
      </c>
      <c r="AG591" s="24" t="str">
        <f t="shared" si="876"/>
        <v/>
      </c>
      <c r="AH591" s="26" t="str">
        <f t="shared" si="876"/>
        <v/>
      </c>
      <c r="AI591" s="26" t="str">
        <f t="shared" si="876"/>
        <v/>
      </c>
      <c r="AJ591" s="26" t="str">
        <f t="shared" si="876"/>
        <v/>
      </c>
      <c r="AK591" s="26" t="str">
        <f t="shared" si="876"/>
        <v/>
      </c>
      <c r="AL591" s="26" t="str">
        <f t="shared" si="876"/>
        <v/>
      </c>
      <c r="AM591" s="18" t="str">
        <f t="shared" si="876"/>
        <v/>
      </c>
      <c r="AN591" s="9"/>
      <c r="AO591" s="152" t="str">
        <f t="shared" si="851"/>
        <v/>
      </c>
      <c r="AP591" s="150" t="str">
        <f t="shared" si="794"/>
        <v/>
      </c>
      <c r="AQ591" s="151" t="str">
        <f t="shared" si="795"/>
        <v/>
      </c>
      <c r="AR591" s="107" t="str">
        <f t="shared" si="796"/>
        <v/>
      </c>
      <c r="AS591" s="128" t="str">
        <f t="shared" si="797"/>
        <v/>
      </c>
      <c r="AT591" s="114" t="str">
        <f t="shared" si="852"/>
        <v/>
      </c>
      <c r="AU591" s="114" t="str">
        <f t="shared" si="853"/>
        <v/>
      </c>
      <c r="AV591" s="114" t="str">
        <f t="shared" si="854"/>
        <v/>
      </c>
      <c r="AW591" s="114" t="str">
        <f t="shared" si="855"/>
        <v/>
      </c>
      <c r="AX591" s="117" t="str">
        <f t="shared" si="856"/>
        <v/>
      </c>
      <c r="AY591" s="117" t="str">
        <f t="shared" si="857"/>
        <v/>
      </c>
      <c r="AZ591" s="111" t="str">
        <f t="shared" si="858"/>
        <v/>
      </c>
      <c r="BA591" s="133" t="str">
        <f t="shared" si="859"/>
        <v/>
      </c>
      <c r="BB591" s="126" t="str">
        <f t="shared" si="798"/>
        <v/>
      </c>
      <c r="BC591" s="126" t="str">
        <f t="shared" si="799"/>
        <v/>
      </c>
      <c r="BD591" s="127" t="str">
        <f t="shared" si="800"/>
        <v/>
      </c>
      <c r="BE591" s="115" t="str">
        <f t="shared" si="801"/>
        <v/>
      </c>
      <c r="BF591" s="148" t="str">
        <f t="shared" si="802"/>
        <v/>
      </c>
      <c r="BG591" s="126" t="str">
        <f t="shared" si="803"/>
        <v/>
      </c>
      <c r="BH591" s="126" t="str">
        <f t="shared" si="804"/>
        <v/>
      </c>
      <c r="BI591" s="126" t="str">
        <f t="shared" si="805"/>
        <v/>
      </c>
      <c r="BJ591" s="126" t="str">
        <f t="shared" si="806"/>
        <v/>
      </c>
      <c r="BK591" s="111" t="str">
        <f t="shared" si="807"/>
        <v/>
      </c>
      <c r="BL591" s="118" t="str">
        <f t="shared" si="860"/>
        <v/>
      </c>
      <c r="BM591" s="115" t="str">
        <f t="shared" si="808"/>
        <v/>
      </c>
      <c r="BN591" s="110" t="str">
        <f t="shared" si="809"/>
        <v/>
      </c>
      <c r="BO591" s="110" t="str">
        <f t="shared" si="810"/>
        <v/>
      </c>
      <c r="BP591" s="111" t="str">
        <f t="shared" si="861"/>
        <v/>
      </c>
      <c r="BQ591" s="110" t="str">
        <f t="shared" si="862"/>
        <v/>
      </c>
      <c r="BR591" s="153"/>
      <c r="BS591" s="115" t="str">
        <f t="shared" si="811"/>
        <v/>
      </c>
      <c r="BT591" s="132" t="str">
        <f t="shared" si="874"/>
        <v/>
      </c>
      <c r="BU591" s="146" t="str">
        <f t="shared" si="812"/>
        <v/>
      </c>
      <c r="BV591" s="115" t="str">
        <f t="shared" si="813"/>
        <v/>
      </c>
      <c r="BW591" s="118" t="str">
        <f t="shared" si="814"/>
        <v/>
      </c>
      <c r="BX591" s="119"/>
      <c r="BY591" s="111" t="str">
        <f t="shared" si="815"/>
        <v/>
      </c>
      <c r="BZ591" s="111" t="str">
        <f t="shared" si="816"/>
        <v/>
      </c>
      <c r="CA591" s="111" t="str">
        <f t="shared" si="817"/>
        <v/>
      </c>
      <c r="CB591" s="142" t="str">
        <f t="shared" si="818"/>
        <v/>
      </c>
      <c r="CC591" s="184" t="str">
        <f t="shared" si="819"/>
        <v/>
      </c>
      <c r="CD591" s="115" t="str">
        <f t="shared" si="820"/>
        <v/>
      </c>
      <c r="CE591" s="115" t="str">
        <f t="shared" si="821"/>
        <v/>
      </c>
      <c r="CF591" s="125" t="str">
        <f t="shared" si="822"/>
        <v/>
      </c>
      <c r="CG591" s="125" t="str">
        <f t="shared" si="823"/>
        <v/>
      </c>
      <c r="CH591" s="149" t="str">
        <f t="shared" si="824"/>
        <v/>
      </c>
      <c r="CI591" s="142" t="str">
        <f t="shared" si="825"/>
        <v/>
      </c>
      <c r="CJ591" s="119"/>
      <c r="CK591" s="109"/>
      <c r="CL591" s="166" t="str">
        <f t="shared" si="826"/>
        <v/>
      </c>
      <c r="CM591" s="166" t="str">
        <f t="shared" si="827"/>
        <v/>
      </c>
      <c r="CN591" s="163" t="str">
        <f t="shared" si="828"/>
        <v/>
      </c>
      <c r="CO591" s="164" t="str">
        <f t="shared" si="829"/>
        <v/>
      </c>
      <c r="CP591" s="109"/>
      <c r="CQ591" s="163" t="str">
        <f t="shared" si="830"/>
        <v/>
      </c>
      <c r="CR591" s="163" t="str">
        <f t="shared" si="831"/>
        <v/>
      </c>
      <c r="CS591" s="109"/>
      <c r="CT591" s="112" t="str">
        <f t="shared" si="863"/>
        <v/>
      </c>
      <c r="CU591" s="145" t="str">
        <f t="shared" si="864"/>
        <v/>
      </c>
      <c r="CV591" s="111" t="str">
        <f t="shared" si="865"/>
        <v/>
      </c>
      <c r="CW591" s="111" t="str">
        <f t="shared" si="866"/>
        <v/>
      </c>
      <c r="CX591" s="109" t="str">
        <f t="shared" si="832"/>
        <v/>
      </c>
      <c r="CY591" s="126" t="str">
        <f t="shared" si="833"/>
        <v/>
      </c>
      <c r="CZ591" s="126" t="str">
        <f t="shared" si="834"/>
        <v/>
      </c>
      <c r="DA591" s="126" t="str">
        <f t="shared" si="835"/>
        <v/>
      </c>
      <c r="DB591" s="145" t="str">
        <f t="shared" si="836"/>
        <v/>
      </c>
      <c r="DC591" s="143" t="str">
        <f t="shared" si="837"/>
        <v/>
      </c>
      <c r="DD591" s="121"/>
      <c r="DE591" s="113" t="str">
        <f t="shared" si="838"/>
        <v/>
      </c>
      <c r="DF591" s="113" t="str">
        <f t="shared" si="839"/>
        <v/>
      </c>
      <c r="DG591" s="111" t="e">
        <f t="shared" si="867"/>
        <v>#N/A</v>
      </c>
      <c r="DH591" s="108" t="str">
        <f t="shared" si="840"/>
        <v/>
      </c>
      <c r="DI591" s="108" t="str">
        <f t="shared" si="868"/>
        <v/>
      </c>
      <c r="DJ591" s="108" t="str">
        <f t="shared" si="869"/>
        <v/>
      </c>
      <c r="DK591" s="108" t="str">
        <f t="shared" si="872"/>
        <v/>
      </c>
      <c r="DL591" s="108" t="str">
        <f t="shared" si="870"/>
        <v/>
      </c>
      <c r="DM591" s="108" t="str">
        <f t="shared" si="871"/>
        <v/>
      </c>
      <c r="DN591" s="103"/>
      <c r="DO591" s="170" t="str">
        <f t="shared" si="841"/>
        <v/>
      </c>
      <c r="DP591" s="170" t="str">
        <f t="shared" si="842"/>
        <v/>
      </c>
      <c r="DQ591" s="170" t="str">
        <f t="shared" si="843"/>
        <v/>
      </c>
      <c r="DR591" s="55" t="str">
        <f t="shared" si="844"/>
        <v/>
      </c>
      <c r="DS591" s="55" t="str">
        <f t="shared" si="845"/>
        <v/>
      </c>
      <c r="DT591" s="173" t="str">
        <f t="shared" si="846"/>
        <v/>
      </c>
      <c r="DU591" s="55" t="str">
        <f t="shared" si="847"/>
        <v/>
      </c>
      <c r="DV591" s="21" t="str">
        <f t="shared" si="848"/>
        <v/>
      </c>
      <c r="DW591" s="11" t="str">
        <f t="shared" si="873"/>
        <v/>
      </c>
      <c r="DX591" s="12" t="str">
        <f t="shared" si="849"/>
        <v/>
      </c>
      <c r="DY591" s="15"/>
    </row>
    <row r="592" spans="1:129" ht="19.899999999999999" customHeight="1" x14ac:dyDescent="0.25">
      <c r="A592" s="47">
        <f t="shared" si="850"/>
        <v>591</v>
      </c>
      <c r="B592" s="176"/>
      <c r="C592" s="194"/>
      <c r="D592" s="176"/>
      <c r="E592" s="194"/>
      <c r="F592" s="192"/>
      <c r="G592" s="193"/>
      <c r="H592" s="176"/>
      <c r="I592" s="176"/>
      <c r="J592" s="180"/>
      <c r="K592" s="180"/>
      <c r="L592" s="180"/>
      <c r="M592" s="40"/>
      <c r="N592" s="10" t="str">
        <f t="shared" si="793"/>
        <v/>
      </c>
      <c r="O592" s="13"/>
      <c r="P592" s="26" t="str">
        <f t="shared" si="875"/>
        <v/>
      </c>
      <c r="Q592" s="26" t="str">
        <f t="shared" si="875"/>
        <v/>
      </c>
      <c r="R592" s="26" t="str">
        <f t="shared" si="875"/>
        <v/>
      </c>
      <c r="S592" s="26" t="str">
        <f t="shared" si="875"/>
        <v/>
      </c>
      <c r="T592" s="26" t="str">
        <f t="shared" si="875"/>
        <v/>
      </c>
      <c r="U592" s="157" t="str">
        <f t="shared" si="875"/>
        <v/>
      </c>
      <c r="V592" s="26" t="str">
        <f t="shared" si="875"/>
        <v/>
      </c>
      <c r="W592" s="26" t="str">
        <f t="shared" si="875"/>
        <v/>
      </c>
      <c r="X592" s="26" t="str">
        <f t="shared" si="875"/>
        <v/>
      </c>
      <c r="Y592" s="24" t="str">
        <f t="shared" si="875"/>
        <v/>
      </c>
      <c r="Z592" s="18" t="str">
        <f t="shared" si="876"/>
        <v/>
      </c>
      <c r="AA592" s="24" t="str">
        <f t="shared" si="876"/>
        <v/>
      </c>
      <c r="AB592" s="24" t="str">
        <f t="shared" si="876"/>
        <v/>
      </c>
      <c r="AC592" s="26" t="str">
        <f t="shared" si="876"/>
        <v/>
      </c>
      <c r="AD592" s="33" t="str">
        <f t="shared" si="876"/>
        <v/>
      </c>
      <c r="AE592" s="24" t="str">
        <f t="shared" si="876"/>
        <v/>
      </c>
      <c r="AF592" s="26" t="str">
        <f t="shared" si="876"/>
        <v/>
      </c>
      <c r="AG592" s="24" t="str">
        <f t="shared" si="876"/>
        <v/>
      </c>
      <c r="AH592" s="26" t="str">
        <f t="shared" si="876"/>
        <v/>
      </c>
      <c r="AI592" s="26" t="str">
        <f t="shared" si="876"/>
        <v/>
      </c>
      <c r="AJ592" s="26" t="str">
        <f t="shared" si="876"/>
        <v/>
      </c>
      <c r="AK592" s="26" t="str">
        <f t="shared" si="876"/>
        <v/>
      </c>
      <c r="AL592" s="26" t="str">
        <f t="shared" si="876"/>
        <v/>
      </c>
      <c r="AM592" s="18" t="str">
        <f t="shared" si="876"/>
        <v/>
      </c>
      <c r="AN592" s="9"/>
      <c r="AO592" s="152" t="str">
        <f t="shared" si="851"/>
        <v/>
      </c>
      <c r="AP592" s="150" t="str">
        <f t="shared" si="794"/>
        <v/>
      </c>
      <c r="AQ592" s="151" t="str">
        <f t="shared" si="795"/>
        <v/>
      </c>
      <c r="AR592" s="107" t="str">
        <f t="shared" si="796"/>
        <v/>
      </c>
      <c r="AS592" s="128" t="str">
        <f t="shared" si="797"/>
        <v/>
      </c>
      <c r="AT592" s="114" t="str">
        <f t="shared" si="852"/>
        <v/>
      </c>
      <c r="AU592" s="114" t="str">
        <f t="shared" si="853"/>
        <v/>
      </c>
      <c r="AV592" s="114" t="str">
        <f t="shared" si="854"/>
        <v/>
      </c>
      <c r="AW592" s="114" t="str">
        <f t="shared" si="855"/>
        <v/>
      </c>
      <c r="AX592" s="117" t="str">
        <f t="shared" si="856"/>
        <v/>
      </c>
      <c r="AY592" s="117" t="str">
        <f t="shared" si="857"/>
        <v/>
      </c>
      <c r="AZ592" s="111" t="str">
        <f t="shared" si="858"/>
        <v/>
      </c>
      <c r="BA592" s="133" t="str">
        <f t="shared" si="859"/>
        <v/>
      </c>
      <c r="BB592" s="126" t="str">
        <f t="shared" si="798"/>
        <v/>
      </c>
      <c r="BC592" s="126" t="str">
        <f t="shared" si="799"/>
        <v/>
      </c>
      <c r="BD592" s="127" t="str">
        <f t="shared" si="800"/>
        <v/>
      </c>
      <c r="BE592" s="115" t="str">
        <f t="shared" si="801"/>
        <v/>
      </c>
      <c r="BF592" s="148" t="str">
        <f t="shared" si="802"/>
        <v/>
      </c>
      <c r="BG592" s="126" t="str">
        <f t="shared" si="803"/>
        <v/>
      </c>
      <c r="BH592" s="126" t="str">
        <f t="shared" si="804"/>
        <v/>
      </c>
      <c r="BI592" s="126" t="str">
        <f t="shared" si="805"/>
        <v/>
      </c>
      <c r="BJ592" s="126" t="str">
        <f t="shared" si="806"/>
        <v/>
      </c>
      <c r="BK592" s="111" t="str">
        <f t="shared" si="807"/>
        <v/>
      </c>
      <c r="BL592" s="118" t="str">
        <f t="shared" si="860"/>
        <v/>
      </c>
      <c r="BM592" s="115" t="str">
        <f t="shared" si="808"/>
        <v/>
      </c>
      <c r="BN592" s="110" t="str">
        <f t="shared" si="809"/>
        <v/>
      </c>
      <c r="BO592" s="110" t="str">
        <f t="shared" si="810"/>
        <v/>
      </c>
      <c r="BP592" s="111" t="str">
        <f t="shared" si="861"/>
        <v/>
      </c>
      <c r="BQ592" s="110" t="str">
        <f t="shared" si="862"/>
        <v/>
      </c>
      <c r="BR592" s="153"/>
      <c r="BS592" s="115" t="str">
        <f t="shared" si="811"/>
        <v/>
      </c>
      <c r="BT592" s="132" t="str">
        <f t="shared" si="874"/>
        <v/>
      </c>
      <c r="BU592" s="146" t="str">
        <f t="shared" si="812"/>
        <v/>
      </c>
      <c r="BV592" s="115" t="str">
        <f t="shared" si="813"/>
        <v/>
      </c>
      <c r="BW592" s="118" t="str">
        <f t="shared" si="814"/>
        <v/>
      </c>
      <c r="BX592" s="119"/>
      <c r="BY592" s="111" t="str">
        <f t="shared" si="815"/>
        <v/>
      </c>
      <c r="BZ592" s="111" t="str">
        <f t="shared" si="816"/>
        <v/>
      </c>
      <c r="CA592" s="111" t="str">
        <f t="shared" si="817"/>
        <v/>
      </c>
      <c r="CB592" s="142" t="str">
        <f t="shared" si="818"/>
        <v/>
      </c>
      <c r="CC592" s="184" t="str">
        <f t="shared" si="819"/>
        <v/>
      </c>
      <c r="CD592" s="115" t="str">
        <f t="shared" si="820"/>
        <v/>
      </c>
      <c r="CE592" s="115" t="str">
        <f t="shared" si="821"/>
        <v/>
      </c>
      <c r="CF592" s="125" t="str">
        <f t="shared" si="822"/>
        <v/>
      </c>
      <c r="CG592" s="125" t="str">
        <f t="shared" si="823"/>
        <v/>
      </c>
      <c r="CH592" s="149" t="str">
        <f t="shared" si="824"/>
        <v/>
      </c>
      <c r="CI592" s="142" t="str">
        <f t="shared" si="825"/>
        <v/>
      </c>
      <c r="CJ592" s="119"/>
      <c r="CK592" s="109"/>
      <c r="CL592" s="166" t="str">
        <f t="shared" si="826"/>
        <v/>
      </c>
      <c r="CM592" s="166" t="str">
        <f t="shared" si="827"/>
        <v/>
      </c>
      <c r="CN592" s="163" t="str">
        <f t="shared" si="828"/>
        <v/>
      </c>
      <c r="CO592" s="164" t="str">
        <f t="shared" si="829"/>
        <v/>
      </c>
      <c r="CP592" s="109"/>
      <c r="CQ592" s="163" t="str">
        <f t="shared" si="830"/>
        <v/>
      </c>
      <c r="CR592" s="163" t="str">
        <f t="shared" si="831"/>
        <v/>
      </c>
      <c r="CS592" s="109"/>
      <c r="CT592" s="112" t="str">
        <f t="shared" si="863"/>
        <v/>
      </c>
      <c r="CU592" s="145" t="str">
        <f t="shared" si="864"/>
        <v/>
      </c>
      <c r="CV592" s="111" t="str">
        <f t="shared" si="865"/>
        <v/>
      </c>
      <c r="CW592" s="111" t="str">
        <f t="shared" si="866"/>
        <v/>
      </c>
      <c r="CX592" s="109" t="str">
        <f t="shared" si="832"/>
        <v/>
      </c>
      <c r="CY592" s="126" t="str">
        <f t="shared" si="833"/>
        <v/>
      </c>
      <c r="CZ592" s="126" t="str">
        <f t="shared" si="834"/>
        <v/>
      </c>
      <c r="DA592" s="126" t="str">
        <f t="shared" si="835"/>
        <v/>
      </c>
      <c r="DB592" s="145" t="str">
        <f t="shared" si="836"/>
        <v/>
      </c>
      <c r="DC592" s="143" t="str">
        <f t="shared" si="837"/>
        <v/>
      </c>
      <c r="DD592" s="121"/>
      <c r="DE592" s="113" t="str">
        <f t="shared" si="838"/>
        <v/>
      </c>
      <c r="DF592" s="113" t="str">
        <f t="shared" si="839"/>
        <v/>
      </c>
      <c r="DG592" s="111" t="e">
        <f t="shared" si="867"/>
        <v>#N/A</v>
      </c>
      <c r="DH592" s="108" t="str">
        <f t="shared" si="840"/>
        <v/>
      </c>
      <c r="DI592" s="108" t="str">
        <f t="shared" si="868"/>
        <v/>
      </c>
      <c r="DJ592" s="108" t="str">
        <f t="shared" si="869"/>
        <v/>
      </c>
      <c r="DK592" s="108" t="str">
        <f t="shared" si="872"/>
        <v/>
      </c>
      <c r="DL592" s="108" t="str">
        <f t="shared" si="870"/>
        <v/>
      </c>
      <c r="DM592" s="108" t="str">
        <f t="shared" si="871"/>
        <v/>
      </c>
      <c r="DN592" s="103"/>
      <c r="DO592" s="170" t="str">
        <f t="shared" si="841"/>
        <v/>
      </c>
      <c r="DP592" s="170" t="str">
        <f t="shared" si="842"/>
        <v/>
      </c>
      <c r="DQ592" s="170" t="str">
        <f t="shared" si="843"/>
        <v/>
      </c>
      <c r="DR592" s="55" t="str">
        <f t="shared" si="844"/>
        <v/>
      </c>
      <c r="DS592" s="55" t="str">
        <f t="shared" si="845"/>
        <v/>
      </c>
      <c r="DT592" s="173" t="str">
        <f t="shared" si="846"/>
        <v/>
      </c>
      <c r="DU592" s="55" t="str">
        <f t="shared" si="847"/>
        <v/>
      </c>
      <c r="DV592" s="21" t="str">
        <f t="shared" si="848"/>
        <v/>
      </c>
      <c r="DW592" s="11" t="str">
        <f t="shared" si="873"/>
        <v/>
      </c>
      <c r="DX592" s="12" t="str">
        <f t="shared" si="849"/>
        <v/>
      </c>
      <c r="DY592" s="15"/>
    </row>
    <row r="593" spans="1:129" ht="19.899999999999999" customHeight="1" x14ac:dyDescent="0.25">
      <c r="A593" s="47">
        <f t="shared" si="850"/>
        <v>592</v>
      </c>
      <c r="B593" s="176"/>
      <c r="C593" s="194"/>
      <c r="D593" s="176"/>
      <c r="E593" s="194"/>
      <c r="F593" s="192"/>
      <c r="G593" s="193"/>
      <c r="H593" s="176"/>
      <c r="I593" s="176"/>
      <c r="J593" s="180"/>
      <c r="K593" s="180"/>
      <c r="L593" s="180"/>
      <c r="M593" s="40"/>
      <c r="N593" s="10" t="str">
        <f t="shared" si="793"/>
        <v/>
      </c>
      <c r="O593" s="13"/>
      <c r="P593" s="26" t="str">
        <f t="shared" si="875"/>
        <v/>
      </c>
      <c r="Q593" s="26" t="str">
        <f t="shared" si="875"/>
        <v/>
      </c>
      <c r="R593" s="26" t="str">
        <f t="shared" si="875"/>
        <v/>
      </c>
      <c r="S593" s="26" t="str">
        <f t="shared" si="875"/>
        <v/>
      </c>
      <c r="T593" s="26" t="str">
        <f t="shared" si="875"/>
        <v/>
      </c>
      <c r="U593" s="157" t="str">
        <f t="shared" si="875"/>
        <v/>
      </c>
      <c r="V593" s="26" t="str">
        <f t="shared" si="875"/>
        <v/>
      </c>
      <c r="W593" s="26" t="str">
        <f t="shared" si="875"/>
        <v/>
      </c>
      <c r="X593" s="26" t="str">
        <f t="shared" si="875"/>
        <v/>
      </c>
      <c r="Y593" s="24" t="str">
        <f t="shared" si="875"/>
        <v/>
      </c>
      <c r="Z593" s="18" t="str">
        <f t="shared" si="876"/>
        <v/>
      </c>
      <c r="AA593" s="24" t="str">
        <f t="shared" si="876"/>
        <v/>
      </c>
      <c r="AB593" s="24" t="str">
        <f t="shared" si="876"/>
        <v/>
      </c>
      <c r="AC593" s="26" t="str">
        <f t="shared" si="876"/>
        <v/>
      </c>
      <c r="AD593" s="33" t="str">
        <f t="shared" si="876"/>
        <v/>
      </c>
      <c r="AE593" s="24" t="str">
        <f t="shared" si="876"/>
        <v/>
      </c>
      <c r="AF593" s="26" t="str">
        <f t="shared" si="876"/>
        <v/>
      </c>
      <c r="AG593" s="24" t="str">
        <f t="shared" si="876"/>
        <v/>
      </c>
      <c r="AH593" s="26" t="str">
        <f t="shared" si="876"/>
        <v/>
      </c>
      <c r="AI593" s="26" t="str">
        <f t="shared" si="876"/>
        <v/>
      </c>
      <c r="AJ593" s="26" t="str">
        <f t="shared" si="876"/>
        <v/>
      </c>
      <c r="AK593" s="26" t="str">
        <f t="shared" si="876"/>
        <v/>
      </c>
      <c r="AL593" s="26" t="str">
        <f t="shared" si="876"/>
        <v/>
      </c>
      <c r="AM593" s="18" t="str">
        <f t="shared" si="876"/>
        <v/>
      </c>
      <c r="AN593" s="9"/>
      <c r="AO593" s="152" t="str">
        <f t="shared" si="851"/>
        <v/>
      </c>
      <c r="AP593" s="150" t="str">
        <f t="shared" si="794"/>
        <v/>
      </c>
      <c r="AQ593" s="151" t="str">
        <f t="shared" si="795"/>
        <v/>
      </c>
      <c r="AR593" s="107" t="str">
        <f t="shared" si="796"/>
        <v/>
      </c>
      <c r="AS593" s="128" t="str">
        <f t="shared" si="797"/>
        <v/>
      </c>
      <c r="AT593" s="114" t="str">
        <f t="shared" si="852"/>
        <v/>
      </c>
      <c r="AU593" s="114" t="str">
        <f t="shared" si="853"/>
        <v/>
      </c>
      <c r="AV593" s="114" t="str">
        <f t="shared" si="854"/>
        <v/>
      </c>
      <c r="AW593" s="114" t="str">
        <f t="shared" si="855"/>
        <v/>
      </c>
      <c r="AX593" s="117" t="str">
        <f t="shared" si="856"/>
        <v/>
      </c>
      <c r="AY593" s="117" t="str">
        <f t="shared" si="857"/>
        <v/>
      </c>
      <c r="AZ593" s="111" t="str">
        <f t="shared" si="858"/>
        <v/>
      </c>
      <c r="BA593" s="133" t="str">
        <f t="shared" si="859"/>
        <v/>
      </c>
      <c r="BB593" s="126" t="str">
        <f t="shared" si="798"/>
        <v/>
      </c>
      <c r="BC593" s="126" t="str">
        <f t="shared" si="799"/>
        <v/>
      </c>
      <c r="BD593" s="127" t="str">
        <f t="shared" si="800"/>
        <v/>
      </c>
      <c r="BE593" s="115" t="str">
        <f t="shared" si="801"/>
        <v/>
      </c>
      <c r="BF593" s="148" t="str">
        <f t="shared" si="802"/>
        <v/>
      </c>
      <c r="BG593" s="126" t="str">
        <f t="shared" si="803"/>
        <v/>
      </c>
      <c r="BH593" s="126" t="str">
        <f t="shared" si="804"/>
        <v/>
      </c>
      <c r="BI593" s="126" t="str">
        <f t="shared" si="805"/>
        <v/>
      </c>
      <c r="BJ593" s="126" t="str">
        <f t="shared" si="806"/>
        <v/>
      </c>
      <c r="BK593" s="111" t="str">
        <f t="shared" si="807"/>
        <v/>
      </c>
      <c r="BL593" s="118" t="str">
        <f t="shared" si="860"/>
        <v/>
      </c>
      <c r="BM593" s="115" t="str">
        <f t="shared" si="808"/>
        <v/>
      </c>
      <c r="BN593" s="110" t="str">
        <f t="shared" si="809"/>
        <v/>
      </c>
      <c r="BO593" s="110" t="str">
        <f t="shared" si="810"/>
        <v/>
      </c>
      <c r="BP593" s="111" t="str">
        <f t="shared" si="861"/>
        <v/>
      </c>
      <c r="BQ593" s="110" t="str">
        <f t="shared" si="862"/>
        <v/>
      </c>
      <c r="BR593" s="153"/>
      <c r="BS593" s="115" t="str">
        <f t="shared" si="811"/>
        <v/>
      </c>
      <c r="BT593" s="132" t="str">
        <f t="shared" si="874"/>
        <v/>
      </c>
      <c r="BU593" s="146" t="str">
        <f t="shared" si="812"/>
        <v/>
      </c>
      <c r="BV593" s="115" t="str">
        <f t="shared" si="813"/>
        <v/>
      </c>
      <c r="BW593" s="118" t="str">
        <f t="shared" si="814"/>
        <v/>
      </c>
      <c r="BX593" s="119"/>
      <c r="BY593" s="111" t="str">
        <f t="shared" si="815"/>
        <v/>
      </c>
      <c r="BZ593" s="111" t="str">
        <f t="shared" si="816"/>
        <v/>
      </c>
      <c r="CA593" s="111" t="str">
        <f t="shared" si="817"/>
        <v/>
      </c>
      <c r="CB593" s="142" t="str">
        <f t="shared" si="818"/>
        <v/>
      </c>
      <c r="CC593" s="184" t="str">
        <f t="shared" si="819"/>
        <v/>
      </c>
      <c r="CD593" s="115" t="str">
        <f t="shared" si="820"/>
        <v/>
      </c>
      <c r="CE593" s="115" t="str">
        <f t="shared" si="821"/>
        <v/>
      </c>
      <c r="CF593" s="125" t="str">
        <f t="shared" si="822"/>
        <v/>
      </c>
      <c r="CG593" s="125" t="str">
        <f t="shared" si="823"/>
        <v/>
      </c>
      <c r="CH593" s="149" t="str">
        <f t="shared" si="824"/>
        <v/>
      </c>
      <c r="CI593" s="142" t="str">
        <f t="shared" si="825"/>
        <v/>
      </c>
      <c r="CJ593" s="119"/>
      <c r="CK593" s="109"/>
      <c r="CL593" s="166" t="str">
        <f t="shared" si="826"/>
        <v/>
      </c>
      <c r="CM593" s="166" t="str">
        <f t="shared" si="827"/>
        <v/>
      </c>
      <c r="CN593" s="163" t="str">
        <f t="shared" si="828"/>
        <v/>
      </c>
      <c r="CO593" s="164" t="str">
        <f t="shared" si="829"/>
        <v/>
      </c>
      <c r="CP593" s="109"/>
      <c r="CQ593" s="163" t="str">
        <f t="shared" si="830"/>
        <v/>
      </c>
      <c r="CR593" s="163" t="str">
        <f t="shared" si="831"/>
        <v/>
      </c>
      <c r="CS593" s="109"/>
      <c r="CT593" s="112" t="str">
        <f t="shared" si="863"/>
        <v/>
      </c>
      <c r="CU593" s="145" t="str">
        <f t="shared" si="864"/>
        <v/>
      </c>
      <c r="CV593" s="111" t="str">
        <f t="shared" si="865"/>
        <v/>
      </c>
      <c r="CW593" s="111" t="str">
        <f t="shared" si="866"/>
        <v/>
      </c>
      <c r="CX593" s="109" t="str">
        <f t="shared" si="832"/>
        <v/>
      </c>
      <c r="CY593" s="126" t="str">
        <f t="shared" si="833"/>
        <v/>
      </c>
      <c r="CZ593" s="126" t="str">
        <f t="shared" si="834"/>
        <v/>
      </c>
      <c r="DA593" s="126" t="str">
        <f t="shared" si="835"/>
        <v/>
      </c>
      <c r="DB593" s="145" t="str">
        <f t="shared" si="836"/>
        <v/>
      </c>
      <c r="DC593" s="143" t="str">
        <f t="shared" si="837"/>
        <v/>
      </c>
      <c r="DD593" s="121"/>
      <c r="DE593" s="113" t="str">
        <f t="shared" si="838"/>
        <v/>
      </c>
      <c r="DF593" s="113" t="str">
        <f t="shared" si="839"/>
        <v/>
      </c>
      <c r="DG593" s="111" t="e">
        <f t="shared" si="867"/>
        <v>#N/A</v>
      </c>
      <c r="DH593" s="108" t="str">
        <f t="shared" si="840"/>
        <v/>
      </c>
      <c r="DI593" s="108" t="str">
        <f t="shared" si="868"/>
        <v/>
      </c>
      <c r="DJ593" s="108" t="str">
        <f t="shared" si="869"/>
        <v/>
      </c>
      <c r="DK593" s="108" t="str">
        <f t="shared" si="872"/>
        <v/>
      </c>
      <c r="DL593" s="108" t="str">
        <f t="shared" si="870"/>
        <v/>
      </c>
      <c r="DM593" s="108" t="str">
        <f t="shared" si="871"/>
        <v/>
      </c>
      <c r="DN593" s="103"/>
      <c r="DO593" s="170" t="str">
        <f t="shared" si="841"/>
        <v/>
      </c>
      <c r="DP593" s="170" t="str">
        <f t="shared" si="842"/>
        <v/>
      </c>
      <c r="DQ593" s="170" t="str">
        <f t="shared" si="843"/>
        <v/>
      </c>
      <c r="DR593" s="55" t="str">
        <f t="shared" si="844"/>
        <v/>
      </c>
      <c r="DS593" s="55" t="str">
        <f t="shared" si="845"/>
        <v/>
      </c>
      <c r="DT593" s="173" t="str">
        <f t="shared" si="846"/>
        <v/>
      </c>
      <c r="DU593" s="55" t="str">
        <f t="shared" si="847"/>
        <v/>
      </c>
      <c r="DV593" s="21" t="str">
        <f t="shared" si="848"/>
        <v/>
      </c>
      <c r="DW593" s="11" t="str">
        <f t="shared" si="873"/>
        <v/>
      </c>
      <c r="DX593" s="12" t="str">
        <f t="shared" si="849"/>
        <v/>
      </c>
      <c r="DY593" s="15"/>
    </row>
    <row r="594" spans="1:129" ht="19.899999999999999" customHeight="1" x14ac:dyDescent="0.25">
      <c r="A594" s="47">
        <f t="shared" si="850"/>
        <v>593</v>
      </c>
      <c r="B594" s="176"/>
      <c r="C594" s="194"/>
      <c r="D594" s="176"/>
      <c r="E594" s="194"/>
      <c r="F594" s="192"/>
      <c r="G594" s="193"/>
      <c r="H594" s="176"/>
      <c r="I594" s="176"/>
      <c r="J594" s="180"/>
      <c r="K594" s="180"/>
      <c r="L594" s="180"/>
      <c r="M594" s="40"/>
      <c r="N594" s="10" t="str">
        <f t="shared" si="793"/>
        <v/>
      </c>
      <c r="O594" s="13"/>
      <c r="P594" s="26" t="str">
        <f t="shared" si="875"/>
        <v/>
      </c>
      <c r="Q594" s="26" t="str">
        <f t="shared" si="875"/>
        <v/>
      </c>
      <c r="R594" s="26" t="str">
        <f t="shared" si="875"/>
        <v/>
      </c>
      <c r="S594" s="26" t="str">
        <f t="shared" si="875"/>
        <v/>
      </c>
      <c r="T594" s="26" t="str">
        <f t="shared" si="875"/>
        <v/>
      </c>
      <c r="U594" s="157" t="str">
        <f t="shared" si="875"/>
        <v/>
      </c>
      <c r="V594" s="26" t="str">
        <f t="shared" si="875"/>
        <v/>
      </c>
      <c r="W594" s="26" t="str">
        <f t="shared" si="875"/>
        <v/>
      </c>
      <c r="X594" s="26" t="str">
        <f t="shared" si="875"/>
        <v/>
      </c>
      <c r="Y594" s="24" t="str">
        <f t="shared" si="875"/>
        <v/>
      </c>
      <c r="Z594" s="18" t="str">
        <f t="shared" si="876"/>
        <v/>
      </c>
      <c r="AA594" s="24" t="str">
        <f t="shared" si="876"/>
        <v/>
      </c>
      <c r="AB594" s="24" t="str">
        <f t="shared" si="876"/>
        <v/>
      </c>
      <c r="AC594" s="26" t="str">
        <f t="shared" si="876"/>
        <v/>
      </c>
      <c r="AD594" s="33" t="str">
        <f t="shared" si="876"/>
        <v/>
      </c>
      <c r="AE594" s="24" t="str">
        <f t="shared" si="876"/>
        <v/>
      </c>
      <c r="AF594" s="26" t="str">
        <f t="shared" si="876"/>
        <v/>
      </c>
      <c r="AG594" s="24" t="str">
        <f t="shared" si="876"/>
        <v/>
      </c>
      <c r="AH594" s="26" t="str">
        <f t="shared" si="876"/>
        <v/>
      </c>
      <c r="AI594" s="26" t="str">
        <f t="shared" si="876"/>
        <v/>
      </c>
      <c r="AJ594" s="26" t="str">
        <f t="shared" si="876"/>
        <v/>
      </c>
      <c r="AK594" s="26" t="str">
        <f t="shared" si="876"/>
        <v/>
      </c>
      <c r="AL594" s="26" t="str">
        <f t="shared" si="876"/>
        <v/>
      </c>
      <c r="AM594" s="18" t="str">
        <f t="shared" si="876"/>
        <v/>
      </c>
      <c r="AN594" s="9"/>
      <c r="AO594" s="152" t="str">
        <f t="shared" si="851"/>
        <v/>
      </c>
      <c r="AP594" s="150" t="str">
        <f t="shared" si="794"/>
        <v/>
      </c>
      <c r="AQ594" s="151" t="str">
        <f t="shared" si="795"/>
        <v/>
      </c>
      <c r="AR594" s="107" t="str">
        <f t="shared" si="796"/>
        <v/>
      </c>
      <c r="AS594" s="128" t="str">
        <f t="shared" si="797"/>
        <v/>
      </c>
      <c r="AT594" s="114" t="str">
        <f t="shared" si="852"/>
        <v/>
      </c>
      <c r="AU594" s="114" t="str">
        <f t="shared" si="853"/>
        <v/>
      </c>
      <c r="AV594" s="114" t="str">
        <f t="shared" si="854"/>
        <v/>
      </c>
      <c r="AW594" s="114" t="str">
        <f t="shared" si="855"/>
        <v/>
      </c>
      <c r="AX594" s="117" t="str">
        <f t="shared" si="856"/>
        <v/>
      </c>
      <c r="AY594" s="117" t="str">
        <f t="shared" si="857"/>
        <v/>
      </c>
      <c r="AZ594" s="111" t="str">
        <f t="shared" si="858"/>
        <v/>
      </c>
      <c r="BA594" s="133" t="str">
        <f t="shared" si="859"/>
        <v/>
      </c>
      <c r="BB594" s="126" t="str">
        <f t="shared" si="798"/>
        <v/>
      </c>
      <c r="BC594" s="126" t="str">
        <f t="shared" si="799"/>
        <v/>
      </c>
      <c r="BD594" s="127" t="str">
        <f t="shared" si="800"/>
        <v/>
      </c>
      <c r="BE594" s="115" t="str">
        <f t="shared" si="801"/>
        <v/>
      </c>
      <c r="BF594" s="148" t="str">
        <f t="shared" si="802"/>
        <v/>
      </c>
      <c r="BG594" s="126" t="str">
        <f t="shared" si="803"/>
        <v/>
      </c>
      <c r="BH594" s="126" t="str">
        <f t="shared" si="804"/>
        <v/>
      </c>
      <c r="BI594" s="126" t="str">
        <f t="shared" si="805"/>
        <v/>
      </c>
      <c r="BJ594" s="126" t="str">
        <f t="shared" si="806"/>
        <v/>
      </c>
      <c r="BK594" s="111" t="str">
        <f t="shared" si="807"/>
        <v/>
      </c>
      <c r="BL594" s="118" t="str">
        <f t="shared" si="860"/>
        <v/>
      </c>
      <c r="BM594" s="115" t="str">
        <f t="shared" si="808"/>
        <v/>
      </c>
      <c r="BN594" s="110" t="str">
        <f t="shared" si="809"/>
        <v/>
      </c>
      <c r="BO594" s="110" t="str">
        <f t="shared" si="810"/>
        <v/>
      </c>
      <c r="BP594" s="111" t="str">
        <f t="shared" si="861"/>
        <v/>
      </c>
      <c r="BQ594" s="110" t="str">
        <f t="shared" si="862"/>
        <v/>
      </c>
      <c r="BR594" s="153"/>
      <c r="BS594" s="115" t="str">
        <f t="shared" si="811"/>
        <v/>
      </c>
      <c r="BT594" s="132" t="str">
        <f t="shared" si="874"/>
        <v/>
      </c>
      <c r="BU594" s="146" t="str">
        <f t="shared" si="812"/>
        <v/>
      </c>
      <c r="BV594" s="115" t="str">
        <f t="shared" si="813"/>
        <v/>
      </c>
      <c r="BW594" s="118" t="str">
        <f t="shared" si="814"/>
        <v/>
      </c>
      <c r="BX594" s="119"/>
      <c r="BY594" s="111" t="str">
        <f t="shared" si="815"/>
        <v/>
      </c>
      <c r="BZ594" s="111" t="str">
        <f t="shared" si="816"/>
        <v/>
      </c>
      <c r="CA594" s="111" t="str">
        <f t="shared" si="817"/>
        <v/>
      </c>
      <c r="CB594" s="142" t="str">
        <f t="shared" si="818"/>
        <v/>
      </c>
      <c r="CC594" s="184" t="str">
        <f t="shared" si="819"/>
        <v/>
      </c>
      <c r="CD594" s="115" t="str">
        <f t="shared" si="820"/>
        <v/>
      </c>
      <c r="CE594" s="115" t="str">
        <f t="shared" si="821"/>
        <v/>
      </c>
      <c r="CF594" s="125" t="str">
        <f t="shared" si="822"/>
        <v/>
      </c>
      <c r="CG594" s="125" t="str">
        <f t="shared" si="823"/>
        <v/>
      </c>
      <c r="CH594" s="149" t="str">
        <f t="shared" si="824"/>
        <v/>
      </c>
      <c r="CI594" s="142" t="str">
        <f t="shared" si="825"/>
        <v/>
      </c>
      <c r="CJ594" s="119"/>
      <c r="CK594" s="109"/>
      <c r="CL594" s="166" t="str">
        <f t="shared" si="826"/>
        <v/>
      </c>
      <c r="CM594" s="166" t="str">
        <f t="shared" si="827"/>
        <v/>
      </c>
      <c r="CN594" s="163" t="str">
        <f t="shared" si="828"/>
        <v/>
      </c>
      <c r="CO594" s="164" t="str">
        <f t="shared" si="829"/>
        <v/>
      </c>
      <c r="CP594" s="109"/>
      <c r="CQ594" s="163" t="str">
        <f t="shared" si="830"/>
        <v/>
      </c>
      <c r="CR594" s="163" t="str">
        <f t="shared" si="831"/>
        <v/>
      </c>
      <c r="CS594" s="109"/>
      <c r="CT594" s="112" t="str">
        <f t="shared" si="863"/>
        <v/>
      </c>
      <c r="CU594" s="145" t="str">
        <f t="shared" si="864"/>
        <v/>
      </c>
      <c r="CV594" s="111" t="str">
        <f t="shared" si="865"/>
        <v/>
      </c>
      <c r="CW594" s="111" t="str">
        <f t="shared" si="866"/>
        <v/>
      </c>
      <c r="CX594" s="109" t="str">
        <f t="shared" si="832"/>
        <v/>
      </c>
      <c r="CY594" s="126" t="str">
        <f t="shared" si="833"/>
        <v/>
      </c>
      <c r="CZ594" s="126" t="str">
        <f t="shared" si="834"/>
        <v/>
      </c>
      <c r="DA594" s="126" t="str">
        <f t="shared" si="835"/>
        <v/>
      </c>
      <c r="DB594" s="145" t="str">
        <f t="shared" si="836"/>
        <v/>
      </c>
      <c r="DC594" s="143" t="str">
        <f t="shared" si="837"/>
        <v/>
      </c>
      <c r="DD594" s="121"/>
      <c r="DE594" s="113" t="str">
        <f t="shared" si="838"/>
        <v/>
      </c>
      <c r="DF594" s="113" t="str">
        <f t="shared" si="839"/>
        <v/>
      </c>
      <c r="DG594" s="111" t="e">
        <f t="shared" si="867"/>
        <v>#N/A</v>
      </c>
      <c r="DH594" s="108" t="str">
        <f t="shared" si="840"/>
        <v/>
      </c>
      <c r="DI594" s="108" t="str">
        <f t="shared" si="868"/>
        <v/>
      </c>
      <c r="DJ594" s="108" t="str">
        <f t="shared" si="869"/>
        <v/>
      </c>
      <c r="DK594" s="108" t="str">
        <f t="shared" si="872"/>
        <v/>
      </c>
      <c r="DL594" s="108" t="str">
        <f t="shared" si="870"/>
        <v/>
      </c>
      <c r="DM594" s="108" t="str">
        <f t="shared" si="871"/>
        <v/>
      </c>
      <c r="DN594" s="103"/>
      <c r="DO594" s="170" t="str">
        <f t="shared" si="841"/>
        <v/>
      </c>
      <c r="DP594" s="170" t="str">
        <f t="shared" si="842"/>
        <v/>
      </c>
      <c r="DQ594" s="170" t="str">
        <f t="shared" si="843"/>
        <v/>
      </c>
      <c r="DR594" s="55" t="str">
        <f t="shared" si="844"/>
        <v/>
      </c>
      <c r="DS594" s="55" t="str">
        <f t="shared" si="845"/>
        <v/>
      </c>
      <c r="DT594" s="173" t="str">
        <f t="shared" si="846"/>
        <v/>
      </c>
      <c r="DU594" s="55" t="str">
        <f t="shared" si="847"/>
        <v/>
      </c>
      <c r="DV594" s="21" t="str">
        <f t="shared" si="848"/>
        <v/>
      </c>
      <c r="DW594" s="11" t="str">
        <f t="shared" si="873"/>
        <v/>
      </c>
      <c r="DX594" s="12" t="str">
        <f t="shared" si="849"/>
        <v/>
      </c>
      <c r="DY594" s="15"/>
    </row>
    <row r="595" spans="1:129" ht="19.899999999999999" customHeight="1" x14ac:dyDescent="0.25">
      <c r="A595" s="47">
        <f t="shared" si="850"/>
        <v>594</v>
      </c>
      <c r="B595" s="176"/>
      <c r="C595" s="194"/>
      <c r="D595" s="176"/>
      <c r="E595" s="194"/>
      <c r="F595" s="192"/>
      <c r="G595" s="193"/>
      <c r="H595" s="176"/>
      <c r="I595" s="176"/>
      <c r="J595" s="180"/>
      <c r="K595" s="180"/>
      <c r="L595" s="180"/>
      <c r="M595" s="40"/>
      <c r="N595" s="10" t="str">
        <f t="shared" si="793"/>
        <v/>
      </c>
      <c r="O595" s="13"/>
      <c r="P595" s="26" t="str">
        <f t="shared" si="875"/>
        <v/>
      </c>
      <c r="Q595" s="26" t="str">
        <f t="shared" si="875"/>
        <v/>
      </c>
      <c r="R595" s="26" t="str">
        <f t="shared" si="875"/>
        <v/>
      </c>
      <c r="S595" s="26" t="str">
        <f t="shared" si="875"/>
        <v/>
      </c>
      <c r="T595" s="26" t="str">
        <f t="shared" si="875"/>
        <v/>
      </c>
      <c r="U595" s="157" t="str">
        <f t="shared" si="875"/>
        <v/>
      </c>
      <c r="V595" s="26" t="str">
        <f t="shared" si="875"/>
        <v/>
      </c>
      <c r="W595" s="26" t="str">
        <f t="shared" si="875"/>
        <v/>
      </c>
      <c r="X595" s="26" t="str">
        <f t="shared" si="875"/>
        <v/>
      </c>
      <c r="Y595" s="24" t="str">
        <f t="shared" si="875"/>
        <v/>
      </c>
      <c r="Z595" s="18" t="str">
        <f t="shared" si="876"/>
        <v/>
      </c>
      <c r="AA595" s="24" t="str">
        <f t="shared" si="876"/>
        <v/>
      </c>
      <c r="AB595" s="24" t="str">
        <f t="shared" si="876"/>
        <v/>
      </c>
      <c r="AC595" s="26" t="str">
        <f t="shared" si="876"/>
        <v/>
      </c>
      <c r="AD595" s="33" t="str">
        <f t="shared" si="876"/>
        <v/>
      </c>
      <c r="AE595" s="24" t="str">
        <f t="shared" si="876"/>
        <v/>
      </c>
      <c r="AF595" s="26" t="str">
        <f t="shared" si="876"/>
        <v/>
      </c>
      <c r="AG595" s="24" t="str">
        <f t="shared" si="876"/>
        <v/>
      </c>
      <c r="AH595" s="26" t="str">
        <f t="shared" si="876"/>
        <v/>
      </c>
      <c r="AI595" s="26" t="str">
        <f t="shared" si="876"/>
        <v/>
      </c>
      <c r="AJ595" s="26" t="str">
        <f t="shared" si="876"/>
        <v/>
      </c>
      <c r="AK595" s="26" t="str">
        <f t="shared" si="876"/>
        <v/>
      </c>
      <c r="AL595" s="26" t="str">
        <f t="shared" si="876"/>
        <v/>
      </c>
      <c r="AM595" s="18" t="str">
        <f t="shared" si="876"/>
        <v/>
      </c>
      <c r="AN595" s="9"/>
      <c r="AO595" s="152" t="str">
        <f t="shared" si="851"/>
        <v/>
      </c>
      <c r="AP595" s="150" t="str">
        <f t="shared" si="794"/>
        <v/>
      </c>
      <c r="AQ595" s="151" t="str">
        <f t="shared" si="795"/>
        <v/>
      </c>
      <c r="AR595" s="107" t="str">
        <f t="shared" si="796"/>
        <v/>
      </c>
      <c r="AS595" s="128" t="str">
        <f t="shared" si="797"/>
        <v/>
      </c>
      <c r="AT595" s="114" t="str">
        <f t="shared" si="852"/>
        <v/>
      </c>
      <c r="AU595" s="114" t="str">
        <f t="shared" si="853"/>
        <v/>
      </c>
      <c r="AV595" s="114" t="str">
        <f t="shared" si="854"/>
        <v/>
      </c>
      <c r="AW595" s="114" t="str">
        <f t="shared" si="855"/>
        <v/>
      </c>
      <c r="AX595" s="117" t="str">
        <f t="shared" si="856"/>
        <v/>
      </c>
      <c r="AY595" s="117" t="str">
        <f t="shared" si="857"/>
        <v/>
      </c>
      <c r="AZ595" s="111" t="str">
        <f t="shared" si="858"/>
        <v/>
      </c>
      <c r="BA595" s="133" t="str">
        <f t="shared" si="859"/>
        <v/>
      </c>
      <c r="BB595" s="126" t="str">
        <f t="shared" si="798"/>
        <v/>
      </c>
      <c r="BC595" s="126" t="str">
        <f t="shared" si="799"/>
        <v/>
      </c>
      <c r="BD595" s="127" t="str">
        <f t="shared" si="800"/>
        <v/>
      </c>
      <c r="BE595" s="115" t="str">
        <f t="shared" si="801"/>
        <v/>
      </c>
      <c r="BF595" s="148" t="str">
        <f t="shared" si="802"/>
        <v/>
      </c>
      <c r="BG595" s="126" t="str">
        <f t="shared" si="803"/>
        <v/>
      </c>
      <c r="BH595" s="126" t="str">
        <f t="shared" si="804"/>
        <v/>
      </c>
      <c r="BI595" s="126" t="str">
        <f t="shared" si="805"/>
        <v/>
      </c>
      <c r="BJ595" s="126" t="str">
        <f t="shared" si="806"/>
        <v/>
      </c>
      <c r="BK595" s="111" t="str">
        <f t="shared" si="807"/>
        <v/>
      </c>
      <c r="BL595" s="118" t="str">
        <f t="shared" si="860"/>
        <v/>
      </c>
      <c r="BM595" s="115" t="str">
        <f t="shared" si="808"/>
        <v/>
      </c>
      <c r="BN595" s="110" t="str">
        <f t="shared" si="809"/>
        <v/>
      </c>
      <c r="BO595" s="110" t="str">
        <f t="shared" si="810"/>
        <v/>
      </c>
      <c r="BP595" s="111" t="str">
        <f t="shared" si="861"/>
        <v/>
      </c>
      <c r="BQ595" s="110" t="str">
        <f t="shared" si="862"/>
        <v/>
      </c>
      <c r="BR595" s="153"/>
      <c r="BS595" s="115" t="str">
        <f t="shared" si="811"/>
        <v/>
      </c>
      <c r="BT595" s="132" t="str">
        <f t="shared" si="874"/>
        <v/>
      </c>
      <c r="BU595" s="146" t="str">
        <f t="shared" si="812"/>
        <v/>
      </c>
      <c r="BV595" s="115" t="str">
        <f t="shared" si="813"/>
        <v/>
      </c>
      <c r="BW595" s="118" t="str">
        <f t="shared" si="814"/>
        <v/>
      </c>
      <c r="BX595" s="119"/>
      <c r="BY595" s="111" t="str">
        <f t="shared" si="815"/>
        <v/>
      </c>
      <c r="BZ595" s="111" t="str">
        <f t="shared" si="816"/>
        <v/>
      </c>
      <c r="CA595" s="111" t="str">
        <f t="shared" si="817"/>
        <v/>
      </c>
      <c r="CB595" s="142" t="str">
        <f t="shared" si="818"/>
        <v/>
      </c>
      <c r="CC595" s="184" t="str">
        <f t="shared" si="819"/>
        <v/>
      </c>
      <c r="CD595" s="115" t="str">
        <f t="shared" si="820"/>
        <v/>
      </c>
      <c r="CE595" s="115" t="str">
        <f t="shared" si="821"/>
        <v/>
      </c>
      <c r="CF595" s="125" t="str">
        <f t="shared" si="822"/>
        <v/>
      </c>
      <c r="CG595" s="125" t="str">
        <f t="shared" si="823"/>
        <v/>
      </c>
      <c r="CH595" s="149" t="str">
        <f t="shared" si="824"/>
        <v/>
      </c>
      <c r="CI595" s="142" t="str">
        <f t="shared" si="825"/>
        <v/>
      </c>
      <c r="CJ595" s="119"/>
      <c r="CK595" s="109"/>
      <c r="CL595" s="166" t="str">
        <f t="shared" si="826"/>
        <v/>
      </c>
      <c r="CM595" s="166" t="str">
        <f t="shared" si="827"/>
        <v/>
      </c>
      <c r="CN595" s="163" t="str">
        <f t="shared" si="828"/>
        <v/>
      </c>
      <c r="CO595" s="164" t="str">
        <f t="shared" si="829"/>
        <v/>
      </c>
      <c r="CP595" s="109"/>
      <c r="CQ595" s="163" t="str">
        <f t="shared" si="830"/>
        <v/>
      </c>
      <c r="CR595" s="163" t="str">
        <f t="shared" si="831"/>
        <v/>
      </c>
      <c r="CS595" s="109"/>
      <c r="CT595" s="112" t="str">
        <f t="shared" si="863"/>
        <v/>
      </c>
      <c r="CU595" s="145" t="str">
        <f t="shared" si="864"/>
        <v/>
      </c>
      <c r="CV595" s="111" t="str">
        <f t="shared" si="865"/>
        <v/>
      </c>
      <c r="CW595" s="111" t="str">
        <f t="shared" si="866"/>
        <v/>
      </c>
      <c r="CX595" s="109" t="str">
        <f t="shared" si="832"/>
        <v/>
      </c>
      <c r="CY595" s="126" t="str">
        <f t="shared" si="833"/>
        <v/>
      </c>
      <c r="CZ595" s="126" t="str">
        <f t="shared" si="834"/>
        <v/>
      </c>
      <c r="DA595" s="126" t="str">
        <f t="shared" si="835"/>
        <v/>
      </c>
      <c r="DB595" s="145" t="str">
        <f t="shared" si="836"/>
        <v/>
      </c>
      <c r="DC595" s="143" t="str">
        <f t="shared" si="837"/>
        <v/>
      </c>
      <c r="DD595" s="121"/>
      <c r="DE595" s="113" t="str">
        <f t="shared" si="838"/>
        <v/>
      </c>
      <c r="DF595" s="113" t="str">
        <f t="shared" si="839"/>
        <v/>
      </c>
      <c r="DG595" s="111" t="e">
        <f t="shared" si="867"/>
        <v>#N/A</v>
      </c>
      <c r="DH595" s="108" t="str">
        <f t="shared" si="840"/>
        <v/>
      </c>
      <c r="DI595" s="108" t="str">
        <f t="shared" si="868"/>
        <v/>
      </c>
      <c r="DJ595" s="108" t="str">
        <f t="shared" si="869"/>
        <v/>
      </c>
      <c r="DK595" s="108" t="str">
        <f t="shared" si="872"/>
        <v/>
      </c>
      <c r="DL595" s="108" t="str">
        <f t="shared" si="870"/>
        <v/>
      </c>
      <c r="DM595" s="108" t="str">
        <f t="shared" si="871"/>
        <v/>
      </c>
      <c r="DN595" s="103"/>
      <c r="DO595" s="170" t="str">
        <f t="shared" si="841"/>
        <v/>
      </c>
      <c r="DP595" s="170" t="str">
        <f t="shared" si="842"/>
        <v/>
      </c>
      <c r="DQ595" s="170" t="str">
        <f t="shared" si="843"/>
        <v/>
      </c>
      <c r="DR595" s="55" t="str">
        <f t="shared" si="844"/>
        <v/>
      </c>
      <c r="DS595" s="55" t="str">
        <f t="shared" si="845"/>
        <v/>
      </c>
      <c r="DT595" s="173" t="str">
        <f t="shared" si="846"/>
        <v/>
      </c>
      <c r="DU595" s="55" t="str">
        <f t="shared" si="847"/>
        <v/>
      </c>
      <c r="DV595" s="21" t="str">
        <f t="shared" si="848"/>
        <v/>
      </c>
      <c r="DW595" s="11" t="str">
        <f t="shared" si="873"/>
        <v/>
      </c>
      <c r="DX595" s="12" t="str">
        <f t="shared" si="849"/>
        <v/>
      </c>
      <c r="DY595" s="15"/>
    </row>
    <row r="596" spans="1:129" ht="19.899999999999999" customHeight="1" x14ac:dyDescent="0.25">
      <c r="A596" s="47">
        <f t="shared" si="850"/>
        <v>595</v>
      </c>
      <c r="B596" s="176"/>
      <c r="C596" s="194"/>
      <c r="D596" s="176"/>
      <c r="E596" s="194"/>
      <c r="F596" s="192"/>
      <c r="G596" s="193"/>
      <c r="H596" s="176"/>
      <c r="I596" s="176"/>
      <c r="J596" s="180"/>
      <c r="K596" s="180"/>
      <c r="L596" s="180"/>
      <c r="M596" s="40"/>
      <c r="N596" s="10" t="str">
        <f t="shared" si="793"/>
        <v/>
      </c>
      <c r="O596" s="13"/>
      <c r="P596" s="26" t="str">
        <f t="shared" si="875"/>
        <v/>
      </c>
      <c r="Q596" s="26" t="str">
        <f t="shared" si="875"/>
        <v/>
      </c>
      <c r="R596" s="26" t="str">
        <f t="shared" si="875"/>
        <v/>
      </c>
      <c r="S596" s="26" t="str">
        <f t="shared" si="875"/>
        <v/>
      </c>
      <c r="T596" s="26" t="str">
        <f t="shared" si="875"/>
        <v/>
      </c>
      <c r="U596" s="157" t="str">
        <f t="shared" si="875"/>
        <v/>
      </c>
      <c r="V596" s="26" t="str">
        <f t="shared" si="875"/>
        <v/>
      </c>
      <c r="W596" s="26" t="str">
        <f t="shared" si="875"/>
        <v/>
      </c>
      <c r="X596" s="26" t="str">
        <f t="shared" si="875"/>
        <v/>
      </c>
      <c r="Y596" s="24" t="str">
        <f t="shared" si="875"/>
        <v/>
      </c>
      <c r="Z596" s="18" t="str">
        <f t="shared" si="876"/>
        <v/>
      </c>
      <c r="AA596" s="24" t="str">
        <f t="shared" si="876"/>
        <v/>
      </c>
      <c r="AB596" s="24" t="str">
        <f t="shared" si="876"/>
        <v/>
      </c>
      <c r="AC596" s="26" t="str">
        <f t="shared" si="876"/>
        <v/>
      </c>
      <c r="AD596" s="33" t="str">
        <f t="shared" si="876"/>
        <v/>
      </c>
      <c r="AE596" s="24" t="str">
        <f t="shared" si="876"/>
        <v/>
      </c>
      <c r="AF596" s="26" t="str">
        <f t="shared" si="876"/>
        <v/>
      </c>
      <c r="AG596" s="24" t="str">
        <f t="shared" si="876"/>
        <v/>
      </c>
      <c r="AH596" s="26" t="str">
        <f t="shared" si="876"/>
        <v/>
      </c>
      <c r="AI596" s="26" t="str">
        <f t="shared" si="876"/>
        <v/>
      </c>
      <c r="AJ596" s="26" t="str">
        <f t="shared" si="876"/>
        <v/>
      </c>
      <c r="AK596" s="26" t="str">
        <f t="shared" si="876"/>
        <v/>
      </c>
      <c r="AL596" s="26" t="str">
        <f t="shared" si="876"/>
        <v/>
      </c>
      <c r="AM596" s="18" t="str">
        <f t="shared" si="876"/>
        <v/>
      </c>
      <c r="AN596" s="9"/>
      <c r="AO596" s="152" t="str">
        <f t="shared" si="851"/>
        <v/>
      </c>
      <c r="AP596" s="150" t="str">
        <f t="shared" si="794"/>
        <v/>
      </c>
      <c r="AQ596" s="151" t="str">
        <f t="shared" si="795"/>
        <v/>
      </c>
      <c r="AR596" s="107" t="str">
        <f t="shared" si="796"/>
        <v/>
      </c>
      <c r="AS596" s="128" t="str">
        <f t="shared" si="797"/>
        <v/>
      </c>
      <c r="AT596" s="114" t="str">
        <f t="shared" si="852"/>
        <v/>
      </c>
      <c r="AU596" s="114" t="str">
        <f t="shared" si="853"/>
        <v/>
      </c>
      <c r="AV596" s="114" t="str">
        <f t="shared" si="854"/>
        <v/>
      </c>
      <c r="AW596" s="114" t="str">
        <f t="shared" si="855"/>
        <v/>
      </c>
      <c r="AX596" s="117" t="str">
        <f t="shared" si="856"/>
        <v/>
      </c>
      <c r="AY596" s="117" t="str">
        <f t="shared" si="857"/>
        <v/>
      </c>
      <c r="AZ596" s="111" t="str">
        <f t="shared" si="858"/>
        <v/>
      </c>
      <c r="BA596" s="133" t="str">
        <f t="shared" si="859"/>
        <v/>
      </c>
      <c r="BB596" s="126" t="str">
        <f t="shared" si="798"/>
        <v/>
      </c>
      <c r="BC596" s="126" t="str">
        <f t="shared" si="799"/>
        <v/>
      </c>
      <c r="BD596" s="127" t="str">
        <f t="shared" si="800"/>
        <v/>
      </c>
      <c r="BE596" s="115" t="str">
        <f t="shared" si="801"/>
        <v/>
      </c>
      <c r="BF596" s="148" t="str">
        <f t="shared" si="802"/>
        <v/>
      </c>
      <c r="BG596" s="126" t="str">
        <f t="shared" si="803"/>
        <v/>
      </c>
      <c r="BH596" s="126" t="str">
        <f t="shared" si="804"/>
        <v/>
      </c>
      <c r="BI596" s="126" t="str">
        <f t="shared" si="805"/>
        <v/>
      </c>
      <c r="BJ596" s="126" t="str">
        <f t="shared" si="806"/>
        <v/>
      </c>
      <c r="BK596" s="111" t="str">
        <f t="shared" si="807"/>
        <v/>
      </c>
      <c r="BL596" s="118" t="str">
        <f t="shared" si="860"/>
        <v/>
      </c>
      <c r="BM596" s="115" t="str">
        <f t="shared" si="808"/>
        <v/>
      </c>
      <c r="BN596" s="110" t="str">
        <f t="shared" si="809"/>
        <v/>
      </c>
      <c r="BO596" s="110" t="str">
        <f t="shared" si="810"/>
        <v/>
      </c>
      <c r="BP596" s="111" t="str">
        <f t="shared" si="861"/>
        <v/>
      </c>
      <c r="BQ596" s="110" t="str">
        <f t="shared" si="862"/>
        <v/>
      </c>
      <c r="BR596" s="153"/>
      <c r="BS596" s="115" t="str">
        <f t="shared" si="811"/>
        <v/>
      </c>
      <c r="BT596" s="132" t="str">
        <f t="shared" si="874"/>
        <v/>
      </c>
      <c r="BU596" s="146" t="str">
        <f t="shared" si="812"/>
        <v/>
      </c>
      <c r="BV596" s="115" t="str">
        <f t="shared" si="813"/>
        <v/>
      </c>
      <c r="BW596" s="118" t="str">
        <f t="shared" si="814"/>
        <v/>
      </c>
      <c r="BX596" s="119"/>
      <c r="BY596" s="111" t="str">
        <f t="shared" si="815"/>
        <v/>
      </c>
      <c r="BZ596" s="111" t="str">
        <f t="shared" si="816"/>
        <v/>
      </c>
      <c r="CA596" s="111" t="str">
        <f t="shared" si="817"/>
        <v/>
      </c>
      <c r="CB596" s="142" t="str">
        <f t="shared" si="818"/>
        <v/>
      </c>
      <c r="CC596" s="184" t="str">
        <f t="shared" si="819"/>
        <v/>
      </c>
      <c r="CD596" s="115" t="str">
        <f t="shared" si="820"/>
        <v/>
      </c>
      <c r="CE596" s="115" t="str">
        <f t="shared" si="821"/>
        <v/>
      </c>
      <c r="CF596" s="125" t="str">
        <f t="shared" si="822"/>
        <v/>
      </c>
      <c r="CG596" s="125" t="str">
        <f t="shared" si="823"/>
        <v/>
      </c>
      <c r="CH596" s="149" t="str">
        <f t="shared" si="824"/>
        <v/>
      </c>
      <c r="CI596" s="142" t="str">
        <f t="shared" si="825"/>
        <v/>
      </c>
      <c r="CJ596" s="119"/>
      <c r="CK596" s="109"/>
      <c r="CL596" s="166" t="str">
        <f t="shared" si="826"/>
        <v/>
      </c>
      <c r="CM596" s="166" t="str">
        <f t="shared" si="827"/>
        <v/>
      </c>
      <c r="CN596" s="163" t="str">
        <f t="shared" si="828"/>
        <v/>
      </c>
      <c r="CO596" s="164" t="str">
        <f t="shared" si="829"/>
        <v/>
      </c>
      <c r="CP596" s="109"/>
      <c r="CQ596" s="163" t="str">
        <f t="shared" si="830"/>
        <v/>
      </c>
      <c r="CR596" s="163" t="str">
        <f t="shared" si="831"/>
        <v/>
      </c>
      <c r="CS596" s="109"/>
      <c r="CT596" s="112" t="str">
        <f t="shared" si="863"/>
        <v/>
      </c>
      <c r="CU596" s="145" t="str">
        <f t="shared" si="864"/>
        <v/>
      </c>
      <c r="CV596" s="111" t="str">
        <f t="shared" si="865"/>
        <v/>
      </c>
      <c r="CW596" s="111" t="str">
        <f t="shared" si="866"/>
        <v/>
      </c>
      <c r="CX596" s="109" t="str">
        <f t="shared" si="832"/>
        <v/>
      </c>
      <c r="CY596" s="126" t="str">
        <f t="shared" si="833"/>
        <v/>
      </c>
      <c r="CZ596" s="126" t="str">
        <f t="shared" si="834"/>
        <v/>
      </c>
      <c r="DA596" s="126" t="str">
        <f t="shared" si="835"/>
        <v/>
      </c>
      <c r="DB596" s="145" t="str">
        <f t="shared" si="836"/>
        <v/>
      </c>
      <c r="DC596" s="143" t="str">
        <f t="shared" si="837"/>
        <v/>
      </c>
      <c r="DD596" s="121"/>
      <c r="DE596" s="113" t="str">
        <f t="shared" si="838"/>
        <v/>
      </c>
      <c r="DF596" s="113" t="str">
        <f t="shared" si="839"/>
        <v/>
      </c>
      <c r="DG596" s="111" t="e">
        <f t="shared" si="867"/>
        <v>#N/A</v>
      </c>
      <c r="DH596" s="108" t="str">
        <f t="shared" si="840"/>
        <v/>
      </c>
      <c r="DI596" s="108" t="str">
        <f t="shared" si="868"/>
        <v/>
      </c>
      <c r="DJ596" s="108" t="str">
        <f t="shared" si="869"/>
        <v/>
      </c>
      <c r="DK596" s="108" t="str">
        <f t="shared" si="872"/>
        <v/>
      </c>
      <c r="DL596" s="108" t="str">
        <f t="shared" si="870"/>
        <v/>
      </c>
      <c r="DM596" s="108" t="str">
        <f t="shared" si="871"/>
        <v/>
      </c>
      <c r="DN596" s="103"/>
      <c r="DO596" s="170" t="str">
        <f t="shared" si="841"/>
        <v/>
      </c>
      <c r="DP596" s="170" t="str">
        <f t="shared" si="842"/>
        <v/>
      </c>
      <c r="DQ596" s="170" t="str">
        <f t="shared" si="843"/>
        <v/>
      </c>
      <c r="DR596" s="55" t="str">
        <f t="shared" si="844"/>
        <v/>
      </c>
      <c r="DS596" s="55" t="str">
        <f t="shared" si="845"/>
        <v/>
      </c>
      <c r="DT596" s="173" t="str">
        <f t="shared" si="846"/>
        <v/>
      </c>
      <c r="DU596" s="55" t="str">
        <f t="shared" si="847"/>
        <v/>
      </c>
      <c r="DV596" s="21" t="str">
        <f t="shared" si="848"/>
        <v/>
      </c>
      <c r="DW596" s="11" t="str">
        <f t="shared" si="873"/>
        <v/>
      </c>
      <c r="DX596" s="12" t="str">
        <f t="shared" si="849"/>
        <v/>
      </c>
      <c r="DY596" s="15"/>
    </row>
    <row r="597" spans="1:129" ht="19.899999999999999" customHeight="1" x14ac:dyDescent="0.25">
      <c r="A597" s="47">
        <f t="shared" si="850"/>
        <v>596</v>
      </c>
      <c r="B597" s="176"/>
      <c r="C597" s="194"/>
      <c r="D597" s="176"/>
      <c r="E597" s="194"/>
      <c r="F597" s="192"/>
      <c r="G597" s="193"/>
      <c r="H597" s="176"/>
      <c r="I597" s="176"/>
      <c r="J597" s="180"/>
      <c r="K597" s="180"/>
      <c r="L597" s="180"/>
      <c r="M597" s="40"/>
      <c r="N597" s="10" t="str">
        <f t="shared" si="793"/>
        <v/>
      </c>
      <c r="O597" s="13"/>
      <c r="P597" s="26" t="str">
        <f t="shared" si="875"/>
        <v/>
      </c>
      <c r="Q597" s="26" t="str">
        <f t="shared" si="875"/>
        <v/>
      </c>
      <c r="R597" s="26" t="str">
        <f t="shared" si="875"/>
        <v/>
      </c>
      <c r="S597" s="26" t="str">
        <f t="shared" si="875"/>
        <v/>
      </c>
      <c r="T597" s="26" t="str">
        <f t="shared" si="875"/>
        <v/>
      </c>
      <c r="U597" s="157" t="str">
        <f t="shared" si="875"/>
        <v/>
      </c>
      <c r="V597" s="26" t="str">
        <f t="shared" si="875"/>
        <v/>
      </c>
      <c r="W597" s="26" t="str">
        <f t="shared" si="875"/>
        <v/>
      </c>
      <c r="X597" s="26" t="str">
        <f t="shared" si="875"/>
        <v/>
      </c>
      <c r="Y597" s="24" t="str">
        <f t="shared" si="875"/>
        <v/>
      </c>
      <c r="Z597" s="18" t="str">
        <f t="shared" si="876"/>
        <v/>
      </c>
      <c r="AA597" s="24" t="str">
        <f t="shared" si="876"/>
        <v/>
      </c>
      <c r="AB597" s="24" t="str">
        <f t="shared" si="876"/>
        <v/>
      </c>
      <c r="AC597" s="26" t="str">
        <f t="shared" si="876"/>
        <v/>
      </c>
      <c r="AD597" s="33" t="str">
        <f t="shared" si="876"/>
        <v/>
      </c>
      <c r="AE597" s="24" t="str">
        <f t="shared" si="876"/>
        <v/>
      </c>
      <c r="AF597" s="26" t="str">
        <f t="shared" si="876"/>
        <v/>
      </c>
      <c r="AG597" s="24" t="str">
        <f t="shared" si="876"/>
        <v/>
      </c>
      <c r="AH597" s="26" t="str">
        <f t="shared" si="876"/>
        <v/>
      </c>
      <c r="AI597" s="26" t="str">
        <f t="shared" si="876"/>
        <v/>
      </c>
      <c r="AJ597" s="26" t="str">
        <f t="shared" si="876"/>
        <v/>
      </c>
      <c r="AK597" s="26" t="str">
        <f t="shared" si="876"/>
        <v/>
      </c>
      <c r="AL597" s="26" t="str">
        <f t="shared" si="876"/>
        <v/>
      </c>
      <c r="AM597" s="18" t="str">
        <f t="shared" si="876"/>
        <v/>
      </c>
      <c r="AN597" s="9"/>
      <c r="AO597" s="152" t="str">
        <f t="shared" si="851"/>
        <v/>
      </c>
      <c r="AP597" s="150" t="str">
        <f t="shared" si="794"/>
        <v/>
      </c>
      <c r="AQ597" s="151" t="str">
        <f t="shared" si="795"/>
        <v/>
      </c>
      <c r="AR597" s="107" t="str">
        <f t="shared" si="796"/>
        <v/>
      </c>
      <c r="AS597" s="128" t="str">
        <f t="shared" si="797"/>
        <v/>
      </c>
      <c r="AT597" s="114" t="str">
        <f t="shared" si="852"/>
        <v/>
      </c>
      <c r="AU597" s="114" t="str">
        <f t="shared" si="853"/>
        <v/>
      </c>
      <c r="AV597" s="114" t="str">
        <f t="shared" si="854"/>
        <v/>
      </c>
      <c r="AW597" s="114" t="str">
        <f t="shared" si="855"/>
        <v/>
      </c>
      <c r="AX597" s="117" t="str">
        <f t="shared" si="856"/>
        <v/>
      </c>
      <c r="AY597" s="117" t="str">
        <f t="shared" si="857"/>
        <v/>
      </c>
      <c r="AZ597" s="111" t="str">
        <f t="shared" si="858"/>
        <v/>
      </c>
      <c r="BA597" s="133" t="str">
        <f t="shared" si="859"/>
        <v/>
      </c>
      <c r="BB597" s="126" t="str">
        <f t="shared" si="798"/>
        <v/>
      </c>
      <c r="BC597" s="126" t="str">
        <f t="shared" si="799"/>
        <v/>
      </c>
      <c r="BD597" s="127" t="str">
        <f t="shared" si="800"/>
        <v/>
      </c>
      <c r="BE597" s="115" t="str">
        <f t="shared" si="801"/>
        <v/>
      </c>
      <c r="BF597" s="148" t="str">
        <f t="shared" si="802"/>
        <v/>
      </c>
      <c r="BG597" s="126" t="str">
        <f t="shared" si="803"/>
        <v/>
      </c>
      <c r="BH597" s="126" t="str">
        <f t="shared" si="804"/>
        <v/>
      </c>
      <c r="BI597" s="126" t="str">
        <f t="shared" si="805"/>
        <v/>
      </c>
      <c r="BJ597" s="126" t="str">
        <f t="shared" si="806"/>
        <v/>
      </c>
      <c r="BK597" s="111" t="str">
        <f t="shared" si="807"/>
        <v/>
      </c>
      <c r="BL597" s="118" t="str">
        <f t="shared" si="860"/>
        <v/>
      </c>
      <c r="BM597" s="115" t="str">
        <f t="shared" si="808"/>
        <v/>
      </c>
      <c r="BN597" s="110" t="str">
        <f t="shared" si="809"/>
        <v/>
      </c>
      <c r="BO597" s="110" t="str">
        <f t="shared" si="810"/>
        <v/>
      </c>
      <c r="BP597" s="111" t="str">
        <f t="shared" si="861"/>
        <v/>
      </c>
      <c r="BQ597" s="110" t="str">
        <f t="shared" si="862"/>
        <v/>
      </c>
      <c r="BR597" s="153"/>
      <c r="BS597" s="115" t="str">
        <f t="shared" si="811"/>
        <v/>
      </c>
      <c r="BT597" s="132" t="str">
        <f t="shared" si="874"/>
        <v/>
      </c>
      <c r="BU597" s="146" t="str">
        <f t="shared" si="812"/>
        <v/>
      </c>
      <c r="BV597" s="115" t="str">
        <f t="shared" si="813"/>
        <v/>
      </c>
      <c r="BW597" s="118" t="str">
        <f t="shared" si="814"/>
        <v/>
      </c>
      <c r="BX597" s="119"/>
      <c r="BY597" s="111" t="str">
        <f t="shared" si="815"/>
        <v/>
      </c>
      <c r="BZ597" s="111" t="str">
        <f t="shared" si="816"/>
        <v/>
      </c>
      <c r="CA597" s="111" t="str">
        <f t="shared" si="817"/>
        <v/>
      </c>
      <c r="CB597" s="142" t="str">
        <f t="shared" si="818"/>
        <v/>
      </c>
      <c r="CC597" s="184" t="str">
        <f t="shared" si="819"/>
        <v/>
      </c>
      <c r="CD597" s="115" t="str">
        <f t="shared" si="820"/>
        <v/>
      </c>
      <c r="CE597" s="115" t="str">
        <f t="shared" si="821"/>
        <v/>
      </c>
      <c r="CF597" s="125" t="str">
        <f t="shared" si="822"/>
        <v/>
      </c>
      <c r="CG597" s="125" t="str">
        <f t="shared" si="823"/>
        <v/>
      </c>
      <c r="CH597" s="149" t="str">
        <f t="shared" si="824"/>
        <v/>
      </c>
      <c r="CI597" s="142" t="str">
        <f t="shared" si="825"/>
        <v/>
      </c>
      <c r="CJ597" s="119"/>
      <c r="CK597" s="109"/>
      <c r="CL597" s="166" t="str">
        <f t="shared" si="826"/>
        <v/>
      </c>
      <c r="CM597" s="166" t="str">
        <f t="shared" si="827"/>
        <v/>
      </c>
      <c r="CN597" s="163" t="str">
        <f t="shared" si="828"/>
        <v/>
      </c>
      <c r="CO597" s="164" t="str">
        <f t="shared" si="829"/>
        <v/>
      </c>
      <c r="CP597" s="109"/>
      <c r="CQ597" s="163" t="str">
        <f t="shared" si="830"/>
        <v/>
      </c>
      <c r="CR597" s="163" t="str">
        <f t="shared" si="831"/>
        <v/>
      </c>
      <c r="CS597" s="109"/>
      <c r="CT597" s="112" t="str">
        <f t="shared" si="863"/>
        <v/>
      </c>
      <c r="CU597" s="145" t="str">
        <f t="shared" si="864"/>
        <v/>
      </c>
      <c r="CV597" s="111" t="str">
        <f t="shared" si="865"/>
        <v/>
      </c>
      <c r="CW597" s="111" t="str">
        <f t="shared" si="866"/>
        <v/>
      </c>
      <c r="CX597" s="109" t="str">
        <f t="shared" si="832"/>
        <v/>
      </c>
      <c r="CY597" s="126" t="str">
        <f t="shared" si="833"/>
        <v/>
      </c>
      <c r="CZ597" s="126" t="str">
        <f t="shared" si="834"/>
        <v/>
      </c>
      <c r="DA597" s="126" t="str">
        <f t="shared" si="835"/>
        <v/>
      </c>
      <c r="DB597" s="145" t="str">
        <f t="shared" si="836"/>
        <v/>
      </c>
      <c r="DC597" s="143" t="str">
        <f t="shared" si="837"/>
        <v/>
      </c>
      <c r="DD597" s="121"/>
      <c r="DE597" s="113" t="str">
        <f t="shared" si="838"/>
        <v/>
      </c>
      <c r="DF597" s="113" t="str">
        <f t="shared" si="839"/>
        <v/>
      </c>
      <c r="DG597" s="111" t="e">
        <f t="shared" si="867"/>
        <v>#N/A</v>
      </c>
      <c r="DH597" s="108" t="str">
        <f t="shared" si="840"/>
        <v/>
      </c>
      <c r="DI597" s="108" t="str">
        <f t="shared" si="868"/>
        <v/>
      </c>
      <c r="DJ597" s="108" t="str">
        <f t="shared" si="869"/>
        <v/>
      </c>
      <c r="DK597" s="108" t="str">
        <f t="shared" si="872"/>
        <v/>
      </c>
      <c r="DL597" s="108" t="str">
        <f t="shared" si="870"/>
        <v/>
      </c>
      <c r="DM597" s="108" t="str">
        <f t="shared" si="871"/>
        <v/>
      </c>
      <c r="DN597" s="103"/>
      <c r="DO597" s="170" t="str">
        <f t="shared" si="841"/>
        <v/>
      </c>
      <c r="DP597" s="170" t="str">
        <f t="shared" si="842"/>
        <v/>
      </c>
      <c r="DQ597" s="170" t="str">
        <f t="shared" si="843"/>
        <v/>
      </c>
      <c r="DR597" s="55" t="str">
        <f t="shared" si="844"/>
        <v/>
      </c>
      <c r="DS597" s="55" t="str">
        <f t="shared" si="845"/>
        <v/>
      </c>
      <c r="DT597" s="173" t="str">
        <f t="shared" si="846"/>
        <v/>
      </c>
      <c r="DU597" s="55" t="str">
        <f t="shared" si="847"/>
        <v/>
      </c>
      <c r="DV597" s="21" t="str">
        <f t="shared" si="848"/>
        <v/>
      </c>
      <c r="DW597" s="11" t="str">
        <f t="shared" si="873"/>
        <v/>
      </c>
      <c r="DX597" s="12" t="str">
        <f t="shared" si="849"/>
        <v/>
      </c>
      <c r="DY597" s="15"/>
    </row>
    <row r="598" spans="1:129" ht="19.899999999999999" customHeight="1" x14ac:dyDescent="0.25">
      <c r="A598" s="47">
        <f t="shared" si="850"/>
        <v>597</v>
      </c>
      <c r="B598" s="176"/>
      <c r="C598" s="194"/>
      <c r="D598" s="176"/>
      <c r="E598" s="194"/>
      <c r="F598" s="192"/>
      <c r="G598" s="193"/>
      <c r="H598" s="176"/>
      <c r="I598" s="176"/>
      <c r="J598" s="180"/>
      <c r="K598" s="180"/>
      <c r="L598" s="180"/>
      <c r="M598" s="40"/>
      <c r="N598" s="10" t="str">
        <f t="shared" si="793"/>
        <v/>
      </c>
      <c r="O598" s="13"/>
      <c r="P598" s="26" t="str">
        <f t="shared" si="875"/>
        <v/>
      </c>
      <c r="Q598" s="26" t="str">
        <f t="shared" si="875"/>
        <v/>
      </c>
      <c r="R598" s="26" t="str">
        <f t="shared" si="875"/>
        <v/>
      </c>
      <c r="S598" s="26" t="str">
        <f t="shared" si="875"/>
        <v/>
      </c>
      <c r="T598" s="26" t="str">
        <f t="shared" si="875"/>
        <v/>
      </c>
      <c r="U598" s="157" t="str">
        <f t="shared" si="875"/>
        <v/>
      </c>
      <c r="V598" s="26" t="str">
        <f t="shared" si="875"/>
        <v/>
      </c>
      <c r="W598" s="26" t="str">
        <f t="shared" si="875"/>
        <v/>
      </c>
      <c r="X598" s="26" t="str">
        <f t="shared" si="875"/>
        <v/>
      </c>
      <c r="Y598" s="24" t="str">
        <f t="shared" si="875"/>
        <v/>
      </c>
      <c r="Z598" s="18" t="str">
        <f t="shared" si="876"/>
        <v/>
      </c>
      <c r="AA598" s="24" t="str">
        <f t="shared" si="876"/>
        <v/>
      </c>
      <c r="AB598" s="24" t="str">
        <f t="shared" si="876"/>
        <v/>
      </c>
      <c r="AC598" s="26" t="str">
        <f t="shared" si="876"/>
        <v/>
      </c>
      <c r="AD598" s="33" t="str">
        <f t="shared" si="876"/>
        <v/>
      </c>
      <c r="AE598" s="24" t="str">
        <f t="shared" si="876"/>
        <v/>
      </c>
      <c r="AF598" s="26" t="str">
        <f t="shared" si="876"/>
        <v/>
      </c>
      <c r="AG598" s="24" t="str">
        <f t="shared" si="876"/>
        <v/>
      </c>
      <c r="AH598" s="26" t="str">
        <f t="shared" si="876"/>
        <v/>
      </c>
      <c r="AI598" s="26" t="str">
        <f t="shared" si="876"/>
        <v/>
      </c>
      <c r="AJ598" s="26" t="str">
        <f t="shared" si="876"/>
        <v/>
      </c>
      <c r="AK598" s="26" t="str">
        <f t="shared" si="876"/>
        <v/>
      </c>
      <c r="AL598" s="26" t="str">
        <f t="shared" si="876"/>
        <v/>
      </c>
      <c r="AM598" s="18" t="str">
        <f t="shared" si="876"/>
        <v/>
      </c>
      <c r="AN598" s="9"/>
      <c r="AO598" s="152" t="str">
        <f t="shared" si="851"/>
        <v/>
      </c>
      <c r="AP598" s="150" t="str">
        <f t="shared" si="794"/>
        <v/>
      </c>
      <c r="AQ598" s="151" t="str">
        <f t="shared" si="795"/>
        <v/>
      </c>
      <c r="AR598" s="107" t="str">
        <f t="shared" si="796"/>
        <v/>
      </c>
      <c r="AS598" s="128" t="str">
        <f t="shared" si="797"/>
        <v/>
      </c>
      <c r="AT598" s="114" t="str">
        <f t="shared" si="852"/>
        <v/>
      </c>
      <c r="AU598" s="114" t="str">
        <f t="shared" si="853"/>
        <v/>
      </c>
      <c r="AV598" s="114" t="str">
        <f t="shared" si="854"/>
        <v/>
      </c>
      <c r="AW598" s="114" t="str">
        <f t="shared" si="855"/>
        <v/>
      </c>
      <c r="AX598" s="117" t="str">
        <f t="shared" si="856"/>
        <v/>
      </c>
      <c r="AY598" s="117" t="str">
        <f t="shared" si="857"/>
        <v/>
      </c>
      <c r="AZ598" s="111" t="str">
        <f t="shared" si="858"/>
        <v/>
      </c>
      <c r="BA598" s="133" t="str">
        <f t="shared" si="859"/>
        <v/>
      </c>
      <c r="BB598" s="126" t="str">
        <f t="shared" si="798"/>
        <v/>
      </c>
      <c r="BC598" s="126" t="str">
        <f t="shared" si="799"/>
        <v/>
      </c>
      <c r="BD598" s="127" t="str">
        <f t="shared" si="800"/>
        <v/>
      </c>
      <c r="BE598" s="115" t="str">
        <f t="shared" si="801"/>
        <v/>
      </c>
      <c r="BF598" s="148" t="str">
        <f t="shared" si="802"/>
        <v/>
      </c>
      <c r="BG598" s="126" t="str">
        <f t="shared" si="803"/>
        <v/>
      </c>
      <c r="BH598" s="126" t="str">
        <f t="shared" si="804"/>
        <v/>
      </c>
      <c r="BI598" s="126" t="str">
        <f t="shared" si="805"/>
        <v/>
      </c>
      <c r="BJ598" s="126" t="str">
        <f t="shared" si="806"/>
        <v/>
      </c>
      <c r="BK598" s="111" t="str">
        <f t="shared" si="807"/>
        <v/>
      </c>
      <c r="BL598" s="118" t="str">
        <f t="shared" si="860"/>
        <v/>
      </c>
      <c r="BM598" s="115" t="str">
        <f t="shared" si="808"/>
        <v/>
      </c>
      <c r="BN598" s="110" t="str">
        <f t="shared" si="809"/>
        <v/>
      </c>
      <c r="BO598" s="110" t="str">
        <f t="shared" si="810"/>
        <v/>
      </c>
      <c r="BP598" s="111" t="str">
        <f t="shared" si="861"/>
        <v/>
      </c>
      <c r="BQ598" s="110" t="str">
        <f t="shared" si="862"/>
        <v/>
      </c>
      <c r="BR598" s="153"/>
      <c r="BS598" s="115" t="str">
        <f t="shared" si="811"/>
        <v/>
      </c>
      <c r="BT598" s="132" t="str">
        <f t="shared" si="874"/>
        <v/>
      </c>
      <c r="BU598" s="146" t="str">
        <f t="shared" si="812"/>
        <v/>
      </c>
      <c r="BV598" s="115" t="str">
        <f t="shared" si="813"/>
        <v/>
      </c>
      <c r="BW598" s="118" t="str">
        <f t="shared" si="814"/>
        <v/>
      </c>
      <c r="BX598" s="119"/>
      <c r="BY598" s="111" t="str">
        <f t="shared" si="815"/>
        <v/>
      </c>
      <c r="BZ598" s="111" t="str">
        <f t="shared" si="816"/>
        <v/>
      </c>
      <c r="CA598" s="111" t="str">
        <f t="shared" si="817"/>
        <v/>
      </c>
      <c r="CB598" s="142" t="str">
        <f t="shared" si="818"/>
        <v/>
      </c>
      <c r="CC598" s="184" t="str">
        <f t="shared" si="819"/>
        <v/>
      </c>
      <c r="CD598" s="115" t="str">
        <f t="shared" si="820"/>
        <v/>
      </c>
      <c r="CE598" s="115" t="str">
        <f t="shared" si="821"/>
        <v/>
      </c>
      <c r="CF598" s="125" t="str">
        <f t="shared" si="822"/>
        <v/>
      </c>
      <c r="CG598" s="125" t="str">
        <f t="shared" si="823"/>
        <v/>
      </c>
      <c r="CH598" s="149" t="str">
        <f t="shared" si="824"/>
        <v/>
      </c>
      <c r="CI598" s="142" t="str">
        <f t="shared" si="825"/>
        <v/>
      </c>
      <c r="CJ598" s="119"/>
      <c r="CK598" s="109"/>
      <c r="CL598" s="166" t="str">
        <f t="shared" si="826"/>
        <v/>
      </c>
      <c r="CM598" s="166" t="str">
        <f t="shared" si="827"/>
        <v/>
      </c>
      <c r="CN598" s="163" t="str">
        <f t="shared" si="828"/>
        <v/>
      </c>
      <c r="CO598" s="164" t="str">
        <f t="shared" si="829"/>
        <v/>
      </c>
      <c r="CP598" s="109"/>
      <c r="CQ598" s="163" t="str">
        <f t="shared" si="830"/>
        <v/>
      </c>
      <c r="CR598" s="163" t="str">
        <f t="shared" si="831"/>
        <v/>
      </c>
      <c r="CS598" s="109"/>
      <c r="CT598" s="112" t="str">
        <f t="shared" si="863"/>
        <v/>
      </c>
      <c r="CU598" s="145" t="str">
        <f t="shared" si="864"/>
        <v/>
      </c>
      <c r="CV598" s="111" t="str">
        <f t="shared" si="865"/>
        <v/>
      </c>
      <c r="CW598" s="111" t="str">
        <f t="shared" si="866"/>
        <v/>
      </c>
      <c r="CX598" s="109" t="str">
        <f t="shared" si="832"/>
        <v/>
      </c>
      <c r="CY598" s="126" t="str">
        <f t="shared" si="833"/>
        <v/>
      </c>
      <c r="CZ598" s="126" t="str">
        <f t="shared" si="834"/>
        <v/>
      </c>
      <c r="DA598" s="126" t="str">
        <f t="shared" si="835"/>
        <v/>
      </c>
      <c r="DB598" s="145" t="str">
        <f t="shared" si="836"/>
        <v/>
      </c>
      <c r="DC598" s="143" t="str">
        <f t="shared" si="837"/>
        <v/>
      </c>
      <c r="DD598" s="121"/>
      <c r="DE598" s="113" t="str">
        <f t="shared" si="838"/>
        <v/>
      </c>
      <c r="DF598" s="113" t="str">
        <f t="shared" si="839"/>
        <v/>
      </c>
      <c r="DG598" s="111" t="e">
        <f t="shared" si="867"/>
        <v>#N/A</v>
      </c>
      <c r="DH598" s="108" t="str">
        <f t="shared" si="840"/>
        <v/>
      </c>
      <c r="DI598" s="108" t="str">
        <f t="shared" si="868"/>
        <v/>
      </c>
      <c r="DJ598" s="108" t="str">
        <f t="shared" si="869"/>
        <v/>
      </c>
      <c r="DK598" s="108" t="str">
        <f t="shared" si="872"/>
        <v/>
      </c>
      <c r="DL598" s="108" t="str">
        <f t="shared" si="870"/>
        <v/>
      </c>
      <c r="DM598" s="108" t="str">
        <f t="shared" si="871"/>
        <v/>
      </c>
      <c r="DN598" s="103"/>
      <c r="DO598" s="170" t="str">
        <f t="shared" si="841"/>
        <v/>
      </c>
      <c r="DP598" s="170" t="str">
        <f t="shared" si="842"/>
        <v/>
      </c>
      <c r="DQ598" s="170" t="str">
        <f t="shared" si="843"/>
        <v/>
      </c>
      <c r="DR598" s="55" t="str">
        <f t="shared" si="844"/>
        <v/>
      </c>
      <c r="DS598" s="55" t="str">
        <f t="shared" si="845"/>
        <v/>
      </c>
      <c r="DT598" s="173" t="str">
        <f t="shared" si="846"/>
        <v/>
      </c>
      <c r="DU598" s="55" t="str">
        <f t="shared" si="847"/>
        <v/>
      </c>
      <c r="DV598" s="21" t="str">
        <f t="shared" si="848"/>
        <v/>
      </c>
      <c r="DW598" s="11" t="str">
        <f t="shared" si="873"/>
        <v/>
      </c>
      <c r="DX598" s="12" t="str">
        <f t="shared" si="849"/>
        <v/>
      </c>
      <c r="DY598" s="15"/>
    </row>
    <row r="599" spans="1:129" ht="19.899999999999999" customHeight="1" x14ac:dyDescent="0.25">
      <c r="A599" s="47">
        <f t="shared" si="850"/>
        <v>598</v>
      </c>
      <c r="B599" s="176"/>
      <c r="C599" s="194"/>
      <c r="D599" s="176"/>
      <c r="E599" s="194"/>
      <c r="F599" s="192"/>
      <c r="G599" s="193"/>
      <c r="H599" s="176"/>
      <c r="I599" s="176"/>
      <c r="J599" s="180"/>
      <c r="K599" s="180"/>
      <c r="L599" s="180"/>
      <c r="M599" s="40"/>
      <c r="N599" s="10" t="str">
        <f t="shared" si="793"/>
        <v/>
      </c>
      <c r="O599" s="13"/>
      <c r="P599" s="26" t="str">
        <f t="shared" si="875"/>
        <v/>
      </c>
      <c r="Q599" s="26" t="str">
        <f t="shared" si="875"/>
        <v/>
      </c>
      <c r="R599" s="26" t="str">
        <f t="shared" si="875"/>
        <v/>
      </c>
      <c r="S599" s="26" t="str">
        <f t="shared" si="875"/>
        <v/>
      </c>
      <c r="T599" s="26" t="str">
        <f t="shared" si="875"/>
        <v/>
      </c>
      <c r="U599" s="157" t="str">
        <f t="shared" si="875"/>
        <v/>
      </c>
      <c r="V599" s="26" t="str">
        <f t="shared" si="875"/>
        <v/>
      </c>
      <c r="W599" s="26" t="str">
        <f t="shared" si="875"/>
        <v/>
      </c>
      <c r="X599" s="26" t="str">
        <f t="shared" si="875"/>
        <v/>
      </c>
      <c r="Y599" s="24" t="str">
        <f t="shared" si="875"/>
        <v/>
      </c>
      <c r="Z599" s="18" t="str">
        <f t="shared" si="876"/>
        <v/>
      </c>
      <c r="AA599" s="24" t="str">
        <f t="shared" si="876"/>
        <v/>
      </c>
      <c r="AB599" s="24" t="str">
        <f t="shared" si="876"/>
        <v/>
      </c>
      <c r="AC599" s="26" t="str">
        <f t="shared" si="876"/>
        <v/>
      </c>
      <c r="AD599" s="33" t="str">
        <f t="shared" si="876"/>
        <v/>
      </c>
      <c r="AE599" s="24" t="str">
        <f t="shared" si="876"/>
        <v/>
      </c>
      <c r="AF599" s="26" t="str">
        <f t="shared" si="876"/>
        <v/>
      </c>
      <c r="AG599" s="24" t="str">
        <f t="shared" si="876"/>
        <v/>
      </c>
      <c r="AH599" s="26" t="str">
        <f t="shared" si="876"/>
        <v/>
      </c>
      <c r="AI599" s="26" t="str">
        <f t="shared" si="876"/>
        <v/>
      </c>
      <c r="AJ599" s="26" t="str">
        <f t="shared" si="876"/>
        <v/>
      </c>
      <c r="AK599" s="26" t="str">
        <f t="shared" si="876"/>
        <v/>
      </c>
      <c r="AL599" s="26" t="str">
        <f t="shared" si="876"/>
        <v/>
      </c>
      <c r="AM599" s="18" t="str">
        <f t="shared" si="876"/>
        <v/>
      </c>
      <c r="AN599" s="9"/>
      <c r="AO599" s="152" t="str">
        <f t="shared" si="851"/>
        <v/>
      </c>
      <c r="AP599" s="150" t="str">
        <f t="shared" si="794"/>
        <v/>
      </c>
      <c r="AQ599" s="151" t="str">
        <f t="shared" si="795"/>
        <v/>
      </c>
      <c r="AR599" s="107" t="str">
        <f t="shared" si="796"/>
        <v/>
      </c>
      <c r="AS599" s="128" t="str">
        <f t="shared" si="797"/>
        <v/>
      </c>
      <c r="AT599" s="114" t="str">
        <f t="shared" si="852"/>
        <v/>
      </c>
      <c r="AU599" s="114" t="str">
        <f t="shared" si="853"/>
        <v/>
      </c>
      <c r="AV599" s="114" t="str">
        <f t="shared" si="854"/>
        <v/>
      </c>
      <c r="AW599" s="114" t="str">
        <f t="shared" si="855"/>
        <v/>
      </c>
      <c r="AX599" s="117" t="str">
        <f t="shared" si="856"/>
        <v/>
      </c>
      <c r="AY599" s="117" t="str">
        <f t="shared" si="857"/>
        <v/>
      </c>
      <c r="AZ599" s="111" t="str">
        <f t="shared" si="858"/>
        <v/>
      </c>
      <c r="BA599" s="133" t="str">
        <f t="shared" si="859"/>
        <v/>
      </c>
      <c r="BB599" s="126" t="str">
        <f t="shared" si="798"/>
        <v/>
      </c>
      <c r="BC599" s="126" t="str">
        <f t="shared" si="799"/>
        <v/>
      </c>
      <c r="BD599" s="127" t="str">
        <f t="shared" si="800"/>
        <v/>
      </c>
      <c r="BE599" s="115" t="str">
        <f t="shared" si="801"/>
        <v/>
      </c>
      <c r="BF599" s="148" t="str">
        <f t="shared" si="802"/>
        <v/>
      </c>
      <c r="BG599" s="126" t="str">
        <f t="shared" si="803"/>
        <v/>
      </c>
      <c r="BH599" s="126" t="str">
        <f t="shared" si="804"/>
        <v/>
      </c>
      <c r="BI599" s="126" t="str">
        <f t="shared" si="805"/>
        <v/>
      </c>
      <c r="BJ599" s="126" t="str">
        <f t="shared" si="806"/>
        <v/>
      </c>
      <c r="BK599" s="111" t="str">
        <f t="shared" si="807"/>
        <v/>
      </c>
      <c r="BL599" s="118" t="str">
        <f t="shared" si="860"/>
        <v/>
      </c>
      <c r="BM599" s="115" t="str">
        <f t="shared" si="808"/>
        <v/>
      </c>
      <c r="BN599" s="110" t="str">
        <f t="shared" si="809"/>
        <v/>
      </c>
      <c r="BO599" s="110" t="str">
        <f t="shared" si="810"/>
        <v/>
      </c>
      <c r="BP599" s="111" t="str">
        <f t="shared" si="861"/>
        <v/>
      </c>
      <c r="BQ599" s="110" t="str">
        <f t="shared" si="862"/>
        <v/>
      </c>
      <c r="BR599" s="153"/>
      <c r="BS599" s="115" t="str">
        <f t="shared" si="811"/>
        <v/>
      </c>
      <c r="BT599" s="132" t="str">
        <f t="shared" si="874"/>
        <v/>
      </c>
      <c r="BU599" s="146" t="str">
        <f t="shared" si="812"/>
        <v/>
      </c>
      <c r="BV599" s="115" t="str">
        <f t="shared" si="813"/>
        <v/>
      </c>
      <c r="BW599" s="118" t="str">
        <f t="shared" si="814"/>
        <v/>
      </c>
      <c r="BX599" s="119"/>
      <c r="BY599" s="111" t="str">
        <f t="shared" si="815"/>
        <v/>
      </c>
      <c r="BZ599" s="111" t="str">
        <f t="shared" si="816"/>
        <v/>
      </c>
      <c r="CA599" s="111" t="str">
        <f t="shared" si="817"/>
        <v/>
      </c>
      <c r="CB599" s="142" t="str">
        <f t="shared" si="818"/>
        <v/>
      </c>
      <c r="CC599" s="184" t="str">
        <f t="shared" si="819"/>
        <v/>
      </c>
      <c r="CD599" s="115" t="str">
        <f t="shared" si="820"/>
        <v/>
      </c>
      <c r="CE599" s="115" t="str">
        <f t="shared" si="821"/>
        <v/>
      </c>
      <c r="CF599" s="125" t="str">
        <f t="shared" si="822"/>
        <v/>
      </c>
      <c r="CG599" s="125" t="str">
        <f t="shared" si="823"/>
        <v/>
      </c>
      <c r="CH599" s="149" t="str">
        <f t="shared" si="824"/>
        <v/>
      </c>
      <c r="CI599" s="142" t="str">
        <f t="shared" si="825"/>
        <v/>
      </c>
      <c r="CJ599" s="119"/>
      <c r="CK599" s="109"/>
      <c r="CL599" s="166" t="str">
        <f t="shared" si="826"/>
        <v/>
      </c>
      <c r="CM599" s="166" t="str">
        <f t="shared" si="827"/>
        <v/>
      </c>
      <c r="CN599" s="163" t="str">
        <f t="shared" si="828"/>
        <v/>
      </c>
      <c r="CO599" s="164" t="str">
        <f t="shared" si="829"/>
        <v/>
      </c>
      <c r="CP599" s="109"/>
      <c r="CQ599" s="163" t="str">
        <f t="shared" si="830"/>
        <v/>
      </c>
      <c r="CR599" s="163" t="str">
        <f t="shared" si="831"/>
        <v/>
      </c>
      <c r="CS599" s="109"/>
      <c r="CT599" s="112" t="str">
        <f t="shared" si="863"/>
        <v/>
      </c>
      <c r="CU599" s="145" t="str">
        <f t="shared" si="864"/>
        <v/>
      </c>
      <c r="CV599" s="111" t="str">
        <f t="shared" si="865"/>
        <v/>
      </c>
      <c r="CW599" s="111" t="str">
        <f t="shared" si="866"/>
        <v/>
      </c>
      <c r="CX599" s="109" t="str">
        <f t="shared" si="832"/>
        <v/>
      </c>
      <c r="CY599" s="126" t="str">
        <f t="shared" si="833"/>
        <v/>
      </c>
      <c r="CZ599" s="126" t="str">
        <f t="shared" si="834"/>
        <v/>
      </c>
      <c r="DA599" s="126" t="str">
        <f t="shared" si="835"/>
        <v/>
      </c>
      <c r="DB599" s="145" t="str">
        <f t="shared" si="836"/>
        <v/>
      </c>
      <c r="DC599" s="143" t="str">
        <f t="shared" si="837"/>
        <v/>
      </c>
      <c r="DD599" s="121"/>
      <c r="DE599" s="113" t="str">
        <f t="shared" si="838"/>
        <v/>
      </c>
      <c r="DF599" s="113" t="str">
        <f t="shared" si="839"/>
        <v/>
      </c>
      <c r="DG599" s="111" t="e">
        <f t="shared" si="867"/>
        <v>#N/A</v>
      </c>
      <c r="DH599" s="108" t="str">
        <f t="shared" si="840"/>
        <v/>
      </c>
      <c r="DI599" s="108" t="str">
        <f t="shared" si="868"/>
        <v/>
      </c>
      <c r="DJ599" s="108" t="str">
        <f t="shared" si="869"/>
        <v/>
      </c>
      <c r="DK599" s="108" t="str">
        <f t="shared" si="872"/>
        <v/>
      </c>
      <c r="DL599" s="108" t="str">
        <f t="shared" si="870"/>
        <v/>
      </c>
      <c r="DM599" s="108" t="str">
        <f t="shared" si="871"/>
        <v/>
      </c>
      <c r="DN599" s="103"/>
      <c r="DO599" s="170" t="str">
        <f t="shared" si="841"/>
        <v/>
      </c>
      <c r="DP599" s="170" t="str">
        <f t="shared" si="842"/>
        <v/>
      </c>
      <c r="DQ599" s="170" t="str">
        <f t="shared" si="843"/>
        <v/>
      </c>
      <c r="DR599" s="55" t="str">
        <f t="shared" si="844"/>
        <v/>
      </c>
      <c r="DS599" s="55" t="str">
        <f t="shared" si="845"/>
        <v/>
      </c>
      <c r="DT599" s="173" t="str">
        <f t="shared" si="846"/>
        <v/>
      </c>
      <c r="DU599" s="55" t="str">
        <f t="shared" si="847"/>
        <v/>
      </c>
      <c r="DV599" s="21" t="str">
        <f t="shared" si="848"/>
        <v/>
      </c>
      <c r="DW599" s="11" t="str">
        <f t="shared" si="873"/>
        <v/>
      </c>
      <c r="DX599" s="12" t="str">
        <f t="shared" si="849"/>
        <v/>
      </c>
      <c r="DY599" s="15"/>
    </row>
    <row r="600" spans="1:129" ht="19.899999999999999" customHeight="1" x14ac:dyDescent="0.25">
      <c r="A600" s="47">
        <f t="shared" si="850"/>
        <v>599</v>
      </c>
      <c r="B600" s="176"/>
      <c r="C600" s="194"/>
      <c r="D600" s="176"/>
      <c r="E600" s="194"/>
      <c r="F600" s="192"/>
      <c r="G600" s="193"/>
      <c r="H600" s="176"/>
      <c r="I600" s="176"/>
      <c r="J600" s="180"/>
      <c r="K600" s="180"/>
      <c r="L600" s="180"/>
      <c r="M600" s="40"/>
      <c r="N600" s="10" t="str">
        <f t="shared" si="793"/>
        <v/>
      </c>
      <c r="O600" s="13"/>
      <c r="P600" s="26" t="str">
        <f t="shared" si="875"/>
        <v/>
      </c>
      <c r="Q600" s="26" t="str">
        <f t="shared" si="875"/>
        <v/>
      </c>
      <c r="R600" s="26" t="str">
        <f t="shared" si="875"/>
        <v/>
      </c>
      <c r="S600" s="26" t="str">
        <f t="shared" si="875"/>
        <v/>
      </c>
      <c r="T600" s="26" t="str">
        <f t="shared" si="875"/>
        <v/>
      </c>
      <c r="U600" s="157" t="str">
        <f t="shared" si="875"/>
        <v/>
      </c>
      <c r="V600" s="26" t="str">
        <f t="shared" si="875"/>
        <v/>
      </c>
      <c r="W600" s="26" t="str">
        <f t="shared" si="875"/>
        <v/>
      </c>
      <c r="X600" s="26" t="str">
        <f t="shared" si="875"/>
        <v/>
      </c>
      <c r="Y600" s="24" t="str">
        <f t="shared" si="875"/>
        <v/>
      </c>
      <c r="Z600" s="18" t="str">
        <f t="shared" si="876"/>
        <v/>
      </c>
      <c r="AA600" s="24" t="str">
        <f t="shared" si="876"/>
        <v/>
      </c>
      <c r="AB600" s="24" t="str">
        <f t="shared" si="876"/>
        <v/>
      </c>
      <c r="AC600" s="26" t="str">
        <f t="shared" si="876"/>
        <v/>
      </c>
      <c r="AD600" s="33" t="str">
        <f t="shared" si="876"/>
        <v/>
      </c>
      <c r="AE600" s="24" t="str">
        <f t="shared" si="876"/>
        <v/>
      </c>
      <c r="AF600" s="26" t="str">
        <f t="shared" si="876"/>
        <v/>
      </c>
      <c r="AG600" s="24" t="str">
        <f t="shared" si="876"/>
        <v/>
      </c>
      <c r="AH600" s="26" t="str">
        <f t="shared" si="876"/>
        <v/>
      </c>
      <c r="AI600" s="26" t="str">
        <f t="shared" si="876"/>
        <v/>
      </c>
      <c r="AJ600" s="26" t="str">
        <f t="shared" si="876"/>
        <v/>
      </c>
      <c r="AK600" s="26" t="str">
        <f t="shared" si="876"/>
        <v/>
      </c>
      <c r="AL600" s="26" t="str">
        <f t="shared" si="876"/>
        <v/>
      </c>
      <c r="AM600" s="18" t="str">
        <f t="shared" si="876"/>
        <v/>
      </c>
      <c r="AN600" s="9"/>
      <c r="AO600" s="152" t="str">
        <f t="shared" si="851"/>
        <v/>
      </c>
      <c r="AP600" s="150" t="str">
        <f t="shared" si="794"/>
        <v/>
      </c>
      <c r="AQ600" s="151" t="str">
        <f t="shared" si="795"/>
        <v/>
      </c>
      <c r="AR600" s="107" t="str">
        <f t="shared" si="796"/>
        <v/>
      </c>
      <c r="AS600" s="128" t="str">
        <f t="shared" si="797"/>
        <v/>
      </c>
      <c r="AT600" s="114" t="str">
        <f t="shared" si="852"/>
        <v/>
      </c>
      <c r="AU600" s="114" t="str">
        <f t="shared" si="853"/>
        <v/>
      </c>
      <c r="AV600" s="114" t="str">
        <f t="shared" si="854"/>
        <v/>
      </c>
      <c r="AW600" s="114" t="str">
        <f t="shared" si="855"/>
        <v/>
      </c>
      <c r="AX600" s="117" t="str">
        <f t="shared" si="856"/>
        <v/>
      </c>
      <c r="AY600" s="117" t="str">
        <f t="shared" si="857"/>
        <v/>
      </c>
      <c r="AZ600" s="111" t="str">
        <f t="shared" si="858"/>
        <v/>
      </c>
      <c r="BA600" s="133" t="str">
        <f t="shared" si="859"/>
        <v/>
      </c>
      <c r="BB600" s="126" t="str">
        <f t="shared" si="798"/>
        <v/>
      </c>
      <c r="BC600" s="126" t="str">
        <f t="shared" si="799"/>
        <v/>
      </c>
      <c r="BD600" s="127" t="str">
        <f t="shared" si="800"/>
        <v/>
      </c>
      <c r="BE600" s="115" t="str">
        <f t="shared" si="801"/>
        <v/>
      </c>
      <c r="BF600" s="148" t="str">
        <f t="shared" si="802"/>
        <v/>
      </c>
      <c r="BG600" s="126" t="str">
        <f t="shared" si="803"/>
        <v/>
      </c>
      <c r="BH600" s="126" t="str">
        <f t="shared" si="804"/>
        <v/>
      </c>
      <c r="BI600" s="126" t="str">
        <f t="shared" si="805"/>
        <v/>
      </c>
      <c r="BJ600" s="126" t="str">
        <f t="shared" si="806"/>
        <v/>
      </c>
      <c r="BK600" s="111" t="str">
        <f t="shared" si="807"/>
        <v/>
      </c>
      <c r="BL600" s="118" t="str">
        <f t="shared" si="860"/>
        <v/>
      </c>
      <c r="BM600" s="115" t="str">
        <f t="shared" si="808"/>
        <v/>
      </c>
      <c r="BN600" s="110" t="str">
        <f t="shared" si="809"/>
        <v/>
      </c>
      <c r="BO600" s="110" t="str">
        <f t="shared" si="810"/>
        <v/>
      </c>
      <c r="BP600" s="111" t="str">
        <f t="shared" si="861"/>
        <v/>
      </c>
      <c r="BQ600" s="110" t="str">
        <f t="shared" si="862"/>
        <v/>
      </c>
      <c r="BR600" s="153"/>
      <c r="BS600" s="115" t="str">
        <f t="shared" si="811"/>
        <v/>
      </c>
      <c r="BT600" s="132" t="str">
        <f t="shared" si="874"/>
        <v/>
      </c>
      <c r="BU600" s="146" t="str">
        <f t="shared" si="812"/>
        <v/>
      </c>
      <c r="BV600" s="115" t="str">
        <f t="shared" si="813"/>
        <v/>
      </c>
      <c r="BW600" s="118" t="str">
        <f t="shared" si="814"/>
        <v/>
      </c>
      <c r="BX600" s="119"/>
      <c r="BY600" s="111" t="str">
        <f t="shared" si="815"/>
        <v/>
      </c>
      <c r="BZ600" s="111" t="str">
        <f t="shared" si="816"/>
        <v/>
      </c>
      <c r="CA600" s="111" t="str">
        <f t="shared" si="817"/>
        <v/>
      </c>
      <c r="CB600" s="142" t="str">
        <f t="shared" si="818"/>
        <v/>
      </c>
      <c r="CC600" s="184" t="str">
        <f t="shared" si="819"/>
        <v/>
      </c>
      <c r="CD600" s="115" t="str">
        <f t="shared" si="820"/>
        <v/>
      </c>
      <c r="CE600" s="115" t="str">
        <f t="shared" si="821"/>
        <v/>
      </c>
      <c r="CF600" s="125" t="str">
        <f t="shared" si="822"/>
        <v/>
      </c>
      <c r="CG600" s="125" t="str">
        <f t="shared" si="823"/>
        <v/>
      </c>
      <c r="CH600" s="149" t="str">
        <f t="shared" si="824"/>
        <v/>
      </c>
      <c r="CI600" s="142" t="str">
        <f t="shared" si="825"/>
        <v/>
      </c>
      <c r="CJ600" s="119"/>
      <c r="CK600" s="109"/>
      <c r="CL600" s="166" t="str">
        <f t="shared" si="826"/>
        <v/>
      </c>
      <c r="CM600" s="166" t="str">
        <f t="shared" si="827"/>
        <v/>
      </c>
      <c r="CN600" s="163" t="str">
        <f t="shared" si="828"/>
        <v/>
      </c>
      <c r="CO600" s="164" t="str">
        <f t="shared" si="829"/>
        <v/>
      </c>
      <c r="CP600" s="109"/>
      <c r="CQ600" s="163" t="str">
        <f t="shared" si="830"/>
        <v/>
      </c>
      <c r="CR600" s="163" t="str">
        <f t="shared" si="831"/>
        <v/>
      </c>
      <c r="CS600" s="109"/>
      <c r="CT600" s="112" t="str">
        <f t="shared" si="863"/>
        <v/>
      </c>
      <c r="CU600" s="145" t="str">
        <f t="shared" si="864"/>
        <v/>
      </c>
      <c r="CV600" s="111" t="str">
        <f t="shared" si="865"/>
        <v/>
      </c>
      <c r="CW600" s="111" t="str">
        <f t="shared" si="866"/>
        <v/>
      </c>
      <c r="CX600" s="109" t="str">
        <f t="shared" si="832"/>
        <v/>
      </c>
      <c r="CY600" s="126" t="str">
        <f t="shared" si="833"/>
        <v/>
      </c>
      <c r="CZ600" s="126" t="str">
        <f t="shared" si="834"/>
        <v/>
      </c>
      <c r="DA600" s="126" t="str">
        <f t="shared" si="835"/>
        <v/>
      </c>
      <c r="DB600" s="145" t="str">
        <f t="shared" si="836"/>
        <v/>
      </c>
      <c r="DC600" s="143" t="str">
        <f t="shared" si="837"/>
        <v/>
      </c>
      <c r="DD600" s="121"/>
      <c r="DE600" s="113" t="str">
        <f t="shared" si="838"/>
        <v/>
      </c>
      <c r="DF600" s="113" t="str">
        <f t="shared" si="839"/>
        <v/>
      </c>
      <c r="DG600" s="111" t="e">
        <f t="shared" si="867"/>
        <v>#N/A</v>
      </c>
      <c r="DH600" s="108" t="str">
        <f t="shared" si="840"/>
        <v/>
      </c>
      <c r="DI600" s="108" t="str">
        <f t="shared" si="868"/>
        <v/>
      </c>
      <c r="DJ600" s="108" t="str">
        <f t="shared" si="869"/>
        <v/>
      </c>
      <c r="DK600" s="108" t="str">
        <f t="shared" si="872"/>
        <v/>
      </c>
      <c r="DL600" s="108" t="str">
        <f t="shared" si="870"/>
        <v/>
      </c>
      <c r="DM600" s="108" t="str">
        <f t="shared" si="871"/>
        <v/>
      </c>
      <c r="DN600" s="103"/>
      <c r="DO600" s="170" t="str">
        <f t="shared" si="841"/>
        <v/>
      </c>
      <c r="DP600" s="170" t="str">
        <f t="shared" si="842"/>
        <v/>
      </c>
      <c r="DQ600" s="170" t="str">
        <f t="shared" si="843"/>
        <v/>
      </c>
      <c r="DR600" s="55" t="str">
        <f t="shared" si="844"/>
        <v/>
      </c>
      <c r="DS600" s="55" t="str">
        <f t="shared" si="845"/>
        <v/>
      </c>
      <c r="DT600" s="173" t="str">
        <f t="shared" si="846"/>
        <v/>
      </c>
      <c r="DU600" s="55" t="str">
        <f t="shared" si="847"/>
        <v/>
      </c>
      <c r="DV600" s="21" t="str">
        <f t="shared" si="848"/>
        <v/>
      </c>
      <c r="DW600" s="11" t="str">
        <f t="shared" si="873"/>
        <v/>
      </c>
      <c r="DX600" s="12" t="str">
        <f t="shared" si="849"/>
        <v/>
      </c>
      <c r="DY600" s="15"/>
    </row>
    <row r="601" spans="1:129" ht="19.899999999999999" customHeight="1" x14ac:dyDescent="0.25">
      <c r="A601" s="47">
        <f t="shared" si="850"/>
        <v>600</v>
      </c>
      <c r="B601" s="176"/>
      <c r="C601" s="194"/>
      <c r="D601" s="176"/>
      <c r="E601" s="194"/>
      <c r="F601" s="192"/>
      <c r="G601" s="193"/>
      <c r="H601" s="176"/>
      <c r="I601" s="176"/>
      <c r="J601" s="180"/>
      <c r="K601" s="180"/>
      <c r="L601" s="180"/>
      <c r="M601" s="40"/>
      <c r="N601" s="10" t="str">
        <f t="shared" si="793"/>
        <v/>
      </c>
      <c r="O601" s="13"/>
      <c r="P601" s="26" t="str">
        <f t="shared" si="875"/>
        <v/>
      </c>
      <c r="Q601" s="26" t="str">
        <f t="shared" si="875"/>
        <v/>
      </c>
      <c r="R601" s="26" t="str">
        <f t="shared" si="875"/>
        <v/>
      </c>
      <c r="S601" s="26" t="str">
        <f t="shared" si="875"/>
        <v/>
      </c>
      <c r="T601" s="26" t="str">
        <f t="shared" si="875"/>
        <v/>
      </c>
      <c r="U601" s="157" t="str">
        <f t="shared" si="875"/>
        <v/>
      </c>
      <c r="V601" s="26" t="str">
        <f t="shared" si="875"/>
        <v/>
      </c>
      <c r="W601" s="26" t="str">
        <f t="shared" si="875"/>
        <v/>
      </c>
      <c r="X601" s="26" t="str">
        <f t="shared" si="875"/>
        <v/>
      </c>
      <c r="Y601" s="24" t="str">
        <f t="shared" si="875"/>
        <v/>
      </c>
      <c r="Z601" s="18" t="str">
        <f t="shared" si="876"/>
        <v/>
      </c>
      <c r="AA601" s="24" t="str">
        <f t="shared" si="876"/>
        <v/>
      </c>
      <c r="AB601" s="24" t="str">
        <f t="shared" si="876"/>
        <v/>
      </c>
      <c r="AC601" s="26" t="str">
        <f t="shared" si="876"/>
        <v/>
      </c>
      <c r="AD601" s="33" t="str">
        <f t="shared" si="876"/>
        <v/>
      </c>
      <c r="AE601" s="24" t="str">
        <f t="shared" si="876"/>
        <v/>
      </c>
      <c r="AF601" s="26" t="str">
        <f t="shared" si="876"/>
        <v/>
      </c>
      <c r="AG601" s="24" t="str">
        <f t="shared" si="876"/>
        <v/>
      </c>
      <c r="AH601" s="26" t="str">
        <f t="shared" si="876"/>
        <v/>
      </c>
      <c r="AI601" s="26" t="str">
        <f t="shared" si="876"/>
        <v/>
      </c>
      <c r="AJ601" s="26" t="str">
        <f t="shared" si="876"/>
        <v/>
      </c>
      <c r="AK601" s="26" t="str">
        <f t="shared" si="876"/>
        <v/>
      </c>
      <c r="AL601" s="26" t="str">
        <f t="shared" si="876"/>
        <v/>
      </c>
      <c r="AM601" s="18" t="str">
        <f t="shared" si="876"/>
        <v/>
      </c>
      <c r="AN601" s="9"/>
      <c r="AO601" s="152" t="str">
        <f t="shared" si="851"/>
        <v/>
      </c>
      <c r="AP601" s="150" t="str">
        <f t="shared" si="794"/>
        <v/>
      </c>
      <c r="AQ601" s="151" t="str">
        <f t="shared" si="795"/>
        <v/>
      </c>
      <c r="AR601" s="107" t="str">
        <f t="shared" si="796"/>
        <v/>
      </c>
      <c r="AS601" s="128" t="str">
        <f t="shared" si="797"/>
        <v/>
      </c>
      <c r="AT601" s="114" t="str">
        <f t="shared" si="852"/>
        <v/>
      </c>
      <c r="AU601" s="114" t="str">
        <f t="shared" si="853"/>
        <v/>
      </c>
      <c r="AV601" s="114" t="str">
        <f t="shared" si="854"/>
        <v/>
      </c>
      <c r="AW601" s="114" t="str">
        <f t="shared" si="855"/>
        <v/>
      </c>
      <c r="AX601" s="117" t="str">
        <f t="shared" si="856"/>
        <v/>
      </c>
      <c r="AY601" s="117" t="str">
        <f t="shared" si="857"/>
        <v/>
      </c>
      <c r="AZ601" s="111" t="str">
        <f t="shared" si="858"/>
        <v/>
      </c>
      <c r="BA601" s="133" t="str">
        <f t="shared" si="859"/>
        <v/>
      </c>
      <c r="BB601" s="126" t="str">
        <f t="shared" si="798"/>
        <v/>
      </c>
      <c r="BC601" s="126" t="str">
        <f t="shared" si="799"/>
        <v/>
      </c>
      <c r="BD601" s="127" t="str">
        <f t="shared" si="800"/>
        <v/>
      </c>
      <c r="BE601" s="115" t="str">
        <f t="shared" si="801"/>
        <v/>
      </c>
      <c r="BF601" s="148" t="str">
        <f t="shared" si="802"/>
        <v/>
      </c>
      <c r="BG601" s="126" t="str">
        <f t="shared" si="803"/>
        <v/>
      </c>
      <c r="BH601" s="126" t="str">
        <f t="shared" si="804"/>
        <v/>
      </c>
      <c r="BI601" s="126" t="str">
        <f t="shared" si="805"/>
        <v/>
      </c>
      <c r="BJ601" s="126" t="str">
        <f t="shared" si="806"/>
        <v/>
      </c>
      <c r="BK601" s="111" t="str">
        <f t="shared" si="807"/>
        <v/>
      </c>
      <c r="BL601" s="118" t="str">
        <f t="shared" si="860"/>
        <v/>
      </c>
      <c r="BM601" s="115" t="str">
        <f t="shared" si="808"/>
        <v/>
      </c>
      <c r="BN601" s="110" t="str">
        <f t="shared" si="809"/>
        <v/>
      </c>
      <c r="BO601" s="110" t="str">
        <f t="shared" si="810"/>
        <v/>
      </c>
      <c r="BP601" s="111" t="str">
        <f t="shared" si="861"/>
        <v/>
      </c>
      <c r="BQ601" s="110" t="str">
        <f t="shared" si="862"/>
        <v/>
      </c>
      <c r="BR601" s="153"/>
      <c r="BS601" s="115" t="str">
        <f t="shared" si="811"/>
        <v/>
      </c>
      <c r="BT601" s="132" t="str">
        <f t="shared" si="874"/>
        <v/>
      </c>
      <c r="BU601" s="146" t="str">
        <f t="shared" si="812"/>
        <v/>
      </c>
      <c r="BV601" s="115" t="str">
        <f t="shared" si="813"/>
        <v/>
      </c>
      <c r="BW601" s="118" t="str">
        <f t="shared" si="814"/>
        <v/>
      </c>
      <c r="BX601" s="119"/>
      <c r="BY601" s="111" t="str">
        <f t="shared" si="815"/>
        <v/>
      </c>
      <c r="BZ601" s="111" t="str">
        <f t="shared" si="816"/>
        <v/>
      </c>
      <c r="CA601" s="111" t="str">
        <f t="shared" si="817"/>
        <v/>
      </c>
      <c r="CB601" s="142" t="str">
        <f t="shared" si="818"/>
        <v/>
      </c>
      <c r="CC601" s="184" t="str">
        <f t="shared" si="819"/>
        <v/>
      </c>
      <c r="CD601" s="115" t="str">
        <f t="shared" si="820"/>
        <v/>
      </c>
      <c r="CE601" s="115" t="str">
        <f t="shared" si="821"/>
        <v/>
      </c>
      <c r="CF601" s="125" t="str">
        <f t="shared" si="822"/>
        <v/>
      </c>
      <c r="CG601" s="125" t="str">
        <f t="shared" si="823"/>
        <v/>
      </c>
      <c r="CH601" s="149" t="str">
        <f t="shared" si="824"/>
        <v/>
      </c>
      <c r="CI601" s="142" t="str">
        <f t="shared" si="825"/>
        <v/>
      </c>
      <c r="CJ601" s="119"/>
      <c r="CK601" s="109"/>
      <c r="CL601" s="166" t="str">
        <f t="shared" si="826"/>
        <v/>
      </c>
      <c r="CM601" s="166" t="str">
        <f t="shared" si="827"/>
        <v/>
      </c>
      <c r="CN601" s="163" t="str">
        <f t="shared" si="828"/>
        <v/>
      </c>
      <c r="CO601" s="164" t="str">
        <f t="shared" si="829"/>
        <v/>
      </c>
      <c r="CP601" s="109"/>
      <c r="CQ601" s="163" t="str">
        <f t="shared" si="830"/>
        <v/>
      </c>
      <c r="CR601" s="163" t="str">
        <f t="shared" si="831"/>
        <v/>
      </c>
      <c r="CS601" s="109"/>
      <c r="CT601" s="112" t="str">
        <f t="shared" si="863"/>
        <v/>
      </c>
      <c r="CU601" s="145" t="str">
        <f t="shared" si="864"/>
        <v/>
      </c>
      <c r="CV601" s="111" t="str">
        <f t="shared" si="865"/>
        <v/>
      </c>
      <c r="CW601" s="111" t="str">
        <f t="shared" si="866"/>
        <v/>
      </c>
      <c r="CX601" s="109" t="str">
        <f t="shared" si="832"/>
        <v/>
      </c>
      <c r="CY601" s="126" t="str">
        <f t="shared" si="833"/>
        <v/>
      </c>
      <c r="CZ601" s="126" t="str">
        <f t="shared" si="834"/>
        <v/>
      </c>
      <c r="DA601" s="126" t="str">
        <f t="shared" si="835"/>
        <v/>
      </c>
      <c r="DB601" s="145" t="str">
        <f t="shared" si="836"/>
        <v/>
      </c>
      <c r="DC601" s="143" t="str">
        <f t="shared" si="837"/>
        <v/>
      </c>
      <c r="DD601" s="121"/>
      <c r="DE601" s="113" t="str">
        <f t="shared" si="838"/>
        <v/>
      </c>
      <c r="DF601" s="113" t="str">
        <f t="shared" si="839"/>
        <v/>
      </c>
      <c r="DG601" s="111" t="e">
        <f t="shared" si="867"/>
        <v>#N/A</v>
      </c>
      <c r="DH601" s="108" t="str">
        <f t="shared" si="840"/>
        <v/>
      </c>
      <c r="DI601" s="108" t="str">
        <f t="shared" si="868"/>
        <v/>
      </c>
      <c r="DJ601" s="108" t="str">
        <f t="shared" si="869"/>
        <v/>
      </c>
      <c r="DK601" s="108" t="str">
        <f t="shared" si="872"/>
        <v/>
      </c>
      <c r="DL601" s="108" t="str">
        <f t="shared" si="870"/>
        <v/>
      </c>
      <c r="DM601" s="108" t="str">
        <f t="shared" si="871"/>
        <v/>
      </c>
      <c r="DN601" s="103"/>
      <c r="DO601" s="170" t="str">
        <f t="shared" si="841"/>
        <v/>
      </c>
      <c r="DP601" s="170" t="str">
        <f t="shared" si="842"/>
        <v/>
      </c>
      <c r="DQ601" s="170" t="str">
        <f t="shared" si="843"/>
        <v/>
      </c>
      <c r="DR601" s="55" t="str">
        <f t="shared" si="844"/>
        <v/>
      </c>
      <c r="DS601" s="55" t="str">
        <f t="shared" si="845"/>
        <v/>
      </c>
      <c r="DT601" s="173" t="str">
        <f t="shared" si="846"/>
        <v/>
      </c>
      <c r="DU601" s="55" t="str">
        <f t="shared" si="847"/>
        <v/>
      </c>
      <c r="DV601" s="21" t="str">
        <f t="shared" si="848"/>
        <v/>
      </c>
      <c r="DW601" s="11" t="str">
        <f t="shared" si="873"/>
        <v/>
      </c>
      <c r="DX601" s="12" t="str">
        <f t="shared" si="849"/>
        <v/>
      </c>
      <c r="DY601" s="15"/>
    </row>
    <row r="602" spans="1:129" ht="19.899999999999999" customHeight="1" x14ac:dyDescent="0.25">
      <c r="A602" s="47">
        <f t="shared" si="850"/>
        <v>601</v>
      </c>
      <c r="B602" s="176"/>
      <c r="C602" s="194"/>
      <c r="D602" s="176"/>
      <c r="E602" s="194"/>
      <c r="F602" s="192"/>
      <c r="G602" s="193"/>
      <c r="H602" s="176"/>
      <c r="I602" s="176"/>
      <c r="J602" s="180"/>
      <c r="K602" s="180"/>
      <c r="L602" s="180"/>
      <c r="M602" s="40"/>
      <c r="N602" s="10" t="str">
        <f t="shared" si="793"/>
        <v/>
      </c>
      <c r="O602" s="13"/>
      <c r="P602" s="26" t="str">
        <f t="shared" si="875"/>
        <v/>
      </c>
      <c r="Q602" s="26" t="str">
        <f t="shared" si="875"/>
        <v/>
      </c>
      <c r="R602" s="26" t="str">
        <f t="shared" si="875"/>
        <v/>
      </c>
      <c r="S602" s="26" t="str">
        <f t="shared" si="875"/>
        <v/>
      </c>
      <c r="T602" s="26" t="str">
        <f t="shared" si="875"/>
        <v/>
      </c>
      <c r="U602" s="157" t="str">
        <f t="shared" si="875"/>
        <v/>
      </c>
      <c r="V602" s="26" t="str">
        <f t="shared" si="875"/>
        <v/>
      </c>
      <c r="W602" s="26" t="str">
        <f t="shared" si="875"/>
        <v/>
      </c>
      <c r="X602" s="26" t="str">
        <f t="shared" si="875"/>
        <v/>
      </c>
      <c r="Y602" s="24" t="str">
        <f t="shared" si="875"/>
        <v/>
      </c>
      <c r="Z602" s="18" t="str">
        <f t="shared" si="876"/>
        <v/>
      </c>
      <c r="AA602" s="24" t="str">
        <f t="shared" si="876"/>
        <v/>
      </c>
      <c r="AB602" s="24" t="str">
        <f t="shared" si="876"/>
        <v/>
      </c>
      <c r="AC602" s="26" t="str">
        <f t="shared" si="876"/>
        <v/>
      </c>
      <c r="AD602" s="33" t="str">
        <f t="shared" si="876"/>
        <v/>
      </c>
      <c r="AE602" s="24" t="str">
        <f t="shared" si="876"/>
        <v/>
      </c>
      <c r="AF602" s="26" t="str">
        <f t="shared" si="876"/>
        <v/>
      </c>
      <c r="AG602" s="24" t="str">
        <f t="shared" si="876"/>
        <v/>
      </c>
      <c r="AH602" s="26" t="str">
        <f t="shared" si="876"/>
        <v/>
      </c>
      <c r="AI602" s="26" t="str">
        <f t="shared" si="876"/>
        <v/>
      </c>
      <c r="AJ602" s="26" t="str">
        <f t="shared" si="876"/>
        <v/>
      </c>
      <c r="AK602" s="26" t="str">
        <f t="shared" si="876"/>
        <v/>
      </c>
      <c r="AL602" s="26" t="str">
        <f t="shared" si="876"/>
        <v/>
      </c>
      <c r="AM602" s="18" t="str">
        <f t="shared" si="876"/>
        <v/>
      </c>
      <c r="AN602" s="9"/>
      <c r="AO602" s="152" t="str">
        <f t="shared" si="851"/>
        <v/>
      </c>
      <c r="AP602" s="150" t="str">
        <f t="shared" si="794"/>
        <v/>
      </c>
      <c r="AQ602" s="151" t="str">
        <f t="shared" si="795"/>
        <v/>
      </c>
      <c r="AR602" s="107" t="str">
        <f t="shared" si="796"/>
        <v/>
      </c>
      <c r="AS602" s="128" t="str">
        <f t="shared" si="797"/>
        <v/>
      </c>
      <c r="AT602" s="114" t="str">
        <f t="shared" si="852"/>
        <v/>
      </c>
      <c r="AU602" s="114" t="str">
        <f t="shared" si="853"/>
        <v/>
      </c>
      <c r="AV602" s="114" t="str">
        <f t="shared" si="854"/>
        <v/>
      </c>
      <c r="AW602" s="114" t="str">
        <f t="shared" si="855"/>
        <v/>
      </c>
      <c r="AX602" s="117" t="str">
        <f t="shared" si="856"/>
        <v/>
      </c>
      <c r="AY602" s="117" t="str">
        <f t="shared" si="857"/>
        <v/>
      </c>
      <c r="AZ602" s="111" t="str">
        <f t="shared" si="858"/>
        <v/>
      </c>
      <c r="BA602" s="133" t="str">
        <f t="shared" si="859"/>
        <v/>
      </c>
      <c r="BB602" s="126" t="str">
        <f t="shared" si="798"/>
        <v/>
      </c>
      <c r="BC602" s="126" t="str">
        <f t="shared" si="799"/>
        <v/>
      </c>
      <c r="BD602" s="127" t="str">
        <f t="shared" si="800"/>
        <v/>
      </c>
      <c r="BE602" s="115" t="str">
        <f t="shared" si="801"/>
        <v/>
      </c>
      <c r="BF602" s="148" t="str">
        <f t="shared" si="802"/>
        <v/>
      </c>
      <c r="BG602" s="126" t="str">
        <f t="shared" si="803"/>
        <v/>
      </c>
      <c r="BH602" s="126" t="str">
        <f t="shared" si="804"/>
        <v/>
      </c>
      <c r="BI602" s="126" t="str">
        <f t="shared" si="805"/>
        <v/>
      </c>
      <c r="BJ602" s="126" t="str">
        <f t="shared" si="806"/>
        <v/>
      </c>
      <c r="BK602" s="111" t="str">
        <f t="shared" si="807"/>
        <v/>
      </c>
      <c r="BL602" s="118" t="str">
        <f t="shared" si="860"/>
        <v/>
      </c>
      <c r="BM602" s="115" t="str">
        <f t="shared" si="808"/>
        <v/>
      </c>
      <c r="BN602" s="110" t="str">
        <f t="shared" si="809"/>
        <v/>
      </c>
      <c r="BO602" s="110" t="str">
        <f t="shared" si="810"/>
        <v/>
      </c>
      <c r="BP602" s="111" t="str">
        <f t="shared" si="861"/>
        <v/>
      </c>
      <c r="BQ602" s="110" t="str">
        <f t="shared" si="862"/>
        <v/>
      </c>
      <c r="BR602" s="153"/>
      <c r="BS602" s="115" t="str">
        <f t="shared" si="811"/>
        <v/>
      </c>
      <c r="BT602" s="132" t="str">
        <f t="shared" si="874"/>
        <v/>
      </c>
      <c r="BU602" s="146" t="str">
        <f t="shared" si="812"/>
        <v/>
      </c>
      <c r="BV602" s="115" t="str">
        <f t="shared" si="813"/>
        <v/>
      </c>
      <c r="BW602" s="118" t="str">
        <f t="shared" si="814"/>
        <v/>
      </c>
      <c r="BX602" s="119"/>
      <c r="BY602" s="111" t="str">
        <f t="shared" si="815"/>
        <v/>
      </c>
      <c r="BZ602" s="111" t="str">
        <f t="shared" si="816"/>
        <v/>
      </c>
      <c r="CA602" s="111" t="str">
        <f t="shared" si="817"/>
        <v/>
      </c>
      <c r="CB602" s="142" t="str">
        <f t="shared" si="818"/>
        <v/>
      </c>
      <c r="CC602" s="184" t="str">
        <f t="shared" si="819"/>
        <v/>
      </c>
      <c r="CD602" s="115" t="str">
        <f t="shared" si="820"/>
        <v/>
      </c>
      <c r="CE602" s="115" t="str">
        <f t="shared" si="821"/>
        <v/>
      </c>
      <c r="CF602" s="125" t="str">
        <f t="shared" si="822"/>
        <v/>
      </c>
      <c r="CG602" s="125" t="str">
        <f t="shared" si="823"/>
        <v/>
      </c>
      <c r="CH602" s="149" t="str">
        <f t="shared" si="824"/>
        <v/>
      </c>
      <c r="CI602" s="142" t="str">
        <f t="shared" si="825"/>
        <v/>
      </c>
      <c r="CJ602" s="119"/>
      <c r="CK602" s="109"/>
      <c r="CL602" s="166" t="str">
        <f t="shared" si="826"/>
        <v/>
      </c>
      <c r="CM602" s="166" t="str">
        <f t="shared" si="827"/>
        <v/>
      </c>
      <c r="CN602" s="163" t="str">
        <f t="shared" si="828"/>
        <v/>
      </c>
      <c r="CO602" s="164" t="str">
        <f t="shared" si="829"/>
        <v/>
      </c>
      <c r="CP602" s="109"/>
      <c r="CQ602" s="163" t="str">
        <f t="shared" si="830"/>
        <v/>
      </c>
      <c r="CR602" s="163" t="str">
        <f t="shared" si="831"/>
        <v/>
      </c>
      <c r="CS602" s="109"/>
      <c r="CT602" s="112" t="str">
        <f t="shared" si="863"/>
        <v/>
      </c>
      <c r="CU602" s="145" t="str">
        <f t="shared" si="864"/>
        <v/>
      </c>
      <c r="CV602" s="111" t="str">
        <f t="shared" si="865"/>
        <v/>
      </c>
      <c r="CW602" s="111" t="str">
        <f t="shared" si="866"/>
        <v/>
      </c>
      <c r="CX602" s="109" t="str">
        <f t="shared" si="832"/>
        <v/>
      </c>
      <c r="CY602" s="126" t="str">
        <f t="shared" si="833"/>
        <v/>
      </c>
      <c r="CZ602" s="126" t="str">
        <f t="shared" si="834"/>
        <v/>
      </c>
      <c r="DA602" s="126" t="str">
        <f t="shared" si="835"/>
        <v/>
      </c>
      <c r="DB602" s="145" t="str">
        <f t="shared" si="836"/>
        <v/>
      </c>
      <c r="DC602" s="143" t="str">
        <f t="shared" si="837"/>
        <v/>
      </c>
      <c r="DD602" s="121"/>
      <c r="DE602" s="113" t="str">
        <f t="shared" si="838"/>
        <v/>
      </c>
      <c r="DF602" s="113" t="str">
        <f t="shared" si="839"/>
        <v/>
      </c>
      <c r="DG602" s="111" t="e">
        <f t="shared" si="867"/>
        <v>#N/A</v>
      </c>
      <c r="DH602" s="108" t="str">
        <f t="shared" si="840"/>
        <v/>
      </c>
      <c r="DI602" s="108" t="str">
        <f t="shared" si="868"/>
        <v/>
      </c>
      <c r="DJ602" s="108" t="str">
        <f t="shared" si="869"/>
        <v/>
      </c>
      <c r="DK602" s="108" t="str">
        <f t="shared" si="872"/>
        <v/>
      </c>
      <c r="DL602" s="108" t="str">
        <f t="shared" si="870"/>
        <v/>
      </c>
      <c r="DM602" s="108" t="str">
        <f t="shared" si="871"/>
        <v/>
      </c>
      <c r="DN602" s="103"/>
      <c r="DO602" s="170" t="str">
        <f t="shared" si="841"/>
        <v/>
      </c>
      <c r="DP602" s="170" t="str">
        <f t="shared" si="842"/>
        <v/>
      </c>
      <c r="DQ602" s="170" t="str">
        <f t="shared" si="843"/>
        <v/>
      </c>
      <c r="DR602" s="55" t="str">
        <f t="shared" si="844"/>
        <v/>
      </c>
      <c r="DS602" s="55" t="str">
        <f t="shared" si="845"/>
        <v/>
      </c>
      <c r="DT602" s="173" t="str">
        <f t="shared" si="846"/>
        <v/>
      </c>
      <c r="DU602" s="55" t="str">
        <f t="shared" si="847"/>
        <v/>
      </c>
      <c r="DV602" s="21" t="str">
        <f t="shared" si="848"/>
        <v/>
      </c>
      <c r="DW602" s="11" t="str">
        <f t="shared" si="873"/>
        <v/>
      </c>
      <c r="DX602" s="12" t="str">
        <f t="shared" si="849"/>
        <v/>
      </c>
      <c r="DY602" s="15"/>
    </row>
    <row r="603" spans="1:129" ht="19.899999999999999" customHeight="1" x14ac:dyDescent="0.25">
      <c r="A603" s="47">
        <f t="shared" si="850"/>
        <v>602</v>
      </c>
      <c r="B603" s="176"/>
      <c r="C603" s="194"/>
      <c r="D603" s="176"/>
      <c r="E603" s="194"/>
      <c r="F603" s="192"/>
      <c r="G603" s="193"/>
      <c r="H603" s="176"/>
      <c r="I603" s="176"/>
      <c r="J603" s="180"/>
      <c r="K603" s="180"/>
      <c r="L603" s="180"/>
      <c r="M603" s="40"/>
      <c r="N603" s="10" t="str">
        <f t="shared" si="793"/>
        <v/>
      </c>
      <c r="O603" s="13"/>
      <c r="P603" s="26" t="str">
        <f t="shared" si="875"/>
        <v/>
      </c>
      <c r="Q603" s="26" t="str">
        <f t="shared" si="875"/>
        <v/>
      </c>
      <c r="R603" s="26" t="str">
        <f t="shared" si="875"/>
        <v/>
      </c>
      <c r="S603" s="26" t="str">
        <f t="shared" si="875"/>
        <v/>
      </c>
      <c r="T603" s="26" t="str">
        <f t="shared" si="875"/>
        <v/>
      </c>
      <c r="U603" s="157" t="str">
        <f t="shared" si="875"/>
        <v/>
      </c>
      <c r="V603" s="26" t="str">
        <f t="shared" si="875"/>
        <v/>
      </c>
      <c r="W603" s="26" t="str">
        <f t="shared" si="875"/>
        <v/>
      </c>
      <c r="X603" s="26" t="str">
        <f t="shared" si="875"/>
        <v/>
      </c>
      <c r="Y603" s="24" t="str">
        <f t="shared" si="875"/>
        <v/>
      </c>
      <c r="Z603" s="18" t="str">
        <f t="shared" si="876"/>
        <v/>
      </c>
      <c r="AA603" s="24" t="str">
        <f t="shared" si="876"/>
        <v/>
      </c>
      <c r="AB603" s="24" t="str">
        <f t="shared" si="876"/>
        <v/>
      </c>
      <c r="AC603" s="26" t="str">
        <f t="shared" si="876"/>
        <v/>
      </c>
      <c r="AD603" s="33" t="str">
        <f t="shared" si="876"/>
        <v/>
      </c>
      <c r="AE603" s="24" t="str">
        <f t="shared" si="876"/>
        <v/>
      </c>
      <c r="AF603" s="26" t="str">
        <f t="shared" si="876"/>
        <v/>
      </c>
      <c r="AG603" s="24" t="str">
        <f t="shared" si="876"/>
        <v/>
      </c>
      <c r="AH603" s="26" t="str">
        <f t="shared" si="876"/>
        <v/>
      </c>
      <c r="AI603" s="26" t="str">
        <f t="shared" si="876"/>
        <v/>
      </c>
      <c r="AJ603" s="26" t="str">
        <f t="shared" si="876"/>
        <v/>
      </c>
      <c r="AK603" s="26" t="str">
        <f t="shared" si="876"/>
        <v/>
      </c>
      <c r="AL603" s="26" t="str">
        <f t="shared" si="876"/>
        <v/>
      </c>
      <c r="AM603" s="18" t="str">
        <f t="shared" si="876"/>
        <v/>
      </c>
      <c r="AN603" s="9"/>
      <c r="AO603" s="152" t="str">
        <f t="shared" si="851"/>
        <v/>
      </c>
      <c r="AP603" s="150" t="str">
        <f t="shared" si="794"/>
        <v/>
      </c>
      <c r="AQ603" s="151" t="str">
        <f t="shared" si="795"/>
        <v/>
      </c>
      <c r="AR603" s="107" t="str">
        <f t="shared" si="796"/>
        <v/>
      </c>
      <c r="AS603" s="128" t="str">
        <f t="shared" si="797"/>
        <v/>
      </c>
      <c r="AT603" s="114" t="str">
        <f t="shared" si="852"/>
        <v/>
      </c>
      <c r="AU603" s="114" t="str">
        <f t="shared" si="853"/>
        <v/>
      </c>
      <c r="AV603" s="114" t="str">
        <f t="shared" si="854"/>
        <v/>
      </c>
      <c r="AW603" s="114" t="str">
        <f t="shared" si="855"/>
        <v/>
      </c>
      <c r="AX603" s="117" t="str">
        <f t="shared" si="856"/>
        <v/>
      </c>
      <c r="AY603" s="117" t="str">
        <f t="shared" si="857"/>
        <v/>
      </c>
      <c r="AZ603" s="111" t="str">
        <f t="shared" si="858"/>
        <v/>
      </c>
      <c r="BA603" s="133" t="str">
        <f t="shared" si="859"/>
        <v/>
      </c>
      <c r="BB603" s="126" t="str">
        <f t="shared" si="798"/>
        <v/>
      </c>
      <c r="BC603" s="126" t="str">
        <f t="shared" si="799"/>
        <v/>
      </c>
      <c r="BD603" s="127" t="str">
        <f t="shared" si="800"/>
        <v/>
      </c>
      <c r="BE603" s="115" t="str">
        <f t="shared" si="801"/>
        <v/>
      </c>
      <c r="BF603" s="148" t="str">
        <f t="shared" si="802"/>
        <v/>
      </c>
      <c r="BG603" s="126" t="str">
        <f t="shared" si="803"/>
        <v/>
      </c>
      <c r="BH603" s="126" t="str">
        <f t="shared" si="804"/>
        <v/>
      </c>
      <c r="BI603" s="126" t="str">
        <f t="shared" si="805"/>
        <v/>
      </c>
      <c r="BJ603" s="126" t="str">
        <f t="shared" si="806"/>
        <v/>
      </c>
      <c r="BK603" s="111" t="str">
        <f t="shared" si="807"/>
        <v/>
      </c>
      <c r="BL603" s="118" t="str">
        <f t="shared" si="860"/>
        <v/>
      </c>
      <c r="BM603" s="115" t="str">
        <f t="shared" si="808"/>
        <v/>
      </c>
      <c r="BN603" s="110" t="str">
        <f t="shared" si="809"/>
        <v/>
      </c>
      <c r="BO603" s="110" t="str">
        <f t="shared" si="810"/>
        <v/>
      </c>
      <c r="BP603" s="111" t="str">
        <f t="shared" si="861"/>
        <v/>
      </c>
      <c r="BQ603" s="110" t="str">
        <f t="shared" si="862"/>
        <v/>
      </c>
      <c r="BR603" s="153"/>
      <c r="BS603" s="115" t="str">
        <f t="shared" si="811"/>
        <v/>
      </c>
      <c r="BT603" s="132" t="str">
        <f t="shared" si="874"/>
        <v/>
      </c>
      <c r="BU603" s="146" t="str">
        <f t="shared" si="812"/>
        <v/>
      </c>
      <c r="BV603" s="115" t="str">
        <f t="shared" si="813"/>
        <v/>
      </c>
      <c r="BW603" s="118" t="str">
        <f t="shared" si="814"/>
        <v/>
      </c>
      <c r="BX603" s="119"/>
      <c r="BY603" s="111" t="str">
        <f t="shared" si="815"/>
        <v/>
      </c>
      <c r="BZ603" s="111" t="str">
        <f t="shared" si="816"/>
        <v/>
      </c>
      <c r="CA603" s="111" t="str">
        <f t="shared" si="817"/>
        <v/>
      </c>
      <c r="CB603" s="142" t="str">
        <f t="shared" si="818"/>
        <v/>
      </c>
      <c r="CC603" s="184" t="str">
        <f t="shared" si="819"/>
        <v/>
      </c>
      <c r="CD603" s="115" t="str">
        <f t="shared" si="820"/>
        <v/>
      </c>
      <c r="CE603" s="115" t="str">
        <f t="shared" si="821"/>
        <v/>
      </c>
      <c r="CF603" s="125" t="str">
        <f t="shared" si="822"/>
        <v/>
      </c>
      <c r="CG603" s="125" t="str">
        <f t="shared" si="823"/>
        <v/>
      </c>
      <c r="CH603" s="149" t="str">
        <f t="shared" si="824"/>
        <v/>
      </c>
      <c r="CI603" s="142" t="str">
        <f t="shared" si="825"/>
        <v/>
      </c>
      <c r="CJ603" s="119"/>
      <c r="CK603" s="109"/>
      <c r="CL603" s="166" t="str">
        <f t="shared" si="826"/>
        <v/>
      </c>
      <c r="CM603" s="166" t="str">
        <f t="shared" si="827"/>
        <v/>
      </c>
      <c r="CN603" s="163" t="str">
        <f t="shared" si="828"/>
        <v/>
      </c>
      <c r="CO603" s="164" t="str">
        <f t="shared" si="829"/>
        <v/>
      </c>
      <c r="CP603" s="109"/>
      <c r="CQ603" s="163" t="str">
        <f t="shared" si="830"/>
        <v/>
      </c>
      <c r="CR603" s="163" t="str">
        <f t="shared" si="831"/>
        <v/>
      </c>
      <c r="CS603" s="109"/>
      <c r="CT603" s="112" t="str">
        <f t="shared" si="863"/>
        <v/>
      </c>
      <c r="CU603" s="145" t="str">
        <f t="shared" si="864"/>
        <v/>
      </c>
      <c r="CV603" s="111" t="str">
        <f t="shared" si="865"/>
        <v/>
      </c>
      <c r="CW603" s="111" t="str">
        <f t="shared" si="866"/>
        <v/>
      </c>
      <c r="CX603" s="109" t="str">
        <f t="shared" si="832"/>
        <v/>
      </c>
      <c r="CY603" s="126" t="str">
        <f t="shared" si="833"/>
        <v/>
      </c>
      <c r="CZ603" s="126" t="str">
        <f t="shared" si="834"/>
        <v/>
      </c>
      <c r="DA603" s="126" t="str">
        <f t="shared" si="835"/>
        <v/>
      </c>
      <c r="DB603" s="145" t="str">
        <f t="shared" si="836"/>
        <v/>
      </c>
      <c r="DC603" s="143" t="str">
        <f t="shared" si="837"/>
        <v/>
      </c>
      <c r="DD603" s="121"/>
      <c r="DE603" s="113" t="str">
        <f t="shared" si="838"/>
        <v/>
      </c>
      <c r="DF603" s="113" t="str">
        <f t="shared" si="839"/>
        <v/>
      </c>
      <c r="DG603" s="111" t="e">
        <f t="shared" si="867"/>
        <v>#N/A</v>
      </c>
      <c r="DH603" s="108" t="str">
        <f t="shared" si="840"/>
        <v/>
      </c>
      <c r="DI603" s="108" t="str">
        <f t="shared" si="868"/>
        <v/>
      </c>
      <c r="DJ603" s="108" t="str">
        <f t="shared" si="869"/>
        <v/>
      </c>
      <c r="DK603" s="108" t="str">
        <f t="shared" si="872"/>
        <v/>
      </c>
      <c r="DL603" s="108" t="str">
        <f t="shared" si="870"/>
        <v/>
      </c>
      <c r="DM603" s="108" t="str">
        <f t="shared" si="871"/>
        <v/>
      </c>
      <c r="DN603" s="103"/>
      <c r="DO603" s="170" t="str">
        <f t="shared" si="841"/>
        <v/>
      </c>
      <c r="DP603" s="170" t="str">
        <f t="shared" si="842"/>
        <v/>
      </c>
      <c r="DQ603" s="170" t="str">
        <f t="shared" si="843"/>
        <v/>
      </c>
      <c r="DR603" s="55" t="str">
        <f t="shared" si="844"/>
        <v/>
      </c>
      <c r="DS603" s="55" t="str">
        <f t="shared" si="845"/>
        <v/>
      </c>
      <c r="DT603" s="173" t="str">
        <f t="shared" si="846"/>
        <v/>
      </c>
      <c r="DU603" s="55" t="str">
        <f t="shared" si="847"/>
        <v/>
      </c>
      <c r="DV603" s="21" t="str">
        <f t="shared" si="848"/>
        <v/>
      </c>
      <c r="DW603" s="11" t="str">
        <f t="shared" si="873"/>
        <v/>
      </c>
      <c r="DX603" s="12" t="str">
        <f t="shared" si="849"/>
        <v/>
      </c>
      <c r="DY603" s="15"/>
    </row>
    <row r="604" spans="1:129" ht="19.899999999999999" customHeight="1" x14ac:dyDescent="0.25">
      <c r="A604" s="47">
        <f t="shared" si="850"/>
        <v>603</v>
      </c>
      <c r="B604" s="176"/>
      <c r="C604" s="194"/>
      <c r="D604" s="176"/>
      <c r="E604" s="194"/>
      <c r="F604" s="192"/>
      <c r="G604" s="193"/>
      <c r="H604" s="176"/>
      <c r="I604" s="176"/>
      <c r="J604" s="180"/>
      <c r="K604" s="180"/>
      <c r="L604" s="180"/>
      <c r="M604" s="40"/>
      <c r="N604" s="10" t="str">
        <f t="shared" si="793"/>
        <v/>
      </c>
      <c r="O604" s="13"/>
      <c r="P604" s="26" t="str">
        <f t="shared" si="875"/>
        <v/>
      </c>
      <c r="Q604" s="26" t="str">
        <f t="shared" si="875"/>
        <v/>
      </c>
      <c r="R604" s="26" t="str">
        <f t="shared" si="875"/>
        <v/>
      </c>
      <c r="S604" s="26" t="str">
        <f t="shared" si="875"/>
        <v/>
      </c>
      <c r="T604" s="26" t="str">
        <f t="shared" si="875"/>
        <v/>
      </c>
      <c r="U604" s="157" t="str">
        <f t="shared" si="875"/>
        <v/>
      </c>
      <c r="V604" s="26" t="str">
        <f t="shared" si="875"/>
        <v/>
      </c>
      <c r="W604" s="26" t="str">
        <f t="shared" si="875"/>
        <v/>
      </c>
      <c r="X604" s="26" t="str">
        <f t="shared" si="875"/>
        <v/>
      </c>
      <c r="Y604" s="24" t="str">
        <f t="shared" si="875"/>
        <v/>
      </c>
      <c r="Z604" s="18" t="str">
        <f t="shared" si="876"/>
        <v/>
      </c>
      <c r="AA604" s="24" t="str">
        <f t="shared" si="876"/>
        <v/>
      </c>
      <c r="AB604" s="24" t="str">
        <f t="shared" si="876"/>
        <v/>
      </c>
      <c r="AC604" s="26" t="str">
        <f t="shared" si="876"/>
        <v/>
      </c>
      <c r="AD604" s="33" t="str">
        <f t="shared" si="876"/>
        <v/>
      </c>
      <c r="AE604" s="24" t="str">
        <f t="shared" si="876"/>
        <v/>
      </c>
      <c r="AF604" s="26" t="str">
        <f t="shared" si="876"/>
        <v/>
      </c>
      <c r="AG604" s="24" t="str">
        <f t="shared" si="876"/>
        <v/>
      </c>
      <c r="AH604" s="26" t="str">
        <f t="shared" si="876"/>
        <v/>
      </c>
      <c r="AI604" s="26" t="str">
        <f t="shared" si="876"/>
        <v/>
      </c>
      <c r="AJ604" s="26" t="str">
        <f t="shared" si="876"/>
        <v/>
      </c>
      <c r="AK604" s="26" t="str">
        <f t="shared" si="876"/>
        <v/>
      </c>
      <c r="AL604" s="26" t="str">
        <f t="shared" si="876"/>
        <v/>
      </c>
      <c r="AM604" s="18" t="str">
        <f t="shared" si="876"/>
        <v/>
      </c>
      <c r="AN604" s="9"/>
      <c r="AO604" s="152" t="str">
        <f t="shared" si="851"/>
        <v/>
      </c>
      <c r="AP604" s="150" t="str">
        <f t="shared" si="794"/>
        <v/>
      </c>
      <c r="AQ604" s="151" t="str">
        <f t="shared" si="795"/>
        <v/>
      </c>
      <c r="AR604" s="107" t="str">
        <f t="shared" si="796"/>
        <v/>
      </c>
      <c r="AS604" s="128" t="str">
        <f t="shared" si="797"/>
        <v/>
      </c>
      <c r="AT604" s="114" t="str">
        <f t="shared" si="852"/>
        <v/>
      </c>
      <c r="AU604" s="114" t="str">
        <f t="shared" si="853"/>
        <v/>
      </c>
      <c r="AV604" s="114" t="str">
        <f t="shared" si="854"/>
        <v/>
      </c>
      <c r="AW604" s="114" t="str">
        <f t="shared" si="855"/>
        <v/>
      </c>
      <c r="AX604" s="117" t="str">
        <f t="shared" si="856"/>
        <v/>
      </c>
      <c r="AY604" s="117" t="str">
        <f t="shared" si="857"/>
        <v/>
      </c>
      <c r="AZ604" s="111" t="str">
        <f t="shared" si="858"/>
        <v/>
      </c>
      <c r="BA604" s="133" t="str">
        <f t="shared" si="859"/>
        <v/>
      </c>
      <c r="BB604" s="126" t="str">
        <f t="shared" si="798"/>
        <v/>
      </c>
      <c r="BC604" s="126" t="str">
        <f t="shared" si="799"/>
        <v/>
      </c>
      <c r="BD604" s="127" t="str">
        <f t="shared" si="800"/>
        <v/>
      </c>
      <c r="BE604" s="115" t="str">
        <f t="shared" si="801"/>
        <v/>
      </c>
      <c r="BF604" s="148" t="str">
        <f t="shared" si="802"/>
        <v/>
      </c>
      <c r="BG604" s="126" t="str">
        <f t="shared" si="803"/>
        <v/>
      </c>
      <c r="BH604" s="126" t="str">
        <f t="shared" si="804"/>
        <v/>
      </c>
      <c r="BI604" s="126" t="str">
        <f t="shared" si="805"/>
        <v/>
      </c>
      <c r="BJ604" s="126" t="str">
        <f t="shared" si="806"/>
        <v/>
      </c>
      <c r="BK604" s="111" t="str">
        <f t="shared" si="807"/>
        <v/>
      </c>
      <c r="BL604" s="118" t="str">
        <f t="shared" si="860"/>
        <v/>
      </c>
      <c r="BM604" s="115" t="str">
        <f t="shared" si="808"/>
        <v/>
      </c>
      <c r="BN604" s="110" t="str">
        <f t="shared" si="809"/>
        <v/>
      </c>
      <c r="BO604" s="110" t="str">
        <f t="shared" si="810"/>
        <v/>
      </c>
      <c r="BP604" s="111" t="str">
        <f t="shared" si="861"/>
        <v/>
      </c>
      <c r="BQ604" s="110" t="str">
        <f t="shared" si="862"/>
        <v/>
      </c>
      <c r="BR604" s="153"/>
      <c r="BS604" s="115" t="str">
        <f t="shared" si="811"/>
        <v/>
      </c>
      <c r="BT604" s="132" t="str">
        <f t="shared" si="874"/>
        <v/>
      </c>
      <c r="BU604" s="146" t="str">
        <f t="shared" si="812"/>
        <v/>
      </c>
      <c r="BV604" s="115" t="str">
        <f t="shared" si="813"/>
        <v/>
      </c>
      <c r="BW604" s="118" t="str">
        <f t="shared" si="814"/>
        <v/>
      </c>
      <c r="BX604" s="119"/>
      <c r="BY604" s="111" t="str">
        <f t="shared" si="815"/>
        <v/>
      </c>
      <c r="BZ604" s="111" t="str">
        <f t="shared" si="816"/>
        <v/>
      </c>
      <c r="CA604" s="111" t="str">
        <f t="shared" si="817"/>
        <v/>
      </c>
      <c r="CB604" s="142" t="str">
        <f t="shared" si="818"/>
        <v/>
      </c>
      <c r="CC604" s="184" t="str">
        <f t="shared" si="819"/>
        <v/>
      </c>
      <c r="CD604" s="115" t="str">
        <f t="shared" si="820"/>
        <v/>
      </c>
      <c r="CE604" s="115" t="str">
        <f t="shared" si="821"/>
        <v/>
      </c>
      <c r="CF604" s="125" t="str">
        <f t="shared" si="822"/>
        <v/>
      </c>
      <c r="CG604" s="125" t="str">
        <f t="shared" si="823"/>
        <v/>
      </c>
      <c r="CH604" s="149" t="str">
        <f t="shared" si="824"/>
        <v/>
      </c>
      <c r="CI604" s="142" t="str">
        <f t="shared" si="825"/>
        <v/>
      </c>
      <c r="CJ604" s="119"/>
      <c r="CK604" s="109"/>
      <c r="CL604" s="166" t="str">
        <f t="shared" si="826"/>
        <v/>
      </c>
      <c r="CM604" s="166" t="str">
        <f t="shared" si="827"/>
        <v/>
      </c>
      <c r="CN604" s="163" t="str">
        <f t="shared" si="828"/>
        <v/>
      </c>
      <c r="CO604" s="164" t="str">
        <f t="shared" si="829"/>
        <v/>
      </c>
      <c r="CP604" s="109"/>
      <c r="CQ604" s="163" t="str">
        <f t="shared" si="830"/>
        <v/>
      </c>
      <c r="CR604" s="163" t="str">
        <f t="shared" si="831"/>
        <v/>
      </c>
      <c r="CS604" s="109"/>
      <c r="CT604" s="112" t="str">
        <f t="shared" si="863"/>
        <v/>
      </c>
      <c r="CU604" s="145" t="str">
        <f t="shared" si="864"/>
        <v/>
      </c>
      <c r="CV604" s="111" t="str">
        <f t="shared" si="865"/>
        <v/>
      </c>
      <c r="CW604" s="111" t="str">
        <f t="shared" si="866"/>
        <v/>
      </c>
      <c r="CX604" s="109" t="str">
        <f t="shared" si="832"/>
        <v/>
      </c>
      <c r="CY604" s="126" t="str">
        <f t="shared" si="833"/>
        <v/>
      </c>
      <c r="CZ604" s="126" t="str">
        <f t="shared" si="834"/>
        <v/>
      </c>
      <c r="DA604" s="126" t="str">
        <f t="shared" si="835"/>
        <v/>
      </c>
      <c r="DB604" s="145" t="str">
        <f t="shared" si="836"/>
        <v/>
      </c>
      <c r="DC604" s="143" t="str">
        <f t="shared" si="837"/>
        <v/>
      </c>
      <c r="DD604" s="121"/>
      <c r="DE604" s="113" t="str">
        <f t="shared" si="838"/>
        <v/>
      </c>
      <c r="DF604" s="113" t="str">
        <f t="shared" si="839"/>
        <v/>
      </c>
      <c r="DG604" s="111" t="e">
        <f t="shared" si="867"/>
        <v>#N/A</v>
      </c>
      <c r="DH604" s="108" t="str">
        <f t="shared" si="840"/>
        <v/>
      </c>
      <c r="DI604" s="108" t="str">
        <f t="shared" si="868"/>
        <v/>
      </c>
      <c r="DJ604" s="108" t="str">
        <f t="shared" si="869"/>
        <v/>
      </c>
      <c r="DK604" s="108" t="str">
        <f t="shared" si="872"/>
        <v/>
      </c>
      <c r="DL604" s="108" t="str">
        <f t="shared" si="870"/>
        <v/>
      </c>
      <c r="DM604" s="108" t="str">
        <f t="shared" si="871"/>
        <v/>
      </c>
      <c r="DN604" s="103"/>
      <c r="DO604" s="170" t="str">
        <f t="shared" si="841"/>
        <v/>
      </c>
      <c r="DP604" s="170" t="str">
        <f t="shared" si="842"/>
        <v/>
      </c>
      <c r="DQ604" s="170" t="str">
        <f t="shared" si="843"/>
        <v/>
      </c>
      <c r="DR604" s="55" t="str">
        <f t="shared" si="844"/>
        <v/>
      </c>
      <c r="DS604" s="55" t="str">
        <f t="shared" si="845"/>
        <v/>
      </c>
      <c r="DT604" s="173" t="str">
        <f t="shared" si="846"/>
        <v/>
      </c>
      <c r="DU604" s="55" t="str">
        <f t="shared" si="847"/>
        <v/>
      </c>
      <c r="DV604" s="21" t="str">
        <f t="shared" si="848"/>
        <v/>
      </c>
      <c r="DW604" s="11" t="str">
        <f t="shared" si="873"/>
        <v/>
      </c>
      <c r="DX604" s="12" t="str">
        <f t="shared" si="849"/>
        <v/>
      </c>
      <c r="DY604" s="15"/>
    </row>
    <row r="605" spans="1:129" ht="19.899999999999999" customHeight="1" x14ac:dyDescent="0.25">
      <c r="A605" s="47">
        <f t="shared" si="850"/>
        <v>604</v>
      </c>
      <c r="B605" s="176"/>
      <c r="C605" s="194"/>
      <c r="D605" s="176"/>
      <c r="E605" s="194"/>
      <c r="F605" s="192"/>
      <c r="G605" s="193"/>
      <c r="H605" s="176"/>
      <c r="I605" s="176"/>
      <c r="J605" s="180"/>
      <c r="K605" s="180"/>
      <c r="L605" s="180"/>
      <c r="M605" s="40"/>
      <c r="N605" s="10" t="str">
        <f t="shared" si="793"/>
        <v/>
      </c>
      <c r="O605" s="13"/>
      <c r="P605" s="26" t="str">
        <f t="shared" si="875"/>
        <v/>
      </c>
      <c r="Q605" s="26" t="str">
        <f t="shared" si="875"/>
        <v/>
      </c>
      <c r="R605" s="26" t="str">
        <f t="shared" si="875"/>
        <v/>
      </c>
      <c r="S605" s="26" t="str">
        <f t="shared" si="875"/>
        <v/>
      </c>
      <c r="T605" s="26" t="str">
        <f t="shared" si="875"/>
        <v/>
      </c>
      <c r="U605" s="157" t="str">
        <f t="shared" si="875"/>
        <v/>
      </c>
      <c r="V605" s="26" t="str">
        <f t="shared" si="875"/>
        <v/>
      </c>
      <c r="W605" s="26" t="str">
        <f t="shared" si="875"/>
        <v/>
      </c>
      <c r="X605" s="26" t="str">
        <f t="shared" si="875"/>
        <v/>
      </c>
      <c r="Y605" s="24" t="str">
        <f t="shared" si="875"/>
        <v/>
      </c>
      <c r="Z605" s="18" t="str">
        <f t="shared" si="876"/>
        <v/>
      </c>
      <c r="AA605" s="24" t="str">
        <f t="shared" si="876"/>
        <v/>
      </c>
      <c r="AB605" s="24" t="str">
        <f t="shared" si="876"/>
        <v/>
      </c>
      <c r="AC605" s="26" t="str">
        <f t="shared" si="876"/>
        <v/>
      </c>
      <c r="AD605" s="33" t="str">
        <f t="shared" si="876"/>
        <v/>
      </c>
      <c r="AE605" s="24" t="str">
        <f t="shared" ref="Z605:AM668" si="877">IF(SG_or_BG_entered="","",Previous)</f>
        <v/>
      </c>
      <c r="AF605" s="26" t="str">
        <f t="shared" si="877"/>
        <v/>
      </c>
      <c r="AG605" s="24" t="str">
        <f t="shared" si="877"/>
        <v/>
      </c>
      <c r="AH605" s="26" t="str">
        <f t="shared" si="877"/>
        <v/>
      </c>
      <c r="AI605" s="26" t="str">
        <f t="shared" si="877"/>
        <v/>
      </c>
      <c r="AJ605" s="26" t="str">
        <f t="shared" si="877"/>
        <v/>
      </c>
      <c r="AK605" s="26" t="str">
        <f t="shared" si="877"/>
        <v/>
      </c>
      <c r="AL605" s="26" t="str">
        <f t="shared" si="877"/>
        <v/>
      </c>
      <c r="AM605" s="18" t="str">
        <f t="shared" si="877"/>
        <v/>
      </c>
      <c r="AN605" s="9"/>
      <c r="AO605" s="152" t="str">
        <f t="shared" si="851"/>
        <v/>
      </c>
      <c r="AP605" s="150" t="str">
        <f t="shared" si="794"/>
        <v/>
      </c>
      <c r="AQ605" s="151" t="str">
        <f t="shared" si="795"/>
        <v/>
      </c>
      <c r="AR605" s="107" t="str">
        <f t="shared" si="796"/>
        <v/>
      </c>
      <c r="AS605" s="128" t="str">
        <f t="shared" si="797"/>
        <v/>
      </c>
      <c r="AT605" s="114" t="str">
        <f t="shared" si="852"/>
        <v/>
      </c>
      <c r="AU605" s="114" t="str">
        <f t="shared" si="853"/>
        <v/>
      </c>
      <c r="AV605" s="114" t="str">
        <f t="shared" si="854"/>
        <v/>
      </c>
      <c r="AW605" s="114" t="str">
        <f t="shared" si="855"/>
        <v/>
      </c>
      <c r="AX605" s="117" t="str">
        <f t="shared" si="856"/>
        <v/>
      </c>
      <c r="AY605" s="117" t="str">
        <f t="shared" si="857"/>
        <v/>
      </c>
      <c r="AZ605" s="111" t="str">
        <f t="shared" si="858"/>
        <v/>
      </c>
      <c r="BA605" s="133" t="str">
        <f t="shared" si="859"/>
        <v/>
      </c>
      <c r="BB605" s="126" t="str">
        <f t="shared" si="798"/>
        <v/>
      </c>
      <c r="BC605" s="126" t="str">
        <f t="shared" si="799"/>
        <v/>
      </c>
      <c r="BD605" s="127" t="str">
        <f t="shared" si="800"/>
        <v/>
      </c>
      <c r="BE605" s="115" t="str">
        <f t="shared" si="801"/>
        <v/>
      </c>
      <c r="BF605" s="148" t="str">
        <f t="shared" si="802"/>
        <v/>
      </c>
      <c r="BG605" s="126" t="str">
        <f t="shared" si="803"/>
        <v/>
      </c>
      <c r="BH605" s="126" t="str">
        <f t="shared" si="804"/>
        <v/>
      </c>
      <c r="BI605" s="126" t="str">
        <f t="shared" si="805"/>
        <v/>
      </c>
      <c r="BJ605" s="126" t="str">
        <f t="shared" si="806"/>
        <v/>
      </c>
      <c r="BK605" s="111" t="str">
        <f t="shared" si="807"/>
        <v/>
      </c>
      <c r="BL605" s="118" t="str">
        <f t="shared" si="860"/>
        <v/>
      </c>
      <c r="BM605" s="115" t="str">
        <f t="shared" si="808"/>
        <v/>
      </c>
      <c r="BN605" s="110" t="str">
        <f t="shared" si="809"/>
        <v/>
      </c>
      <c r="BO605" s="110" t="str">
        <f t="shared" si="810"/>
        <v/>
      </c>
      <c r="BP605" s="111" t="str">
        <f t="shared" si="861"/>
        <v/>
      </c>
      <c r="BQ605" s="110" t="str">
        <f t="shared" si="862"/>
        <v/>
      </c>
      <c r="BR605" s="153"/>
      <c r="BS605" s="115" t="str">
        <f t="shared" si="811"/>
        <v/>
      </c>
      <c r="BT605" s="132" t="str">
        <f t="shared" si="874"/>
        <v/>
      </c>
      <c r="BU605" s="146" t="str">
        <f t="shared" si="812"/>
        <v/>
      </c>
      <c r="BV605" s="115" t="str">
        <f t="shared" si="813"/>
        <v/>
      </c>
      <c r="BW605" s="118" t="str">
        <f t="shared" si="814"/>
        <v/>
      </c>
      <c r="BX605" s="119"/>
      <c r="BY605" s="111" t="str">
        <f t="shared" si="815"/>
        <v/>
      </c>
      <c r="BZ605" s="111" t="str">
        <f t="shared" si="816"/>
        <v/>
      </c>
      <c r="CA605" s="111" t="str">
        <f t="shared" si="817"/>
        <v/>
      </c>
      <c r="CB605" s="142" t="str">
        <f t="shared" si="818"/>
        <v/>
      </c>
      <c r="CC605" s="184" t="str">
        <f t="shared" si="819"/>
        <v/>
      </c>
      <c r="CD605" s="115" t="str">
        <f t="shared" si="820"/>
        <v/>
      </c>
      <c r="CE605" s="115" t="str">
        <f t="shared" si="821"/>
        <v/>
      </c>
      <c r="CF605" s="125" t="str">
        <f t="shared" si="822"/>
        <v/>
      </c>
      <c r="CG605" s="125" t="str">
        <f t="shared" si="823"/>
        <v/>
      </c>
      <c r="CH605" s="149" t="str">
        <f t="shared" si="824"/>
        <v/>
      </c>
      <c r="CI605" s="142" t="str">
        <f t="shared" si="825"/>
        <v/>
      </c>
      <c r="CJ605" s="119"/>
      <c r="CK605" s="109"/>
      <c r="CL605" s="166" t="str">
        <f t="shared" si="826"/>
        <v/>
      </c>
      <c r="CM605" s="166" t="str">
        <f t="shared" si="827"/>
        <v/>
      </c>
      <c r="CN605" s="163" t="str">
        <f t="shared" si="828"/>
        <v/>
      </c>
      <c r="CO605" s="164" t="str">
        <f t="shared" si="829"/>
        <v/>
      </c>
      <c r="CP605" s="109"/>
      <c r="CQ605" s="163" t="str">
        <f t="shared" si="830"/>
        <v/>
      </c>
      <c r="CR605" s="163" t="str">
        <f t="shared" si="831"/>
        <v/>
      </c>
      <c r="CS605" s="109"/>
      <c r="CT605" s="112" t="str">
        <f t="shared" si="863"/>
        <v/>
      </c>
      <c r="CU605" s="145" t="str">
        <f t="shared" si="864"/>
        <v/>
      </c>
      <c r="CV605" s="111" t="str">
        <f t="shared" si="865"/>
        <v/>
      </c>
      <c r="CW605" s="111" t="str">
        <f t="shared" si="866"/>
        <v/>
      </c>
      <c r="CX605" s="109" t="str">
        <f t="shared" si="832"/>
        <v/>
      </c>
      <c r="CY605" s="126" t="str">
        <f t="shared" si="833"/>
        <v/>
      </c>
      <c r="CZ605" s="126" t="str">
        <f t="shared" si="834"/>
        <v/>
      </c>
      <c r="DA605" s="126" t="str">
        <f t="shared" si="835"/>
        <v/>
      </c>
      <c r="DB605" s="145" t="str">
        <f t="shared" si="836"/>
        <v/>
      </c>
      <c r="DC605" s="143" t="str">
        <f t="shared" si="837"/>
        <v/>
      </c>
      <c r="DD605" s="121"/>
      <c r="DE605" s="113" t="str">
        <f t="shared" si="838"/>
        <v/>
      </c>
      <c r="DF605" s="113" t="str">
        <f t="shared" si="839"/>
        <v/>
      </c>
      <c r="DG605" s="111" t="e">
        <f t="shared" si="867"/>
        <v>#N/A</v>
      </c>
      <c r="DH605" s="108" t="str">
        <f t="shared" si="840"/>
        <v/>
      </c>
      <c r="DI605" s="108" t="str">
        <f t="shared" si="868"/>
        <v/>
      </c>
      <c r="DJ605" s="108" t="str">
        <f t="shared" si="869"/>
        <v/>
      </c>
      <c r="DK605" s="108" t="str">
        <f t="shared" si="872"/>
        <v/>
      </c>
      <c r="DL605" s="108" t="str">
        <f t="shared" si="870"/>
        <v/>
      </c>
      <c r="DM605" s="108" t="str">
        <f t="shared" si="871"/>
        <v/>
      </c>
      <c r="DN605" s="103"/>
      <c r="DO605" s="170" t="str">
        <f t="shared" si="841"/>
        <v/>
      </c>
      <c r="DP605" s="170" t="str">
        <f t="shared" si="842"/>
        <v/>
      </c>
      <c r="DQ605" s="170" t="str">
        <f t="shared" si="843"/>
        <v/>
      </c>
      <c r="DR605" s="55" t="str">
        <f t="shared" si="844"/>
        <v/>
      </c>
      <c r="DS605" s="55" t="str">
        <f t="shared" si="845"/>
        <v/>
      </c>
      <c r="DT605" s="173" t="str">
        <f t="shared" si="846"/>
        <v/>
      </c>
      <c r="DU605" s="55" t="str">
        <f t="shared" si="847"/>
        <v/>
      </c>
      <c r="DV605" s="21" t="str">
        <f t="shared" si="848"/>
        <v/>
      </c>
      <c r="DW605" s="11" t="str">
        <f t="shared" si="873"/>
        <v/>
      </c>
      <c r="DX605" s="12" t="str">
        <f t="shared" si="849"/>
        <v/>
      </c>
      <c r="DY605" s="15"/>
    </row>
    <row r="606" spans="1:129" ht="19.899999999999999" customHeight="1" x14ac:dyDescent="0.25">
      <c r="A606" s="47">
        <f t="shared" si="850"/>
        <v>605</v>
      </c>
      <c r="B606" s="176"/>
      <c r="C606" s="194"/>
      <c r="D606" s="176"/>
      <c r="E606" s="194"/>
      <c r="F606" s="192"/>
      <c r="G606" s="193"/>
      <c r="H606" s="176"/>
      <c r="I606" s="176"/>
      <c r="J606" s="180"/>
      <c r="K606" s="180"/>
      <c r="L606" s="180"/>
      <c r="M606" s="40"/>
      <c r="N606" s="10" t="str">
        <f t="shared" si="793"/>
        <v/>
      </c>
      <c r="O606" s="13"/>
      <c r="P606" s="26" t="str">
        <f t="shared" si="875"/>
        <v/>
      </c>
      <c r="Q606" s="26" t="str">
        <f t="shared" si="875"/>
        <v/>
      </c>
      <c r="R606" s="26" t="str">
        <f t="shared" si="875"/>
        <v/>
      </c>
      <c r="S606" s="26" t="str">
        <f t="shared" si="875"/>
        <v/>
      </c>
      <c r="T606" s="26" t="str">
        <f t="shared" si="875"/>
        <v/>
      </c>
      <c r="U606" s="157" t="str">
        <f t="shared" si="875"/>
        <v/>
      </c>
      <c r="V606" s="26" t="str">
        <f t="shared" si="875"/>
        <v/>
      </c>
      <c r="W606" s="26" t="str">
        <f t="shared" si="875"/>
        <v/>
      </c>
      <c r="X606" s="26" t="str">
        <f t="shared" si="875"/>
        <v/>
      </c>
      <c r="Y606" s="24" t="str">
        <f t="shared" si="875"/>
        <v/>
      </c>
      <c r="Z606" s="18" t="str">
        <f t="shared" si="877"/>
        <v/>
      </c>
      <c r="AA606" s="24" t="str">
        <f t="shared" si="877"/>
        <v/>
      </c>
      <c r="AB606" s="24" t="str">
        <f t="shared" si="877"/>
        <v/>
      </c>
      <c r="AC606" s="26" t="str">
        <f t="shared" si="877"/>
        <v/>
      </c>
      <c r="AD606" s="33" t="str">
        <f t="shared" si="877"/>
        <v/>
      </c>
      <c r="AE606" s="24" t="str">
        <f t="shared" si="877"/>
        <v/>
      </c>
      <c r="AF606" s="26" t="str">
        <f t="shared" si="877"/>
        <v/>
      </c>
      <c r="AG606" s="24" t="str">
        <f t="shared" si="877"/>
        <v/>
      </c>
      <c r="AH606" s="26" t="str">
        <f t="shared" si="877"/>
        <v/>
      </c>
      <c r="AI606" s="26" t="str">
        <f t="shared" si="877"/>
        <v/>
      </c>
      <c r="AJ606" s="26" t="str">
        <f t="shared" si="877"/>
        <v/>
      </c>
      <c r="AK606" s="26" t="str">
        <f t="shared" si="877"/>
        <v/>
      </c>
      <c r="AL606" s="26" t="str">
        <f t="shared" si="877"/>
        <v/>
      </c>
      <c r="AM606" s="18" t="str">
        <f t="shared" si="877"/>
        <v/>
      </c>
      <c r="AN606" s="9"/>
      <c r="AO606" s="152" t="str">
        <f t="shared" si="851"/>
        <v/>
      </c>
      <c r="AP606" s="150" t="str">
        <f t="shared" si="794"/>
        <v/>
      </c>
      <c r="AQ606" s="151" t="str">
        <f t="shared" si="795"/>
        <v/>
      </c>
      <c r="AR606" s="107" t="str">
        <f t="shared" si="796"/>
        <v/>
      </c>
      <c r="AS606" s="128" t="str">
        <f t="shared" si="797"/>
        <v/>
      </c>
      <c r="AT606" s="114" t="str">
        <f t="shared" si="852"/>
        <v/>
      </c>
      <c r="AU606" s="114" t="str">
        <f t="shared" si="853"/>
        <v/>
      </c>
      <c r="AV606" s="114" t="str">
        <f t="shared" si="854"/>
        <v/>
      </c>
      <c r="AW606" s="114" t="str">
        <f t="shared" si="855"/>
        <v/>
      </c>
      <c r="AX606" s="117" t="str">
        <f t="shared" si="856"/>
        <v/>
      </c>
      <c r="AY606" s="117" t="str">
        <f t="shared" si="857"/>
        <v/>
      </c>
      <c r="AZ606" s="111" t="str">
        <f t="shared" si="858"/>
        <v/>
      </c>
      <c r="BA606" s="133" t="str">
        <f t="shared" si="859"/>
        <v/>
      </c>
      <c r="BB606" s="126" t="str">
        <f t="shared" si="798"/>
        <v/>
      </c>
      <c r="BC606" s="126" t="str">
        <f t="shared" si="799"/>
        <v/>
      </c>
      <c r="BD606" s="127" t="str">
        <f t="shared" si="800"/>
        <v/>
      </c>
      <c r="BE606" s="115" t="str">
        <f t="shared" si="801"/>
        <v/>
      </c>
      <c r="BF606" s="148" t="str">
        <f t="shared" si="802"/>
        <v/>
      </c>
      <c r="BG606" s="126" t="str">
        <f t="shared" si="803"/>
        <v/>
      </c>
      <c r="BH606" s="126" t="str">
        <f t="shared" si="804"/>
        <v/>
      </c>
      <c r="BI606" s="126" t="str">
        <f t="shared" si="805"/>
        <v/>
      </c>
      <c r="BJ606" s="126" t="str">
        <f t="shared" si="806"/>
        <v/>
      </c>
      <c r="BK606" s="111" t="str">
        <f t="shared" si="807"/>
        <v/>
      </c>
      <c r="BL606" s="118" t="str">
        <f t="shared" si="860"/>
        <v/>
      </c>
      <c r="BM606" s="115" t="str">
        <f t="shared" si="808"/>
        <v/>
      </c>
      <c r="BN606" s="110" t="str">
        <f t="shared" si="809"/>
        <v/>
      </c>
      <c r="BO606" s="110" t="str">
        <f t="shared" si="810"/>
        <v/>
      </c>
      <c r="BP606" s="111" t="str">
        <f t="shared" si="861"/>
        <v/>
      </c>
      <c r="BQ606" s="110" t="str">
        <f t="shared" si="862"/>
        <v/>
      </c>
      <c r="BR606" s="153"/>
      <c r="BS606" s="115" t="str">
        <f t="shared" si="811"/>
        <v/>
      </c>
      <c r="BT606" s="132" t="str">
        <f t="shared" si="874"/>
        <v/>
      </c>
      <c r="BU606" s="146" t="str">
        <f t="shared" si="812"/>
        <v/>
      </c>
      <c r="BV606" s="115" t="str">
        <f t="shared" si="813"/>
        <v/>
      </c>
      <c r="BW606" s="118" t="str">
        <f t="shared" si="814"/>
        <v/>
      </c>
      <c r="BX606" s="119"/>
      <c r="BY606" s="111" t="str">
        <f t="shared" si="815"/>
        <v/>
      </c>
      <c r="BZ606" s="111" t="str">
        <f t="shared" si="816"/>
        <v/>
      </c>
      <c r="CA606" s="111" t="str">
        <f t="shared" si="817"/>
        <v/>
      </c>
      <c r="CB606" s="142" t="str">
        <f t="shared" si="818"/>
        <v/>
      </c>
      <c r="CC606" s="184" t="str">
        <f t="shared" si="819"/>
        <v/>
      </c>
      <c r="CD606" s="115" t="str">
        <f t="shared" si="820"/>
        <v/>
      </c>
      <c r="CE606" s="115" t="str">
        <f t="shared" si="821"/>
        <v/>
      </c>
      <c r="CF606" s="125" t="str">
        <f t="shared" si="822"/>
        <v/>
      </c>
      <c r="CG606" s="125" t="str">
        <f t="shared" si="823"/>
        <v/>
      </c>
      <c r="CH606" s="149" t="str">
        <f t="shared" si="824"/>
        <v/>
      </c>
      <c r="CI606" s="142" t="str">
        <f t="shared" si="825"/>
        <v/>
      </c>
      <c r="CJ606" s="119"/>
      <c r="CK606" s="109"/>
      <c r="CL606" s="166" t="str">
        <f t="shared" si="826"/>
        <v/>
      </c>
      <c r="CM606" s="166" t="str">
        <f t="shared" si="827"/>
        <v/>
      </c>
      <c r="CN606" s="163" t="str">
        <f t="shared" si="828"/>
        <v/>
      </c>
      <c r="CO606" s="164" t="str">
        <f t="shared" si="829"/>
        <v/>
      </c>
      <c r="CP606" s="109"/>
      <c r="CQ606" s="163" t="str">
        <f t="shared" si="830"/>
        <v/>
      </c>
      <c r="CR606" s="163" t="str">
        <f t="shared" si="831"/>
        <v/>
      </c>
      <c r="CS606" s="109"/>
      <c r="CT606" s="112" t="str">
        <f t="shared" si="863"/>
        <v/>
      </c>
      <c r="CU606" s="145" t="str">
        <f t="shared" si="864"/>
        <v/>
      </c>
      <c r="CV606" s="111" t="str">
        <f t="shared" si="865"/>
        <v/>
      </c>
      <c r="CW606" s="111" t="str">
        <f t="shared" si="866"/>
        <v/>
      </c>
      <c r="CX606" s="109" t="str">
        <f t="shared" si="832"/>
        <v/>
      </c>
      <c r="CY606" s="126" t="str">
        <f t="shared" si="833"/>
        <v/>
      </c>
      <c r="CZ606" s="126" t="str">
        <f t="shared" si="834"/>
        <v/>
      </c>
      <c r="DA606" s="126" t="str">
        <f t="shared" si="835"/>
        <v/>
      </c>
      <c r="DB606" s="145" t="str">
        <f t="shared" si="836"/>
        <v/>
      </c>
      <c r="DC606" s="143" t="str">
        <f t="shared" si="837"/>
        <v/>
      </c>
      <c r="DD606" s="121"/>
      <c r="DE606" s="113" t="str">
        <f t="shared" si="838"/>
        <v/>
      </c>
      <c r="DF606" s="113" t="str">
        <f t="shared" si="839"/>
        <v/>
      </c>
      <c r="DG606" s="111" t="e">
        <f t="shared" si="867"/>
        <v>#N/A</v>
      </c>
      <c r="DH606" s="108" t="str">
        <f t="shared" si="840"/>
        <v/>
      </c>
      <c r="DI606" s="108" t="str">
        <f t="shared" si="868"/>
        <v/>
      </c>
      <c r="DJ606" s="108" t="str">
        <f t="shared" si="869"/>
        <v/>
      </c>
      <c r="DK606" s="108" t="str">
        <f t="shared" si="872"/>
        <v/>
      </c>
      <c r="DL606" s="108" t="str">
        <f t="shared" si="870"/>
        <v/>
      </c>
      <c r="DM606" s="108" t="str">
        <f t="shared" si="871"/>
        <v/>
      </c>
      <c r="DN606" s="103"/>
      <c r="DO606" s="170" t="str">
        <f t="shared" si="841"/>
        <v/>
      </c>
      <c r="DP606" s="170" t="str">
        <f t="shared" si="842"/>
        <v/>
      </c>
      <c r="DQ606" s="170" t="str">
        <f t="shared" si="843"/>
        <v/>
      </c>
      <c r="DR606" s="55" t="str">
        <f t="shared" si="844"/>
        <v/>
      </c>
      <c r="DS606" s="55" t="str">
        <f t="shared" si="845"/>
        <v/>
      </c>
      <c r="DT606" s="173" t="str">
        <f t="shared" si="846"/>
        <v/>
      </c>
      <c r="DU606" s="55" t="str">
        <f t="shared" si="847"/>
        <v/>
      </c>
      <c r="DV606" s="21" t="str">
        <f t="shared" si="848"/>
        <v/>
      </c>
      <c r="DW606" s="11" t="str">
        <f t="shared" si="873"/>
        <v/>
      </c>
      <c r="DX606" s="12" t="str">
        <f t="shared" si="849"/>
        <v/>
      </c>
      <c r="DY606" s="15"/>
    </row>
    <row r="607" spans="1:129" ht="19.899999999999999" customHeight="1" x14ac:dyDescent="0.25">
      <c r="A607" s="47">
        <f t="shared" si="850"/>
        <v>606</v>
      </c>
      <c r="B607" s="176"/>
      <c r="C607" s="194"/>
      <c r="D607" s="176"/>
      <c r="E607" s="194"/>
      <c r="F607" s="192"/>
      <c r="G607" s="193"/>
      <c r="H607" s="176"/>
      <c r="I607" s="176"/>
      <c r="J607" s="180"/>
      <c r="K607" s="180"/>
      <c r="L607" s="180"/>
      <c r="M607" s="40"/>
      <c r="N607" s="10" t="str">
        <f t="shared" si="793"/>
        <v/>
      </c>
      <c r="O607" s="13"/>
      <c r="P607" s="26" t="str">
        <f t="shared" si="875"/>
        <v/>
      </c>
      <c r="Q607" s="26" t="str">
        <f t="shared" si="875"/>
        <v/>
      </c>
      <c r="R607" s="26" t="str">
        <f t="shared" si="875"/>
        <v/>
      </c>
      <c r="S607" s="26" t="str">
        <f t="shared" si="875"/>
        <v/>
      </c>
      <c r="T607" s="26" t="str">
        <f t="shared" si="875"/>
        <v/>
      </c>
      <c r="U607" s="157" t="str">
        <f t="shared" si="875"/>
        <v/>
      </c>
      <c r="V607" s="26" t="str">
        <f t="shared" si="875"/>
        <v/>
      </c>
      <c r="W607" s="26" t="str">
        <f t="shared" si="875"/>
        <v/>
      </c>
      <c r="X607" s="26" t="str">
        <f t="shared" si="875"/>
        <v/>
      </c>
      <c r="Y607" s="24" t="str">
        <f t="shared" si="875"/>
        <v/>
      </c>
      <c r="Z607" s="18" t="str">
        <f t="shared" si="877"/>
        <v/>
      </c>
      <c r="AA607" s="24" t="str">
        <f t="shared" si="877"/>
        <v/>
      </c>
      <c r="AB607" s="24" t="str">
        <f t="shared" si="877"/>
        <v/>
      </c>
      <c r="AC607" s="26" t="str">
        <f t="shared" si="877"/>
        <v/>
      </c>
      <c r="AD607" s="33" t="str">
        <f t="shared" si="877"/>
        <v/>
      </c>
      <c r="AE607" s="24" t="str">
        <f t="shared" si="877"/>
        <v/>
      </c>
      <c r="AF607" s="26" t="str">
        <f t="shared" si="877"/>
        <v/>
      </c>
      <c r="AG607" s="24" t="str">
        <f t="shared" si="877"/>
        <v/>
      </c>
      <c r="AH607" s="26" t="str">
        <f t="shared" si="877"/>
        <v/>
      </c>
      <c r="AI607" s="26" t="str">
        <f t="shared" si="877"/>
        <v/>
      </c>
      <c r="AJ607" s="26" t="str">
        <f t="shared" si="877"/>
        <v/>
      </c>
      <c r="AK607" s="26" t="str">
        <f t="shared" si="877"/>
        <v/>
      </c>
      <c r="AL607" s="26" t="str">
        <f t="shared" si="877"/>
        <v/>
      </c>
      <c r="AM607" s="18" t="str">
        <f t="shared" si="877"/>
        <v/>
      </c>
      <c r="AN607" s="9"/>
      <c r="AO607" s="152" t="str">
        <f t="shared" si="851"/>
        <v/>
      </c>
      <c r="AP607" s="150" t="str">
        <f t="shared" si="794"/>
        <v/>
      </c>
      <c r="AQ607" s="151" t="str">
        <f t="shared" si="795"/>
        <v/>
      </c>
      <c r="AR607" s="107" t="str">
        <f t="shared" si="796"/>
        <v/>
      </c>
      <c r="AS607" s="128" t="str">
        <f t="shared" si="797"/>
        <v/>
      </c>
      <c r="AT607" s="114" t="str">
        <f t="shared" si="852"/>
        <v/>
      </c>
      <c r="AU607" s="114" t="str">
        <f t="shared" si="853"/>
        <v/>
      </c>
      <c r="AV607" s="114" t="str">
        <f t="shared" si="854"/>
        <v/>
      </c>
      <c r="AW607" s="114" t="str">
        <f t="shared" si="855"/>
        <v/>
      </c>
      <c r="AX607" s="117" t="str">
        <f t="shared" si="856"/>
        <v/>
      </c>
      <c r="AY607" s="117" t="str">
        <f t="shared" si="857"/>
        <v/>
      </c>
      <c r="AZ607" s="111" t="str">
        <f t="shared" si="858"/>
        <v/>
      </c>
      <c r="BA607" s="133" t="str">
        <f t="shared" si="859"/>
        <v/>
      </c>
      <c r="BB607" s="126" t="str">
        <f t="shared" si="798"/>
        <v/>
      </c>
      <c r="BC607" s="126" t="str">
        <f t="shared" si="799"/>
        <v/>
      </c>
      <c r="BD607" s="127" t="str">
        <f t="shared" si="800"/>
        <v/>
      </c>
      <c r="BE607" s="115" t="str">
        <f t="shared" si="801"/>
        <v/>
      </c>
      <c r="BF607" s="148" t="str">
        <f t="shared" si="802"/>
        <v/>
      </c>
      <c r="BG607" s="126" t="str">
        <f t="shared" si="803"/>
        <v/>
      </c>
      <c r="BH607" s="126" t="str">
        <f t="shared" si="804"/>
        <v/>
      </c>
      <c r="BI607" s="126" t="str">
        <f t="shared" si="805"/>
        <v/>
      </c>
      <c r="BJ607" s="126" t="str">
        <f t="shared" si="806"/>
        <v/>
      </c>
      <c r="BK607" s="111" t="str">
        <f t="shared" si="807"/>
        <v/>
      </c>
      <c r="BL607" s="118" t="str">
        <f t="shared" si="860"/>
        <v/>
      </c>
      <c r="BM607" s="115" t="str">
        <f t="shared" si="808"/>
        <v/>
      </c>
      <c r="BN607" s="110" t="str">
        <f t="shared" si="809"/>
        <v/>
      </c>
      <c r="BO607" s="110" t="str">
        <f t="shared" si="810"/>
        <v/>
      </c>
      <c r="BP607" s="111" t="str">
        <f t="shared" si="861"/>
        <v/>
      </c>
      <c r="BQ607" s="110" t="str">
        <f t="shared" si="862"/>
        <v/>
      </c>
      <c r="BR607" s="153"/>
      <c r="BS607" s="115" t="str">
        <f t="shared" si="811"/>
        <v/>
      </c>
      <c r="BT607" s="132" t="str">
        <f t="shared" si="874"/>
        <v/>
      </c>
      <c r="BU607" s="146" t="str">
        <f t="shared" si="812"/>
        <v/>
      </c>
      <c r="BV607" s="115" t="str">
        <f t="shared" si="813"/>
        <v/>
      </c>
      <c r="BW607" s="118" t="str">
        <f t="shared" si="814"/>
        <v/>
      </c>
      <c r="BX607" s="119"/>
      <c r="BY607" s="111" t="str">
        <f t="shared" si="815"/>
        <v/>
      </c>
      <c r="BZ607" s="111" t="str">
        <f t="shared" si="816"/>
        <v/>
      </c>
      <c r="CA607" s="111" t="str">
        <f t="shared" si="817"/>
        <v/>
      </c>
      <c r="CB607" s="142" t="str">
        <f t="shared" si="818"/>
        <v/>
      </c>
      <c r="CC607" s="184" t="str">
        <f t="shared" si="819"/>
        <v/>
      </c>
      <c r="CD607" s="115" t="str">
        <f t="shared" si="820"/>
        <v/>
      </c>
      <c r="CE607" s="115" t="str">
        <f t="shared" si="821"/>
        <v/>
      </c>
      <c r="CF607" s="125" t="str">
        <f t="shared" si="822"/>
        <v/>
      </c>
      <c r="CG607" s="125" t="str">
        <f t="shared" si="823"/>
        <v/>
      </c>
      <c r="CH607" s="149" t="str">
        <f t="shared" si="824"/>
        <v/>
      </c>
      <c r="CI607" s="142" t="str">
        <f t="shared" si="825"/>
        <v/>
      </c>
      <c r="CJ607" s="119"/>
      <c r="CK607" s="109"/>
      <c r="CL607" s="166" t="str">
        <f t="shared" si="826"/>
        <v/>
      </c>
      <c r="CM607" s="166" t="str">
        <f t="shared" si="827"/>
        <v/>
      </c>
      <c r="CN607" s="163" t="str">
        <f t="shared" si="828"/>
        <v/>
      </c>
      <c r="CO607" s="164" t="str">
        <f t="shared" si="829"/>
        <v/>
      </c>
      <c r="CP607" s="109"/>
      <c r="CQ607" s="163" t="str">
        <f t="shared" si="830"/>
        <v/>
      </c>
      <c r="CR607" s="163" t="str">
        <f t="shared" si="831"/>
        <v/>
      </c>
      <c r="CS607" s="109"/>
      <c r="CT607" s="112" t="str">
        <f t="shared" si="863"/>
        <v/>
      </c>
      <c r="CU607" s="145" t="str">
        <f t="shared" si="864"/>
        <v/>
      </c>
      <c r="CV607" s="111" t="str">
        <f t="shared" si="865"/>
        <v/>
      </c>
      <c r="CW607" s="111" t="str">
        <f t="shared" si="866"/>
        <v/>
      </c>
      <c r="CX607" s="109" t="str">
        <f t="shared" si="832"/>
        <v/>
      </c>
      <c r="CY607" s="126" t="str">
        <f t="shared" si="833"/>
        <v/>
      </c>
      <c r="CZ607" s="126" t="str">
        <f t="shared" si="834"/>
        <v/>
      </c>
      <c r="DA607" s="126" t="str">
        <f t="shared" si="835"/>
        <v/>
      </c>
      <c r="DB607" s="145" t="str">
        <f t="shared" si="836"/>
        <v/>
      </c>
      <c r="DC607" s="143" t="str">
        <f t="shared" si="837"/>
        <v/>
      </c>
      <c r="DD607" s="121"/>
      <c r="DE607" s="113" t="str">
        <f t="shared" si="838"/>
        <v/>
      </c>
      <c r="DF607" s="113" t="str">
        <f t="shared" si="839"/>
        <v/>
      </c>
      <c r="DG607" s="111" t="e">
        <f t="shared" si="867"/>
        <v>#N/A</v>
      </c>
      <c r="DH607" s="108" t="str">
        <f t="shared" si="840"/>
        <v/>
      </c>
      <c r="DI607" s="108" t="str">
        <f t="shared" si="868"/>
        <v/>
      </c>
      <c r="DJ607" s="108" t="str">
        <f t="shared" si="869"/>
        <v/>
      </c>
      <c r="DK607" s="108" t="str">
        <f t="shared" si="872"/>
        <v/>
      </c>
      <c r="DL607" s="108" t="str">
        <f t="shared" si="870"/>
        <v/>
      </c>
      <c r="DM607" s="108" t="str">
        <f t="shared" si="871"/>
        <v/>
      </c>
      <c r="DN607" s="103"/>
      <c r="DO607" s="170" t="str">
        <f t="shared" si="841"/>
        <v/>
      </c>
      <c r="DP607" s="170" t="str">
        <f t="shared" si="842"/>
        <v/>
      </c>
      <c r="DQ607" s="170" t="str">
        <f t="shared" si="843"/>
        <v/>
      </c>
      <c r="DR607" s="55" t="str">
        <f t="shared" si="844"/>
        <v/>
      </c>
      <c r="DS607" s="55" t="str">
        <f t="shared" si="845"/>
        <v/>
      </c>
      <c r="DT607" s="173" t="str">
        <f t="shared" si="846"/>
        <v/>
      </c>
      <c r="DU607" s="55" t="str">
        <f t="shared" si="847"/>
        <v/>
      </c>
      <c r="DV607" s="21" t="str">
        <f t="shared" si="848"/>
        <v/>
      </c>
      <c r="DW607" s="11" t="str">
        <f t="shared" si="873"/>
        <v/>
      </c>
      <c r="DX607" s="12" t="str">
        <f t="shared" si="849"/>
        <v/>
      </c>
      <c r="DY607" s="15"/>
    </row>
    <row r="608" spans="1:129" ht="19.899999999999999" customHeight="1" x14ac:dyDescent="0.25">
      <c r="A608" s="47">
        <f t="shared" si="850"/>
        <v>607</v>
      </c>
      <c r="B608" s="176"/>
      <c r="C608" s="194"/>
      <c r="D608" s="176"/>
      <c r="E608" s="194"/>
      <c r="F608" s="192"/>
      <c r="G608" s="193"/>
      <c r="H608" s="176"/>
      <c r="I608" s="176"/>
      <c r="J608" s="180"/>
      <c r="K608" s="180"/>
      <c r="L608" s="180"/>
      <c r="M608" s="40"/>
      <c r="N608" s="10" t="str">
        <f t="shared" si="793"/>
        <v/>
      </c>
      <c r="O608" s="13"/>
      <c r="P608" s="26" t="str">
        <f t="shared" si="875"/>
        <v/>
      </c>
      <c r="Q608" s="26" t="str">
        <f t="shared" si="875"/>
        <v/>
      </c>
      <c r="R608" s="26" t="str">
        <f t="shared" si="875"/>
        <v/>
      </c>
      <c r="S608" s="26" t="str">
        <f t="shared" si="875"/>
        <v/>
      </c>
      <c r="T608" s="26" t="str">
        <f t="shared" si="875"/>
        <v/>
      </c>
      <c r="U608" s="157" t="str">
        <f t="shared" si="875"/>
        <v/>
      </c>
      <c r="V608" s="26" t="str">
        <f t="shared" si="875"/>
        <v/>
      </c>
      <c r="W608" s="26" t="str">
        <f t="shared" si="875"/>
        <v/>
      </c>
      <c r="X608" s="26" t="str">
        <f t="shared" si="875"/>
        <v/>
      </c>
      <c r="Y608" s="24" t="str">
        <f t="shared" si="875"/>
        <v/>
      </c>
      <c r="Z608" s="18" t="str">
        <f t="shared" si="877"/>
        <v/>
      </c>
      <c r="AA608" s="24" t="str">
        <f t="shared" si="877"/>
        <v/>
      </c>
      <c r="AB608" s="24" t="str">
        <f t="shared" si="877"/>
        <v/>
      </c>
      <c r="AC608" s="26" t="str">
        <f t="shared" si="877"/>
        <v/>
      </c>
      <c r="AD608" s="33" t="str">
        <f t="shared" si="877"/>
        <v/>
      </c>
      <c r="AE608" s="24" t="str">
        <f t="shared" si="877"/>
        <v/>
      </c>
      <c r="AF608" s="26" t="str">
        <f t="shared" si="877"/>
        <v/>
      </c>
      <c r="AG608" s="24" t="str">
        <f t="shared" si="877"/>
        <v/>
      </c>
      <c r="AH608" s="26" t="str">
        <f t="shared" si="877"/>
        <v/>
      </c>
      <c r="AI608" s="26" t="str">
        <f t="shared" si="877"/>
        <v/>
      </c>
      <c r="AJ608" s="26" t="str">
        <f t="shared" si="877"/>
        <v/>
      </c>
      <c r="AK608" s="26" t="str">
        <f t="shared" si="877"/>
        <v/>
      </c>
      <c r="AL608" s="26" t="str">
        <f t="shared" si="877"/>
        <v/>
      </c>
      <c r="AM608" s="18" t="str">
        <f t="shared" si="877"/>
        <v/>
      </c>
      <c r="AN608" s="9"/>
      <c r="AO608" s="152" t="str">
        <f t="shared" si="851"/>
        <v/>
      </c>
      <c r="AP608" s="150" t="str">
        <f t="shared" si="794"/>
        <v/>
      </c>
      <c r="AQ608" s="151" t="str">
        <f t="shared" si="795"/>
        <v/>
      </c>
      <c r="AR608" s="107" t="str">
        <f t="shared" si="796"/>
        <v/>
      </c>
      <c r="AS608" s="128" t="str">
        <f t="shared" si="797"/>
        <v/>
      </c>
      <c r="AT608" s="114" t="str">
        <f t="shared" si="852"/>
        <v/>
      </c>
      <c r="AU608" s="114" t="str">
        <f t="shared" si="853"/>
        <v/>
      </c>
      <c r="AV608" s="114" t="str">
        <f t="shared" si="854"/>
        <v/>
      </c>
      <c r="AW608" s="114" t="str">
        <f t="shared" si="855"/>
        <v/>
      </c>
      <c r="AX608" s="117" t="str">
        <f t="shared" si="856"/>
        <v/>
      </c>
      <c r="AY608" s="117" t="str">
        <f t="shared" si="857"/>
        <v/>
      </c>
      <c r="AZ608" s="111" t="str">
        <f t="shared" si="858"/>
        <v/>
      </c>
      <c r="BA608" s="133" t="str">
        <f t="shared" si="859"/>
        <v/>
      </c>
      <c r="BB608" s="126" t="str">
        <f t="shared" si="798"/>
        <v/>
      </c>
      <c r="BC608" s="126" t="str">
        <f t="shared" si="799"/>
        <v/>
      </c>
      <c r="BD608" s="127" t="str">
        <f t="shared" si="800"/>
        <v/>
      </c>
      <c r="BE608" s="115" t="str">
        <f t="shared" si="801"/>
        <v/>
      </c>
      <c r="BF608" s="148" t="str">
        <f t="shared" si="802"/>
        <v/>
      </c>
      <c r="BG608" s="126" t="str">
        <f t="shared" si="803"/>
        <v/>
      </c>
      <c r="BH608" s="126" t="str">
        <f t="shared" si="804"/>
        <v/>
      </c>
      <c r="BI608" s="126" t="str">
        <f t="shared" si="805"/>
        <v/>
      </c>
      <c r="BJ608" s="126" t="str">
        <f t="shared" si="806"/>
        <v/>
      </c>
      <c r="BK608" s="111" t="str">
        <f t="shared" si="807"/>
        <v/>
      </c>
      <c r="BL608" s="118" t="str">
        <f t="shared" si="860"/>
        <v/>
      </c>
      <c r="BM608" s="115" t="str">
        <f t="shared" si="808"/>
        <v/>
      </c>
      <c r="BN608" s="110" t="str">
        <f t="shared" si="809"/>
        <v/>
      </c>
      <c r="BO608" s="110" t="str">
        <f t="shared" si="810"/>
        <v/>
      </c>
      <c r="BP608" s="111" t="str">
        <f t="shared" si="861"/>
        <v/>
      </c>
      <c r="BQ608" s="110" t="str">
        <f t="shared" si="862"/>
        <v/>
      </c>
      <c r="BR608" s="153"/>
      <c r="BS608" s="115" t="str">
        <f t="shared" si="811"/>
        <v/>
      </c>
      <c r="BT608" s="132" t="str">
        <f t="shared" si="874"/>
        <v/>
      </c>
      <c r="BU608" s="146" t="str">
        <f t="shared" si="812"/>
        <v/>
      </c>
      <c r="BV608" s="115" t="str">
        <f t="shared" si="813"/>
        <v/>
      </c>
      <c r="BW608" s="118" t="str">
        <f t="shared" si="814"/>
        <v/>
      </c>
      <c r="BX608" s="119"/>
      <c r="BY608" s="111" t="str">
        <f t="shared" si="815"/>
        <v/>
      </c>
      <c r="BZ608" s="111" t="str">
        <f t="shared" si="816"/>
        <v/>
      </c>
      <c r="CA608" s="111" t="str">
        <f t="shared" si="817"/>
        <v/>
      </c>
      <c r="CB608" s="142" t="str">
        <f t="shared" si="818"/>
        <v/>
      </c>
      <c r="CC608" s="184" t="str">
        <f t="shared" si="819"/>
        <v/>
      </c>
      <c r="CD608" s="115" t="str">
        <f t="shared" si="820"/>
        <v/>
      </c>
      <c r="CE608" s="115" t="str">
        <f t="shared" si="821"/>
        <v/>
      </c>
      <c r="CF608" s="125" t="str">
        <f t="shared" si="822"/>
        <v/>
      </c>
      <c r="CG608" s="125" t="str">
        <f t="shared" si="823"/>
        <v/>
      </c>
      <c r="CH608" s="149" t="str">
        <f t="shared" si="824"/>
        <v/>
      </c>
      <c r="CI608" s="142" t="str">
        <f t="shared" si="825"/>
        <v/>
      </c>
      <c r="CJ608" s="119"/>
      <c r="CK608" s="109"/>
      <c r="CL608" s="166" t="str">
        <f t="shared" si="826"/>
        <v/>
      </c>
      <c r="CM608" s="166" t="str">
        <f t="shared" si="827"/>
        <v/>
      </c>
      <c r="CN608" s="163" t="str">
        <f t="shared" si="828"/>
        <v/>
      </c>
      <c r="CO608" s="164" t="str">
        <f t="shared" si="829"/>
        <v/>
      </c>
      <c r="CP608" s="109"/>
      <c r="CQ608" s="163" t="str">
        <f t="shared" si="830"/>
        <v/>
      </c>
      <c r="CR608" s="163" t="str">
        <f t="shared" si="831"/>
        <v/>
      </c>
      <c r="CS608" s="109"/>
      <c r="CT608" s="112" t="str">
        <f t="shared" si="863"/>
        <v/>
      </c>
      <c r="CU608" s="145" t="str">
        <f t="shared" si="864"/>
        <v/>
      </c>
      <c r="CV608" s="111" t="str">
        <f t="shared" si="865"/>
        <v/>
      </c>
      <c r="CW608" s="111" t="str">
        <f t="shared" si="866"/>
        <v/>
      </c>
      <c r="CX608" s="109" t="str">
        <f t="shared" si="832"/>
        <v/>
      </c>
      <c r="CY608" s="126" t="str">
        <f t="shared" si="833"/>
        <v/>
      </c>
      <c r="CZ608" s="126" t="str">
        <f t="shared" si="834"/>
        <v/>
      </c>
      <c r="DA608" s="126" t="str">
        <f t="shared" si="835"/>
        <v/>
      </c>
      <c r="DB608" s="145" t="str">
        <f t="shared" si="836"/>
        <v/>
      </c>
      <c r="DC608" s="143" t="str">
        <f t="shared" si="837"/>
        <v/>
      </c>
      <c r="DD608" s="121"/>
      <c r="DE608" s="113" t="str">
        <f t="shared" si="838"/>
        <v/>
      </c>
      <c r="DF608" s="113" t="str">
        <f t="shared" si="839"/>
        <v/>
      </c>
      <c r="DG608" s="111" t="e">
        <f t="shared" si="867"/>
        <v>#N/A</v>
      </c>
      <c r="DH608" s="108" t="str">
        <f t="shared" si="840"/>
        <v/>
      </c>
      <c r="DI608" s="108" t="str">
        <f t="shared" si="868"/>
        <v/>
      </c>
      <c r="DJ608" s="108" t="str">
        <f t="shared" si="869"/>
        <v/>
      </c>
      <c r="DK608" s="108" t="str">
        <f t="shared" si="872"/>
        <v/>
      </c>
      <c r="DL608" s="108" t="str">
        <f t="shared" si="870"/>
        <v/>
      </c>
      <c r="DM608" s="108" t="str">
        <f t="shared" si="871"/>
        <v/>
      </c>
      <c r="DN608" s="103"/>
      <c r="DO608" s="170" t="str">
        <f t="shared" si="841"/>
        <v/>
      </c>
      <c r="DP608" s="170" t="str">
        <f t="shared" si="842"/>
        <v/>
      </c>
      <c r="DQ608" s="170" t="str">
        <f t="shared" si="843"/>
        <v/>
      </c>
      <c r="DR608" s="55" t="str">
        <f t="shared" si="844"/>
        <v/>
      </c>
      <c r="DS608" s="55" t="str">
        <f t="shared" si="845"/>
        <v/>
      </c>
      <c r="DT608" s="173" t="str">
        <f t="shared" si="846"/>
        <v/>
      </c>
      <c r="DU608" s="55" t="str">
        <f t="shared" si="847"/>
        <v/>
      </c>
      <c r="DV608" s="21" t="str">
        <f t="shared" si="848"/>
        <v/>
      </c>
      <c r="DW608" s="11" t="str">
        <f t="shared" si="873"/>
        <v/>
      </c>
      <c r="DX608" s="12" t="str">
        <f t="shared" si="849"/>
        <v/>
      </c>
      <c r="DY608" s="15"/>
    </row>
    <row r="609" spans="1:129" ht="19.899999999999999" customHeight="1" x14ac:dyDescent="0.25">
      <c r="A609" s="47">
        <f t="shared" si="850"/>
        <v>608</v>
      </c>
      <c r="B609" s="176"/>
      <c r="C609" s="194"/>
      <c r="D609" s="176"/>
      <c r="E609" s="194"/>
      <c r="F609" s="192"/>
      <c r="G609" s="193"/>
      <c r="H609" s="176"/>
      <c r="I609" s="176"/>
      <c r="J609" s="180"/>
      <c r="K609" s="180"/>
      <c r="L609" s="180"/>
      <c r="M609" s="40"/>
      <c r="N609" s="10" t="str">
        <f t="shared" si="793"/>
        <v/>
      </c>
      <c r="O609" s="13"/>
      <c r="P609" s="26" t="str">
        <f t="shared" si="875"/>
        <v/>
      </c>
      <c r="Q609" s="26" t="str">
        <f t="shared" si="875"/>
        <v/>
      </c>
      <c r="R609" s="26" t="str">
        <f t="shared" si="875"/>
        <v/>
      </c>
      <c r="S609" s="26" t="str">
        <f t="shared" si="875"/>
        <v/>
      </c>
      <c r="T609" s="26" t="str">
        <f t="shared" si="875"/>
        <v/>
      </c>
      <c r="U609" s="157" t="str">
        <f t="shared" si="875"/>
        <v/>
      </c>
      <c r="V609" s="26" t="str">
        <f t="shared" si="875"/>
        <v/>
      </c>
      <c r="W609" s="26" t="str">
        <f t="shared" si="875"/>
        <v/>
      </c>
      <c r="X609" s="26" t="str">
        <f t="shared" si="875"/>
        <v/>
      </c>
      <c r="Y609" s="24" t="str">
        <f t="shared" si="875"/>
        <v/>
      </c>
      <c r="Z609" s="18" t="str">
        <f t="shared" si="877"/>
        <v/>
      </c>
      <c r="AA609" s="24" t="str">
        <f t="shared" si="877"/>
        <v/>
      </c>
      <c r="AB609" s="24" t="str">
        <f t="shared" si="877"/>
        <v/>
      </c>
      <c r="AC609" s="26" t="str">
        <f t="shared" si="877"/>
        <v/>
      </c>
      <c r="AD609" s="33" t="str">
        <f t="shared" si="877"/>
        <v/>
      </c>
      <c r="AE609" s="24" t="str">
        <f t="shared" si="877"/>
        <v/>
      </c>
      <c r="AF609" s="26" t="str">
        <f t="shared" si="877"/>
        <v/>
      </c>
      <c r="AG609" s="24" t="str">
        <f t="shared" si="877"/>
        <v/>
      </c>
      <c r="AH609" s="26" t="str">
        <f t="shared" si="877"/>
        <v/>
      </c>
      <c r="AI609" s="26" t="str">
        <f t="shared" si="877"/>
        <v/>
      </c>
      <c r="AJ609" s="26" t="str">
        <f t="shared" si="877"/>
        <v/>
      </c>
      <c r="AK609" s="26" t="str">
        <f t="shared" si="877"/>
        <v/>
      </c>
      <c r="AL609" s="26" t="str">
        <f t="shared" si="877"/>
        <v/>
      </c>
      <c r="AM609" s="18" t="str">
        <f t="shared" si="877"/>
        <v/>
      </c>
      <c r="AN609" s="9"/>
      <c r="AO609" s="152" t="str">
        <f t="shared" si="851"/>
        <v/>
      </c>
      <c r="AP609" s="150" t="str">
        <f t="shared" si="794"/>
        <v/>
      </c>
      <c r="AQ609" s="151" t="str">
        <f t="shared" si="795"/>
        <v/>
      </c>
      <c r="AR609" s="107" t="str">
        <f t="shared" si="796"/>
        <v/>
      </c>
      <c r="AS609" s="128" t="str">
        <f t="shared" si="797"/>
        <v/>
      </c>
      <c r="AT609" s="114" t="str">
        <f t="shared" si="852"/>
        <v/>
      </c>
      <c r="AU609" s="114" t="str">
        <f t="shared" si="853"/>
        <v/>
      </c>
      <c r="AV609" s="114" t="str">
        <f t="shared" si="854"/>
        <v/>
      </c>
      <c r="AW609" s="114" t="str">
        <f t="shared" si="855"/>
        <v/>
      </c>
      <c r="AX609" s="117" t="str">
        <f t="shared" si="856"/>
        <v/>
      </c>
      <c r="AY609" s="117" t="str">
        <f t="shared" si="857"/>
        <v/>
      </c>
      <c r="AZ609" s="111" t="str">
        <f t="shared" si="858"/>
        <v/>
      </c>
      <c r="BA609" s="133" t="str">
        <f t="shared" si="859"/>
        <v/>
      </c>
      <c r="BB609" s="126" t="str">
        <f t="shared" si="798"/>
        <v/>
      </c>
      <c r="BC609" s="126" t="str">
        <f t="shared" si="799"/>
        <v/>
      </c>
      <c r="BD609" s="127" t="str">
        <f t="shared" si="800"/>
        <v/>
      </c>
      <c r="BE609" s="115" t="str">
        <f t="shared" si="801"/>
        <v/>
      </c>
      <c r="BF609" s="148" t="str">
        <f t="shared" si="802"/>
        <v/>
      </c>
      <c r="BG609" s="126" t="str">
        <f t="shared" si="803"/>
        <v/>
      </c>
      <c r="BH609" s="126" t="str">
        <f t="shared" si="804"/>
        <v/>
      </c>
      <c r="BI609" s="126" t="str">
        <f t="shared" si="805"/>
        <v/>
      </c>
      <c r="BJ609" s="126" t="str">
        <f t="shared" si="806"/>
        <v/>
      </c>
      <c r="BK609" s="111" t="str">
        <f t="shared" si="807"/>
        <v/>
      </c>
      <c r="BL609" s="118" t="str">
        <f t="shared" si="860"/>
        <v/>
      </c>
      <c r="BM609" s="115" t="str">
        <f t="shared" si="808"/>
        <v/>
      </c>
      <c r="BN609" s="110" t="str">
        <f t="shared" si="809"/>
        <v/>
      </c>
      <c r="BO609" s="110" t="str">
        <f t="shared" si="810"/>
        <v/>
      </c>
      <c r="BP609" s="111" t="str">
        <f t="shared" si="861"/>
        <v/>
      </c>
      <c r="BQ609" s="110" t="str">
        <f t="shared" si="862"/>
        <v/>
      </c>
      <c r="BR609" s="153"/>
      <c r="BS609" s="115" t="str">
        <f t="shared" si="811"/>
        <v/>
      </c>
      <c r="BT609" s="132" t="str">
        <f t="shared" si="874"/>
        <v/>
      </c>
      <c r="BU609" s="146" t="str">
        <f t="shared" si="812"/>
        <v/>
      </c>
      <c r="BV609" s="115" t="str">
        <f t="shared" si="813"/>
        <v/>
      </c>
      <c r="BW609" s="118" t="str">
        <f t="shared" si="814"/>
        <v/>
      </c>
      <c r="BX609" s="119"/>
      <c r="BY609" s="111" t="str">
        <f t="shared" si="815"/>
        <v/>
      </c>
      <c r="BZ609" s="111" t="str">
        <f t="shared" si="816"/>
        <v/>
      </c>
      <c r="CA609" s="111" t="str">
        <f t="shared" si="817"/>
        <v/>
      </c>
      <c r="CB609" s="142" t="str">
        <f t="shared" si="818"/>
        <v/>
      </c>
      <c r="CC609" s="184" t="str">
        <f t="shared" si="819"/>
        <v/>
      </c>
      <c r="CD609" s="115" t="str">
        <f t="shared" si="820"/>
        <v/>
      </c>
      <c r="CE609" s="115" t="str">
        <f t="shared" si="821"/>
        <v/>
      </c>
      <c r="CF609" s="125" t="str">
        <f t="shared" si="822"/>
        <v/>
      </c>
      <c r="CG609" s="125" t="str">
        <f t="shared" si="823"/>
        <v/>
      </c>
      <c r="CH609" s="149" t="str">
        <f t="shared" si="824"/>
        <v/>
      </c>
      <c r="CI609" s="142" t="str">
        <f t="shared" si="825"/>
        <v/>
      </c>
      <c r="CJ609" s="119"/>
      <c r="CK609" s="109"/>
      <c r="CL609" s="166" t="str">
        <f t="shared" si="826"/>
        <v/>
      </c>
      <c r="CM609" s="166" t="str">
        <f t="shared" si="827"/>
        <v/>
      </c>
      <c r="CN609" s="163" t="str">
        <f t="shared" si="828"/>
        <v/>
      </c>
      <c r="CO609" s="164" t="str">
        <f t="shared" si="829"/>
        <v/>
      </c>
      <c r="CP609" s="109"/>
      <c r="CQ609" s="163" t="str">
        <f t="shared" si="830"/>
        <v/>
      </c>
      <c r="CR609" s="163" t="str">
        <f t="shared" si="831"/>
        <v/>
      </c>
      <c r="CS609" s="109"/>
      <c r="CT609" s="112" t="str">
        <f t="shared" si="863"/>
        <v/>
      </c>
      <c r="CU609" s="145" t="str">
        <f t="shared" si="864"/>
        <v/>
      </c>
      <c r="CV609" s="111" t="str">
        <f t="shared" si="865"/>
        <v/>
      </c>
      <c r="CW609" s="111" t="str">
        <f t="shared" si="866"/>
        <v/>
      </c>
      <c r="CX609" s="109" t="str">
        <f t="shared" si="832"/>
        <v/>
      </c>
      <c r="CY609" s="126" t="str">
        <f t="shared" si="833"/>
        <v/>
      </c>
      <c r="CZ609" s="126" t="str">
        <f t="shared" si="834"/>
        <v/>
      </c>
      <c r="DA609" s="126" t="str">
        <f t="shared" si="835"/>
        <v/>
      </c>
      <c r="DB609" s="145" t="str">
        <f t="shared" si="836"/>
        <v/>
      </c>
      <c r="DC609" s="143" t="str">
        <f t="shared" si="837"/>
        <v/>
      </c>
      <c r="DD609" s="121"/>
      <c r="DE609" s="113" t="str">
        <f t="shared" si="838"/>
        <v/>
      </c>
      <c r="DF609" s="113" t="str">
        <f t="shared" si="839"/>
        <v/>
      </c>
      <c r="DG609" s="111" t="e">
        <f t="shared" si="867"/>
        <v>#N/A</v>
      </c>
      <c r="DH609" s="108" t="str">
        <f t="shared" si="840"/>
        <v/>
      </c>
      <c r="DI609" s="108" t="str">
        <f t="shared" si="868"/>
        <v/>
      </c>
      <c r="DJ609" s="108" t="str">
        <f t="shared" si="869"/>
        <v/>
      </c>
      <c r="DK609" s="108" t="str">
        <f t="shared" si="872"/>
        <v/>
      </c>
      <c r="DL609" s="108" t="str">
        <f t="shared" si="870"/>
        <v/>
      </c>
      <c r="DM609" s="108" t="str">
        <f t="shared" si="871"/>
        <v/>
      </c>
      <c r="DN609" s="103"/>
      <c r="DO609" s="170" t="str">
        <f t="shared" si="841"/>
        <v/>
      </c>
      <c r="DP609" s="170" t="str">
        <f t="shared" si="842"/>
        <v/>
      </c>
      <c r="DQ609" s="170" t="str">
        <f t="shared" si="843"/>
        <v/>
      </c>
      <c r="DR609" s="55" t="str">
        <f t="shared" si="844"/>
        <v/>
      </c>
      <c r="DS609" s="55" t="str">
        <f t="shared" si="845"/>
        <v/>
      </c>
      <c r="DT609" s="173" t="str">
        <f t="shared" si="846"/>
        <v/>
      </c>
      <c r="DU609" s="55" t="str">
        <f t="shared" si="847"/>
        <v/>
      </c>
      <c r="DV609" s="21" t="str">
        <f t="shared" si="848"/>
        <v/>
      </c>
      <c r="DW609" s="11" t="str">
        <f t="shared" si="873"/>
        <v/>
      </c>
      <c r="DX609" s="12" t="str">
        <f t="shared" si="849"/>
        <v/>
      </c>
      <c r="DY609" s="15"/>
    </row>
    <row r="610" spans="1:129" ht="19.899999999999999" customHeight="1" x14ac:dyDescent="0.25">
      <c r="A610" s="47">
        <f t="shared" si="850"/>
        <v>609</v>
      </c>
      <c r="B610" s="176"/>
      <c r="C610" s="194"/>
      <c r="D610" s="176"/>
      <c r="E610" s="194"/>
      <c r="F610" s="192"/>
      <c r="G610" s="193"/>
      <c r="H610" s="176"/>
      <c r="I610" s="176"/>
      <c r="J610" s="180"/>
      <c r="K610" s="180"/>
      <c r="L610" s="180"/>
      <c r="M610" s="40"/>
      <c r="N610" s="10" t="str">
        <f t="shared" si="793"/>
        <v/>
      </c>
      <c r="O610" s="13"/>
      <c r="P610" s="26" t="str">
        <f t="shared" si="875"/>
        <v/>
      </c>
      <c r="Q610" s="26" t="str">
        <f t="shared" si="875"/>
        <v/>
      </c>
      <c r="R610" s="26" t="str">
        <f t="shared" si="875"/>
        <v/>
      </c>
      <c r="S610" s="26" t="str">
        <f t="shared" si="875"/>
        <v/>
      </c>
      <c r="T610" s="26" t="str">
        <f t="shared" si="875"/>
        <v/>
      </c>
      <c r="U610" s="157" t="str">
        <f t="shared" si="875"/>
        <v/>
      </c>
      <c r="V610" s="26" t="str">
        <f t="shared" si="875"/>
        <v/>
      </c>
      <c r="W610" s="26" t="str">
        <f t="shared" si="875"/>
        <v/>
      </c>
      <c r="X610" s="26" t="str">
        <f t="shared" si="875"/>
        <v/>
      </c>
      <c r="Y610" s="24" t="str">
        <f t="shared" si="875"/>
        <v/>
      </c>
      <c r="Z610" s="18" t="str">
        <f t="shared" si="877"/>
        <v/>
      </c>
      <c r="AA610" s="24" t="str">
        <f t="shared" si="877"/>
        <v/>
      </c>
      <c r="AB610" s="24" t="str">
        <f t="shared" si="877"/>
        <v/>
      </c>
      <c r="AC610" s="26" t="str">
        <f t="shared" si="877"/>
        <v/>
      </c>
      <c r="AD610" s="33" t="str">
        <f t="shared" si="877"/>
        <v/>
      </c>
      <c r="AE610" s="24" t="str">
        <f t="shared" si="877"/>
        <v/>
      </c>
      <c r="AF610" s="26" t="str">
        <f t="shared" si="877"/>
        <v/>
      </c>
      <c r="AG610" s="24" t="str">
        <f t="shared" si="877"/>
        <v/>
      </c>
      <c r="AH610" s="26" t="str">
        <f t="shared" si="877"/>
        <v/>
      </c>
      <c r="AI610" s="26" t="str">
        <f t="shared" si="877"/>
        <v/>
      </c>
      <c r="AJ610" s="26" t="str">
        <f t="shared" si="877"/>
        <v/>
      </c>
      <c r="AK610" s="26" t="str">
        <f t="shared" si="877"/>
        <v/>
      </c>
      <c r="AL610" s="26" t="str">
        <f t="shared" si="877"/>
        <v/>
      </c>
      <c r="AM610" s="18" t="str">
        <f t="shared" si="877"/>
        <v/>
      </c>
      <c r="AN610" s="9"/>
      <c r="AO610" s="152" t="str">
        <f t="shared" si="851"/>
        <v/>
      </c>
      <c r="AP610" s="150" t="str">
        <f t="shared" si="794"/>
        <v/>
      </c>
      <c r="AQ610" s="151" t="str">
        <f t="shared" si="795"/>
        <v/>
      </c>
      <c r="AR610" s="107" t="str">
        <f t="shared" si="796"/>
        <v/>
      </c>
      <c r="AS610" s="128" t="str">
        <f t="shared" si="797"/>
        <v/>
      </c>
      <c r="AT610" s="114" t="str">
        <f t="shared" si="852"/>
        <v/>
      </c>
      <c r="AU610" s="114" t="str">
        <f t="shared" si="853"/>
        <v/>
      </c>
      <c r="AV610" s="114" t="str">
        <f t="shared" si="854"/>
        <v/>
      </c>
      <c r="AW610" s="114" t="str">
        <f t="shared" si="855"/>
        <v/>
      </c>
      <c r="AX610" s="117" t="str">
        <f t="shared" si="856"/>
        <v/>
      </c>
      <c r="AY610" s="117" t="str">
        <f t="shared" si="857"/>
        <v/>
      </c>
      <c r="AZ610" s="111" t="str">
        <f t="shared" si="858"/>
        <v/>
      </c>
      <c r="BA610" s="133" t="str">
        <f t="shared" si="859"/>
        <v/>
      </c>
      <c r="BB610" s="126" t="str">
        <f t="shared" si="798"/>
        <v/>
      </c>
      <c r="BC610" s="126" t="str">
        <f t="shared" si="799"/>
        <v/>
      </c>
      <c r="BD610" s="127" t="str">
        <f t="shared" si="800"/>
        <v/>
      </c>
      <c r="BE610" s="115" t="str">
        <f t="shared" si="801"/>
        <v/>
      </c>
      <c r="BF610" s="148" t="str">
        <f t="shared" si="802"/>
        <v/>
      </c>
      <c r="BG610" s="126" t="str">
        <f t="shared" si="803"/>
        <v/>
      </c>
      <c r="BH610" s="126" t="str">
        <f t="shared" si="804"/>
        <v/>
      </c>
      <c r="BI610" s="126" t="str">
        <f t="shared" si="805"/>
        <v/>
      </c>
      <c r="BJ610" s="126" t="str">
        <f t="shared" si="806"/>
        <v/>
      </c>
      <c r="BK610" s="111" t="str">
        <f t="shared" si="807"/>
        <v/>
      </c>
      <c r="BL610" s="118" t="str">
        <f t="shared" si="860"/>
        <v/>
      </c>
      <c r="BM610" s="115" t="str">
        <f t="shared" si="808"/>
        <v/>
      </c>
      <c r="BN610" s="110" t="str">
        <f t="shared" si="809"/>
        <v/>
      </c>
      <c r="BO610" s="110" t="str">
        <f t="shared" si="810"/>
        <v/>
      </c>
      <c r="BP610" s="111" t="str">
        <f t="shared" si="861"/>
        <v/>
      </c>
      <c r="BQ610" s="110" t="str">
        <f t="shared" si="862"/>
        <v/>
      </c>
      <c r="BR610" s="153"/>
      <c r="BS610" s="115" t="str">
        <f t="shared" si="811"/>
        <v/>
      </c>
      <c r="BT610" s="132" t="str">
        <f t="shared" si="874"/>
        <v/>
      </c>
      <c r="BU610" s="146" t="str">
        <f t="shared" si="812"/>
        <v/>
      </c>
      <c r="BV610" s="115" t="str">
        <f t="shared" si="813"/>
        <v/>
      </c>
      <c r="BW610" s="118" t="str">
        <f t="shared" si="814"/>
        <v/>
      </c>
      <c r="BX610" s="119"/>
      <c r="BY610" s="111" t="str">
        <f t="shared" si="815"/>
        <v/>
      </c>
      <c r="BZ610" s="111" t="str">
        <f t="shared" si="816"/>
        <v/>
      </c>
      <c r="CA610" s="111" t="str">
        <f t="shared" si="817"/>
        <v/>
      </c>
      <c r="CB610" s="142" t="str">
        <f t="shared" si="818"/>
        <v/>
      </c>
      <c r="CC610" s="184" t="str">
        <f t="shared" si="819"/>
        <v/>
      </c>
      <c r="CD610" s="115" t="str">
        <f t="shared" si="820"/>
        <v/>
      </c>
      <c r="CE610" s="115" t="str">
        <f t="shared" si="821"/>
        <v/>
      </c>
      <c r="CF610" s="125" t="str">
        <f t="shared" si="822"/>
        <v/>
      </c>
      <c r="CG610" s="125" t="str">
        <f t="shared" si="823"/>
        <v/>
      </c>
      <c r="CH610" s="149" t="str">
        <f t="shared" si="824"/>
        <v/>
      </c>
      <c r="CI610" s="142" t="str">
        <f t="shared" si="825"/>
        <v/>
      </c>
      <c r="CJ610" s="119"/>
      <c r="CK610" s="109"/>
      <c r="CL610" s="166" t="str">
        <f t="shared" si="826"/>
        <v/>
      </c>
      <c r="CM610" s="166" t="str">
        <f t="shared" si="827"/>
        <v/>
      </c>
      <c r="CN610" s="163" t="str">
        <f t="shared" si="828"/>
        <v/>
      </c>
      <c r="CO610" s="164" t="str">
        <f t="shared" si="829"/>
        <v/>
      </c>
      <c r="CP610" s="109"/>
      <c r="CQ610" s="163" t="str">
        <f t="shared" si="830"/>
        <v/>
      </c>
      <c r="CR610" s="163" t="str">
        <f t="shared" si="831"/>
        <v/>
      </c>
      <c r="CS610" s="109"/>
      <c r="CT610" s="112" t="str">
        <f t="shared" si="863"/>
        <v/>
      </c>
      <c r="CU610" s="145" t="str">
        <f t="shared" si="864"/>
        <v/>
      </c>
      <c r="CV610" s="111" t="str">
        <f t="shared" si="865"/>
        <v/>
      </c>
      <c r="CW610" s="111" t="str">
        <f t="shared" si="866"/>
        <v/>
      </c>
      <c r="CX610" s="109" t="str">
        <f t="shared" si="832"/>
        <v/>
      </c>
      <c r="CY610" s="126" t="str">
        <f t="shared" si="833"/>
        <v/>
      </c>
      <c r="CZ610" s="126" t="str">
        <f t="shared" si="834"/>
        <v/>
      </c>
      <c r="DA610" s="126" t="str">
        <f t="shared" si="835"/>
        <v/>
      </c>
      <c r="DB610" s="145" t="str">
        <f t="shared" si="836"/>
        <v/>
      </c>
      <c r="DC610" s="143" t="str">
        <f t="shared" si="837"/>
        <v/>
      </c>
      <c r="DD610" s="121"/>
      <c r="DE610" s="113" t="str">
        <f t="shared" si="838"/>
        <v/>
      </c>
      <c r="DF610" s="113" t="str">
        <f t="shared" si="839"/>
        <v/>
      </c>
      <c r="DG610" s="111" t="e">
        <f t="shared" si="867"/>
        <v>#N/A</v>
      </c>
      <c r="DH610" s="108" t="str">
        <f t="shared" si="840"/>
        <v/>
      </c>
      <c r="DI610" s="108" t="str">
        <f t="shared" si="868"/>
        <v/>
      </c>
      <c r="DJ610" s="108" t="str">
        <f t="shared" si="869"/>
        <v/>
      </c>
      <c r="DK610" s="108" t="str">
        <f t="shared" si="872"/>
        <v/>
      </c>
      <c r="DL610" s="108" t="str">
        <f t="shared" si="870"/>
        <v/>
      </c>
      <c r="DM610" s="108" t="str">
        <f t="shared" si="871"/>
        <v/>
      </c>
      <c r="DN610" s="103"/>
      <c r="DO610" s="170" t="str">
        <f t="shared" si="841"/>
        <v/>
      </c>
      <c r="DP610" s="170" t="str">
        <f t="shared" si="842"/>
        <v/>
      </c>
      <c r="DQ610" s="170" t="str">
        <f t="shared" si="843"/>
        <v/>
      </c>
      <c r="DR610" s="55" t="str">
        <f t="shared" si="844"/>
        <v/>
      </c>
      <c r="DS610" s="55" t="str">
        <f t="shared" si="845"/>
        <v/>
      </c>
      <c r="DT610" s="173" t="str">
        <f t="shared" si="846"/>
        <v/>
      </c>
      <c r="DU610" s="55" t="str">
        <f t="shared" si="847"/>
        <v/>
      </c>
      <c r="DV610" s="21" t="str">
        <f t="shared" si="848"/>
        <v/>
      </c>
      <c r="DW610" s="11" t="str">
        <f t="shared" si="873"/>
        <v/>
      </c>
      <c r="DX610" s="12" t="str">
        <f t="shared" si="849"/>
        <v/>
      </c>
      <c r="DY610" s="15"/>
    </row>
    <row r="611" spans="1:129" ht="19.899999999999999" customHeight="1" x14ac:dyDescent="0.25">
      <c r="A611" s="47">
        <f t="shared" si="850"/>
        <v>610</v>
      </c>
      <c r="B611" s="176"/>
      <c r="C611" s="194"/>
      <c r="D611" s="176"/>
      <c r="E611" s="194"/>
      <c r="F611" s="192"/>
      <c r="G611" s="193"/>
      <c r="H611" s="176"/>
      <c r="I611" s="176"/>
      <c r="J611" s="180"/>
      <c r="K611" s="180"/>
      <c r="L611" s="180"/>
      <c r="M611" s="40"/>
      <c r="N611" s="10" t="str">
        <f t="shared" si="793"/>
        <v/>
      </c>
      <c r="O611" s="13"/>
      <c r="P611" s="26" t="str">
        <f t="shared" si="875"/>
        <v/>
      </c>
      <c r="Q611" s="26" t="str">
        <f t="shared" si="875"/>
        <v/>
      </c>
      <c r="R611" s="26" t="str">
        <f t="shared" si="875"/>
        <v/>
      </c>
      <c r="S611" s="26" t="str">
        <f t="shared" si="875"/>
        <v/>
      </c>
      <c r="T611" s="26" t="str">
        <f t="shared" si="875"/>
        <v/>
      </c>
      <c r="U611" s="157" t="str">
        <f t="shared" si="875"/>
        <v/>
      </c>
      <c r="V611" s="26" t="str">
        <f t="shared" si="875"/>
        <v/>
      </c>
      <c r="W611" s="26" t="str">
        <f t="shared" si="875"/>
        <v/>
      </c>
      <c r="X611" s="26" t="str">
        <f t="shared" si="875"/>
        <v/>
      </c>
      <c r="Y611" s="24" t="str">
        <f t="shared" si="875"/>
        <v/>
      </c>
      <c r="Z611" s="18" t="str">
        <f t="shared" si="877"/>
        <v/>
      </c>
      <c r="AA611" s="24" t="str">
        <f t="shared" si="877"/>
        <v/>
      </c>
      <c r="AB611" s="24" t="str">
        <f t="shared" si="877"/>
        <v/>
      </c>
      <c r="AC611" s="26" t="str">
        <f t="shared" si="877"/>
        <v/>
      </c>
      <c r="AD611" s="33" t="str">
        <f t="shared" si="877"/>
        <v/>
      </c>
      <c r="AE611" s="24" t="str">
        <f t="shared" si="877"/>
        <v/>
      </c>
      <c r="AF611" s="26" t="str">
        <f t="shared" si="877"/>
        <v/>
      </c>
      <c r="AG611" s="24" t="str">
        <f t="shared" si="877"/>
        <v/>
      </c>
      <c r="AH611" s="26" t="str">
        <f t="shared" si="877"/>
        <v/>
      </c>
      <c r="AI611" s="26" t="str">
        <f t="shared" si="877"/>
        <v/>
      </c>
      <c r="AJ611" s="26" t="str">
        <f t="shared" si="877"/>
        <v/>
      </c>
      <c r="AK611" s="26" t="str">
        <f t="shared" si="877"/>
        <v/>
      </c>
      <c r="AL611" s="26" t="str">
        <f t="shared" si="877"/>
        <v/>
      </c>
      <c r="AM611" s="18" t="str">
        <f t="shared" si="877"/>
        <v/>
      </c>
      <c r="AN611" s="9"/>
      <c r="AO611" s="152" t="str">
        <f t="shared" si="851"/>
        <v/>
      </c>
      <c r="AP611" s="150" t="str">
        <f t="shared" si="794"/>
        <v/>
      </c>
      <c r="AQ611" s="151" t="str">
        <f t="shared" si="795"/>
        <v/>
      </c>
      <c r="AR611" s="107" t="str">
        <f t="shared" si="796"/>
        <v/>
      </c>
      <c r="AS611" s="128" t="str">
        <f t="shared" si="797"/>
        <v/>
      </c>
      <c r="AT611" s="114" t="str">
        <f t="shared" si="852"/>
        <v/>
      </c>
      <c r="AU611" s="114" t="str">
        <f t="shared" si="853"/>
        <v/>
      </c>
      <c r="AV611" s="114" t="str">
        <f t="shared" si="854"/>
        <v/>
      </c>
      <c r="AW611" s="114" t="str">
        <f t="shared" si="855"/>
        <v/>
      </c>
      <c r="AX611" s="117" t="str">
        <f t="shared" si="856"/>
        <v/>
      </c>
      <c r="AY611" s="117" t="str">
        <f t="shared" si="857"/>
        <v/>
      </c>
      <c r="AZ611" s="111" t="str">
        <f t="shared" si="858"/>
        <v/>
      </c>
      <c r="BA611" s="133" t="str">
        <f t="shared" si="859"/>
        <v/>
      </c>
      <c r="BB611" s="126" t="str">
        <f t="shared" si="798"/>
        <v/>
      </c>
      <c r="BC611" s="126" t="str">
        <f t="shared" si="799"/>
        <v/>
      </c>
      <c r="BD611" s="127" t="str">
        <f t="shared" si="800"/>
        <v/>
      </c>
      <c r="BE611" s="115" t="str">
        <f t="shared" si="801"/>
        <v/>
      </c>
      <c r="BF611" s="148" t="str">
        <f t="shared" si="802"/>
        <v/>
      </c>
      <c r="BG611" s="126" t="str">
        <f t="shared" si="803"/>
        <v/>
      </c>
      <c r="BH611" s="126" t="str">
        <f t="shared" si="804"/>
        <v/>
      </c>
      <c r="BI611" s="126" t="str">
        <f t="shared" si="805"/>
        <v/>
      </c>
      <c r="BJ611" s="126" t="str">
        <f t="shared" si="806"/>
        <v/>
      </c>
      <c r="BK611" s="111" t="str">
        <f t="shared" si="807"/>
        <v/>
      </c>
      <c r="BL611" s="118" t="str">
        <f t="shared" si="860"/>
        <v/>
      </c>
      <c r="BM611" s="115" t="str">
        <f t="shared" si="808"/>
        <v/>
      </c>
      <c r="BN611" s="110" t="str">
        <f t="shared" si="809"/>
        <v/>
      </c>
      <c r="BO611" s="110" t="str">
        <f t="shared" si="810"/>
        <v/>
      </c>
      <c r="BP611" s="111" t="str">
        <f t="shared" si="861"/>
        <v/>
      </c>
      <c r="BQ611" s="110" t="str">
        <f t="shared" si="862"/>
        <v/>
      </c>
      <c r="BR611" s="153"/>
      <c r="BS611" s="115" t="str">
        <f t="shared" si="811"/>
        <v/>
      </c>
      <c r="BT611" s="132" t="str">
        <f t="shared" si="874"/>
        <v/>
      </c>
      <c r="BU611" s="146" t="str">
        <f t="shared" si="812"/>
        <v/>
      </c>
      <c r="BV611" s="115" t="str">
        <f t="shared" si="813"/>
        <v/>
      </c>
      <c r="BW611" s="118" t="str">
        <f t="shared" si="814"/>
        <v/>
      </c>
      <c r="BX611" s="119"/>
      <c r="BY611" s="111" t="str">
        <f t="shared" si="815"/>
        <v/>
      </c>
      <c r="BZ611" s="111" t="str">
        <f t="shared" si="816"/>
        <v/>
      </c>
      <c r="CA611" s="111" t="str">
        <f t="shared" si="817"/>
        <v/>
      </c>
      <c r="CB611" s="142" t="str">
        <f t="shared" si="818"/>
        <v/>
      </c>
      <c r="CC611" s="184" t="str">
        <f t="shared" si="819"/>
        <v/>
      </c>
      <c r="CD611" s="115" t="str">
        <f t="shared" si="820"/>
        <v/>
      </c>
      <c r="CE611" s="115" t="str">
        <f t="shared" si="821"/>
        <v/>
      </c>
      <c r="CF611" s="125" t="str">
        <f t="shared" si="822"/>
        <v/>
      </c>
      <c r="CG611" s="125" t="str">
        <f t="shared" si="823"/>
        <v/>
      </c>
      <c r="CH611" s="149" t="str">
        <f t="shared" si="824"/>
        <v/>
      </c>
      <c r="CI611" s="142" t="str">
        <f t="shared" si="825"/>
        <v/>
      </c>
      <c r="CJ611" s="119"/>
      <c r="CK611" s="109"/>
      <c r="CL611" s="166" t="str">
        <f t="shared" si="826"/>
        <v/>
      </c>
      <c r="CM611" s="166" t="str">
        <f t="shared" si="827"/>
        <v/>
      </c>
      <c r="CN611" s="163" t="str">
        <f t="shared" si="828"/>
        <v/>
      </c>
      <c r="CO611" s="164" t="str">
        <f t="shared" si="829"/>
        <v/>
      </c>
      <c r="CP611" s="109"/>
      <c r="CQ611" s="163" t="str">
        <f t="shared" si="830"/>
        <v/>
      </c>
      <c r="CR611" s="163" t="str">
        <f t="shared" si="831"/>
        <v/>
      </c>
      <c r="CS611" s="109"/>
      <c r="CT611" s="112" t="str">
        <f t="shared" si="863"/>
        <v/>
      </c>
      <c r="CU611" s="145" t="str">
        <f t="shared" si="864"/>
        <v/>
      </c>
      <c r="CV611" s="111" t="str">
        <f t="shared" si="865"/>
        <v/>
      </c>
      <c r="CW611" s="111" t="str">
        <f t="shared" si="866"/>
        <v/>
      </c>
      <c r="CX611" s="109" t="str">
        <f t="shared" si="832"/>
        <v/>
      </c>
      <c r="CY611" s="126" t="str">
        <f t="shared" si="833"/>
        <v/>
      </c>
      <c r="CZ611" s="126" t="str">
        <f t="shared" si="834"/>
        <v/>
      </c>
      <c r="DA611" s="126" t="str">
        <f t="shared" si="835"/>
        <v/>
      </c>
      <c r="DB611" s="145" t="str">
        <f t="shared" si="836"/>
        <v/>
      </c>
      <c r="DC611" s="143" t="str">
        <f t="shared" si="837"/>
        <v/>
      </c>
      <c r="DD611" s="121"/>
      <c r="DE611" s="113" t="str">
        <f t="shared" si="838"/>
        <v/>
      </c>
      <c r="DF611" s="113" t="str">
        <f t="shared" si="839"/>
        <v/>
      </c>
      <c r="DG611" s="111" t="e">
        <f t="shared" si="867"/>
        <v>#N/A</v>
      </c>
      <c r="DH611" s="108" t="str">
        <f t="shared" si="840"/>
        <v/>
      </c>
      <c r="DI611" s="108" t="str">
        <f t="shared" si="868"/>
        <v/>
      </c>
      <c r="DJ611" s="108" t="str">
        <f t="shared" si="869"/>
        <v/>
      </c>
      <c r="DK611" s="108" t="str">
        <f t="shared" si="872"/>
        <v/>
      </c>
      <c r="DL611" s="108" t="str">
        <f t="shared" si="870"/>
        <v/>
      </c>
      <c r="DM611" s="108" t="str">
        <f t="shared" si="871"/>
        <v/>
      </c>
      <c r="DN611" s="103"/>
      <c r="DO611" s="170" t="str">
        <f t="shared" si="841"/>
        <v/>
      </c>
      <c r="DP611" s="170" t="str">
        <f t="shared" si="842"/>
        <v/>
      </c>
      <c r="DQ611" s="170" t="str">
        <f t="shared" si="843"/>
        <v/>
      </c>
      <c r="DR611" s="55" t="str">
        <f t="shared" si="844"/>
        <v/>
      </c>
      <c r="DS611" s="55" t="str">
        <f t="shared" si="845"/>
        <v/>
      </c>
      <c r="DT611" s="173" t="str">
        <f t="shared" si="846"/>
        <v/>
      </c>
      <c r="DU611" s="55" t="str">
        <f t="shared" si="847"/>
        <v/>
      </c>
      <c r="DV611" s="21" t="str">
        <f t="shared" si="848"/>
        <v/>
      </c>
      <c r="DW611" s="11" t="str">
        <f t="shared" si="873"/>
        <v/>
      </c>
      <c r="DX611" s="12" t="str">
        <f t="shared" si="849"/>
        <v/>
      </c>
      <c r="DY611" s="15"/>
    </row>
    <row r="612" spans="1:129" ht="19.899999999999999" customHeight="1" x14ac:dyDescent="0.25">
      <c r="A612" s="47">
        <f t="shared" si="850"/>
        <v>611</v>
      </c>
      <c r="B612" s="176"/>
      <c r="C612" s="194"/>
      <c r="D612" s="176"/>
      <c r="E612" s="194"/>
      <c r="F612" s="192"/>
      <c r="G612" s="193"/>
      <c r="H612" s="176"/>
      <c r="I612" s="176"/>
      <c r="J612" s="180"/>
      <c r="K612" s="180"/>
      <c r="L612" s="180"/>
      <c r="M612" s="40"/>
      <c r="N612" s="10" t="str">
        <f t="shared" si="793"/>
        <v/>
      </c>
      <c r="O612" s="13"/>
      <c r="P612" s="26" t="str">
        <f t="shared" si="875"/>
        <v/>
      </c>
      <c r="Q612" s="26" t="str">
        <f t="shared" si="875"/>
        <v/>
      </c>
      <c r="R612" s="26" t="str">
        <f t="shared" si="875"/>
        <v/>
      </c>
      <c r="S612" s="26" t="str">
        <f t="shared" si="875"/>
        <v/>
      </c>
      <c r="T612" s="26" t="str">
        <f t="shared" si="875"/>
        <v/>
      </c>
      <c r="U612" s="157" t="str">
        <f t="shared" si="875"/>
        <v/>
      </c>
      <c r="V612" s="26" t="str">
        <f t="shared" si="875"/>
        <v/>
      </c>
      <c r="W612" s="26" t="str">
        <f t="shared" si="875"/>
        <v/>
      </c>
      <c r="X612" s="26" t="str">
        <f t="shared" si="875"/>
        <v/>
      </c>
      <c r="Y612" s="24" t="str">
        <f t="shared" si="875"/>
        <v/>
      </c>
      <c r="Z612" s="18" t="str">
        <f t="shared" si="877"/>
        <v/>
      </c>
      <c r="AA612" s="24" t="str">
        <f t="shared" si="877"/>
        <v/>
      </c>
      <c r="AB612" s="24" t="str">
        <f t="shared" si="877"/>
        <v/>
      </c>
      <c r="AC612" s="26" t="str">
        <f t="shared" si="877"/>
        <v/>
      </c>
      <c r="AD612" s="33" t="str">
        <f t="shared" si="877"/>
        <v/>
      </c>
      <c r="AE612" s="24" t="str">
        <f t="shared" si="877"/>
        <v/>
      </c>
      <c r="AF612" s="26" t="str">
        <f t="shared" si="877"/>
        <v/>
      </c>
      <c r="AG612" s="24" t="str">
        <f t="shared" si="877"/>
        <v/>
      </c>
      <c r="AH612" s="26" t="str">
        <f t="shared" si="877"/>
        <v/>
      </c>
      <c r="AI612" s="26" t="str">
        <f t="shared" si="877"/>
        <v/>
      </c>
      <c r="AJ612" s="26" t="str">
        <f t="shared" si="877"/>
        <v/>
      </c>
      <c r="AK612" s="26" t="str">
        <f t="shared" si="877"/>
        <v/>
      </c>
      <c r="AL612" s="26" t="str">
        <f t="shared" si="877"/>
        <v/>
      </c>
      <c r="AM612" s="18" t="str">
        <f t="shared" si="877"/>
        <v/>
      </c>
      <c r="AN612" s="9"/>
      <c r="AO612" s="152" t="str">
        <f t="shared" si="851"/>
        <v/>
      </c>
      <c r="AP612" s="150" t="str">
        <f t="shared" si="794"/>
        <v/>
      </c>
      <c r="AQ612" s="151" t="str">
        <f t="shared" si="795"/>
        <v/>
      </c>
      <c r="AR612" s="107" t="str">
        <f t="shared" si="796"/>
        <v/>
      </c>
      <c r="AS612" s="128" t="str">
        <f t="shared" si="797"/>
        <v/>
      </c>
      <c r="AT612" s="114" t="str">
        <f t="shared" si="852"/>
        <v/>
      </c>
      <c r="AU612" s="114" t="str">
        <f t="shared" si="853"/>
        <v/>
      </c>
      <c r="AV612" s="114" t="str">
        <f t="shared" si="854"/>
        <v/>
      </c>
      <c r="AW612" s="114" t="str">
        <f t="shared" si="855"/>
        <v/>
      </c>
      <c r="AX612" s="117" t="str">
        <f t="shared" si="856"/>
        <v/>
      </c>
      <c r="AY612" s="117" t="str">
        <f t="shared" si="857"/>
        <v/>
      </c>
      <c r="AZ612" s="111" t="str">
        <f t="shared" si="858"/>
        <v/>
      </c>
      <c r="BA612" s="133" t="str">
        <f t="shared" si="859"/>
        <v/>
      </c>
      <c r="BB612" s="126" t="str">
        <f t="shared" si="798"/>
        <v/>
      </c>
      <c r="BC612" s="126" t="str">
        <f t="shared" si="799"/>
        <v/>
      </c>
      <c r="BD612" s="127" t="str">
        <f t="shared" si="800"/>
        <v/>
      </c>
      <c r="BE612" s="115" t="str">
        <f t="shared" si="801"/>
        <v/>
      </c>
      <c r="BF612" s="148" t="str">
        <f t="shared" si="802"/>
        <v/>
      </c>
      <c r="BG612" s="126" t="str">
        <f t="shared" si="803"/>
        <v/>
      </c>
      <c r="BH612" s="126" t="str">
        <f t="shared" si="804"/>
        <v/>
      </c>
      <c r="BI612" s="126" t="str">
        <f t="shared" si="805"/>
        <v/>
      </c>
      <c r="BJ612" s="126" t="str">
        <f t="shared" si="806"/>
        <v/>
      </c>
      <c r="BK612" s="111" t="str">
        <f t="shared" si="807"/>
        <v/>
      </c>
      <c r="BL612" s="118" t="str">
        <f t="shared" si="860"/>
        <v/>
      </c>
      <c r="BM612" s="115" t="str">
        <f t="shared" si="808"/>
        <v/>
      </c>
      <c r="BN612" s="110" t="str">
        <f t="shared" si="809"/>
        <v/>
      </c>
      <c r="BO612" s="110" t="str">
        <f t="shared" si="810"/>
        <v/>
      </c>
      <c r="BP612" s="111" t="str">
        <f t="shared" si="861"/>
        <v/>
      </c>
      <c r="BQ612" s="110" t="str">
        <f t="shared" si="862"/>
        <v/>
      </c>
      <c r="BR612" s="153"/>
      <c r="BS612" s="115" t="str">
        <f t="shared" si="811"/>
        <v/>
      </c>
      <c r="BT612" s="132" t="str">
        <f t="shared" si="874"/>
        <v/>
      </c>
      <c r="BU612" s="146" t="str">
        <f t="shared" si="812"/>
        <v/>
      </c>
      <c r="BV612" s="115" t="str">
        <f t="shared" si="813"/>
        <v/>
      </c>
      <c r="BW612" s="118" t="str">
        <f t="shared" si="814"/>
        <v/>
      </c>
      <c r="BX612" s="119"/>
      <c r="BY612" s="111" t="str">
        <f t="shared" si="815"/>
        <v/>
      </c>
      <c r="BZ612" s="111" t="str">
        <f t="shared" si="816"/>
        <v/>
      </c>
      <c r="CA612" s="111" t="str">
        <f t="shared" si="817"/>
        <v/>
      </c>
      <c r="CB612" s="142" t="str">
        <f t="shared" si="818"/>
        <v/>
      </c>
      <c r="CC612" s="184" t="str">
        <f t="shared" si="819"/>
        <v/>
      </c>
      <c r="CD612" s="115" t="str">
        <f t="shared" si="820"/>
        <v/>
      </c>
      <c r="CE612" s="115" t="str">
        <f t="shared" si="821"/>
        <v/>
      </c>
      <c r="CF612" s="125" t="str">
        <f t="shared" si="822"/>
        <v/>
      </c>
      <c r="CG612" s="125" t="str">
        <f t="shared" si="823"/>
        <v/>
      </c>
      <c r="CH612" s="149" t="str">
        <f t="shared" si="824"/>
        <v/>
      </c>
      <c r="CI612" s="142" t="str">
        <f t="shared" si="825"/>
        <v/>
      </c>
      <c r="CJ612" s="119"/>
      <c r="CK612" s="109"/>
      <c r="CL612" s="166" t="str">
        <f t="shared" si="826"/>
        <v/>
      </c>
      <c r="CM612" s="166" t="str">
        <f t="shared" si="827"/>
        <v/>
      </c>
      <c r="CN612" s="163" t="str">
        <f t="shared" si="828"/>
        <v/>
      </c>
      <c r="CO612" s="164" t="str">
        <f t="shared" si="829"/>
        <v/>
      </c>
      <c r="CP612" s="109"/>
      <c r="CQ612" s="163" t="str">
        <f t="shared" si="830"/>
        <v/>
      </c>
      <c r="CR612" s="163" t="str">
        <f t="shared" si="831"/>
        <v/>
      </c>
      <c r="CS612" s="109"/>
      <c r="CT612" s="112" t="str">
        <f t="shared" si="863"/>
        <v/>
      </c>
      <c r="CU612" s="145" t="str">
        <f t="shared" si="864"/>
        <v/>
      </c>
      <c r="CV612" s="111" t="str">
        <f t="shared" si="865"/>
        <v/>
      </c>
      <c r="CW612" s="111" t="str">
        <f t="shared" si="866"/>
        <v/>
      </c>
      <c r="CX612" s="109" t="str">
        <f t="shared" si="832"/>
        <v/>
      </c>
      <c r="CY612" s="126" t="str">
        <f t="shared" si="833"/>
        <v/>
      </c>
      <c r="CZ612" s="126" t="str">
        <f t="shared" si="834"/>
        <v/>
      </c>
      <c r="DA612" s="126" t="str">
        <f t="shared" si="835"/>
        <v/>
      </c>
      <c r="DB612" s="145" t="str">
        <f t="shared" si="836"/>
        <v/>
      </c>
      <c r="DC612" s="143" t="str">
        <f t="shared" si="837"/>
        <v/>
      </c>
      <c r="DD612" s="121"/>
      <c r="DE612" s="113" t="str">
        <f t="shared" si="838"/>
        <v/>
      </c>
      <c r="DF612" s="113" t="str">
        <f t="shared" si="839"/>
        <v/>
      </c>
      <c r="DG612" s="111" t="e">
        <f t="shared" si="867"/>
        <v>#N/A</v>
      </c>
      <c r="DH612" s="108" t="str">
        <f t="shared" si="840"/>
        <v/>
      </c>
      <c r="DI612" s="108" t="str">
        <f t="shared" si="868"/>
        <v/>
      </c>
      <c r="DJ612" s="108" t="str">
        <f t="shared" si="869"/>
        <v/>
      </c>
      <c r="DK612" s="108" t="str">
        <f t="shared" si="872"/>
        <v/>
      </c>
      <c r="DL612" s="108" t="str">
        <f t="shared" si="870"/>
        <v/>
      </c>
      <c r="DM612" s="108" t="str">
        <f t="shared" si="871"/>
        <v/>
      </c>
      <c r="DN612" s="103"/>
      <c r="DO612" s="170" t="str">
        <f t="shared" si="841"/>
        <v/>
      </c>
      <c r="DP612" s="170" t="str">
        <f t="shared" si="842"/>
        <v/>
      </c>
      <c r="DQ612" s="170" t="str">
        <f t="shared" si="843"/>
        <v/>
      </c>
      <c r="DR612" s="55" t="str">
        <f t="shared" si="844"/>
        <v/>
      </c>
      <c r="DS612" s="55" t="str">
        <f t="shared" si="845"/>
        <v/>
      </c>
      <c r="DT612" s="173" t="str">
        <f t="shared" si="846"/>
        <v/>
      </c>
      <c r="DU612" s="55" t="str">
        <f t="shared" si="847"/>
        <v/>
      </c>
      <c r="DV612" s="21" t="str">
        <f t="shared" si="848"/>
        <v/>
      </c>
      <c r="DW612" s="11" t="str">
        <f t="shared" si="873"/>
        <v/>
      </c>
      <c r="DX612" s="12" t="str">
        <f t="shared" si="849"/>
        <v/>
      </c>
      <c r="DY612" s="15"/>
    </row>
    <row r="613" spans="1:129" ht="19.899999999999999" customHeight="1" x14ac:dyDescent="0.25">
      <c r="A613" s="47">
        <f t="shared" si="850"/>
        <v>612</v>
      </c>
      <c r="B613" s="176"/>
      <c r="C613" s="194"/>
      <c r="D613" s="176"/>
      <c r="E613" s="194"/>
      <c r="F613" s="192"/>
      <c r="G613" s="193"/>
      <c r="H613" s="176"/>
      <c r="I613" s="176"/>
      <c r="J613" s="180"/>
      <c r="K613" s="180"/>
      <c r="L613" s="180"/>
      <c r="M613" s="40"/>
      <c r="N613" s="10" t="str">
        <f t="shared" si="793"/>
        <v/>
      </c>
      <c r="O613" s="13"/>
      <c r="P613" s="26" t="str">
        <f t="shared" si="875"/>
        <v/>
      </c>
      <c r="Q613" s="26" t="str">
        <f t="shared" si="875"/>
        <v/>
      </c>
      <c r="R613" s="26" t="str">
        <f t="shared" ref="P613:Y676" si="878">IF(SG_or_BG_entered="","",Previous)</f>
        <v/>
      </c>
      <c r="S613" s="26" t="str">
        <f t="shared" si="878"/>
        <v/>
      </c>
      <c r="T613" s="26" t="str">
        <f t="shared" si="878"/>
        <v/>
      </c>
      <c r="U613" s="157" t="str">
        <f t="shared" si="878"/>
        <v/>
      </c>
      <c r="V613" s="26" t="str">
        <f t="shared" si="878"/>
        <v/>
      </c>
      <c r="W613" s="26" t="str">
        <f t="shared" si="878"/>
        <v/>
      </c>
      <c r="X613" s="26" t="str">
        <f t="shared" si="878"/>
        <v/>
      </c>
      <c r="Y613" s="24" t="str">
        <f t="shared" si="878"/>
        <v/>
      </c>
      <c r="Z613" s="18" t="str">
        <f t="shared" si="877"/>
        <v/>
      </c>
      <c r="AA613" s="24" t="str">
        <f t="shared" si="877"/>
        <v/>
      </c>
      <c r="AB613" s="24" t="str">
        <f t="shared" si="877"/>
        <v/>
      </c>
      <c r="AC613" s="26" t="str">
        <f t="shared" si="877"/>
        <v/>
      </c>
      <c r="AD613" s="33" t="str">
        <f t="shared" si="877"/>
        <v/>
      </c>
      <c r="AE613" s="24" t="str">
        <f t="shared" si="877"/>
        <v/>
      </c>
      <c r="AF613" s="26" t="str">
        <f t="shared" si="877"/>
        <v/>
      </c>
      <c r="AG613" s="24" t="str">
        <f t="shared" si="877"/>
        <v/>
      </c>
      <c r="AH613" s="26" t="str">
        <f t="shared" si="877"/>
        <v/>
      </c>
      <c r="AI613" s="26" t="str">
        <f t="shared" si="877"/>
        <v/>
      </c>
      <c r="AJ613" s="26" t="str">
        <f t="shared" si="877"/>
        <v/>
      </c>
      <c r="AK613" s="26" t="str">
        <f t="shared" si="877"/>
        <v/>
      </c>
      <c r="AL613" s="26" t="str">
        <f t="shared" si="877"/>
        <v/>
      </c>
      <c r="AM613" s="18" t="str">
        <f t="shared" si="877"/>
        <v/>
      </c>
      <c r="AN613" s="9"/>
      <c r="AO613" s="152" t="str">
        <f t="shared" si="851"/>
        <v/>
      </c>
      <c r="AP613" s="150" t="str">
        <f t="shared" si="794"/>
        <v/>
      </c>
      <c r="AQ613" s="151" t="str">
        <f t="shared" si="795"/>
        <v/>
      </c>
      <c r="AR613" s="107" t="str">
        <f t="shared" si="796"/>
        <v/>
      </c>
      <c r="AS613" s="128" t="str">
        <f t="shared" si="797"/>
        <v/>
      </c>
      <c r="AT613" s="114" t="str">
        <f t="shared" si="852"/>
        <v/>
      </c>
      <c r="AU613" s="114" t="str">
        <f t="shared" si="853"/>
        <v/>
      </c>
      <c r="AV613" s="114" t="str">
        <f t="shared" si="854"/>
        <v/>
      </c>
      <c r="AW613" s="114" t="str">
        <f t="shared" si="855"/>
        <v/>
      </c>
      <c r="AX613" s="117" t="str">
        <f t="shared" si="856"/>
        <v/>
      </c>
      <c r="AY613" s="117" t="str">
        <f t="shared" si="857"/>
        <v/>
      </c>
      <c r="AZ613" s="111" t="str">
        <f t="shared" si="858"/>
        <v/>
      </c>
      <c r="BA613" s="133" t="str">
        <f t="shared" si="859"/>
        <v/>
      </c>
      <c r="BB613" s="126" t="str">
        <f t="shared" si="798"/>
        <v/>
      </c>
      <c r="BC613" s="126" t="str">
        <f t="shared" si="799"/>
        <v/>
      </c>
      <c r="BD613" s="127" t="str">
        <f t="shared" si="800"/>
        <v/>
      </c>
      <c r="BE613" s="115" t="str">
        <f t="shared" si="801"/>
        <v/>
      </c>
      <c r="BF613" s="148" t="str">
        <f t="shared" si="802"/>
        <v/>
      </c>
      <c r="BG613" s="126" t="str">
        <f t="shared" si="803"/>
        <v/>
      </c>
      <c r="BH613" s="126" t="str">
        <f t="shared" si="804"/>
        <v/>
      </c>
      <c r="BI613" s="126" t="str">
        <f t="shared" si="805"/>
        <v/>
      </c>
      <c r="BJ613" s="126" t="str">
        <f t="shared" si="806"/>
        <v/>
      </c>
      <c r="BK613" s="111" t="str">
        <f t="shared" si="807"/>
        <v/>
      </c>
      <c r="BL613" s="118" t="str">
        <f t="shared" si="860"/>
        <v/>
      </c>
      <c r="BM613" s="115" t="str">
        <f t="shared" si="808"/>
        <v/>
      </c>
      <c r="BN613" s="110" t="str">
        <f t="shared" si="809"/>
        <v/>
      </c>
      <c r="BO613" s="110" t="str">
        <f t="shared" si="810"/>
        <v/>
      </c>
      <c r="BP613" s="111" t="str">
        <f t="shared" si="861"/>
        <v/>
      </c>
      <c r="BQ613" s="110" t="str">
        <f t="shared" si="862"/>
        <v/>
      </c>
      <c r="BR613" s="153"/>
      <c r="BS613" s="115" t="str">
        <f t="shared" si="811"/>
        <v/>
      </c>
      <c r="BT613" s="132" t="str">
        <f t="shared" si="874"/>
        <v/>
      </c>
      <c r="BU613" s="146" t="str">
        <f t="shared" si="812"/>
        <v/>
      </c>
      <c r="BV613" s="115" t="str">
        <f t="shared" si="813"/>
        <v/>
      </c>
      <c r="BW613" s="118" t="str">
        <f t="shared" si="814"/>
        <v/>
      </c>
      <c r="BX613" s="119"/>
      <c r="BY613" s="111" t="str">
        <f t="shared" si="815"/>
        <v/>
      </c>
      <c r="BZ613" s="111" t="str">
        <f t="shared" si="816"/>
        <v/>
      </c>
      <c r="CA613" s="111" t="str">
        <f t="shared" si="817"/>
        <v/>
      </c>
      <c r="CB613" s="142" t="str">
        <f t="shared" si="818"/>
        <v/>
      </c>
      <c r="CC613" s="184" t="str">
        <f t="shared" si="819"/>
        <v/>
      </c>
      <c r="CD613" s="115" t="str">
        <f t="shared" si="820"/>
        <v/>
      </c>
      <c r="CE613" s="115" t="str">
        <f t="shared" si="821"/>
        <v/>
      </c>
      <c r="CF613" s="125" t="str">
        <f t="shared" si="822"/>
        <v/>
      </c>
      <c r="CG613" s="125" t="str">
        <f t="shared" si="823"/>
        <v/>
      </c>
      <c r="CH613" s="149" t="str">
        <f t="shared" si="824"/>
        <v/>
      </c>
      <c r="CI613" s="142" t="str">
        <f t="shared" si="825"/>
        <v/>
      </c>
      <c r="CJ613" s="119"/>
      <c r="CK613" s="109"/>
      <c r="CL613" s="166" t="str">
        <f t="shared" si="826"/>
        <v/>
      </c>
      <c r="CM613" s="166" t="str">
        <f t="shared" si="827"/>
        <v/>
      </c>
      <c r="CN613" s="163" t="str">
        <f t="shared" si="828"/>
        <v/>
      </c>
      <c r="CO613" s="164" t="str">
        <f t="shared" si="829"/>
        <v/>
      </c>
      <c r="CP613" s="109"/>
      <c r="CQ613" s="163" t="str">
        <f t="shared" si="830"/>
        <v/>
      </c>
      <c r="CR613" s="163" t="str">
        <f t="shared" si="831"/>
        <v/>
      </c>
      <c r="CS613" s="109"/>
      <c r="CT613" s="112" t="str">
        <f t="shared" si="863"/>
        <v/>
      </c>
      <c r="CU613" s="145" t="str">
        <f t="shared" si="864"/>
        <v/>
      </c>
      <c r="CV613" s="111" t="str">
        <f t="shared" si="865"/>
        <v/>
      </c>
      <c r="CW613" s="111" t="str">
        <f t="shared" si="866"/>
        <v/>
      </c>
      <c r="CX613" s="109" t="str">
        <f t="shared" si="832"/>
        <v/>
      </c>
      <c r="CY613" s="126" t="str">
        <f t="shared" si="833"/>
        <v/>
      </c>
      <c r="CZ613" s="126" t="str">
        <f t="shared" si="834"/>
        <v/>
      </c>
      <c r="DA613" s="126" t="str">
        <f t="shared" si="835"/>
        <v/>
      </c>
      <c r="DB613" s="145" t="str">
        <f t="shared" si="836"/>
        <v/>
      </c>
      <c r="DC613" s="143" t="str">
        <f t="shared" si="837"/>
        <v/>
      </c>
      <c r="DD613" s="121"/>
      <c r="DE613" s="113" t="str">
        <f t="shared" si="838"/>
        <v/>
      </c>
      <c r="DF613" s="113" t="str">
        <f t="shared" si="839"/>
        <v/>
      </c>
      <c r="DG613" s="111" t="e">
        <f t="shared" si="867"/>
        <v>#N/A</v>
      </c>
      <c r="DH613" s="108" t="str">
        <f t="shared" si="840"/>
        <v/>
      </c>
      <c r="DI613" s="108" t="str">
        <f t="shared" si="868"/>
        <v/>
      </c>
      <c r="DJ613" s="108" t="str">
        <f t="shared" si="869"/>
        <v/>
      </c>
      <c r="DK613" s="108" t="str">
        <f t="shared" si="872"/>
        <v/>
      </c>
      <c r="DL613" s="108" t="str">
        <f t="shared" si="870"/>
        <v/>
      </c>
      <c r="DM613" s="108" t="str">
        <f t="shared" si="871"/>
        <v/>
      </c>
      <c r="DN613" s="103"/>
      <c r="DO613" s="170" t="str">
        <f t="shared" si="841"/>
        <v/>
      </c>
      <c r="DP613" s="170" t="str">
        <f t="shared" si="842"/>
        <v/>
      </c>
      <c r="DQ613" s="170" t="str">
        <f t="shared" si="843"/>
        <v/>
      </c>
      <c r="DR613" s="55" t="str">
        <f t="shared" si="844"/>
        <v/>
      </c>
      <c r="DS613" s="55" t="str">
        <f t="shared" si="845"/>
        <v/>
      </c>
      <c r="DT613" s="173" t="str">
        <f t="shared" si="846"/>
        <v/>
      </c>
      <c r="DU613" s="55" t="str">
        <f t="shared" si="847"/>
        <v/>
      </c>
      <c r="DV613" s="21" t="str">
        <f t="shared" si="848"/>
        <v/>
      </c>
      <c r="DW613" s="11" t="str">
        <f t="shared" si="873"/>
        <v/>
      </c>
      <c r="DX613" s="12" t="str">
        <f t="shared" si="849"/>
        <v/>
      </c>
      <c r="DY613" s="15"/>
    </row>
    <row r="614" spans="1:129" ht="19.899999999999999" customHeight="1" x14ac:dyDescent="0.25">
      <c r="A614" s="47">
        <f t="shared" si="850"/>
        <v>613</v>
      </c>
      <c r="B614" s="176"/>
      <c r="C614" s="194"/>
      <c r="D614" s="176"/>
      <c r="E614" s="194"/>
      <c r="F614" s="192"/>
      <c r="G614" s="193"/>
      <c r="H614" s="176"/>
      <c r="I614" s="176"/>
      <c r="J614" s="180"/>
      <c r="K614" s="180"/>
      <c r="L614" s="180"/>
      <c r="M614" s="40"/>
      <c r="N614" s="10" t="str">
        <f t="shared" si="793"/>
        <v/>
      </c>
      <c r="O614" s="13"/>
      <c r="P614" s="26" t="str">
        <f t="shared" si="878"/>
        <v/>
      </c>
      <c r="Q614" s="26" t="str">
        <f t="shared" si="878"/>
        <v/>
      </c>
      <c r="R614" s="26" t="str">
        <f t="shared" si="878"/>
        <v/>
      </c>
      <c r="S614" s="26" t="str">
        <f t="shared" si="878"/>
        <v/>
      </c>
      <c r="T614" s="26" t="str">
        <f t="shared" si="878"/>
        <v/>
      </c>
      <c r="U614" s="157" t="str">
        <f t="shared" si="878"/>
        <v/>
      </c>
      <c r="V614" s="26" t="str">
        <f t="shared" si="878"/>
        <v/>
      </c>
      <c r="W614" s="26" t="str">
        <f t="shared" si="878"/>
        <v/>
      </c>
      <c r="X614" s="26" t="str">
        <f t="shared" si="878"/>
        <v/>
      </c>
      <c r="Y614" s="24" t="str">
        <f t="shared" si="878"/>
        <v/>
      </c>
      <c r="Z614" s="18" t="str">
        <f t="shared" si="877"/>
        <v/>
      </c>
      <c r="AA614" s="24" t="str">
        <f t="shared" si="877"/>
        <v/>
      </c>
      <c r="AB614" s="24" t="str">
        <f t="shared" si="877"/>
        <v/>
      </c>
      <c r="AC614" s="26" t="str">
        <f t="shared" si="877"/>
        <v/>
      </c>
      <c r="AD614" s="33" t="str">
        <f t="shared" si="877"/>
        <v/>
      </c>
      <c r="AE614" s="24" t="str">
        <f t="shared" si="877"/>
        <v/>
      </c>
      <c r="AF614" s="26" t="str">
        <f t="shared" si="877"/>
        <v/>
      </c>
      <c r="AG614" s="24" t="str">
        <f t="shared" si="877"/>
        <v/>
      </c>
      <c r="AH614" s="26" t="str">
        <f t="shared" si="877"/>
        <v/>
      </c>
      <c r="AI614" s="26" t="str">
        <f t="shared" si="877"/>
        <v/>
      </c>
      <c r="AJ614" s="26" t="str">
        <f t="shared" si="877"/>
        <v/>
      </c>
      <c r="AK614" s="26" t="str">
        <f t="shared" si="877"/>
        <v/>
      </c>
      <c r="AL614" s="26" t="str">
        <f t="shared" si="877"/>
        <v/>
      </c>
      <c r="AM614" s="18" t="str">
        <f t="shared" si="877"/>
        <v/>
      </c>
      <c r="AN614" s="9"/>
      <c r="AO614" s="152" t="str">
        <f t="shared" si="851"/>
        <v/>
      </c>
      <c r="AP614" s="150" t="str">
        <f t="shared" si="794"/>
        <v/>
      </c>
      <c r="AQ614" s="151" t="str">
        <f t="shared" si="795"/>
        <v/>
      </c>
      <c r="AR614" s="107" t="str">
        <f t="shared" si="796"/>
        <v/>
      </c>
      <c r="AS614" s="128" t="str">
        <f t="shared" si="797"/>
        <v/>
      </c>
      <c r="AT614" s="114" t="str">
        <f t="shared" si="852"/>
        <v/>
      </c>
      <c r="AU614" s="114" t="str">
        <f t="shared" si="853"/>
        <v/>
      </c>
      <c r="AV614" s="114" t="str">
        <f t="shared" si="854"/>
        <v/>
      </c>
      <c r="AW614" s="114" t="str">
        <f t="shared" si="855"/>
        <v/>
      </c>
      <c r="AX614" s="117" t="str">
        <f t="shared" si="856"/>
        <v/>
      </c>
      <c r="AY614" s="117" t="str">
        <f t="shared" si="857"/>
        <v/>
      </c>
      <c r="AZ614" s="111" t="str">
        <f t="shared" si="858"/>
        <v/>
      </c>
      <c r="BA614" s="133" t="str">
        <f t="shared" si="859"/>
        <v/>
      </c>
      <c r="BB614" s="126" t="str">
        <f t="shared" si="798"/>
        <v/>
      </c>
      <c r="BC614" s="126" t="str">
        <f t="shared" si="799"/>
        <v/>
      </c>
      <c r="BD614" s="127" t="str">
        <f t="shared" si="800"/>
        <v/>
      </c>
      <c r="BE614" s="115" t="str">
        <f t="shared" si="801"/>
        <v/>
      </c>
      <c r="BF614" s="148" t="str">
        <f t="shared" si="802"/>
        <v/>
      </c>
      <c r="BG614" s="126" t="str">
        <f t="shared" si="803"/>
        <v/>
      </c>
      <c r="BH614" s="126" t="str">
        <f t="shared" si="804"/>
        <v/>
      </c>
      <c r="BI614" s="126" t="str">
        <f t="shared" si="805"/>
        <v/>
      </c>
      <c r="BJ614" s="126" t="str">
        <f t="shared" si="806"/>
        <v/>
      </c>
      <c r="BK614" s="111" t="str">
        <f t="shared" si="807"/>
        <v/>
      </c>
      <c r="BL614" s="118" t="str">
        <f t="shared" si="860"/>
        <v/>
      </c>
      <c r="BM614" s="115" t="str">
        <f t="shared" si="808"/>
        <v/>
      </c>
      <c r="BN614" s="110" t="str">
        <f t="shared" si="809"/>
        <v/>
      </c>
      <c r="BO614" s="110" t="str">
        <f t="shared" si="810"/>
        <v/>
      </c>
      <c r="BP614" s="111" t="str">
        <f t="shared" si="861"/>
        <v/>
      </c>
      <c r="BQ614" s="110" t="str">
        <f t="shared" si="862"/>
        <v/>
      </c>
      <c r="BR614" s="153"/>
      <c r="BS614" s="115" t="str">
        <f t="shared" si="811"/>
        <v/>
      </c>
      <c r="BT614" s="132" t="str">
        <f t="shared" si="874"/>
        <v/>
      </c>
      <c r="BU614" s="146" t="str">
        <f t="shared" si="812"/>
        <v/>
      </c>
      <c r="BV614" s="115" t="str">
        <f t="shared" si="813"/>
        <v/>
      </c>
      <c r="BW614" s="118" t="str">
        <f t="shared" si="814"/>
        <v/>
      </c>
      <c r="BX614" s="119"/>
      <c r="BY614" s="111" t="str">
        <f t="shared" si="815"/>
        <v/>
      </c>
      <c r="BZ614" s="111" t="str">
        <f t="shared" si="816"/>
        <v/>
      </c>
      <c r="CA614" s="111" t="str">
        <f t="shared" si="817"/>
        <v/>
      </c>
      <c r="CB614" s="142" t="str">
        <f t="shared" si="818"/>
        <v/>
      </c>
      <c r="CC614" s="184" t="str">
        <f t="shared" si="819"/>
        <v/>
      </c>
      <c r="CD614" s="115" t="str">
        <f t="shared" si="820"/>
        <v/>
      </c>
      <c r="CE614" s="115" t="str">
        <f t="shared" si="821"/>
        <v/>
      </c>
      <c r="CF614" s="125" t="str">
        <f t="shared" si="822"/>
        <v/>
      </c>
      <c r="CG614" s="125" t="str">
        <f t="shared" si="823"/>
        <v/>
      </c>
      <c r="CH614" s="149" t="str">
        <f t="shared" si="824"/>
        <v/>
      </c>
      <c r="CI614" s="142" t="str">
        <f t="shared" si="825"/>
        <v/>
      </c>
      <c r="CJ614" s="119"/>
      <c r="CK614" s="109"/>
      <c r="CL614" s="166" t="str">
        <f t="shared" si="826"/>
        <v/>
      </c>
      <c r="CM614" s="166" t="str">
        <f t="shared" si="827"/>
        <v/>
      </c>
      <c r="CN614" s="163" t="str">
        <f t="shared" si="828"/>
        <v/>
      </c>
      <c r="CO614" s="164" t="str">
        <f t="shared" si="829"/>
        <v/>
      </c>
      <c r="CP614" s="109"/>
      <c r="CQ614" s="163" t="str">
        <f t="shared" si="830"/>
        <v/>
      </c>
      <c r="CR614" s="163" t="str">
        <f t="shared" si="831"/>
        <v/>
      </c>
      <c r="CS614" s="109"/>
      <c r="CT614" s="112" t="str">
        <f t="shared" si="863"/>
        <v/>
      </c>
      <c r="CU614" s="145" t="str">
        <f t="shared" si="864"/>
        <v/>
      </c>
      <c r="CV614" s="111" t="str">
        <f t="shared" si="865"/>
        <v/>
      </c>
      <c r="CW614" s="111" t="str">
        <f t="shared" si="866"/>
        <v/>
      </c>
      <c r="CX614" s="109" t="str">
        <f t="shared" si="832"/>
        <v/>
      </c>
      <c r="CY614" s="126" t="str">
        <f t="shared" si="833"/>
        <v/>
      </c>
      <c r="CZ614" s="126" t="str">
        <f t="shared" si="834"/>
        <v/>
      </c>
      <c r="DA614" s="126" t="str">
        <f t="shared" si="835"/>
        <v/>
      </c>
      <c r="DB614" s="145" t="str">
        <f t="shared" si="836"/>
        <v/>
      </c>
      <c r="DC614" s="143" t="str">
        <f t="shared" si="837"/>
        <v/>
      </c>
      <c r="DD614" s="121"/>
      <c r="DE614" s="113" t="str">
        <f t="shared" si="838"/>
        <v/>
      </c>
      <c r="DF614" s="113" t="str">
        <f t="shared" si="839"/>
        <v/>
      </c>
      <c r="DG614" s="111" t="e">
        <f t="shared" si="867"/>
        <v>#N/A</v>
      </c>
      <c r="DH614" s="108" t="str">
        <f t="shared" si="840"/>
        <v/>
      </c>
      <c r="DI614" s="108" t="str">
        <f t="shared" si="868"/>
        <v/>
      </c>
      <c r="DJ614" s="108" t="str">
        <f t="shared" si="869"/>
        <v/>
      </c>
      <c r="DK614" s="108" t="str">
        <f t="shared" si="872"/>
        <v/>
      </c>
      <c r="DL614" s="108" t="str">
        <f t="shared" si="870"/>
        <v/>
      </c>
      <c r="DM614" s="108" t="str">
        <f t="shared" si="871"/>
        <v/>
      </c>
      <c r="DN614" s="103"/>
      <c r="DO614" s="170" t="str">
        <f t="shared" si="841"/>
        <v/>
      </c>
      <c r="DP614" s="170" t="str">
        <f t="shared" si="842"/>
        <v/>
      </c>
      <c r="DQ614" s="170" t="str">
        <f t="shared" si="843"/>
        <v/>
      </c>
      <c r="DR614" s="55" t="str">
        <f t="shared" si="844"/>
        <v/>
      </c>
      <c r="DS614" s="55" t="str">
        <f t="shared" si="845"/>
        <v/>
      </c>
      <c r="DT614" s="173" t="str">
        <f t="shared" si="846"/>
        <v/>
      </c>
      <c r="DU614" s="55" t="str">
        <f t="shared" si="847"/>
        <v/>
      </c>
      <c r="DV614" s="21" t="str">
        <f t="shared" si="848"/>
        <v/>
      </c>
      <c r="DW614" s="11" t="str">
        <f t="shared" si="873"/>
        <v/>
      </c>
      <c r="DX614" s="12" t="str">
        <f t="shared" si="849"/>
        <v/>
      </c>
      <c r="DY614" s="15"/>
    </row>
    <row r="615" spans="1:129" ht="19.899999999999999" customHeight="1" x14ac:dyDescent="0.25">
      <c r="A615" s="47">
        <f t="shared" si="850"/>
        <v>614</v>
      </c>
      <c r="B615" s="176"/>
      <c r="C615" s="194"/>
      <c r="D615" s="176"/>
      <c r="E615" s="194"/>
      <c r="F615" s="192"/>
      <c r="G615" s="193"/>
      <c r="H615" s="176"/>
      <c r="I615" s="176"/>
      <c r="J615" s="180"/>
      <c r="K615" s="180"/>
      <c r="L615" s="180"/>
      <c r="M615" s="40"/>
      <c r="N615" s="10" t="str">
        <f t="shared" si="793"/>
        <v/>
      </c>
      <c r="O615" s="13"/>
      <c r="P615" s="26" t="str">
        <f t="shared" si="878"/>
        <v/>
      </c>
      <c r="Q615" s="26" t="str">
        <f t="shared" si="878"/>
        <v/>
      </c>
      <c r="R615" s="26" t="str">
        <f t="shared" si="878"/>
        <v/>
      </c>
      <c r="S615" s="26" t="str">
        <f t="shared" si="878"/>
        <v/>
      </c>
      <c r="T615" s="26" t="str">
        <f t="shared" si="878"/>
        <v/>
      </c>
      <c r="U615" s="157" t="str">
        <f t="shared" si="878"/>
        <v/>
      </c>
      <c r="V615" s="26" t="str">
        <f t="shared" si="878"/>
        <v/>
      </c>
      <c r="W615" s="26" t="str">
        <f t="shared" si="878"/>
        <v/>
      </c>
      <c r="X615" s="26" t="str">
        <f t="shared" si="878"/>
        <v/>
      </c>
      <c r="Y615" s="24" t="str">
        <f t="shared" si="878"/>
        <v/>
      </c>
      <c r="Z615" s="18" t="str">
        <f t="shared" si="877"/>
        <v/>
      </c>
      <c r="AA615" s="24" t="str">
        <f t="shared" si="877"/>
        <v/>
      </c>
      <c r="AB615" s="24" t="str">
        <f t="shared" si="877"/>
        <v/>
      </c>
      <c r="AC615" s="26" t="str">
        <f t="shared" si="877"/>
        <v/>
      </c>
      <c r="AD615" s="33" t="str">
        <f t="shared" si="877"/>
        <v/>
      </c>
      <c r="AE615" s="24" t="str">
        <f t="shared" si="877"/>
        <v/>
      </c>
      <c r="AF615" s="26" t="str">
        <f t="shared" si="877"/>
        <v/>
      </c>
      <c r="AG615" s="24" t="str">
        <f t="shared" si="877"/>
        <v/>
      </c>
      <c r="AH615" s="26" t="str">
        <f t="shared" si="877"/>
        <v/>
      </c>
      <c r="AI615" s="26" t="str">
        <f t="shared" si="877"/>
        <v/>
      </c>
      <c r="AJ615" s="26" t="str">
        <f t="shared" si="877"/>
        <v/>
      </c>
      <c r="AK615" s="26" t="str">
        <f t="shared" si="877"/>
        <v/>
      </c>
      <c r="AL615" s="26" t="str">
        <f t="shared" si="877"/>
        <v/>
      </c>
      <c r="AM615" s="18" t="str">
        <f t="shared" si="877"/>
        <v/>
      </c>
      <c r="AN615" s="9"/>
      <c r="AO615" s="152" t="str">
        <f t="shared" si="851"/>
        <v/>
      </c>
      <c r="AP615" s="150" t="str">
        <f t="shared" si="794"/>
        <v/>
      </c>
      <c r="AQ615" s="151" t="str">
        <f t="shared" si="795"/>
        <v/>
      </c>
      <c r="AR615" s="107" t="str">
        <f t="shared" si="796"/>
        <v/>
      </c>
      <c r="AS615" s="128" t="str">
        <f t="shared" si="797"/>
        <v/>
      </c>
      <c r="AT615" s="114" t="str">
        <f t="shared" si="852"/>
        <v/>
      </c>
      <c r="AU615" s="114" t="str">
        <f t="shared" si="853"/>
        <v/>
      </c>
      <c r="AV615" s="114" t="str">
        <f t="shared" si="854"/>
        <v/>
      </c>
      <c r="AW615" s="114" t="str">
        <f t="shared" si="855"/>
        <v/>
      </c>
      <c r="AX615" s="117" t="str">
        <f t="shared" si="856"/>
        <v/>
      </c>
      <c r="AY615" s="117" t="str">
        <f t="shared" si="857"/>
        <v/>
      </c>
      <c r="AZ615" s="111" t="str">
        <f t="shared" si="858"/>
        <v/>
      </c>
      <c r="BA615" s="133" t="str">
        <f t="shared" si="859"/>
        <v/>
      </c>
      <c r="BB615" s="126" t="str">
        <f t="shared" si="798"/>
        <v/>
      </c>
      <c r="BC615" s="126" t="str">
        <f t="shared" si="799"/>
        <v/>
      </c>
      <c r="BD615" s="127" t="str">
        <f t="shared" si="800"/>
        <v/>
      </c>
      <c r="BE615" s="115" t="str">
        <f t="shared" si="801"/>
        <v/>
      </c>
      <c r="BF615" s="148" t="str">
        <f t="shared" si="802"/>
        <v/>
      </c>
      <c r="BG615" s="126" t="str">
        <f t="shared" si="803"/>
        <v/>
      </c>
      <c r="BH615" s="126" t="str">
        <f t="shared" si="804"/>
        <v/>
      </c>
      <c r="BI615" s="126" t="str">
        <f t="shared" si="805"/>
        <v/>
      </c>
      <c r="BJ615" s="126" t="str">
        <f t="shared" si="806"/>
        <v/>
      </c>
      <c r="BK615" s="111" t="str">
        <f t="shared" si="807"/>
        <v/>
      </c>
      <c r="BL615" s="118" t="str">
        <f t="shared" si="860"/>
        <v/>
      </c>
      <c r="BM615" s="115" t="str">
        <f t="shared" si="808"/>
        <v/>
      </c>
      <c r="BN615" s="110" t="str">
        <f t="shared" si="809"/>
        <v/>
      </c>
      <c r="BO615" s="110" t="str">
        <f t="shared" si="810"/>
        <v/>
      </c>
      <c r="BP615" s="111" t="str">
        <f t="shared" si="861"/>
        <v/>
      </c>
      <c r="BQ615" s="110" t="str">
        <f t="shared" si="862"/>
        <v/>
      </c>
      <c r="BR615" s="153"/>
      <c r="BS615" s="115" t="str">
        <f t="shared" si="811"/>
        <v/>
      </c>
      <c r="BT615" s="132" t="str">
        <f t="shared" si="874"/>
        <v/>
      </c>
      <c r="BU615" s="146" t="str">
        <f t="shared" si="812"/>
        <v/>
      </c>
      <c r="BV615" s="115" t="str">
        <f t="shared" si="813"/>
        <v/>
      </c>
      <c r="BW615" s="118" t="str">
        <f t="shared" si="814"/>
        <v/>
      </c>
      <c r="BX615" s="119"/>
      <c r="BY615" s="111" t="str">
        <f t="shared" si="815"/>
        <v/>
      </c>
      <c r="BZ615" s="111" t="str">
        <f t="shared" si="816"/>
        <v/>
      </c>
      <c r="CA615" s="111" t="str">
        <f t="shared" si="817"/>
        <v/>
      </c>
      <c r="CB615" s="142" t="str">
        <f t="shared" si="818"/>
        <v/>
      </c>
      <c r="CC615" s="184" t="str">
        <f t="shared" si="819"/>
        <v/>
      </c>
      <c r="CD615" s="115" t="str">
        <f t="shared" si="820"/>
        <v/>
      </c>
      <c r="CE615" s="115" t="str">
        <f t="shared" si="821"/>
        <v/>
      </c>
      <c r="CF615" s="125" t="str">
        <f t="shared" si="822"/>
        <v/>
      </c>
      <c r="CG615" s="125" t="str">
        <f t="shared" si="823"/>
        <v/>
      </c>
      <c r="CH615" s="149" t="str">
        <f t="shared" si="824"/>
        <v/>
      </c>
      <c r="CI615" s="142" t="str">
        <f t="shared" si="825"/>
        <v/>
      </c>
      <c r="CJ615" s="119"/>
      <c r="CK615" s="109"/>
      <c r="CL615" s="166" t="str">
        <f t="shared" si="826"/>
        <v/>
      </c>
      <c r="CM615" s="166" t="str">
        <f t="shared" si="827"/>
        <v/>
      </c>
      <c r="CN615" s="163" t="str">
        <f t="shared" si="828"/>
        <v/>
      </c>
      <c r="CO615" s="164" t="str">
        <f t="shared" si="829"/>
        <v/>
      </c>
      <c r="CP615" s="109"/>
      <c r="CQ615" s="163" t="str">
        <f t="shared" si="830"/>
        <v/>
      </c>
      <c r="CR615" s="163" t="str">
        <f t="shared" si="831"/>
        <v/>
      </c>
      <c r="CS615" s="109"/>
      <c r="CT615" s="112" t="str">
        <f t="shared" si="863"/>
        <v/>
      </c>
      <c r="CU615" s="145" t="str">
        <f t="shared" si="864"/>
        <v/>
      </c>
      <c r="CV615" s="111" t="str">
        <f t="shared" si="865"/>
        <v/>
      </c>
      <c r="CW615" s="111" t="str">
        <f t="shared" si="866"/>
        <v/>
      </c>
      <c r="CX615" s="109" t="str">
        <f t="shared" si="832"/>
        <v/>
      </c>
      <c r="CY615" s="126" t="str">
        <f t="shared" si="833"/>
        <v/>
      </c>
      <c r="CZ615" s="126" t="str">
        <f t="shared" si="834"/>
        <v/>
      </c>
      <c r="DA615" s="126" t="str">
        <f t="shared" si="835"/>
        <v/>
      </c>
      <c r="DB615" s="145" t="str">
        <f t="shared" si="836"/>
        <v/>
      </c>
      <c r="DC615" s="143" t="str">
        <f t="shared" si="837"/>
        <v/>
      </c>
      <c r="DD615" s="121"/>
      <c r="DE615" s="113" t="str">
        <f t="shared" si="838"/>
        <v/>
      </c>
      <c r="DF615" s="113" t="str">
        <f t="shared" si="839"/>
        <v/>
      </c>
      <c r="DG615" s="111" t="e">
        <f t="shared" si="867"/>
        <v>#N/A</v>
      </c>
      <c r="DH615" s="108" t="str">
        <f t="shared" si="840"/>
        <v/>
      </c>
      <c r="DI615" s="108" t="str">
        <f t="shared" si="868"/>
        <v/>
      </c>
      <c r="DJ615" s="108" t="str">
        <f t="shared" si="869"/>
        <v/>
      </c>
      <c r="DK615" s="108" t="str">
        <f t="shared" si="872"/>
        <v/>
      </c>
      <c r="DL615" s="108" t="str">
        <f t="shared" si="870"/>
        <v/>
      </c>
      <c r="DM615" s="108" t="str">
        <f t="shared" si="871"/>
        <v/>
      </c>
      <c r="DN615" s="103"/>
      <c r="DO615" s="170" t="str">
        <f t="shared" si="841"/>
        <v/>
      </c>
      <c r="DP615" s="170" t="str">
        <f t="shared" si="842"/>
        <v/>
      </c>
      <c r="DQ615" s="170" t="str">
        <f t="shared" si="843"/>
        <v/>
      </c>
      <c r="DR615" s="55" t="str">
        <f t="shared" si="844"/>
        <v/>
      </c>
      <c r="DS615" s="55" t="str">
        <f t="shared" si="845"/>
        <v/>
      </c>
      <c r="DT615" s="173" t="str">
        <f t="shared" si="846"/>
        <v/>
      </c>
      <c r="DU615" s="55" t="str">
        <f t="shared" si="847"/>
        <v/>
      </c>
      <c r="DV615" s="21" t="str">
        <f t="shared" si="848"/>
        <v/>
      </c>
      <c r="DW615" s="11" t="str">
        <f t="shared" si="873"/>
        <v/>
      </c>
      <c r="DX615" s="12" t="str">
        <f t="shared" si="849"/>
        <v/>
      </c>
      <c r="DY615" s="15"/>
    </row>
    <row r="616" spans="1:129" ht="19.899999999999999" customHeight="1" x14ac:dyDescent="0.25">
      <c r="A616" s="47">
        <f t="shared" si="850"/>
        <v>615</v>
      </c>
      <c r="B616" s="176"/>
      <c r="C616" s="194"/>
      <c r="D616" s="176"/>
      <c r="E616" s="194"/>
      <c r="F616" s="192"/>
      <c r="G616" s="193"/>
      <c r="H616" s="176"/>
      <c r="I616" s="176"/>
      <c r="J616" s="180"/>
      <c r="K616" s="180"/>
      <c r="L616" s="180"/>
      <c r="M616" s="40"/>
      <c r="N616" s="10" t="str">
        <f t="shared" si="793"/>
        <v/>
      </c>
      <c r="O616" s="13"/>
      <c r="P616" s="26" t="str">
        <f t="shared" si="878"/>
        <v/>
      </c>
      <c r="Q616" s="26" t="str">
        <f t="shared" si="878"/>
        <v/>
      </c>
      <c r="R616" s="26" t="str">
        <f t="shared" si="878"/>
        <v/>
      </c>
      <c r="S616" s="26" t="str">
        <f t="shared" si="878"/>
        <v/>
      </c>
      <c r="T616" s="26" t="str">
        <f t="shared" si="878"/>
        <v/>
      </c>
      <c r="U616" s="157" t="str">
        <f t="shared" si="878"/>
        <v/>
      </c>
      <c r="V616" s="26" t="str">
        <f t="shared" si="878"/>
        <v/>
      </c>
      <c r="W616" s="26" t="str">
        <f t="shared" si="878"/>
        <v/>
      </c>
      <c r="X616" s="26" t="str">
        <f t="shared" si="878"/>
        <v/>
      </c>
      <c r="Y616" s="24" t="str">
        <f t="shared" si="878"/>
        <v/>
      </c>
      <c r="Z616" s="18" t="str">
        <f t="shared" si="877"/>
        <v/>
      </c>
      <c r="AA616" s="24" t="str">
        <f t="shared" si="877"/>
        <v/>
      </c>
      <c r="AB616" s="24" t="str">
        <f t="shared" si="877"/>
        <v/>
      </c>
      <c r="AC616" s="26" t="str">
        <f t="shared" si="877"/>
        <v/>
      </c>
      <c r="AD616" s="33" t="str">
        <f t="shared" si="877"/>
        <v/>
      </c>
      <c r="AE616" s="24" t="str">
        <f t="shared" si="877"/>
        <v/>
      </c>
      <c r="AF616" s="26" t="str">
        <f t="shared" si="877"/>
        <v/>
      </c>
      <c r="AG616" s="24" t="str">
        <f t="shared" si="877"/>
        <v/>
      </c>
      <c r="AH616" s="26" t="str">
        <f t="shared" si="877"/>
        <v/>
      </c>
      <c r="AI616" s="26" t="str">
        <f t="shared" si="877"/>
        <v/>
      </c>
      <c r="AJ616" s="26" t="str">
        <f t="shared" si="877"/>
        <v/>
      </c>
      <c r="AK616" s="26" t="str">
        <f t="shared" si="877"/>
        <v/>
      </c>
      <c r="AL616" s="26" t="str">
        <f t="shared" si="877"/>
        <v/>
      </c>
      <c r="AM616" s="18" t="str">
        <f t="shared" si="877"/>
        <v/>
      </c>
      <c r="AN616" s="9"/>
      <c r="AO616" s="152" t="str">
        <f t="shared" si="851"/>
        <v/>
      </c>
      <c r="AP616" s="150" t="str">
        <f t="shared" si="794"/>
        <v/>
      </c>
      <c r="AQ616" s="151" t="str">
        <f t="shared" si="795"/>
        <v/>
      </c>
      <c r="AR616" s="107" t="str">
        <f t="shared" si="796"/>
        <v/>
      </c>
      <c r="AS616" s="128" t="str">
        <f t="shared" si="797"/>
        <v/>
      </c>
      <c r="AT616" s="114" t="str">
        <f t="shared" si="852"/>
        <v/>
      </c>
      <c r="AU616" s="114" t="str">
        <f t="shared" si="853"/>
        <v/>
      </c>
      <c r="AV616" s="114" t="str">
        <f t="shared" si="854"/>
        <v/>
      </c>
      <c r="AW616" s="114" t="str">
        <f t="shared" si="855"/>
        <v/>
      </c>
      <c r="AX616" s="117" t="str">
        <f t="shared" si="856"/>
        <v/>
      </c>
      <c r="AY616" s="117" t="str">
        <f t="shared" si="857"/>
        <v/>
      </c>
      <c r="AZ616" s="111" t="str">
        <f t="shared" si="858"/>
        <v/>
      </c>
      <c r="BA616" s="133" t="str">
        <f t="shared" si="859"/>
        <v/>
      </c>
      <c r="BB616" s="126" t="str">
        <f t="shared" si="798"/>
        <v/>
      </c>
      <c r="BC616" s="126" t="str">
        <f t="shared" si="799"/>
        <v/>
      </c>
      <c r="BD616" s="127" t="str">
        <f t="shared" si="800"/>
        <v/>
      </c>
      <c r="BE616" s="115" t="str">
        <f t="shared" si="801"/>
        <v/>
      </c>
      <c r="BF616" s="148" t="str">
        <f t="shared" si="802"/>
        <v/>
      </c>
      <c r="BG616" s="126" t="str">
        <f t="shared" si="803"/>
        <v/>
      </c>
      <c r="BH616" s="126" t="str">
        <f t="shared" si="804"/>
        <v/>
      </c>
      <c r="BI616" s="126" t="str">
        <f t="shared" si="805"/>
        <v/>
      </c>
      <c r="BJ616" s="126" t="str">
        <f t="shared" si="806"/>
        <v/>
      </c>
      <c r="BK616" s="111" t="str">
        <f t="shared" si="807"/>
        <v/>
      </c>
      <c r="BL616" s="118" t="str">
        <f t="shared" si="860"/>
        <v/>
      </c>
      <c r="BM616" s="115" t="str">
        <f t="shared" si="808"/>
        <v/>
      </c>
      <c r="BN616" s="110" t="str">
        <f t="shared" si="809"/>
        <v/>
      </c>
      <c r="BO616" s="110" t="str">
        <f t="shared" si="810"/>
        <v/>
      </c>
      <c r="BP616" s="111" t="str">
        <f t="shared" si="861"/>
        <v/>
      </c>
      <c r="BQ616" s="110" t="str">
        <f t="shared" si="862"/>
        <v/>
      </c>
      <c r="BR616" s="153"/>
      <c r="BS616" s="115" t="str">
        <f t="shared" si="811"/>
        <v/>
      </c>
      <c r="BT616" s="132" t="str">
        <f t="shared" si="874"/>
        <v/>
      </c>
      <c r="BU616" s="146" t="str">
        <f t="shared" si="812"/>
        <v/>
      </c>
      <c r="BV616" s="115" t="str">
        <f t="shared" si="813"/>
        <v/>
      </c>
      <c r="BW616" s="118" t="str">
        <f t="shared" si="814"/>
        <v/>
      </c>
      <c r="BX616" s="119"/>
      <c r="BY616" s="111" t="str">
        <f t="shared" si="815"/>
        <v/>
      </c>
      <c r="BZ616" s="111" t="str">
        <f t="shared" si="816"/>
        <v/>
      </c>
      <c r="CA616" s="111" t="str">
        <f t="shared" si="817"/>
        <v/>
      </c>
      <c r="CB616" s="142" t="str">
        <f t="shared" si="818"/>
        <v/>
      </c>
      <c r="CC616" s="184" t="str">
        <f t="shared" si="819"/>
        <v/>
      </c>
      <c r="CD616" s="115" t="str">
        <f t="shared" si="820"/>
        <v/>
      </c>
      <c r="CE616" s="115" t="str">
        <f t="shared" si="821"/>
        <v/>
      </c>
      <c r="CF616" s="125" t="str">
        <f t="shared" si="822"/>
        <v/>
      </c>
      <c r="CG616" s="125" t="str">
        <f t="shared" si="823"/>
        <v/>
      </c>
      <c r="CH616" s="149" t="str">
        <f t="shared" si="824"/>
        <v/>
      </c>
      <c r="CI616" s="142" t="str">
        <f t="shared" si="825"/>
        <v/>
      </c>
      <c r="CJ616" s="119"/>
      <c r="CK616" s="109"/>
      <c r="CL616" s="166" t="str">
        <f t="shared" si="826"/>
        <v/>
      </c>
      <c r="CM616" s="166" t="str">
        <f t="shared" si="827"/>
        <v/>
      </c>
      <c r="CN616" s="163" t="str">
        <f t="shared" si="828"/>
        <v/>
      </c>
      <c r="CO616" s="164" t="str">
        <f t="shared" si="829"/>
        <v/>
      </c>
      <c r="CP616" s="109"/>
      <c r="CQ616" s="163" t="str">
        <f t="shared" si="830"/>
        <v/>
      </c>
      <c r="CR616" s="163" t="str">
        <f t="shared" si="831"/>
        <v/>
      </c>
      <c r="CS616" s="109"/>
      <c r="CT616" s="112" t="str">
        <f t="shared" si="863"/>
        <v/>
      </c>
      <c r="CU616" s="145" t="str">
        <f t="shared" si="864"/>
        <v/>
      </c>
      <c r="CV616" s="111" t="str">
        <f t="shared" si="865"/>
        <v/>
      </c>
      <c r="CW616" s="111" t="str">
        <f t="shared" si="866"/>
        <v/>
      </c>
      <c r="CX616" s="109" t="str">
        <f t="shared" si="832"/>
        <v/>
      </c>
      <c r="CY616" s="126" t="str">
        <f t="shared" si="833"/>
        <v/>
      </c>
      <c r="CZ616" s="126" t="str">
        <f t="shared" si="834"/>
        <v/>
      </c>
      <c r="DA616" s="126" t="str">
        <f t="shared" si="835"/>
        <v/>
      </c>
      <c r="DB616" s="145" t="str">
        <f t="shared" si="836"/>
        <v/>
      </c>
      <c r="DC616" s="143" t="str">
        <f t="shared" si="837"/>
        <v/>
      </c>
      <c r="DD616" s="121"/>
      <c r="DE616" s="113" t="str">
        <f t="shared" si="838"/>
        <v/>
      </c>
      <c r="DF616" s="113" t="str">
        <f t="shared" si="839"/>
        <v/>
      </c>
      <c r="DG616" s="111" t="e">
        <f t="shared" si="867"/>
        <v>#N/A</v>
      </c>
      <c r="DH616" s="108" t="str">
        <f t="shared" si="840"/>
        <v/>
      </c>
      <c r="DI616" s="108" t="str">
        <f t="shared" si="868"/>
        <v/>
      </c>
      <c r="DJ616" s="108" t="str">
        <f t="shared" si="869"/>
        <v/>
      </c>
      <c r="DK616" s="108" t="str">
        <f t="shared" si="872"/>
        <v/>
      </c>
      <c r="DL616" s="108" t="str">
        <f t="shared" si="870"/>
        <v/>
      </c>
      <c r="DM616" s="108" t="str">
        <f t="shared" si="871"/>
        <v/>
      </c>
      <c r="DN616" s="103"/>
      <c r="DO616" s="170" t="str">
        <f t="shared" si="841"/>
        <v/>
      </c>
      <c r="DP616" s="170" t="str">
        <f t="shared" si="842"/>
        <v/>
      </c>
      <c r="DQ616" s="170" t="str">
        <f t="shared" si="843"/>
        <v/>
      </c>
      <c r="DR616" s="55" t="str">
        <f t="shared" si="844"/>
        <v/>
      </c>
      <c r="DS616" s="55" t="str">
        <f t="shared" si="845"/>
        <v/>
      </c>
      <c r="DT616" s="173" t="str">
        <f t="shared" si="846"/>
        <v/>
      </c>
      <c r="DU616" s="55" t="str">
        <f t="shared" si="847"/>
        <v/>
      </c>
      <c r="DV616" s="21" t="str">
        <f t="shared" si="848"/>
        <v/>
      </c>
      <c r="DW616" s="11" t="str">
        <f t="shared" si="873"/>
        <v/>
      </c>
      <c r="DX616" s="12" t="str">
        <f t="shared" si="849"/>
        <v/>
      </c>
      <c r="DY616" s="15"/>
    </row>
    <row r="617" spans="1:129" ht="19.899999999999999" customHeight="1" x14ac:dyDescent="0.25">
      <c r="A617" s="47">
        <f t="shared" si="850"/>
        <v>616</v>
      </c>
      <c r="B617" s="176"/>
      <c r="C617" s="194"/>
      <c r="D617" s="176"/>
      <c r="E617" s="194"/>
      <c r="F617" s="192"/>
      <c r="G617" s="193"/>
      <c r="H617" s="176"/>
      <c r="I617" s="176"/>
      <c r="J617" s="180"/>
      <c r="K617" s="180"/>
      <c r="L617" s="180"/>
      <c r="M617" s="40"/>
      <c r="N617" s="10" t="str">
        <f t="shared" si="793"/>
        <v/>
      </c>
      <c r="O617" s="13"/>
      <c r="P617" s="26" t="str">
        <f t="shared" si="878"/>
        <v/>
      </c>
      <c r="Q617" s="26" t="str">
        <f t="shared" si="878"/>
        <v/>
      </c>
      <c r="R617" s="26" t="str">
        <f t="shared" si="878"/>
        <v/>
      </c>
      <c r="S617" s="26" t="str">
        <f t="shared" si="878"/>
        <v/>
      </c>
      <c r="T617" s="26" t="str">
        <f t="shared" si="878"/>
        <v/>
      </c>
      <c r="U617" s="157" t="str">
        <f t="shared" si="878"/>
        <v/>
      </c>
      <c r="V617" s="26" t="str">
        <f t="shared" si="878"/>
        <v/>
      </c>
      <c r="W617" s="26" t="str">
        <f t="shared" si="878"/>
        <v/>
      </c>
      <c r="X617" s="26" t="str">
        <f t="shared" si="878"/>
        <v/>
      </c>
      <c r="Y617" s="24" t="str">
        <f t="shared" si="878"/>
        <v/>
      </c>
      <c r="Z617" s="18" t="str">
        <f t="shared" si="877"/>
        <v/>
      </c>
      <c r="AA617" s="24" t="str">
        <f t="shared" si="877"/>
        <v/>
      </c>
      <c r="AB617" s="24" t="str">
        <f t="shared" si="877"/>
        <v/>
      </c>
      <c r="AC617" s="26" t="str">
        <f t="shared" si="877"/>
        <v/>
      </c>
      <c r="AD617" s="33" t="str">
        <f t="shared" si="877"/>
        <v/>
      </c>
      <c r="AE617" s="24" t="str">
        <f t="shared" si="877"/>
        <v/>
      </c>
      <c r="AF617" s="26" t="str">
        <f t="shared" si="877"/>
        <v/>
      </c>
      <c r="AG617" s="24" t="str">
        <f t="shared" si="877"/>
        <v/>
      </c>
      <c r="AH617" s="26" t="str">
        <f t="shared" si="877"/>
        <v/>
      </c>
      <c r="AI617" s="26" t="str">
        <f t="shared" si="877"/>
        <v/>
      </c>
      <c r="AJ617" s="26" t="str">
        <f t="shared" si="877"/>
        <v/>
      </c>
      <c r="AK617" s="26" t="str">
        <f t="shared" si="877"/>
        <v/>
      </c>
      <c r="AL617" s="26" t="str">
        <f t="shared" si="877"/>
        <v/>
      </c>
      <c r="AM617" s="18" t="str">
        <f t="shared" si="877"/>
        <v/>
      </c>
      <c r="AN617" s="9"/>
      <c r="AO617" s="152" t="str">
        <f t="shared" si="851"/>
        <v/>
      </c>
      <c r="AP617" s="150" t="str">
        <f t="shared" si="794"/>
        <v/>
      </c>
      <c r="AQ617" s="151" t="str">
        <f t="shared" si="795"/>
        <v/>
      </c>
      <c r="AR617" s="107" t="str">
        <f t="shared" si="796"/>
        <v/>
      </c>
      <c r="AS617" s="128" t="str">
        <f t="shared" si="797"/>
        <v/>
      </c>
      <c r="AT617" s="114" t="str">
        <f t="shared" si="852"/>
        <v/>
      </c>
      <c r="AU617" s="114" t="str">
        <f t="shared" si="853"/>
        <v/>
      </c>
      <c r="AV617" s="114" t="str">
        <f t="shared" si="854"/>
        <v/>
      </c>
      <c r="AW617" s="114" t="str">
        <f t="shared" si="855"/>
        <v/>
      </c>
      <c r="AX617" s="117" t="str">
        <f t="shared" si="856"/>
        <v/>
      </c>
      <c r="AY617" s="117" t="str">
        <f t="shared" si="857"/>
        <v/>
      </c>
      <c r="AZ617" s="111" t="str">
        <f t="shared" si="858"/>
        <v/>
      </c>
      <c r="BA617" s="133" t="str">
        <f t="shared" si="859"/>
        <v/>
      </c>
      <c r="BB617" s="126" t="str">
        <f t="shared" si="798"/>
        <v/>
      </c>
      <c r="BC617" s="126" t="str">
        <f t="shared" si="799"/>
        <v/>
      </c>
      <c r="BD617" s="127" t="str">
        <f t="shared" si="800"/>
        <v/>
      </c>
      <c r="BE617" s="115" t="str">
        <f t="shared" si="801"/>
        <v/>
      </c>
      <c r="BF617" s="148" t="str">
        <f t="shared" si="802"/>
        <v/>
      </c>
      <c r="BG617" s="126" t="str">
        <f t="shared" si="803"/>
        <v/>
      </c>
      <c r="BH617" s="126" t="str">
        <f t="shared" si="804"/>
        <v/>
      </c>
      <c r="BI617" s="126" t="str">
        <f t="shared" si="805"/>
        <v/>
      </c>
      <c r="BJ617" s="126" t="str">
        <f t="shared" si="806"/>
        <v/>
      </c>
      <c r="BK617" s="111" t="str">
        <f t="shared" si="807"/>
        <v/>
      </c>
      <c r="BL617" s="118" t="str">
        <f t="shared" si="860"/>
        <v/>
      </c>
      <c r="BM617" s="115" t="str">
        <f t="shared" si="808"/>
        <v/>
      </c>
      <c r="BN617" s="110" t="str">
        <f t="shared" si="809"/>
        <v/>
      </c>
      <c r="BO617" s="110" t="str">
        <f t="shared" si="810"/>
        <v/>
      </c>
      <c r="BP617" s="111" t="str">
        <f t="shared" si="861"/>
        <v/>
      </c>
      <c r="BQ617" s="110" t="str">
        <f t="shared" si="862"/>
        <v/>
      </c>
      <c r="BR617" s="153"/>
      <c r="BS617" s="115" t="str">
        <f t="shared" si="811"/>
        <v/>
      </c>
      <c r="BT617" s="132" t="str">
        <f t="shared" si="874"/>
        <v/>
      </c>
      <c r="BU617" s="146" t="str">
        <f t="shared" si="812"/>
        <v/>
      </c>
      <c r="BV617" s="115" t="str">
        <f t="shared" si="813"/>
        <v/>
      </c>
      <c r="BW617" s="118" t="str">
        <f t="shared" si="814"/>
        <v/>
      </c>
      <c r="BX617" s="119"/>
      <c r="BY617" s="111" t="str">
        <f t="shared" si="815"/>
        <v/>
      </c>
      <c r="BZ617" s="111" t="str">
        <f t="shared" si="816"/>
        <v/>
      </c>
      <c r="CA617" s="111" t="str">
        <f t="shared" si="817"/>
        <v/>
      </c>
      <c r="CB617" s="142" t="str">
        <f t="shared" si="818"/>
        <v/>
      </c>
      <c r="CC617" s="184" t="str">
        <f t="shared" si="819"/>
        <v/>
      </c>
      <c r="CD617" s="115" t="str">
        <f t="shared" si="820"/>
        <v/>
      </c>
      <c r="CE617" s="115" t="str">
        <f t="shared" si="821"/>
        <v/>
      </c>
      <c r="CF617" s="125" t="str">
        <f t="shared" si="822"/>
        <v/>
      </c>
      <c r="CG617" s="125" t="str">
        <f t="shared" si="823"/>
        <v/>
      </c>
      <c r="CH617" s="149" t="str">
        <f t="shared" si="824"/>
        <v/>
      </c>
      <c r="CI617" s="142" t="str">
        <f t="shared" si="825"/>
        <v/>
      </c>
      <c r="CJ617" s="119"/>
      <c r="CK617" s="109"/>
      <c r="CL617" s="166" t="str">
        <f t="shared" si="826"/>
        <v/>
      </c>
      <c r="CM617" s="166" t="str">
        <f t="shared" si="827"/>
        <v/>
      </c>
      <c r="CN617" s="163" t="str">
        <f t="shared" si="828"/>
        <v/>
      </c>
      <c r="CO617" s="164" t="str">
        <f t="shared" si="829"/>
        <v/>
      </c>
      <c r="CP617" s="109"/>
      <c r="CQ617" s="163" t="str">
        <f t="shared" si="830"/>
        <v/>
      </c>
      <c r="CR617" s="163" t="str">
        <f t="shared" si="831"/>
        <v/>
      </c>
      <c r="CS617" s="109"/>
      <c r="CT617" s="112" t="str">
        <f t="shared" si="863"/>
        <v/>
      </c>
      <c r="CU617" s="145" t="str">
        <f t="shared" si="864"/>
        <v/>
      </c>
      <c r="CV617" s="111" t="str">
        <f t="shared" si="865"/>
        <v/>
      </c>
      <c r="CW617" s="111" t="str">
        <f t="shared" si="866"/>
        <v/>
      </c>
      <c r="CX617" s="109" t="str">
        <f t="shared" si="832"/>
        <v/>
      </c>
      <c r="CY617" s="126" t="str">
        <f t="shared" si="833"/>
        <v/>
      </c>
      <c r="CZ617" s="126" t="str">
        <f t="shared" si="834"/>
        <v/>
      </c>
      <c r="DA617" s="126" t="str">
        <f t="shared" si="835"/>
        <v/>
      </c>
      <c r="DB617" s="145" t="str">
        <f t="shared" si="836"/>
        <v/>
      </c>
      <c r="DC617" s="143" t="str">
        <f t="shared" si="837"/>
        <v/>
      </c>
      <c r="DD617" s="121"/>
      <c r="DE617" s="113" t="str">
        <f t="shared" si="838"/>
        <v/>
      </c>
      <c r="DF617" s="113" t="str">
        <f t="shared" si="839"/>
        <v/>
      </c>
      <c r="DG617" s="111" t="e">
        <f t="shared" si="867"/>
        <v>#N/A</v>
      </c>
      <c r="DH617" s="108" t="str">
        <f t="shared" si="840"/>
        <v/>
      </c>
      <c r="DI617" s="108" t="str">
        <f t="shared" si="868"/>
        <v/>
      </c>
      <c r="DJ617" s="108" t="str">
        <f t="shared" si="869"/>
        <v/>
      </c>
      <c r="DK617" s="108" t="str">
        <f t="shared" si="872"/>
        <v/>
      </c>
      <c r="DL617" s="108" t="str">
        <f t="shared" si="870"/>
        <v/>
      </c>
      <c r="DM617" s="108" t="str">
        <f t="shared" si="871"/>
        <v/>
      </c>
      <c r="DN617" s="103"/>
      <c r="DO617" s="170" t="str">
        <f t="shared" si="841"/>
        <v/>
      </c>
      <c r="DP617" s="170" t="str">
        <f t="shared" si="842"/>
        <v/>
      </c>
      <c r="DQ617" s="170" t="str">
        <f t="shared" si="843"/>
        <v/>
      </c>
      <c r="DR617" s="55" t="str">
        <f t="shared" si="844"/>
        <v/>
      </c>
      <c r="DS617" s="55" t="str">
        <f t="shared" si="845"/>
        <v/>
      </c>
      <c r="DT617" s="173" t="str">
        <f t="shared" si="846"/>
        <v/>
      </c>
      <c r="DU617" s="55" t="str">
        <f t="shared" si="847"/>
        <v/>
      </c>
      <c r="DV617" s="21" t="str">
        <f t="shared" si="848"/>
        <v/>
      </c>
      <c r="DW617" s="11" t="str">
        <f t="shared" si="873"/>
        <v/>
      </c>
      <c r="DX617" s="12" t="str">
        <f t="shared" si="849"/>
        <v/>
      </c>
      <c r="DY617" s="15"/>
    </row>
    <row r="618" spans="1:129" ht="19.899999999999999" customHeight="1" x14ac:dyDescent="0.25">
      <c r="A618" s="47">
        <f t="shared" si="850"/>
        <v>617</v>
      </c>
      <c r="B618" s="176"/>
      <c r="C618" s="194"/>
      <c r="D618" s="176"/>
      <c r="E618" s="194"/>
      <c r="F618" s="192"/>
      <c r="G618" s="193"/>
      <c r="H618" s="176"/>
      <c r="I618" s="176"/>
      <c r="J618" s="180"/>
      <c r="K618" s="180"/>
      <c r="L618" s="180"/>
      <c r="M618" s="40"/>
      <c r="N618" s="10" t="str">
        <f t="shared" si="793"/>
        <v/>
      </c>
      <c r="O618" s="13"/>
      <c r="P618" s="26" t="str">
        <f t="shared" si="878"/>
        <v/>
      </c>
      <c r="Q618" s="26" t="str">
        <f t="shared" si="878"/>
        <v/>
      </c>
      <c r="R618" s="26" t="str">
        <f t="shared" si="878"/>
        <v/>
      </c>
      <c r="S618" s="26" t="str">
        <f t="shared" si="878"/>
        <v/>
      </c>
      <c r="T618" s="26" t="str">
        <f t="shared" si="878"/>
        <v/>
      </c>
      <c r="U618" s="157" t="str">
        <f t="shared" si="878"/>
        <v/>
      </c>
      <c r="V618" s="26" t="str">
        <f t="shared" si="878"/>
        <v/>
      </c>
      <c r="W618" s="26" t="str">
        <f t="shared" si="878"/>
        <v/>
      </c>
      <c r="X618" s="26" t="str">
        <f t="shared" si="878"/>
        <v/>
      </c>
      <c r="Y618" s="24" t="str">
        <f t="shared" si="878"/>
        <v/>
      </c>
      <c r="Z618" s="18" t="str">
        <f t="shared" si="877"/>
        <v/>
      </c>
      <c r="AA618" s="24" t="str">
        <f t="shared" si="877"/>
        <v/>
      </c>
      <c r="AB618" s="24" t="str">
        <f t="shared" si="877"/>
        <v/>
      </c>
      <c r="AC618" s="26" t="str">
        <f t="shared" si="877"/>
        <v/>
      </c>
      <c r="AD618" s="33" t="str">
        <f t="shared" si="877"/>
        <v/>
      </c>
      <c r="AE618" s="24" t="str">
        <f t="shared" si="877"/>
        <v/>
      </c>
      <c r="AF618" s="26" t="str">
        <f t="shared" si="877"/>
        <v/>
      </c>
      <c r="AG618" s="24" t="str">
        <f t="shared" si="877"/>
        <v/>
      </c>
      <c r="AH618" s="26" t="str">
        <f t="shared" si="877"/>
        <v/>
      </c>
      <c r="AI618" s="26" t="str">
        <f t="shared" si="877"/>
        <v/>
      </c>
      <c r="AJ618" s="26" t="str">
        <f t="shared" si="877"/>
        <v/>
      </c>
      <c r="AK618" s="26" t="str">
        <f t="shared" si="877"/>
        <v/>
      </c>
      <c r="AL618" s="26" t="str">
        <f t="shared" si="877"/>
        <v/>
      </c>
      <c r="AM618" s="18" t="str">
        <f t="shared" si="877"/>
        <v/>
      </c>
      <c r="AN618" s="9"/>
      <c r="AO618" s="152" t="str">
        <f t="shared" si="851"/>
        <v/>
      </c>
      <c r="AP618" s="150" t="str">
        <f t="shared" si="794"/>
        <v/>
      </c>
      <c r="AQ618" s="151" t="str">
        <f t="shared" si="795"/>
        <v/>
      </c>
      <c r="AR618" s="107" t="str">
        <f t="shared" si="796"/>
        <v/>
      </c>
      <c r="AS618" s="128" t="str">
        <f t="shared" si="797"/>
        <v/>
      </c>
      <c r="AT618" s="114" t="str">
        <f t="shared" si="852"/>
        <v/>
      </c>
      <c r="AU618" s="114" t="str">
        <f t="shared" si="853"/>
        <v/>
      </c>
      <c r="AV618" s="114" t="str">
        <f t="shared" si="854"/>
        <v/>
      </c>
      <c r="AW618" s="114" t="str">
        <f t="shared" si="855"/>
        <v/>
      </c>
      <c r="AX618" s="117" t="str">
        <f t="shared" si="856"/>
        <v/>
      </c>
      <c r="AY618" s="117" t="str">
        <f t="shared" si="857"/>
        <v/>
      </c>
      <c r="AZ618" s="111" t="str">
        <f t="shared" si="858"/>
        <v/>
      </c>
      <c r="BA618" s="133" t="str">
        <f t="shared" si="859"/>
        <v/>
      </c>
      <c r="BB618" s="126" t="str">
        <f t="shared" si="798"/>
        <v/>
      </c>
      <c r="BC618" s="126" t="str">
        <f t="shared" si="799"/>
        <v/>
      </c>
      <c r="BD618" s="127" t="str">
        <f t="shared" si="800"/>
        <v/>
      </c>
      <c r="BE618" s="115" t="str">
        <f t="shared" si="801"/>
        <v/>
      </c>
      <c r="BF618" s="148" t="str">
        <f t="shared" si="802"/>
        <v/>
      </c>
      <c r="BG618" s="126" t="str">
        <f t="shared" si="803"/>
        <v/>
      </c>
      <c r="BH618" s="126" t="str">
        <f t="shared" si="804"/>
        <v/>
      </c>
      <c r="BI618" s="126" t="str">
        <f t="shared" si="805"/>
        <v/>
      </c>
      <c r="BJ618" s="126" t="str">
        <f t="shared" si="806"/>
        <v/>
      </c>
      <c r="BK618" s="111" t="str">
        <f t="shared" si="807"/>
        <v/>
      </c>
      <c r="BL618" s="118" t="str">
        <f t="shared" si="860"/>
        <v/>
      </c>
      <c r="BM618" s="115" t="str">
        <f t="shared" si="808"/>
        <v/>
      </c>
      <c r="BN618" s="110" t="str">
        <f t="shared" si="809"/>
        <v/>
      </c>
      <c r="BO618" s="110" t="str">
        <f t="shared" si="810"/>
        <v/>
      </c>
      <c r="BP618" s="111" t="str">
        <f t="shared" si="861"/>
        <v/>
      </c>
      <c r="BQ618" s="110" t="str">
        <f t="shared" si="862"/>
        <v/>
      </c>
      <c r="BR618" s="153"/>
      <c r="BS618" s="115" t="str">
        <f t="shared" si="811"/>
        <v/>
      </c>
      <c r="BT618" s="132" t="str">
        <f t="shared" si="874"/>
        <v/>
      </c>
      <c r="BU618" s="146" t="str">
        <f t="shared" si="812"/>
        <v/>
      </c>
      <c r="BV618" s="115" t="str">
        <f t="shared" si="813"/>
        <v/>
      </c>
      <c r="BW618" s="118" t="str">
        <f t="shared" si="814"/>
        <v/>
      </c>
      <c r="BX618" s="119"/>
      <c r="BY618" s="111" t="str">
        <f t="shared" si="815"/>
        <v/>
      </c>
      <c r="BZ618" s="111" t="str">
        <f t="shared" si="816"/>
        <v/>
      </c>
      <c r="CA618" s="111" t="str">
        <f t="shared" si="817"/>
        <v/>
      </c>
      <c r="CB618" s="142" t="str">
        <f t="shared" si="818"/>
        <v/>
      </c>
      <c r="CC618" s="184" t="str">
        <f t="shared" si="819"/>
        <v/>
      </c>
      <c r="CD618" s="115" t="str">
        <f t="shared" si="820"/>
        <v/>
      </c>
      <c r="CE618" s="115" t="str">
        <f t="shared" si="821"/>
        <v/>
      </c>
      <c r="CF618" s="125" t="str">
        <f t="shared" si="822"/>
        <v/>
      </c>
      <c r="CG618" s="125" t="str">
        <f t="shared" si="823"/>
        <v/>
      </c>
      <c r="CH618" s="149" t="str">
        <f t="shared" si="824"/>
        <v/>
      </c>
      <c r="CI618" s="142" t="str">
        <f t="shared" si="825"/>
        <v/>
      </c>
      <c r="CJ618" s="119"/>
      <c r="CK618" s="109"/>
      <c r="CL618" s="166" t="str">
        <f t="shared" si="826"/>
        <v/>
      </c>
      <c r="CM618" s="166" t="str">
        <f t="shared" si="827"/>
        <v/>
      </c>
      <c r="CN618" s="163" t="str">
        <f t="shared" si="828"/>
        <v/>
      </c>
      <c r="CO618" s="164" t="str">
        <f t="shared" si="829"/>
        <v/>
      </c>
      <c r="CP618" s="109"/>
      <c r="CQ618" s="163" t="str">
        <f t="shared" si="830"/>
        <v/>
      </c>
      <c r="CR618" s="163" t="str">
        <f t="shared" si="831"/>
        <v/>
      </c>
      <c r="CS618" s="109"/>
      <c r="CT618" s="112" t="str">
        <f t="shared" si="863"/>
        <v/>
      </c>
      <c r="CU618" s="145" t="str">
        <f t="shared" si="864"/>
        <v/>
      </c>
      <c r="CV618" s="111" t="str">
        <f t="shared" si="865"/>
        <v/>
      </c>
      <c r="CW618" s="111" t="str">
        <f t="shared" si="866"/>
        <v/>
      </c>
      <c r="CX618" s="109" t="str">
        <f t="shared" si="832"/>
        <v/>
      </c>
      <c r="CY618" s="126" t="str">
        <f t="shared" si="833"/>
        <v/>
      </c>
      <c r="CZ618" s="126" t="str">
        <f t="shared" si="834"/>
        <v/>
      </c>
      <c r="DA618" s="126" t="str">
        <f t="shared" si="835"/>
        <v/>
      </c>
      <c r="DB618" s="145" t="str">
        <f t="shared" si="836"/>
        <v/>
      </c>
      <c r="DC618" s="143" t="str">
        <f t="shared" si="837"/>
        <v/>
      </c>
      <c r="DD618" s="121"/>
      <c r="DE618" s="113" t="str">
        <f t="shared" si="838"/>
        <v/>
      </c>
      <c r="DF618" s="113" t="str">
        <f t="shared" si="839"/>
        <v/>
      </c>
      <c r="DG618" s="111" t="e">
        <f t="shared" si="867"/>
        <v>#N/A</v>
      </c>
      <c r="DH618" s="108" t="str">
        <f t="shared" si="840"/>
        <v/>
      </c>
      <c r="DI618" s="108" t="str">
        <f t="shared" si="868"/>
        <v/>
      </c>
      <c r="DJ618" s="108" t="str">
        <f t="shared" si="869"/>
        <v/>
      </c>
      <c r="DK618" s="108" t="str">
        <f t="shared" si="872"/>
        <v/>
      </c>
      <c r="DL618" s="108" t="str">
        <f t="shared" si="870"/>
        <v/>
      </c>
      <c r="DM618" s="108" t="str">
        <f t="shared" si="871"/>
        <v/>
      </c>
      <c r="DN618" s="103"/>
      <c r="DO618" s="170" t="str">
        <f t="shared" si="841"/>
        <v/>
      </c>
      <c r="DP618" s="170" t="str">
        <f t="shared" si="842"/>
        <v/>
      </c>
      <c r="DQ618" s="170" t="str">
        <f t="shared" si="843"/>
        <v/>
      </c>
      <c r="DR618" s="55" t="str">
        <f t="shared" si="844"/>
        <v/>
      </c>
      <c r="DS618" s="55" t="str">
        <f t="shared" si="845"/>
        <v/>
      </c>
      <c r="DT618" s="173" t="str">
        <f t="shared" si="846"/>
        <v/>
      </c>
      <c r="DU618" s="55" t="str">
        <f t="shared" si="847"/>
        <v/>
      </c>
      <c r="DV618" s="21" t="str">
        <f t="shared" si="848"/>
        <v/>
      </c>
      <c r="DW618" s="11" t="str">
        <f t="shared" si="873"/>
        <v/>
      </c>
      <c r="DX618" s="12" t="str">
        <f t="shared" si="849"/>
        <v/>
      </c>
      <c r="DY618" s="15"/>
    </row>
    <row r="619" spans="1:129" ht="19.899999999999999" customHeight="1" x14ac:dyDescent="0.25">
      <c r="A619" s="47">
        <f t="shared" si="850"/>
        <v>618</v>
      </c>
      <c r="B619" s="176"/>
      <c r="C619" s="194"/>
      <c r="D619" s="176"/>
      <c r="E619" s="194"/>
      <c r="F619" s="192"/>
      <c r="G619" s="193"/>
      <c r="H619" s="176"/>
      <c r="I619" s="176"/>
      <c r="J619" s="180"/>
      <c r="K619" s="180"/>
      <c r="L619" s="180"/>
      <c r="M619" s="40"/>
      <c r="N619" s="10" t="str">
        <f t="shared" si="793"/>
        <v/>
      </c>
      <c r="O619" s="13"/>
      <c r="P619" s="26" t="str">
        <f t="shared" si="878"/>
        <v/>
      </c>
      <c r="Q619" s="26" t="str">
        <f t="shared" si="878"/>
        <v/>
      </c>
      <c r="R619" s="26" t="str">
        <f t="shared" si="878"/>
        <v/>
      </c>
      <c r="S619" s="26" t="str">
        <f t="shared" si="878"/>
        <v/>
      </c>
      <c r="T619" s="26" t="str">
        <f t="shared" si="878"/>
        <v/>
      </c>
      <c r="U619" s="157" t="str">
        <f t="shared" si="878"/>
        <v/>
      </c>
      <c r="V619" s="26" t="str">
        <f t="shared" si="878"/>
        <v/>
      </c>
      <c r="W619" s="26" t="str">
        <f t="shared" si="878"/>
        <v/>
      </c>
      <c r="X619" s="26" t="str">
        <f t="shared" si="878"/>
        <v/>
      </c>
      <c r="Y619" s="24" t="str">
        <f t="shared" si="878"/>
        <v/>
      </c>
      <c r="Z619" s="18" t="str">
        <f t="shared" si="877"/>
        <v/>
      </c>
      <c r="AA619" s="24" t="str">
        <f t="shared" si="877"/>
        <v/>
      </c>
      <c r="AB619" s="24" t="str">
        <f t="shared" si="877"/>
        <v/>
      </c>
      <c r="AC619" s="26" t="str">
        <f t="shared" si="877"/>
        <v/>
      </c>
      <c r="AD619" s="33" t="str">
        <f t="shared" si="877"/>
        <v/>
      </c>
      <c r="AE619" s="24" t="str">
        <f t="shared" si="877"/>
        <v/>
      </c>
      <c r="AF619" s="26" t="str">
        <f t="shared" si="877"/>
        <v/>
      </c>
      <c r="AG619" s="24" t="str">
        <f t="shared" si="877"/>
        <v/>
      </c>
      <c r="AH619" s="26" t="str">
        <f t="shared" si="877"/>
        <v/>
      </c>
      <c r="AI619" s="26" t="str">
        <f t="shared" si="877"/>
        <v/>
      </c>
      <c r="AJ619" s="26" t="str">
        <f t="shared" si="877"/>
        <v/>
      </c>
      <c r="AK619" s="26" t="str">
        <f t="shared" si="877"/>
        <v/>
      </c>
      <c r="AL619" s="26" t="str">
        <f t="shared" si="877"/>
        <v/>
      </c>
      <c r="AM619" s="18" t="str">
        <f t="shared" si="877"/>
        <v/>
      </c>
      <c r="AN619" s="9"/>
      <c r="AO619" s="152" t="str">
        <f t="shared" si="851"/>
        <v/>
      </c>
      <c r="AP619" s="150" t="str">
        <f t="shared" si="794"/>
        <v/>
      </c>
      <c r="AQ619" s="151" t="str">
        <f t="shared" si="795"/>
        <v/>
      </c>
      <c r="AR619" s="107" t="str">
        <f t="shared" si="796"/>
        <v/>
      </c>
      <c r="AS619" s="128" t="str">
        <f t="shared" si="797"/>
        <v/>
      </c>
      <c r="AT619" s="114" t="str">
        <f t="shared" si="852"/>
        <v/>
      </c>
      <c r="AU619" s="114" t="str">
        <f t="shared" si="853"/>
        <v/>
      </c>
      <c r="AV619" s="114" t="str">
        <f t="shared" si="854"/>
        <v/>
      </c>
      <c r="AW619" s="114" t="str">
        <f t="shared" si="855"/>
        <v/>
      </c>
      <c r="AX619" s="117" t="str">
        <f t="shared" si="856"/>
        <v/>
      </c>
      <c r="AY619" s="117" t="str">
        <f t="shared" si="857"/>
        <v/>
      </c>
      <c r="AZ619" s="111" t="str">
        <f t="shared" si="858"/>
        <v/>
      </c>
      <c r="BA619" s="133" t="str">
        <f t="shared" si="859"/>
        <v/>
      </c>
      <c r="BB619" s="126" t="str">
        <f t="shared" si="798"/>
        <v/>
      </c>
      <c r="BC619" s="126" t="str">
        <f t="shared" si="799"/>
        <v/>
      </c>
      <c r="BD619" s="127" t="str">
        <f t="shared" si="800"/>
        <v/>
      </c>
      <c r="BE619" s="115" t="str">
        <f t="shared" si="801"/>
        <v/>
      </c>
      <c r="BF619" s="148" t="str">
        <f t="shared" si="802"/>
        <v/>
      </c>
      <c r="BG619" s="126" t="str">
        <f t="shared" si="803"/>
        <v/>
      </c>
      <c r="BH619" s="126" t="str">
        <f t="shared" si="804"/>
        <v/>
      </c>
      <c r="BI619" s="126" t="str">
        <f t="shared" si="805"/>
        <v/>
      </c>
      <c r="BJ619" s="126" t="str">
        <f t="shared" si="806"/>
        <v/>
      </c>
      <c r="BK619" s="111" t="str">
        <f t="shared" si="807"/>
        <v/>
      </c>
      <c r="BL619" s="118" t="str">
        <f t="shared" si="860"/>
        <v/>
      </c>
      <c r="BM619" s="115" t="str">
        <f t="shared" si="808"/>
        <v/>
      </c>
      <c r="BN619" s="110" t="str">
        <f t="shared" si="809"/>
        <v/>
      </c>
      <c r="BO619" s="110" t="str">
        <f t="shared" si="810"/>
        <v/>
      </c>
      <c r="BP619" s="111" t="str">
        <f t="shared" si="861"/>
        <v/>
      </c>
      <c r="BQ619" s="110" t="str">
        <f t="shared" si="862"/>
        <v/>
      </c>
      <c r="BR619" s="153"/>
      <c r="BS619" s="115" t="str">
        <f t="shared" si="811"/>
        <v/>
      </c>
      <c r="BT619" s="132" t="str">
        <f t="shared" si="874"/>
        <v/>
      </c>
      <c r="BU619" s="146" t="str">
        <f t="shared" si="812"/>
        <v/>
      </c>
      <c r="BV619" s="115" t="str">
        <f t="shared" si="813"/>
        <v/>
      </c>
      <c r="BW619" s="118" t="str">
        <f t="shared" si="814"/>
        <v/>
      </c>
      <c r="BX619" s="119"/>
      <c r="BY619" s="111" t="str">
        <f t="shared" si="815"/>
        <v/>
      </c>
      <c r="BZ619" s="111" t="str">
        <f t="shared" si="816"/>
        <v/>
      </c>
      <c r="CA619" s="111" t="str">
        <f t="shared" si="817"/>
        <v/>
      </c>
      <c r="CB619" s="142" t="str">
        <f t="shared" si="818"/>
        <v/>
      </c>
      <c r="CC619" s="184" t="str">
        <f t="shared" si="819"/>
        <v/>
      </c>
      <c r="CD619" s="115" t="str">
        <f t="shared" si="820"/>
        <v/>
      </c>
      <c r="CE619" s="115" t="str">
        <f t="shared" si="821"/>
        <v/>
      </c>
      <c r="CF619" s="125" t="str">
        <f t="shared" si="822"/>
        <v/>
      </c>
      <c r="CG619" s="125" t="str">
        <f t="shared" si="823"/>
        <v/>
      </c>
      <c r="CH619" s="149" t="str">
        <f t="shared" si="824"/>
        <v/>
      </c>
      <c r="CI619" s="142" t="str">
        <f t="shared" si="825"/>
        <v/>
      </c>
      <c r="CJ619" s="119"/>
      <c r="CK619" s="109"/>
      <c r="CL619" s="166" t="str">
        <f t="shared" si="826"/>
        <v/>
      </c>
      <c r="CM619" s="166" t="str">
        <f t="shared" si="827"/>
        <v/>
      </c>
      <c r="CN619" s="163" t="str">
        <f t="shared" si="828"/>
        <v/>
      </c>
      <c r="CO619" s="164" t="str">
        <f t="shared" si="829"/>
        <v/>
      </c>
      <c r="CP619" s="109"/>
      <c r="CQ619" s="163" t="str">
        <f t="shared" si="830"/>
        <v/>
      </c>
      <c r="CR619" s="163" t="str">
        <f t="shared" si="831"/>
        <v/>
      </c>
      <c r="CS619" s="109"/>
      <c r="CT619" s="112" t="str">
        <f t="shared" si="863"/>
        <v/>
      </c>
      <c r="CU619" s="145" t="str">
        <f t="shared" si="864"/>
        <v/>
      </c>
      <c r="CV619" s="111" t="str">
        <f t="shared" si="865"/>
        <v/>
      </c>
      <c r="CW619" s="111" t="str">
        <f t="shared" si="866"/>
        <v/>
      </c>
      <c r="CX619" s="109" t="str">
        <f t="shared" si="832"/>
        <v/>
      </c>
      <c r="CY619" s="126" t="str">
        <f t="shared" si="833"/>
        <v/>
      </c>
      <c r="CZ619" s="126" t="str">
        <f t="shared" si="834"/>
        <v/>
      </c>
      <c r="DA619" s="126" t="str">
        <f t="shared" si="835"/>
        <v/>
      </c>
      <c r="DB619" s="145" t="str">
        <f t="shared" si="836"/>
        <v/>
      </c>
      <c r="DC619" s="143" t="str">
        <f t="shared" si="837"/>
        <v/>
      </c>
      <c r="DD619" s="121"/>
      <c r="DE619" s="113" t="str">
        <f t="shared" si="838"/>
        <v/>
      </c>
      <c r="DF619" s="113" t="str">
        <f t="shared" si="839"/>
        <v/>
      </c>
      <c r="DG619" s="111" t="e">
        <f t="shared" si="867"/>
        <v>#N/A</v>
      </c>
      <c r="DH619" s="108" t="str">
        <f t="shared" si="840"/>
        <v/>
      </c>
      <c r="DI619" s="108" t="str">
        <f t="shared" si="868"/>
        <v/>
      </c>
      <c r="DJ619" s="108" t="str">
        <f t="shared" si="869"/>
        <v/>
      </c>
      <c r="DK619" s="108" t="str">
        <f t="shared" si="872"/>
        <v/>
      </c>
      <c r="DL619" s="108" t="str">
        <f t="shared" si="870"/>
        <v/>
      </c>
      <c r="DM619" s="108" t="str">
        <f t="shared" si="871"/>
        <v/>
      </c>
      <c r="DN619" s="103"/>
      <c r="DO619" s="170" t="str">
        <f t="shared" si="841"/>
        <v/>
      </c>
      <c r="DP619" s="170" t="str">
        <f t="shared" si="842"/>
        <v/>
      </c>
      <c r="DQ619" s="170" t="str">
        <f t="shared" si="843"/>
        <v/>
      </c>
      <c r="DR619" s="55" t="str">
        <f t="shared" si="844"/>
        <v/>
      </c>
      <c r="DS619" s="55" t="str">
        <f t="shared" si="845"/>
        <v/>
      </c>
      <c r="DT619" s="173" t="str">
        <f t="shared" si="846"/>
        <v/>
      </c>
      <c r="DU619" s="55" t="str">
        <f t="shared" si="847"/>
        <v/>
      </c>
      <c r="DV619" s="21" t="str">
        <f t="shared" si="848"/>
        <v/>
      </c>
      <c r="DW619" s="11" t="str">
        <f t="shared" si="873"/>
        <v/>
      </c>
      <c r="DX619" s="12" t="str">
        <f t="shared" si="849"/>
        <v/>
      </c>
      <c r="DY619" s="15"/>
    </row>
    <row r="620" spans="1:129" ht="19.899999999999999" customHeight="1" x14ac:dyDescent="0.25">
      <c r="A620" s="47">
        <f t="shared" si="850"/>
        <v>619</v>
      </c>
      <c r="B620" s="176"/>
      <c r="C620" s="194"/>
      <c r="D620" s="176"/>
      <c r="E620" s="194"/>
      <c r="F620" s="192"/>
      <c r="G620" s="193"/>
      <c r="H620" s="176"/>
      <c r="I620" s="176"/>
      <c r="J620" s="180"/>
      <c r="K620" s="180"/>
      <c r="L620" s="180"/>
      <c r="M620" s="40"/>
      <c r="N620" s="10" t="str">
        <f t="shared" si="793"/>
        <v/>
      </c>
      <c r="O620" s="13"/>
      <c r="P620" s="26" t="str">
        <f t="shared" si="878"/>
        <v/>
      </c>
      <c r="Q620" s="26" t="str">
        <f t="shared" si="878"/>
        <v/>
      </c>
      <c r="R620" s="26" t="str">
        <f t="shared" si="878"/>
        <v/>
      </c>
      <c r="S620" s="26" t="str">
        <f t="shared" si="878"/>
        <v/>
      </c>
      <c r="T620" s="26" t="str">
        <f t="shared" si="878"/>
        <v/>
      </c>
      <c r="U620" s="157" t="str">
        <f t="shared" si="878"/>
        <v/>
      </c>
      <c r="V620" s="26" t="str">
        <f t="shared" si="878"/>
        <v/>
      </c>
      <c r="W620" s="26" t="str">
        <f t="shared" si="878"/>
        <v/>
      </c>
      <c r="X620" s="26" t="str">
        <f t="shared" si="878"/>
        <v/>
      </c>
      <c r="Y620" s="24" t="str">
        <f t="shared" si="878"/>
        <v/>
      </c>
      <c r="Z620" s="18" t="str">
        <f t="shared" si="877"/>
        <v/>
      </c>
      <c r="AA620" s="24" t="str">
        <f t="shared" si="877"/>
        <v/>
      </c>
      <c r="AB620" s="24" t="str">
        <f t="shared" si="877"/>
        <v/>
      </c>
      <c r="AC620" s="26" t="str">
        <f t="shared" si="877"/>
        <v/>
      </c>
      <c r="AD620" s="33" t="str">
        <f t="shared" si="877"/>
        <v/>
      </c>
      <c r="AE620" s="24" t="str">
        <f t="shared" si="877"/>
        <v/>
      </c>
      <c r="AF620" s="26" t="str">
        <f t="shared" si="877"/>
        <v/>
      </c>
      <c r="AG620" s="24" t="str">
        <f t="shared" si="877"/>
        <v/>
      </c>
      <c r="AH620" s="26" t="str">
        <f t="shared" si="877"/>
        <v/>
      </c>
      <c r="AI620" s="26" t="str">
        <f t="shared" si="877"/>
        <v/>
      </c>
      <c r="AJ620" s="26" t="str">
        <f t="shared" si="877"/>
        <v/>
      </c>
      <c r="AK620" s="26" t="str">
        <f t="shared" si="877"/>
        <v/>
      </c>
      <c r="AL620" s="26" t="str">
        <f t="shared" si="877"/>
        <v/>
      </c>
      <c r="AM620" s="18" t="str">
        <f t="shared" si="877"/>
        <v/>
      </c>
      <c r="AN620" s="9"/>
      <c r="AO620" s="152" t="str">
        <f t="shared" si="851"/>
        <v/>
      </c>
      <c r="AP620" s="150" t="str">
        <f t="shared" si="794"/>
        <v/>
      </c>
      <c r="AQ620" s="151" t="str">
        <f t="shared" si="795"/>
        <v/>
      </c>
      <c r="AR620" s="107" t="str">
        <f t="shared" si="796"/>
        <v/>
      </c>
      <c r="AS620" s="128" t="str">
        <f t="shared" si="797"/>
        <v/>
      </c>
      <c r="AT620" s="114" t="str">
        <f t="shared" si="852"/>
        <v/>
      </c>
      <c r="AU620" s="114" t="str">
        <f t="shared" si="853"/>
        <v/>
      </c>
      <c r="AV620" s="114" t="str">
        <f t="shared" si="854"/>
        <v/>
      </c>
      <c r="AW620" s="114" t="str">
        <f t="shared" si="855"/>
        <v/>
      </c>
      <c r="AX620" s="117" t="str">
        <f t="shared" si="856"/>
        <v/>
      </c>
      <c r="AY620" s="117" t="str">
        <f t="shared" si="857"/>
        <v/>
      </c>
      <c r="AZ620" s="111" t="str">
        <f t="shared" si="858"/>
        <v/>
      </c>
      <c r="BA620" s="133" t="str">
        <f t="shared" si="859"/>
        <v/>
      </c>
      <c r="BB620" s="126" t="str">
        <f t="shared" si="798"/>
        <v/>
      </c>
      <c r="BC620" s="126" t="str">
        <f t="shared" si="799"/>
        <v/>
      </c>
      <c r="BD620" s="127" t="str">
        <f t="shared" si="800"/>
        <v/>
      </c>
      <c r="BE620" s="115" t="str">
        <f t="shared" si="801"/>
        <v/>
      </c>
      <c r="BF620" s="148" t="str">
        <f t="shared" si="802"/>
        <v/>
      </c>
      <c r="BG620" s="126" t="str">
        <f t="shared" si="803"/>
        <v/>
      </c>
      <c r="BH620" s="126" t="str">
        <f t="shared" si="804"/>
        <v/>
      </c>
      <c r="BI620" s="126" t="str">
        <f t="shared" si="805"/>
        <v/>
      </c>
      <c r="BJ620" s="126" t="str">
        <f t="shared" si="806"/>
        <v/>
      </c>
      <c r="BK620" s="111" t="str">
        <f t="shared" si="807"/>
        <v/>
      </c>
      <c r="BL620" s="118" t="str">
        <f t="shared" si="860"/>
        <v/>
      </c>
      <c r="BM620" s="115" t="str">
        <f t="shared" si="808"/>
        <v/>
      </c>
      <c r="BN620" s="110" t="str">
        <f t="shared" si="809"/>
        <v/>
      </c>
      <c r="BO620" s="110" t="str">
        <f t="shared" si="810"/>
        <v/>
      </c>
      <c r="BP620" s="111" t="str">
        <f t="shared" si="861"/>
        <v/>
      </c>
      <c r="BQ620" s="110" t="str">
        <f t="shared" si="862"/>
        <v/>
      </c>
      <c r="BR620" s="153"/>
      <c r="BS620" s="115" t="str">
        <f t="shared" si="811"/>
        <v/>
      </c>
      <c r="BT620" s="132" t="str">
        <f t="shared" si="874"/>
        <v/>
      </c>
      <c r="BU620" s="146" t="str">
        <f t="shared" si="812"/>
        <v/>
      </c>
      <c r="BV620" s="115" t="str">
        <f t="shared" si="813"/>
        <v/>
      </c>
      <c r="BW620" s="118" t="str">
        <f t="shared" si="814"/>
        <v/>
      </c>
      <c r="BX620" s="119"/>
      <c r="BY620" s="111" t="str">
        <f t="shared" si="815"/>
        <v/>
      </c>
      <c r="BZ620" s="111" t="str">
        <f t="shared" si="816"/>
        <v/>
      </c>
      <c r="CA620" s="111" t="str">
        <f t="shared" si="817"/>
        <v/>
      </c>
      <c r="CB620" s="142" t="str">
        <f t="shared" si="818"/>
        <v/>
      </c>
      <c r="CC620" s="184" t="str">
        <f t="shared" si="819"/>
        <v/>
      </c>
      <c r="CD620" s="115" t="str">
        <f t="shared" si="820"/>
        <v/>
      </c>
      <c r="CE620" s="115" t="str">
        <f t="shared" si="821"/>
        <v/>
      </c>
      <c r="CF620" s="125" t="str">
        <f t="shared" si="822"/>
        <v/>
      </c>
      <c r="CG620" s="125" t="str">
        <f t="shared" si="823"/>
        <v/>
      </c>
      <c r="CH620" s="149" t="str">
        <f t="shared" si="824"/>
        <v/>
      </c>
      <c r="CI620" s="142" t="str">
        <f t="shared" si="825"/>
        <v/>
      </c>
      <c r="CJ620" s="119"/>
      <c r="CK620" s="109"/>
      <c r="CL620" s="166" t="str">
        <f t="shared" si="826"/>
        <v/>
      </c>
      <c r="CM620" s="166" t="str">
        <f t="shared" si="827"/>
        <v/>
      </c>
      <c r="CN620" s="163" t="str">
        <f t="shared" si="828"/>
        <v/>
      </c>
      <c r="CO620" s="164" t="str">
        <f t="shared" si="829"/>
        <v/>
      </c>
      <c r="CP620" s="109"/>
      <c r="CQ620" s="163" t="str">
        <f t="shared" si="830"/>
        <v/>
      </c>
      <c r="CR620" s="163" t="str">
        <f t="shared" si="831"/>
        <v/>
      </c>
      <c r="CS620" s="109"/>
      <c r="CT620" s="112" t="str">
        <f t="shared" si="863"/>
        <v/>
      </c>
      <c r="CU620" s="145" t="str">
        <f t="shared" si="864"/>
        <v/>
      </c>
      <c r="CV620" s="111" t="str">
        <f t="shared" si="865"/>
        <v/>
      </c>
      <c r="CW620" s="111" t="str">
        <f t="shared" si="866"/>
        <v/>
      </c>
      <c r="CX620" s="109" t="str">
        <f t="shared" si="832"/>
        <v/>
      </c>
      <c r="CY620" s="126" t="str">
        <f t="shared" si="833"/>
        <v/>
      </c>
      <c r="CZ620" s="126" t="str">
        <f t="shared" si="834"/>
        <v/>
      </c>
      <c r="DA620" s="126" t="str">
        <f t="shared" si="835"/>
        <v/>
      </c>
      <c r="DB620" s="145" t="str">
        <f t="shared" si="836"/>
        <v/>
      </c>
      <c r="DC620" s="143" t="str">
        <f t="shared" si="837"/>
        <v/>
      </c>
      <c r="DD620" s="121"/>
      <c r="DE620" s="113" t="str">
        <f t="shared" si="838"/>
        <v/>
      </c>
      <c r="DF620" s="113" t="str">
        <f t="shared" si="839"/>
        <v/>
      </c>
      <c r="DG620" s="111" t="e">
        <f t="shared" si="867"/>
        <v>#N/A</v>
      </c>
      <c r="DH620" s="108" t="str">
        <f t="shared" si="840"/>
        <v/>
      </c>
      <c r="DI620" s="108" t="str">
        <f t="shared" si="868"/>
        <v/>
      </c>
      <c r="DJ620" s="108" t="str">
        <f t="shared" si="869"/>
        <v/>
      </c>
      <c r="DK620" s="108" t="str">
        <f t="shared" si="872"/>
        <v/>
      </c>
      <c r="DL620" s="108" t="str">
        <f t="shared" si="870"/>
        <v/>
      </c>
      <c r="DM620" s="108" t="str">
        <f t="shared" si="871"/>
        <v/>
      </c>
      <c r="DN620" s="103"/>
      <c r="DO620" s="170" t="str">
        <f t="shared" si="841"/>
        <v/>
      </c>
      <c r="DP620" s="170" t="str">
        <f t="shared" si="842"/>
        <v/>
      </c>
      <c r="DQ620" s="170" t="str">
        <f t="shared" si="843"/>
        <v/>
      </c>
      <c r="DR620" s="55" t="str">
        <f t="shared" si="844"/>
        <v/>
      </c>
      <c r="DS620" s="55" t="str">
        <f t="shared" si="845"/>
        <v/>
      </c>
      <c r="DT620" s="173" t="str">
        <f t="shared" si="846"/>
        <v/>
      </c>
      <c r="DU620" s="55" t="str">
        <f t="shared" si="847"/>
        <v/>
      </c>
      <c r="DV620" s="21" t="str">
        <f t="shared" si="848"/>
        <v/>
      </c>
      <c r="DW620" s="11" t="str">
        <f t="shared" si="873"/>
        <v/>
      </c>
      <c r="DX620" s="12" t="str">
        <f t="shared" si="849"/>
        <v/>
      </c>
      <c r="DY620" s="15"/>
    </row>
    <row r="621" spans="1:129" ht="19.899999999999999" customHeight="1" x14ac:dyDescent="0.25">
      <c r="A621" s="47">
        <f t="shared" si="850"/>
        <v>620</v>
      </c>
      <c r="B621" s="176"/>
      <c r="C621" s="194"/>
      <c r="D621" s="176"/>
      <c r="E621" s="194"/>
      <c r="F621" s="192"/>
      <c r="G621" s="193"/>
      <c r="H621" s="176"/>
      <c r="I621" s="176"/>
      <c r="J621" s="180"/>
      <c r="K621" s="180"/>
      <c r="L621" s="180"/>
      <c r="M621" s="40"/>
      <c r="N621" s="10" t="str">
        <f t="shared" si="793"/>
        <v/>
      </c>
      <c r="O621" s="13"/>
      <c r="P621" s="26" t="str">
        <f t="shared" si="878"/>
        <v/>
      </c>
      <c r="Q621" s="26" t="str">
        <f t="shared" si="878"/>
        <v/>
      </c>
      <c r="R621" s="26" t="str">
        <f t="shared" si="878"/>
        <v/>
      </c>
      <c r="S621" s="26" t="str">
        <f t="shared" si="878"/>
        <v/>
      </c>
      <c r="T621" s="26" t="str">
        <f t="shared" si="878"/>
        <v/>
      </c>
      <c r="U621" s="157" t="str">
        <f t="shared" si="878"/>
        <v/>
      </c>
      <c r="V621" s="26" t="str">
        <f t="shared" si="878"/>
        <v/>
      </c>
      <c r="W621" s="26" t="str">
        <f t="shared" si="878"/>
        <v/>
      </c>
      <c r="X621" s="26" t="str">
        <f t="shared" si="878"/>
        <v/>
      </c>
      <c r="Y621" s="24" t="str">
        <f t="shared" si="878"/>
        <v/>
      </c>
      <c r="Z621" s="18" t="str">
        <f t="shared" si="877"/>
        <v/>
      </c>
      <c r="AA621" s="24" t="str">
        <f t="shared" si="877"/>
        <v/>
      </c>
      <c r="AB621" s="24" t="str">
        <f t="shared" si="877"/>
        <v/>
      </c>
      <c r="AC621" s="26" t="str">
        <f t="shared" si="877"/>
        <v/>
      </c>
      <c r="AD621" s="33" t="str">
        <f t="shared" si="877"/>
        <v/>
      </c>
      <c r="AE621" s="24" t="str">
        <f t="shared" si="877"/>
        <v/>
      </c>
      <c r="AF621" s="26" t="str">
        <f t="shared" si="877"/>
        <v/>
      </c>
      <c r="AG621" s="24" t="str">
        <f t="shared" si="877"/>
        <v/>
      </c>
      <c r="AH621" s="26" t="str">
        <f t="shared" si="877"/>
        <v/>
      </c>
      <c r="AI621" s="26" t="str">
        <f t="shared" si="877"/>
        <v/>
      </c>
      <c r="AJ621" s="26" t="str">
        <f t="shared" si="877"/>
        <v/>
      </c>
      <c r="AK621" s="26" t="str">
        <f t="shared" si="877"/>
        <v/>
      </c>
      <c r="AL621" s="26" t="str">
        <f t="shared" si="877"/>
        <v/>
      </c>
      <c r="AM621" s="18" t="str">
        <f t="shared" si="877"/>
        <v/>
      </c>
      <c r="AN621" s="9"/>
      <c r="AO621" s="152" t="str">
        <f t="shared" si="851"/>
        <v/>
      </c>
      <c r="AP621" s="150" t="str">
        <f t="shared" si="794"/>
        <v/>
      </c>
      <c r="AQ621" s="151" t="str">
        <f t="shared" si="795"/>
        <v/>
      </c>
      <c r="AR621" s="107" t="str">
        <f t="shared" si="796"/>
        <v/>
      </c>
      <c r="AS621" s="128" t="str">
        <f t="shared" si="797"/>
        <v/>
      </c>
      <c r="AT621" s="114" t="str">
        <f t="shared" si="852"/>
        <v/>
      </c>
      <c r="AU621" s="114" t="str">
        <f t="shared" si="853"/>
        <v/>
      </c>
      <c r="AV621" s="114" t="str">
        <f t="shared" si="854"/>
        <v/>
      </c>
      <c r="AW621" s="114" t="str">
        <f t="shared" si="855"/>
        <v/>
      </c>
      <c r="AX621" s="117" t="str">
        <f t="shared" si="856"/>
        <v/>
      </c>
      <c r="AY621" s="117" t="str">
        <f t="shared" si="857"/>
        <v/>
      </c>
      <c r="AZ621" s="111" t="str">
        <f t="shared" si="858"/>
        <v/>
      </c>
      <c r="BA621" s="133" t="str">
        <f t="shared" si="859"/>
        <v/>
      </c>
      <c r="BB621" s="126" t="str">
        <f t="shared" si="798"/>
        <v/>
      </c>
      <c r="BC621" s="126" t="str">
        <f t="shared" si="799"/>
        <v/>
      </c>
      <c r="BD621" s="127" t="str">
        <f t="shared" si="800"/>
        <v/>
      </c>
      <c r="BE621" s="115" t="str">
        <f t="shared" si="801"/>
        <v/>
      </c>
      <c r="BF621" s="148" t="str">
        <f t="shared" si="802"/>
        <v/>
      </c>
      <c r="BG621" s="126" t="str">
        <f t="shared" si="803"/>
        <v/>
      </c>
      <c r="BH621" s="126" t="str">
        <f t="shared" si="804"/>
        <v/>
      </c>
      <c r="BI621" s="126" t="str">
        <f t="shared" si="805"/>
        <v/>
      </c>
      <c r="BJ621" s="126" t="str">
        <f t="shared" si="806"/>
        <v/>
      </c>
      <c r="BK621" s="111" t="str">
        <f t="shared" si="807"/>
        <v/>
      </c>
      <c r="BL621" s="118" t="str">
        <f t="shared" si="860"/>
        <v/>
      </c>
      <c r="BM621" s="115" t="str">
        <f t="shared" si="808"/>
        <v/>
      </c>
      <c r="BN621" s="110" t="str">
        <f t="shared" si="809"/>
        <v/>
      </c>
      <c r="BO621" s="110" t="str">
        <f t="shared" si="810"/>
        <v/>
      </c>
      <c r="BP621" s="111" t="str">
        <f t="shared" si="861"/>
        <v/>
      </c>
      <c r="BQ621" s="110" t="str">
        <f t="shared" si="862"/>
        <v/>
      </c>
      <c r="BR621" s="153"/>
      <c r="BS621" s="115" t="str">
        <f t="shared" si="811"/>
        <v/>
      </c>
      <c r="BT621" s="132" t="str">
        <f t="shared" si="874"/>
        <v/>
      </c>
      <c r="BU621" s="146" t="str">
        <f t="shared" si="812"/>
        <v/>
      </c>
      <c r="BV621" s="115" t="str">
        <f t="shared" si="813"/>
        <v/>
      </c>
      <c r="BW621" s="118" t="str">
        <f t="shared" si="814"/>
        <v/>
      </c>
      <c r="BX621" s="119"/>
      <c r="BY621" s="111" t="str">
        <f t="shared" si="815"/>
        <v/>
      </c>
      <c r="BZ621" s="111" t="str">
        <f t="shared" si="816"/>
        <v/>
      </c>
      <c r="CA621" s="111" t="str">
        <f t="shared" si="817"/>
        <v/>
      </c>
      <c r="CB621" s="142" t="str">
        <f t="shared" si="818"/>
        <v/>
      </c>
      <c r="CC621" s="184" t="str">
        <f t="shared" si="819"/>
        <v/>
      </c>
      <c r="CD621" s="115" t="str">
        <f t="shared" si="820"/>
        <v/>
      </c>
      <c r="CE621" s="115" t="str">
        <f t="shared" si="821"/>
        <v/>
      </c>
      <c r="CF621" s="125" t="str">
        <f t="shared" si="822"/>
        <v/>
      </c>
      <c r="CG621" s="125" t="str">
        <f t="shared" si="823"/>
        <v/>
      </c>
      <c r="CH621" s="149" t="str">
        <f t="shared" si="824"/>
        <v/>
      </c>
      <c r="CI621" s="142" t="str">
        <f t="shared" si="825"/>
        <v/>
      </c>
      <c r="CJ621" s="119"/>
      <c r="CK621" s="109"/>
      <c r="CL621" s="166" t="str">
        <f t="shared" si="826"/>
        <v/>
      </c>
      <c r="CM621" s="166" t="str">
        <f t="shared" si="827"/>
        <v/>
      </c>
      <c r="CN621" s="163" t="str">
        <f t="shared" si="828"/>
        <v/>
      </c>
      <c r="CO621" s="164" t="str">
        <f t="shared" si="829"/>
        <v/>
      </c>
      <c r="CP621" s="109"/>
      <c r="CQ621" s="163" t="str">
        <f t="shared" si="830"/>
        <v/>
      </c>
      <c r="CR621" s="163" t="str">
        <f t="shared" si="831"/>
        <v/>
      </c>
      <c r="CS621" s="109"/>
      <c r="CT621" s="112" t="str">
        <f t="shared" si="863"/>
        <v/>
      </c>
      <c r="CU621" s="145" t="str">
        <f t="shared" si="864"/>
        <v/>
      </c>
      <c r="CV621" s="111" t="str">
        <f t="shared" si="865"/>
        <v/>
      </c>
      <c r="CW621" s="111" t="str">
        <f t="shared" si="866"/>
        <v/>
      </c>
      <c r="CX621" s="109" t="str">
        <f t="shared" si="832"/>
        <v/>
      </c>
      <c r="CY621" s="126" t="str">
        <f t="shared" si="833"/>
        <v/>
      </c>
      <c r="CZ621" s="126" t="str">
        <f t="shared" si="834"/>
        <v/>
      </c>
      <c r="DA621" s="126" t="str">
        <f t="shared" si="835"/>
        <v/>
      </c>
      <c r="DB621" s="145" t="str">
        <f t="shared" si="836"/>
        <v/>
      </c>
      <c r="DC621" s="143" t="str">
        <f t="shared" si="837"/>
        <v/>
      </c>
      <c r="DD621" s="121"/>
      <c r="DE621" s="113" t="str">
        <f t="shared" si="838"/>
        <v/>
      </c>
      <c r="DF621" s="113" t="str">
        <f t="shared" si="839"/>
        <v/>
      </c>
      <c r="DG621" s="111" t="e">
        <f t="shared" si="867"/>
        <v>#N/A</v>
      </c>
      <c r="DH621" s="108" t="str">
        <f t="shared" si="840"/>
        <v/>
      </c>
      <c r="DI621" s="108" t="str">
        <f t="shared" si="868"/>
        <v/>
      </c>
      <c r="DJ621" s="108" t="str">
        <f t="shared" si="869"/>
        <v/>
      </c>
      <c r="DK621" s="108" t="str">
        <f t="shared" si="872"/>
        <v/>
      </c>
      <c r="DL621" s="108" t="str">
        <f t="shared" si="870"/>
        <v/>
      </c>
      <c r="DM621" s="108" t="str">
        <f t="shared" si="871"/>
        <v/>
      </c>
      <c r="DN621" s="103"/>
      <c r="DO621" s="170" t="str">
        <f t="shared" si="841"/>
        <v/>
      </c>
      <c r="DP621" s="170" t="str">
        <f t="shared" si="842"/>
        <v/>
      </c>
      <c r="DQ621" s="170" t="str">
        <f t="shared" si="843"/>
        <v/>
      </c>
      <c r="DR621" s="55" t="str">
        <f t="shared" si="844"/>
        <v/>
      </c>
      <c r="DS621" s="55" t="str">
        <f t="shared" si="845"/>
        <v/>
      </c>
      <c r="DT621" s="173" t="str">
        <f t="shared" si="846"/>
        <v/>
      </c>
      <c r="DU621" s="55" t="str">
        <f t="shared" si="847"/>
        <v/>
      </c>
      <c r="DV621" s="21" t="str">
        <f t="shared" si="848"/>
        <v/>
      </c>
      <c r="DW621" s="11" t="str">
        <f t="shared" si="873"/>
        <v/>
      </c>
      <c r="DX621" s="12" t="str">
        <f t="shared" si="849"/>
        <v/>
      </c>
      <c r="DY621" s="15"/>
    </row>
    <row r="622" spans="1:129" ht="19.899999999999999" customHeight="1" x14ac:dyDescent="0.25">
      <c r="A622" s="47">
        <f t="shared" si="850"/>
        <v>621</v>
      </c>
      <c r="B622" s="176"/>
      <c r="C622" s="194"/>
      <c r="D622" s="176"/>
      <c r="E622" s="194"/>
      <c r="F622" s="192"/>
      <c r="G622" s="193"/>
      <c r="H622" s="176"/>
      <c r="I622" s="176"/>
      <c r="J622" s="180"/>
      <c r="K622" s="180"/>
      <c r="L622" s="180"/>
      <c r="M622" s="40"/>
      <c r="N622" s="10" t="str">
        <f t="shared" si="793"/>
        <v/>
      </c>
      <c r="O622" s="13"/>
      <c r="P622" s="26" t="str">
        <f t="shared" si="878"/>
        <v/>
      </c>
      <c r="Q622" s="26" t="str">
        <f t="shared" si="878"/>
        <v/>
      </c>
      <c r="R622" s="26" t="str">
        <f t="shared" si="878"/>
        <v/>
      </c>
      <c r="S622" s="26" t="str">
        <f t="shared" si="878"/>
        <v/>
      </c>
      <c r="T622" s="26" t="str">
        <f t="shared" si="878"/>
        <v/>
      </c>
      <c r="U622" s="157" t="str">
        <f t="shared" si="878"/>
        <v/>
      </c>
      <c r="V622" s="26" t="str">
        <f t="shared" si="878"/>
        <v/>
      </c>
      <c r="W622" s="26" t="str">
        <f t="shared" si="878"/>
        <v/>
      </c>
      <c r="X622" s="26" t="str">
        <f t="shared" si="878"/>
        <v/>
      </c>
      <c r="Y622" s="24" t="str">
        <f t="shared" si="878"/>
        <v/>
      </c>
      <c r="Z622" s="18" t="str">
        <f t="shared" si="877"/>
        <v/>
      </c>
      <c r="AA622" s="24" t="str">
        <f t="shared" si="877"/>
        <v/>
      </c>
      <c r="AB622" s="24" t="str">
        <f t="shared" si="877"/>
        <v/>
      </c>
      <c r="AC622" s="26" t="str">
        <f t="shared" si="877"/>
        <v/>
      </c>
      <c r="AD622" s="33" t="str">
        <f t="shared" si="877"/>
        <v/>
      </c>
      <c r="AE622" s="24" t="str">
        <f t="shared" si="877"/>
        <v/>
      </c>
      <c r="AF622" s="26" t="str">
        <f t="shared" si="877"/>
        <v/>
      </c>
      <c r="AG622" s="24" t="str">
        <f t="shared" si="877"/>
        <v/>
      </c>
      <c r="AH622" s="26" t="str">
        <f t="shared" si="877"/>
        <v/>
      </c>
      <c r="AI622" s="26" t="str">
        <f t="shared" si="877"/>
        <v/>
      </c>
      <c r="AJ622" s="26" t="str">
        <f t="shared" si="877"/>
        <v/>
      </c>
      <c r="AK622" s="26" t="str">
        <f t="shared" si="877"/>
        <v/>
      </c>
      <c r="AL622" s="26" t="str">
        <f t="shared" si="877"/>
        <v/>
      </c>
      <c r="AM622" s="18" t="str">
        <f t="shared" si="877"/>
        <v/>
      </c>
      <c r="AN622" s="9"/>
      <c r="AO622" s="152" t="str">
        <f t="shared" si="851"/>
        <v/>
      </c>
      <c r="AP622" s="150" t="str">
        <f t="shared" si="794"/>
        <v/>
      </c>
      <c r="AQ622" s="151" t="str">
        <f t="shared" si="795"/>
        <v/>
      </c>
      <c r="AR622" s="107" t="str">
        <f t="shared" si="796"/>
        <v/>
      </c>
      <c r="AS622" s="128" t="str">
        <f t="shared" si="797"/>
        <v/>
      </c>
      <c r="AT622" s="114" t="str">
        <f t="shared" si="852"/>
        <v/>
      </c>
      <c r="AU622" s="114" t="str">
        <f t="shared" si="853"/>
        <v/>
      </c>
      <c r="AV622" s="114" t="str">
        <f t="shared" si="854"/>
        <v/>
      </c>
      <c r="AW622" s="114" t="str">
        <f t="shared" si="855"/>
        <v/>
      </c>
      <c r="AX622" s="117" t="str">
        <f t="shared" si="856"/>
        <v/>
      </c>
      <c r="AY622" s="117" t="str">
        <f t="shared" si="857"/>
        <v/>
      </c>
      <c r="AZ622" s="111" t="str">
        <f t="shared" si="858"/>
        <v/>
      </c>
      <c r="BA622" s="133" t="str">
        <f t="shared" si="859"/>
        <v/>
      </c>
      <c r="BB622" s="126" t="str">
        <f t="shared" si="798"/>
        <v/>
      </c>
      <c r="BC622" s="126" t="str">
        <f t="shared" si="799"/>
        <v/>
      </c>
      <c r="BD622" s="127" t="str">
        <f t="shared" si="800"/>
        <v/>
      </c>
      <c r="BE622" s="115" t="str">
        <f t="shared" si="801"/>
        <v/>
      </c>
      <c r="BF622" s="148" t="str">
        <f t="shared" si="802"/>
        <v/>
      </c>
      <c r="BG622" s="126" t="str">
        <f t="shared" si="803"/>
        <v/>
      </c>
      <c r="BH622" s="126" t="str">
        <f t="shared" si="804"/>
        <v/>
      </c>
      <c r="BI622" s="126" t="str">
        <f t="shared" si="805"/>
        <v/>
      </c>
      <c r="BJ622" s="126" t="str">
        <f t="shared" si="806"/>
        <v/>
      </c>
      <c r="BK622" s="111" t="str">
        <f t="shared" si="807"/>
        <v/>
      </c>
      <c r="BL622" s="118" t="str">
        <f t="shared" si="860"/>
        <v/>
      </c>
      <c r="BM622" s="115" t="str">
        <f t="shared" si="808"/>
        <v/>
      </c>
      <c r="BN622" s="110" t="str">
        <f t="shared" si="809"/>
        <v/>
      </c>
      <c r="BO622" s="110" t="str">
        <f t="shared" si="810"/>
        <v/>
      </c>
      <c r="BP622" s="111" t="str">
        <f t="shared" si="861"/>
        <v/>
      </c>
      <c r="BQ622" s="110" t="str">
        <f t="shared" si="862"/>
        <v/>
      </c>
      <c r="BR622" s="153"/>
      <c r="BS622" s="115" t="str">
        <f t="shared" si="811"/>
        <v/>
      </c>
      <c r="BT622" s="132" t="str">
        <f t="shared" si="874"/>
        <v/>
      </c>
      <c r="BU622" s="146" t="str">
        <f t="shared" si="812"/>
        <v/>
      </c>
      <c r="BV622" s="115" t="str">
        <f t="shared" si="813"/>
        <v/>
      </c>
      <c r="BW622" s="118" t="str">
        <f t="shared" si="814"/>
        <v/>
      </c>
      <c r="BX622" s="119"/>
      <c r="BY622" s="111" t="str">
        <f t="shared" si="815"/>
        <v/>
      </c>
      <c r="BZ622" s="111" t="str">
        <f t="shared" si="816"/>
        <v/>
      </c>
      <c r="CA622" s="111" t="str">
        <f t="shared" si="817"/>
        <v/>
      </c>
      <c r="CB622" s="142" t="str">
        <f t="shared" si="818"/>
        <v/>
      </c>
      <c r="CC622" s="184" t="str">
        <f t="shared" si="819"/>
        <v/>
      </c>
      <c r="CD622" s="115" t="str">
        <f t="shared" si="820"/>
        <v/>
      </c>
      <c r="CE622" s="115" t="str">
        <f t="shared" si="821"/>
        <v/>
      </c>
      <c r="CF622" s="125" t="str">
        <f t="shared" si="822"/>
        <v/>
      </c>
      <c r="CG622" s="125" t="str">
        <f t="shared" si="823"/>
        <v/>
      </c>
      <c r="CH622" s="149" t="str">
        <f t="shared" si="824"/>
        <v/>
      </c>
      <c r="CI622" s="142" t="str">
        <f t="shared" si="825"/>
        <v/>
      </c>
      <c r="CJ622" s="119"/>
      <c r="CK622" s="109"/>
      <c r="CL622" s="166" t="str">
        <f t="shared" si="826"/>
        <v/>
      </c>
      <c r="CM622" s="166" t="str">
        <f t="shared" si="827"/>
        <v/>
      </c>
      <c r="CN622" s="163" t="str">
        <f t="shared" si="828"/>
        <v/>
      </c>
      <c r="CO622" s="164" t="str">
        <f t="shared" si="829"/>
        <v/>
      </c>
      <c r="CP622" s="109"/>
      <c r="CQ622" s="163" t="str">
        <f t="shared" si="830"/>
        <v/>
      </c>
      <c r="CR622" s="163" t="str">
        <f t="shared" si="831"/>
        <v/>
      </c>
      <c r="CS622" s="109"/>
      <c r="CT622" s="112" t="str">
        <f t="shared" si="863"/>
        <v/>
      </c>
      <c r="CU622" s="145" t="str">
        <f t="shared" si="864"/>
        <v/>
      </c>
      <c r="CV622" s="111" t="str">
        <f t="shared" si="865"/>
        <v/>
      </c>
      <c r="CW622" s="111" t="str">
        <f t="shared" si="866"/>
        <v/>
      </c>
      <c r="CX622" s="109" t="str">
        <f t="shared" si="832"/>
        <v/>
      </c>
      <c r="CY622" s="126" t="str">
        <f t="shared" si="833"/>
        <v/>
      </c>
      <c r="CZ622" s="126" t="str">
        <f t="shared" si="834"/>
        <v/>
      </c>
      <c r="DA622" s="126" t="str">
        <f t="shared" si="835"/>
        <v/>
      </c>
      <c r="DB622" s="145" t="str">
        <f t="shared" si="836"/>
        <v/>
      </c>
      <c r="DC622" s="143" t="str">
        <f t="shared" si="837"/>
        <v/>
      </c>
      <c r="DD622" s="121"/>
      <c r="DE622" s="113" t="str">
        <f t="shared" si="838"/>
        <v/>
      </c>
      <c r="DF622" s="113" t="str">
        <f t="shared" si="839"/>
        <v/>
      </c>
      <c r="DG622" s="111" t="e">
        <f t="shared" si="867"/>
        <v>#N/A</v>
      </c>
      <c r="DH622" s="108" t="str">
        <f t="shared" si="840"/>
        <v/>
      </c>
      <c r="DI622" s="108" t="str">
        <f t="shared" si="868"/>
        <v/>
      </c>
      <c r="DJ622" s="108" t="str">
        <f t="shared" si="869"/>
        <v/>
      </c>
      <c r="DK622" s="108" t="str">
        <f t="shared" si="872"/>
        <v/>
      </c>
      <c r="DL622" s="108" t="str">
        <f t="shared" si="870"/>
        <v/>
      </c>
      <c r="DM622" s="108" t="str">
        <f t="shared" si="871"/>
        <v/>
      </c>
      <c r="DN622" s="103"/>
      <c r="DO622" s="170" t="str">
        <f t="shared" si="841"/>
        <v/>
      </c>
      <c r="DP622" s="170" t="str">
        <f t="shared" si="842"/>
        <v/>
      </c>
      <c r="DQ622" s="170" t="str">
        <f t="shared" si="843"/>
        <v/>
      </c>
      <c r="DR622" s="55" t="str">
        <f t="shared" si="844"/>
        <v/>
      </c>
      <c r="DS622" s="55" t="str">
        <f t="shared" si="845"/>
        <v/>
      </c>
      <c r="DT622" s="173" t="str">
        <f t="shared" si="846"/>
        <v/>
      </c>
      <c r="DU622" s="55" t="str">
        <f t="shared" si="847"/>
        <v/>
      </c>
      <c r="DV622" s="21" t="str">
        <f t="shared" si="848"/>
        <v/>
      </c>
      <c r="DW622" s="11" t="str">
        <f t="shared" si="873"/>
        <v/>
      </c>
      <c r="DX622" s="12" t="str">
        <f t="shared" si="849"/>
        <v/>
      </c>
      <c r="DY622" s="15"/>
    </row>
    <row r="623" spans="1:129" ht="19.899999999999999" customHeight="1" x14ac:dyDescent="0.25">
      <c r="A623" s="47">
        <f t="shared" si="850"/>
        <v>622</v>
      </c>
      <c r="B623" s="176"/>
      <c r="C623" s="194"/>
      <c r="D623" s="176"/>
      <c r="E623" s="194"/>
      <c r="F623" s="192"/>
      <c r="G623" s="193"/>
      <c r="H623" s="176"/>
      <c r="I623" s="176"/>
      <c r="J623" s="180"/>
      <c r="K623" s="180"/>
      <c r="L623" s="180"/>
      <c r="M623" s="40"/>
      <c r="N623" s="10" t="str">
        <f t="shared" si="793"/>
        <v/>
      </c>
      <c r="O623" s="13"/>
      <c r="P623" s="26" t="str">
        <f t="shared" si="878"/>
        <v/>
      </c>
      <c r="Q623" s="26" t="str">
        <f t="shared" si="878"/>
        <v/>
      </c>
      <c r="R623" s="26" t="str">
        <f t="shared" si="878"/>
        <v/>
      </c>
      <c r="S623" s="26" t="str">
        <f t="shared" si="878"/>
        <v/>
      </c>
      <c r="T623" s="26" t="str">
        <f t="shared" si="878"/>
        <v/>
      </c>
      <c r="U623" s="157" t="str">
        <f t="shared" si="878"/>
        <v/>
      </c>
      <c r="V623" s="26" t="str">
        <f t="shared" si="878"/>
        <v/>
      </c>
      <c r="W623" s="26" t="str">
        <f t="shared" si="878"/>
        <v/>
      </c>
      <c r="X623" s="26" t="str">
        <f t="shared" si="878"/>
        <v/>
      </c>
      <c r="Y623" s="24" t="str">
        <f t="shared" si="878"/>
        <v/>
      </c>
      <c r="Z623" s="18" t="str">
        <f t="shared" si="877"/>
        <v/>
      </c>
      <c r="AA623" s="24" t="str">
        <f t="shared" si="877"/>
        <v/>
      </c>
      <c r="AB623" s="24" t="str">
        <f t="shared" si="877"/>
        <v/>
      </c>
      <c r="AC623" s="26" t="str">
        <f t="shared" si="877"/>
        <v/>
      </c>
      <c r="AD623" s="33" t="str">
        <f t="shared" si="877"/>
        <v/>
      </c>
      <c r="AE623" s="24" t="str">
        <f t="shared" si="877"/>
        <v/>
      </c>
      <c r="AF623" s="26" t="str">
        <f t="shared" si="877"/>
        <v/>
      </c>
      <c r="AG623" s="24" t="str">
        <f t="shared" si="877"/>
        <v/>
      </c>
      <c r="AH623" s="26" t="str">
        <f t="shared" ref="Z623:AM686" si="879">IF(SG_or_BG_entered="","",Previous)</f>
        <v/>
      </c>
      <c r="AI623" s="26" t="str">
        <f t="shared" si="879"/>
        <v/>
      </c>
      <c r="AJ623" s="26" t="str">
        <f t="shared" si="879"/>
        <v/>
      </c>
      <c r="AK623" s="26" t="str">
        <f t="shared" si="879"/>
        <v/>
      </c>
      <c r="AL623" s="26" t="str">
        <f t="shared" si="879"/>
        <v/>
      </c>
      <c r="AM623" s="18" t="str">
        <f t="shared" si="879"/>
        <v/>
      </c>
      <c r="AN623" s="9"/>
      <c r="AO623" s="152" t="str">
        <f t="shared" si="851"/>
        <v/>
      </c>
      <c r="AP623" s="150" t="str">
        <f t="shared" si="794"/>
        <v/>
      </c>
      <c r="AQ623" s="151" t="str">
        <f t="shared" si="795"/>
        <v/>
      </c>
      <c r="AR623" s="107" t="str">
        <f t="shared" si="796"/>
        <v/>
      </c>
      <c r="AS623" s="128" t="str">
        <f t="shared" si="797"/>
        <v/>
      </c>
      <c r="AT623" s="114" t="str">
        <f t="shared" si="852"/>
        <v/>
      </c>
      <c r="AU623" s="114" t="str">
        <f t="shared" si="853"/>
        <v/>
      </c>
      <c r="AV623" s="114" t="str">
        <f t="shared" si="854"/>
        <v/>
      </c>
      <c r="AW623" s="114" t="str">
        <f t="shared" si="855"/>
        <v/>
      </c>
      <c r="AX623" s="117" t="str">
        <f t="shared" si="856"/>
        <v/>
      </c>
      <c r="AY623" s="117" t="str">
        <f t="shared" si="857"/>
        <v/>
      </c>
      <c r="AZ623" s="111" t="str">
        <f t="shared" si="858"/>
        <v/>
      </c>
      <c r="BA623" s="133" t="str">
        <f t="shared" si="859"/>
        <v/>
      </c>
      <c r="BB623" s="126" t="str">
        <f t="shared" si="798"/>
        <v/>
      </c>
      <c r="BC623" s="126" t="str">
        <f t="shared" si="799"/>
        <v/>
      </c>
      <c r="BD623" s="127" t="str">
        <f t="shared" si="800"/>
        <v/>
      </c>
      <c r="BE623" s="115" t="str">
        <f t="shared" si="801"/>
        <v/>
      </c>
      <c r="BF623" s="148" t="str">
        <f t="shared" si="802"/>
        <v/>
      </c>
      <c r="BG623" s="126" t="str">
        <f t="shared" si="803"/>
        <v/>
      </c>
      <c r="BH623" s="126" t="str">
        <f t="shared" si="804"/>
        <v/>
      </c>
      <c r="BI623" s="126" t="str">
        <f t="shared" si="805"/>
        <v/>
      </c>
      <c r="BJ623" s="126" t="str">
        <f t="shared" si="806"/>
        <v/>
      </c>
      <c r="BK623" s="111" t="str">
        <f t="shared" si="807"/>
        <v/>
      </c>
      <c r="BL623" s="118" t="str">
        <f t="shared" si="860"/>
        <v/>
      </c>
      <c r="BM623" s="115" t="str">
        <f t="shared" si="808"/>
        <v/>
      </c>
      <c r="BN623" s="110" t="str">
        <f t="shared" si="809"/>
        <v/>
      </c>
      <c r="BO623" s="110" t="str">
        <f t="shared" si="810"/>
        <v/>
      </c>
      <c r="BP623" s="111" t="str">
        <f t="shared" si="861"/>
        <v/>
      </c>
      <c r="BQ623" s="110" t="str">
        <f t="shared" si="862"/>
        <v/>
      </c>
      <c r="BR623" s="153"/>
      <c r="BS623" s="115" t="str">
        <f t="shared" si="811"/>
        <v/>
      </c>
      <c r="BT623" s="132" t="str">
        <f t="shared" si="874"/>
        <v/>
      </c>
      <c r="BU623" s="146" t="str">
        <f t="shared" si="812"/>
        <v/>
      </c>
      <c r="BV623" s="115" t="str">
        <f t="shared" si="813"/>
        <v/>
      </c>
      <c r="BW623" s="118" t="str">
        <f t="shared" si="814"/>
        <v/>
      </c>
      <c r="BX623" s="119"/>
      <c r="BY623" s="111" t="str">
        <f t="shared" si="815"/>
        <v/>
      </c>
      <c r="BZ623" s="111" t="str">
        <f t="shared" si="816"/>
        <v/>
      </c>
      <c r="CA623" s="111" t="str">
        <f t="shared" si="817"/>
        <v/>
      </c>
      <c r="CB623" s="142" t="str">
        <f t="shared" si="818"/>
        <v/>
      </c>
      <c r="CC623" s="184" t="str">
        <f t="shared" si="819"/>
        <v/>
      </c>
      <c r="CD623" s="115" t="str">
        <f t="shared" si="820"/>
        <v/>
      </c>
      <c r="CE623" s="115" t="str">
        <f t="shared" si="821"/>
        <v/>
      </c>
      <c r="CF623" s="125" t="str">
        <f t="shared" si="822"/>
        <v/>
      </c>
      <c r="CG623" s="125" t="str">
        <f t="shared" si="823"/>
        <v/>
      </c>
      <c r="CH623" s="149" t="str">
        <f t="shared" si="824"/>
        <v/>
      </c>
      <c r="CI623" s="142" t="str">
        <f t="shared" si="825"/>
        <v/>
      </c>
      <c r="CJ623" s="119"/>
      <c r="CK623" s="109"/>
      <c r="CL623" s="166" t="str">
        <f t="shared" si="826"/>
        <v/>
      </c>
      <c r="CM623" s="166" t="str">
        <f t="shared" si="827"/>
        <v/>
      </c>
      <c r="CN623" s="163" t="str">
        <f t="shared" si="828"/>
        <v/>
      </c>
      <c r="CO623" s="164" t="str">
        <f t="shared" si="829"/>
        <v/>
      </c>
      <c r="CP623" s="109"/>
      <c r="CQ623" s="163" t="str">
        <f t="shared" si="830"/>
        <v/>
      </c>
      <c r="CR623" s="163" t="str">
        <f t="shared" si="831"/>
        <v/>
      </c>
      <c r="CS623" s="109"/>
      <c r="CT623" s="112" t="str">
        <f t="shared" si="863"/>
        <v/>
      </c>
      <c r="CU623" s="145" t="str">
        <f t="shared" si="864"/>
        <v/>
      </c>
      <c r="CV623" s="111" t="str">
        <f t="shared" si="865"/>
        <v/>
      </c>
      <c r="CW623" s="111" t="str">
        <f t="shared" si="866"/>
        <v/>
      </c>
      <c r="CX623" s="109" t="str">
        <f t="shared" si="832"/>
        <v/>
      </c>
      <c r="CY623" s="126" t="str">
        <f t="shared" si="833"/>
        <v/>
      </c>
      <c r="CZ623" s="126" t="str">
        <f t="shared" si="834"/>
        <v/>
      </c>
      <c r="DA623" s="126" t="str">
        <f t="shared" si="835"/>
        <v/>
      </c>
      <c r="DB623" s="145" t="str">
        <f t="shared" si="836"/>
        <v/>
      </c>
      <c r="DC623" s="143" t="str">
        <f t="shared" si="837"/>
        <v/>
      </c>
      <c r="DD623" s="121"/>
      <c r="DE623" s="113" t="str">
        <f t="shared" si="838"/>
        <v/>
      </c>
      <c r="DF623" s="113" t="str">
        <f t="shared" si="839"/>
        <v/>
      </c>
      <c r="DG623" s="111" t="e">
        <f t="shared" si="867"/>
        <v>#N/A</v>
      </c>
      <c r="DH623" s="108" t="str">
        <f t="shared" si="840"/>
        <v/>
      </c>
      <c r="DI623" s="108" t="str">
        <f t="shared" si="868"/>
        <v/>
      </c>
      <c r="DJ623" s="108" t="str">
        <f t="shared" si="869"/>
        <v/>
      </c>
      <c r="DK623" s="108" t="str">
        <f t="shared" si="872"/>
        <v/>
      </c>
      <c r="DL623" s="108" t="str">
        <f t="shared" si="870"/>
        <v/>
      </c>
      <c r="DM623" s="108" t="str">
        <f t="shared" si="871"/>
        <v/>
      </c>
      <c r="DN623" s="103"/>
      <c r="DO623" s="170" t="str">
        <f t="shared" si="841"/>
        <v/>
      </c>
      <c r="DP623" s="170" t="str">
        <f t="shared" si="842"/>
        <v/>
      </c>
      <c r="DQ623" s="170" t="str">
        <f t="shared" si="843"/>
        <v/>
      </c>
      <c r="DR623" s="55" t="str">
        <f t="shared" si="844"/>
        <v/>
      </c>
      <c r="DS623" s="55" t="str">
        <f t="shared" si="845"/>
        <v/>
      </c>
      <c r="DT623" s="173" t="str">
        <f t="shared" si="846"/>
        <v/>
      </c>
      <c r="DU623" s="55" t="str">
        <f t="shared" si="847"/>
        <v/>
      </c>
      <c r="DV623" s="21" t="str">
        <f t="shared" si="848"/>
        <v/>
      </c>
      <c r="DW623" s="11" t="str">
        <f t="shared" si="873"/>
        <v/>
      </c>
      <c r="DX623" s="12" t="str">
        <f t="shared" si="849"/>
        <v/>
      </c>
      <c r="DY623" s="15"/>
    </row>
    <row r="624" spans="1:129" ht="19.899999999999999" customHeight="1" x14ac:dyDescent="0.25">
      <c r="A624" s="47">
        <f t="shared" si="850"/>
        <v>623</v>
      </c>
      <c r="B624" s="176"/>
      <c r="C624" s="194"/>
      <c r="D624" s="176"/>
      <c r="E624" s="194"/>
      <c r="F624" s="192"/>
      <c r="G624" s="193"/>
      <c r="H624" s="176"/>
      <c r="I624" s="176"/>
      <c r="J624" s="180"/>
      <c r="K624" s="180"/>
      <c r="L624" s="180"/>
      <c r="M624" s="40"/>
      <c r="N624" s="10" t="str">
        <f t="shared" si="793"/>
        <v/>
      </c>
      <c r="O624" s="13"/>
      <c r="P624" s="26" t="str">
        <f t="shared" si="878"/>
        <v/>
      </c>
      <c r="Q624" s="26" t="str">
        <f t="shared" si="878"/>
        <v/>
      </c>
      <c r="R624" s="26" t="str">
        <f t="shared" si="878"/>
        <v/>
      </c>
      <c r="S624" s="26" t="str">
        <f t="shared" si="878"/>
        <v/>
      </c>
      <c r="T624" s="26" t="str">
        <f t="shared" si="878"/>
        <v/>
      </c>
      <c r="U624" s="157" t="str">
        <f t="shared" si="878"/>
        <v/>
      </c>
      <c r="V624" s="26" t="str">
        <f t="shared" si="878"/>
        <v/>
      </c>
      <c r="W624" s="26" t="str">
        <f t="shared" si="878"/>
        <v/>
      </c>
      <c r="X624" s="26" t="str">
        <f t="shared" si="878"/>
        <v/>
      </c>
      <c r="Y624" s="24" t="str">
        <f t="shared" si="878"/>
        <v/>
      </c>
      <c r="Z624" s="18" t="str">
        <f t="shared" si="879"/>
        <v/>
      </c>
      <c r="AA624" s="24" t="str">
        <f t="shared" si="879"/>
        <v/>
      </c>
      <c r="AB624" s="24" t="str">
        <f t="shared" si="879"/>
        <v/>
      </c>
      <c r="AC624" s="26" t="str">
        <f t="shared" si="879"/>
        <v/>
      </c>
      <c r="AD624" s="33" t="str">
        <f t="shared" si="879"/>
        <v/>
      </c>
      <c r="AE624" s="24" t="str">
        <f t="shared" si="879"/>
        <v/>
      </c>
      <c r="AF624" s="26" t="str">
        <f t="shared" si="879"/>
        <v/>
      </c>
      <c r="AG624" s="24" t="str">
        <f t="shared" si="879"/>
        <v/>
      </c>
      <c r="AH624" s="26" t="str">
        <f t="shared" si="879"/>
        <v/>
      </c>
      <c r="AI624" s="26" t="str">
        <f t="shared" si="879"/>
        <v/>
      </c>
      <c r="AJ624" s="26" t="str">
        <f t="shared" si="879"/>
        <v/>
      </c>
      <c r="AK624" s="26" t="str">
        <f t="shared" si="879"/>
        <v/>
      </c>
      <c r="AL624" s="26" t="str">
        <f t="shared" si="879"/>
        <v/>
      </c>
      <c r="AM624" s="18" t="str">
        <f t="shared" si="879"/>
        <v/>
      </c>
      <c r="AN624" s="9"/>
      <c r="AO624" s="152" t="str">
        <f t="shared" si="851"/>
        <v/>
      </c>
      <c r="AP624" s="150" t="str">
        <f t="shared" si="794"/>
        <v/>
      </c>
      <c r="AQ624" s="151" t="str">
        <f t="shared" si="795"/>
        <v/>
      </c>
      <c r="AR624" s="107" t="str">
        <f t="shared" si="796"/>
        <v/>
      </c>
      <c r="AS624" s="128" t="str">
        <f t="shared" si="797"/>
        <v/>
      </c>
      <c r="AT624" s="114" t="str">
        <f t="shared" si="852"/>
        <v/>
      </c>
      <c r="AU624" s="114" t="str">
        <f t="shared" si="853"/>
        <v/>
      </c>
      <c r="AV624" s="114" t="str">
        <f t="shared" si="854"/>
        <v/>
      </c>
      <c r="AW624" s="114" t="str">
        <f t="shared" si="855"/>
        <v/>
      </c>
      <c r="AX624" s="117" t="str">
        <f t="shared" si="856"/>
        <v/>
      </c>
      <c r="AY624" s="117" t="str">
        <f t="shared" si="857"/>
        <v/>
      </c>
      <c r="AZ624" s="111" t="str">
        <f t="shared" si="858"/>
        <v/>
      </c>
      <c r="BA624" s="133" t="str">
        <f t="shared" si="859"/>
        <v/>
      </c>
      <c r="BB624" s="126" t="str">
        <f t="shared" si="798"/>
        <v/>
      </c>
      <c r="BC624" s="126" t="str">
        <f t="shared" si="799"/>
        <v/>
      </c>
      <c r="BD624" s="127" t="str">
        <f t="shared" si="800"/>
        <v/>
      </c>
      <c r="BE624" s="115" t="str">
        <f t="shared" si="801"/>
        <v/>
      </c>
      <c r="BF624" s="148" t="str">
        <f t="shared" si="802"/>
        <v/>
      </c>
      <c r="BG624" s="126" t="str">
        <f t="shared" si="803"/>
        <v/>
      </c>
      <c r="BH624" s="126" t="str">
        <f t="shared" si="804"/>
        <v/>
      </c>
      <c r="BI624" s="126" t="str">
        <f t="shared" si="805"/>
        <v/>
      </c>
      <c r="BJ624" s="126" t="str">
        <f t="shared" si="806"/>
        <v/>
      </c>
      <c r="BK624" s="111" t="str">
        <f t="shared" si="807"/>
        <v/>
      </c>
      <c r="BL624" s="118" t="str">
        <f t="shared" si="860"/>
        <v/>
      </c>
      <c r="BM624" s="115" t="str">
        <f t="shared" si="808"/>
        <v/>
      </c>
      <c r="BN624" s="110" t="str">
        <f t="shared" si="809"/>
        <v/>
      </c>
      <c r="BO624" s="110" t="str">
        <f t="shared" si="810"/>
        <v/>
      </c>
      <c r="BP624" s="111" t="str">
        <f t="shared" si="861"/>
        <v/>
      </c>
      <c r="BQ624" s="110" t="str">
        <f t="shared" si="862"/>
        <v/>
      </c>
      <c r="BR624" s="153"/>
      <c r="BS624" s="115" t="str">
        <f t="shared" si="811"/>
        <v/>
      </c>
      <c r="BT624" s="132" t="str">
        <f t="shared" si="874"/>
        <v/>
      </c>
      <c r="BU624" s="146" t="str">
        <f t="shared" si="812"/>
        <v/>
      </c>
      <c r="BV624" s="115" t="str">
        <f t="shared" si="813"/>
        <v/>
      </c>
      <c r="BW624" s="118" t="str">
        <f t="shared" si="814"/>
        <v/>
      </c>
      <c r="BX624" s="119"/>
      <c r="BY624" s="111" t="str">
        <f t="shared" si="815"/>
        <v/>
      </c>
      <c r="BZ624" s="111" t="str">
        <f t="shared" si="816"/>
        <v/>
      </c>
      <c r="CA624" s="111" t="str">
        <f t="shared" si="817"/>
        <v/>
      </c>
      <c r="CB624" s="142" t="str">
        <f t="shared" si="818"/>
        <v/>
      </c>
      <c r="CC624" s="184" t="str">
        <f t="shared" si="819"/>
        <v/>
      </c>
      <c r="CD624" s="115" t="str">
        <f t="shared" si="820"/>
        <v/>
      </c>
      <c r="CE624" s="115" t="str">
        <f t="shared" si="821"/>
        <v/>
      </c>
      <c r="CF624" s="125" t="str">
        <f t="shared" si="822"/>
        <v/>
      </c>
      <c r="CG624" s="125" t="str">
        <f t="shared" si="823"/>
        <v/>
      </c>
      <c r="CH624" s="149" t="str">
        <f t="shared" si="824"/>
        <v/>
      </c>
      <c r="CI624" s="142" t="str">
        <f t="shared" si="825"/>
        <v/>
      </c>
      <c r="CJ624" s="119"/>
      <c r="CK624" s="109"/>
      <c r="CL624" s="166" t="str">
        <f t="shared" si="826"/>
        <v/>
      </c>
      <c r="CM624" s="166" t="str">
        <f t="shared" si="827"/>
        <v/>
      </c>
      <c r="CN624" s="163" t="str">
        <f t="shared" si="828"/>
        <v/>
      </c>
      <c r="CO624" s="164" t="str">
        <f t="shared" si="829"/>
        <v/>
      </c>
      <c r="CP624" s="109"/>
      <c r="CQ624" s="163" t="str">
        <f t="shared" si="830"/>
        <v/>
      </c>
      <c r="CR624" s="163" t="str">
        <f t="shared" si="831"/>
        <v/>
      </c>
      <c r="CS624" s="109"/>
      <c r="CT624" s="112" t="str">
        <f t="shared" si="863"/>
        <v/>
      </c>
      <c r="CU624" s="145" t="str">
        <f t="shared" si="864"/>
        <v/>
      </c>
      <c r="CV624" s="111" t="str">
        <f t="shared" si="865"/>
        <v/>
      </c>
      <c r="CW624" s="111" t="str">
        <f t="shared" si="866"/>
        <v/>
      </c>
      <c r="CX624" s="109" t="str">
        <f t="shared" si="832"/>
        <v/>
      </c>
      <c r="CY624" s="126" t="str">
        <f t="shared" si="833"/>
        <v/>
      </c>
      <c r="CZ624" s="126" t="str">
        <f t="shared" si="834"/>
        <v/>
      </c>
      <c r="DA624" s="126" t="str">
        <f t="shared" si="835"/>
        <v/>
      </c>
      <c r="DB624" s="145" t="str">
        <f t="shared" si="836"/>
        <v/>
      </c>
      <c r="DC624" s="143" t="str">
        <f t="shared" si="837"/>
        <v/>
      </c>
      <c r="DD624" s="121"/>
      <c r="DE624" s="113" t="str">
        <f t="shared" si="838"/>
        <v/>
      </c>
      <c r="DF624" s="113" t="str">
        <f t="shared" si="839"/>
        <v/>
      </c>
      <c r="DG624" s="111" t="e">
        <f t="shared" si="867"/>
        <v>#N/A</v>
      </c>
      <c r="DH624" s="108" t="str">
        <f t="shared" si="840"/>
        <v/>
      </c>
      <c r="DI624" s="108" t="str">
        <f t="shared" si="868"/>
        <v/>
      </c>
      <c r="DJ624" s="108" t="str">
        <f t="shared" si="869"/>
        <v/>
      </c>
      <c r="DK624" s="108" t="str">
        <f t="shared" si="872"/>
        <v/>
      </c>
      <c r="DL624" s="108" t="str">
        <f t="shared" si="870"/>
        <v/>
      </c>
      <c r="DM624" s="108" t="str">
        <f t="shared" si="871"/>
        <v/>
      </c>
      <c r="DN624" s="103"/>
      <c r="DO624" s="170" t="str">
        <f t="shared" si="841"/>
        <v/>
      </c>
      <c r="DP624" s="170" t="str">
        <f t="shared" si="842"/>
        <v/>
      </c>
      <c r="DQ624" s="170" t="str">
        <f t="shared" si="843"/>
        <v/>
      </c>
      <c r="DR624" s="55" t="str">
        <f t="shared" si="844"/>
        <v/>
      </c>
      <c r="DS624" s="55" t="str">
        <f t="shared" si="845"/>
        <v/>
      </c>
      <c r="DT624" s="173" t="str">
        <f t="shared" si="846"/>
        <v/>
      </c>
      <c r="DU624" s="55" t="str">
        <f t="shared" si="847"/>
        <v/>
      </c>
      <c r="DV624" s="21" t="str">
        <f t="shared" si="848"/>
        <v/>
      </c>
      <c r="DW624" s="11" t="str">
        <f t="shared" si="873"/>
        <v/>
      </c>
      <c r="DX624" s="12" t="str">
        <f t="shared" si="849"/>
        <v/>
      </c>
      <c r="DY624" s="15"/>
    </row>
    <row r="625" spans="1:129" ht="19.899999999999999" customHeight="1" x14ac:dyDescent="0.25">
      <c r="A625" s="47">
        <f t="shared" si="850"/>
        <v>624</v>
      </c>
      <c r="B625" s="176"/>
      <c r="C625" s="194"/>
      <c r="D625" s="176"/>
      <c r="E625" s="194"/>
      <c r="F625" s="192"/>
      <c r="G625" s="193"/>
      <c r="H625" s="176"/>
      <c r="I625" s="176"/>
      <c r="J625" s="180"/>
      <c r="K625" s="180"/>
      <c r="L625" s="180"/>
      <c r="M625" s="40"/>
      <c r="N625" s="10" t="str">
        <f t="shared" si="793"/>
        <v/>
      </c>
      <c r="O625" s="13"/>
      <c r="P625" s="26" t="str">
        <f t="shared" si="878"/>
        <v/>
      </c>
      <c r="Q625" s="26" t="str">
        <f t="shared" si="878"/>
        <v/>
      </c>
      <c r="R625" s="26" t="str">
        <f t="shared" si="878"/>
        <v/>
      </c>
      <c r="S625" s="26" t="str">
        <f t="shared" si="878"/>
        <v/>
      </c>
      <c r="T625" s="26" t="str">
        <f t="shared" si="878"/>
        <v/>
      </c>
      <c r="U625" s="157" t="str">
        <f t="shared" si="878"/>
        <v/>
      </c>
      <c r="V625" s="26" t="str">
        <f t="shared" si="878"/>
        <v/>
      </c>
      <c r="W625" s="26" t="str">
        <f t="shared" si="878"/>
        <v/>
      </c>
      <c r="X625" s="26" t="str">
        <f t="shared" si="878"/>
        <v/>
      </c>
      <c r="Y625" s="24" t="str">
        <f t="shared" si="878"/>
        <v/>
      </c>
      <c r="Z625" s="18" t="str">
        <f t="shared" si="879"/>
        <v/>
      </c>
      <c r="AA625" s="24" t="str">
        <f t="shared" si="879"/>
        <v/>
      </c>
      <c r="AB625" s="24" t="str">
        <f t="shared" si="879"/>
        <v/>
      </c>
      <c r="AC625" s="26" t="str">
        <f t="shared" si="879"/>
        <v/>
      </c>
      <c r="AD625" s="33" t="str">
        <f t="shared" si="879"/>
        <v/>
      </c>
      <c r="AE625" s="24" t="str">
        <f t="shared" si="879"/>
        <v/>
      </c>
      <c r="AF625" s="26" t="str">
        <f t="shared" si="879"/>
        <v/>
      </c>
      <c r="AG625" s="24" t="str">
        <f t="shared" si="879"/>
        <v/>
      </c>
      <c r="AH625" s="26" t="str">
        <f t="shared" si="879"/>
        <v/>
      </c>
      <c r="AI625" s="26" t="str">
        <f t="shared" si="879"/>
        <v/>
      </c>
      <c r="AJ625" s="26" t="str">
        <f t="shared" si="879"/>
        <v/>
      </c>
      <c r="AK625" s="26" t="str">
        <f t="shared" si="879"/>
        <v/>
      </c>
      <c r="AL625" s="26" t="str">
        <f t="shared" si="879"/>
        <v/>
      </c>
      <c r="AM625" s="18" t="str">
        <f t="shared" si="879"/>
        <v/>
      </c>
      <c r="AN625" s="9"/>
      <c r="AO625" s="152" t="str">
        <f t="shared" si="851"/>
        <v/>
      </c>
      <c r="AP625" s="150" t="str">
        <f t="shared" si="794"/>
        <v/>
      </c>
      <c r="AQ625" s="151" t="str">
        <f t="shared" si="795"/>
        <v/>
      </c>
      <c r="AR625" s="107" t="str">
        <f t="shared" si="796"/>
        <v/>
      </c>
      <c r="AS625" s="128" t="str">
        <f t="shared" si="797"/>
        <v/>
      </c>
      <c r="AT625" s="114" t="str">
        <f t="shared" si="852"/>
        <v/>
      </c>
      <c r="AU625" s="114" t="str">
        <f t="shared" si="853"/>
        <v/>
      </c>
      <c r="AV625" s="114" t="str">
        <f t="shared" si="854"/>
        <v/>
      </c>
      <c r="AW625" s="114" t="str">
        <f t="shared" si="855"/>
        <v/>
      </c>
      <c r="AX625" s="117" t="str">
        <f t="shared" si="856"/>
        <v/>
      </c>
      <c r="AY625" s="117" t="str">
        <f t="shared" si="857"/>
        <v/>
      </c>
      <c r="AZ625" s="111" t="str">
        <f t="shared" si="858"/>
        <v/>
      </c>
      <c r="BA625" s="133" t="str">
        <f t="shared" si="859"/>
        <v/>
      </c>
      <c r="BB625" s="126" t="str">
        <f t="shared" si="798"/>
        <v/>
      </c>
      <c r="BC625" s="126" t="str">
        <f t="shared" si="799"/>
        <v/>
      </c>
      <c r="BD625" s="127" t="str">
        <f t="shared" si="800"/>
        <v/>
      </c>
      <c r="BE625" s="115" t="str">
        <f t="shared" si="801"/>
        <v/>
      </c>
      <c r="BF625" s="148" t="str">
        <f t="shared" si="802"/>
        <v/>
      </c>
      <c r="BG625" s="126" t="str">
        <f t="shared" si="803"/>
        <v/>
      </c>
      <c r="BH625" s="126" t="str">
        <f t="shared" si="804"/>
        <v/>
      </c>
      <c r="BI625" s="126" t="str">
        <f t="shared" si="805"/>
        <v/>
      </c>
      <c r="BJ625" s="126" t="str">
        <f t="shared" si="806"/>
        <v/>
      </c>
      <c r="BK625" s="111" t="str">
        <f t="shared" si="807"/>
        <v/>
      </c>
      <c r="BL625" s="118" t="str">
        <f t="shared" si="860"/>
        <v/>
      </c>
      <c r="BM625" s="115" t="str">
        <f t="shared" si="808"/>
        <v/>
      </c>
      <c r="BN625" s="110" t="str">
        <f t="shared" si="809"/>
        <v/>
      </c>
      <c r="BO625" s="110" t="str">
        <f t="shared" si="810"/>
        <v/>
      </c>
      <c r="BP625" s="111" t="str">
        <f t="shared" si="861"/>
        <v/>
      </c>
      <c r="BQ625" s="110" t="str">
        <f t="shared" si="862"/>
        <v/>
      </c>
      <c r="BR625" s="153"/>
      <c r="BS625" s="115" t="str">
        <f t="shared" si="811"/>
        <v/>
      </c>
      <c r="BT625" s="132" t="str">
        <f t="shared" si="874"/>
        <v/>
      </c>
      <c r="BU625" s="146" t="str">
        <f t="shared" si="812"/>
        <v/>
      </c>
      <c r="BV625" s="115" t="str">
        <f t="shared" si="813"/>
        <v/>
      </c>
      <c r="BW625" s="118" t="str">
        <f t="shared" si="814"/>
        <v/>
      </c>
      <c r="BX625" s="119"/>
      <c r="BY625" s="111" t="str">
        <f t="shared" si="815"/>
        <v/>
      </c>
      <c r="BZ625" s="111" t="str">
        <f t="shared" si="816"/>
        <v/>
      </c>
      <c r="CA625" s="111" t="str">
        <f t="shared" si="817"/>
        <v/>
      </c>
      <c r="CB625" s="142" t="str">
        <f t="shared" si="818"/>
        <v/>
      </c>
      <c r="CC625" s="184" t="str">
        <f t="shared" si="819"/>
        <v/>
      </c>
      <c r="CD625" s="115" t="str">
        <f t="shared" si="820"/>
        <v/>
      </c>
      <c r="CE625" s="115" t="str">
        <f t="shared" si="821"/>
        <v/>
      </c>
      <c r="CF625" s="125" t="str">
        <f t="shared" si="822"/>
        <v/>
      </c>
      <c r="CG625" s="125" t="str">
        <f t="shared" si="823"/>
        <v/>
      </c>
      <c r="CH625" s="149" t="str">
        <f t="shared" si="824"/>
        <v/>
      </c>
      <c r="CI625" s="142" t="str">
        <f t="shared" si="825"/>
        <v/>
      </c>
      <c r="CJ625" s="119"/>
      <c r="CK625" s="109"/>
      <c r="CL625" s="166" t="str">
        <f t="shared" si="826"/>
        <v/>
      </c>
      <c r="CM625" s="166" t="str">
        <f t="shared" si="827"/>
        <v/>
      </c>
      <c r="CN625" s="163" t="str">
        <f t="shared" si="828"/>
        <v/>
      </c>
      <c r="CO625" s="164" t="str">
        <f t="shared" si="829"/>
        <v/>
      </c>
      <c r="CP625" s="109"/>
      <c r="CQ625" s="163" t="str">
        <f t="shared" si="830"/>
        <v/>
      </c>
      <c r="CR625" s="163" t="str">
        <f t="shared" si="831"/>
        <v/>
      </c>
      <c r="CS625" s="109"/>
      <c r="CT625" s="112" t="str">
        <f t="shared" si="863"/>
        <v/>
      </c>
      <c r="CU625" s="145" t="str">
        <f t="shared" si="864"/>
        <v/>
      </c>
      <c r="CV625" s="111" t="str">
        <f t="shared" si="865"/>
        <v/>
      </c>
      <c r="CW625" s="111" t="str">
        <f t="shared" si="866"/>
        <v/>
      </c>
      <c r="CX625" s="109" t="str">
        <f t="shared" si="832"/>
        <v/>
      </c>
      <c r="CY625" s="126" t="str">
        <f t="shared" si="833"/>
        <v/>
      </c>
      <c r="CZ625" s="126" t="str">
        <f t="shared" si="834"/>
        <v/>
      </c>
      <c r="DA625" s="126" t="str">
        <f t="shared" si="835"/>
        <v/>
      </c>
      <c r="DB625" s="145" t="str">
        <f t="shared" si="836"/>
        <v/>
      </c>
      <c r="DC625" s="143" t="str">
        <f t="shared" si="837"/>
        <v/>
      </c>
      <c r="DD625" s="121"/>
      <c r="DE625" s="113" t="str">
        <f t="shared" si="838"/>
        <v/>
      </c>
      <c r="DF625" s="113" t="str">
        <f t="shared" si="839"/>
        <v/>
      </c>
      <c r="DG625" s="111" t="e">
        <f t="shared" si="867"/>
        <v>#N/A</v>
      </c>
      <c r="DH625" s="108" t="str">
        <f t="shared" si="840"/>
        <v/>
      </c>
      <c r="DI625" s="108" t="str">
        <f t="shared" si="868"/>
        <v/>
      </c>
      <c r="DJ625" s="108" t="str">
        <f t="shared" si="869"/>
        <v/>
      </c>
      <c r="DK625" s="108" t="str">
        <f t="shared" si="872"/>
        <v/>
      </c>
      <c r="DL625" s="108" t="str">
        <f t="shared" si="870"/>
        <v/>
      </c>
      <c r="DM625" s="108" t="str">
        <f t="shared" si="871"/>
        <v/>
      </c>
      <c r="DN625" s="103"/>
      <c r="DO625" s="170" t="str">
        <f t="shared" si="841"/>
        <v/>
      </c>
      <c r="DP625" s="170" t="str">
        <f t="shared" si="842"/>
        <v/>
      </c>
      <c r="DQ625" s="170" t="str">
        <f t="shared" si="843"/>
        <v/>
      </c>
      <c r="DR625" s="55" t="str">
        <f t="shared" si="844"/>
        <v/>
      </c>
      <c r="DS625" s="55" t="str">
        <f t="shared" si="845"/>
        <v/>
      </c>
      <c r="DT625" s="173" t="str">
        <f t="shared" si="846"/>
        <v/>
      </c>
      <c r="DU625" s="55" t="str">
        <f t="shared" si="847"/>
        <v/>
      </c>
      <c r="DV625" s="21" t="str">
        <f t="shared" si="848"/>
        <v/>
      </c>
      <c r="DW625" s="11" t="str">
        <f t="shared" si="873"/>
        <v/>
      </c>
      <c r="DX625" s="12" t="str">
        <f t="shared" si="849"/>
        <v/>
      </c>
      <c r="DY625" s="15"/>
    </row>
    <row r="626" spans="1:129" ht="19.899999999999999" customHeight="1" x14ac:dyDescent="0.25">
      <c r="A626" s="47">
        <f t="shared" si="850"/>
        <v>625</v>
      </c>
      <c r="B626" s="176"/>
      <c r="C626" s="194"/>
      <c r="D626" s="176"/>
      <c r="E626" s="194"/>
      <c r="F626" s="192"/>
      <c r="G626" s="193"/>
      <c r="H626" s="176"/>
      <c r="I626" s="176"/>
      <c r="J626" s="180"/>
      <c r="K626" s="180"/>
      <c r="L626" s="180"/>
      <c r="M626" s="40"/>
      <c r="N626" s="10" t="str">
        <f t="shared" si="793"/>
        <v/>
      </c>
      <c r="O626" s="13"/>
      <c r="P626" s="26" t="str">
        <f t="shared" si="878"/>
        <v/>
      </c>
      <c r="Q626" s="26" t="str">
        <f t="shared" si="878"/>
        <v/>
      </c>
      <c r="R626" s="26" t="str">
        <f t="shared" si="878"/>
        <v/>
      </c>
      <c r="S626" s="26" t="str">
        <f t="shared" si="878"/>
        <v/>
      </c>
      <c r="T626" s="26" t="str">
        <f t="shared" si="878"/>
        <v/>
      </c>
      <c r="U626" s="157" t="str">
        <f t="shared" si="878"/>
        <v/>
      </c>
      <c r="V626" s="26" t="str">
        <f t="shared" si="878"/>
        <v/>
      </c>
      <c r="W626" s="26" t="str">
        <f t="shared" si="878"/>
        <v/>
      </c>
      <c r="X626" s="26" t="str">
        <f t="shared" si="878"/>
        <v/>
      </c>
      <c r="Y626" s="24" t="str">
        <f t="shared" si="878"/>
        <v/>
      </c>
      <c r="Z626" s="18" t="str">
        <f t="shared" si="879"/>
        <v/>
      </c>
      <c r="AA626" s="24" t="str">
        <f t="shared" si="879"/>
        <v/>
      </c>
      <c r="AB626" s="24" t="str">
        <f t="shared" si="879"/>
        <v/>
      </c>
      <c r="AC626" s="26" t="str">
        <f t="shared" si="879"/>
        <v/>
      </c>
      <c r="AD626" s="33" t="str">
        <f t="shared" si="879"/>
        <v/>
      </c>
      <c r="AE626" s="24" t="str">
        <f t="shared" si="879"/>
        <v/>
      </c>
      <c r="AF626" s="26" t="str">
        <f t="shared" si="879"/>
        <v/>
      </c>
      <c r="AG626" s="24" t="str">
        <f t="shared" si="879"/>
        <v/>
      </c>
      <c r="AH626" s="26" t="str">
        <f t="shared" si="879"/>
        <v/>
      </c>
      <c r="AI626" s="26" t="str">
        <f t="shared" si="879"/>
        <v/>
      </c>
      <c r="AJ626" s="26" t="str">
        <f t="shared" si="879"/>
        <v/>
      </c>
      <c r="AK626" s="26" t="str">
        <f t="shared" si="879"/>
        <v/>
      </c>
      <c r="AL626" s="26" t="str">
        <f t="shared" si="879"/>
        <v/>
      </c>
      <c r="AM626" s="18" t="str">
        <f t="shared" si="879"/>
        <v/>
      </c>
      <c r="AN626" s="9"/>
      <c r="AO626" s="152" t="str">
        <f t="shared" si="851"/>
        <v/>
      </c>
      <c r="AP626" s="150" t="str">
        <f t="shared" si="794"/>
        <v/>
      </c>
      <c r="AQ626" s="151" t="str">
        <f t="shared" si="795"/>
        <v/>
      </c>
      <c r="AR626" s="107" t="str">
        <f t="shared" si="796"/>
        <v/>
      </c>
      <c r="AS626" s="128" t="str">
        <f t="shared" si="797"/>
        <v/>
      </c>
      <c r="AT626" s="114" t="str">
        <f t="shared" si="852"/>
        <v/>
      </c>
      <c r="AU626" s="114" t="str">
        <f t="shared" si="853"/>
        <v/>
      </c>
      <c r="AV626" s="114" t="str">
        <f t="shared" si="854"/>
        <v/>
      </c>
      <c r="AW626" s="114" t="str">
        <f t="shared" si="855"/>
        <v/>
      </c>
      <c r="AX626" s="117" t="str">
        <f t="shared" si="856"/>
        <v/>
      </c>
      <c r="AY626" s="117" t="str">
        <f t="shared" si="857"/>
        <v/>
      </c>
      <c r="AZ626" s="111" t="str">
        <f t="shared" si="858"/>
        <v/>
      </c>
      <c r="BA626" s="133" t="str">
        <f t="shared" si="859"/>
        <v/>
      </c>
      <c r="BB626" s="126" t="str">
        <f t="shared" si="798"/>
        <v/>
      </c>
      <c r="BC626" s="126" t="str">
        <f t="shared" si="799"/>
        <v/>
      </c>
      <c r="BD626" s="127" t="str">
        <f t="shared" si="800"/>
        <v/>
      </c>
      <c r="BE626" s="115" t="str">
        <f t="shared" si="801"/>
        <v/>
      </c>
      <c r="BF626" s="148" t="str">
        <f t="shared" si="802"/>
        <v/>
      </c>
      <c r="BG626" s="126" t="str">
        <f t="shared" si="803"/>
        <v/>
      </c>
      <c r="BH626" s="126" t="str">
        <f t="shared" si="804"/>
        <v/>
      </c>
      <c r="BI626" s="126" t="str">
        <f t="shared" si="805"/>
        <v/>
      </c>
      <c r="BJ626" s="126" t="str">
        <f t="shared" si="806"/>
        <v/>
      </c>
      <c r="BK626" s="111" t="str">
        <f t="shared" si="807"/>
        <v/>
      </c>
      <c r="BL626" s="118" t="str">
        <f t="shared" si="860"/>
        <v/>
      </c>
      <c r="BM626" s="115" t="str">
        <f t="shared" si="808"/>
        <v/>
      </c>
      <c r="BN626" s="110" t="str">
        <f t="shared" si="809"/>
        <v/>
      </c>
      <c r="BO626" s="110" t="str">
        <f t="shared" si="810"/>
        <v/>
      </c>
      <c r="BP626" s="111" t="str">
        <f t="shared" si="861"/>
        <v/>
      </c>
      <c r="BQ626" s="110" t="str">
        <f t="shared" si="862"/>
        <v/>
      </c>
      <c r="BR626" s="153"/>
      <c r="BS626" s="115" t="str">
        <f t="shared" si="811"/>
        <v/>
      </c>
      <c r="BT626" s="132" t="str">
        <f t="shared" si="874"/>
        <v/>
      </c>
      <c r="BU626" s="146" t="str">
        <f t="shared" si="812"/>
        <v/>
      </c>
      <c r="BV626" s="115" t="str">
        <f t="shared" si="813"/>
        <v/>
      </c>
      <c r="BW626" s="118" t="str">
        <f t="shared" si="814"/>
        <v/>
      </c>
      <c r="BX626" s="119"/>
      <c r="BY626" s="111" t="str">
        <f t="shared" si="815"/>
        <v/>
      </c>
      <c r="BZ626" s="111" t="str">
        <f t="shared" si="816"/>
        <v/>
      </c>
      <c r="CA626" s="111" t="str">
        <f t="shared" si="817"/>
        <v/>
      </c>
      <c r="CB626" s="142" t="str">
        <f t="shared" si="818"/>
        <v/>
      </c>
      <c r="CC626" s="184" t="str">
        <f t="shared" si="819"/>
        <v/>
      </c>
      <c r="CD626" s="115" t="str">
        <f t="shared" si="820"/>
        <v/>
      </c>
      <c r="CE626" s="115" t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"str">
        <f t="shared" si="824"/>
        <v/>
      </c>
      <c r="CI626" s="142" t="str">
        <f t="shared" si="825"/>
        <v/>
      </c>
      <c r="CJ626" s="119"/>
      <c r="CK626" s="109"/>
      <c r="CL626" s="166" t="str">
        <f t="shared" si="826"/>
        <v/>
      </c>
      <c r="CM626" s="166" t="str">
        <f t="shared" si="827"/>
        <v/>
      </c>
      <c r="CN626" s="163" t="str">
        <f t="shared" si="828"/>
        <v/>
      </c>
      <c r="CO626" s="164" t="str">
        <f t="shared" si="829"/>
        <v/>
      </c>
      <c r="CP626" s="109"/>
      <c r="CQ626" s="163" t="str">
        <f t="shared" si="830"/>
        <v/>
      </c>
      <c r="CR626" s="163" t="str">
        <f t="shared" si="831"/>
        <v/>
      </c>
      <c r="CS626" s="109"/>
      <c r="CT626" s="112" t="str">
        <f t="shared" si="863"/>
        <v/>
      </c>
      <c r="CU626" s="145" t="str">
        <f t="shared" si="864"/>
        <v/>
      </c>
      <c r="CV626" s="111" t="str">
        <f t="shared" si="865"/>
        <v/>
      </c>
      <c r="CW626" s="111" t="str">
        <f t="shared" si="866"/>
        <v/>
      </c>
      <c r="CX626" s="109" t="str">
        <f t="shared" si="832"/>
        <v/>
      </c>
      <c r="CY626" s="126" t="str">
        <f t="shared" si="833"/>
        <v/>
      </c>
      <c r="CZ626" s="126" t="str">
        <f t="shared" si="834"/>
        <v/>
      </c>
      <c r="DA626" s="126" t="str">
        <f t="shared" si="835"/>
        <v/>
      </c>
      <c r="DB626" s="145" t="str">
        <f t="shared" si="836"/>
        <v/>
      </c>
      <c r="DC626" s="143" t="str">
        <f t="shared" si="837"/>
        <v/>
      </c>
      <c r="DD626" s="121"/>
      <c r="DE626" s="113" t="str">
        <f t="shared" si="838"/>
        <v/>
      </c>
      <c r="DF626" s="113" t="str">
        <f t="shared" si="839"/>
        <v/>
      </c>
      <c r="DG626" s="111" t="e">
        <f t="shared" si="867"/>
        <v>#N/A</v>
      </c>
      <c r="DH626" s="108" t="str">
        <f t="shared" si="840"/>
        <v/>
      </c>
      <c r="DI626" s="108" t="str">
        <f t="shared" si="868"/>
        <v/>
      </c>
      <c r="DJ626" s="108" t="str">
        <f t="shared" si="869"/>
        <v/>
      </c>
      <c r="DK626" s="108" t="str">
        <f t="shared" si="872"/>
        <v/>
      </c>
      <c r="DL626" s="108" t="str">
        <f t="shared" si="870"/>
        <v/>
      </c>
      <c r="DM626" s="108" t="str">
        <f t="shared" si="871"/>
        <v/>
      </c>
      <c r="DN626" s="103"/>
      <c r="DO626" s="170" t="str">
        <f t="shared" si="841"/>
        <v/>
      </c>
      <c r="DP626" s="170" t="str">
        <f t="shared" si="842"/>
        <v/>
      </c>
      <c r="DQ626" s="170" t="str">
        <f t="shared" si="843"/>
        <v/>
      </c>
      <c r="DR626" s="55" t="str">
        <f t="shared" si="844"/>
        <v/>
      </c>
      <c r="DS626" s="55" t="str">
        <f t="shared" si="845"/>
        <v/>
      </c>
      <c r="DT626" s="173" t="str">
        <f t="shared" si="846"/>
        <v/>
      </c>
      <c r="DU626" s="55" t="str">
        <f t="shared" si="847"/>
        <v/>
      </c>
      <c r="DV626" s="21" t="str">
        <f t="shared" si="848"/>
        <v/>
      </c>
      <c r="DW626" s="11" t="str">
        <f t="shared" si="873"/>
        <v/>
      </c>
      <c r="DX626" s="12" t="str">
        <f t="shared" si="849"/>
        <v/>
      </c>
      <c r="DY626" s="15"/>
    </row>
    <row r="627" spans="1:129" ht="19.899999999999999" customHeight="1" x14ac:dyDescent="0.25">
      <c r="A627" s="47">
        <f t="shared" si="850"/>
        <v>626</v>
      </c>
      <c r="B627" s="176"/>
      <c r="C627" s="194"/>
      <c r="D627" s="176"/>
      <c r="E627" s="194"/>
      <c r="F627" s="192"/>
      <c r="G627" s="193"/>
      <c r="H627" s="176"/>
      <c r="I627" s="176"/>
      <c r="J627" s="180"/>
      <c r="K627" s="180"/>
      <c r="L627" s="180"/>
      <c r="M627" s="40"/>
      <c r="N627" s="10" t="str">
        <f t="shared" si="793"/>
        <v/>
      </c>
      <c r="O627" s="13"/>
      <c r="P627" s="26" t="str">
        <f t="shared" si="878"/>
        <v/>
      </c>
      <c r="Q627" s="26" t="str">
        <f t="shared" si="878"/>
        <v/>
      </c>
      <c r="R627" s="26" t="str">
        <f t="shared" si="878"/>
        <v/>
      </c>
      <c r="S627" s="26" t="str">
        <f t="shared" si="878"/>
        <v/>
      </c>
      <c r="T627" s="26" t="str">
        <f t="shared" si="878"/>
        <v/>
      </c>
      <c r="U627" s="157" t="str">
        <f t="shared" si="878"/>
        <v/>
      </c>
      <c r="V627" s="26" t="str">
        <f t="shared" si="878"/>
        <v/>
      </c>
      <c r="W627" s="26" t="str">
        <f t="shared" si="878"/>
        <v/>
      </c>
      <c r="X627" s="26" t="str">
        <f t="shared" si="878"/>
        <v/>
      </c>
      <c r="Y627" s="24" t="str">
        <f t="shared" si="878"/>
        <v/>
      </c>
      <c r="Z627" s="18" t="str">
        <f t="shared" si="879"/>
        <v/>
      </c>
      <c r="AA627" s="24" t="str">
        <f t="shared" si="879"/>
        <v/>
      </c>
      <c r="AB627" s="24" t="str">
        <f t="shared" si="879"/>
        <v/>
      </c>
      <c r="AC627" s="26" t="str">
        <f t="shared" si="879"/>
        <v/>
      </c>
      <c r="AD627" s="33" t="str">
        <f t="shared" si="879"/>
        <v/>
      </c>
      <c r="AE627" s="24" t="str">
        <f t="shared" si="879"/>
        <v/>
      </c>
      <c r="AF627" s="26" t="str">
        <f t="shared" si="879"/>
        <v/>
      </c>
      <c r="AG627" s="24" t="str">
        <f t="shared" si="879"/>
        <v/>
      </c>
      <c r="AH627" s="26" t="str">
        <f t="shared" si="879"/>
        <v/>
      </c>
      <c r="AI627" s="26" t="str">
        <f t="shared" si="879"/>
        <v/>
      </c>
      <c r="AJ627" s="26" t="str">
        <f t="shared" si="879"/>
        <v/>
      </c>
      <c r="AK627" s="26" t="str">
        <f t="shared" si="879"/>
        <v/>
      </c>
      <c r="AL627" s="26" t="str">
        <f t="shared" si="879"/>
        <v/>
      </c>
      <c r="AM627" s="18" t="str">
        <f t="shared" si="879"/>
        <v/>
      </c>
      <c r="AN627" s="9"/>
      <c r="AO627" s="152" t="str">
        <f t="shared" si="851"/>
        <v/>
      </c>
      <c r="AP627" s="150" t="str">
        <f t="shared" si="794"/>
        <v/>
      </c>
      <c r="AQ627" s="151" t="str">
        <f t="shared" si="795"/>
        <v/>
      </c>
      <c r="AR627" s="107" t="str">
        <f t="shared" si="796"/>
        <v/>
      </c>
      <c r="AS627" s="128" t="str">
        <f t="shared" si="797"/>
        <v/>
      </c>
      <c r="AT627" s="114" t="str">
        <f t="shared" si="852"/>
        <v/>
      </c>
      <c r="AU627" s="114" t="str">
        <f t="shared" si="853"/>
        <v/>
      </c>
      <c r="AV627" s="114" t="str">
        <f t="shared" si="854"/>
        <v/>
      </c>
      <c r="AW627" s="114" t="str">
        <f t="shared" si="855"/>
        <v/>
      </c>
      <c r="AX627" s="117" t="str">
        <f t="shared" si="856"/>
        <v/>
      </c>
      <c r="AY627" s="117" t="str">
        <f t="shared" si="857"/>
        <v/>
      </c>
      <c r="AZ627" s="111" t="str">
        <f t="shared" si="858"/>
        <v/>
      </c>
      <c r="BA627" s="133" t="str">
        <f t="shared" si="859"/>
        <v/>
      </c>
      <c r="BB627" s="126" t="str">
        <f t="shared" si="798"/>
        <v/>
      </c>
      <c r="BC627" s="126" t="str">
        <f t="shared" si="799"/>
        <v/>
      </c>
      <c r="BD627" s="127" t="str">
        <f t="shared" si="800"/>
        <v/>
      </c>
      <c r="BE627" s="115" t="str">
        <f t="shared" si="801"/>
        <v/>
      </c>
      <c r="BF627" s="148" t="str">
        <f t="shared" si="802"/>
        <v/>
      </c>
      <c r="BG627" s="126" t="str">
        <f t="shared" si="803"/>
        <v/>
      </c>
      <c r="BH627" s="126" t="str">
        <f t="shared" si="804"/>
        <v/>
      </c>
      <c r="BI627" s="126" t="str">
        <f t="shared" si="805"/>
        <v/>
      </c>
      <c r="BJ627" s="126" t="str">
        <f t="shared" si="806"/>
        <v/>
      </c>
      <c r="BK627" s="111" t="str">
        <f t="shared" si="807"/>
        <v/>
      </c>
      <c r="BL627" s="118" t="str">
        <f t="shared" si="860"/>
        <v/>
      </c>
      <c r="BM627" s="115" t="str">
        <f t="shared" si="808"/>
        <v/>
      </c>
      <c r="BN627" s="110" t="str">
        <f t="shared" si="809"/>
        <v/>
      </c>
      <c r="BO627" s="110" t="str">
        <f t="shared" si="810"/>
        <v/>
      </c>
      <c r="BP627" s="111" t="str">
        <f t="shared" si="861"/>
        <v/>
      </c>
      <c r="BQ627" s="110" t="str">
        <f t="shared" si="862"/>
        <v/>
      </c>
      <c r="BR627" s="153"/>
      <c r="BS627" s="115" t="str">
        <f t="shared" si="811"/>
        <v/>
      </c>
      <c r="BT627" s="132" t="str">
        <f t="shared" si="874"/>
        <v/>
      </c>
      <c r="BU627" s="146" t="str">
        <f t="shared" si="812"/>
        <v/>
      </c>
      <c r="BV627" s="115" t="str">
        <f t="shared" si="813"/>
        <v/>
      </c>
      <c r="BW627" s="118" t="str">
        <f t="shared" si="814"/>
        <v/>
      </c>
      <c r="BX627" s="119"/>
      <c r="BY627" s="111" t="str">
        <f t="shared" si="815"/>
        <v/>
      </c>
      <c r="BZ627" s="111" t="str">
        <f t="shared" si="816"/>
        <v/>
      </c>
      <c r="CA627" s="111" t="str">
        <f t="shared" si="817"/>
        <v/>
      </c>
      <c r="CB627" s="142" t="str">
        <f t="shared" si="818"/>
        <v/>
      </c>
      <c r="CC627" s="184" t="str">
        <f t="shared" si="819"/>
        <v/>
      </c>
      <c r="CD627" s="115" t="str">
        <f t="shared" si="820"/>
        <v/>
      </c>
      <c r="CE627" s="115" t="str">
        <f t="shared" si="821"/>
        <v/>
      </c>
      <c r="CF627" s="125" t="str">
        <f t="shared" si="822"/>
        <v/>
      </c>
      <c r="CG627" s="125" t="str">
        <f t="shared" si="823"/>
        <v/>
      </c>
      <c r="CH627" s="149" t="str">
        <f t="shared" si="824"/>
        <v/>
      </c>
      <c r="CI627" s="142" t="str">
        <f t="shared" si="825"/>
        <v/>
      </c>
      <c r="CJ627" s="119"/>
      <c r="CK627" s="109"/>
      <c r="CL627" s="166" t="str">
        <f t="shared" si="826"/>
        <v/>
      </c>
      <c r="CM627" s="166" t="str">
        <f t="shared" si="827"/>
        <v/>
      </c>
      <c r="CN627" s="163" t="str">
        <f t="shared" si="828"/>
        <v/>
      </c>
      <c r="CO627" s="164" t="str">
        <f t="shared" si="829"/>
        <v/>
      </c>
      <c r="CP627" s="109"/>
      <c r="CQ627" s="163" t="str">
        <f t="shared" si="830"/>
        <v/>
      </c>
      <c r="CR627" s="163" t="str">
        <f t="shared" si="831"/>
        <v/>
      </c>
      <c r="CS627" s="109"/>
      <c r="CT627" s="112" t="str">
        <f t="shared" si="863"/>
        <v/>
      </c>
      <c r="CU627" s="145" t="str">
        <f t="shared" si="864"/>
        <v/>
      </c>
      <c r="CV627" s="111" t="str">
        <f t="shared" si="865"/>
        <v/>
      </c>
      <c r="CW627" s="111" t="str">
        <f t="shared" si="866"/>
        <v/>
      </c>
      <c r="CX627" s="109" t="str">
        <f t="shared" si="832"/>
        <v/>
      </c>
      <c r="CY627" s="126" t="str">
        <f t="shared" si="833"/>
        <v/>
      </c>
      <c r="CZ627" s="126" t="str">
        <f t="shared" si="834"/>
        <v/>
      </c>
      <c r="DA627" s="126" t="str">
        <f t="shared" si="835"/>
        <v/>
      </c>
      <c r="DB627" s="145" t="str">
        <f t="shared" si="836"/>
        <v/>
      </c>
      <c r="DC627" s="143" t="str">
        <f t="shared" si="837"/>
        <v/>
      </c>
      <c r="DD627" s="121"/>
      <c r="DE627" s="113" t="str">
        <f t="shared" si="838"/>
        <v/>
      </c>
      <c r="DF627" s="113" t="str">
        <f t="shared" si="839"/>
        <v/>
      </c>
      <c r="DG627" s="111" t="e">
        <f t="shared" si="867"/>
        <v>#N/A</v>
      </c>
      <c r="DH627" s="108" t="str">
        <f t="shared" si="840"/>
        <v/>
      </c>
      <c r="DI627" s="108" t="str">
        <f t="shared" si="868"/>
        <v/>
      </c>
      <c r="DJ627" s="108" t="str">
        <f t="shared" si="869"/>
        <v/>
      </c>
      <c r="DK627" s="108" t="str">
        <f t="shared" si="872"/>
        <v/>
      </c>
      <c r="DL627" s="108" t="str">
        <f t="shared" si="870"/>
        <v/>
      </c>
      <c r="DM627" s="108" t="str">
        <f t="shared" si="871"/>
        <v/>
      </c>
      <c r="DN627" s="103"/>
      <c r="DO627" s="170" t="str">
        <f t="shared" si="841"/>
        <v/>
      </c>
      <c r="DP627" s="170" t="str">
        <f t="shared" si="842"/>
        <v/>
      </c>
      <c r="DQ627" s="170" t="str">
        <f t="shared" si="843"/>
        <v/>
      </c>
      <c r="DR627" s="55" t="str">
        <f t="shared" si="844"/>
        <v/>
      </c>
      <c r="DS627" s="55" t="str">
        <f t="shared" si="845"/>
        <v/>
      </c>
      <c r="DT627" s="173" t="str">
        <f t="shared" si="846"/>
        <v/>
      </c>
      <c r="DU627" s="55" t="str">
        <f t="shared" si="847"/>
        <v/>
      </c>
      <c r="DV627" s="21" t="str">
        <f t="shared" si="848"/>
        <v/>
      </c>
      <c r="DW627" s="11" t="str">
        <f t="shared" si="873"/>
        <v/>
      </c>
      <c r="DX627" s="12" t="str">
        <f t="shared" si="849"/>
        <v/>
      </c>
      <c r="DY627" s="15"/>
    </row>
    <row r="628" spans="1:129" ht="19.899999999999999" customHeight="1" x14ac:dyDescent="0.25">
      <c r="A628" s="47">
        <f t="shared" si="850"/>
        <v>627</v>
      </c>
      <c r="B628" s="176"/>
      <c r="C628" s="194"/>
      <c r="D628" s="176"/>
      <c r="E628" s="194"/>
      <c r="F628" s="192"/>
      <c r="G628" s="193"/>
      <c r="H628" s="176"/>
      <c r="I628" s="176"/>
      <c r="J628" s="180"/>
      <c r="K628" s="180"/>
      <c r="L628" s="180"/>
      <c r="M628" s="40"/>
      <c r="N628" s="10" t="str">
        <f t="shared" si="793"/>
        <v/>
      </c>
      <c r="O628" s="13"/>
      <c r="P628" s="26" t="str">
        <f t="shared" si="878"/>
        <v/>
      </c>
      <c r="Q628" s="26" t="str">
        <f t="shared" si="878"/>
        <v/>
      </c>
      <c r="R628" s="26" t="str">
        <f t="shared" si="878"/>
        <v/>
      </c>
      <c r="S628" s="26" t="str">
        <f t="shared" si="878"/>
        <v/>
      </c>
      <c r="T628" s="26" t="str">
        <f t="shared" si="878"/>
        <v/>
      </c>
      <c r="U628" s="157" t="str">
        <f t="shared" si="878"/>
        <v/>
      </c>
      <c r="V628" s="26" t="str">
        <f t="shared" si="878"/>
        <v/>
      </c>
      <c r="W628" s="26" t="str">
        <f t="shared" si="878"/>
        <v/>
      </c>
      <c r="X628" s="26" t="str">
        <f t="shared" si="878"/>
        <v/>
      </c>
      <c r="Y628" s="24" t="str">
        <f t="shared" si="878"/>
        <v/>
      </c>
      <c r="Z628" s="18" t="str">
        <f t="shared" si="879"/>
        <v/>
      </c>
      <c r="AA628" s="24" t="str">
        <f t="shared" si="879"/>
        <v/>
      </c>
      <c r="AB628" s="24" t="str">
        <f t="shared" si="879"/>
        <v/>
      </c>
      <c r="AC628" s="26" t="str">
        <f t="shared" si="879"/>
        <v/>
      </c>
      <c r="AD628" s="33" t="str">
        <f t="shared" si="879"/>
        <v/>
      </c>
      <c r="AE628" s="24" t="str">
        <f t="shared" si="879"/>
        <v/>
      </c>
      <c r="AF628" s="26" t="str">
        <f t="shared" si="879"/>
        <v/>
      </c>
      <c r="AG628" s="24" t="str">
        <f t="shared" si="879"/>
        <v/>
      </c>
      <c r="AH628" s="26" t="str">
        <f t="shared" si="879"/>
        <v/>
      </c>
      <c r="AI628" s="26" t="str">
        <f t="shared" si="879"/>
        <v/>
      </c>
      <c r="AJ628" s="26" t="str">
        <f t="shared" si="879"/>
        <v/>
      </c>
      <c r="AK628" s="26" t="str">
        <f t="shared" si="879"/>
        <v/>
      </c>
      <c r="AL628" s="26" t="str">
        <f t="shared" si="879"/>
        <v/>
      </c>
      <c r="AM628" s="18" t="str">
        <f t="shared" si="879"/>
        <v/>
      </c>
      <c r="AN628" s="9"/>
      <c r="AO628" s="152" t="str">
        <f t="shared" si="851"/>
        <v/>
      </c>
      <c r="AP628" s="150" t="str">
        <f t="shared" si="794"/>
        <v/>
      </c>
      <c r="AQ628" s="151" t="str">
        <f t="shared" si="795"/>
        <v/>
      </c>
      <c r="AR628" s="107" t="str">
        <f t="shared" si="796"/>
        <v/>
      </c>
      <c r="AS628" s="128" t="str">
        <f t="shared" si="797"/>
        <v/>
      </c>
      <c r="AT628" s="114" t="str">
        <f t="shared" si="852"/>
        <v/>
      </c>
      <c r="AU628" s="114" t="str">
        <f t="shared" si="853"/>
        <v/>
      </c>
      <c r="AV628" s="114" t="str">
        <f t="shared" si="854"/>
        <v/>
      </c>
      <c r="AW628" s="114" t="str">
        <f t="shared" si="855"/>
        <v/>
      </c>
      <c r="AX628" s="117" t="str">
        <f t="shared" si="856"/>
        <v/>
      </c>
      <c r="AY628" s="117" t="str">
        <f t="shared" si="857"/>
        <v/>
      </c>
      <c r="AZ628" s="111" t="str">
        <f t="shared" si="858"/>
        <v/>
      </c>
      <c r="BA628" s="133" t="str">
        <f t="shared" si="859"/>
        <v/>
      </c>
      <c r="BB628" s="126" t="str">
        <f t="shared" si="798"/>
        <v/>
      </c>
      <c r="BC628" s="126" t="str">
        <f t="shared" si="799"/>
        <v/>
      </c>
      <c r="BD628" s="127" t="str">
        <f t="shared" si="800"/>
        <v/>
      </c>
      <c r="BE628" s="115" t="str">
        <f t="shared" si="801"/>
        <v/>
      </c>
      <c r="BF628" s="148" t="str">
        <f t="shared" si="802"/>
        <v/>
      </c>
      <c r="BG628" s="126" t="str">
        <f t="shared" si="803"/>
        <v/>
      </c>
      <c r="BH628" s="126" t="str">
        <f t="shared" si="804"/>
        <v/>
      </c>
      <c r="BI628" s="126" t="str">
        <f t="shared" si="805"/>
        <v/>
      </c>
      <c r="BJ628" s="126" t="str">
        <f t="shared" si="806"/>
        <v/>
      </c>
      <c r="BK628" s="111" t="str">
        <f t="shared" si="807"/>
        <v/>
      </c>
      <c r="BL628" s="118" t="str">
        <f t="shared" si="860"/>
        <v/>
      </c>
      <c r="BM628" s="115" t="str">
        <f t="shared" si="808"/>
        <v/>
      </c>
      <c r="BN628" s="110" t="str">
        <f t="shared" si="809"/>
        <v/>
      </c>
      <c r="BO628" s="110" t="str">
        <f t="shared" si="810"/>
        <v/>
      </c>
      <c r="BP628" s="111" t="str">
        <f t="shared" si="861"/>
        <v/>
      </c>
      <c r="BQ628" s="110" t="str">
        <f t="shared" si="862"/>
        <v/>
      </c>
      <c r="BR628" s="153"/>
      <c r="BS628" s="115" t="str">
        <f t="shared" si="811"/>
        <v/>
      </c>
      <c r="BT628" s="132" t="str">
        <f t="shared" si="874"/>
        <v/>
      </c>
      <c r="BU628" s="146" t="str">
        <f t="shared" si="812"/>
        <v/>
      </c>
      <c r="BV628" s="115" t="str">
        <f t="shared" si="813"/>
        <v/>
      </c>
      <c r="BW628" s="118" t="str">
        <f t="shared" si="814"/>
        <v/>
      </c>
      <c r="BX628" s="119"/>
      <c r="BY628" s="111" t="str">
        <f t="shared" si="815"/>
        <v/>
      </c>
      <c r="BZ628" s="111" t="str">
        <f t="shared" si="816"/>
        <v/>
      </c>
      <c r="CA628" s="111" t="str">
        <f t="shared" si="817"/>
        <v/>
      </c>
      <c r="CB628" s="142" t="str">
        <f t="shared" si="818"/>
        <v/>
      </c>
      <c r="CC628" s="184" t="str">
        <f t="shared" si="819"/>
        <v/>
      </c>
      <c r="CD628" s="115" t="str">
        <f t="shared" si="820"/>
        <v/>
      </c>
      <c r="CE628" s="115" t="str">
        <f t="shared" si="821"/>
        <v/>
      </c>
      <c r="CF628" s="125" t="str">
        <f t="shared" si="822"/>
        <v/>
      </c>
      <c r="CG628" s="125" t="str">
        <f t="shared" si="823"/>
        <v/>
      </c>
      <c r="CH628" s="149" t="str">
        <f t="shared" si="824"/>
        <v/>
      </c>
      <c r="CI628" s="142" t="str">
        <f t="shared" si="825"/>
        <v/>
      </c>
      <c r="CJ628" s="119"/>
      <c r="CK628" s="109"/>
      <c r="CL628" s="166" t="str">
        <f t="shared" si="826"/>
        <v/>
      </c>
      <c r="CM628" s="166" t="str">
        <f t="shared" si="827"/>
        <v/>
      </c>
      <c r="CN628" s="163" t="str">
        <f t="shared" si="828"/>
        <v/>
      </c>
      <c r="CO628" s="164" t="str">
        <f t="shared" si="829"/>
        <v/>
      </c>
      <c r="CP628" s="109"/>
      <c r="CQ628" s="163" t="str">
        <f t="shared" si="830"/>
        <v/>
      </c>
      <c r="CR628" s="163" t="str">
        <f t="shared" si="831"/>
        <v/>
      </c>
      <c r="CS628" s="109"/>
      <c r="CT628" s="112" t="str">
        <f t="shared" si="863"/>
        <v/>
      </c>
      <c r="CU628" s="145" t="str">
        <f t="shared" si="864"/>
        <v/>
      </c>
      <c r="CV628" s="111" t="str">
        <f t="shared" si="865"/>
        <v/>
      </c>
      <c r="CW628" s="111" t="str">
        <f t="shared" si="866"/>
        <v/>
      </c>
      <c r="CX628" s="109" t="str">
        <f t="shared" si="832"/>
        <v/>
      </c>
      <c r="CY628" s="126" t="str">
        <f t="shared" si="833"/>
        <v/>
      </c>
      <c r="CZ628" s="126" t="str">
        <f t="shared" si="834"/>
        <v/>
      </c>
      <c r="DA628" s="126" t="str">
        <f t="shared" si="835"/>
        <v/>
      </c>
      <c r="DB628" s="145" t="str">
        <f t="shared" si="836"/>
        <v/>
      </c>
      <c r="DC628" s="143" t="str">
        <f t="shared" si="837"/>
        <v/>
      </c>
      <c r="DD628" s="121"/>
      <c r="DE628" s="113" t="str">
        <f t="shared" si="838"/>
        <v/>
      </c>
      <c r="DF628" s="113" t="str">
        <f t="shared" si="839"/>
        <v/>
      </c>
      <c r="DG628" s="111" t="e">
        <f t="shared" si="867"/>
        <v>#N/A</v>
      </c>
      <c r="DH628" s="108" t="str">
        <f t="shared" si="840"/>
        <v/>
      </c>
      <c r="DI628" s="108" t="str">
        <f t="shared" si="868"/>
        <v/>
      </c>
      <c r="DJ628" s="108" t="str">
        <f t="shared" si="869"/>
        <v/>
      </c>
      <c r="DK628" s="108" t="str">
        <f t="shared" si="872"/>
        <v/>
      </c>
      <c r="DL628" s="108" t="str">
        <f t="shared" si="870"/>
        <v/>
      </c>
      <c r="DM628" s="108" t="str">
        <f t="shared" si="871"/>
        <v/>
      </c>
      <c r="DN628" s="103"/>
      <c r="DO628" s="170" t="str">
        <f t="shared" si="841"/>
        <v/>
      </c>
      <c r="DP628" s="170" t="str">
        <f t="shared" si="842"/>
        <v/>
      </c>
      <c r="DQ628" s="170" t="str">
        <f t="shared" si="843"/>
        <v/>
      </c>
      <c r="DR628" s="55" t="str">
        <f t="shared" si="844"/>
        <v/>
      </c>
      <c r="DS628" s="55" t="str">
        <f t="shared" si="845"/>
        <v/>
      </c>
      <c r="DT628" s="173" t="str">
        <f t="shared" si="846"/>
        <v/>
      </c>
      <c r="DU628" s="55" t="str">
        <f t="shared" si="847"/>
        <v/>
      </c>
      <c r="DV628" s="21" t="str">
        <f t="shared" si="848"/>
        <v/>
      </c>
      <c r="DW628" s="11" t="str">
        <f t="shared" si="873"/>
        <v/>
      </c>
      <c r="DX628" s="12" t="str">
        <f t="shared" si="849"/>
        <v/>
      </c>
      <c r="DY628" s="15"/>
    </row>
    <row r="629" spans="1:129" ht="19.899999999999999" customHeight="1" x14ac:dyDescent="0.25">
      <c r="A629" s="47">
        <f t="shared" si="850"/>
        <v>628</v>
      </c>
      <c r="B629" s="176"/>
      <c r="C629" s="194"/>
      <c r="D629" s="176"/>
      <c r="E629" s="194"/>
      <c r="F629" s="192"/>
      <c r="G629" s="193"/>
      <c r="H629" s="176"/>
      <c r="I629" s="176"/>
      <c r="J629" s="180"/>
      <c r="K629" s="180"/>
      <c r="L629" s="180"/>
      <c r="M629" s="40"/>
      <c r="N629" s="10" t="str">
        <f t="shared" si="793"/>
        <v/>
      </c>
      <c r="O629" s="13"/>
      <c r="P629" s="26" t="str">
        <f t="shared" si="878"/>
        <v/>
      </c>
      <c r="Q629" s="26" t="str">
        <f t="shared" si="878"/>
        <v/>
      </c>
      <c r="R629" s="26" t="str">
        <f t="shared" si="878"/>
        <v/>
      </c>
      <c r="S629" s="26" t="str">
        <f t="shared" si="878"/>
        <v/>
      </c>
      <c r="T629" s="26" t="str">
        <f t="shared" si="878"/>
        <v/>
      </c>
      <c r="U629" s="157" t="str">
        <f t="shared" si="878"/>
        <v/>
      </c>
      <c r="V629" s="26" t="str">
        <f t="shared" si="878"/>
        <v/>
      </c>
      <c r="W629" s="26" t="str">
        <f t="shared" si="878"/>
        <v/>
      </c>
      <c r="X629" s="26" t="str">
        <f t="shared" si="878"/>
        <v/>
      </c>
      <c r="Y629" s="24" t="str">
        <f t="shared" si="878"/>
        <v/>
      </c>
      <c r="Z629" s="18" t="str">
        <f t="shared" si="879"/>
        <v/>
      </c>
      <c r="AA629" s="24" t="str">
        <f t="shared" si="879"/>
        <v/>
      </c>
      <c r="AB629" s="24" t="str">
        <f t="shared" si="879"/>
        <v/>
      </c>
      <c r="AC629" s="26" t="str">
        <f t="shared" si="879"/>
        <v/>
      </c>
      <c r="AD629" s="33" t="str">
        <f t="shared" si="879"/>
        <v/>
      </c>
      <c r="AE629" s="24" t="str">
        <f t="shared" si="879"/>
        <v/>
      </c>
      <c r="AF629" s="26" t="str">
        <f t="shared" si="879"/>
        <v/>
      </c>
      <c r="AG629" s="24" t="str">
        <f t="shared" si="879"/>
        <v/>
      </c>
      <c r="AH629" s="26" t="str">
        <f t="shared" si="879"/>
        <v/>
      </c>
      <c r="AI629" s="26" t="str">
        <f t="shared" si="879"/>
        <v/>
      </c>
      <c r="AJ629" s="26" t="str">
        <f t="shared" si="879"/>
        <v/>
      </c>
      <c r="AK629" s="26" t="str">
        <f t="shared" si="879"/>
        <v/>
      </c>
      <c r="AL629" s="26" t="str">
        <f t="shared" si="879"/>
        <v/>
      </c>
      <c r="AM629" s="18" t="str">
        <f t="shared" si="879"/>
        <v/>
      </c>
      <c r="AN629" s="9"/>
      <c r="AO629" s="152" t="str">
        <f t="shared" si="851"/>
        <v/>
      </c>
      <c r="AP629" s="150" t="str">
        <f t="shared" si="794"/>
        <v/>
      </c>
      <c r="AQ629" s="151" t="str">
        <f t="shared" si="795"/>
        <v/>
      </c>
      <c r="AR629" s="107" t="str">
        <f t="shared" si="796"/>
        <v/>
      </c>
      <c r="AS629" s="128" t="str">
        <f t="shared" si="797"/>
        <v/>
      </c>
      <c r="AT629" s="114" t="str">
        <f t="shared" si="852"/>
        <v/>
      </c>
      <c r="AU629" s="114" t="str">
        <f t="shared" si="853"/>
        <v/>
      </c>
      <c r="AV629" s="114" t="str">
        <f t="shared" si="854"/>
        <v/>
      </c>
      <c r="AW629" s="114" t="str">
        <f t="shared" si="855"/>
        <v/>
      </c>
      <c r="AX629" s="117" t="str">
        <f t="shared" si="856"/>
        <v/>
      </c>
      <c r="AY629" s="117" t="str">
        <f t="shared" si="857"/>
        <v/>
      </c>
      <c r="AZ629" s="111" t="str">
        <f t="shared" si="858"/>
        <v/>
      </c>
      <c r="BA629" s="133" t="str">
        <f t="shared" si="859"/>
        <v/>
      </c>
      <c r="BB629" s="126" t="str">
        <f t="shared" si="798"/>
        <v/>
      </c>
      <c r="BC629" s="126" t="str">
        <f t="shared" si="799"/>
        <v/>
      </c>
      <c r="BD629" s="127" t="str">
        <f t="shared" si="800"/>
        <v/>
      </c>
      <c r="BE629" s="115" t="str">
        <f t="shared" si="801"/>
        <v/>
      </c>
      <c r="BF629" s="148" t="str">
        <f t="shared" si="802"/>
        <v/>
      </c>
      <c r="BG629" s="126" t="str">
        <f t="shared" si="803"/>
        <v/>
      </c>
      <c r="BH629" s="126" t="str">
        <f t="shared" si="804"/>
        <v/>
      </c>
      <c r="BI629" s="126" t="str">
        <f t="shared" si="805"/>
        <v/>
      </c>
      <c r="BJ629" s="126" t="str">
        <f t="shared" si="806"/>
        <v/>
      </c>
      <c r="BK629" s="111" t="str">
        <f t="shared" si="807"/>
        <v/>
      </c>
      <c r="BL629" s="118" t="str">
        <f t="shared" si="860"/>
        <v/>
      </c>
      <c r="BM629" s="115" t="str">
        <f t="shared" si="808"/>
        <v/>
      </c>
      <c r="BN629" s="110" t="str">
        <f t="shared" si="809"/>
        <v/>
      </c>
      <c r="BO629" s="110" t="str">
        <f t="shared" si="810"/>
        <v/>
      </c>
      <c r="BP629" s="111" t="str">
        <f t="shared" si="861"/>
        <v/>
      </c>
      <c r="BQ629" s="110" t="str">
        <f t="shared" si="862"/>
        <v/>
      </c>
      <c r="BR629" s="153"/>
      <c r="BS629" s="115" t="str">
        <f t="shared" si="811"/>
        <v/>
      </c>
      <c r="BT629" s="132" t="str">
        <f t="shared" si="874"/>
        <v/>
      </c>
      <c r="BU629" s="146" t="str">
        <f t="shared" si="812"/>
        <v/>
      </c>
      <c r="BV629" s="115" t="str">
        <f t="shared" si="813"/>
        <v/>
      </c>
      <c r="BW629" s="118" t="str">
        <f t="shared" si="814"/>
        <v/>
      </c>
      <c r="BX629" s="119"/>
      <c r="BY629" s="111" t="str">
        <f t="shared" si="815"/>
        <v/>
      </c>
      <c r="BZ629" s="111" t="str">
        <f t="shared" si="816"/>
        <v/>
      </c>
      <c r="CA629" s="111" t="str">
        <f t="shared" si="817"/>
        <v/>
      </c>
      <c r="CB629" s="142" t="str">
        <f t="shared" si="818"/>
        <v/>
      </c>
      <c r="CC629" s="184" t="str">
        <f t="shared" si="819"/>
        <v/>
      </c>
      <c r="CD629" s="115" t="str">
        <f t="shared" si="820"/>
        <v/>
      </c>
      <c r="CE629" s="115" t="str">
        <f t="shared" si="821"/>
        <v/>
      </c>
      <c r="CF629" s="125" t="str">
        <f t="shared" si="822"/>
        <v/>
      </c>
      <c r="CG629" s="125" t="str">
        <f t="shared" si="823"/>
        <v/>
      </c>
      <c r="CH629" s="149" t="str">
        <f t="shared" si="824"/>
        <v/>
      </c>
      <c r="CI629" s="142" t="str">
        <f t="shared" si="825"/>
        <v/>
      </c>
      <c r="CJ629" s="119"/>
      <c r="CK629" s="109"/>
      <c r="CL629" s="166" t="str">
        <f t="shared" si="826"/>
        <v/>
      </c>
      <c r="CM629" s="166" t="str">
        <f t="shared" si="827"/>
        <v/>
      </c>
      <c r="CN629" s="163" t="str">
        <f t="shared" si="828"/>
        <v/>
      </c>
      <c r="CO629" s="164" t="str">
        <f t="shared" si="829"/>
        <v/>
      </c>
      <c r="CP629" s="109"/>
      <c r="CQ629" s="163" t="str">
        <f t="shared" si="830"/>
        <v/>
      </c>
      <c r="CR629" s="163" t="str">
        <f t="shared" si="831"/>
        <v/>
      </c>
      <c r="CS629" s="109"/>
      <c r="CT629" s="112" t="str">
        <f t="shared" si="863"/>
        <v/>
      </c>
      <c r="CU629" s="145" t="str">
        <f t="shared" si="864"/>
        <v/>
      </c>
      <c r="CV629" s="111" t="str">
        <f t="shared" si="865"/>
        <v/>
      </c>
      <c r="CW629" s="111" t="str">
        <f t="shared" si="866"/>
        <v/>
      </c>
      <c r="CX629" s="109" t="str">
        <f t="shared" si="832"/>
        <v/>
      </c>
      <c r="CY629" s="126" t="str">
        <f t="shared" si="833"/>
        <v/>
      </c>
      <c r="CZ629" s="126" t="str">
        <f t="shared" si="834"/>
        <v/>
      </c>
      <c r="DA629" s="126" t="str">
        <f t="shared" si="835"/>
        <v/>
      </c>
      <c r="DB629" s="145" t="str">
        <f t="shared" si="836"/>
        <v/>
      </c>
      <c r="DC629" s="143" t="str">
        <f t="shared" si="837"/>
        <v/>
      </c>
      <c r="DD629" s="121"/>
      <c r="DE629" s="113" t="str">
        <f t="shared" si="838"/>
        <v/>
      </c>
      <c r="DF629" s="113" t="str">
        <f t="shared" si="839"/>
        <v/>
      </c>
      <c r="DG629" s="111" t="e">
        <f t="shared" si="867"/>
        <v>#N/A</v>
      </c>
      <c r="DH629" s="108" t="str">
        <f t="shared" si="840"/>
        <v/>
      </c>
      <c r="DI629" s="108" t="str">
        <f t="shared" si="868"/>
        <v/>
      </c>
      <c r="DJ629" s="108" t="str">
        <f t="shared" si="869"/>
        <v/>
      </c>
      <c r="DK629" s="108" t="str">
        <f t="shared" si="872"/>
        <v/>
      </c>
      <c r="DL629" s="108" t="str">
        <f t="shared" si="870"/>
        <v/>
      </c>
      <c r="DM629" s="108" t="str">
        <f t="shared" si="871"/>
        <v/>
      </c>
      <c r="DN629" s="103"/>
      <c r="DO629" s="170" t="str">
        <f t="shared" si="841"/>
        <v/>
      </c>
      <c r="DP629" s="170" t="str">
        <f t="shared" si="842"/>
        <v/>
      </c>
      <c r="DQ629" s="170" t="str">
        <f t="shared" si="843"/>
        <v/>
      </c>
      <c r="DR629" s="55" t="str">
        <f t="shared" si="844"/>
        <v/>
      </c>
      <c r="DS629" s="55" t="str">
        <f t="shared" si="845"/>
        <v/>
      </c>
      <c r="DT629" s="173" t="str">
        <f t="shared" si="846"/>
        <v/>
      </c>
      <c r="DU629" s="55" t="str">
        <f t="shared" si="847"/>
        <v/>
      </c>
      <c r="DV629" s="21" t="str">
        <f t="shared" si="848"/>
        <v/>
      </c>
      <c r="DW629" s="11" t="str">
        <f t="shared" si="873"/>
        <v/>
      </c>
      <c r="DX629" s="12" t="str">
        <f t="shared" si="849"/>
        <v/>
      </c>
      <c r="DY629" s="15"/>
    </row>
    <row r="630" spans="1:129" ht="19.899999999999999" customHeight="1" x14ac:dyDescent="0.25">
      <c r="A630" s="47">
        <f t="shared" si="850"/>
        <v>629</v>
      </c>
      <c r="B630" s="176"/>
      <c r="C630" s="194"/>
      <c r="D630" s="176"/>
      <c r="E630" s="194"/>
      <c r="F630" s="192"/>
      <c r="G630" s="193"/>
      <c r="H630" s="176"/>
      <c r="I630" s="176"/>
      <c r="J630" s="180"/>
      <c r="K630" s="180"/>
      <c r="L630" s="180"/>
      <c r="M630" s="40"/>
      <c r="N630" s="10" t="str">
        <f t="shared" si="793"/>
        <v/>
      </c>
      <c r="O630" s="13"/>
      <c r="P630" s="26" t="str">
        <f t="shared" si="878"/>
        <v/>
      </c>
      <c r="Q630" s="26" t="str">
        <f t="shared" si="878"/>
        <v/>
      </c>
      <c r="R630" s="26" t="str">
        <f t="shared" si="878"/>
        <v/>
      </c>
      <c r="S630" s="26" t="str">
        <f t="shared" si="878"/>
        <v/>
      </c>
      <c r="T630" s="26" t="str">
        <f t="shared" si="878"/>
        <v/>
      </c>
      <c r="U630" s="157" t="str">
        <f t="shared" si="878"/>
        <v/>
      </c>
      <c r="V630" s="26" t="str">
        <f t="shared" si="878"/>
        <v/>
      </c>
      <c r="W630" s="26" t="str">
        <f t="shared" si="878"/>
        <v/>
      </c>
      <c r="X630" s="26" t="str">
        <f t="shared" si="878"/>
        <v/>
      </c>
      <c r="Y630" s="24" t="str">
        <f t="shared" si="878"/>
        <v/>
      </c>
      <c r="Z630" s="18" t="str">
        <f t="shared" si="879"/>
        <v/>
      </c>
      <c r="AA630" s="24" t="str">
        <f t="shared" si="879"/>
        <v/>
      </c>
      <c r="AB630" s="24" t="str">
        <f t="shared" si="879"/>
        <v/>
      </c>
      <c r="AC630" s="26" t="str">
        <f t="shared" si="879"/>
        <v/>
      </c>
      <c r="AD630" s="33" t="str">
        <f t="shared" si="879"/>
        <v/>
      </c>
      <c r="AE630" s="24" t="str">
        <f t="shared" si="879"/>
        <v/>
      </c>
      <c r="AF630" s="26" t="str">
        <f t="shared" si="879"/>
        <v/>
      </c>
      <c r="AG630" s="24" t="str">
        <f t="shared" si="879"/>
        <v/>
      </c>
      <c r="AH630" s="26" t="str">
        <f t="shared" si="879"/>
        <v/>
      </c>
      <c r="AI630" s="26" t="str">
        <f t="shared" si="879"/>
        <v/>
      </c>
      <c r="AJ630" s="26" t="str">
        <f t="shared" si="879"/>
        <v/>
      </c>
      <c r="AK630" s="26" t="str">
        <f t="shared" si="879"/>
        <v/>
      </c>
      <c r="AL630" s="26" t="str">
        <f t="shared" si="879"/>
        <v/>
      </c>
      <c r="AM630" s="18" t="str">
        <f t="shared" si="879"/>
        <v/>
      </c>
      <c r="AN630" s="9"/>
      <c r="AO630" s="152" t="str">
        <f t="shared" si="851"/>
        <v/>
      </c>
      <c r="AP630" s="150" t="str">
        <f t="shared" si="794"/>
        <v/>
      </c>
      <c r="AQ630" s="151" t="str">
        <f t="shared" si="795"/>
        <v/>
      </c>
      <c r="AR630" s="107" t="str">
        <f t="shared" si="796"/>
        <v/>
      </c>
      <c r="AS630" s="128" t="str">
        <f t="shared" si="797"/>
        <v/>
      </c>
      <c r="AT630" s="114" t="str">
        <f t="shared" si="852"/>
        <v/>
      </c>
      <c r="AU630" s="114" t="str">
        <f t="shared" si="853"/>
        <v/>
      </c>
      <c r="AV630" s="114" t="str">
        <f t="shared" si="854"/>
        <v/>
      </c>
      <c r="AW630" s="114" t="str">
        <f t="shared" si="855"/>
        <v/>
      </c>
      <c r="AX630" s="117" t="str">
        <f t="shared" si="856"/>
        <v/>
      </c>
      <c r="AY630" s="117" t="str">
        <f t="shared" si="857"/>
        <v/>
      </c>
      <c r="AZ630" s="111" t="str">
        <f t="shared" si="858"/>
        <v/>
      </c>
      <c r="BA630" s="133" t="str">
        <f t="shared" si="859"/>
        <v/>
      </c>
      <c r="BB630" s="126" t="str">
        <f t="shared" si="798"/>
        <v/>
      </c>
      <c r="BC630" s="126" t="str">
        <f t="shared" si="799"/>
        <v/>
      </c>
      <c r="BD630" s="127" t="str">
        <f t="shared" si="800"/>
        <v/>
      </c>
      <c r="BE630" s="115" t="str">
        <f t="shared" si="801"/>
        <v/>
      </c>
      <c r="BF630" s="148" t="str">
        <f t="shared" si="802"/>
        <v/>
      </c>
      <c r="BG630" s="126" t="str">
        <f t="shared" si="803"/>
        <v/>
      </c>
      <c r="BH630" s="126" t="str">
        <f t="shared" si="804"/>
        <v/>
      </c>
      <c r="BI630" s="126" t="str">
        <f t="shared" si="805"/>
        <v/>
      </c>
      <c r="BJ630" s="126" t="str">
        <f t="shared" si="806"/>
        <v/>
      </c>
      <c r="BK630" s="111" t="str">
        <f t="shared" si="807"/>
        <v/>
      </c>
      <c r="BL630" s="118" t="str">
        <f t="shared" si="860"/>
        <v/>
      </c>
      <c r="BM630" s="115" t="str">
        <f t="shared" si="808"/>
        <v/>
      </c>
      <c r="BN630" s="110" t="str">
        <f t="shared" si="809"/>
        <v/>
      </c>
      <c r="BO630" s="110" t="str">
        <f t="shared" si="810"/>
        <v/>
      </c>
      <c r="BP630" s="111" t="str">
        <f t="shared" si="861"/>
        <v/>
      </c>
      <c r="BQ630" s="110" t="str">
        <f t="shared" si="862"/>
        <v/>
      </c>
      <c r="BR630" s="153"/>
      <c r="BS630" s="115" t="str">
        <f t="shared" si="811"/>
        <v/>
      </c>
      <c r="BT630" s="132" t="str">
        <f t="shared" si="874"/>
        <v/>
      </c>
      <c r="BU630" s="146" t="str">
        <f t="shared" si="812"/>
        <v/>
      </c>
      <c r="BV630" s="115" t="str">
        <f t="shared" si="813"/>
        <v/>
      </c>
      <c r="BW630" s="118" t="str">
        <f t="shared" si="814"/>
        <v/>
      </c>
      <c r="BX630" s="119"/>
      <c r="BY630" s="111" t="str">
        <f t="shared" si="815"/>
        <v/>
      </c>
      <c r="BZ630" s="111" t="str">
        <f t="shared" si="816"/>
        <v/>
      </c>
      <c r="CA630" s="111" t="str">
        <f t="shared" si="817"/>
        <v/>
      </c>
      <c r="CB630" s="142" t="str">
        <f t="shared" si="818"/>
        <v/>
      </c>
      <c r="CC630" s="184" t="str">
        <f t="shared" si="819"/>
        <v/>
      </c>
      <c r="CD630" s="115" t="str">
        <f t="shared" si="820"/>
        <v/>
      </c>
      <c r="CE630" s="115" t="str">
        <f t="shared" si="821"/>
        <v/>
      </c>
      <c r="CF630" s="125" t="str">
        <f t="shared" si="822"/>
        <v/>
      </c>
      <c r="CG630" s="125" t="str">
        <f t="shared" si="823"/>
        <v/>
      </c>
      <c r="CH630" s="149" t="str">
        <f t="shared" si="824"/>
        <v/>
      </c>
      <c r="CI630" s="142" t="str">
        <f t="shared" si="825"/>
        <v/>
      </c>
      <c r="CJ630" s="119"/>
      <c r="CK630" s="109"/>
      <c r="CL630" s="166" t="str">
        <f t="shared" si="826"/>
        <v/>
      </c>
      <c r="CM630" s="166" t="str">
        <f t="shared" si="827"/>
        <v/>
      </c>
      <c r="CN630" s="163" t="str">
        <f t="shared" si="828"/>
        <v/>
      </c>
      <c r="CO630" s="164" t="str">
        <f t="shared" si="829"/>
        <v/>
      </c>
      <c r="CP630" s="109"/>
      <c r="CQ630" s="163" t="str">
        <f t="shared" si="830"/>
        <v/>
      </c>
      <c r="CR630" s="163" t="str">
        <f t="shared" si="831"/>
        <v/>
      </c>
      <c r="CS630" s="109"/>
      <c r="CT630" s="112" t="str">
        <f t="shared" si="863"/>
        <v/>
      </c>
      <c r="CU630" s="145" t="str">
        <f t="shared" si="864"/>
        <v/>
      </c>
      <c r="CV630" s="111" t="str">
        <f t="shared" si="865"/>
        <v/>
      </c>
      <c r="CW630" s="111" t="str">
        <f t="shared" si="866"/>
        <v/>
      </c>
      <c r="CX630" s="109" t="str">
        <f t="shared" si="832"/>
        <v/>
      </c>
      <c r="CY630" s="126" t="str">
        <f t="shared" si="833"/>
        <v/>
      </c>
      <c r="CZ630" s="126" t="str">
        <f t="shared" si="834"/>
        <v/>
      </c>
      <c r="DA630" s="126" t="str">
        <f t="shared" si="835"/>
        <v/>
      </c>
      <c r="DB630" s="145" t="str">
        <f t="shared" si="836"/>
        <v/>
      </c>
      <c r="DC630" s="143" t="str">
        <f t="shared" si="837"/>
        <v/>
      </c>
      <c r="DD630" s="121"/>
      <c r="DE630" s="113" t="str">
        <f t="shared" si="838"/>
        <v/>
      </c>
      <c r="DF630" s="113" t="str">
        <f t="shared" si="839"/>
        <v/>
      </c>
      <c r="DG630" s="111" t="e">
        <f t="shared" si="867"/>
        <v>#N/A</v>
      </c>
      <c r="DH630" s="108" t="str">
        <f t="shared" si="840"/>
        <v/>
      </c>
      <c r="DI630" s="108" t="str">
        <f t="shared" si="868"/>
        <v/>
      </c>
      <c r="DJ630" s="108" t="str">
        <f t="shared" si="869"/>
        <v/>
      </c>
      <c r="DK630" s="108" t="str">
        <f t="shared" si="872"/>
        <v/>
      </c>
      <c r="DL630" s="108" t="str">
        <f t="shared" si="870"/>
        <v/>
      </c>
      <c r="DM630" s="108" t="str">
        <f t="shared" si="871"/>
        <v/>
      </c>
      <c r="DN630" s="103"/>
      <c r="DO630" s="170" t="str">
        <f t="shared" si="841"/>
        <v/>
      </c>
      <c r="DP630" s="170" t="str">
        <f t="shared" si="842"/>
        <v/>
      </c>
      <c r="DQ630" s="170" t="str">
        <f t="shared" si="843"/>
        <v/>
      </c>
      <c r="DR630" s="55" t="str">
        <f t="shared" si="844"/>
        <v/>
      </c>
      <c r="DS630" s="55" t="str">
        <f t="shared" si="845"/>
        <v/>
      </c>
      <c r="DT630" s="173" t="str">
        <f t="shared" si="846"/>
        <v/>
      </c>
      <c r="DU630" s="55" t="str">
        <f t="shared" si="847"/>
        <v/>
      </c>
      <c r="DV630" s="21" t="str">
        <f t="shared" si="848"/>
        <v/>
      </c>
      <c r="DW630" s="11" t="str">
        <f t="shared" si="873"/>
        <v/>
      </c>
      <c r="DX630" s="12" t="str">
        <f t="shared" si="849"/>
        <v/>
      </c>
      <c r="DY630" s="15"/>
    </row>
    <row r="631" spans="1:129" ht="19.899999999999999" customHeight="1" x14ac:dyDescent="0.25">
      <c r="A631" s="47">
        <f t="shared" si="850"/>
        <v>630</v>
      </c>
      <c r="B631" s="176"/>
      <c r="C631" s="194"/>
      <c r="D631" s="176"/>
      <c r="E631" s="194"/>
      <c r="F631" s="192"/>
      <c r="G631" s="193"/>
      <c r="H631" s="176"/>
      <c r="I631" s="176"/>
      <c r="J631" s="180"/>
      <c r="K631" s="180"/>
      <c r="L631" s="180"/>
      <c r="M631" s="40"/>
      <c r="N631" s="10" t="str">
        <f t="shared" si="793"/>
        <v/>
      </c>
      <c r="O631" s="13"/>
      <c r="P631" s="26" t="str">
        <f t="shared" si="878"/>
        <v/>
      </c>
      <c r="Q631" s="26" t="str">
        <f t="shared" si="878"/>
        <v/>
      </c>
      <c r="R631" s="26" t="str">
        <f t="shared" si="878"/>
        <v/>
      </c>
      <c r="S631" s="26" t="str">
        <f t="shared" si="878"/>
        <v/>
      </c>
      <c r="T631" s="26" t="str">
        <f t="shared" si="878"/>
        <v/>
      </c>
      <c r="U631" s="157" t="str">
        <f t="shared" si="878"/>
        <v/>
      </c>
      <c r="V631" s="26" t="str">
        <f t="shared" si="878"/>
        <v/>
      </c>
      <c r="W631" s="26" t="str">
        <f t="shared" si="878"/>
        <v/>
      </c>
      <c r="X631" s="26" t="str">
        <f t="shared" si="878"/>
        <v/>
      </c>
      <c r="Y631" s="24" t="str">
        <f t="shared" si="878"/>
        <v/>
      </c>
      <c r="Z631" s="18" t="str">
        <f t="shared" si="879"/>
        <v/>
      </c>
      <c r="AA631" s="24" t="str">
        <f t="shared" si="879"/>
        <v/>
      </c>
      <c r="AB631" s="24" t="str">
        <f t="shared" si="879"/>
        <v/>
      </c>
      <c r="AC631" s="26" t="str">
        <f t="shared" si="879"/>
        <v/>
      </c>
      <c r="AD631" s="33" t="str">
        <f t="shared" si="879"/>
        <v/>
      </c>
      <c r="AE631" s="24" t="str">
        <f t="shared" si="879"/>
        <v/>
      </c>
      <c r="AF631" s="26" t="str">
        <f t="shared" si="879"/>
        <v/>
      </c>
      <c r="AG631" s="24" t="str">
        <f t="shared" si="879"/>
        <v/>
      </c>
      <c r="AH631" s="26" t="str">
        <f t="shared" si="879"/>
        <v/>
      </c>
      <c r="AI631" s="26" t="str">
        <f t="shared" si="879"/>
        <v/>
      </c>
      <c r="AJ631" s="26" t="str">
        <f t="shared" si="879"/>
        <v/>
      </c>
      <c r="AK631" s="26" t="str">
        <f t="shared" si="879"/>
        <v/>
      </c>
      <c r="AL631" s="26" t="str">
        <f t="shared" si="879"/>
        <v/>
      </c>
      <c r="AM631" s="18" t="str">
        <f t="shared" si="879"/>
        <v/>
      </c>
      <c r="AN631" s="9"/>
      <c r="AO631" s="152" t="str">
        <f t="shared" si="851"/>
        <v/>
      </c>
      <c r="AP631" s="150" t="str">
        <f t="shared" si="794"/>
        <v/>
      </c>
      <c r="AQ631" s="151" t="str">
        <f t="shared" si="795"/>
        <v/>
      </c>
      <c r="AR631" s="107" t="str">
        <f t="shared" si="796"/>
        <v/>
      </c>
      <c r="AS631" s="128" t="str">
        <f t="shared" si="797"/>
        <v/>
      </c>
      <c r="AT631" s="114" t="str">
        <f t="shared" si="852"/>
        <v/>
      </c>
      <c r="AU631" s="114" t="str">
        <f t="shared" si="853"/>
        <v/>
      </c>
      <c r="AV631" s="114" t="str">
        <f t="shared" si="854"/>
        <v/>
      </c>
      <c r="AW631" s="114" t="str">
        <f t="shared" si="855"/>
        <v/>
      </c>
      <c r="AX631" s="117" t="str">
        <f t="shared" si="856"/>
        <v/>
      </c>
      <c r="AY631" s="117" t="str">
        <f t="shared" si="857"/>
        <v/>
      </c>
      <c r="AZ631" s="111" t="str">
        <f t="shared" si="858"/>
        <v/>
      </c>
      <c r="BA631" s="133" t="str">
        <f t="shared" si="859"/>
        <v/>
      </c>
      <c r="BB631" s="126" t="str">
        <f t="shared" si="798"/>
        <v/>
      </c>
      <c r="BC631" s="126" t="str">
        <f t="shared" si="799"/>
        <v/>
      </c>
      <c r="BD631" s="127" t="str">
        <f t="shared" si="800"/>
        <v/>
      </c>
      <c r="BE631" s="115" t="str">
        <f t="shared" si="801"/>
        <v/>
      </c>
      <c r="BF631" s="148" t="str">
        <f t="shared" si="802"/>
        <v/>
      </c>
      <c r="BG631" s="126" t="str">
        <f t="shared" si="803"/>
        <v/>
      </c>
      <c r="BH631" s="126" t="str">
        <f t="shared" si="804"/>
        <v/>
      </c>
      <c r="BI631" s="126" t="str">
        <f t="shared" si="805"/>
        <v/>
      </c>
      <c r="BJ631" s="126" t="str">
        <f t="shared" si="806"/>
        <v/>
      </c>
      <c r="BK631" s="111" t="str">
        <f t="shared" si="807"/>
        <v/>
      </c>
      <c r="BL631" s="118" t="str">
        <f t="shared" si="860"/>
        <v/>
      </c>
      <c r="BM631" s="115" t="str">
        <f t="shared" si="808"/>
        <v/>
      </c>
      <c r="BN631" s="110" t="str">
        <f t="shared" si="809"/>
        <v/>
      </c>
      <c r="BO631" s="110" t="str">
        <f t="shared" si="810"/>
        <v/>
      </c>
      <c r="BP631" s="111" t="str">
        <f t="shared" si="861"/>
        <v/>
      </c>
      <c r="BQ631" s="110" t="str">
        <f t="shared" si="862"/>
        <v/>
      </c>
      <c r="BR631" s="153"/>
      <c r="BS631" s="115" t="str">
        <f t="shared" si="811"/>
        <v/>
      </c>
      <c r="BT631" s="132" t="str">
        <f t="shared" si="874"/>
        <v/>
      </c>
      <c r="BU631" s="146" t="str">
        <f t="shared" si="812"/>
        <v/>
      </c>
      <c r="BV631" s="115" t="str">
        <f t="shared" si="813"/>
        <v/>
      </c>
      <c r="BW631" s="118" t="str">
        <f t="shared" si="814"/>
        <v/>
      </c>
      <c r="BX631" s="119"/>
      <c r="BY631" s="111" t="str">
        <f t="shared" si="815"/>
        <v/>
      </c>
      <c r="BZ631" s="111" t="str">
        <f t="shared" si="816"/>
        <v/>
      </c>
      <c r="CA631" s="111" t="str">
        <f t="shared" si="817"/>
        <v/>
      </c>
      <c r="CB631" s="142" t="str">
        <f t="shared" si="818"/>
        <v/>
      </c>
      <c r="CC631" s="184" t="str">
        <f t="shared" si="819"/>
        <v/>
      </c>
      <c r="CD631" s="115" t="str">
        <f t="shared" si="820"/>
        <v/>
      </c>
      <c r="CE631" s="115" t="str">
        <f t="shared" si="821"/>
        <v/>
      </c>
      <c r="CF631" s="125" t="str">
        <f t="shared" si="822"/>
        <v/>
      </c>
      <c r="CG631" s="125" t="str">
        <f t="shared" si="823"/>
        <v/>
      </c>
      <c r="CH631" s="149" t="str">
        <f t="shared" si="824"/>
        <v/>
      </c>
      <c r="CI631" s="142" t="str">
        <f t="shared" si="825"/>
        <v/>
      </c>
      <c r="CJ631" s="119"/>
      <c r="CK631" s="109"/>
      <c r="CL631" s="166" t="str">
        <f t="shared" si="826"/>
        <v/>
      </c>
      <c r="CM631" s="166" t="str">
        <f t="shared" si="827"/>
        <v/>
      </c>
      <c r="CN631" s="163" t="str">
        <f t="shared" si="828"/>
        <v/>
      </c>
      <c r="CO631" s="164" t="str">
        <f t="shared" si="829"/>
        <v/>
      </c>
      <c r="CP631" s="109"/>
      <c r="CQ631" s="163" t="str">
        <f t="shared" si="830"/>
        <v/>
      </c>
      <c r="CR631" s="163" t="str">
        <f t="shared" si="831"/>
        <v/>
      </c>
      <c r="CS631" s="109"/>
      <c r="CT631" s="112" t="str">
        <f t="shared" si="863"/>
        <v/>
      </c>
      <c r="CU631" s="145" t="str">
        <f t="shared" si="864"/>
        <v/>
      </c>
      <c r="CV631" s="111" t="str">
        <f t="shared" si="865"/>
        <v/>
      </c>
      <c r="CW631" s="111" t="str">
        <f t="shared" si="866"/>
        <v/>
      </c>
      <c r="CX631" s="109" t="str">
        <f t="shared" si="832"/>
        <v/>
      </c>
      <c r="CY631" s="126" t="str">
        <f t="shared" si="833"/>
        <v/>
      </c>
      <c r="CZ631" s="126" t="str">
        <f t="shared" si="834"/>
        <v/>
      </c>
      <c r="DA631" s="126" t="str">
        <f t="shared" si="835"/>
        <v/>
      </c>
      <c r="DB631" s="145" t="str">
        <f t="shared" si="836"/>
        <v/>
      </c>
      <c r="DC631" s="143" t="str">
        <f t="shared" si="837"/>
        <v/>
      </c>
      <c r="DD631" s="121"/>
      <c r="DE631" s="113" t="str">
        <f t="shared" si="838"/>
        <v/>
      </c>
      <c r="DF631" s="113" t="str">
        <f t="shared" si="839"/>
        <v/>
      </c>
      <c r="DG631" s="111" t="e">
        <f t="shared" si="867"/>
        <v>#N/A</v>
      </c>
      <c r="DH631" s="108" t="str">
        <f t="shared" si="840"/>
        <v/>
      </c>
      <c r="DI631" s="108" t="str">
        <f t="shared" si="868"/>
        <v/>
      </c>
      <c r="DJ631" s="108" t="str">
        <f t="shared" si="869"/>
        <v/>
      </c>
      <c r="DK631" s="108" t="str">
        <f t="shared" si="872"/>
        <v/>
      </c>
      <c r="DL631" s="108" t="str">
        <f t="shared" si="870"/>
        <v/>
      </c>
      <c r="DM631" s="108" t="str">
        <f t="shared" si="871"/>
        <v/>
      </c>
      <c r="DN631" s="103"/>
      <c r="DO631" s="170" t="str">
        <f t="shared" si="841"/>
        <v/>
      </c>
      <c r="DP631" s="170" t="str">
        <f t="shared" si="842"/>
        <v/>
      </c>
      <c r="DQ631" s="170" t="str">
        <f t="shared" si="843"/>
        <v/>
      </c>
      <c r="DR631" s="55" t="str">
        <f t="shared" si="844"/>
        <v/>
      </c>
      <c r="DS631" s="55" t="str">
        <f t="shared" si="845"/>
        <v/>
      </c>
      <c r="DT631" s="173" t="str">
        <f t="shared" si="846"/>
        <v/>
      </c>
      <c r="DU631" s="55" t="str">
        <f t="shared" si="847"/>
        <v/>
      </c>
      <c r="DV631" s="21" t="str">
        <f t="shared" si="848"/>
        <v/>
      </c>
      <c r="DW631" s="11" t="str">
        <f t="shared" si="873"/>
        <v/>
      </c>
      <c r="DX631" s="12" t="str">
        <f t="shared" si="849"/>
        <v/>
      </c>
      <c r="DY631" s="15"/>
    </row>
    <row r="632" spans="1:129" ht="19.899999999999999" customHeight="1" x14ac:dyDescent="0.25">
      <c r="A632" s="47">
        <f t="shared" si="850"/>
        <v>631</v>
      </c>
      <c r="B632" s="176"/>
      <c r="C632" s="194"/>
      <c r="D632" s="176"/>
      <c r="E632" s="194"/>
      <c r="F632" s="192"/>
      <c r="G632" s="193"/>
      <c r="H632" s="176"/>
      <c r="I632" s="176"/>
      <c r="J632" s="180"/>
      <c r="K632" s="180"/>
      <c r="L632" s="180"/>
      <c r="M632" s="40"/>
      <c r="N632" s="10" t="str">
        <f t="shared" si="793"/>
        <v/>
      </c>
      <c r="O632" s="13"/>
      <c r="P632" s="26" t="str">
        <f t="shared" si="878"/>
        <v/>
      </c>
      <c r="Q632" s="26" t="str">
        <f t="shared" si="878"/>
        <v/>
      </c>
      <c r="R632" s="26" t="str">
        <f t="shared" si="878"/>
        <v/>
      </c>
      <c r="S632" s="26" t="str">
        <f t="shared" si="878"/>
        <v/>
      </c>
      <c r="T632" s="26" t="str">
        <f t="shared" si="878"/>
        <v/>
      </c>
      <c r="U632" s="157" t="str">
        <f t="shared" si="878"/>
        <v/>
      </c>
      <c r="V632" s="26" t="str">
        <f t="shared" si="878"/>
        <v/>
      </c>
      <c r="W632" s="26" t="str">
        <f t="shared" si="878"/>
        <v/>
      </c>
      <c r="X632" s="26" t="str">
        <f t="shared" si="878"/>
        <v/>
      </c>
      <c r="Y632" s="24" t="str">
        <f t="shared" si="878"/>
        <v/>
      </c>
      <c r="Z632" s="18" t="str">
        <f t="shared" si="879"/>
        <v/>
      </c>
      <c r="AA632" s="24" t="str">
        <f t="shared" si="879"/>
        <v/>
      </c>
      <c r="AB632" s="24" t="str">
        <f t="shared" si="879"/>
        <v/>
      </c>
      <c r="AC632" s="26" t="str">
        <f t="shared" si="879"/>
        <v/>
      </c>
      <c r="AD632" s="33" t="str">
        <f t="shared" si="879"/>
        <v/>
      </c>
      <c r="AE632" s="24" t="str">
        <f t="shared" si="879"/>
        <v/>
      </c>
      <c r="AF632" s="26" t="str">
        <f t="shared" si="879"/>
        <v/>
      </c>
      <c r="AG632" s="24" t="str">
        <f t="shared" si="879"/>
        <v/>
      </c>
      <c r="AH632" s="26" t="str">
        <f t="shared" si="879"/>
        <v/>
      </c>
      <c r="AI632" s="26" t="str">
        <f t="shared" si="879"/>
        <v/>
      </c>
      <c r="AJ632" s="26" t="str">
        <f t="shared" si="879"/>
        <v/>
      </c>
      <c r="AK632" s="26" t="str">
        <f t="shared" si="879"/>
        <v/>
      </c>
      <c r="AL632" s="26" t="str">
        <f t="shared" si="879"/>
        <v/>
      </c>
      <c r="AM632" s="18" t="str">
        <f t="shared" si="879"/>
        <v/>
      </c>
      <c r="AN632" s="9"/>
      <c r="AO632" s="152" t="str">
        <f t="shared" si="851"/>
        <v/>
      </c>
      <c r="AP632" s="150" t="str">
        <f t="shared" si="794"/>
        <v/>
      </c>
      <c r="AQ632" s="151" t="str">
        <f t="shared" si="795"/>
        <v/>
      </c>
      <c r="AR632" s="107" t="str">
        <f t="shared" si="796"/>
        <v/>
      </c>
      <c r="AS632" s="128" t="str">
        <f t="shared" si="797"/>
        <v/>
      </c>
      <c r="AT632" s="114" t="str">
        <f t="shared" si="852"/>
        <v/>
      </c>
      <c r="AU632" s="114" t="str">
        <f t="shared" si="853"/>
        <v/>
      </c>
      <c r="AV632" s="114" t="str">
        <f t="shared" si="854"/>
        <v/>
      </c>
      <c r="AW632" s="114" t="str">
        <f t="shared" si="855"/>
        <v/>
      </c>
      <c r="AX632" s="117" t="str">
        <f t="shared" si="856"/>
        <v/>
      </c>
      <c r="AY632" s="117" t="str">
        <f t="shared" si="857"/>
        <v/>
      </c>
      <c r="AZ632" s="111" t="str">
        <f t="shared" si="858"/>
        <v/>
      </c>
      <c r="BA632" s="133" t="str">
        <f t="shared" si="859"/>
        <v/>
      </c>
      <c r="BB632" s="126" t="str">
        <f t="shared" si="798"/>
        <v/>
      </c>
      <c r="BC632" s="126" t="str">
        <f t="shared" si="799"/>
        <v/>
      </c>
      <c r="BD632" s="127" t="str">
        <f t="shared" si="800"/>
        <v/>
      </c>
      <c r="BE632" s="115" t="str">
        <f t="shared" si="801"/>
        <v/>
      </c>
      <c r="BF632" s="148" t="str">
        <f t="shared" si="802"/>
        <v/>
      </c>
      <c r="BG632" s="126" t="str">
        <f t="shared" si="803"/>
        <v/>
      </c>
      <c r="BH632" s="126" t="str">
        <f t="shared" si="804"/>
        <v/>
      </c>
      <c r="BI632" s="126" t="str">
        <f t="shared" si="805"/>
        <v/>
      </c>
      <c r="BJ632" s="126" t="str">
        <f t="shared" si="806"/>
        <v/>
      </c>
      <c r="BK632" s="111" t="str">
        <f t="shared" si="807"/>
        <v/>
      </c>
      <c r="BL632" s="118" t="str">
        <f t="shared" si="860"/>
        <v/>
      </c>
      <c r="BM632" s="115" t="str">
        <f t="shared" si="808"/>
        <v/>
      </c>
      <c r="BN632" s="110" t="str">
        <f t="shared" si="809"/>
        <v/>
      </c>
      <c r="BO632" s="110" t="str">
        <f t="shared" si="810"/>
        <v/>
      </c>
      <c r="BP632" s="111" t="str">
        <f t="shared" si="861"/>
        <v/>
      </c>
      <c r="BQ632" s="110" t="str">
        <f t="shared" si="862"/>
        <v/>
      </c>
      <c r="BR632" s="153"/>
      <c r="BS632" s="115" t="str">
        <f t="shared" si="811"/>
        <v/>
      </c>
      <c r="BT632" s="132" t="str">
        <f t="shared" si="874"/>
        <v/>
      </c>
      <c r="BU632" s="146" t="str">
        <f t="shared" si="812"/>
        <v/>
      </c>
      <c r="BV632" s="115" t="str">
        <f t="shared" si="813"/>
        <v/>
      </c>
      <c r="BW632" s="118" t="str">
        <f t="shared" si="814"/>
        <v/>
      </c>
      <c r="BX632" s="119"/>
      <c r="BY632" s="111" t="str">
        <f t="shared" si="815"/>
        <v/>
      </c>
      <c r="BZ632" s="111" t="str">
        <f t="shared" si="816"/>
        <v/>
      </c>
      <c r="CA632" s="111" t="str">
        <f t="shared" si="817"/>
        <v/>
      </c>
      <c r="CB632" s="142" t="str">
        <f t="shared" si="818"/>
        <v/>
      </c>
      <c r="CC632" s="184" t="str">
        <f t="shared" si="819"/>
        <v/>
      </c>
      <c r="CD632" s="115" t="str">
        <f t="shared" si="820"/>
        <v/>
      </c>
      <c r="CE632" s="115" t="str">
        <f t="shared" si="821"/>
        <v/>
      </c>
      <c r="CF632" s="125" t="str">
        <f t="shared" si="822"/>
        <v/>
      </c>
      <c r="CG632" s="125" t="str">
        <f t="shared" si="823"/>
        <v/>
      </c>
      <c r="CH632" s="149" t="str">
        <f t="shared" si="824"/>
        <v/>
      </c>
      <c r="CI632" s="142" t="str">
        <f t="shared" si="825"/>
        <v/>
      </c>
      <c r="CJ632" s="119"/>
      <c r="CK632" s="109"/>
      <c r="CL632" s="166" t="str">
        <f t="shared" si="826"/>
        <v/>
      </c>
      <c r="CM632" s="166" t="str">
        <f t="shared" si="827"/>
        <v/>
      </c>
      <c r="CN632" s="163" t="str">
        <f t="shared" si="828"/>
        <v/>
      </c>
      <c r="CO632" s="164" t="str">
        <f t="shared" si="829"/>
        <v/>
      </c>
      <c r="CP632" s="109"/>
      <c r="CQ632" s="163" t="str">
        <f t="shared" si="830"/>
        <v/>
      </c>
      <c r="CR632" s="163" t="str">
        <f t="shared" si="831"/>
        <v/>
      </c>
      <c r="CS632" s="109"/>
      <c r="CT632" s="112" t="str">
        <f t="shared" si="863"/>
        <v/>
      </c>
      <c r="CU632" s="145" t="str">
        <f t="shared" si="864"/>
        <v/>
      </c>
      <c r="CV632" s="111" t="str">
        <f t="shared" si="865"/>
        <v/>
      </c>
      <c r="CW632" s="111" t="str">
        <f t="shared" si="866"/>
        <v/>
      </c>
      <c r="CX632" s="109" t="str">
        <f t="shared" si="832"/>
        <v/>
      </c>
      <c r="CY632" s="126" t="str">
        <f t="shared" si="833"/>
        <v/>
      </c>
      <c r="CZ632" s="126" t="str">
        <f t="shared" si="834"/>
        <v/>
      </c>
      <c r="DA632" s="126" t="str">
        <f t="shared" si="835"/>
        <v/>
      </c>
      <c r="DB632" s="145" t="str">
        <f t="shared" si="836"/>
        <v/>
      </c>
      <c r="DC632" s="143" t="str">
        <f t="shared" si="837"/>
        <v/>
      </c>
      <c r="DD632" s="121"/>
      <c r="DE632" s="113" t="str">
        <f t="shared" si="838"/>
        <v/>
      </c>
      <c r="DF632" s="113" t="str">
        <f t="shared" si="839"/>
        <v/>
      </c>
      <c r="DG632" s="111" t="e">
        <f t="shared" si="867"/>
        <v>#N/A</v>
      </c>
      <c r="DH632" s="108" t="str">
        <f t="shared" si="840"/>
        <v/>
      </c>
      <c r="DI632" s="108" t="str">
        <f t="shared" si="868"/>
        <v/>
      </c>
      <c r="DJ632" s="108" t="str">
        <f t="shared" si="869"/>
        <v/>
      </c>
      <c r="DK632" s="108" t="str">
        <f t="shared" si="872"/>
        <v/>
      </c>
      <c r="DL632" s="108" t="str">
        <f t="shared" si="870"/>
        <v/>
      </c>
      <c r="DM632" s="108" t="str">
        <f t="shared" si="871"/>
        <v/>
      </c>
      <c r="DN632" s="103"/>
      <c r="DO632" s="170" t="str">
        <f t="shared" si="841"/>
        <v/>
      </c>
      <c r="DP632" s="170" t="str">
        <f t="shared" si="842"/>
        <v/>
      </c>
      <c r="DQ632" s="170" t="str">
        <f t="shared" si="843"/>
        <v/>
      </c>
      <c r="DR632" s="55" t="str">
        <f t="shared" si="844"/>
        <v/>
      </c>
      <c r="DS632" s="55" t="str">
        <f t="shared" si="845"/>
        <v/>
      </c>
      <c r="DT632" s="173" t="str">
        <f t="shared" si="846"/>
        <v/>
      </c>
      <c r="DU632" s="55" t="str">
        <f t="shared" si="847"/>
        <v/>
      </c>
      <c r="DV632" s="21" t="str">
        <f t="shared" si="848"/>
        <v/>
      </c>
      <c r="DW632" s="11" t="str">
        <f t="shared" si="873"/>
        <v/>
      </c>
      <c r="DX632" s="12" t="str">
        <f t="shared" si="849"/>
        <v/>
      </c>
      <c r="DY632" s="15"/>
    </row>
    <row r="633" spans="1:129" ht="19.899999999999999" customHeight="1" x14ac:dyDescent="0.25">
      <c r="A633" s="47">
        <f t="shared" si="850"/>
        <v>632</v>
      </c>
      <c r="B633" s="176"/>
      <c r="C633" s="194"/>
      <c r="D633" s="176"/>
      <c r="E633" s="194"/>
      <c r="F633" s="192"/>
      <c r="G633" s="193"/>
      <c r="H633" s="176"/>
      <c r="I633" s="176"/>
      <c r="J633" s="180"/>
      <c r="K633" s="180"/>
      <c r="L633" s="180"/>
      <c r="M633" s="40"/>
      <c r="N633" s="10" t="str">
        <f t="shared" si="793"/>
        <v/>
      </c>
      <c r="O633" s="13"/>
      <c r="P633" s="26" t="str">
        <f t="shared" si="878"/>
        <v/>
      </c>
      <c r="Q633" s="26" t="str">
        <f t="shared" si="878"/>
        <v/>
      </c>
      <c r="R633" s="26" t="str">
        <f t="shared" si="878"/>
        <v/>
      </c>
      <c r="S633" s="26" t="str">
        <f t="shared" si="878"/>
        <v/>
      </c>
      <c r="T633" s="26" t="str">
        <f t="shared" si="878"/>
        <v/>
      </c>
      <c r="U633" s="157" t="str">
        <f t="shared" si="878"/>
        <v/>
      </c>
      <c r="V633" s="26" t="str">
        <f t="shared" si="878"/>
        <v/>
      </c>
      <c r="W633" s="26" t="str">
        <f t="shared" si="878"/>
        <v/>
      </c>
      <c r="X633" s="26" t="str">
        <f t="shared" si="878"/>
        <v/>
      </c>
      <c r="Y633" s="24" t="str">
        <f t="shared" si="878"/>
        <v/>
      </c>
      <c r="Z633" s="18" t="str">
        <f t="shared" si="879"/>
        <v/>
      </c>
      <c r="AA633" s="24" t="str">
        <f t="shared" si="879"/>
        <v/>
      </c>
      <c r="AB633" s="24" t="str">
        <f t="shared" si="879"/>
        <v/>
      </c>
      <c r="AC633" s="26" t="str">
        <f t="shared" si="879"/>
        <v/>
      </c>
      <c r="AD633" s="33" t="str">
        <f t="shared" si="879"/>
        <v/>
      </c>
      <c r="AE633" s="24" t="str">
        <f t="shared" si="879"/>
        <v/>
      </c>
      <c r="AF633" s="26" t="str">
        <f t="shared" si="879"/>
        <v/>
      </c>
      <c r="AG633" s="24" t="str">
        <f t="shared" si="879"/>
        <v/>
      </c>
      <c r="AH633" s="26" t="str">
        <f t="shared" si="879"/>
        <v/>
      </c>
      <c r="AI633" s="26" t="str">
        <f t="shared" si="879"/>
        <v/>
      </c>
      <c r="AJ633" s="26" t="str">
        <f t="shared" si="879"/>
        <v/>
      </c>
      <c r="AK633" s="26" t="str">
        <f t="shared" si="879"/>
        <v/>
      </c>
      <c r="AL633" s="26" t="str">
        <f t="shared" si="879"/>
        <v/>
      </c>
      <c r="AM633" s="18" t="str">
        <f t="shared" si="879"/>
        <v/>
      </c>
      <c r="AN633" s="9"/>
      <c r="AO633" s="152" t="str">
        <f t="shared" si="851"/>
        <v/>
      </c>
      <c r="AP633" s="150" t="str">
        <f t="shared" si="794"/>
        <v/>
      </c>
      <c r="AQ633" s="151" t="str">
        <f t="shared" si="795"/>
        <v/>
      </c>
      <c r="AR633" s="107" t="str">
        <f t="shared" si="796"/>
        <v/>
      </c>
      <c r="AS633" s="128" t="str">
        <f t="shared" si="797"/>
        <v/>
      </c>
      <c r="AT633" s="114" t="str">
        <f t="shared" si="852"/>
        <v/>
      </c>
      <c r="AU633" s="114" t="str">
        <f t="shared" si="853"/>
        <v/>
      </c>
      <c r="AV633" s="114" t="str">
        <f t="shared" si="854"/>
        <v/>
      </c>
      <c r="AW633" s="114" t="str">
        <f t="shared" si="855"/>
        <v/>
      </c>
      <c r="AX633" s="117" t="str">
        <f t="shared" si="856"/>
        <v/>
      </c>
      <c r="AY633" s="117" t="str">
        <f t="shared" si="857"/>
        <v/>
      </c>
      <c r="AZ633" s="111" t="str">
        <f t="shared" si="858"/>
        <v/>
      </c>
      <c r="BA633" s="133" t="str">
        <f t="shared" si="859"/>
        <v/>
      </c>
      <c r="BB633" s="126" t="str">
        <f t="shared" si="798"/>
        <v/>
      </c>
      <c r="BC633" s="126" t="str">
        <f t="shared" si="799"/>
        <v/>
      </c>
      <c r="BD633" s="127" t="str">
        <f t="shared" si="800"/>
        <v/>
      </c>
      <c r="BE633" s="115" t="str">
        <f t="shared" si="801"/>
        <v/>
      </c>
      <c r="BF633" s="148" t="str">
        <f t="shared" si="802"/>
        <v/>
      </c>
      <c r="BG633" s="126" t="str">
        <f t="shared" si="803"/>
        <v/>
      </c>
      <c r="BH633" s="126" t="str">
        <f t="shared" si="804"/>
        <v/>
      </c>
      <c r="BI633" s="126" t="str">
        <f t="shared" si="805"/>
        <v/>
      </c>
      <c r="BJ633" s="126" t="str">
        <f t="shared" si="806"/>
        <v/>
      </c>
      <c r="BK633" s="111" t="str">
        <f t="shared" si="807"/>
        <v/>
      </c>
      <c r="BL633" s="118" t="str">
        <f t="shared" si="860"/>
        <v/>
      </c>
      <c r="BM633" s="115" t="str">
        <f t="shared" si="808"/>
        <v/>
      </c>
      <c r="BN633" s="110" t="str">
        <f t="shared" si="809"/>
        <v/>
      </c>
      <c r="BO633" s="110" t="str">
        <f t="shared" si="810"/>
        <v/>
      </c>
      <c r="BP633" s="111" t="str">
        <f t="shared" si="861"/>
        <v/>
      </c>
      <c r="BQ633" s="110" t="str">
        <f t="shared" si="862"/>
        <v/>
      </c>
      <c r="BR633" s="153"/>
      <c r="BS633" s="115" t="str">
        <f t="shared" si="811"/>
        <v/>
      </c>
      <c r="BT633" s="132" t="str">
        <f t="shared" si="874"/>
        <v/>
      </c>
      <c r="BU633" s="146" t="str">
        <f t="shared" si="812"/>
        <v/>
      </c>
      <c r="BV633" s="115" t="str">
        <f t="shared" si="813"/>
        <v/>
      </c>
      <c r="BW633" s="118" t="str">
        <f t="shared" si="814"/>
        <v/>
      </c>
      <c r="BX633" s="119"/>
      <c r="BY633" s="111" t="str">
        <f t="shared" si="815"/>
        <v/>
      </c>
      <c r="BZ633" s="111" t="str">
        <f t="shared" si="816"/>
        <v/>
      </c>
      <c r="CA633" s="111" t="str">
        <f t="shared" si="817"/>
        <v/>
      </c>
      <c r="CB633" s="142" t="str">
        <f t="shared" si="818"/>
        <v/>
      </c>
      <c r="CC633" s="184" t="str">
        <f t="shared" si="819"/>
        <v/>
      </c>
      <c r="CD633" s="115" t="str">
        <f t="shared" si="820"/>
        <v/>
      </c>
      <c r="CE633" s="115" t="str">
        <f t="shared" si="821"/>
        <v/>
      </c>
      <c r="CF633" s="125" t="str">
        <f t="shared" si="822"/>
        <v/>
      </c>
      <c r="CG633" s="125" t="str">
        <f t="shared" si="823"/>
        <v/>
      </c>
      <c r="CH633" s="149" t="str">
        <f t="shared" si="824"/>
        <v/>
      </c>
      <c r="CI633" s="142" t="str">
        <f t="shared" si="825"/>
        <v/>
      </c>
      <c r="CJ633" s="119"/>
      <c r="CK633" s="109"/>
      <c r="CL633" s="166" t="str">
        <f t="shared" si="826"/>
        <v/>
      </c>
      <c r="CM633" s="166" t="str">
        <f t="shared" si="827"/>
        <v/>
      </c>
      <c r="CN633" s="163" t="str">
        <f t="shared" si="828"/>
        <v/>
      </c>
      <c r="CO633" s="164" t="str">
        <f t="shared" si="829"/>
        <v/>
      </c>
      <c r="CP633" s="109"/>
      <c r="CQ633" s="163" t="str">
        <f t="shared" si="830"/>
        <v/>
      </c>
      <c r="CR633" s="163" t="str">
        <f t="shared" si="831"/>
        <v/>
      </c>
      <c r="CS633" s="109"/>
      <c r="CT633" s="112" t="str">
        <f t="shared" si="863"/>
        <v/>
      </c>
      <c r="CU633" s="145" t="str">
        <f t="shared" si="864"/>
        <v/>
      </c>
      <c r="CV633" s="111" t="str">
        <f t="shared" si="865"/>
        <v/>
      </c>
      <c r="CW633" s="111" t="str">
        <f t="shared" si="866"/>
        <v/>
      </c>
      <c r="CX633" s="109" t="str">
        <f t="shared" si="832"/>
        <v/>
      </c>
      <c r="CY633" s="126" t="str">
        <f t="shared" si="833"/>
        <v/>
      </c>
      <c r="CZ633" s="126" t="str">
        <f t="shared" si="834"/>
        <v/>
      </c>
      <c r="DA633" s="126" t="str">
        <f t="shared" si="835"/>
        <v/>
      </c>
      <c r="DB633" s="145" t="str">
        <f t="shared" si="836"/>
        <v/>
      </c>
      <c r="DC633" s="143" t="str">
        <f t="shared" si="837"/>
        <v/>
      </c>
      <c r="DD633" s="121"/>
      <c r="DE633" s="113" t="str">
        <f t="shared" si="838"/>
        <v/>
      </c>
      <c r="DF633" s="113" t="str">
        <f t="shared" si="839"/>
        <v/>
      </c>
      <c r="DG633" s="111" t="e">
        <f t="shared" si="867"/>
        <v>#N/A</v>
      </c>
      <c r="DH633" s="108" t="str">
        <f t="shared" si="840"/>
        <v/>
      </c>
      <c r="DI633" s="108" t="str">
        <f t="shared" si="868"/>
        <v/>
      </c>
      <c r="DJ633" s="108" t="str">
        <f t="shared" si="869"/>
        <v/>
      </c>
      <c r="DK633" s="108" t="str">
        <f t="shared" si="872"/>
        <v/>
      </c>
      <c r="DL633" s="108" t="str">
        <f t="shared" si="870"/>
        <v/>
      </c>
      <c r="DM633" s="108" t="str">
        <f t="shared" si="871"/>
        <v/>
      </c>
      <c r="DN633" s="103"/>
      <c r="DO633" s="170" t="str">
        <f t="shared" si="841"/>
        <v/>
      </c>
      <c r="DP633" s="170" t="str">
        <f t="shared" si="842"/>
        <v/>
      </c>
      <c r="DQ633" s="170" t="str">
        <f t="shared" si="843"/>
        <v/>
      </c>
      <c r="DR633" s="55" t="str">
        <f t="shared" si="844"/>
        <v/>
      </c>
      <c r="DS633" s="55" t="str">
        <f t="shared" si="845"/>
        <v/>
      </c>
      <c r="DT633" s="173" t="str">
        <f t="shared" si="846"/>
        <v/>
      </c>
      <c r="DU633" s="55" t="str">
        <f t="shared" si="847"/>
        <v/>
      </c>
      <c r="DV633" s="21" t="str">
        <f t="shared" si="848"/>
        <v/>
      </c>
      <c r="DW633" s="11" t="str">
        <f t="shared" si="873"/>
        <v/>
      </c>
      <c r="DX633" s="12" t="str">
        <f t="shared" si="849"/>
        <v/>
      </c>
      <c r="DY633" s="15"/>
    </row>
    <row r="634" spans="1:129" ht="19.899999999999999" customHeight="1" x14ac:dyDescent="0.25">
      <c r="A634" s="47">
        <f t="shared" si="850"/>
        <v>633</v>
      </c>
      <c r="B634" s="176"/>
      <c r="C634" s="194"/>
      <c r="D634" s="176"/>
      <c r="E634" s="194"/>
      <c r="F634" s="192"/>
      <c r="G634" s="193"/>
      <c r="H634" s="176"/>
      <c r="I634" s="176"/>
      <c r="J634" s="180"/>
      <c r="K634" s="180"/>
      <c r="L634" s="180"/>
      <c r="M634" s="40"/>
      <c r="N634" s="10" t="str">
        <f t="shared" si="793"/>
        <v/>
      </c>
      <c r="O634" s="13"/>
      <c r="P634" s="26" t="str">
        <f t="shared" si="878"/>
        <v/>
      </c>
      <c r="Q634" s="26" t="str">
        <f t="shared" si="878"/>
        <v/>
      </c>
      <c r="R634" s="26" t="str">
        <f t="shared" si="878"/>
        <v/>
      </c>
      <c r="S634" s="26" t="str">
        <f t="shared" si="878"/>
        <v/>
      </c>
      <c r="T634" s="26" t="str">
        <f t="shared" si="878"/>
        <v/>
      </c>
      <c r="U634" s="157" t="str">
        <f t="shared" si="878"/>
        <v/>
      </c>
      <c r="V634" s="26" t="str">
        <f t="shared" si="878"/>
        <v/>
      </c>
      <c r="W634" s="26" t="str">
        <f t="shared" si="878"/>
        <v/>
      </c>
      <c r="X634" s="26" t="str">
        <f t="shared" si="878"/>
        <v/>
      </c>
      <c r="Y634" s="24" t="str">
        <f t="shared" si="878"/>
        <v/>
      </c>
      <c r="Z634" s="18" t="str">
        <f t="shared" si="879"/>
        <v/>
      </c>
      <c r="AA634" s="24" t="str">
        <f t="shared" si="879"/>
        <v/>
      </c>
      <c r="AB634" s="24" t="str">
        <f t="shared" si="879"/>
        <v/>
      </c>
      <c r="AC634" s="26" t="str">
        <f t="shared" si="879"/>
        <v/>
      </c>
      <c r="AD634" s="33" t="str">
        <f t="shared" si="879"/>
        <v/>
      </c>
      <c r="AE634" s="24" t="str">
        <f t="shared" si="879"/>
        <v/>
      </c>
      <c r="AF634" s="26" t="str">
        <f t="shared" si="879"/>
        <v/>
      </c>
      <c r="AG634" s="24" t="str">
        <f t="shared" si="879"/>
        <v/>
      </c>
      <c r="AH634" s="26" t="str">
        <f t="shared" si="879"/>
        <v/>
      </c>
      <c r="AI634" s="26" t="str">
        <f t="shared" si="879"/>
        <v/>
      </c>
      <c r="AJ634" s="26" t="str">
        <f t="shared" si="879"/>
        <v/>
      </c>
      <c r="AK634" s="26" t="str">
        <f t="shared" si="879"/>
        <v/>
      </c>
      <c r="AL634" s="26" t="str">
        <f t="shared" si="879"/>
        <v/>
      </c>
      <c r="AM634" s="18" t="str">
        <f t="shared" si="879"/>
        <v/>
      </c>
      <c r="AN634" s="9"/>
      <c r="AO634" s="152" t="str">
        <f t="shared" si="851"/>
        <v/>
      </c>
      <c r="AP634" s="150" t="str">
        <f t="shared" si="794"/>
        <v/>
      </c>
      <c r="AQ634" s="151" t="str">
        <f t="shared" si="795"/>
        <v/>
      </c>
      <c r="AR634" s="107" t="str">
        <f t="shared" si="796"/>
        <v/>
      </c>
      <c r="AS634" s="128" t="str">
        <f t="shared" si="797"/>
        <v/>
      </c>
      <c r="AT634" s="114" t="str">
        <f t="shared" si="852"/>
        <v/>
      </c>
      <c r="AU634" s="114" t="str">
        <f t="shared" si="853"/>
        <v/>
      </c>
      <c r="AV634" s="114" t="str">
        <f t="shared" si="854"/>
        <v/>
      </c>
      <c r="AW634" s="114" t="str">
        <f t="shared" si="855"/>
        <v/>
      </c>
      <c r="AX634" s="117" t="str">
        <f t="shared" si="856"/>
        <v/>
      </c>
      <c r="AY634" s="117" t="str">
        <f t="shared" si="857"/>
        <v/>
      </c>
      <c r="AZ634" s="111" t="str">
        <f t="shared" si="858"/>
        <v/>
      </c>
      <c r="BA634" s="133" t="str">
        <f t="shared" si="859"/>
        <v/>
      </c>
      <c r="BB634" s="126" t="str">
        <f t="shared" si="798"/>
        <v/>
      </c>
      <c r="BC634" s="126" t="str">
        <f t="shared" si="799"/>
        <v/>
      </c>
      <c r="BD634" s="127" t="str">
        <f t="shared" si="800"/>
        <v/>
      </c>
      <c r="BE634" s="115" t="str">
        <f t="shared" si="801"/>
        <v/>
      </c>
      <c r="BF634" s="148" t="str">
        <f t="shared" si="802"/>
        <v/>
      </c>
      <c r="BG634" s="126" t="str">
        <f t="shared" si="803"/>
        <v/>
      </c>
      <c r="BH634" s="126" t="str">
        <f t="shared" si="804"/>
        <v/>
      </c>
      <c r="BI634" s="126" t="str">
        <f t="shared" si="805"/>
        <v/>
      </c>
      <c r="BJ634" s="126" t="str">
        <f t="shared" si="806"/>
        <v/>
      </c>
      <c r="BK634" s="111" t="str">
        <f t="shared" si="807"/>
        <v/>
      </c>
      <c r="BL634" s="118" t="str">
        <f t="shared" si="860"/>
        <v/>
      </c>
      <c r="BM634" s="115" t="str">
        <f t="shared" si="808"/>
        <v/>
      </c>
      <c r="BN634" s="110" t="str">
        <f t="shared" si="809"/>
        <v/>
      </c>
      <c r="BO634" s="110" t="str">
        <f t="shared" si="810"/>
        <v/>
      </c>
      <c r="BP634" s="111" t="str">
        <f t="shared" si="861"/>
        <v/>
      </c>
      <c r="BQ634" s="110" t="str">
        <f t="shared" si="862"/>
        <v/>
      </c>
      <c r="BR634" s="153"/>
      <c r="BS634" s="115" t="str">
        <f t="shared" si="811"/>
        <v/>
      </c>
      <c r="BT634" s="132" t="str">
        <f t="shared" si="874"/>
        <v/>
      </c>
      <c r="BU634" s="146" t="str">
        <f t="shared" si="812"/>
        <v/>
      </c>
      <c r="BV634" s="115" t="str">
        <f t="shared" si="813"/>
        <v/>
      </c>
      <c r="BW634" s="118" t="str">
        <f t="shared" si="814"/>
        <v/>
      </c>
      <c r="BX634" s="119"/>
      <c r="BY634" s="111" t="str">
        <f t="shared" si="815"/>
        <v/>
      </c>
      <c r="BZ634" s="111" t="str">
        <f t="shared" si="816"/>
        <v/>
      </c>
      <c r="CA634" s="111" t="str">
        <f t="shared" si="817"/>
        <v/>
      </c>
      <c r="CB634" s="142" t="str">
        <f t="shared" si="818"/>
        <v/>
      </c>
      <c r="CC634" s="184" t="str">
        <f t="shared" si="819"/>
        <v/>
      </c>
      <c r="CD634" s="115" t="str">
        <f t="shared" si="820"/>
        <v/>
      </c>
      <c r="CE634" s="115" t="str">
        <f t="shared" si="821"/>
        <v/>
      </c>
      <c r="CF634" s="125" t="str">
        <f t="shared" si="822"/>
        <v/>
      </c>
      <c r="CG634" s="125" t="str">
        <f t="shared" si="823"/>
        <v/>
      </c>
      <c r="CH634" s="149" t="str">
        <f t="shared" si="824"/>
        <v/>
      </c>
      <c r="CI634" s="142" t="str">
        <f t="shared" si="825"/>
        <v/>
      </c>
      <c r="CJ634" s="119"/>
      <c r="CK634" s="109"/>
      <c r="CL634" s="166" t="str">
        <f t="shared" si="826"/>
        <v/>
      </c>
      <c r="CM634" s="166" t="str">
        <f t="shared" si="827"/>
        <v/>
      </c>
      <c r="CN634" s="163" t="str">
        <f t="shared" si="828"/>
        <v/>
      </c>
      <c r="CO634" s="164" t="str">
        <f t="shared" si="829"/>
        <v/>
      </c>
      <c r="CP634" s="109"/>
      <c r="CQ634" s="163" t="str">
        <f t="shared" si="830"/>
        <v/>
      </c>
      <c r="CR634" s="163" t="str">
        <f t="shared" si="831"/>
        <v/>
      </c>
      <c r="CS634" s="109"/>
      <c r="CT634" s="112" t="str">
        <f t="shared" si="863"/>
        <v/>
      </c>
      <c r="CU634" s="145" t="str">
        <f t="shared" si="864"/>
        <v/>
      </c>
      <c r="CV634" s="111" t="str">
        <f t="shared" si="865"/>
        <v/>
      </c>
      <c r="CW634" s="111" t="str">
        <f t="shared" si="866"/>
        <v/>
      </c>
      <c r="CX634" s="109" t="str">
        <f t="shared" si="832"/>
        <v/>
      </c>
      <c r="CY634" s="126" t="str">
        <f t="shared" si="833"/>
        <v/>
      </c>
      <c r="CZ634" s="126" t="str">
        <f t="shared" si="834"/>
        <v/>
      </c>
      <c r="DA634" s="126" t="str">
        <f t="shared" si="835"/>
        <v/>
      </c>
      <c r="DB634" s="145" t="str">
        <f t="shared" si="836"/>
        <v/>
      </c>
      <c r="DC634" s="143" t="str">
        <f t="shared" si="837"/>
        <v/>
      </c>
      <c r="DD634" s="121"/>
      <c r="DE634" s="113" t="str">
        <f t="shared" si="838"/>
        <v/>
      </c>
      <c r="DF634" s="113" t="str">
        <f t="shared" si="839"/>
        <v/>
      </c>
      <c r="DG634" s="111" t="e">
        <f t="shared" si="867"/>
        <v>#N/A</v>
      </c>
      <c r="DH634" s="108" t="str">
        <f t="shared" si="840"/>
        <v/>
      </c>
      <c r="DI634" s="108" t="str">
        <f t="shared" si="868"/>
        <v/>
      </c>
      <c r="DJ634" s="108" t="str">
        <f t="shared" si="869"/>
        <v/>
      </c>
      <c r="DK634" s="108" t="str">
        <f t="shared" si="872"/>
        <v/>
      </c>
      <c r="DL634" s="108" t="str">
        <f t="shared" si="870"/>
        <v/>
      </c>
      <c r="DM634" s="108" t="str">
        <f t="shared" si="871"/>
        <v/>
      </c>
      <c r="DN634" s="103"/>
      <c r="DO634" s="170" t="str">
        <f t="shared" si="841"/>
        <v/>
      </c>
      <c r="DP634" s="170" t="str">
        <f t="shared" si="842"/>
        <v/>
      </c>
      <c r="DQ634" s="170" t="str">
        <f t="shared" si="843"/>
        <v/>
      </c>
      <c r="DR634" s="55" t="str">
        <f t="shared" si="844"/>
        <v/>
      </c>
      <c r="DS634" s="55" t="str">
        <f t="shared" si="845"/>
        <v/>
      </c>
      <c r="DT634" s="173" t="str">
        <f t="shared" si="846"/>
        <v/>
      </c>
      <c r="DU634" s="55" t="str">
        <f t="shared" si="847"/>
        <v/>
      </c>
      <c r="DV634" s="21" t="str">
        <f t="shared" si="848"/>
        <v/>
      </c>
      <c r="DW634" s="11" t="str">
        <f t="shared" si="873"/>
        <v/>
      </c>
      <c r="DX634" s="12" t="str">
        <f t="shared" si="849"/>
        <v/>
      </c>
      <c r="DY634" s="15"/>
    </row>
    <row r="635" spans="1:129" ht="19.899999999999999" customHeight="1" x14ac:dyDescent="0.25">
      <c r="A635" s="47">
        <f t="shared" si="850"/>
        <v>634</v>
      </c>
      <c r="B635" s="176"/>
      <c r="C635" s="194"/>
      <c r="D635" s="176"/>
      <c r="E635" s="194"/>
      <c r="F635" s="192"/>
      <c r="G635" s="193"/>
      <c r="H635" s="176"/>
      <c r="I635" s="176"/>
      <c r="J635" s="180"/>
      <c r="K635" s="180"/>
      <c r="L635" s="180"/>
      <c r="M635" s="40"/>
      <c r="N635" s="10" t="str">
        <f t="shared" si="793"/>
        <v/>
      </c>
      <c r="O635" s="13"/>
      <c r="P635" s="26" t="str">
        <f t="shared" si="878"/>
        <v/>
      </c>
      <c r="Q635" s="26" t="str">
        <f t="shared" si="878"/>
        <v/>
      </c>
      <c r="R635" s="26" t="str">
        <f t="shared" si="878"/>
        <v/>
      </c>
      <c r="S635" s="26" t="str">
        <f t="shared" si="878"/>
        <v/>
      </c>
      <c r="T635" s="26" t="str">
        <f t="shared" si="878"/>
        <v/>
      </c>
      <c r="U635" s="157" t="str">
        <f t="shared" si="878"/>
        <v/>
      </c>
      <c r="V635" s="26" t="str">
        <f t="shared" si="878"/>
        <v/>
      </c>
      <c r="W635" s="26" t="str">
        <f t="shared" si="878"/>
        <v/>
      </c>
      <c r="X635" s="26" t="str">
        <f t="shared" si="878"/>
        <v/>
      </c>
      <c r="Y635" s="24" t="str">
        <f t="shared" si="878"/>
        <v/>
      </c>
      <c r="Z635" s="18" t="str">
        <f t="shared" si="879"/>
        <v/>
      </c>
      <c r="AA635" s="24" t="str">
        <f t="shared" si="879"/>
        <v/>
      </c>
      <c r="AB635" s="24" t="str">
        <f t="shared" si="879"/>
        <v/>
      </c>
      <c r="AC635" s="26" t="str">
        <f t="shared" si="879"/>
        <v/>
      </c>
      <c r="AD635" s="33" t="str">
        <f t="shared" si="879"/>
        <v/>
      </c>
      <c r="AE635" s="24" t="str">
        <f t="shared" si="879"/>
        <v/>
      </c>
      <c r="AF635" s="26" t="str">
        <f t="shared" si="879"/>
        <v/>
      </c>
      <c r="AG635" s="24" t="str">
        <f t="shared" si="879"/>
        <v/>
      </c>
      <c r="AH635" s="26" t="str">
        <f t="shared" si="879"/>
        <v/>
      </c>
      <c r="AI635" s="26" t="str">
        <f t="shared" si="879"/>
        <v/>
      </c>
      <c r="AJ635" s="26" t="str">
        <f t="shared" si="879"/>
        <v/>
      </c>
      <c r="AK635" s="26" t="str">
        <f t="shared" si="879"/>
        <v/>
      </c>
      <c r="AL635" s="26" t="str">
        <f t="shared" si="879"/>
        <v/>
      </c>
      <c r="AM635" s="18" t="str">
        <f t="shared" si="879"/>
        <v/>
      </c>
      <c r="AN635" s="9"/>
      <c r="AO635" s="152" t="str">
        <f t="shared" si="851"/>
        <v/>
      </c>
      <c r="AP635" s="150" t="str">
        <f t="shared" si="794"/>
        <v/>
      </c>
      <c r="AQ635" s="151" t="str">
        <f t="shared" si="795"/>
        <v/>
      </c>
      <c r="AR635" s="107" t="str">
        <f t="shared" si="796"/>
        <v/>
      </c>
      <c r="AS635" s="128" t="str">
        <f t="shared" si="797"/>
        <v/>
      </c>
      <c r="AT635" s="114" t="str">
        <f t="shared" si="852"/>
        <v/>
      </c>
      <c r="AU635" s="114" t="str">
        <f t="shared" si="853"/>
        <v/>
      </c>
      <c r="AV635" s="114" t="str">
        <f t="shared" si="854"/>
        <v/>
      </c>
      <c r="AW635" s="114" t="str">
        <f t="shared" si="855"/>
        <v/>
      </c>
      <c r="AX635" s="117" t="str">
        <f t="shared" si="856"/>
        <v/>
      </c>
      <c r="AY635" s="117" t="str">
        <f t="shared" si="857"/>
        <v/>
      </c>
      <c r="AZ635" s="111" t="str">
        <f t="shared" si="858"/>
        <v/>
      </c>
      <c r="BA635" s="133" t="str">
        <f t="shared" si="859"/>
        <v/>
      </c>
      <c r="BB635" s="126" t="str">
        <f t="shared" si="798"/>
        <v/>
      </c>
      <c r="BC635" s="126" t="str">
        <f t="shared" si="799"/>
        <v/>
      </c>
      <c r="BD635" s="127" t="str">
        <f t="shared" si="800"/>
        <v/>
      </c>
      <c r="BE635" s="115" t="str">
        <f t="shared" si="801"/>
        <v/>
      </c>
      <c r="BF635" s="148" t="str">
        <f t="shared" si="802"/>
        <v/>
      </c>
      <c r="BG635" s="126" t="str">
        <f t="shared" si="803"/>
        <v/>
      </c>
      <c r="BH635" s="126" t="str">
        <f t="shared" si="804"/>
        <v/>
      </c>
      <c r="BI635" s="126" t="str">
        <f t="shared" si="805"/>
        <v/>
      </c>
      <c r="BJ635" s="126" t="str">
        <f t="shared" si="806"/>
        <v/>
      </c>
      <c r="BK635" s="111" t="str">
        <f t="shared" si="807"/>
        <v/>
      </c>
      <c r="BL635" s="118" t="str">
        <f t="shared" si="860"/>
        <v/>
      </c>
      <c r="BM635" s="115" t="str">
        <f t="shared" si="808"/>
        <v/>
      </c>
      <c r="BN635" s="110" t="str">
        <f t="shared" si="809"/>
        <v/>
      </c>
      <c r="BO635" s="110" t="str">
        <f t="shared" si="810"/>
        <v/>
      </c>
      <c r="BP635" s="111" t="str">
        <f t="shared" si="861"/>
        <v/>
      </c>
      <c r="BQ635" s="110" t="str">
        <f t="shared" si="862"/>
        <v/>
      </c>
      <c r="BR635" s="153"/>
      <c r="BS635" s="115" t="str">
        <f t="shared" si="811"/>
        <v/>
      </c>
      <c r="BT635" s="132" t="str">
        <f t="shared" si="874"/>
        <v/>
      </c>
      <c r="BU635" s="146" t="str">
        <f t="shared" si="812"/>
        <v/>
      </c>
      <c r="BV635" s="115" t="str">
        <f t="shared" si="813"/>
        <v/>
      </c>
      <c r="BW635" s="118" t="str">
        <f t="shared" si="814"/>
        <v/>
      </c>
      <c r="BX635" s="119"/>
      <c r="BY635" s="111" t="str">
        <f t="shared" si="815"/>
        <v/>
      </c>
      <c r="BZ635" s="111" t="str">
        <f t="shared" si="816"/>
        <v/>
      </c>
      <c r="CA635" s="111" t="str">
        <f t="shared" si="817"/>
        <v/>
      </c>
      <c r="CB635" s="142" t="str">
        <f t="shared" si="818"/>
        <v/>
      </c>
      <c r="CC635" s="184" t="str">
        <f t="shared" si="819"/>
        <v/>
      </c>
      <c r="CD635" s="115" t="str">
        <f t="shared" si="820"/>
        <v/>
      </c>
      <c r="CE635" s="115" t="str">
        <f t="shared" si="821"/>
        <v/>
      </c>
      <c r="CF635" s="125" t="str">
        <f t="shared" si="822"/>
        <v/>
      </c>
      <c r="CG635" s="125" t="str">
        <f t="shared" si="823"/>
        <v/>
      </c>
      <c r="CH635" s="149" t="str">
        <f t="shared" si="824"/>
        <v/>
      </c>
      <c r="CI635" s="142" t="str">
        <f t="shared" si="825"/>
        <v/>
      </c>
      <c r="CJ635" s="119"/>
      <c r="CK635" s="109"/>
      <c r="CL635" s="166" t="str">
        <f t="shared" si="826"/>
        <v/>
      </c>
      <c r="CM635" s="166" t="str">
        <f t="shared" si="827"/>
        <v/>
      </c>
      <c r="CN635" s="163" t="str">
        <f t="shared" si="828"/>
        <v/>
      </c>
      <c r="CO635" s="164" t="str">
        <f t="shared" si="829"/>
        <v/>
      </c>
      <c r="CP635" s="109"/>
      <c r="CQ635" s="163" t="str">
        <f t="shared" si="830"/>
        <v/>
      </c>
      <c r="CR635" s="163" t="str">
        <f t="shared" si="831"/>
        <v/>
      </c>
      <c r="CS635" s="109"/>
      <c r="CT635" s="112" t="str">
        <f t="shared" si="863"/>
        <v/>
      </c>
      <c r="CU635" s="145" t="str">
        <f t="shared" si="864"/>
        <v/>
      </c>
      <c r="CV635" s="111" t="str">
        <f t="shared" si="865"/>
        <v/>
      </c>
      <c r="CW635" s="111" t="str">
        <f t="shared" si="866"/>
        <v/>
      </c>
      <c r="CX635" s="109" t="str">
        <f t="shared" si="832"/>
        <v/>
      </c>
      <c r="CY635" s="126" t="str">
        <f t="shared" si="833"/>
        <v/>
      </c>
      <c r="CZ635" s="126" t="str">
        <f t="shared" si="834"/>
        <v/>
      </c>
      <c r="DA635" s="126" t="str">
        <f t="shared" si="835"/>
        <v/>
      </c>
      <c r="DB635" s="145" t="str">
        <f t="shared" si="836"/>
        <v/>
      </c>
      <c r="DC635" s="143" t="str">
        <f t="shared" si="837"/>
        <v/>
      </c>
      <c r="DD635" s="121"/>
      <c r="DE635" s="113" t="str">
        <f t="shared" si="838"/>
        <v/>
      </c>
      <c r="DF635" s="113" t="str">
        <f t="shared" si="839"/>
        <v/>
      </c>
      <c r="DG635" s="111" t="e">
        <f t="shared" si="867"/>
        <v>#N/A</v>
      </c>
      <c r="DH635" s="108" t="str">
        <f t="shared" si="840"/>
        <v/>
      </c>
      <c r="DI635" s="108" t="str">
        <f t="shared" si="868"/>
        <v/>
      </c>
      <c r="DJ635" s="108" t="str">
        <f t="shared" si="869"/>
        <v/>
      </c>
      <c r="DK635" s="108" t="str">
        <f t="shared" si="872"/>
        <v/>
      </c>
      <c r="DL635" s="108" t="str">
        <f t="shared" si="870"/>
        <v/>
      </c>
      <c r="DM635" s="108" t="str">
        <f t="shared" si="871"/>
        <v/>
      </c>
      <c r="DN635" s="103"/>
      <c r="DO635" s="170" t="str">
        <f t="shared" si="841"/>
        <v/>
      </c>
      <c r="DP635" s="170" t="str">
        <f t="shared" si="842"/>
        <v/>
      </c>
      <c r="DQ635" s="170" t="str">
        <f t="shared" si="843"/>
        <v/>
      </c>
      <c r="DR635" s="55" t="str">
        <f t="shared" si="844"/>
        <v/>
      </c>
      <c r="DS635" s="55" t="str">
        <f t="shared" si="845"/>
        <v/>
      </c>
      <c r="DT635" s="173" t="str">
        <f t="shared" si="846"/>
        <v/>
      </c>
      <c r="DU635" s="55" t="str">
        <f t="shared" si="847"/>
        <v/>
      </c>
      <c r="DV635" s="21" t="str">
        <f t="shared" si="848"/>
        <v/>
      </c>
      <c r="DW635" s="11" t="str">
        <f t="shared" si="873"/>
        <v/>
      </c>
      <c r="DX635" s="12" t="str">
        <f t="shared" si="849"/>
        <v/>
      </c>
      <c r="DY635" s="15"/>
    </row>
    <row r="636" spans="1:129" ht="19.899999999999999" customHeight="1" x14ac:dyDescent="0.25">
      <c r="A636" s="47">
        <f t="shared" si="850"/>
        <v>635</v>
      </c>
      <c r="B636" s="176"/>
      <c r="C636" s="194"/>
      <c r="D636" s="176"/>
      <c r="E636" s="194"/>
      <c r="F636" s="192"/>
      <c r="G636" s="193"/>
      <c r="H636" s="176"/>
      <c r="I636" s="176"/>
      <c r="J636" s="180"/>
      <c r="K636" s="180"/>
      <c r="L636" s="180"/>
      <c r="M636" s="40"/>
      <c r="N636" s="10" t="str">
        <f t="shared" si="793"/>
        <v/>
      </c>
      <c r="O636" s="13"/>
      <c r="P636" s="26" t="str">
        <f t="shared" si="878"/>
        <v/>
      </c>
      <c r="Q636" s="26" t="str">
        <f t="shared" si="878"/>
        <v/>
      </c>
      <c r="R636" s="26" t="str">
        <f t="shared" si="878"/>
        <v/>
      </c>
      <c r="S636" s="26" t="str">
        <f t="shared" si="878"/>
        <v/>
      </c>
      <c r="T636" s="26" t="str">
        <f t="shared" si="878"/>
        <v/>
      </c>
      <c r="U636" s="157" t="str">
        <f t="shared" si="878"/>
        <v/>
      </c>
      <c r="V636" s="26" t="str">
        <f t="shared" si="878"/>
        <v/>
      </c>
      <c r="W636" s="26" t="str">
        <f t="shared" si="878"/>
        <v/>
      </c>
      <c r="X636" s="26" t="str">
        <f t="shared" si="878"/>
        <v/>
      </c>
      <c r="Y636" s="24" t="str">
        <f t="shared" si="878"/>
        <v/>
      </c>
      <c r="Z636" s="18" t="str">
        <f t="shared" si="879"/>
        <v/>
      </c>
      <c r="AA636" s="24" t="str">
        <f t="shared" si="879"/>
        <v/>
      </c>
      <c r="AB636" s="24" t="str">
        <f t="shared" si="879"/>
        <v/>
      </c>
      <c r="AC636" s="26" t="str">
        <f t="shared" si="879"/>
        <v/>
      </c>
      <c r="AD636" s="33" t="str">
        <f t="shared" si="879"/>
        <v/>
      </c>
      <c r="AE636" s="24" t="str">
        <f t="shared" si="879"/>
        <v/>
      </c>
      <c r="AF636" s="26" t="str">
        <f t="shared" si="879"/>
        <v/>
      </c>
      <c r="AG636" s="24" t="str">
        <f t="shared" si="879"/>
        <v/>
      </c>
      <c r="AH636" s="26" t="str">
        <f t="shared" si="879"/>
        <v/>
      </c>
      <c r="AI636" s="26" t="str">
        <f t="shared" si="879"/>
        <v/>
      </c>
      <c r="AJ636" s="26" t="str">
        <f t="shared" si="879"/>
        <v/>
      </c>
      <c r="AK636" s="26" t="str">
        <f t="shared" si="879"/>
        <v/>
      </c>
      <c r="AL636" s="26" t="str">
        <f t="shared" si="879"/>
        <v/>
      </c>
      <c r="AM636" s="18" t="str">
        <f t="shared" si="879"/>
        <v/>
      </c>
      <c r="AN636" s="9"/>
      <c r="AO636" s="152" t="str">
        <f t="shared" si="851"/>
        <v/>
      </c>
      <c r="AP636" s="150" t="str">
        <f t="shared" si="794"/>
        <v/>
      </c>
      <c r="AQ636" s="151" t="str">
        <f t="shared" si="795"/>
        <v/>
      </c>
      <c r="AR636" s="107" t="str">
        <f t="shared" si="796"/>
        <v/>
      </c>
      <c r="AS636" s="128" t="str">
        <f t="shared" si="797"/>
        <v/>
      </c>
      <c r="AT636" s="114" t="str">
        <f t="shared" si="852"/>
        <v/>
      </c>
      <c r="AU636" s="114" t="str">
        <f t="shared" si="853"/>
        <v/>
      </c>
      <c r="AV636" s="114" t="str">
        <f t="shared" si="854"/>
        <v/>
      </c>
      <c r="AW636" s="114" t="str">
        <f t="shared" si="855"/>
        <v/>
      </c>
      <c r="AX636" s="117" t="str">
        <f t="shared" si="856"/>
        <v/>
      </c>
      <c r="AY636" s="117" t="str">
        <f t="shared" si="857"/>
        <v/>
      </c>
      <c r="AZ636" s="111" t="str">
        <f t="shared" si="858"/>
        <v/>
      </c>
      <c r="BA636" s="133" t="str">
        <f t="shared" si="859"/>
        <v/>
      </c>
      <c r="BB636" s="126" t="str">
        <f t="shared" si="798"/>
        <v/>
      </c>
      <c r="BC636" s="126" t="str">
        <f t="shared" si="799"/>
        <v/>
      </c>
      <c r="BD636" s="127" t="str">
        <f t="shared" si="800"/>
        <v/>
      </c>
      <c r="BE636" s="115" t="str">
        <f t="shared" si="801"/>
        <v/>
      </c>
      <c r="BF636" s="148" t="str">
        <f t="shared" si="802"/>
        <v/>
      </c>
      <c r="BG636" s="126" t="str">
        <f t="shared" si="803"/>
        <v/>
      </c>
      <c r="BH636" s="126" t="str">
        <f t="shared" si="804"/>
        <v/>
      </c>
      <c r="BI636" s="126" t="str">
        <f t="shared" si="805"/>
        <v/>
      </c>
      <c r="BJ636" s="126" t="str">
        <f t="shared" si="806"/>
        <v/>
      </c>
      <c r="BK636" s="111" t="str">
        <f t="shared" si="807"/>
        <v/>
      </c>
      <c r="BL636" s="118" t="str">
        <f t="shared" si="860"/>
        <v/>
      </c>
      <c r="BM636" s="115" t="str">
        <f t="shared" si="808"/>
        <v/>
      </c>
      <c r="BN636" s="110" t="str">
        <f t="shared" si="809"/>
        <v/>
      </c>
      <c r="BO636" s="110" t="str">
        <f t="shared" si="810"/>
        <v/>
      </c>
      <c r="BP636" s="111" t="str">
        <f t="shared" si="861"/>
        <v/>
      </c>
      <c r="BQ636" s="110" t="str">
        <f t="shared" si="862"/>
        <v/>
      </c>
      <c r="BR636" s="153"/>
      <c r="BS636" s="115" t="str">
        <f t="shared" si="811"/>
        <v/>
      </c>
      <c r="BT636" s="132" t="str">
        <f t="shared" si="874"/>
        <v/>
      </c>
      <c r="BU636" s="146" t="str">
        <f t="shared" si="812"/>
        <v/>
      </c>
      <c r="BV636" s="115" t="str">
        <f t="shared" si="813"/>
        <v/>
      </c>
      <c r="BW636" s="118" t="str">
        <f t="shared" si="814"/>
        <v/>
      </c>
      <c r="BX636" s="119"/>
      <c r="BY636" s="111" t="str">
        <f t="shared" si="815"/>
        <v/>
      </c>
      <c r="BZ636" s="111" t="str">
        <f t="shared" si="816"/>
        <v/>
      </c>
      <c r="CA636" s="111" t="str">
        <f t="shared" si="817"/>
        <v/>
      </c>
      <c r="CB636" s="142" t="str">
        <f t="shared" si="818"/>
        <v/>
      </c>
      <c r="CC636" s="184" t="str">
        <f t="shared" si="819"/>
        <v/>
      </c>
      <c r="CD636" s="115" t="str">
        <f t="shared" si="820"/>
        <v/>
      </c>
      <c r="CE636" s="115" t="str">
        <f t="shared" si="821"/>
        <v/>
      </c>
      <c r="CF636" s="125" t="str">
        <f t="shared" si="822"/>
        <v/>
      </c>
      <c r="CG636" s="125" t="str">
        <f t="shared" si="823"/>
        <v/>
      </c>
      <c r="CH636" s="149" t="str">
        <f t="shared" si="824"/>
        <v/>
      </c>
      <c r="CI636" s="142" t="str">
        <f t="shared" si="825"/>
        <v/>
      </c>
      <c r="CJ636" s="119"/>
      <c r="CK636" s="109"/>
      <c r="CL636" s="166" t="str">
        <f t="shared" si="826"/>
        <v/>
      </c>
      <c r="CM636" s="166" t="str">
        <f t="shared" si="827"/>
        <v/>
      </c>
      <c r="CN636" s="163" t="str">
        <f t="shared" si="828"/>
        <v/>
      </c>
      <c r="CO636" s="164" t="str">
        <f t="shared" si="829"/>
        <v/>
      </c>
      <c r="CP636" s="109"/>
      <c r="CQ636" s="163" t="str">
        <f t="shared" si="830"/>
        <v/>
      </c>
      <c r="CR636" s="163" t="str">
        <f t="shared" si="831"/>
        <v/>
      </c>
      <c r="CS636" s="109"/>
      <c r="CT636" s="112" t="str">
        <f t="shared" si="863"/>
        <v/>
      </c>
      <c r="CU636" s="145" t="str">
        <f t="shared" si="864"/>
        <v/>
      </c>
      <c r="CV636" s="111" t="str">
        <f t="shared" si="865"/>
        <v/>
      </c>
      <c r="CW636" s="111" t="str">
        <f t="shared" si="866"/>
        <v/>
      </c>
      <c r="CX636" s="109" t="str">
        <f t="shared" si="832"/>
        <v/>
      </c>
      <c r="CY636" s="126" t="str">
        <f t="shared" si="833"/>
        <v/>
      </c>
      <c r="CZ636" s="126" t="str">
        <f t="shared" si="834"/>
        <v/>
      </c>
      <c r="DA636" s="126" t="str">
        <f t="shared" si="835"/>
        <v/>
      </c>
      <c r="DB636" s="145" t="str">
        <f t="shared" si="836"/>
        <v/>
      </c>
      <c r="DC636" s="143" t="str">
        <f t="shared" si="837"/>
        <v/>
      </c>
      <c r="DD636" s="121"/>
      <c r="DE636" s="113" t="str">
        <f t="shared" si="838"/>
        <v/>
      </c>
      <c r="DF636" s="113" t="str">
        <f t="shared" si="839"/>
        <v/>
      </c>
      <c r="DG636" s="111" t="e">
        <f t="shared" si="867"/>
        <v>#N/A</v>
      </c>
      <c r="DH636" s="108" t="str">
        <f t="shared" si="840"/>
        <v/>
      </c>
      <c r="DI636" s="108" t="str">
        <f t="shared" si="868"/>
        <v/>
      </c>
      <c r="DJ636" s="108" t="str">
        <f t="shared" si="869"/>
        <v/>
      </c>
      <c r="DK636" s="108" t="str">
        <f t="shared" si="872"/>
        <v/>
      </c>
      <c r="DL636" s="108" t="str">
        <f t="shared" si="870"/>
        <v/>
      </c>
      <c r="DM636" s="108" t="str">
        <f t="shared" si="871"/>
        <v/>
      </c>
      <c r="DN636" s="103"/>
      <c r="DO636" s="170" t="str">
        <f t="shared" si="841"/>
        <v/>
      </c>
      <c r="DP636" s="170" t="str">
        <f t="shared" si="842"/>
        <v/>
      </c>
      <c r="DQ636" s="170" t="str">
        <f t="shared" si="843"/>
        <v/>
      </c>
      <c r="DR636" s="55" t="str">
        <f t="shared" si="844"/>
        <v/>
      </c>
      <c r="DS636" s="55" t="str">
        <f t="shared" si="845"/>
        <v/>
      </c>
      <c r="DT636" s="173" t="str">
        <f t="shared" si="846"/>
        <v/>
      </c>
      <c r="DU636" s="55" t="str">
        <f t="shared" si="847"/>
        <v/>
      </c>
      <c r="DV636" s="21" t="str">
        <f t="shared" si="848"/>
        <v/>
      </c>
      <c r="DW636" s="11" t="str">
        <f t="shared" si="873"/>
        <v/>
      </c>
      <c r="DX636" s="12" t="str">
        <f t="shared" si="849"/>
        <v/>
      </c>
      <c r="DY636" s="15"/>
    </row>
    <row r="637" spans="1:129" ht="19.899999999999999" customHeight="1" x14ac:dyDescent="0.25">
      <c r="A637" s="47">
        <f t="shared" si="850"/>
        <v>636</v>
      </c>
      <c r="B637" s="176"/>
      <c r="C637" s="194"/>
      <c r="D637" s="176"/>
      <c r="E637" s="194"/>
      <c r="F637" s="192"/>
      <c r="G637" s="193"/>
      <c r="H637" s="176"/>
      <c r="I637" s="176"/>
      <c r="J637" s="180"/>
      <c r="K637" s="180"/>
      <c r="L637" s="180"/>
      <c r="M637" s="40"/>
      <c r="N637" s="10" t="str">
        <f t="shared" si="793"/>
        <v/>
      </c>
      <c r="O637" s="13"/>
      <c r="P637" s="26" t="str">
        <f t="shared" si="878"/>
        <v/>
      </c>
      <c r="Q637" s="26" t="str">
        <f t="shared" si="878"/>
        <v/>
      </c>
      <c r="R637" s="26" t="str">
        <f t="shared" si="878"/>
        <v/>
      </c>
      <c r="S637" s="26" t="str">
        <f t="shared" si="878"/>
        <v/>
      </c>
      <c r="T637" s="26" t="str">
        <f t="shared" si="878"/>
        <v/>
      </c>
      <c r="U637" s="157" t="str">
        <f t="shared" si="878"/>
        <v/>
      </c>
      <c r="V637" s="26" t="str">
        <f t="shared" si="878"/>
        <v/>
      </c>
      <c r="W637" s="26" t="str">
        <f t="shared" si="878"/>
        <v/>
      </c>
      <c r="X637" s="26" t="str">
        <f t="shared" si="878"/>
        <v/>
      </c>
      <c r="Y637" s="24" t="str">
        <f t="shared" si="878"/>
        <v/>
      </c>
      <c r="Z637" s="18" t="str">
        <f t="shared" si="879"/>
        <v/>
      </c>
      <c r="AA637" s="24" t="str">
        <f t="shared" si="879"/>
        <v/>
      </c>
      <c r="AB637" s="24" t="str">
        <f t="shared" si="879"/>
        <v/>
      </c>
      <c r="AC637" s="26" t="str">
        <f t="shared" si="879"/>
        <v/>
      </c>
      <c r="AD637" s="33" t="str">
        <f t="shared" si="879"/>
        <v/>
      </c>
      <c r="AE637" s="24" t="str">
        <f t="shared" si="879"/>
        <v/>
      </c>
      <c r="AF637" s="26" t="str">
        <f t="shared" si="879"/>
        <v/>
      </c>
      <c r="AG637" s="24" t="str">
        <f t="shared" si="879"/>
        <v/>
      </c>
      <c r="AH637" s="26" t="str">
        <f t="shared" si="879"/>
        <v/>
      </c>
      <c r="AI637" s="26" t="str">
        <f t="shared" si="879"/>
        <v/>
      </c>
      <c r="AJ637" s="26" t="str">
        <f t="shared" si="879"/>
        <v/>
      </c>
      <c r="AK637" s="26" t="str">
        <f t="shared" si="879"/>
        <v/>
      </c>
      <c r="AL637" s="26" t="str">
        <f t="shared" si="879"/>
        <v/>
      </c>
      <c r="AM637" s="18" t="str">
        <f t="shared" si="879"/>
        <v/>
      </c>
      <c r="AN637" s="9"/>
      <c r="AO637" s="152" t="str">
        <f t="shared" si="851"/>
        <v/>
      </c>
      <c r="AP637" s="150" t="str">
        <f t="shared" si="794"/>
        <v/>
      </c>
      <c r="AQ637" s="151" t="str">
        <f t="shared" si="795"/>
        <v/>
      </c>
      <c r="AR637" s="107" t="str">
        <f t="shared" si="796"/>
        <v/>
      </c>
      <c r="AS637" s="128" t="str">
        <f t="shared" si="797"/>
        <v/>
      </c>
      <c r="AT637" s="114" t="str">
        <f t="shared" si="852"/>
        <v/>
      </c>
      <c r="AU637" s="114" t="str">
        <f t="shared" si="853"/>
        <v/>
      </c>
      <c r="AV637" s="114" t="str">
        <f t="shared" si="854"/>
        <v/>
      </c>
      <c r="AW637" s="114" t="str">
        <f t="shared" si="855"/>
        <v/>
      </c>
      <c r="AX637" s="117" t="str">
        <f t="shared" si="856"/>
        <v/>
      </c>
      <c r="AY637" s="117" t="str">
        <f t="shared" si="857"/>
        <v/>
      </c>
      <c r="AZ637" s="111" t="str">
        <f t="shared" si="858"/>
        <v/>
      </c>
      <c r="BA637" s="133" t="str">
        <f t="shared" si="859"/>
        <v/>
      </c>
      <c r="BB637" s="126" t="str">
        <f t="shared" si="798"/>
        <v/>
      </c>
      <c r="BC637" s="126" t="str">
        <f t="shared" si="799"/>
        <v/>
      </c>
      <c r="BD637" s="127" t="str">
        <f t="shared" si="800"/>
        <v/>
      </c>
      <c r="BE637" s="115" t="str">
        <f t="shared" si="801"/>
        <v/>
      </c>
      <c r="BF637" s="148" t="str">
        <f t="shared" si="802"/>
        <v/>
      </c>
      <c r="BG637" s="126" t="str">
        <f t="shared" si="803"/>
        <v/>
      </c>
      <c r="BH637" s="126" t="str">
        <f t="shared" si="804"/>
        <v/>
      </c>
      <c r="BI637" s="126" t="str">
        <f t="shared" si="805"/>
        <v/>
      </c>
      <c r="BJ637" s="126" t="str">
        <f t="shared" si="806"/>
        <v/>
      </c>
      <c r="BK637" s="111" t="str">
        <f t="shared" si="807"/>
        <v/>
      </c>
      <c r="BL637" s="118" t="str">
        <f t="shared" si="860"/>
        <v/>
      </c>
      <c r="BM637" s="115" t="str">
        <f t="shared" si="808"/>
        <v/>
      </c>
      <c r="BN637" s="110" t="str">
        <f t="shared" si="809"/>
        <v/>
      </c>
      <c r="BO637" s="110" t="str">
        <f t="shared" si="810"/>
        <v/>
      </c>
      <c r="BP637" s="111" t="str">
        <f t="shared" si="861"/>
        <v/>
      </c>
      <c r="BQ637" s="110" t="str">
        <f t="shared" si="862"/>
        <v/>
      </c>
      <c r="BR637" s="153"/>
      <c r="BS637" s="115" t="str">
        <f t="shared" si="811"/>
        <v/>
      </c>
      <c r="BT637" s="132" t="str">
        <f t="shared" si="874"/>
        <v/>
      </c>
      <c r="BU637" s="146" t="str">
        <f t="shared" si="812"/>
        <v/>
      </c>
      <c r="BV637" s="115" t="str">
        <f t="shared" si="813"/>
        <v/>
      </c>
      <c r="BW637" s="118" t="str">
        <f t="shared" si="814"/>
        <v/>
      </c>
      <c r="BX637" s="119"/>
      <c r="BY637" s="111" t="str">
        <f t="shared" si="815"/>
        <v/>
      </c>
      <c r="BZ637" s="111" t="str">
        <f t="shared" si="816"/>
        <v/>
      </c>
      <c r="CA637" s="111" t="str">
        <f t="shared" si="817"/>
        <v/>
      </c>
      <c r="CB637" s="142" t="str">
        <f t="shared" si="818"/>
        <v/>
      </c>
      <c r="CC637" s="184" t="str">
        <f t="shared" si="819"/>
        <v/>
      </c>
      <c r="CD637" s="115" t="str">
        <f t="shared" si="820"/>
        <v/>
      </c>
      <c r="CE637" s="115" t="str">
        <f t="shared" si="821"/>
        <v/>
      </c>
      <c r="CF637" s="125" t="str">
        <f t="shared" si="822"/>
        <v/>
      </c>
      <c r="CG637" s="125" t="str">
        <f t="shared" si="823"/>
        <v/>
      </c>
      <c r="CH637" s="149" t="str">
        <f t="shared" si="824"/>
        <v/>
      </c>
      <c r="CI637" s="142" t="str">
        <f t="shared" si="825"/>
        <v/>
      </c>
      <c r="CJ637" s="119"/>
      <c r="CK637" s="109"/>
      <c r="CL637" s="166" t="str">
        <f t="shared" si="826"/>
        <v/>
      </c>
      <c r="CM637" s="166" t="str">
        <f t="shared" si="827"/>
        <v/>
      </c>
      <c r="CN637" s="163" t="str">
        <f t="shared" si="828"/>
        <v/>
      </c>
      <c r="CO637" s="164" t="str">
        <f t="shared" si="829"/>
        <v/>
      </c>
      <c r="CP637" s="109"/>
      <c r="CQ637" s="163" t="str">
        <f t="shared" si="830"/>
        <v/>
      </c>
      <c r="CR637" s="163" t="str">
        <f t="shared" si="831"/>
        <v/>
      </c>
      <c r="CS637" s="109"/>
      <c r="CT637" s="112" t="str">
        <f t="shared" si="863"/>
        <v/>
      </c>
      <c r="CU637" s="145" t="str">
        <f t="shared" si="864"/>
        <v/>
      </c>
      <c r="CV637" s="111" t="str">
        <f t="shared" si="865"/>
        <v/>
      </c>
      <c r="CW637" s="111" t="str">
        <f t="shared" si="866"/>
        <v/>
      </c>
      <c r="CX637" s="109" t="str">
        <f t="shared" si="832"/>
        <v/>
      </c>
      <c r="CY637" s="126" t="str">
        <f t="shared" si="833"/>
        <v/>
      </c>
      <c r="CZ637" s="126" t="str">
        <f t="shared" si="834"/>
        <v/>
      </c>
      <c r="DA637" s="126" t="str">
        <f t="shared" si="835"/>
        <v/>
      </c>
      <c r="DB637" s="145" t="str">
        <f t="shared" si="836"/>
        <v/>
      </c>
      <c r="DC637" s="143" t="str">
        <f t="shared" si="837"/>
        <v/>
      </c>
      <c r="DD637" s="121"/>
      <c r="DE637" s="113" t="str">
        <f t="shared" si="838"/>
        <v/>
      </c>
      <c r="DF637" s="113" t="str">
        <f t="shared" si="839"/>
        <v/>
      </c>
      <c r="DG637" s="111" t="e">
        <f t="shared" si="867"/>
        <v>#N/A</v>
      </c>
      <c r="DH637" s="108" t="str">
        <f t="shared" si="840"/>
        <v/>
      </c>
      <c r="DI637" s="108" t="str">
        <f t="shared" si="868"/>
        <v/>
      </c>
      <c r="DJ637" s="108" t="str">
        <f t="shared" si="869"/>
        <v/>
      </c>
      <c r="DK637" s="108" t="str">
        <f t="shared" si="872"/>
        <v/>
      </c>
      <c r="DL637" s="108" t="str">
        <f t="shared" si="870"/>
        <v/>
      </c>
      <c r="DM637" s="108" t="str">
        <f t="shared" si="871"/>
        <v/>
      </c>
      <c r="DN637" s="103"/>
      <c r="DO637" s="170" t="str">
        <f t="shared" si="841"/>
        <v/>
      </c>
      <c r="DP637" s="170" t="str">
        <f t="shared" si="842"/>
        <v/>
      </c>
      <c r="DQ637" s="170" t="str">
        <f t="shared" si="843"/>
        <v/>
      </c>
      <c r="DR637" s="55" t="str">
        <f t="shared" si="844"/>
        <v/>
      </c>
      <c r="DS637" s="55" t="str">
        <f t="shared" si="845"/>
        <v/>
      </c>
      <c r="DT637" s="173" t="str">
        <f t="shared" si="846"/>
        <v/>
      </c>
      <c r="DU637" s="55" t="str">
        <f t="shared" si="847"/>
        <v/>
      </c>
      <c r="DV637" s="21" t="str">
        <f t="shared" si="848"/>
        <v/>
      </c>
      <c r="DW637" s="11" t="str">
        <f t="shared" si="873"/>
        <v/>
      </c>
      <c r="DX637" s="12" t="str">
        <f t="shared" si="849"/>
        <v/>
      </c>
      <c r="DY637" s="15"/>
    </row>
    <row r="638" spans="1:129" ht="19.899999999999999" customHeight="1" x14ac:dyDescent="0.25">
      <c r="A638" s="47">
        <f t="shared" si="850"/>
        <v>637</v>
      </c>
      <c r="B638" s="176"/>
      <c r="C638" s="194"/>
      <c r="D638" s="176"/>
      <c r="E638" s="194"/>
      <c r="F638" s="192"/>
      <c r="G638" s="193"/>
      <c r="H638" s="176"/>
      <c r="I638" s="176"/>
      <c r="J638" s="180"/>
      <c r="K638" s="180"/>
      <c r="L638" s="180"/>
      <c r="M638" s="40"/>
      <c r="N638" s="10" t="str">
        <f t="shared" si="793"/>
        <v/>
      </c>
      <c r="O638" s="13"/>
      <c r="P638" s="26" t="str">
        <f t="shared" si="878"/>
        <v/>
      </c>
      <c r="Q638" s="26" t="str">
        <f t="shared" si="878"/>
        <v/>
      </c>
      <c r="R638" s="26" t="str">
        <f t="shared" si="878"/>
        <v/>
      </c>
      <c r="S638" s="26" t="str">
        <f t="shared" si="878"/>
        <v/>
      </c>
      <c r="T638" s="26" t="str">
        <f t="shared" si="878"/>
        <v/>
      </c>
      <c r="U638" s="157" t="str">
        <f t="shared" si="878"/>
        <v/>
      </c>
      <c r="V638" s="26" t="str">
        <f t="shared" si="878"/>
        <v/>
      </c>
      <c r="W638" s="26" t="str">
        <f t="shared" ref="P638:AE701" si="880">IF(SG_or_BG_entered="","",Previous)</f>
        <v/>
      </c>
      <c r="X638" s="26" t="str">
        <f t="shared" si="880"/>
        <v/>
      </c>
      <c r="Y638" s="24" t="str">
        <f t="shared" si="880"/>
        <v/>
      </c>
      <c r="Z638" s="18" t="str">
        <f t="shared" si="879"/>
        <v/>
      </c>
      <c r="AA638" s="24" t="str">
        <f t="shared" si="879"/>
        <v/>
      </c>
      <c r="AB638" s="24" t="str">
        <f t="shared" si="879"/>
        <v/>
      </c>
      <c r="AC638" s="26" t="str">
        <f t="shared" si="879"/>
        <v/>
      </c>
      <c r="AD638" s="33" t="str">
        <f t="shared" si="879"/>
        <v/>
      </c>
      <c r="AE638" s="24" t="str">
        <f t="shared" si="879"/>
        <v/>
      </c>
      <c r="AF638" s="26" t="str">
        <f t="shared" si="879"/>
        <v/>
      </c>
      <c r="AG638" s="24" t="str">
        <f t="shared" si="879"/>
        <v/>
      </c>
      <c r="AH638" s="26" t="str">
        <f t="shared" si="879"/>
        <v/>
      </c>
      <c r="AI638" s="26" t="str">
        <f t="shared" si="879"/>
        <v/>
      </c>
      <c r="AJ638" s="26" t="str">
        <f t="shared" si="879"/>
        <v/>
      </c>
      <c r="AK638" s="26" t="str">
        <f t="shared" si="879"/>
        <v/>
      </c>
      <c r="AL638" s="26" t="str">
        <f t="shared" si="879"/>
        <v/>
      </c>
      <c r="AM638" s="18" t="str">
        <f t="shared" si="879"/>
        <v/>
      </c>
      <c r="AN638" s="9"/>
      <c r="AO638" s="152" t="str">
        <f t="shared" si="851"/>
        <v/>
      </c>
      <c r="AP638" s="150" t="str">
        <f t="shared" si="794"/>
        <v/>
      </c>
      <c r="AQ638" s="151" t="str">
        <f t="shared" si="795"/>
        <v/>
      </c>
      <c r="AR638" s="107" t="str">
        <f t="shared" si="796"/>
        <v/>
      </c>
      <c r="AS638" s="128" t="str">
        <f t="shared" si="797"/>
        <v/>
      </c>
      <c r="AT638" s="114" t="str">
        <f t="shared" si="852"/>
        <v/>
      </c>
      <c r="AU638" s="114" t="str">
        <f t="shared" si="853"/>
        <v/>
      </c>
      <c r="AV638" s="114" t="str">
        <f t="shared" si="854"/>
        <v/>
      </c>
      <c r="AW638" s="114" t="str">
        <f t="shared" si="855"/>
        <v/>
      </c>
      <c r="AX638" s="117" t="str">
        <f t="shared" si="856"/>
        <v/>
      </c>
      <c r="AY638" s="117" t="str">
        <f t="shared" si="857"/>
        <v/>
      </c>
      <c r="AZ638" s="111" t="str">
        <f t="shared" si="858"/>
        <v/>
      </c>
      <c r="BA638" s="133" t="str">
        <f t="shared" si="859"/>
        <v/>
      </c>
      <c r="BB638" s="126" t="str">
        <f t="shared" si="798"/>
        <v/>
      </c>
      <c r="BC638" s="126" t="str">
        <f t="shared" si="799"/>
        <v/>
      </c>
      <c r="BD638" s="127" t="str">
        <f t="shared" si="800"/>
        <v/>
      </c>
      <c r="BE638" s="115" t="str">
        <f t="shared" si="801"/>
        <v/>
      </c>
      <c r="BF638" s="148" t="str">
        <f t="shared" si="802"/>
        <v/>
      </c>
      <c r="BG638" s="126" t="str">
        <f t="shared" si="803"/>
        <v/>
      </c>
      <c r="BH638" s="126" t="str">
        <f t="shared" si="804"/>
        <v/>
      </c>
      <c r="BI638" s="126" t="str">
        <f t="shared" si="805"/>
        <v/>
      </c>
      <c r="BJ638" s="126" t="str">
        <f t="shared" si="806"/>
        <v/>
      </c>
      <c r="BK638" s="111" t="str">
        <f t="shared" si="807"/>
        <v/>
      </c>
      <c r="BL638" s="118" t="str">
        <f t="shared" si="860"/>
        <v/>
      </c>
      <c r="BM638" s="115" t="str">
        <f t="shared" si="808"/>
        <v/>
      </c>
      <c r="BN638" s="110" t="str">
        <f t="shared" si="809"/>
        <v/>
      </c>
      <c r="BO638" s="110" t="str">
        <f t="shared" si="810"/>
        <v/>
      </c>
      <c r="BP638" s="111" t="str">
        <f t="shared" si="861"/>
        <v/>
      </c>
      <c r="BQ638" s="110" t="str">
        <f t="shared" si="862"/>
        <v/>
      </c>
      <c r="BR638" s="153"/>
      <c r="BS638" s="115" t="str">
        <f t="shared" si="811"/>
        <v/>
      </c>
      <c r="BT638" s="132" t="str">
        <f t="shared" si="874"/>
        <v/>
      </c>
      <c r="BU638" s="146" t="str">
        <f t="shared" si="812"/>
        <v/>
      </c>
      <c r="BV638" s="115" t="str">
        <f t="shared" si="813"/>
        <v/>
      </c>
      <c r="BW638" s="118" t="str">
        <f t="shared" si="814"/>
        <v/>
      </c>
      <c r="BX638" s="119"/>
      <c r="BY638" s="111" t="str">
        <f t="shared" si="815"/>
        <v/>
      </c>
      <c r="BZ638" s="111" t="str">
        <f t="shared" si="816"/>
        <v/>
      </c>
      <c r="CA638" s="111" t="str">
        <f t="shared" si="817"/>
        <v/>
      </c>
      <c r="CB638" s="142" t="str">
        <f t="shared" si="818"/>
        <v/>
      </c>
      <c r="CC638" s="184" t="str">
        <f t="shared" si="819"/>
        <v/>
      </c>
      <c r="CD638" s="115" t="str">
        <f t="shared" si="820"/>
        <v/>
      </c>
      <c r="CE638" s="115" t="str">
        <f t="shared" si="821"/>
        <v/>
      </c>
      <c r="CF638" s="125" t="str">
        <f t="shared" si="822"/>
        <v/>
      </c>
      <c r="CG638" s="125" t="str">
        <f t="shared" si="823"/>
        <v/>
      </c>
      <c r="CH638" s="149" t="str">
        <f t="shared" si="824"/>
        <v/>
      </c>
      <c r="CI638" s="142" t="str">
        <f t="shared" si="825"/>
        <v/>
      </c>
      <c r="CJ638" s="119"/>
      <c r="CK638" s="109"/>
      <c r="CL638" s="166" t="str">
        <f t="shared" si="826"/>
        <v/>
      </c>
      <c r="CM638" s="166" t="str">
        <f t="shared" si="827"/>
        <v/>
      </c>
      <c r="CN638" s="163" t="str">
        <f t="shared" si="828"/>
        <v/>
      </c>
      <c r="CO638" s="164" t="str">
        <f t="shared" si="829"/>
        <v/>
      </c>
      <c r="CP638" s="109"/>
      <c r="CQ638" s="163" t="str">
        <f t="shared" si="830"/>
        <v/>
      </c>
      <c r="CR638" s="163" t="str">
        <f t="shared" si="831"/>
        <v/>
      </c>
      <c r="CS638" s="109"/>
      <c r="CT638" s="112" t="str">
        <f t="shared" si="863"/>
        <v/>
      </c>
      <c r="CU638" s="145" t="str">
        <f t="shared" si="864"/>
        <v/>
      </c>
      <c r="CV638" s="111" t="str">
        <f t="shared" si="865"/>
        <v/>
      </c>
      <c r="CW638" s="111" t="str">
        <f t="shared" si="866"/>
        <v/>
      </c>
      <c r="CX638" s="109" t="str">
        <f t="shared" si="832"/>
        <v/>
      </c>
      <c r="CY638" s="126" t="str">
        <f t="shared" si="833"/>
        <v/>
      </c>
      <c r="CZ638" s="126" t="str">
        <f t="shared" si="834"/>
        <v/>
      </c>
      <c r="DA638" s="126" t="str">
        <f t="shared" si="835"/>
        <v/>
      </c>
      <c r="DB638" s="145" t="str">
        <f t="shared" si="836"/>
        <v/>
      </c>
      <c r="DC638" s="143" t="str">
        <f t="shared" si="837"/>
        <v/>
      </c>
      <c r="DD638" s="121"/>
      <c r="DE638" s="113" t="str">
        <f t="shared" si="838"/>
        <v/>
      </c>
      <c r="DF638" s="113" t="str">
        <f t="shared" si="839"/>
        <v/>
      </c>
      <c r="DG638" s="111" t="e">
        <f t="shared" si="867"/>
        <v>#N/A</v>
      </c>
      <c r="DH638" s="108" t="str">
        <f t="shared" si="840"/>
        <v/>
      </c>
      <c r="DI638" s="108" t="str">
        <f t="shared" si="868"/>
        <v/>
      </c>
      <c r="DJ638" s="108" t="str">
        <f t="shared" si="869"/>
        <v/>
      </c>
      <c r="DK638" s="108" t="str">
        <f t="shared" si="872"/>
        <v/>
      </c>
      <c r="DL638" s="108" t="str">
        <f t="shared" si="870"/>
        <v/>
      </c>
      <c r="DM638" s="108" t="str">
        <f t="shared" si="871"/>
        <v/>
      </c>
      <c r="DN638" s="103"/>
      <c r="DO638" s="170" t="str">
        <f t="shared" si="841"/>
        <v/>
      </c>
      <c r="DP638" s="170" t="str">
        <f t="shared" si="842"/>
        <v/>
      </c>
      <c r="DQ638" s="170" t="str">
        <f t="shared" si="843"/>
        <v/>
      </c>
      <c r="DR638" s="55" t="str">
        <f t="shared" si="844"/>
        <v/>
      </c>
      <c r="DS638" s="55" t="str">
        <f t="shared" si="845"/>
        <v/>
      </c>
      <c r="DT638" s="173" t="str">
        <f t="shared" si="846"/>
        <v/>
      </c>
      <c r="DU638" s="55" t="str">
        <f t="shared" si="847"/>
        <v/>
      </c>
      <c r="DV638" s="21" t="str">
        <f t="shared" si="848"/>
        <v/>
      </c>
      <c r="DW638" s="11" t="str">
        <f t="shared" si="873"/>
        <v/>
      </c>
      <c r="DX638" s="12" t="str">
        <f t="shared" si="849"/>
        <v/>
      </c>
      <c r="DY638" s="15"/>
    </row>
    <row r="639" spans="1:129" ht="19.899999999999999" customHeight="1" x14ac:dyDescent="0.25">
      <c r="A639" s="47">
        <f t="shared" si="850"/>
        <v>638</v>
      </c>
      <c r="B639" s="176"/>
      <c r="C639" s="194"/>
      <c r="D639" s="176"/>
      <c r="E639" s="194"/>
      <c r="F639" s="192"/>
      <c r="G639" s="193"/>
      <c r="H639" s="176"/>
      <c r="I639" s="176"/>
      <c r="J639" s="180"/>
      <c r="K639" s="180"/>
      <c r="L639" s="180"/>
      <c r="M639" s="40"/>
      <c r="N639" s="10" t="str">
        <f t="shared" si="793"/>
        <v/>
      </c>
      <c r="O639" s="13"/>
      <c r="P639" s="26" t="str">
        <f t="shared" si="880"/>
        <v/>
      </c>
      <c r="Q639" s="26" t="str">
        <f t="shared" si="880"/>
        <v/>
      </c>
      <c r="R639" s="26" t="str">
        <f t="shared" si="880"/>
        <v/>
      </c>
      <c r="S639" s="26" t="str">
        <f t="shared" si="880"/>
        <v/>
      </c>
      <c r="T639" s="26" t="str">
        <f t="shared" si="880"/>
        <v/>
      </c>
      <c r="U639" s="157" t="str">
        <f t="shared" si="880"/>
        <v/>
      </c>
      <c r="V639" s="26" t="str">
        <f t="shared" si="880"/>
        <v/>
      </c>
      <c r="W639" s="26" t="str">
        <f t="shared" si="880"/>
        <v/>
      </c>
      <c r="X639" s="26" t="str">
        <f t="shared" si="880"/>
        <v/>
      </c>
      <c r="Y639" s="24" t="str">
        <f t="shared" si="880"/>
        <v/>
      </c>
      <c r="Z639" s="18" t="str">
        <f t="shared" si="879"/>
        <v/>
      </c>
      <c r="AA639" s="24" t="str">
        <f t="shared" si="879"/>
        <v/>
      </c>
      <c r="AB639" s="24" t="str">
        <f t="shared" si="879"/>
        <v/>
      </c>
      <c r="AC639" s="26" t="str">
        <f t="shared" si="879"/>
        <v/>
      </c>
      <c r="AD639" s="33" t="str">
        <f t="shared" si="879"/>
        <v/>
      </c>
      <c r="AE639" s="24" t="str">
        <f t="shared" si="879"/>
        <v/>
      </c>
      <c r="AF639" s="26" t="str">
        <f t="shared" si="879"/>
        <v/>
      </c>
      <c r="AG639" s="24" t="str">
        <f t="shared" si="879"/>
        <v/>
      </c>
      <c r="AH639" s="26" t="str">
        <f t="shared" si="879"/>
        <v/>
      </c>
      <c r="AI639" s="26" t="str">
        <f t="shared" si="879"/>
        <v/>
      </c>
      <c r="AJ639" s="26" t="str">
        <f t="shared" si="879"/>
        <v/>
      </c>
      <c r="AK639" s="26" t="str">
        <f t="shared" si="879"/>
        <v/>
      </c>
      <c r="AL639" s="26" t="str">
        <f t="shared" si="879"/>
        <v/>
      </c>
      <c r="AM639" s="18" t="str">
        <f t="shared" si="879"/>
        <v/>
      </c>
      <c r="AN639" s="9"/>
      <c r="AO639" s="152" t="str">
        <f t="shared" si="851"/>
        <v/>
      </c>
      <c r="AP639" s="150" t="str">
        <f t="shared" si="794"/>
        <v/>
      </c>
      <c r="AQ639" s="151" t="str">
        <f t="shared" si="795"/>
        <v/>
      </c>
      <c r="AR639" s="107" t="str">
        <f t="shared" si="796"/>
        <v/>
      </c>
      <c r="AS639" s="128" t="str">
        <f t="shared" si="797"/>
        <v/>
      </c>
      <c r="AT639" s="114" t="str">
        <f t="shared" si="852"/>
        <v/>
      </c>
      <c r="AU639" s="114" t="str">
        <f t="shared" si="853"/>
        <v/>
      </c>
      <c r="AV639" s="114" t="str">
        <f t="shared" si="854"/>
        <v/>
      </c>
      <c r="AW639" s="114" t="str">
        <f t="shared" si="855"/>
        <v/>
      </c>
      <c r="AX639" s="117" t="str">
        <f t="shared" si="856"/>
        <v/>
      </c>
      <c r="AY639" s="117" t="str">
        <f t="shared" si="857"/>
        <v/>
      </c>
      <c r="AZ639" s="111" t="str">
        <f t="shared" si="858"/>
        <v/>
      </c>
      <c r="BA639" s="133" t="str">
        <f t="shared" si="859"/>
        <v/>
      </c>
      <c r="BB639" s="126" t="str">
        <f t="shared" si="798"/>
        <v/>
      </c>
      <c r="BC639" s="126" t="str">
        <f t="shared" si="799"/>
        <v/>
      </c>
      <c r="BD639" s="127" t="str">
        <f t="shared" si="800"/>
        <v/>
      </c>
      <c r="BE639" s="115" t="str">
        <f t="shared" si="801"/>
        <v/>
      </c>
      <c r="BF639" s="148" t="str">
        <f t="shared" si="802"/>
        <v/>
      </c>
      <c r="BG639" s="126" t="str">
        <f t="shared" si="803"/>
        <v/>
      </c>
      <c r="BH639" s="126" t="str">
        <f t="shared" si="804"/>
        <v/>
      </c>
      <c r="BI639" s="126" t="str">
        <f t="shared" si="805"/>
        <v/>
      </c>
      <c r="BJ639" s="126" t="str">
        <f t="shared" si="806"/>
        <v/>
      </c>
      <c r="BK639" s="111" t="str">
        <f t="shared" si="807"/>
        <v/>
      </c>
      <c r="BL639" s="118" t="str">
        <f t="shared" si="860"/>
        <v/>
      </c>
      <c r="BM639" s="115" t="str">
        <f t="shared" si="808"/>
        <v/>
      </c>
      <c r="BN639" s="110" t="str">
        <f t="shared" si="809"/>
        <v/>
      </c>
      <c r="BO639" s="110" t="str">
        <f t="shared" si="810"/>
        <v/>
      </c>
      <c r="BP639" s="111" t="str">
        <f t="shared" si="861"/>
        <v/>
      </c>
      <c r="BQ639" s="110" t="str">
        <f t="shared" si="862"/>
        <v/>
      </c>
      <c r="BR639" s="153"/>
      <c r="BS639" s="115" t="str">
        <f t="shared" si="811"/>
        <v/>
      </c>
      <c r="BT639" s="132" t="str">
        <f t="shared" si="874"/>
        <v/>
      </c>
      <c r="BU639" s="146" t="str">
        <f t="shared" si="812"/>
        <v/>
      </c>
      <c r="BV639" s="115" t="str">
        <f t="shared" si="813"/>
        <v/>
      </c>
      <c r="BW639" s="118" t="str">
        <f t="shared" si="814"/>
        <v/>
      </c>
      <c r="BX639" s="119"/>
      <c r="BY639" s="111" t="str">
        <f t="shared" si="815"/>
        <v/>
      </c>
      <c r="BZ639" s="111" t="str">
        <f t="shared" si="816"/>
        <v/>
      </c>
      <c r="CA639" s="111" t="str">
        <f t="shared" si="817"/>
        <v/>
      </c>
      <c r="CB639" s="142" t="str">
        <f t="shared" si="818"/>
        <v/>
      </c>
      <c r="CC639" s="184" t="str">
        <f t="shared" si="819"/>
        <v/>
      </c>
      <c r="CD639" s="115" t="str">
        <f t="shared" si="820"/>
        <v/>
      </c>
      <c r="CE639" s="115" t="str">
        <f t="shared" si="821"/>
        <v/>
      </c>
      <c r="CF639" s="125" t="str">
        <f t="shared" si="822"/>
        <v/>
      </c>
      <c r="CG639" s="125" t="str">
        <f t="shared" si="823"/>
        <v/>
      </c>
      <c r="CH639" s="149" t="str">
        <f t="shared" si="824"/>
        <v/>
      </c>
      <c r="CI639" s="142" t="str">
        <f t="shared" si="825"/>
        <v/>
      </c>
      <c r="CJ639" s="119"/>
      <c r="CK639" s="109"/>
      <c r="CL639" s="166" t="str">
        <f t="shared" si="826"/>
        <v/>
      </c>
      <c r="CM639" s="166" t="str">
        <f t="shared" si="827"/>
        <v/>
      </c>
      <c r="CN639" s="163" t="str">
        <f t="shared" si="828"/>
        <v/>
      </c>
      <c r="CO639" s="164" t="str">
        <f t="shared" si="829"/>
        <v/>
      </c>
      <c r="CP639" s="109"/>
      <c r="CQ639" s="163" t="str">
        <f t="shared" si="830"/>
        <v/>
      </c>
      <c r="CR639" s="163" t="str">
        <f t="shared" si="831"/>
        <v/>
      </c>
      <c r="CS639" s="109"/>
      <c r="CT639" s="112" t="str">
        <f t="shared" si="863"/>
        <v/>
      </c>
      <c r="CU639" s="145" t="str">
        <f t="shared" si="864"/>
        <v/>
      </c>
      <c r="CV639" s="111" t="str">
        <f t="shared" si="865"/>
        <v/>
      </c>
      <c r="CW639" s="111" t="str">
        <f t="shared" si="866"/>
        <v/>
      </c>
      <c r="CX639" s="109" t="str">
        <f t="shared" si="832"/>
        <v/>
      </c>
      <c r="CY639" s="126" t="str">
        <f t="shared" si="833"/>
        <v/>
      </c>
      <c r="CZ639" s="126" t="str">
        <f t="shared" si="834"/>
        <v/>
      </c>
      <c r="DA639" s="126" t="str">
        <f t="shared" si="835"/>
        <v/>
      </c>
      <c r="DB639" s="145" t="str">
        <f t="shared" si="836"/>
        <v/>
      </c>
      <c r="DC639" s="143" t="str">
        <f t="shared" si="837"/>
        <v/>
      </c>
      <c r="DD639" s="121"/>
      <c r="DE639" s="113" t="str">
        <f t="shared" si="838"/>
        <v/>
      </c>
      <c r="DF639" s="113" t="str">
        <f t="shared" si="839"/>
        <v/>
      </c>
      <c r="DG639" s="111" t="e">
        <f t="shared" si="867"/>
        <v>#N/A</v>
      </c>
      <c r="DH639" s="108" t="str">
        <f t="shared" si="840"/>
        <v/>
      </c>
      <c r="DI639" s="108" t="str">
        <f t="shared" si="868"/>
        <v/>
      </c>
      <c r="DJ639" s="108" t="str">
        <f t="shared" si="869"/>
        <v/>
      </c>
      <c r="DK639" s="108" t="str">
        <f t="shared" si="872"/>
        <v/>
      </c>
      <c r="DL639" s="108" t="str">
        <f t="shared" si="870"/>
        <v/>
      </c>
      <c r="DM639" s="108" t="str">
        <f t="shared" si="871"/>
        <v/>
      </c>
      <c r="DN639" s="103"/>
      <c r="DO639" s="170" t="str">
        <f t="shared" si="841"/>
        <v/>
      </c>
      <c r="DP639" s="170" t="str">
        <f t="shared" si="842"/>
        <v/>
      </c>
      <c r="DQ639" s="170" t="str">
        <f t="shared" si="843"/>
        <v/>
      </c>
      <c r="DR639" s="55" t="str">
        <f t="shared" si="844"/>
        <v/>
      </c>
      <c r="DS639" s="55" t="str">
        <f t="shared" si="845"/>
        <v/>
      </c>
      <c r="DT639" s="173" t="str">
        <f t="shared" si="846"/>
        <v/>
      </c>
      <c r="DU639" s="55" t="str">
        <f t="shared" si="847"/>
        <v/>
      </c>
      <c r="DV639" s="21" t="str">
        <f t="shared" si="848"/>
        <v/>
      </c>
      <c r="DW639" s="11" t="str">
        <f t="shared" si="873"/>
        <v/>
      </c>
      <c r="DX639" s="12" t="str">
        <f t="shared" si="849"/>
        <v/>
      </c>
      <c r="DY639" s="15"/>
    </row>
    <row r="640" spans="1:129" ht="19.899999999999999" customHeight="1" x14ac:dyDescent="0.25">
      <c r="A640" s="47">
        <f t="shared" si="850"/>
        <v>639</v>
      </c>
      <c r="B640" s="176"/>
      <c r="C640" s="194"/>
      <c r="D640" s="176"/>
      <c r="E640" s="194"/>
      <c r="F640" s="192"/>
      <c r="G640" s="193"/>
      <c r="H640" s="176"/>
      <c r="I640" s="176"/>
      <c r="J640" s="180"/>
      <c r="K640" s="180"/>
      <c r="L640" s="180"/>
      <c r="M640" s="40"/>
      <c r="N640" s="10" t="str">
        <f t="shared" si="793"/>
        <v/>
      </c>
      <c r="O640" s="13"/>
      <c r="P640" s="26" t="str">
        <f t="shared" si="880"/>
        <v/>
      </c>
      <c r="Q640" s="26" t="str">
        <f t="shared" si="880"/>
        <v/>
      </c>
      <c r="R640" s="26" t="str">
        <f t="shared" si="880"/>
        <v/>
      </c>
      <c r="S640" s="26" t="str">
        <f t="shared" si="880"/>
        <v/>
      </c>
      <c r="T640" s="26" t="str">
        <f t="shared" si="880"/>
        <v/>
      </c>
      <c r="U640" s="157" t="str">
        <f t="shared" si="880"/>
        <v/>
      </c>
      <c r="V640" s="26" t="str">
        <f t="shared" si="880"/>
        <v/>
      </c>
      <c r="W640" s="26" t="str">
        <f t="shared" si="880"/>
        <v/>
      </c>
      <c r="X640" s="26" t="str">
        <f t="shared" si="880"/>
        <v/>
      </c>
      <c r="Y640" s="24" t="str">
        <f t="shared" si="880"/>
        <v/>
      </c>
      <c r="Z640" s="18" t="str">
        <f t="shared" si="879"/>
        <v/>
      </c>
      <c r="AA640" s="24" t="str">
        <f t="shared" si="879"/>
        <v/>
      </c>
      <c r="AB640" s="24" t="str">
        <f t="shared" si="879"/>
        <v/>
      </c>
      <c r="AC640" s="26" t="str">
        <f t="shared" si="879"/>
        <v/>
      </c>
      <c r="AD640" s="33" t="str">
        <f t="shared" si="879"/>
        <v/>
      </c>
      <c r="AE640" s="24" t="str">
        <f t="shared" si="879"/>
        <v/>
      </c>
      <c r="AF640" s="26" t="str">
        <f t="shared" si="879"/>
        <v/>
      </c>
      <c r="AG640" s="24" t="str">
        <f t="shared" si="879"/>
        <v/>
      </c>
      <c r="AH640" s="26" t="str">
        <f t="shared" si="879"/>
        <v/>
      </c>
      <c r="AI640" s="26" t="str">
        <f t="shared" si="879"/>
        <v/>
      </c>
      <c r="AJ640" s="26" t="str">
        <f t="shared" si="879"/>
        <v/>
      </c>
      <c r="AK640" s="26" t="str">
        <f t="shared" si="879"/>
        <v/>
      </c>
      <c r="AL640" s="26" t="str">
        <f t="shared" si="879"/>
        <v/>
      </c>
      <c r="AM640" s="18" t="str">
        <f t="shared" si="879"/>
        <v/>
      </c>
      <c r="AN640" s="9"/>
      <c r="AO640" s="152" t="str">
        <f t="shared" si="851"/>
        <v/>
      </c>
      <c r="AP640" s="150" t="str">
        <f t="shared" si="794"/>
        <v/>
      </c>
      <c r="AQ640" s="151" t="str">
        <f t="shared" si="795"/>
        <v/>
      </c>
      <c r="AR640" s="107" t="str">
        <f t="shared" si="796"/>
        <v/>
      </c>
      <c r="AS640" s="128" t="str">
        <f t="shared" si="797"/>
        <v/>
      </c>
      <c r="AT640" s="114" t="str">
        <f t="shared" si="852"/>
        <v/>
      </c>
      <c r="AU640" s="114" t="str">
        <f t="shared" si="853"/>
        <v/>
      </c>
      <c r="AV640" s="114" t="str">
        <f t="shared" si="854"/>
        <v/>
      </c>
      <c r="AW640" s="114" t="str">
        <f t="shared" si="855"/>
        <v/>
      </c>
      <c r="AX640" s="117" t="str">
        <f t="shared" si="856"/>
        <v/>
      </c>
      <c r="AY640" s="117" t="str">
        <f t="shared" si="857"/>
        <v/>
      </c>
      <c r="AZ640" s="111" t="str">
        <f t="shared" si="858"/>
        <v/>
      </c>
      <c r="BA640" s="133" t="str">
        <f t="shared" si="859"/>
        <v/>
      </c>
      <c r="BB640" s="126" t="str">
        <f t="shared" si="798"/>
        <v/>
      </c>
      <c r="BC640" s="126" t="str">
        <f t="shared" si="799"/>
        <v/>
      </c>
      <c r="BD640" s="127" t="str">
        <f t="shared" si="800"/>
        <v/>
      </c>
      <c r="BE640" s="115" t="str">
        <f t="shared" si="801"/>
        <v/>
      </c>
      <c r="BF640" s="148" t="str">
        <f t="shared" si="802"/>
        <v/>
      </c>
      <c r="BG640" s="126" t="str">
        <f t="shared" si="803"/>
        <v/>
      </c>
      <c r="BH640" s="126" t="str">
        <f t="shared" si="804"/>
        <v/>
      </c>
      <c r="BI640" s="126" t="str">
        <f t="shared" si="805"/>
        <v/>
      </c>
      <c r="BJ640" s="126" t="str">
        <f t="shared" si="806"/>
        <v/>
      </c>
      <c r="BK640" s="111" t="str">
        <f t="shared" si="807"/>
        <v/>
      </c>
      <c r="BL640" s="118" t="str">
        <f t="shared" si="860"/>
        <v/>
      </c>
      <c r="BM640" s="115" t="str">
        <f t="shared" si="808"/>
        <v/>
      </c>
      <c r="BN640" s="110" t="str">
        <f t="shared" si="809"/>
        <v/>
      </c>
      <c r="BO640" s="110" t="str">
        <f t="shared" si="810"/>
        <v/>
      </c>
      <c r="BP640" s="111" t="str">
        <f t="shared" si="861"/>
        <v/>
      </c>
      <c r="BQ640" s="110" t="str">
        <f t="shared" si="862"/>
        <v/>
      </c>
      <c r="BR640" s="153"/>
      <c r="BS640" s="115" t="str">
        <f t="shared" si="811"/>
        <v/>
      </c>
      <c r="BT640" s="132" t="str">
        <f t="shared" si="874"/>
        <v/>
      </c>
      <c r="BU640" s="146" t="str">
        <f t="shared" si="812"/>
        <v/>
      </c>
      <c r="BV640" s="115" t="str">
        <f t="shared" si="813"/>
        <v/>
      </c>
      <c r="BW640" s="118" t="str">
        <f t="shared" si="814"/>
        <v/>
      </c>
      <c r="BX640" s="119"/>
      <c r="BY640" s="111" t="str">
        <f t="shared" si="815"/>
        <v/>
      </c>
      <c r="BZ640" s="111" t="str">
        <f t="shared" si="816"/>
        <v/>
      </c>
      <c r="CA640" s="111" t="str">
        <f t="shared" si="817"/>
        <v/>
      </c>
      <c r="CB640" s="142" t="str">
        <f t="shared" si="818"/>
        <v/>
      </c>
      <c r="CC640" s="184" t="str">
        <f t="shared" si="819"/>
        <v/>
      </c>
      <c r="CD640" s="115" t="str">
        <f t="shared" si="820"/>
        <v/>
      </c>
      <c r="CE640" s="115" t="str">
        <f t="shared" si="821"/>
        <v/>
      </c>
      <c r="CF640" s="125" t="str">
        <f t="shared" si="822"/>
        <v/>
      </c>
      <c r="CG640" s="125" t="str">
        <f t="shared" si="823"/>
        <v/>
      </c>
      <c r="CH640" s="149" t="str">
        <f t="shared" si="824"/>
        <v/>
      </c>
      <c r="CI640" s="142" t="str">
        <f t="shared" si="825"/>
        <v/>
      </c>
      <c r="CJ640" s="119"/>
      <c r="CK640" s="109"/>
      <c r="CL640" s="166" t="str">
        <f t="shared" si="826"/>
        <v/>
      </c>
      <c r="CM640" s="166" t="str">
        <f t="shared" si="827"/>
        <v/>
      </c>
      <c r="CN640" s="163" t="str">
        <f t="shared" si="828"/>
        <v/>
      </c>
      <c r="CO640" s="164" t="str">
        <f t="shared" si="829"/>
        <v/>
      </c>
      <c r="CP640" s="109"/>
      <c r="CQ640" s="163" t="str">
        <f t="shared" si="830"/>
        <v/>
      </c>
      <c r="CR640" s="163" t="str">
        <f t="shared" si="831"/>
        <v/>
      </c>
      <c r="CS640" s="109"/>
      <c r="CT640" s="112" t="str">
        <f t="shared" si="863"/>
        <v/>
      </c>
      <c r="CU640" s="145" t="str">
        <f t="shared" si="864"/>
        <v/>
      </c>
      <c r="CV640" s="111" t="str">
        <f t="shared" si="865"/>
        <v/>
      </c>
      <c r="CW640" s="111" t="str">
        <f t="shared" si="866"/>
        <v/>
      </c>
      <c r="CX640" s="109" t="str">
        <f t="shared" si="832"/>
        <v/>
      </c>
      <c r="CY640" s="126" t="str">
        <f t="shared" si="833"/>
        <v/>
      </c>
      <c r="CZ640" s="126" t="str">
        <f t="shared" si="834"/>
        <v/>
      </c>
      <c r="DA640" s="126" t="str">
        <f t="shared" si="835"/>
        <v/>
      </c>
      <c r="DB640" s="145" t="str">
        <f t="shared" si="836"/>
        <v/>
      </c>
      <c r="DC640" s="143" t="str">
        <f t="shared" si="837"/>
        <v/>
      </c>
      <c r="DD640" s="121"/>
      <c r="DE640" s="113" t="str">
        <f t="shared" si="838"/>
        <v/>
      </c>
      <c r="DF640" s="113" t="str">
        <f t="shared" si="839"/>
        <v/>
      </c>
      <c r="DG640" s="111" t="e">
        <f t="shared" si="867"/>
        <v>#N/A</v>
      </c>
      <c r="DH640" s="108" t="str">
        <f t="shared" si="840"/>
        <v/>
      </c>
      <c r="DI640" s="108" t="str">
        <f t="shared" si="868"/>
        <v/>
      </c>
      <c r="DJ640" s="108" t="str">
        <f t="shared" si="869"/>
        <v/>
      </c>
      <c r="DK640" s="108" t="str">
        <f t="shared" si="872"/>
        <v/>
      </c>
      <c r="DL640" s="108" t="str">
        <f t="shared" si="870"/>
        <v/>
      </c>
      <c r="DM640" s="108" t="str">
        <f t="shared" si="871"/>
        <v/>
      </c>
      <c r="DN640" s="103"/>
      <c r="DO640" s="170" t="str">
        <f t="shared" si="841"/>
        <v/>
      </c>
      <c r="DP640" s="170" t="str">
        <f t="shared" si="842"/>
        <v/>
      </c>
      <c r="DQ640" s="170" t="str">
        <f t="shared" si="843"/>
        <v/>
      </c>
      <c r="DR640" s="55" t="str">
        <f t="shared" si="844"/>
        <v/>
      </c>
      <c r="DS640" s="55" t="str">
        <f t="shared" si="845"/>
        <v/>
      </c>
      <c r="DT640" s="173" t="str">
        <f t="shared" si="846"/>
        <v/>
      </c>
      <c r="DU640" s="55" t="str">
        <f t="shared" si="847"/>
        <v/>
      </c>
      <c r="DV640" s="21" t="str">
        <f t="shared" si="848"/>
        <v/>
      </c>
      <c r="DW640" s="11" t="str">
        <f t="shared" si="873"/>
        <v/>
      </c>
      <c r="DX640" s="12" t="str">
        <f t="shared" si="849"/>
        <v/>
      </c>
      <c r="DY640" s="15"/>
    </row>
    <row r="641" spans="1:129" ht="19.899999999999999" customHeight="1" x14ac:dyDescent="0.25">
      <c r="A641" s="47">
        <f t="shared" si="850"/>
        <v>640</v>
      </c>
      <c r="B641" s="176"/>
      <c r="C641" s="194"/>
      <c r="D641" s="176"/>
      <c r="E641" s="194"/>
      <c r="F641" s="192"/>
      <c r="G641" s="193"/>
      <c r="H641" s="176"/>
      <c r="I641" s="176"/>
      <c r="J641" s="180"/>
      <c r="K641" s="180"/>
      <c r="L641" s="180"/>
      <c r="M641" s="40"/>
      <c r="N641" s="10" t="str">
        <f t="shared" si="793"/>
        <v/>
      </c>
      <c r="O641" s="13"/>
      <c r="P641" s="26" t="str">
        <f t="shared" si="880"/>
        <v/>
      </c>
      <c r="Q641" s="26" t="str">
        <f t="shared" si="880"/>
        <v/>
      </c>
      <c r="R641" s="26" t="str">
        <f t="shared" si="880"/>
        <v/>
      </c>
      <c r="S641" s="26" t="str">
        <f t="shared" si="880"/>
        <v/>
      </c>
      <c r="T641" s="26" t="str">
        <f t="shared" si="880"/>
        <v/>
      </c>
      <c r="U641" s="157" t="str">
        <f t="shared" si="880"/>
        <v/>
      </c>
      <c r="V641" s="26" t="str">
        <f t="shared" si="880"/>
        <v/>
      </c>
      <c r="W641" s="26" t="str">
        <f t="shared" si="880"/>
        <v/>
      </c>
      <c r="X641" s="26" t="str">
        <f t="shared" si="880"/>
        <v/>
      </c>
      <c r="Y641" s="24" t="str">
        <f t="shared" si="880"/>
        <v/>
      </c>
      <c r="Z641" s="18" t="str">
        <f t="shared" si="879"/>
        <v/>
      </c>
      <c r="AA641" s="24" t="str">
        <f t="shared" si="879"/>
        <v/>
      </c>
      <c r="AB641" s="24" t="str">
        <f t="shared" si="879"/>
        <v/>
      </c>
      <c r="AC641" s="26" t="str">
        <f t="shared" si="879"/>
        <v/>
      </c>
      <c r="AD641" s="33" t="str">
        <f t="shared" si="879"/>
        <v/>
      </c>
      <c r="AE641" s="24" t="str">
        <f t="shared" si="879"/>
        <v/>
      </c>
      <c r="AF641" s="26" t="str">
        <f t="shared" si="879"/>
        <v/>
      </c>
      <c r="AG641" s="24" t="str">
        <f t="shared" si="879"/>
        <v/>
      </c>
      <c r="AH641" s="26" t="str">
        <f t="shared" si="879"/>
        <v/>
      </c>
      <c r="AI641" s="26" t="str">
        <f t="shared" si="879"/>
        <v/>
      </c>
      <c r="AJ641" s="26" t="str">
        <f t="shared" si="879"/>
        <v/>
      </c>
      <c r="AK641" s="26" t="str">
        <f t="shared" ref="Z641:AM704" si="881">IF(SG_or_BG_entered="","",Previous)</f>
        <v/>
      </c>
      <c r="AL641" s="26" t="str">
        <f t="shared" si="881"/>
        <v/>
      </c>
      <c r="AM641" s="18" t="str">
        <f t="shared" si="881"/>
        <v/>
      </c>
      <c r="AN641" s="9"/>
      <c r="AO641" s="152" t="str">
        <f t="shared" si="851"/>
        <v/>
      </c>
      <c r="AP641" s="150" t="str">
        <f t="shared" si="794"/>
        <v/>
      </c>
      <c r="AQ641" s="151" t="str">
        <f t="shared" si="795"/>
        <v/>
      </c>
      <c r="AR641" s="107" t="str">
        <f t="shared" si="796"/>
        <v/>
      </c>
      <c r="AS641" s="128" t="str">
        <f t="shared" si="797"/>
        <v/>
      </c>
      <c r="AT641" s="114" t="str">
        <f t="shared" si="852"/>
        <v/>
      </c>
      <c r="AU641" s="114" t="str">
        <f t="shared" si="853"/>
        <v/>
      </c>
      <c r="AV641" s="114" t="str">
        <f t="shared" si="854"/>
        <v/>
      </c>
      <c r="AW641" s="114" t="str">
        <f t="shared" si="855"/>
        <v/>
      </c>
      <c r="AX641" s="117" t="str">
        <f t="shared" si="856"/>
        <v/>
      </c>
      <c r="AY641" s="117" t="str">
        <f t="shared" si="857"/>
        <v/>
      </c>
      <c r="AZ641" s="111" t="str">
        <f t="shared" si="858"/>
        <v/>
      </c>
      <c r="BA641" s="133" t="str">
        <f t="shared" si="859"/>
        <v/>
      </c>
      <c r="BB641" s="126" t="str">
        <f t="shared" si="798"/>
        <v/>
      </c>
      <c r="BC641" s="126" t="str">
        <f t="shared" si="799"/>
        <v/>
      </c>
      <c r="BD641" s="127" t="str">
        <f t="shared" si="800"/>
        <v/>
      </c>
      <c r="BE641" s="115" t="str">
        <f t="shared" si="801"/>
        <v/>
      </c>
      <c r="BF641" s="148" t="str">
        <f t="shared" si="802"/>
        <v/>
      </c>
      <c r="BG641" s="126" t="str">
        <f t="shared" si="803"/>
        <v/>
      </c>
      <c r="BH641" s="126" t="str">
        <f t="shared" si="804"/>
        <v/>
      </c>
      <c r="BI641" s="126" t="str">
        <f t="shared" si="805"/>
        <v/>
      </c>
      <c r="BJ641" s="126" t="str">
        <f t="shared" si="806"/>
        <v/>
      </c>
      <c r="BK641" s="111" t="str">
        <f t="shared" si="807"/>
        <v/>
      </c>
      <c r="BL641" s="118" t="str">
        <f t="shared" si="860"/>
        <v/>
      </c>
      <c r="BM641" s="115" t="str">
        <f t="shared" si="808"/>
        <v/>
      </c>
      <c r="BN641" s="110" t="str">
        <f t="shared" si="809"/>
        <v/>
      </c>
      <c r="BO641" s="110" t="str">
        <f t="shared" si="810"/>
        <v/>
      </c>
      <c r="BP641" s="111" t="str">
        <f t="shared" si="861"/>
        <v/>
      </c>
      <c r="BQ641" s="110" t="str">
        <f t="shared" si="862"/>
        <v/>
      </c>
      <c r="BR641" s="153"/>
      <c r="BS641" s="115" t="str">
        <f t="shared" si="811"/>
        <v/>
      </c>
      <c r="BT641" s="132" t="str">
        <f t="shared" si="874"/>
        <v/>
      </c>
      <c r="BU641" s="146" t="str">
        <f t="shared" si="812"/>
        <v/>
      </c>
      <c r="BV641" s="115" t="str">
        <f t="shared" si="813"/>
        <v/>
      </c>
      <c r="BW641" s="118" t="str">
        <f t="shared" si="814"/>
        <v/>
      </c>
      <c r="BX641" s="119"/>
      <c r="BY641" s="111" t="str">
        <f t="shared" si="815"/>
        <v/>
      </c>
      <c r="BZ641" s="111" t="str">
        <f t="shared" si="816"/>
        <v/>
      </c>
      <c r="CA641" s="111" t="str">
        <f t="shared" si="817"/>
        <v/>
      </c>
      <c r="CB641" s="142" t="str">
        <f t="shared" si="818"/>
        <v/>
      </c>
      <c r="CC641" s="184" t="str">
        <f t="shared" si="819"/>
        <v/>
      </c>
      <c r="CD641" s="115" t="str">
        <f t="shared" si="820"/>
        <v/>
      </c>
      <c r="CE641" s="115" t="str">
        <f t="shared" si="821"/>
        <v/>
      </c>
      <c r="CF641" s="125" t="str">
        <f t="shared" si="822"/>
        <v/>
      </c>
      <c r="CG641" s="125" t="str">
        <f t="shared" si="823"/>
        <v/>
      </c>
      <c r="CH641" s="149" t="str">
        <f t="shared" si="824"/>
        <v/>
      </c>
      <c r="CI641" s="142" t="str">
        <f t="shared" si="825"/>
        <v/>
      </c>
      <c r="CJ641" s="119"/>
      <c r="CK641" s="109"/>
      <c r="CL641" s="166" t="str">
        <f t="shared" si="826"/>
        <v/>
      </c>
      <c r="CM641" s="166" t="str">
        <f t="shared" si="827"/>
        <v/>
      </c>
      <c r="CN641" s="163" t="str">
        <f t="shared" si="828"/>
        <v/>
      </c>
      <c r="CO641" s="164" t="str">
        <f t="shared" si="829"/>
        <v/>
      </c>
      <c r="CP641" s="109"/>
      <c r="CQ641" s="163" t="str">
        <f t="shared" si="830"/>
        <v/>
      </c>
      <c r="CR641" s="163" t="str">
        <f t="shared" si="831"/>
        <v/>
      </c>
      <c r="CS641" s="109"/>
      <c r="CT641" s="112" t="str">
        <f t="shared" si="863"/>
        <v/>
      </c>
      <c r="CU641" s="145" t="str">
        <f t="shared" si="864"/>
        <v/>
      </c>
      <c r="CV641" s="111" t="str">
        <f t="shared" si="865"/>
        <v/>
      </c>
      <c r="CW641" s="111" t="str">
        <f t="shared" si="866"/>
        <v/>
      </c>
      <c r="CX641" s="109" t="str">
        <f t="shared" si="832"/>
        <v/>
      </c>
      <c r="CY641" s="126" t="str">
        <f t="shared" si="833"/>
        <v/>
      </c>
      <c r="CZ641" s="126" t="str">
        <f t="shared" si="834"/>
        <v/>
      </c>
      <c r="DA641" s="126" t="str">
        <f t="shared" si="835"/>
        <v/>
      </c>
      <c r="DB641" s="145" t="str">
        <f t="shared" si="836"/>
        <v/>
      </c>
      <c r="DC641" s="143" t="str">
        <f t="shared" si="837"/>
        <v/>
      </c>
      <c r="DD641" s="121"/>
      <c r="DE641" s="113" t="str">
        <f t="shared" si="838"/>
        <v/>
      </c>
      <c r="DF641" s="113" t="str">
        <f t="shared" si="839"/>
        <v/>
      </c>
      <c r="DG641" s="111" t="e">
        <f t="shared" si="867"/>
        <v>#N/A</v>
      </c>
      <c r="DH641" s="108" t="str">
        <f t="shared" si="840"/>
        <v/>
      </c>
      <c r="DI641" s="108" t="str">
        <f t="shared" si="868"/>
        <v/>
      </c>
      <c r="DJ641" s="108" t="str">
        <f t="shared" si="869"/>
        <v/>
      </c>
      <c r="DK641" s="108" t="str">
        <f t="shared" si="872"/>
        <v/>
      </c>
      <c r="DL641" s="108" t="str">
        <f t="shared" si="870"/>
        <v/>
      </c>
      <c r="DM641" s="108" t="str">
        <f t="shared" si="871"/>
        <v/>
      </c>
      <c r="DN641" s="103"/>
      <c r="DO641" s="170" t="str">
        <f t="shared" si="841"/>
        <v/>
      </c>
      <c r="DP641" s="170" t="str">
        <f t="shared" si="842"/>
        <v/>
      </c>
      <c r="DQ641" s="170" t="str">
        <f t="shared" si="843"/>
        <v/>
      </c>
      <c r="DR641" s="55" t="str">
        <f t="shared" si="844"/>
        <v/>
      </c>
      <c r="DS641" s="55" t="str">
        <f t="shared" si="845"/>
        <v/>
      </c>
      <c r="DT641" s="173" t="str">
        <f t="shared" si="846"/>
        <v/>
      </c>
      <c r="DU641" s="55" t="str">
        <f t="shared" si="847"/>
        <v/>
      </c>
      <c r="DV641" s="21" t="str">
        <f t="shared" si="848"/>
        <v/>
      </c>
      <c r="DW641" s="11" t="str">
        <f t="shared" si="873"/>
        <v/>
      </c>
      <c r="DX641" s="12" t="str">
        <f t="shared" si="849"/>
        <v/>
      </c>
      <c r="DY641" s="15"/>
    </row>
    <row r="642" spans="1:129" ht="19.899999999999999" customHeight="1" x14ac:dyDescent="0.25">
      <c r="A642" s="47">
        <f t="shared" si="850"/>
        <v>641</v>
      </c>
      <c r="B642" s="176"/>
      <c r="C642" s="194"/>
      <c r="D642" s="176"/>
      <c r="E642" s="194"/>
      <c r="F642" s="192"/>
      <c r="G642" s="193"/>
      <c r="H642" s="176"/>
      <c r="I642" s="176"/>
      <c r="J642" s="180"/>
      <c r="K642" s="180"/>
      <c r="L642" s="180"/>
      <c r="M642" s="40"/>
      <c r="N642" s="10" t="str">
        <f t="shared" ref="N642:N705" si="882">IF(OR(AND(ISNUMBER(Sensor_Time),ISNUMBER(Sensor_Glucose)),AND(ISNUMBER(Meter_Time),ISNUMBER(Meter_Glucose))),1,"")</f>
        <v/>
      </c>
      <c r="O642" s="13"/>
      <c r="P642" s="26" t="str">
        <f t="shared" si="880"/>
        <v/>
      </c>
      <c r="Q642" s="26" t="str">
        <f t="shared" si="880"/>
        <v/>
      </c>
      <c r="R642" s="26" t="str">
        <f t="shared" si="880"/>
        <v/>
      </c>
      <c r="S642" s="26" t="str">
        <f t="shared" si="880"/>
        <v/>
      </c>
      <c r="T642" s="26" t="str">
        <f t="shared" si="880"/>
        <v/>
      </c>
      <c r="U642" s="157" t="str">
        <f t="shared" si="880"/>
        <v/>
      </c>
      <c r="V642" s="26" t="str">
        <f t="shared" si="880"/>
        <v/>
      </c>
      <c r="W642" s="26" t="str">
        <f t="shared" si="880"/>
        <v/>
      </c>
      <c r="X642" s="26" t="str">
        <f t="shared" si="880"/>
        <v/>
      </c>
      <c r="Y642" s="24" t="str">
        <f t="shared" si="880"/>
        <v/>
      </c>
      <c r="Z642" s="18" t="str">
        <f t="shared" si="881"/>
        <v/>
      </c>
      <c r="AA642" s="24" t="str">
        <f t="shared" si="881"/>
        <v/>
      </c>
      <c r="AB642" s="24" t="str">
        <f t="shared" si="881"/>
        <v/>
      </c>
      <c r="AC642" s="26" t="str">
        <f t="shared" si="881"/>
        <v/>
      </c>
      <c r="AD642" s="33" t="str">
        <f t="shared" si="881"/>
        <v/>
      </c>
      <c r="AE642" s="24" t="str">
        <f t="shared" si="881"/>
        <v/>
      </c>
      <c r="AF642" s="26" t="str">
        <f t="shared" si="881"/>
        <v/>
      </c>
      <c r="AG642" s="24" t="str">
        <f t="shared" si="881"/>
        <v/>
      </c>
      <c r="AH642" s="26" t="str">
        <f t="shared" si="881"/>
        <v/>
      </c>
      <c r="AI642" s="26" t="str">
        <f t="shared" si="881"/>
        <v/>
      </c>
      <c r="AJ642" s="26" t="str">
        <f t="shared" si="881"/>
        <v/>
      </c>
      <c r="AK642" s="26" t="str">
        <f t="shared" si="881"/>
        <v/>
      </c>
      <c r="AL642" s="26" t="str">
        <f t="shared" si="881"/>
        <v/>
      </c>
      <c r="AM642" s="18" t="str">
        <f t="shared" si="881"/>
        <v/>
      </c>
      <c r="AN642" s="9"/>
      <c r="AO642" s="152" t="str">
        <f t="shared" si="851"/>
        <v/>
      </c>
      <c r="AP642" s="150" t="str">
        <f t="shared" ref="AP642:AP705" si="883">IF(ISNUMBER(Sensor_Glucose),1*Sensor_Glucose,"")</f>
        <v/>
      </c>
      <c r="AQ642" s="151" t="str">
        <f t="shared" ref="AQ642:AQ705" si="884">IF(ISNUMBER(Sensor_Glucose),OnePtCF*Sensor_Glucose,"")</f>
        <v/>
      </c>
      <c r="AR642" s="107" t="str">
        <f t="shared" ref="AR642:AR705" si="885">IF(Sensor_Glucose="","",IF(OnePointOpt,1*Post_Cal_Sensor_Glucose,1*Pre_Cal_Sensor_Glucose))</f>
        <v/>
      </c>
      <c r="AS642" s="128" t="str">
        <f t="shared" ref="AS642:AS705" si="886">IF(ISNUMBER(Meter_Glucose),1*Meter_Glucose,IF(ISNUMBER(Sensor_Glucose),1*SG_to_Use,""))</f>
        <v/>
      </c>
      <c r="AT642" s="114" t="str">
        <f t="shared" si="852"/>
        <v/>
      </c>
      <c r="AU642" s="114" t="str">
        <f t="shared" si="853"/>
        <v/>
      </c>
      <c r="AV642" s="114" t="str">
        <f t="shared" si="854"/>
        <v/>
      </c>
      <c r="AW642" s="114" t="str">
        <f t="shared" si="855"/>
        <v/>
      </c>
      <c r="AX642" s="117" t="str">
        <f t="shared" si="856"/>
        <v/>
      </c>
      <c r="AY642" s="117" t="str">
        <f t="shared" si="857"/>
        <v/>
      </c>
      <c r="AZ642" s="111" t="str">
        <f t="shared" si="858"/>
        <v/>
      </c>
      <c r="BA642" s="133" t="str">
        <f t="shared" si="859"/>
        <v/>
      </c>
      <c r="BB642" s="126" t="str">
        <f t="shared" ref="BB642:BB705" si="887">IF(ISNUMBER(SG_or_BG_entered),1*Target_High,"")</f>
        <v/>
      </c>
      <c r="BC642" s="126" t="str">
        <f t="shared" ref="BC642:BC705" si="888">IF(ISNUMBER(SG_or_BG_entered),(Target_High+Target_Low)/2,"")</f>
        <v/>
      </c>
      <c r="BD642" s="127" t="str">
        <f t="shared" ref="BD642:BD705" si="889">IF(ISNUMBER(SG_or_BG_entered),1000*Kp_U_Kg_hr_per_mg_dL,"")</f>
        <v/>
      </c>
      <c r="BE642" s="115" t="str">
        <f t="shared" ref="BE642:BE705" si="890">IF(SG_or_BG_entered="","",K_P*(Glucose_To_Use-Target))</f>
        <v/>
      </c>
      <c r="BF642" s="148" t="str">
        <f t="shared" ref="BF642:BF705" si="891">IF(SG_or_BG_entered="","",K_P/T_I)</f>
        <v/>
      </c>
      <c r="BG642" s="126" t="str">
        <f t="shared" ref="BG642:BG705" si="892">IF(ISNUMBER(SG_or_BG_entered),1*Target_Low,"")</f>
        <v/>
      </c>
      <c r="BH642" s="126" t="str">
        <f t="shared" ref="BH642:BH705" si="893">IF(ISNUMBER(SG_or_BG_entered),1*Target_High,"")</f>
        <v/>
      </c>
      <c r="BI642" s="126" t="str">
        <f t="shared" ref="BI642:BI705" si="894">IF(SG_or_BG_entered="","",K_P*(Target-WP_Low))</f>
        <v/>
      </c>
      <c r="BJ642" s="126" t="str">
        <f t="shared" ref="BJ642:BJ705" si="895">IF(SG_or_BG_entered="","",1000*Ins_Max_Target)</f>
        <v/>
      </c>
      <c r="BK642" s="111" t="str">
        <f t="shared" ref="BK642:BK705" si="896">IF(SG_or_BG_entered="","",
  IF(Glucose_To_Use&gt;=WP_High,1*IWP_High,
  IF(Glucose_To_Use&gt;=WP_Low,1*IWP_Low+(Glucose_To_Use-WP_Low)/(WP_High-WP_Low)*(IWP_High-IWP_Low),
  1*IWP_Low)))</f>
        <v/>
      </c>
      <c r="BL642" s="118" t="str">
        <f t="shared" si="860"/>
        <v/>
      </c>
      <c r="BM642" s="115" t="str">
        <f t="shared" ref="BM642:BM705" si="897">IF(SG_or_BG_entered="","",K_P*T_D*dGdt)</f>
        <v/>
      </c>
      <c r="BN642" s="110" t="str">
        <f t="shared" ref="BN642:BN705" si="898">IF(SG_or_BG_entered="","",(P_con+I_con+D_con)/1000)</f>
        <v/>
      </c>
      <c r="BO642" s="110" t="str">
        <f t="shared" ref="BO642:BO705" si="899">IF(SG_or_BG_entered="","",ROUND(MIN(1*Ins_Rate_Max,IF(1*Unconstrained_PID&lt;1*Min_Change_Absolute/2,0,1*Unconstrained_PID)),2))</f>
        <v/>
      </c>
      <c r="BP642" s="111" t="str">
        <f t="shared" si="861"/>
        <v/>
      </c>
      <c r="BQ642" s="110" t="str">
        <f t="shared" si="862"/>
        <v/>
      </c>
      <c r="BR642" s="153"/>
      <c r="BS642" s="115" t="str">
        <f t="shared" ref="BS642:BS705" si="900">IF(SG_or_BG_entered="","",K_P*(der_adj_glc-INDEX(G_Rescue_Target,n))/1000)</f>
        <v/>
      </c>
      <c r="BT642" s="132" t="str">
        <f t="shared" si="874"/>
        <v/>
      </c>
      <c r="BU642" s="146" t="str">
        <f t="shared" ref="BU642:BU705" si="901">IF(SG_or_BG_entered="","",
     IF(ISNUMBER(N_consecutive_boluses),1+N_consecutive_boluses,1))</f>
        <v/>
      </c>
      <c r="BV642" s="115" t="str">
        <f t="shared" ref="BV642:BV705" si="902">IF(SG_or_BG_entered="","",IF(OR(PID_Glc&gt;-Min_Change_Absolute/2,der_adj_glc&gt;der_adj_glc_2_rescue),0,-PID_Glc*(K_glc_inc*K_Glc/25/10*60)*BodyWeight))</f>
        <v/>
      </c>
      <c r="BW642" s="118" t="str">
        <f t="shared" ref="BW642:BW705" si="903">IF(OR(D25_Inf_Rate="",D25_Inf_Rate=0),"",D25_Inf_Rate*Inf_2_Bolus/60)</f>
        <v/>
      </c>
      <c r="BX642" s="119"/>
      <c r="BY642" s="111" t="str">
        <f t="shared" ref="BY642:BY705" si="90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42" s="111" t="str">
        <f t="shared" ref="BZ642:BZ705" si="90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42" s="111" t="str">
        <f t="shared" ref="CA642:CA705" si="90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42" s="142" t="str">
        <f t="shared" ref="CB642:CB705" si="907">IF(SG_or_BG_entered="","",
  IF(ISNUMBER(Glucose_Override),1*Override_D25_Bolus,
  IF(ISNUMBER(Glc_Bolus),1*Glc_Bolus,"")))</f>
        <v/>
      </c>
      <c r="CC642" s="184" t="str">
        <f t="shared" ref="CC642:CC705" si="908">IF(SG_or_BG_entered="","",
IF(Insulin_Override,1*Override_Insulin_Rate,IF(Glucose_Override,-Override_D25_Bolus/BodyWeight/(K_Glc/25/10*60)/(Inf_2_Bolus/60),"")))</f>
        <v/>
      </c>
      <c r="CD642" s="115" t="str">
        <f t="shared" ref="CD642:CD705" si="909">IF(Override_PID="","",MAX(0,Override_PID*1000-P_con-D_con))</f>
        <v/>
      </c>
      <c r="CE642" s="115" t="str">
        <f t="shared" ref="CE642:CE705" si="910">IF(SG_or_BG_entered="","",
  IF(Override_I="",1*I_con,1*Override_I))</f>
        <v/>
      </c>
      <c r="CF642" s="125" t="str">
        <f t="shared" ref="CF642:CF705" si="911">IF(SG_or_BG_entered="","",IF(I_con&gt;=IWP_High,TRUE,FALSE))</f>
        <v/>
      </c>
      <c r="CG642" s="125" t="str">
        <f t="shared" ref="CG642:CG705" si="912">IF(SG_or_BG_entered="","",IF(PID&gt;=Ins_Rate_Max,TRUE,FALSE))</f>
        <v/>
      </c>
      <c r="CH642" s="149" t="str">
        <f t="shared" ref="CH642:CH705" si="913">IF(SG_or_BG_entered="","",
IF(ISNUMBER(Override_PID),1*Override_Insulin_Rate,1*PID_Rate))</f>
        <v/>
      </c>
      <c r="CI642" s="142" t="str">
        <f t="shared" ref="CI642:CI705" si="914">IF(SG_or_BG_entered="","",
IF(Override_Error=TRUE,#N/A,ROUND(PID_U_per_kg_per_h_to_Use/Ins_Inf_Con*BodyWeight,2)))</f>
        <v/>
      </c>
      <c r="CJ642" s="119"/>
      <c r="CK642" s="109"/>
      <c r="CL642" s="166" t="str">
        <f t="shared" ref="CL642:CL705" si="915">IF(SG_or_BG_entered="","",
IF(ROW(A642)=2,0,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42" s="166" t="str">
        <f t="shared" ref="CM642:CM705" si="916">IF(SG_or_BG_entered="","",
IF(ROW(A642)=2,0,IF(PID_U_per_kg_per_h_to_Use&lt;&gt;0,0,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42" s="163" t="str">
        <f t="shared" ref="CN642:CN705" si="917">IF(SG_or_BG_entered="","",
IF(ROW(A642)=2,FALSE,
       IF(AND(INDEX(Glucose_To_Use,n)&gt;60,INDEX(Glucose_To_Use,n-1)&gt;60),TRUE,FALSE)
))</f>
        <v/>
      </c>
      <c r="CO642" s="164" t="str">
        <f t="shared" ref="CO642:CO705" si="918">IF(SG_or_BG_entered="","",
  IF(Observation_Mode_Status=1,TRUE,FALSE)
)</f>
        <v/>
      </c>
      <c r="CP642" s="109"/>
      <c r="CQ642" s="163" t="str">
        <f t="shared" ref="CQ642:CQ705" si="919">IF(SG_or_BG_entered="","",
IF(INDEX(Acetaminophen_Mode_Initialized,n)=1,0,
IF(AND(ROW(A642)=2,ISBLANK(INDEX(Acetaminophen_Mode_Initialized,n))),"",
IF(NOT(ISNUMBER(INDEX(Time_Since_Acetaminophen_Mode_Initialized,n-1))),"",
INDEX(unconstrained_meter_DT,n)/60+INDEX(Time_Since_Acetaminophen_Mode_Initialized,n-1)
))))</f>
        <v/>
      </c>
      <c r="CR642" s="163" t="str">
        <f t="shared" ref="CR642:CR705" si="920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42" s="109"/>
      <c r="CT642" s="112" t="str">
        <f t="shared" si="863"/>
        <v/>
      </c>
      <c r="CU642" s="145" t="str">
        <f t="shared" si="864"/>
        <v/>
      </c>
      <c r="CV642" s="111" t="str">
        <f t="shared" si="865"/>
        <v/>
      </c>
      <c r="CW642" s="111" t="str">
        <f t="shared" si="866"/>
        <v/>
      </c>
      <c r="CX642" s="109" t="str">
        <f t="shared" ref="CX642:CX705" si="921">IF(SG_or_BG_entered="","",IF(ISNUMBER(Glc_Bolus_To_Use),TRUE,FALSE))</f>
        <v/>
      </c>
      <c r="CY642" s="126" t="str">
        <f t="shared" ref="CY642:CY705" si="922">IF(ISNUMBER(SG_or_BG_entered), dT_SG1*60,"")</f>
        <v/>
      </c>
      <c r="CZ642" s="126" t="str">
        <f t="shared" ref="CZ642:CZ705" si="923">IF(ISNUMBER(SG_or_BG_entered), dT_SG2*60,"")</f>
        <v/>
      </c>
      <c r="DA642" s="126" t="str">
        <f t="shared" ref="DA642:DA705" si="924">IF(ISNUMBER(SG_or_BG_entered), dT_in_Observation_Mode_hr*60,"")</f>
        <v/>
      </c>
      <c r="DB642" s="145" t="str">
        <f t="shared" ref="DB642:DB705" si="925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42" s="143" t="str">
        <f t="shared" ref="DC642:DC705" si="926">IF(ISNUMBER(Time_accepted),Time_accepted+TIME(0,dT_minutes,0),"")</f>
        <v/>
      </c>
      <c r="DD642" s="121"/>
      <c r="DE642" s="113" t="str">
        <f t="shared" ref="DE642:DE705" si="927">IF(AND(NOT(ISNUMBER(C642)),NOT(ISNUMBER(E642))),"",IF(AND(ISNUMBER(C642),NOT(ISNUMBER(E642))),CH642,IF(ISNUMBER(DE642),DE642,"")))</f>
        <v/>
      </c>
      <c r="DF642" s="113" t="str">
        <f t="shared" ref="DF642:DF705" si="928">IF(ISNUMBER(Meter_Glucose),PID_Rate,"")</f>
        <v/>
      </c>
      <c r="DG642" s="111" t="e">
        <f t="shared" si="867"/>
        <v>#N/A</v>
      </c>
      <c r="DH642" s="108" t="str">
        <f t="shared" ref="DH642:DH705" si="929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42" s="108" t="str">
        <f t="shared" si="868"/>
        <v/>
      </c>
      <c r="DJ642" s="108" t="str">
        <f t="shared" si="869"/>
        <v/>
      </c>
      <c r="DK642" s="108" t="str">
        <f t="shared" si="872"/>
        <v/>
      </c>
      <c r="DL642" s="108" t="str">
        <f t="shared" si="870"/>
        <v/>
      </c>
      <c r="DM642" s="108" t="str">
        <f t="shared" si="871"/>
        <v/>
      </c>
      <c r="DN642" s="103"/>
      <c r="DO642" s="170" t="str">
        <f t="shared" ref="DO642:DO705" si="930">IF(SG_or_BG_entered="","",
      IF(AND(INDEX(Time_glc_below_high_target,n)&gt;P_dT_for_OM,INDEX(Time_ins_off,n)&gt;P_dT_for_OM,INDEX(Two_Values_Since_Hypo,n)),1,0)
      )</f>
        <v/>
      </c>
      <c r="DP642" s="170" t="str">
        <f t="shared" ref="DP642:DP705" si="931">IF(SG_or_BG_entered="","",
IF(Acetaminophen_Mode_Recommend=TRUE,1,
0
))</f>
        <v/>
      </c>
      <c r="DQ642" s="170" t="str">
        <f t="shared" ref="DQ642:DQ705" si="932">IF(SG_or_BG_entered="","",
IF(AND(ISNUMBER(Meter_Only_Mode_Initialized),Meter_Only_Mode_Initialized=0),0,
IF(AND(ISNUMBER(Meter_Only_Mode_Initialized),Meter_Only_Mode_Initialized=1),1,
IF(INDEX(Meter_Only_Mode_ON,n-1)=1,1,
0
))))</f>
        <v/>
      </c>
      <c r="DR642" s="55" t="str">
        <f t="shared" ref="DR642:DR705" si="933">IF(SG_or_BG_entered="","",
IF(I_to_use_mU_kg_hr/1000&gt;Ins_Max_Target,I_to_use_mU_kg_hr/1000,""))</f>
        <v/>
      </c>
      <c r="DS642" s="55" t="str">
        <f t="shared" ref="DS642:DS705" si="934">IF(SG_or_BG_entered="","",
  IF(1*PID_U_per_kg_per_h_to_Use&gt;1*Ins_Rate_Max,1*PID_U_per_kg_per_h_to_Use,""))</f>
        <v/>
      </c>
      <c r="DT642" s="173" t="str">
        <f t="shared" ref="DT642:DT705" si="935">IF(OR(SG_or_BG_entered="", AND(Blood_Check_Needed=TRUE,NOT(ISNUMBER(Meter_Glucose)))),"",
        PID_mL_per_hr_to_Use)</f>
        <v/>
      </c>
      <c r="DU642" s="55" t="str">
        <f t="shared" ref="DU642:DU705" si="936">IF(OR(SG_or_BG_entered="", AND(Blood_Check_Needed=TRUE,NOT(ISNUMBER(Meter_Glucose)))),"",
        PID_U_per_kg_per_h_to_Use)</f>
        <v/>
      </c>
      <c r="DV642" s="21" t="str">
        <f t="shared" ref="DV642:DV705" si="937">IF(OR(SG_or_BG_entered="",AND(Blood_Check_Needed=TRUE,NOT(ISNUMBER(Meter_Glucose)))),"",
  IF(OR(Glc_Bolus="",Glc_Bolus=0),"",
Glc_Bolus_To_Use
))</f>
        <v/>
      </c>
      <c r="DW642" s="11" t="str">
        <f t="shared" si="873"/>
        <v/>
      </c>
      <c r="DX642" s="12" t="str">
        <f t="shared" ref="DX642:DX705" si="938">Tnext_24hr</f>
        <v/>
      </c>
      <c r="DY642" s="15"/>
    </row>
    <row r="643" spans="1:129" ht="19.899999999999999" customHeight="1" x14ac:dyDescent="0.25">
      <c r="A643" s="47">
        <f t="shared" ref="A643:A706" si="939">A642+1</f>
        <v>642</v>
      </c>
      <c r="B643" s="176"/>
      <c r="C643" s="194"/>
      <c r="D643" s="176"/>
      <c r="E643" s="194"/>
      <c r="F643" s="192"/>
      <c r="G643" s="193"/>
      <c r="H643" s="176"/>
      <c r="I643" s="176"/>
      <c r="J643" s="180"/>
      <c r="K643" s="180"/>
      <c r="L643" s="180"/>
      <c r="M643" s="40"/>
      <c r="N643" s="10" t="str">
        <f t="shared" si="882"/>
        <v/>
      </c>
      <c r="O643" s="13"/>
      <c r="P643" s="26" t="str">
        <f t="shared" si="880"/>
        <v/>
      </c>
      <c r="Q643" s="26" t="str">
        <f t="shared" si="880"/>
        <v/>
      </c>
      <c r="R643" s="26" t="str">
        <f t="shared" si="880"/>
        <v/>
      </c>
      <c r="S643" s="26" t="str">
        <f t="shared" si="880"/>
        <v/>
      </c>
      <c r="T643" s="26" t="str">
        <f t="shared" si="880"/>
        <v/>
      </c>
      <c r="U643" s="157" t="str">
        <f t="shared" si="880"/>
        <v/>
      </c>
      <c r="V643" s="26" t="str">
        <f t="shared" si="880"/>
        <v/>
      </c>
      <c r="W643" s="26" t="str">
        <f t="shared" si="880"/>
        <v/>
      </c>
      <c r="X643" s="26" t="str">
        <f t="shared" si="880"/>
        <v/>
      </c>
      <c r="Y643" s="24" t="str">
        <f t="shared" si="880"/>
        <v/>
      </c>
      <c r="Z643" s="18" t="str">
        <f t="shared" si="881"/>
        <v/>
      </c>
      <c r="AA643" s="24" t="str">
        <f t="shared" si="881"/>
        <v/>
      </c>
      <c r="AB643" s="24" t="str">
        <f t="shared" si="881"/>
        <v/>
      </c>
      <c r="AC643" s="26" t="str">
        <f t="shared" si="881"/>
        <v/>
      </c>
      <c r="AD643" s="33" t="str">
        <f t="shared" si="881"/>
        <v/>
      </c>
      <c r="AE643" s="24" t="str">
        <f t="shared" si="881"/>
        <v/>
      </c>
      <c r="AF643" s="26" t="str">
        <f t="shared" si="881"/>
        <v/>
      </c>
      <c r="AG643" s="24" t="str">
        <f t="shared" si="881"/>
        <v/>
      </c>
      <c r="AH643" s="26" t="str">
        <f t="shared" si="881"/>
        <v/>
      </c>
      <c r="AI643" s="26" t="str">
        <f t="shared" si="881"/>
        <v/>
      </c>
      <c r="AJ643" s="26" t="str">
        <f t="shared" si="881"/>
        <v/>
      </c>
      <c r="AK643" s="26" t="str">
        <f t="shared" si="881"/>
        <v/>
      </c>
      <c r="AL643" s="26" t="str">
        <f t="shared" si="881"/>
        <v/>
      </c>
      <c r="AM643" s="18" t="str">
        <f t="shared" si="881"/>
        <v/>
      </c>
      <c r="AN643" s="9"/>
      <c r="AO643" s="152" t="str">
        <f t="shared" ref="AO643:AO706" si="94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AO642))))</f>
        <v/>
      </c>
      <c r="AP643" s="150" t="str">
        <f t="shared" si="883"/>
        <v/>
      </c>
      <c r="AQ643" s="151" t="str">
        <f t="shared" si="884"/>
        <v/>
      </c>
      <c r="AR643" s="107" t="str">
        <f t="shared" si="885"/>
        <v/>
      </c>
      <c r="AS643" s="128" t="str">
        <f t="shared" si="886"/>
        <v/>
      </c>
      <c r="AT643" s="114" t="str">
        <f t="shared" ref="AT643:AT706" si="941">IF(SG_or_BG_entered="","",
  IF(INDEX(Sensor_Time,n)&gt;INDEX(Sensor_Time,n-1),ROUND((INDEX(Sensor_Time,n)-INDEX(Sensor_Time,n-1))*24*60,0),#N/A))</f>
        <v/>
      </c>
      <c r="AU643" s="114" t="str">
        <f t="shared" ref="AU643:AU706" si="942">IF(ISNUMBER(unconstrained_sensor_DT),IF(unconstrained_sensor_DT&lt;Min_Der_Interval,Min_Der_Interval,1*unconstrained_sensor_DT),"")</f>
        <v/>
      </c>
      <c r="AV643" s="114" t="str">
        <f t="shared" ref="AV643:AV706" si="943">IF(AND(ISNUMBER(INDEX(Meter_Time,n)),ISNUMBER(INDEX(Meter_Time,n-1))), (INDEX(Meter_Time,n)-INDEX(Meter_Time,n-1))*24*60,"")</f>
        <v/>
      </c>
      <c r="AW643" s="114" t="str">
        <f t="shared" ref="AW643:AW706" si="944">IF(unconstrained_meter_DT="","",IF(1*unconstrained_meter_DT&lt;1*Min_Der_Interval,1*Min_Der_Interval,1*unconstrained_meter_DT))</f>
        <v/>
      </c>
      <c r="AX643" s="117" t="str">
        <f t="shared" ref="AX643:AX706" si="94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43" s="117" t="str">
        <f t="shared" ref="AY643:AY706" si="94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43" s="111" t="str">
        <f t="shared" ref="AZ643:AZ706" si="947">IF(SG_or_BG_entered="","",
IF(ISNUMBER(INDEX(Glc_Bolus_To_Use,n-1)),0,
IF(ISNUMBER(dBGdt),1*dBGdt,
IF(ISNUMBER(dSGdt),1*dSGdt,
""))))</f>
        <v/>
      </c>
      <c r="BA643" s="133" t="str">
        <f t="shared" ref="BA643:BA706" si="948">IF(SG_or_BG_entered="","",Glucose_To_Use+T_D*dGdt)</f>
        <v/>
      </c>
      <c r="BB643" s="126" t="str">
        <f t="shared" si="887"/>
        <v/>
      </c>
      <c r="BC643" s="126" t="str">
        <f t="shared" si="888"/>
        <v/>
      </c>
      <c r="BD643" s="127" t="str">
        <f t="shared" si="889"/>
        <v/>
      </c>
      <c r="BE643" s="115" t="str">
        <f t="shared" si="890"/>
        <v/>
      </c>
      <c r="BF643" s="148" t="str">
        <f t="shared" si="891"/>
        <v/>
      </c>
      <c r="BG643" s="126" t="str">
        <f t="shared" si="892"/>
        <v/>
      </c>
      <c r="BH643" s="126" t="str">
        <f t="shared" si="893"/>
        <v/>
      </c>
      <c r="BI643" s="126" t="str">
        <f t="shared" si="894"/>
        <v/>
      </c>
      <c r="BJ643" s="126" t="str">
        <f t="shared" si="895"/>
        <v/>
      </c>
      <c r="BK643" s="111" t="str">
        <f t="shared" si="896"/>
        <v/>
      </c>
      <c r="BL643" s="118" t="str">
        <f t="shared" ref="BL643:BL706" si="94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43" s="115" t="str">
        <f t="shared" si="897"/>
        <v/>
      </c>
      <c r="BN643" s="110" t="str">
        <f t="shared" si="898"/>
        <v/>
      </c>
      <c r="BO643" s="110" t="str">
        <f t="shared" si="899"/>
        <v/>
      </c>
      <c r="BP643" s="111" t="str">
        <f t="shared" ref="BP643:BP706" si="95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43" s="110" t="str">
        <f t="shared" ref="BQ643:BQ706" si="951">IF(SG_or_BG_entered="","",
  IF(Rec_PID_Rate=TRUE,1*PID,INDEX(PID_U_per_kg_per_h_to_Use,n-1)))</f>
        <v/>
      </c>
      <c r="BR643" s="153"/>
      <c r="BS643" s="115" t="str">
        <f t="shared" si="900"/>
        <v/>
      </c>
      <c r="BT643" s="132" t="str">
        <f t="shared" si="874"/>
        <v/>
      </c>
      <c r="BU643" s="146" t="str">
        <f t="shared" si="901"/>
        <v/>
      </c>
      <c r="BV643" s="115" t="str">
        <f t="shared" si="902"/>
        <v/>
      </c>
      <c r="BW643" s="118" t="str">
        <f t="shared" si="903"/>
        <v/>
      </c>
      <c r="BX643" s="119"/>
      <c r="BY643" s="111" t="str">
        <f t="shared" si="904"/>
        <v/>
      </c>
      <c r="BZ643" s="111" t="str">
        <f t="shared" si="905"/>
        <v/>
      </c>
      <c r="CA643" s="111" t="str">
        <f t="shared" si="906"/>
        <v/>
      </c>
      <c r="CB643" s="142" t="str">
        <f t="shared" si="907"/>
        <v/>
      </c>
      <c r="CC643" s="184" t="str">
        <f t="shared" si="908"/>
        <v/>
      </c>
      <c r="CD643" s="115" t="str">
        <f t="shared" si="909"/>
        <v/>
      </c>
      <c r="CE643" s="115" t="str">
        <f t="shared" si="910"/>
        <v/>
      </c>
      <c r="CF643" s="125" t="str">
        <f t="shared" si="911"/>
        <v/>
      </c>
      <c r="CG643" s="125" t="str">
        <f t="shared" si="912"/>
        <v/>
      </c>
      <c r="CH643" s="149" t="str">
        <f t="shared" si="913"/>
        <v/>
      </c>
      <c r="CI643" s="142" t="str">
        <f t="shared" si="914"/>
        <v/>
      </c>
      <c r="CJ643" s="119"/>
      <c r="CK643" s="109"/>
      <c r="CL643" s="166" t="str">
        <f t="shared" si="915"/>
        <v/>
      </c>
      <c r="CM643" s="166" t="str">
        <f t="shared" si="916"/>
        <v/>
      </c>
      <c r="CN643" s="163" t="str">
        <f t="shared" si="917"/>
        <v/>
      </c>
      <c r="CO643" s="164" t="str">
        <f t="shared" si="918"/>
        <v/>
      </c>
      <c r="CP643" s="109"/>
      <c r="CQ643" s="163" t="str">
        <f t="shared" si="919"/>
        <v/>
      </c>
      <c r="CR643" s="163" t="str">
        <f t="shared" si="920"/>
        <v/>
      </c>
      <c r="CS643" s="109"/>
      <c r="CT643" s="112" t="str">
        <f t="shared" ref="CT643:CT706" si="952">IF(SG_or_BG_entered="","",
  IF(AND(ISNUMBER(Meter_Glucose),ISNUMBER(Sensor_Glucose)),
  IF(ABS(Meter_Glucose-Sensor_Glucose)/Meter_Glucose&gt;=Min_Diff_4_Cal,TRUE,FALSE),
  ""))</f>
        <v/>
      </c>
      <c r="CU643" s="145" t="str">
        <f t="shared" ref="CU643:CU706" si="953">IF(SG_or_BG_entered="","",
  (INDEX(Sensor_Time,n)-INDEX(Sensor_Time,n-1))*24*60+IF(ISNUMBER(INDEX(Meter_Glucose,n-1)),0,Previous))</f>
        <v/>
      </c>
      <c r="CV643" s="111" t="str">
        <f t="shared" ref="CV643:CV706" si="95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43" s="111" t="str">
        <f t="shared" ref="CW643:CW706" si="955">IF(ISNUMBER(SG_or_BG_entered),IF(AND(ISNUMBER(Meter_Glucose),time_since_calibration&gt;5),TRUE,FALSE),"")</f>
        <v/>
      </c>
      <c r="CX643" s="109" t="str">
        <f t="shared" si="921"/>
        <v/>
      </c>
      <c r="CY643" s="126" t="str">
        <f t="shared" si="922"/>
        <v/>
      </c>
      <c r="CZ643" s="126" t="str">
        <f t="shared" si="923"/>
        <v/>
      </c>
      <c r="DA643" s="126" t="str">
        <f t="shared" si="924"/>
        <v/>
      </c>
      <c r="DB643" s="145" t="str">
        <f t="shared" si="925"/>
        <v/>
      </c>
      <c r="DC643" s="143" t="str">
        <f t="shared" si="926"/>
        <v/>
      </c>
      <c r="DD643" s="121"/>
      <c r="DE643" s="113" t="str">
        <f t="shared" si="927"/>
        <v/>
      </c>
      <c r="DF643" s="113" t="str">
        <f t="shared" si="928"/>
        <v/>
      </c>
      <c r="DG643" s="111" t="e">
        <f t="shared" ref="DG643:DG706" si="956">IF(SG_or_BG_entered="",#N/A,IF(OR(INDEX(cal_4_SG_perror,n),INDEX(Cal_4_time_limit,n)),TRUE,#N/A))</f>
        <v>#N/A</v>
      </c>
      <c r="DH643" s="108" t="str">
        <f t="shared" si="929"/>
        <v/>
      </c>
      <c r="DI643" s="108" t="str">
        <f t="shared" ref="DI643:DI706" si="95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43" s="108" t="str">
        <f t="shared" ref="DJ643:DJ706" si="958">IF(SG_or_BG_entered="","",
   IF(AND(ISNUMBER(SG_Insulin_Rate),NOT(SG_Insulin_Rate=INDEX(PID_U_per_kg_per_h_to_Use,n-1))),TRUE,FALSE))</f>
        <v/>
      </c>
      <c r="DK643" s="108" t="str">
        <f t="shared" si="872"/>
        <v/>
      </c>
      <c r="DL643" s="108" t="str">
        <f t="shared" ref="DL643:DL706" si="95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43" s="108" t="str">
        <f t="shared" ref="DM643:DM706" si="96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43" s="103"/>
      <c r="DO643" s="170" t="str">
        <f t="shared" si="930"/>
        <v/>
      </c>
      <c r="DP643" s="170" t="str">
        <f t="shared" si="931"/>
        <v/>
      </c>
      <c r="DQ643" s="170" t="str">
        <f t="shared" si="932"/>
        <v/>
      </c>
      <c r="DR643" s="55" t="str">
        <f t="shared" si="933"/>
        <v/>
      </c>
      <c r="DS643" s="55" t="str">
        <f t="shared" si="934"/>
        <v/>
      </c>
      <c r="DT643" s="173" t="str">
        <f t="shared" si="935"/>
        <v/>
      </c>
      <c r="DU643" s="55" t="str">
        <f t="shared" si="936"/>
        <v/>
      </c>
      <c r="DV643" s="21" t="str">
        <f t="shared" si="937"/>
        <v/>
      </c>
      <c r="DW643" s="11" t="str">
        <f t="shared" si="873"/>
        <v/>
      </c>
      <c r="DX643" s="12" t="str">
        <f t="shared" si="938"/>
        <v/>
      </c>
      <c r="DY643" s="15"/>
    </row>
    <row r="644" spans="1:129" ht="19.899999999999999" customHeight="1" x14ac:dyDescent="0.25">
      <c r="A644" s="47">
        <f t="shared" si="939"/>
        <v>643</v>
      </c>
      <c r="B644" s="176"/>
      <c r="C644" s="194"/>
      <c r="D644" s="176"/>
      <c r="E644" s="194"/>
      <c r="F644" s="192"/>
      <c r="G644" s="193"/>
      <c r="H644" s="176"/>
      <c r="I644" s="176"/>
      <c r="J644" s="180"/>
      <c r="K644" s="180"/>
      <c r="L644" s="180"/>
      <c r="M644" s="40"/>
      <c r="N644" s="10" t="str">
        <f t="shared" si="882"/>
        <v/>
      </c>
      <c r="O644" s="13"/>
      <c r="P644" s="26" t="str">
        <f t="shared" si="880"/>
        <v/>
      </c>
      <c r="Q644" s="26" t="str">
        <f t="shared" si="880"/>
        <v/>
      </c>
      <c r="R644" s="26" t="str">
        <f t="shared" si="880"/>
        <v/>
      </c>
      <c r="S644" s="26" t="str">
        <f t="shared" si="880"/>
        <v/>
      </c>
      <c r="T644" s="26" t="str">
        <f t="shared" si="880"/>
        <v/>
      </c>
      <c r="U644" s="157" t="str">
        <f t="shared" si="880"/>
        <v/>
      </c>
      <c r="V644" s="26" t="str">
        <f t="shared" si="880"/>
        <v/>
      </c>
      <c r="W644" s="26" t="str">
        <f t="shared" si="880"/>
        <v/>
      </c>
      <c r="X644" s="26" t="str">
        <f t="shared" si="880"/>
        <v/>
      </c>
      <c r="Y644" s="24" t="str">
        <f t="shared" si="880"/>
        <v/>
      </c>
      <c r="Z644" s="18" t="str">
        <f t="shared" si="881"/>
        <v/>
      </c>
      <c r="AA644" s="24" t="str">
        <f t="shared" si="881"/>
        <v/>
      </c>
      <c r="AB644" s="24" t="str">
        <f t="shared" si="881"/>
        <v/>
      </c>
      <c r="AC644" s="26" t="str">
        <f t="shared" si="881"/>
        <v/>
      </c>
      <c r="AD644" s="33" t="str">
        <f t="shared" si="881"/>
        <v/>
      </c>
      <c r="AE644" s="24" t="str">
        <f t="shared" si="881"/>
        <v/>
      </c>
      <c r="AF644" s="26" t="str">
        <f t="shared" si="881"/>
        <v/>
      </c>
      <c r="AG644" s="24" t="str">
        <f t="shared" si="881"/>
        <v/>
      </c>
      <c r="AH644" s="26" t="str">
        <f t="shared" si="881"/>
        <v/>
      </c>
      <c r="AI644" s="26" t="str">
        <f t="shared" si="881"/>
        <v/>
      </c>
      <c r="AJ644" s="26" t="str">
        <f t="shared" si="881"/>
        <v/>
      </c>
      <c r="AK644" s="26" t="str">
        <f t="shared" si="881"/>
        <v/>
      </c>
      <c r="AL644" s="26" t="str">
        <f t="shared" si="881"/>
        <v/>
      </c>
      <c r="AM644" s="18" t="str">
        <f t="shared" si="881"/>
        <v/>
      </c>
      <c r="AN644" s="9"/>
      <c r="AO644" s="152" t="str">
        <f t="shared" si="940"/>
        <v/>
      </c>
      <c r="AP644" s="150" t="str">
        <f t="shared" si="883"/>
        <v/>
      </c>
      <c r="AQ644" s="151" t="str">
        <f t="shared" si="884"/>
        <v/>
      </c>
      <c r="AR644" s="107" t="str">
        <f t="shared" si="885"/>
        <v/>
      </c>
      <c r="AS644" s="128" t="str">
        <f t="shared" si="886"/>
        <v/>
      </c>
      <c r="AT644" s="114" t="str">
        <f t="shared" si="941"/>
        <v/>
      </c>
      <c r="AU644" s="114" t="str">
        <f t="shared" si="942"/>
        <v/>
      </c>
      <c r="AV644" s="114" t="str">
        <f t="shared" si="943"/>
        <v/>
      </c>
      <c r="AW644" s="114" t="str">
        <f t="shared" si="944"/>
        <v/>
      </c>
      <c r="AX644" s="117" t="str">
        <f t="shared" si="945"/>
        <v/>
      </c>
      <c r="AY644" s="117" t="str">
        <f t="shared" si="946"/>
        <v/>
      </c>
      <c r="AZ644" s="111" t="str">
        <f t="shared" si="947"/>
        <v/>
      </c>
      <c r="BA644" s="133" t="str">
        <f t="shared" si="948"/>
        <v/>
      </c>
      <c r="BB644" s="126" t="str">
        <f t="shared" si="887"/>
        <v/>
      </c>
      <c r="BC644" s="126" t="str">
        <f t="shared" si="888"/>
        <v/>
      </c>
      <c r="BD644" s="127" t="str">
        <f t="shared" si="889"/>
        <v/>
      </c>
      <c r="BE644" s="115" t="str">
        <f t="shared" si="890"/>
        <v/>
      </c>
      <c r="BF644" s="148" t="str">
        <f t="shared" si="891"/>
        <v/>
      </c>
      <c r="BG644" s="126" t="str">
        <f t="shared" si="892"/>
        <v/>
      </c>
      <c r="BH644" s="126" t="str">
        <f t="shared" si="893"/>
        <v/>
      </c>
      <c r="BI644" s="126" t="str">
        <f t="shared" si="894"/>
        <v/>
      </c>
      <c r="BJ644" s="126" t="str">
        <f t="shared" si="895"/>
        <v/>
      </c>
      <c r="BK644" s="111" t="str">
        <f t="shared" si="896"/>
        <v/>
      </c>
      <c r="BL644" s="118" t="str">
        <f t="shared" si="949"/>
        <v/>
      </c>
      <c r="BM644" s="115" t="str">
        <f t="shared" si="897"/>
        <v/>
      </c>
      <c r="BN644" s="110" t="str">
        <f t="shared" si="898"/>
        <v/>
      </c>
      <c r="BO644" s="110" t="str">
        <f t="shared" si="899"/>
        <v/>
      </c>
      <c r="BP644" s="111" t="str">
        <f t="shared" si="950"/>
        <v/>
      </c>
      <c r="BQ644" s="110" t="str">
        <f t="shared" si="951"/>
        <v/>
      </c>
      <c r="BR644" s="153"/>
      <c r="BS644" s="115" t="str">
        <f t="shared" si="900"/>
        <v/>
      </c>
      <c r="BT644" s="132" t="str">
        <f t="shared" si="874"/>
        <v/>
      </c>
      <c r="BU644" s="146" t="str">
        <f t="shared" si="901"/>
        <v/>
      </c>
      <c r="BV644" s="115" t="str">
        <f t="shared" si="902"/>
        <v/>
      </c>
      <c r="BW644" s="118" t="str">
        <f t="shared" si="903"/>
        <v/>
      </c>
      <c r="BX644" s="119"/>
      <c r="BY644" s="111" t="str">
        <f t="shared" si="904"/>
        <v/>
      </c>
      <c r="BZ644" s="111" t="str">
        <f t="shared" si="905"/>
        <v/>
      </c>
      <c r="CA644" s="111" t="str">
        <f t="shared" si="906"/>
        <v/>
      </c>
      <c r="CB644" s="142" t="str">
        <f t="shared" si="907"/>
        <v/>
      </c>
      <c r="CC644" s="184" t="str">
        <f t="shared" si="908"/>
        <v/>
      </c>
      <c r="CD644" s="115" t="str">
        <f t="shared" si="909"/>
        <v/>
      </c>
      <c r="CE644" s="115" t="str">
        <f t="shared" si="910"/>
        <v/>
      </c>
      <c r="CF644" s="125" t="str">
        <f t="shared" si="911"/>
        <v/>
      </c>
      <c r="CG644" s="125" t="str">
        <f t="shared" si="912"/>
        <v/>
      </c>
      <c r="CH644" s="149" t="str">
        <f t="shared" si="913"/>
        <v/>
      </c>
      <c r="CI644" s="142" t="str">
        <f t="shared" si="914"/>
        <v/>
      </c>
      <c r="CJ644" s="119"/>
      <c r="CK644" s="109"/>
      <c r="CL644" s="166" t="str">
        <f t="shared" si="915"/>
        <v/>
      </c>
      <c r="CM644" s="166" t="str">
        <f t="shared" si="916"/>
        <v/>
      </c>
      <c r="CN644" s="163" t="str">
        <f t="shared" si="917"/>
        <v/>
      </c>
      <c r="CO644" s="164" t="str">
        <f t="shared" si="918"/>
        <v/>
      </c>
      <c r="CP644" s="109"/>
      <c r="CQ644" s="163" t="str">
        <f t="shared" si="919"/>
        <v/>
      </c>
      <c r="CR644" s="163" t="str">
        <f t="shared" si="920"/>
        <v/>
      </c>
      <c r="CS644" s="109"/>
      <c r="CT644" s="112" t="str">
        <f t="shared" si="952"/>
        <v/>
      </c>
      <c r="CU644" s="145" t="str">
        <f t="shared" si="953"/>
        <v/>
      </c>
      <c r="CV644" s="111" t="str">
        <f t="shared" si="954"/>
        <v/>
      </c>
      <c r="CW644" s="111" t="str">
        <f t="shared" si="955"/>
        <v/>
      </c>
      <c r="CX644" s="109" t="str">
        <f t="shared" si="921"/>
        <v/>
      </c>
      <c r="CY644" s="126" t="str">
        <f t="shared" si="922"/>
        <v/>
      </c>
      <c r="CZ644" s="126" t="str">
        <f t="shared" si="923"/>
        <v/>
      </c>
      <c r="DA644" s="126" t="str">
        <f t="shared" si="924"/>
        <v/>
      </c>
      <c r="DB644" s="145" t="str">
        <f t="shared" si="925"/>
        <v/>
      </c>
      <c r="DC644" s="143" t="str">
        <f t="shared" si="926"/>
        <v/>
      </c>
      <c r="DD644" s="121"/>
      <c r="DE644" s="113" t="str">
        <f t="shared" si="927"/>
        <v/>
      </c>
      <c r="DF644" s="113" t="str">
        <f t="shared" si="928"/>
        <v/>
      </c>
      <c r="DG644" s="111" t="e">
        <f t="shared" si="956"/>
        <v>#N/A</v>
      </c>
      <c r="DH644" s="108" t="str">
        <f t="shared" si="929"/>
        <v/>
      </c>
      <c r="DI644" s="108" t="str">
        <f t="shared" si="957"/>
        <v/>
      </c>
      <c r="DJ644" s="108" t="str">
        <f t="shared" si="958"/>
        <v/>
      </c>
      <c r="DK644" s="108" t="str">
        <f t="shared" ref="DK644:DK707" si="96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44" s="108" t="str">
        <f t="shared" si="959"/>
        <v/>
      </c>
      <c r="DM644" s="108" t="str">
        <f t="shared" si="960"/>
        <v/>
      </c>
      <c r="DN644" s="103"/>
      <c r="DO644" s="170" t="str">
        <f t="shared" si="930"/>
        <v/>
      </c>
      <c r="DP644" s="170" t="str">
        <f t="shared" si="931"/>
        <v/>
      </c>
      <c r="DQ644" s="170" t="str">
        <f t="shared" si="932"/>
        <v/>
      </c>
      <c r="DR644" s="55" t="str">
        <f t="shared" si="933"/>
        <v/>
      </c>
      <c r="DS644" s="55" t="str">
        <f t="shared" si="934"/>
        <v/>
      </c>
      <c r="DT644" s="173" t="str">
        <f t="shared" si="935"/>
        <v/>
      </c>
      <c r="DU644" s="55" t="str">
        <f t="shared" si="936"/>
        <v/>
      </c>
      <c r="DV644" s="21" t="str">
        <f t="shared" si="937"/>
        <v/>
      </c>
      <c r="DW644" s="11" t="str">
        <f t="shared" ref="DW644:DW707" si="96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44" s="12" t="str">
        <f t="shared" si="938"/>
        <v/>
      </c>
      <c r="DY644" s="15"/>
    </row>
    <row r="645" spans="1:129" ht="19.899999999999999" customHeight="1" x14ac:dyDescent="0.25">
      <c r="A645" s="47">
        <f t="shared" si="939"/>
        <v>644</v>
      </c>
      <c r="B645" s="176"/>
      <c r="C645" s="194"/>
      <c r="D645" s="176"/>
      <c r="E645" s="194"/>
      <c r="F645" s="192"/>
      <c r="G645" s="193"/>
      <c r="H645" s="176"/>
      <c r="I645" s="176"/>
      <c r="J645" s="180"/>
      <c r="K645" s="180"/>
      <c r="L645" s="180"/>
      <c r="M645" s="40"/>
      <c r="N645" s="10" t="str">
        <f t="shared" si="882"/>
        <v/>
      </c>
      <c r="O645" s="13"/>
      <c r="P645" s="26" t="str">
        <f t="shared" si="880"/>
        <v/>
      </c>
      <c r="Q645" s="26" t="str">
        <f t="shared" si="880"/>
        <v/>
      </c>
      <c r="R645" s="26" t="str">
        <f t="shared" si="880"/>
        <v/>
      </c>
      <c r="S645" s="26" t="str">
        <f t="shared" si="880"/>
        <v/>
      </c>
      <c r="T645" s="26" t="str">
        <f t="shared" si="880"/>
        <v/>
      </c>
      <c r="U645" s="157" t="str">
        <f t="shared" si="880"/>
        <v/>
      </c>
      <c r="V645" s="26" t="str">
        <f t="shared" si="880"/>
        <v/>
      </c>
      <c r="W645" s="26" t="str">
        <f t="shared" si="880"/>
        <v/>
      </c>
      <c r="X645" s="26" t="str">
        <f t="shared" si="880"/>
        <v/>
      </c>
      <c r="Y645" s="24" t="str">
        <f t="shared" si="880"/>
        <v/>
      </c>
      <c r="Z645" s="18" t="str">
        <f t="shared" si="881"/>
        <v/>
      </c>
      <c r="AA645" s="24" t="str">
        <f t="shared" si="881"/>
        <v/>
      </c>
      <c r="AB645" s="24" t="str">
        <f t="shared" si="881"/>
        <v/>
      </c>
      <c r="AC645" s="26" t="str">
        <f t="shared" si="881"/>
        <v/>
      </c>
      <c r="AD645" s="33" t="str">
        <f t="shared" si="881"/>
        <v/>
      </c>
      <c r="AE645" s="24" t="str">
        <f t="shared" si="881"/>
        <v/>
      </c>
      <c r="AF645" s="26" t="str">
        <f t="shared" si="881"/>
        <v/>
      </c>
      <c r="AG645" s="24" t="str">
        <f t="shared" si="881"/>
        <v/>
      </c>
      <c r="AH645" s="26" t="str">
        <f t="shared" si="881"/>
        <v/>
      </c>
      <c r="AI645" s="26" t="str">
        <f t="shared" si="881"/>
        <v/>
      </c>
      <c r="AJ645" s="26" t="str">
        <f t="shared" si="881"/>
        <v/>
      </c>
      <c r="AK645" s="26" t="str">
        <f t="shared" si="881"/>
        <v/>
      </c>
      <c r="AL645" s="26" t="str">
        <f t="shared" si="881"/>
        <v/>
      </c>
      <c r="AM645" s="18" t="str">
        <f t="shared" si="881"/>
        <v/>
      </c>
      <c r="AN645" s="9"/>
      <c r="AO645" s="152" t="str">
        <f t="shared" si="940"/>
        <v/>
      </c>
      <c r="AP645" s="150" t="str">
        <f t="shared" si="883"/>
        <v/>
      </c>
      <c r="AQ645" s="151" t="str">
        <f t="shared" si="884"/>
        <v/>
      </c>
      <c r="AR645" s="107" t="str">
        <f t="shared" si="885"/>
        <v/>
      </c>
      <c r="AS645" s="128" t="str">
        <f t="shared" si="886"/>
        <v/>
      </c>
      <c r="AT645" s="114" t="str">
        <f t="shared" si="941"/>
        <v/>
      </c>
      <c r="AU645" s="114" t="str">
        <f t="shared" si="942"/>
        <v/>
      </c>
      <c r="AV645" s="114" t="str">
        <f t="shared" si="943"/>
        <v/>
      </c>
      <c r="AW645" s="114" t="str">
        <f t="shared" si="944"/>
        <v/>
      </c>
      <c r="AX645" s="117" t="str">
        <f t="shared" si="945"/>
        <v/>
      </c>
      <c r="AY645" s="117" t="str">
        <f t="shared" si="946"/>
        <v/>
      </c>
      <c r="AZ645" s="111" t="str">
        <f t="shared" si="947"/>
        <v/>
      </c>
      <c r="BA645" s="133" t="str">
        <f t="shared" si="948"/>
        <v/>
      </c>
      <c r="BB645" s="126" t="str">
        <f t="shared" si="887"/>
        <v/>
      </c>
      <c r="BC645" s="126" t="str">
        <f t="shared" si="888"/>
        <v/>
      </c>
      <c r="BD645" s="127" t="str">
        <f t="shared" si="889"/>
        <v/>
      </c>
      <c r="BE645" s="115" t="str">
        <f t="shared" si="890"/>
        <v/>
      </c>
      <c r="BF645" s="148" t="str">
        <f t="shared" si="891"/>
        <v/>
      </c>
      <c r="BG645" s="126" t="str">
        <f t="shared" si="892"/>
        <v/>
      </c>
      <c r="BH645" s="126" t="str">
        <f t="shared" si="893"/>
        <v/>
      </c>
      <c r="BI645" s="126" t="str">
        <f t="shared" si="894"/>
        <v/>
      </c>
      <c r="BJ645" s="126" t="str">
        <f t="shared" si="895"/>
        <v/>
      </c>
      <c r="BK645" s="111" t="str">
        <f t="shared" si="896"/>
        <v/>
      </c>
      <c r="BL645" s="118" t="str">
        <f t="shared" si="949"/>
        <v/>
      </c>
      <c r="BM645" s="115" t="str">
        <f t="shared" si="897"/>
        <v/>
      </c>
      <c r="BN645" s="110" t="str">
        <f t="shared" si="898"/>
        <v/>
      </c>
      <c r="BO645" s="110" t="str">
        <f t="shared" si="899"/>
        <v/>
      </c>
      <c r="BP645" s="111" t="str">
        <f t="shared" si="950"/>
        <v/>
      </c>
      <c r="BQ645" s="110" t="str">
        <f t="shared" si="951"/>
        <v/>
      </c>
      <c r="BR645" s="153"/>
      <c r="BS645" s="115" t="str">
        <f t="shared" si="900"/>
        <v/>
      </c>
      <c r="BT645" s="132" t="str">
        <f t="shared" ref="BT645:BT708" si="963">IF(AND(ISNUMBER(INDEX(D25_bolus,n-1)),ISNUMBER(INDEX(D25_bolus,n-2)),ISNUMBER(INDEX(D25_bolus,n-3))),3,
IF(AND(ISNUMBER(INDEX(D25_bolus,n-1)),ISNUMBER(INDEX(D25_bolus,n-2))),2,
IF(AND(ISNUMBER(INDEX(D25_bolus,n-1))),1,
"")))</f>
        <v/>
      </c>
      <c r="BU645" s="146" t="str">
        <f t="shared" si="901"/>
        <v/>
      </c>
      <c r="BV645" s="115" t="str">
        <f t="shared" si="902"/>
        <v/>
      </c>
      <c r="BW645" s="118" t="str">
        <f t="shared" si="903"/>
        <v/>
      </c>
      <c r="BX645" s="119"/>
      <c r="BY645" s="111" t="str">
        <f t="shared" si="904"/>
        <v/>
      </c>
      <c r="BZ645" s="111" t="str">
        <f t="shared" si="905"/>
        <v/>
      </c>
      <c r="CA645" s="111" t="str">
        <f t="shared" si="906"/>
        <v/>
      </c>
      <c r="CB645" s="142" t="str">
        <f t="shared" si="907"/>
        <v/>
      </c>
      <c r="CC645" s="184" t="str">
        <f t="shared" si="908"/>
        <v/>
      </c>
      <c r="CD645" s="115" t="str">
        <f t="shared" si="909"/>
        <v/>
      </c>
      <c r="CE645" s="115" t="str">
        <f t="shared" si="910"/>
        <v/>
      </c>
      <c r="CF645" s="125" t="str">
        <f t="shared" si="911"/>
        <v/>
      </c>
      <c r="CG645" s="125" t="str">
        <f t="shared" si="912"/>
        <v/>
      </c>
      <c r="CH645" s="149" t="str">
        <f t="shared" si="913"/>
        <v/>
      </c>
      <c r="CI645" s="142" t="str">
        <f t="shared" si="914"/>
        <v/>
      </c>
      <c r="CJ645" s="119"/>
      <c r="CK645" s="109"/>
      <c r="CL645" s="166" t="str">
        <f t="shared" si="915"/>
        <v/>
      </c>
      <c r="CM645" s="166" t="str">
        <f t="shared" si="916"/>
        <v/>
      </c>
      <c r="CN645" s="163" t="str">
        <f t="shared" si="917"/>
        <v/>
      </c>
      <c r="CO645" s="164" t="str">
        <f t="shared" si="918"/>
        <v/>
      </c>
      <c r="CP645" s="109"/>
      <c r="CQ645" s="163" t="str">
        <f t="shared" si="919"/>
        <v/>
      </c>
      <c r="CR645" s="163" t="str">
        <f t="shared" si="920"/>
        <v/>
      </c>
      <c r="CS645" s="109"/>
      <c r="CT645" s="112" t="str">
        <f t="shared" si="952"/>
        <v/>
      </c>
      <c r="CU645" s="145" t="str">
        <f t="shared" si="953"/>
        <v/>
      </c>
      <c r="CV645" s="111" t="str">
        <f t="shared" si="954"/>
        <v/>
      </c>
      <c r="CW645" s="111" t="str">
        <f t="shared" si="955"/>
        <v/>
      </c>
      <c r="CX645" s="109" t="str">
        <f t="shared" si="921"/>
        <v/>
      </c>
      <c r="CY645" s="126" t="str">
        <f t="shared" si="922"/>
        <v/>
      </c>
      <c r="CZ645" s="126" t="str">
        <f t="shared" si="923"/>
        <v/>
      </c>
      <c r="DA645" s="126" t="str">
        <f t="shared" si="924"/>
        <v/>
      </c>
      <c r="DB645" s="145" t="str">
        <f t="shared" si="925"/>
        <v/>
      </c>
      <c r="DC645" s="143" t="str">
        <f t="shared" si="926"/>
        <v/>
      </c>
      <c r="DD645" s="121"/>
      <c r="DE645" s="113" t="str">
        <f t="shared" si="927"/>
        <v/>
      </c>
      <c r="DF645" s="113" t="str">
        <f t="shared" si="928"/>
        <v/>
      </c>
      <c r="DG645" s="111" t="e">
        <f t="shared" si="956"/>
        <v>#N/A</v>
      </c>
      <c r="DH645" s="108" t="str">
        <f t="shared" si="929"/>
        <v/>
      </c>
      <c r="DI645" s="108" t="str">
        <f t="shared" si="957"/>
        <v/>
      </c>
      <c r="DJ645" s="108" t="str">
        <f t="shared" si="958"/>
        <v/>
      </c>
      <c r="DK645" s="108" t="str">
        <f t="shared" si="961"/>
        <v/>
      </c>
      <c r="DL645" s="108" t="str">
        <f t="shared" si="959"/>
        <v/>
      </c>
      <c r="DM645" s="108" t="str">
        <f t="shared" si="960"/>
        <v/>
      </c>
      <c r="DN645" s="103"/>
      <c r="DO645" s="170" t="str">
        <f t="shared" si="930"/>
        <v/>
      </c>
      <c r="DP645" s="170" t="str">
        <f t="shared" si="931"/>
        <v/>
      </c>
      <c r="DQ645" s="170" t="str">
        <f t="shared" si="932"/>
        <v/>
      </c>
      <c r="DR645" s="55" t="str">
        <f t="shared" si="933"/>
        <v/>
      </c>
      <c r="DS645" s="55" t="str">
        <f t="shared" si="934"/>
        <v/>
      </c>
      <c r="DT645" s="173" t="str">
        <f t="shared" si="935"/>
        <v/>
      </c>
      <c r="DU645" s="55" t="str">
        <f t="shared" si="936"/>
        <v/>
      </c>
      <c r="DV645" s="21" t="str">
        <f t="shared" si="937"/>
        <v/>
      </c>
      <c r="DW645" s="11" t="str">
        <f t="shared" si="962"/>
        <v/>
      </c>
      <c r="DX645" s="12" t="str">
        <f t="shared" si="938"/>
        <v/>
      </c>
      <c r="DY645" s="15"/>
    </row>
    <row r="646" spans="1:129" ht="19.899999999999999" customHeight="1" x14ac:dyDescent="0.25">
      <c r="A646" s="47">
        <f t="shared" si="939"/>
        <v>645</v>
      </c>
      <c r="B646" s="176"/>
      <c r="C646" s="194"/>
      <c r="D646" s="176"/>
      <c r="E646" s="194"/>
      <c r="F646" s="192"/>
      <c r="G646" s="193"/>
      <c r="H646" s="176"/>
      <c r="I646" s="176"/>
      <c r="J646" s="180"/>
      <c r="K646" s="180"/>
      <c r="L646" s="180"/>
      <c r="M646" s="40"/>
      <c r="N646" s="10" t="str">
        <f t="shared" si="882"/>
        <v/>
      </c>
      <c r="O646" s="13"/>
      <c r="P646" s="26" t="str">
        <f t="shared" si="880"/>
        <v/>
      </c>
      <c r="Q646" s="26" t="str">
        <f t="shared" si="880"/>
        <v/>
      </c>
      <c r="R646" s="26" t="str">
        <f t="shared" si="880"/>
        <v/>
      </c>
      <c r="S646" s="26" t="str">
        <f t="shared" si="880"/>
        <v/>
      </c>
      <c r="T646" s="26" t="str">
        <f t="shared" si="880"/>
        <v/>
      </c>
      <c r="U646" s="157" t="str">
        <f t="shared" si="880"/>
        <v/>
      </c>
      <c r="V646" s="26" t="str">
        <f t="shared" si="880"/>
        <v/>
      </c>
      <c r="W646" s="26" t="str">
        <f t="shared" si="880"/>
        <v/>
      </c>
      <c r="X646" s="26" t="str">
        <f t="shared" si="880"/>
        <v/>
      </c>
      <c r="Y646" s="24" t="str">
        <f t="shared" si="880"/>
        <v/>
      </c>
      <c r="Z646" s="18" t="str">
        <f t="shared" si="881"/>
        <v/>
      </c>
      <c r="AA646" s="24" t="str">
        <f t="shared" si="881"/>
        <v/>
      </c>
      <c r="AB646" s="24" t="str">
        <f t="shared" si="881"/>
        <v/>
      </c>
      <c r="AC646" s="26" t="str">
        <f t="shared" si="881"/>
        <v/>
      </c>
      <c r="AD646" s="33" t="str">
        <f t="shared" si="881"/>
        <v/>
      </c>
      <c r="AE646" s="24" t="str">
        <f t="shared" si="881"/>
        <v/>
      </c>
      <c r="AF646" s="26" t="str">
        <f t="shared" si="881"/>
        <v/>
      </c>
      <c r="AG646" s="24" t="str">
        <f t="shared" si="881"/>
        <v/>
      </c>
      <c r="AH646" s="26" t="str">
        <f t="shared" si="881"/>
        <v/>
      </c>
      <c r="AI646" s="26" t="str">
        <f t="shared" si="881"/>
        <v/>
      </c>
      <c r="AJ646" s="26" t="str">
        <f t="shared" si="881"/>
        <v/>
      </c>
      <c r="AK646" s="26" t="str">
        <f t="shared" si="881"/>
        <v/>
      </c>
      <c r="AL646" s="26" t="str">
        <f t="shared" si="881"/>
        <v/>
      </c>
      <c r="AM646" s="18" t="str">
        <f t="shared" si="881"/>
        <v/>
      </c>
      <c r="AN646" s="9"/>
      <c r="AO646" s="152" t="str">
        <f t="shared" si="940"/>
        <v/>
      </c>
      <c r="AP646" s="150" t="str">
        <f t="shared" si="883"/>
        <v/>
      </c>
      <c r="AQ646" s="151" t="str">
        <f t="shared" si="884"/>
        <v/>
      </c>
      <c r="AR646" s="107" t="str">
        <f t="shared" si="885"/>
        <v/>
      </c>
      <c r="AS646" s="128" t="str">
        <f t="shared" si="886"/>
        <v/>
      </c>
      <c r="AT646" s="114" t="str">
        <f t="shared" si="941"/>
        <v/>
      </c>
      <c r="AU646" s="114" t="str">
        <f t="shared" si="942"/>
        <v/>
      </c>
      <c r="AV646" s="114" t="str">
        <f t="shared" si="943"/>
        <v/>
      </c>
      <c r="AW646" s="114" t="str">
        <f t="shared" si="944"/>
        <v/>
      </c>
      <c r="AX646" s="117" t="str">
        <f t="shared" si="945"/>
        <v/>
      </c>
      <c r="AY646" s="117" t="str">
        <f t="shared" si="946"/>
        <v/>
      </c>
      <c r="AZ646" s="111" t="str">
        <f t="shared" si="947"/>
        <v/>
      </c>
      <c r="BA646" s="133" t="str">
        <f t="shared" si="948"/>
        <v/>
      </c>
      <c r="BB646" s="126" t="str">
        <f t="shared" si="887"/>
        <v/>
      </c>
      <c r="BC646" s="126" t="str">
        <f t="shared" si="888"/>
        <v/>
      </c>
      <c r="BD646" s="127" t="str">
        <f t="shared" si="889"/>
        <v/>
      </c>
      <c r="BE646" s="115" t="str">
        <f t="shared" si="890"/>
        <v/>
      </c>
      <c r="BF646" s="148" t="str">
        <f t="shared" si="891"/>
        <v/>
      </c>
      <c r="BG646" s="126" t="str">
        <f t="shared" si="892"/>
        <v/>
      </c>
      <c r="BH646" s="126" t="str">
        <f t="shared" si="893"/>
        <v/>
      </c>
      <c r="BI646" s="126" t="str">
        <f t="shared" si="894"/>
        <v/>
      </c>
      <c r="BJ646" s="126" t="str">
        <f t="shared" si="895"/>
        <v/>
      </c>
      <c r="BK646" s="111" t="str">
        <f t="shared" si="896"/>
        <v/>
      </c>
      <c r="BL646" s="118" t="str">
        <f t="shared" si="949"/>
        <v/>
      </c>
      <c r="BM646" s="115" t="str">
        <f t="shared" si="897"/>
        <v/>
      </c>
      <c r="BN646" s="110" t="str">
        <f t="shared" si="898"/>
        <v/>
      </c>
      <c r="BO646" s="110" t="str">
        <f t="shared" si="899"/>
        <v/>
      </c>
      <c r="BP646" s="111" t="str">
        <f t="shared" si="950"/>
        <v/>
      </c>
      <c r="BQ646" s="110" t="str">
        <f t="shared" si="951"/>
        <v/>
      </c>
      <c r="BR646" s="153"/>
      <c r="BS646" s="115" t="str">
        <f t="shared" si="900"/>
        <v/>
      </c>
      <c r="BT646" s="132" t="str">
        <f t="shared" si="963"/>
        <v/>
      </c>
      <c r="BU646" s="146" t="str">
        <f t="shared" si="901"/>
        <v/>
      </c>
      <c r="BV646" s="115" t="str">
        <f t="shared" si="902"/>
        <v/>
      </c>
      <c r="BW646" s="118" t="str">
        <f t="shared" si="903"/>
        <v/>
      </c>
      <c r="BX646" s="119"/>
      <c r="BY646" s="111" t="str">
        <f t="shared" si="904"/>
        <v/>
      </c>
      <c r="BZ646" s="111" t="str">
        <f t="shared" si="905"/>
        <v/>
      </c>
      <c r="CA646" s="111" t="str">
        <f t="shared" si="906"/>
        <v/>
      </c>
      <c r="CB646" s="142" t="str">
        <f t="shared" si="907"/>
        <v/>
      </c>
      <c r="CC646" s="184" t="str">
        <f t="shared" si="908"/>
        <v/>
      </c>
      <c r="CD646" s="115" t="str">
        <f t="shared" si="909"/>
        <v/>
      </c>
      <c r="CE646" s="115" t="str">
        <f t="shared" si="910"/>
        <v/>
      </c>
      <c r="CF646" s="125" t="str">
        <f t="shared" si="911"/>
        <v/>
      </c>
      <c r="CG646" s="125" t="str">
        <f t="shared" si="912"/>
        <v/>
      </c>
      <c r="CH646" s="149" t="str">
        <f t="shared" si="913"/>
        <v/>
      </c>
      <c r="CI646" s="142" t="str">
        <f t="shared" si="914"/>
        <v/>
      </c>
      <c r="CJ646" s="119"/>
      <c r="CK646" s="109"/>
      <c r="CL646" s="166" t="str">
        <f t="shared" si="915"/>
        <v/>
      </c>
      <c r="CM646" s="166" t="str">
        <f t="shared" si="916"/>
        <v/>
      </c>
      <c r="CN646" s="163" t="str">
        <f t="shared" si="917"/>
        <v/>
      </c>
      <c r="CO646" s="164" t="str">
        <f t="shared" si="918"/>
        <v/>
      </c>
      <c r="CP646" s="109"/>
      <c r="CQ646" s="163" t="str">
        <f t="shared" si="919"/>
        <v/>
      </c>
      <c r="CR646" s="163" t="str">
        <f t="shared" si="920"/>
        <v/>
      </c>
      <c r="CS646" s="109"/>
      <c r="CT646" s="112" t="str">
        <f t="shared" si="952"/>
        <v/>
      </c>
      <c r="CU646" s="145" t="str">
        <f t="shared" si="953"/>
        <v/>
      </c>
      <c r="CV646" s="111" t="str">
        <f t="shared" si="954"/>
        <v/>
      </c>
      <c r="CW646" s="111" t="str">
        <f t="shared" si="955"/>
        <v/>
      </c>
      <c r="CX646" s="109" t="str">
        <f t="shared" si="921"/>
        <v/>
      </c>
      <c r="CY646" s="126" t="str">
        <f t="shared" si="922"/>
        <v/>
      </c>
      <c r="CZ646" s="126" t="str">
        <f t="shared" si="923"/>
        <v/>
      </c>
      <c r="DA646" s="126" t="str">
        <f t="shared" si="924"/>
        <v/>
      </c>
      <c r="DB646" s="145" t="str">
        <f t="shared" si="925"/>
        <v/>
      </c>
      <c r="DC646" s="143" t="str">
        <f t="shared" si="926"/>
        <v/>
      </c>
      <c r="DD646" s="121"/>
      <c r="DE646" s="113" t="str">
        <f t="shared" si="927"/>
        <v/>
      </c>
      <c r="DF646" s="113" t="str">
        <f t="shared" si="928"/>
        <v/>
      </c>
      <c r="DG646" s="111" t="e">
        <f t="shared" si="956"/>
        <v>#N/A</v>
      </c>
      <c r="DH646" s="108" t="str">
        <f t="shared" si="929"/>
        <v/>
      </c>
      <c r="DI646" s="108" t="str">
        <f t="shared" si="957"/>
        <v/>
      </c>
      <c r="DJ646" s="108" t="str">
        <f t="shared" si="958"/>
        <v/>
      </c>
      <c r="DK646" s="108" t="str">
        <f t="shared" si="961"/>
        <v/>
      </c>
      <c r="DL646" s="108" t="str">
        <f t="shared" si="959"/>
        <v/>
      </c>
      <c r="DM646" s="108" t="str">
        <f t="shared" si="960"/>
        <v/>
      </c>
      <c r="DN646" s="103"/>
      <c r="DO646" s="170" t="str">
        <f t="shared" si="930"/>
        <v/>
      </c>
      <c r="DP646" s="170" t="str">
        <f t="shared" si="931"/>
        <v/>
      </c>
      <c r="DQ646" s="170" t="str">
        <f t="shared" si="932"/>
        <v/>
      </c>
      <c r="DR646" s="55" t="str">
        <f t="shared" si="933"/>
        <v/>
      </c>
      <c r="DS646" s="55" t="str">
        <f t="shared" si="934"/>
        <v/>
      </c>
      <c r="DT646" s="173" t="str">
        <f t="shared" si="935"/>
        <v/>
      </c>
      <c r="DU646" s="55" t="str">
        <f t="shared" si="936"/>
        <v/>
      </c>
      <c r="DV646" s="21" t="str">
        <f t="shared" si="937"/>
        <v/>
      </c>
      <c r="DW646" s="11" t="str">
        <f t="shared" si="962"/>
        <v/>
      </c>
      <c r="DX646" s="12" t="str">
        <f t="shared" si="938"/>
        <v/>
      </c>
      <c r="DY646" s="15"/>
    </row>
    <row r="647" spans="1:129" ht="19.899999999999999" customHeight="1" x14ac:dyDescent="0.25">
      <c r="A647" s="47">
        <f t="shared" si="939"/>
        <v>646</v>
      </c>
      <c r="B647" s="176"/>
      <c r="C647" s="194"/>
      <c r="D647" s="176"/>
      <c r="E647" s="194"/>
      <c r="F647" s="192"/>
      <c r="G647" s="193"/>
      <c r="H647" s="176"/>
      <c r="I647" s="176"/>
      <c r="J647" s="180"/>
      <c r="K647" s="180"/>
      <c r="L647" s="180"/>
      <c r="M647" s="40"/>
      <c r="N647" s="10" t="str">
        <f t="shared" si="882"/>
        <v/>
      </c>
      <c r="O647" s="13"/>
      <c r="P647" s="26" t="str">
        <f t="shared" si="880"/>
        <v/>
      </c>
      <c r="Q647" s="26" t="str">
        <f t="shared" si="880"/>
        <v/>
      </c>
      <c r="R647" s="26" t="str">
        <f t="shared" si="880"/>
        <v/>
      </c>
      <c r="S647" s="26" t="str">
        <f t="shared" si="880"/>
        <v/>
      </c>
      <c r="T647" s="26" t="str">
        <f t="shared" si="880"/>
        <v/>
      </c>
      <c r="U647" s="157" t="str">
        <f t="shared" si="880"/>
        <v/>
      </c>
      <c r="V647" s="26" t="str">
        <f t="shared" si="880"/>
        <v/>
      </c>
      <c r="W647" s="26" t="str">
        <f t="shared" si="880"/>
        <v/>
      </c>
      <c r="X647" s="26" t="str">
        <f t="shared" si="880"/>
        <v/>
      </c>
      <c r="Y647" s="24" t="str">
        <f t="shared" si="880"/>
        <v/>
      </c>
      <c r="Z647" s="18" t="str">
        <f t="shared" si="881"/>
        <v/>
      </c>
      <c r="AA647" s="24" t="str">
        <f t="shared" si="881"/>
        <v/>
      </c>
      <c r="AB647" s="24" t="str">
        <f t="shared" si="881"/>
        <v/>
      </c>
      <c r="AC647" s="26" t="str">
        <f t="shared" si="881"/>
        <v/>
      </c>
      <c r="AD647" s="33" t="str">
        <f t="shared" si="881"/>
        <v/>
      </c>
      <c r="AE647" s="24" t="str">
        <f t="shared" si="881"/>
        <v/>
      </c>
      <c r="AF647" s="26" t="str">
        <f t="shared" si="881"/>
        <v/>
      </c>
      <c r="AG647" s="24" t="str">
        <f t="shared" si="881"/>
        <v/>
      </c>
      <c r="AH647" s="26" t="str">
        <f t="shared" si="881"/>
        <v/>
      </c>
      <c r="AI647" s="26" t="str">
        <f t="shared" si="881"/>
        <v/>
      </c>
      <c r="AJ647" s="26" t="str">
        <f t="shared" si="881"/>
        <v/>
      </c>
      <c r="AK647" s="26" t="str">
        <f t="shared" si="881"/>
        <v/>
      </c>
      <c r="AL647" s="26" t="str">
        <f t="shared" si="881"/>
        <v/>
      </c>
      <c r="AM647" s="18" t="str">
        <f t="shared" si="881"/>
        <v/>
      </c>
      <c r="AN647" s="9"/>
      <c r="AO647" s="152" t="str">
        <f t="shared" si="940"/>
        <v/>
      </c>
      <c r="AP647" s="150" t="str">
        <f t="shared" si="883"/>
        <v/>
      </c>
      <c r="AQ647" s="151" t="str">
        <f t="shared" si="884"/>
        <v/>
      </c>
      <c r="AR647" s="107" t="str">
        <f t="shared" si="885"/>
        <v/>
      </c>
      <c r="AS647" s="128" t="str">
        <f t="shared" si="886"/>
        <v/>
      </c>
      <c r="AT647" s="114" t="str">
        <f t="shared" si="941"/>
        <v/>
      </c>
      <c r="AU647" s="114" t="str">
        <f t="shared" si="942"/>
        <v/>
      </c>
      <c r="AV647" s="114" t="str">
        <f t="shared" si="943"/>
        <v/>
      </c>
      <c r="AW647" s="114" t="str">
        <f t="shared" si="944"/>
        <v/>
      </c>
      <c r="AX647" s="117" t="str">
        <f t="shared" si="945"/>
        <v/>
      </c>
      <c r="AY647" s="117" t="str">
        <f t="shared" si="946"/>
        <v/>
      </c>
      <c r="AZ647" s="111" t="str">
        <f t="shared" si="947"/>
        <v/>
      </c>
      <c r="BA647" s="133" t="str">
        <f t="shared" si="948"/>
        <v/>
      </c>
      <c r="BB647" s="126" t="str">
        <f t="shared" si="887"/>
        <v/>
      </c>
      <c r="BC647" s="126" t="str">
        <f t="shared" si="888"/>
        <v/>
      </c>
      <c r="BD647" s="127" t="str">
        <f t="shared" si="889"/>
        <v/>
      </c>
      <c r="BE647" s="115" t="str">
        <f t="shared" si="890"/>
        <v/>
      </c>
      <c r="BF647" s="148" t="str">
        <f t="shared" si="891"/>
        <v/>
      </c>
      <c r="BG647" s="126" t="str">
        <f t="shared" si="892"/>
        <v/>
      </c>
      <c r="BH647" s="126" t="str">
        <f t="shared" si="893"/>
        <v/>
      </c>
      <c r="BI647" s="126" t="str">
        <f t="shared" si="894"/>
        <v/>
      </c>
      <c r="BJ647" s="126" t="str">
        <f t="shared" si="895"/>
        <v/>
      </c>
      <c r="BK647" s="111" t="str">
        <f t="shared" si="896"/>
        <v/>
      </c>
      <c r="BL647" s="118" t="str">
        <f t="shared" si="949"/>
        <v/>
      </c>
      <c r="BM647" s="115" t="str">
        <f t="shared" si="897"/>
        <v/>
      </c>
      <c r="BN647" s="110" t="str">
        <f t="shared" si="898"/>
        <v/>
      </c>
      <c r="BO647" s="110" t="str">
        <f t="shared" si="899"/>
        <v/>
      </c>
      <c r="BP647" s="111" t="str">
        <f t="shared" si="950"/>
        <v/>
      </c>
      <c r="BQ647" s="110" t="str">
        <f t="shared" si="951"/>
        <v/>
      </c>
      <c r="BR647" s="153"/>
      <c r="BS647" s="115" t="str">
        <f t="shared" si="900"/>
        <v/>
      </c>
      <c r="BT647" s="132" t="str">
        <f t="shared" si="963"/>
        <v/>
      </c>
      <c r="BU647" s="146" t="str">
        <f t="shared" si="901"/>
        <v/>
      </c>
      <c r="BV647" s="115" t="str">
        <f t="shared" si="902"/>
        <v/>
      </c>
      <c r="BW647" s="118" t="str">
        <f t="shared" si="903"/>
        <v/>
      </c>
      <c r="BX647" s="119"/>
      <c r="BY647" s="111" t="str">
        <f t="shared" si="904"/>
        <v/>
      </c>
      <c r="BZ647" s="111" t="str">
        <f t="shared" si="905"/>
        <v/>
      </c>
      <c r="CA647" s="111" t="str">
        <f t="shared" si="906"/>
        <v/>
      </c>
      <c r="CB647" s="142" t="str">
        <f t="shared" si="907"/>
        <v/>
      </c>
      <c r="CC647" s="184" t="str">
        <f t="shared" si="908"/>
        <v/>
      </c>
      <c r="CD647" s="115" t="str">
        <f t="shared" si="909"/>
        <v/>
      </c>
      <c r="CE647" s="115" t="str">
        <f t="shared" si="910"/>
        <v/>
      </c>
      <c r="CF647" s="125" t="str">
        <f t="shared" si="911"/>
        <v/>
      </c>
      <c r="CG647" s="125" t="str">
        <f t="shared" si="912"/>
        <v/>
      </c>
      <c r="CH647" s="149" t="str">
        <f t="shared" si="913"/>
        <v/>
      </c>
      <c r="CI647" s="142" t="str">
        <f t="shared" si="914"/>
        <v/>
      </c>
      <c r="CJ647" s="119"/>
      <c r="CK647" s="109"/>
      <c r="CL647" s="166" t="str">
        <f t="shared" si="915"/>
        <v/>
      </c>
      <c r="CM647" s="166" t="str">
        <f t="shared" si="916"/>
        <v/>
      </c>
      <c r="CN647" s="163" t="str">
        <f t="shared" si="917"/>
        <v/>
      </c>
      <c r="CO647" s="164" t="str">
        <f t="shared" si="918"/>
        <v/>
      </c>
      <c r="CP647" s="109"/>
      <c r="CQ647" s="163" t="str">
        <f t="shared" si="919"/>
        <v/>
      </c>
      <c r="CR647" s="163" t="str">
        <f t="shared" si="920"/>
        <v/>
      </c>
      <c r="CS647" s="109"/>
      <c r="CT647" s="112" t="str">
        <f t="shared" si="952"/>
        <v/>
      </c>
      <c r="CU647" s="145" t="str">
        <f t="shared" si="953"/>
        <v/>
      </c>
      <c r="CV647" s="111" t="str">
        <f t="shared" si="954"/>
        <v/>
      </c>
      <c r="CW647" s="111" t="str">
        <f t="shared" si="955"/>
        <v/>
      </c>
      <c r="CX647" s="109" t="str">
        <f t="shared" si="921"/>
        <v/>
      </c>
      <c r="CY647" s="126" t="str">
        <f t="shared" si="922"/>
        <v/>
      </c>
      <c r="CZ647" s="126" t="str">
        <f t="shared" si="923"/>
        <v/>
      </c>
      <c r="DA647" s="126" t="str">
        <f t="shared" si="924"/>
        <v/>
      </c>
      <c r="DB647" s="145" t="str">
        <f t="shared" si="925"/>
        <v/>
      </c>
      <c r="DC647" s="143" t="str">
        <f t="shared" si="926"/>
        <v/>
      </c>
      <c r="DD647" s="121"/>
      <c r="DE647" s="113" t="str">
        <f t="shared" si="927"/>
        <v/>
      </c>
      <c r="DF647" s="113" t="str">
        <f t="shared" si="928"/>
        <v/>
      </c>
      <c r="DG647" s="111" t="e">
        <f t="shared" si="956"/>
        <v>#N/A</v>
      </c>
      <c r="DH647" s="108" t="str">
        <f t="shared" si="929"/>
        <v/>
      </c>
      <c r="DI647" s="108" t="str">
        <f t="shared" si="957"/>
        <v/>
      </c>
      <c r="DJ647" s="108" t="str">
        <f t="shared" si="958"/>
        <v/>
      </c>
      <c r="DK647" s="108" t="str">
        <f t="shared" si="961"/>
        <v/>
      </c>
      <c r="DL647" s="108" t="str">
        <f t="shared" si="959"/>
        <v/>
      </c>
      <c r="DM647" s="108" t="str">
        <f t="shared" si="960"/>
        <v/>
      </c>
      <c r="DN647" s="103"/>
      <c r="DO647" s="170" t="str">
        <f t="shared" si="930"/>
        <v/>
      </c>
      <c r="DP647" s="170" t="str">
        <f t="shared" si="931"/>
        <v/>
      </c>
      <c r="DQ647" s="170" t="str">
        <f t="shared" si="932"/>
        <v/>
      </c>
      <c r="DR647" s="55" t="str">
        <f t="shared" si="933"/>
        <v/>
      </c>
      <c r="DS647" s="55" t="str">
        <f t="shared" si="934"/>
        <v/>
      </c>
      <c r="DT647" s="173" t="str">
        <f t="shared" si="935"/>
        <v/>
      </c>
      <c r="DU647" s="55" t="str">
        <f t="shared" si="936"/>
        <v/>
      </c>
      <c r="DV647" s="21" t="str">
        <f t="shared" si="937"/>
        <v/>
      </c>
      <c r="DW647" s="11" t="str">
        <f t="shared" si="962"/>
        <v/>
      </c>
      <c r="DX647" s="12" t="str">
        <f t="shared" si="938"/>
        <v/>
      </c>
      <c r="DY647" s="15"/>
    </row>
    <row r="648" spans="1:129" ht="19.899999999999999" customHeight="1" x14ac:dyDescent="0.25">
      <c r="A648" s="47">
        <f t="shared" si="939"/>
        <v>647</v>
      </c>
      <c r="B648" s="176"/>
      <c r="C648" s="194"/>
      <c r="D648" s="176"/>
      <c r="E648" s="194"/>
      <c r="F648" s="192"/>
      <c r="G648" s="193"/>
      <c r="H648" s="176"/>
      <c r="I648" s="176"/>
      <c r="J648" s="180"/>
      <c r="K648" s="180"/>
      <c r="L648" s="180"/>
      <c r="M648" s="40"/>
      <c r="N648" s="10" t="str">
        <f t="shared" si="882"/>
        <v/>
      </c>
      <c r="O648" s="13"/>
      <c r="P648" s="26" t="str">
        <f t="shared" si="880"/>
        <v/>
      </c>
      <c r="Q648" s="26" t="str">
        <f t="shared" si="880"/>
        <v/>
      </c>
      <c r="R648" s="26" t="str">
        <f t="shared" si="880"/>
        <v/>
      </c>
      <c r="S648" s="26" t="str">
        <f t="shared" si="880"/>
        <v/>
      </c>
      <c r="T648" s="26" t="str">
        <f t="shared" si="880"/>
        <v/>
      </c>
      <c r="U648" s="157" t="str">
        <f t="shared" si="880"/>
        <v/>
      </c>
      <c r="V648" s="26" t="str">
        <f t="shared" si="880"/>
        <v/>
      </c>
      <c r="W648" s="26" t="str">
        <f t="shared" si="880"/>
        <v/>
      </c>
      <c r="X648" s="26" t="str">
        <f t="shared" si="880"/>
        <v/>
      </c>
      <c r="Y648" s="24" t="str">
        <f t="shared" si="880"/>
        <v/>
      </c>
      <c r="Z648" s="18" t="str">
        <f t="shared" si="881"/>
        <v/>
      </c>
      <c r="AA648" s="24" t="str">
        <f t="shared" si="881"/>
        <v/>
      </c>
      <c r="AB648" s="24" t="str">
        <f t="shared" si="881"/>
        <v/>
      </c>
      <c r="AC648" s="26" t="str">
        <f t="shared" si="881"/>
        <v/>
      </c>
      <c r="AD648" s="33" t="str">
        <f t="shared" si="881"/>
        <v/>
      </c>
      <c r="AE648" s="24" t="str">
        <f t="shared" si="881"/>
        <v/>
      </c>
      <c r="AF648" s="26" t="str">
        <f t="shared" si="881"/>
        <v/>
      </c>
      <c r="AG648" s="24" t="str">
        <f t="shared" si="881"/>
        <v/>
      </c>
      <c r="AH648" s="26" t="str">
        <f t="shared" si="881"/>
        <v/>
      </c>
      <c r="AI648" s="26" t="str">
        <f t="shared" si="881"/>
        <v/>
      </c>
      <c r="AJ648" s="26" t="str">
        <f t="shared" si="881"/>
        <v/>
      </c>
      <c r="AK648" s="26" t="str">
        <f t="shared" si="881"/>
        <v/>
      </c>
      <c r="AL648" s="26" t="str">
        <f t="shared" si="881"/>
        <v/>
      </c>
      <c r="AM648" s="18" t="str">
        <f t="shared" si="881"/>
        <v/>
      </c>
      <c r="AN648" s="9"/>
      <c r="AO648" s="152" t="str">
        <f t="shared" si="940"/>
        <v/>
      </c>
      <c r="AP648" s="150" t="str">
        <f t="shared" si="883"/>
        <v/>
      </c>
      <c r="AQ648" s="151" t="str">
        <f t="shared" si="884"/>
        <v/>
      </c>
      <c r="AR648" s="107" t="str">
        <f t="shared" si="885"/>
        <v/>
      </c>
      <c r="AS648" s="128" t="str">
        <f t="shared" si="886"/>
        <v/>
      </c>
      <c r="AT648" s="114" t="str">
        <f t="shared" si="941"/>
        <v/>
      </c>
      <c r="AU648" s="114" t="str">
        <f t="shared" si="942"/>
        <v/>
      </c>
      <c r="AV648" s="114" t="str">
        <f t="shared" si="943"/>
        <v/>
      </c>
      <c r="AW648" s="114" t="str">
        <f t="shared" si="944"/>
        <v/>
      </c>
      <c r="AX648" s="117" t="str">
        <f t="shared" si="945"/>
        <v/>
      </c>
      <c r="AY648" s="117" t="str">
        <f t="shared" si="946"/>
        <v/>
      </c>
      <c r="AZ648" s="111" t="str">
        <f t="shared" si="947"/>
        <v/>
      </c>
      <c r="BA648" s="133" t="str">
        <f t="shared" si="948"/>
        <v/>
      </c>
      <c r="BB648" s="126" t="str">
        <f t="shared" si="887"/>
        <v/>
      </c>
      <c r="BC648" s="126" t="str">
        <f t="shared" si="888"/>
        <v/>
      </c>
      <c r="BD648" s="127" t="str">
        <f t="shared" si="889"/>
        <v/>
      </c>
      <c r="BE648" s="115" t="str">
        <f t="shared" si="890"/>
        <v/>
      </c>
      <c r="BF648" s="148" t="str">
        <f t="shared" si="891"/>
        <v/>
      </c>
      <c r="BG648" s="126" t="str">
        <f t="shared" si="892"/>
        <v/>
      </c>
      <c r="BH648" s="126" t="str">
        <f t="shared" si="893"/>
        <v/>
      </c>
      <c r="BI648" s="126" t="str">
        <f t="shared" si="894"/>
        <v/>
      </c>
      <c r="BJ648" s="126" t="str">
        <f t="shared" si="895"/>
        <v/>
      </c>
      <c r="BK648" s="111" t="str">
        <f t="shared" si="896"/>
        <v/>
      </c>
      <c r="BL648" s="118" t="str">
        <f t="shared" si="949"/>
        <v/>
      </c>
      <c r="BM648" s="115" t="str">
        <f t="shared" si="897"/>
        <v/>
      </c>
      <c r="BN648" s="110" t="str">
        <f t="shared" si="898"/>
        <v/>
      </c>
      <c r="BO648" s="110" t="str">
        <f t="shared" si="899"/>
        <v/>
      </c>
      <c r="BP648" s="111" t="str">
        <f t="shared" si="950"/>
        <v/>
      </c>
      <c r="BQ648" s="110" t="str">
        <f t="shared" si="951"/>
        <v/>
      </c>
      <c r="BR648" s="153"/>
      <c r="BS648" s="115" t="str">
        <f t="shared" si="900"/>
        <v/>
      </c>
      <c r="BT648" s="132" t="str">
        <f t="shared" si="963"/>
        <v/>
      </c>
      <c r="BU648" s="146" t="str">
        <f t="shared" si="901"/>
        <v/>
      </c>
      <c r="BV648" s="115" t="str">
        <f t="shared" si="902"/>
        <v/>
      </c>
      <c r="BW648" s="118" t="str">
        <f t="shared" si="903"/>
        <v/>
      </c>
      <c r="BX648" s="119"/>
      <c r="BY648" s="111" t="str">
        <f t="shared" si="904"/>
        <v/>
      </c>
      <c r="BZ648" s="111" t="str">
        <f t="shared" si="905"/>
        <v/>
      </c>
      <c r="CA648" s="111" t="str">
        <f t="shared" si="906"/>
        <v/>
      </c>
      <c r="CB648" s="142" t="str">
        <f t="shared" si="907"/>
        <v/>
      </c>
      <c r="CC648" s="184" t="str">
        <f t="shared" si="908"/>
        <v/>
      </c>
      <c r="CD648" s="115" t="str">
        <f t="shared" si="909"/>
        <v/>
      </c>
      <c r="CE648" s="115" t="str">
        <f t="shared" si="910"/>
        <v/>
      </c>
      <c r="CF648" s="125" t="str">
        <f t="shared" si="911"/>
        <v/>
      </c>
      <c r="CG648" s="125" t="str">
        <f t="shared" si="912"/>
        <v/>
      </c>
      <c r="CH648" s="149" t="str">
        <f t="shared" si="913"/>
        <v/>
      </c>
      <c r="CI648" s="142" t="str">
        <f t="shared" si="914"/>
        <v/>
      </c>
      <c r="CJ648" s="119"/>
      <c r="CK648" s="109"/>
      <c r="CL648" s="166" t="str">
        <f t="shared" si="915"/>
        <v/>
      </c>
      <c r="CM648" s="166" t="str">
        <f t="shared" si="916"/>
        <v/>
      </c>
      <c r="CN648" s="163" t="str">
        <f t="shared" si="917"/>
        <v/>
      </c>
      <c r="CO648" s="164" t="str">
        <f t="shared" si="918"/>
        <v/>
      </c>
      <c r="CP648" s="109"/>
      <c r="CQ648" s="163" t="str">
        <f t="shared" si="919"/>
        <v/>
      </c>
      <c r="CR648" s="163" t="str">
        <f t="shared" si="920"/>
        <v/>
      </c>
      <c r="CS648" s="109"/>
      <c r="CT648" s="112" t="str">
        <f t="shared" si="952"/>
        <v/>
      </c>
      <c r="CU648" s="145" t="str">
        <f t="shared" si="953"/>
        <v/>
      </c>
      <c r="CV648" s="111" t="str">
        <f t="shared" si="954"/>
        <v/>
      </c>
      <c r="CW648" s="111" t="str">
        <f t="shared" si="955"/>
        <v/>
      </c>
      <c r="CX648" s="109" t="str">
        <f t="shared" si="921"/>
        <v/>
      </c>
      <c r="CY648" s="126" t="str">
        <f t="shared" si="922"/>
        <v/>
      </c>
      <c r="CZ648" s="126" t="str">
        <f t="shared" si="923"/>
        <v/>
      </c>
      <c r="DA648" s="126" t="str">
        <f t="shared" si="924"/>
        <v/>
      </c>
      <c r="DB648" s="145" t="str">
        <f t="shared" si="925"/>
        <v/>
      </c>
      <c r="DC648" s="143" t="str">
        <f t="shared" si="926"/>
        <v/>
      </c>
      <c r="DD648" s="121"/>
      <c r="DE648" s="113" t="str">
        <f t="shared" si="927"/>
        <v/>
      </c>
      <c r="DF648" s="113" t="str">
        <f t="shared" si="928"/>
        <v/>
      </c>
      <c r="DG648" s="111" t="e">
        <f t="shared" si="956"/>
        <v>#N/A</v>
      </c>
      <c r="DH648" s="108" t="str">
        <f t="shared" si="929"/>
        <v/>
      </c>
      <c r="DI648" s="108" t="str">
        <f t="shared" si="957"/>
        <v/>
      </c>
      <c r="DJ648" s="108" t="str">
        <f t="shared" si="958"/>
        <v/>
      </c>
      <c r="DK648" s="108" t="str">
        <f t="shared" si="961"/>
        <v/>
      </c>
      <c r="DL648" s="108" t="str">
        <f t="shared" si="959"/>
        <v/>
      </c>
      <c r="DM648" s="108" t="str">
        <f t="shared" si="960"/>
        <v/>
      </c>
      <c r="DN648" s="103"/>
      <c r="DO648" s="170" t="str">
        <f t="shared" si="930"/>
        <v/>
      </c>
      <c r="DP648" s="170" t="str">
        <f t="shared" si="931"/>
        <v/>
      </c>
      <c r="DQ648" s="170" t="str">
        <f t="shared" si="932"/>
        <v/>
      </c>
      <c r="DR648" s="55" t="str">
        <f t="shared" si="933"/>
        <v/>
      </c>
      <c r="DS648" s="55" t="str">
        <f t="shared" si="934"/>
        <v/>
      </c>
      <c r="DT648" s="173" t="str">
        <f t="shared" si="935"/>
        <v/>
      </c>
      <c r="DU648" s="55" t="str">
        <f t="shared" si="936"/>
        <v/>
      </c>
      <c r="DV648" s="21" t="str">
        <f t="shared" si="937"/>
        <v/>
      </c>
      <c r="DW648" s="11" t="str">
        <f t="shared" si="962"/>
        <v/>
      </c>
      <c r="DX648" s="12" t="str">
        <f t="shared" si="938"/>
        <v/>
      </c>
      <c r="DY648" s="15"/>
    </row>
    <row r="649" spans="1:129" ht="19.899999999999999" customHeight="1" x14ac:dyDescent="0.25">
      <c r="A649" s="47">
        <f t="shared" si="939"/>
        <v>648</v>
      </c>
      <c r="B649" s="176"/>
      <c r="C649" s="194"/>
      <c r="D649" s="176"/>
      <c r="E649" s="194"/>
      <c r="F649" s="192"/>
      <c r="G649" s="193"/>
      <c r="H649" s="176"/>
      <c r="I649" s="176"/>
      <c r="J649" s="180"/>
      <c r="K649" s="180"/>
      <c r="L649" s="180"/>
      <c r="M649" s="40"/>
      <c r="N649" s="10" t="str">
        <f t="shared" si="882"/>
        <v/>
      </c>
      <c r="O649" s="13"/>
      <c r="P649" s="26" t="str">
        <f t="shared" si="880"/>
        <v/>
      </c>
      <c r="Q649" s="26" t="str">
        <f t="shared" si="880"/>
        <v/>
      </c>
      <c r="R649" s="26" t="str">
        <f t="shared" si="880"/>
        <v/>
      </c>
      <c r="S649" s="26" t="str">
        <f t="shared" si="880"/>
        <v/>
      </c>
      <c r="T649" s="26" t="str">
        <f t="shared" si="880"/>
        <v/>
      </c>
      <c r="U649" s="157" t="str">
        <f t="shared" si="880"/>
        <v/>
      </c>
      <c r="V649" s="26" t="str">
        <f t="shared" si="880"/>
        <v/>
      </c>
      <c r="W649" s="26" t="str">
        <f t="shared" si="880"/>
        <v/>
      </c>
      <c r="X649" s="26" t="str">
        <f t="shared" si="880"/>
        <v/>
      </c>
      <c r="Y649" s="24" t="str">
        <f t="shared" si="880"/>
        <v/>
      </c>
      <c r="Z649" s="18" t="str">
        <f t="shared" si="881"/>
        <v/>
      </c>
      <c r="AA649" s="24" t="str">
        <f t="shared" si="881"/>
        <v/>
      </c>
      <c r="AB649" s="24" t="str">
        <f t="shared" si="881"/>
        <v/>
      </c>
      <c r="AC649" s="26" t="str">
        <f t="shared" si="881"/>
        <v/>
      </c>
      <c r="AD649" s="33" t="str">
        <f t="shared" si="881"/>
        <v/>
      </c>
      <c r="AE649" s="24" t="str">
        <f t="shared" si="881"/>
        <v/>
      </c>
      <c r="AF649" s="26" t="str">
        <f t="shared" si="881"/>
        <v/>
      </c>
      <c r="AG649" s="24" t="str">
        <f t="shared" si="881"/>
        <v/>
      </c>
      <c r="AH649" s="26" t="str">
        <f t="shared" si="881"/>
        <v/>
      </c>
      <c r="AI649" s="26" t="str">
        <f t="shared" si="881"/>
        <v/>
      </c>
      <c r="AJ649" s="26" t="str">
        <f t="shared" si="881"/>
        <v/>
      </c>
      <c r="AK649" s="26" t="str">
        <f t="shared" si="881"/>
        <v/>
      </c>
      <c r="AL649" s="26" t="str">
        <f t="shared" si="881"/>
        <v/>
      </c>
      <c r="AM649" s="18" t="str">
        <f t="shared" si="881"/>
        <v/>
      </c>
      <c r="AN649" s="9"/>
      <c r="AO649" s="152" t="str">
        <f t="shared" si="940"/>
        <v/>
      </c>
      <c r="AP649" s="150" t="str">
        <f t="shared" si="883"/>
        <v/>
      </c>
      <c r="AQ649" s="151" t="str">
        <f t="shared" si="884"/>
        <v/>
      </c>
      <c r="AR649" s="107" t="str">
        <f t="shared" si="885"/>
        <v/>
      </c>
      <c r="AS649" s="128" t="str">
        <f t="shared" si="886"/>
        <v/>
      </c>
      <c r="AT649" s="114" t="str">
        <f t="shared" si="941"/>
        <v/>
      </c>
      <c r="AU649" s="114" t="str">
        <f t="shared" si="942"/>
        <v/>
      </c>
      <c r="AV649" s="114" t="str">
        <f t="shared" si="943"/>
        <v/>
      </c>
      <c r="AW649" s="114" t="str">
        <f t="shared" si="944"/>
        <v/>
      </c>
      <c r="AX649" s="117" t="str">
        <f t="shared" si="945"/>
        <v/>
      </c>
      <c r="AY649" s="117" t="str">
        <f t="shared" si="946"/>
        <v/>
      </c>
      <c r="AZ649" s="111" t="str">
        <f t="shared" si="947"/>
        <v/>
      </c>
      <c r="BA649" s="133" t="str">
        <f t="shared" si="948"/>
        <v/>
      </c>
      <c r="BB649" s="126" t="str">
        <f t="shared" si="887"/>
        <v/>
      </c>
      <c r="BC649" s="126" t="str">
        <f t="shared" si="888"/>
        <v/>
      </c>
      <c r="BD649" s="127" t="str">
        <f t="shared" si="889"/>
        <v/>
      </c>
      <c r="BE649" s="115" t="str">
        <f t="shared" si="890"/>
        <v/>
      </c>
      <c r="BF649" s="148" t="str">
        <f t="shared" si="891"/>
        <v/>
      </c>
      <c r="BG649" s="126" t="str">
        <f t="shared" si="892"/>
        <v/>
      </c>
      <c r="BH649" s="126" t="str">
        <f t="shared" si="893"/>
        <v/>
      </c>
      <c r="BI649" s="126" t="str">
        <f t="shared" si="894"/>
        <v/>
      </c>
      <c r="BJ649" s="126" t="str">
        <f t="shared" si="895"/>
        <v/>
      </c>
      <c r="BK649" s="111" t="str">
        <f t="shared" si="896"/>
        <v/>
      </c>
      <c r="BL649" s="118" t="str">
        <f t="shared" si="949"/>
        <v/>
      </c>
      <c r="BM649" s="115" t="str">
        <f t="shared" si="897"/>
        <v/>
      </c>
      <c r="BN649" s="110" t="str">
        <f t="shared" si="898"/>
        <v/>
      </c>
      <c r="BO649" s="110" t="str">
        <f t="shared" si="899"/>
        <v/>
      </c>
      <c r="BP649" s="111" t="str">
        <f t="shared" si="950"/>
        <v/>
      </c>
      <c r="BQ649" s="110" t="str">
        <f t="shared" si="951"/>
        <v/>
      </c>
      <c r="BR649" s="153"/>
      <c r="BS649" s="115" t="str">
        <f t="shared" si="900"/>
        <v/>
      </c>
      <c r="BT649" s="132" t="str">
        <f t="shared" si="963"/>
        <v/>
      </c>
      <c r="BU649" s="146" t="str">
        <f t="shared" si="901"/>
        <v/>
      </c>
      <c r="BV649" s="115" t="str">
        <f t="shared" si="902"/>
        <v/>
      </c>
      <c r="BW649" s="118" t="str">
        <f t="shared" si="903"/>
        <v/>
      </c>
      <c r="BX649" s="119"/>
      <c r="BY649" s="111" t="str">
        <f t="shared" si="904"/>
        <v/>
      </c>
      <c r="BZ649" s="111" t="str">
        <f t="shared" si="905"/>
        <v/>
      </c>
      <c r="CA649" s="111" t="str">
        <f t="shared" si="906"/>
        <v/>
      </c>
      <c r="CB649" s="142" t="str">
        <f t="shared" si="907"/>
        <v/>
      </c>
      <c r="CC649" s="184" t="str">
        <f t="shared" si="908"/>
        <v/>
      </c>
      <c r="CD649" s="115" t="str">
        <f t="shared" si="909"/>
        <v/>
      </c>
      <c r="CE649" s="115" t="str">
        <f t="shared" si="910"/>
        <v/>
      </c>
      <c r="CF649" s="125" t="str">
        <f t="shared" si="911"/>
        <v/>
      </c>
      <c r="CG649" s="125" t="str">
        <f t="shared" si="912"/>
        <v/>
      </c>
      <c r="CH649" s="149" t="str">
        <f t="shared" si="913"/>
        <v/>
      </c>
      <c r="CI649" s="142" t="str">
        <f t="shared" si="914"/>
        <v/>
      </c>
      <c r="CJ649" s="119"/>
      <c r="CK649" s="109"/>
      <c r="CL649" s="166" t="str">
        <f t="shared" si="915"/>
        <v/>
      </c>
      <c r="CM649" s="166" t="str">
        <f t="shared" si="916"/>
        <v/>
      </c>
      <c r="CN649" s="163" t="str">
        <f t="shared" si="917"/>
        <v/>
      </c>
      <c r="CO649" s="164" t="str">
        <f t="shared" si="918"/>
        <v/>
      </c>
      <c r="CP649" s="109"/>
      <c r="CQ649" s="163" t="str">
        <f t="shared" si="919"/>
        <v/>
      </c>
      <c r="CR649" s="163" t="str">
        <f t="shared" si="920"/>
        <v/>
      </c>
      <c r="CS649" s="109"/>
      <c r="CT649" s="112" t="str">
        <f t="shared" si="952"/>
        <v/>
      </c>
      <c r="CU649" s="145" t="str">
        <f t="shared" si="953"/>
        <v/>
      </c>
      <c r="CV649" s="111" t="str">
        <f t="shared" si="954"/>
        <v/>
      </c>
      <c r="CW649" s="111" t="str">
        <f t="shared" si="955"/>
        <v/>
      </c>
      <c r="CX649" s="109" t="str">
        <f t="shared" si="921"/>
        <v/>
      </c>
      <c r="CY649" s="126" t="str">
        <f t="shared" si="922"/>
        <v/>
      </c>
      <c r="CZ649" s="126" t="str">
        <f t="shared" si="923"/>
        <v/>
      </c>
      <c r="DA649" s="126" t="str">
        <f t="shared" si="924"/>
        <v/>
      </c>
      <c r="DB649" s="145" t="str">
        <f t="shared" si="925"/>
        <v/>
      </c>
      <c r="DC649" s="143" t="str">
        <f t="shared" si="926"/>
        <v/>
      </c>
      <c r="DD649" s="121"/>
      <c r="DE649" s="113" t="str">
        <f t="shared" si="927"/>
        <v/>
      </c>
      <c r="DF649" s="113" t="str">
        <f t="shared" si="928"/>
        <v/>
      </c>
      <c r="DG649" s="111" t="e">
        <f t="shared" si="956"/>
        <v>#N/A</v>
      </c>
      <c r="DH649" s="108" t="str">
        <f t="shared" si="929"/>
        <v/>
      </c>
      <c r="DI649" s="108" t="str">
        <f t="shared" si="957"/>
        <v/>
      </c>
      <c r="DJ649" s="108" t="str">
        <f t="shared" si="958"/>
        <v/>
      </c>
      <c r="DK649" s="108" t="str">
        <f t="shared" si="961"/>
        <v/>
      </c>
      <c r="DL649" s="108" t="str">
        <f t="shared" si="959"/>
        <v/>
      </c>
      <c r="DM649" s="108" t="str">
        <f t="shared" si="960"/>
        <v/>
      </c>
      <c r="DN649" s="103"/>
      <c r="DO649" s="170" t="str">
        <f t="shared" si="930"/>
        <v/>
      </c>
      <c r="DP649" s="170" t="str">
        <f t="shared" si="931"/>
        <v/>
      </c>
      <c r="DQ649" s="170" t="str">
        <f t="shared" si="932"/>
        <v/>
      </c>
      <c r="DR649" s="55" t="str">
        <f t="shared" si="933"/>
        <v/>
      </c>
      <c r="DS649" s="55" t="str">
        <f t="shared" si="934"/>
        <v/>
      </c>
      <c r="DT649" s="173" t="str">
        <f t="shared" si="935"/>
        <v/>
      </c>
      <c r="DU649" s="55" t="str">
        <f t="shared" si="936"/>
        <v/>
      </c>
      <c r="DV649" s="21" t="str">
        <f t="shared" si="937"/>
        <v/>
      </c>
      <c r="DW649" s="11" t="str">
        <f t="shared" si="962"/>
        <v/>
      </c>
      <c r="DX649" s="12" t="str">
        <f t="shared" si="938"/>
        <v/>
      </c>
      <c r="DY649" s="15"/>
    </row>
    <row r="650" spans="1:129" ht="19.899999999999999" customHeight="1" x14ac:dyDescent="0.25">
      <c r="A650" s="47">
        <f t="shared" si="939"/>
        <v>649</v>
      </c>
      <c r="B650" s="176"/>
      <c r="C650" s="194"/>
      <c r="D650" s="176"/>
      <c r="E650" s="194"/>
      <c r="F650" s="192"/>
      <c r="G650" s="193"/>
      <c r="H650" s="176"/>
      <c r="I650" s="176"/>
      <c r="J650" s="180"/>
      <c r="K650" s="180"/>
      <c r="L650" s="180"/>
      <c r="M650" s="40"/>
      <c r="N650" s="10" t="str">
        <f t="shared" si="882"/>
        <v/>
      </c>
      <c r="O650" s="13"/>
      <c r="P650" s="26" t="str">
        <f t="shared" si="880"/>
        <v/>
      </c>
      <c r="Q650" s="26" t="str">
        <f t="shared" si="880"/>
        <v/>
      </c>
      <c r="R650" s="26" t="str">
        <f t="shared" si="880"/>
        <v/>
      </c>
      <c r="S650" s="26" t="str">
        <f t="shared" si="880"/>
        <v/>
      </c>
      <c r="T650" s="26" t="str">
        <f t="shared" si="880"/>
        <v/>
      </c>
      <c r="U650" s="157" t="str">
        <f t="shared" si="880"/>
        <v/>
      </c>
      <c r="V650" s="26" t="str">
        <f t="shared" si="880"/>
        <v/>
      </c>
      <c r="W650" s="26" t="str">
        <f t="shared" si="880"/>
        <v/>
      </c>
      <c r="X650" s="26" t="str">
        <f t="shared" si="880"/>
        <v/>
      </c>
      <c r="Y650" s="24" t="str">
        <f t="shared" si="880"/>
        <v/>
      </c>
      <c r="Z650" s="18" t="str">
        <f t="shared" si="881"/>
        <v/>
      </c>
      <c r="AA650" s="24" t="str">
        <f t="shared" si="881"/>
        <v/>
      </c>
      <c r="AB650" s="24" t="str">
        <f t="shared" si="881"/>
        <v/>
      </c>
      <c r="AC650" s="26" t="str">
        <f t="shared" si="881"/>
        <v/>
      </c>
      <c r="AD650" s="33" t="str">
        <f t="shared" si="881"/>
        <v/>
      </c>
      <c r="AE650" s="24" t="str">
        <f t="shared" si="881"/>
        <v/>
      </c>
      <c r="AF650" s="26" t="str">
        <f t="shared" si="881"/>
        <v/>
      </c>
      <c r="AG650" s="24" t="str">
        <f t="shared" si="881"/>
        <v/>
      </c>
      <c r="AH650" s="26" t="str">
        <f t="shared" si="881"/>
        <v/>
      </c>
      <c r="AI650" s="26" t="str">
        <f t="shared" si="881"/>
        <v/>
      </c>
      <c r="AJ650" s="26" t="str">
        <f t="shared" si="881"/>
        <v/>
      </c>
      <c r="AK650" s="26" t="str">
        <f t="shared" si="881"/>
        <v/>
      </c>
      <c r="AL650" s="26" t="str">
        <f t="shared" si="881"/>
        <v/>
      </c>
      <c r="AM650" s="18" t="str">
        <f t="shared" si="881"/>
        <v/>
      </c>
      <c r="AN650" s="9"/>
      <c r="AO650" s="152" t="str">
        <f t="shared" si="940"/>
        <v/>
      </c>
      <c r="AP650" s="150" t="str">
        <f t="shared" si="883"/>
        <v/>
      </c>
      <c r="AQ650" s="151" t="str">
        <f t="shared" si="884"/>
        <v/>
      </c>
      <c r="AR650" s="107" t="str">
        <f t="shared" si="885"/>
        <v/>
      </c>
      <c r="AS650" s="128" t="str">
        <f t="shared" si="886"/>
        <v/>
      </c>
      <c r="AT650" s="114" t="str">
        <f t="shared" si="941"/>
        <v/>
      </c>
      <c r="AU650" s="114" t="str">
        <f t="shared" si="942"/>
        <v/>
      </c>
      <c r="AV650" s="114" t="str">
        <f t="shared" si="943"/>
        <v/>
      </c>
      <c r="AW650" s="114" t="str">
        <f t="shared" si="944"/>
        <v/>
      </c>
      <c r="AX650" s="117" t="str">
        <f t="shared" si="945"/>
        <v/>
      </c>
      <c r="AY650" s="117" t="str">
        <f t="shared" si="946"/>
        <v/>
      </c>
      <c r="AZ650" s="111" t="str">
        <f t="shared" si="947"/>
        <v/>
      </c>
      <c r="BA650" s="133" t="str">
        <f t="shared" si="948"/>
        <v/>
      </c>
      <c r="BB650" s="126" t="str">
        <f t="shared" si="887"/>
        <v/>
      </c>
      <c r="BC650" s="126" t="str">
        <f t="shared" si="888"/>
        <v/>
      </c>
      <c r="BD650" s="127" t="str">
        <f t="shared" si="889"/>
        <v/>
      </c>
      <c r="BE650" s="115" t="str">
        <f t="shared" si="890"/>
        <v/>
      </c>
      <c r="BF650" s="148" t="str">
        <f t="shared" si="891"/>
        <v/>
      </c>
      <c r="BG650" s="126" t="str">
        <f t="shared" si="892"/>
        <v/>
      </c>
      <c r="BH650" s="126" t="str">
        <f t="shared" si="893"/>
        <v/>
      </c>
      <c r="BI650" s="126" t="str">
        <f t="shared" si="894"/>
        <v/>
      </c>
      <c r="BJ650" s="126" t="str">
        <f t="shared" si="895"/>
        <v/>
      </c>
      <c r="BK650" s="111" t="str">
        <f t="shared" si="896"/>
        <v/>
      </c>
      <c r="BL650" s="118" t="str">
        <f t="shared" si="949"/>
        <v/>
      </c>
      <c r="BM650" s="115" t="str">
        <f t="shared" si="897"/>
        <v/>
      </c>
      <c r="BN650" s="110" t="str">
        <f t="shared" si="898"/>
        <v/>
      </c>
      <c r="BO650" s="110" t="str">
        <f t="shared" si="899"/>
        <v/>
      </c>
      <c r="BP650" s="111" t="str">
        <f t="shared" si="950"/>
        <v/>
      </c>
      <c r="BQ650" s="110" t="str">
        <f t="shared" si="951"/>
        <v/>
      </c>
      <c r="BR650" s="153"/>
      <c r="BS650" s="115" t="str">
        <f t="shared" si="900"/>
        <v/>
      </c>
      <c r="BT650" s="132" t="str">
        <f t="shared" si="963"/>
        <v/>
      </c>
      <c r="BU650" s="146" t="str">
        <f t="shared" si="901"/>
        <v/>
      </c>
      <c r="BV650" s="115" t="str">
        <f t="shared" si="902"/>
        <v/>
      </c>
      <c r="BW650" s="118" t="str">
        <f t="shared" si="903"/>
        <v/>
      </c>
      <c r="BX650" s="119"/>
      <c r="BY650" s="111" t="str">
        <f t="shared" si="904"/>
        <v/>
      </c>
      <c r="BZ650" s="111" t="str">
        <f t="shared" si="905"/>
        <v/>
      </c>
      <c r="CA650" s="111" t="str">
        <f t="shared" si="906"/>
        <v/>
      </c>
      <c r="CB650" s="142" t="str">
        <f t="shared" si="907"/>
        <v/>
      </c>
      <c r="CC650" s="184" t="str">
        <f t="shared" si="908"/>
        <v/>
      </c>
      <c r="CD650" s="115" t="str">
        <f t="shared" si="909"/>
        <v/>
      </c>
      <c r="CE650" s="115" t="str">
        <f t="shared" si="910"/>
        <v/>
      </c>
      <c r="CF650" s="125" t="str">
        <f t="shared" si="911"/>
        <v/>
      </c>
      <c r="CG650" s="125" t="str">
        <f t="shared" si="912"/>
        <v/>
      </c>
      <c r="CH650" s="149" t="str">
        <f t="shared" si="913"/>
        <v/>
      </c>
      <c r="CI650" s="142" t="str">
        <f t="shared" si="914"/>
        <v/>
      </c>
      <c r="CJ650" s="119"/>
      <c r="CK650" s="109"/>
      <c r="CL650" s="166" t="str">
        <f t="shared" si="915"/>
        <v/>
      </c>
      <c r="CM650" s="166" t="str">
        <f t="shared" si="916"/>
        <v/>
      </c>
      <c r="CN650" s="163" t="str">
        <f t="shared" si="917"/>
        <v/>
      </c>
      <c r="CO650" s="164" t="str">
        <f t="shared" si="918"/>
        <v/>
      </c>
      <c r="CP650" s="109"/>
      <c r="CQ650" s="163" t="str">
        <f t="shared" si="919"/>
        <v/>
      </c>
      <c r="CR650" s="163" t="str">
        <f t="shared" si="920"/>
        <v/>
      </c>
      <c r="CS650" s="109"/>
      <c r="CT650" s="112" t="str">
        <f t="shared" si="952"/>
        <v/>
      </c>
      <c r="CU650" s="145" t="str">
        <f t="shared" si="953"/>
        <v/>
      </c>
      <c r="CV650" s="111" t="str">
        <f t="shared" si="954"/>
        <v/>
      </c>
      <c r="CW650" s="111" t="str">
        <f t="shared" si="955"/>
        <v/>
      </c>
      <c r="CX650" s="109" t="str">
        <f t="shared" si="921"/>
        <v/>
      </c>
      <c r="CY650" s="126" t="str">
        <f t="shared" si="922"/>
        <v/>
      </c>
      <c r="CZ650" s="126" t="str">
        <f t="shared" si="923"/>
        <v/>
      </c>
      <c r="DA650" s="126" t="str">
        <f t="shared" si="924"/>
        <v/>
      </c>
      <c r="DB650" s="145" t="str">
        <f t="shared" si="925"/>
        <v/>
      </c>
      <c r="DC650" s="143" t="str">
        <f t="shared" si="926"/>
        <v/>
      </c>
      <c r="DD650" s="121"/>
      <c r="DE650" s="113" t="str">
        <f t="shared" si="927"/>
        <v/>
      </c>
      <c r="DF650" s="113" t="str">
        <f t="shared" si="928"/>
        <v/>
      </c>
      <c r="DG650" s="111" t="e">
        <f t="shared" si="956"/>
        <v>#N/A</v>
      </c>
      <c r="DH650" s="108" t="str">
        <f t="shared" si="929"/>
        <v/>
      </c>
      <c r="DI650" s="108" t="str">
        <f t="shared" si="957"/>
        <v/>
      </c>
      <c r="DJ650" s="108" t="str">
        <f t="shared" si="958"/>
        <v/>
      </c>
      <c r="DK650" s="108" t="str">
        <f t="shared" si="961"/>
        <v/>
      </c>
      <c r="DL650" s="108" t="str">
        <f t="shared" si="959"/>
        <v/>
      </c>
      <c r="DM650" s="108" t="str">
        <f t="shared" si="960"/>
        <v/>
      </c>
      <c r="DN650" s="103"/>
      <c r="DO650" s="170" t="str">
        <f t="shared" si="930"/>
        <v/>
      </c>
      <c r="DP650" s="170" t="str">
        <f t="shared" si="931"/>
        <v/>
      </c>
      <c r="DQ650" s="170" t="str">
        <f t="shared" si="932"/>
        <v/>
      </c>
      <c r="DR650" s="55" t="str">
        <f t="shared" si="933"/>
        <v/>
      </c>
      <c r="DS650" s="55" t="str">
        <f t="shared" si="934"/>
        <v/>
      </c>
      <c r="DT650" s="173" t="str">
        <f t="shared" si="935"/>
        <v/>
      </c>
      <c r="DU650" s="55" t="str">
        <f t="shared" si="936"/>
        <v/>
      </c>
      <c r="DV650" s="21" t="str">
        <f t="shared" si="937"/>
        <v/>
      </c>
      <c r="DW650" s="11" t="str">
        <f t="shared" si="962"/>
        <v/>
      </c>
      <c r="DX650" s="12" t="str">
        <f t="shared" si="938"/>
        <v/>
      </c>
      <c r="DY650" s="15"/>
    </row>
    <row r="651" spans="1:129" ht="19.899999999999999" customHeight="1" x14ac:dyDescent="0.25">
      <c r="A651" s="47">
        <f t="shared" si="939"/>
        <v>650</v>
      </c>
      <c r="B651" s="176"/>
      <c r="C651" s="194"/>
      <c r="D651" s="176"/>
      <c r="E651" s="194"/>
      <c r="F651" s="192"/>
      <c r="G651" s="193"/>
      <c r="H651" s="176"/>
      <c r="I651" s="176"/>
      <c r="J651" s="180"/>
      <c r="K651" s="180"/>
      <c r="L651" s="180"/>
      <c r="M651" s="40"/>
      <c r="N651" s="10" t="str">
        <f t="shared" si="882"/>
        <v/>
      </c>
      <c r="O651" s="13"/>
      <c r="P651" s="26" t="str">
        <f t="shared" si="880"/>
        <v/>
      </c>
      <c r="Q651" s="26" t="str">
        <f t="shared" si="880"/>
        <v/>
      </c>
      <c r="R651" s="26" t="str">
        <f t="shared" si="880"/>
        <v/>
      </c>
      <c r="S651" s="26" t="str">
        <f t="shared" si="880"/>
        <v/>
      </c>
      <c r="T651" s="26" t="str">
        <f t="shared" si="880"/>
        <v/>
      </c>
      <c r="U651" s="157" t="str">
        <f t="shared" si="880"/>
        <v/>
      </c>
      <c r="V651" s="26" t="str">
        <f t="shared" si="880"/>
        <v/>
      </c>
      <c r="W651" s="26" t="str">
        <f t="shared" si="880"/>
        <v/>
      </c>
      <c r="X651" s="26" t="str">
        <f t="shared" si="880"/>
        <v/>
      </c>
      <c r="Y651" s="24" t="str">
        <f t="shared" si="880"/>
        <v/>
      </c>
      <c r="Z651" s="18" t="str">
        <f t="shared" si="881"/>
        <v/>
      </c>
      <c r="AA651" s="24" t="str">
        <f t="shared" si="881"/>
        <v/>
      </c>
      <c r="AB651" s="24" t="str">
        <f t="shared" si="881"/>
        <v/>
      </c>
      <c r="AC651" s="26" t="str">
        <f t="shared" si="881"/>
        <v/>
      </c>
      <c r="AD651" s="33" t="str">
        <f t="shared" si="881"/>
        <v/>
      </c>
      <c r="AE651" s="24" t="str">
        <f t="shared" si="881"/>
        <v/>
      </c>
      <c r="AF651" s="26" t="str">
        <f t="shared" si="881"/>
        <v/>
      </c>
      <c r="AG651" s="24" t="str">
        <f t="shared" si="881"/>
        <v/>
      </c>
      <c r="AH651" s="26" t="str">
        <f t="shared" si="881"/>
        <v/>
      </c>
      <c r="AI651" s="26" t="str">
        <f t="shared" si="881"/>
        <v/>
      </c>
      <c r="AJ651" s="26" t="str">
        <f t="shared" si="881"/>
        <v/>
      </c>
      <c r="AK651" s="26" t="str">
        <f t="shared" si="881"/>
        <v/>
      </c>
      <c r="AL651" s="26" t="str">
        <f t="shared" si="881"/>
        <v/>
      </c>
      <c r="AM651" s="18" t="str">
        <f t="shared" si="881"/>
        <v/>
      </c>
      <c r="AN651" s="9"/>
      <c r="AO651" s="152" t="str">
        <f t="shared" si="940"/>
        <v/>
      </c>
      <c r="AP651" s="150" t="str">
        <f t="shared" si="883"/>
        <v/>
      </c>
      <c r="AQ651" s="151" t="str">
        <f t="shared" si="884"/>
        <v/>
      </c>
      <c r="AR651" s="107" t="str">
        <f t="shared" si="885"/>
        <v/>
      </c>
      <c r="AS651" s="128" t="str">
        <f t="shared" si="886"/>
        <v/>
      </c>
      <c r="AT651" s="114" t="str">
        <f t="shared" si="941"/>
        <v/>
      </c>
      <c r="AU651" s="114" t="str">
        <f t="shared" si="942"/>
        <v/>
      </c>
      <c r="AV651" s="114" t="str">
        <f t="shared" si="943"/>
        <v/>
      </c>
      <c r="AW651" s="114" t="str">
        <f t="shared" si="944"/>
        <v/>
      </c>
      <c r="AX651" s="117" t="str">
        <f t="shared" si="945"/>
        <v/>
      </c>
      <c r="AY651" s="117" t="str">
        <f t="shared" si="946"/>
        <v/>
      </c>
      <c r="AZ651" s="111" t="str">
        <f t="shared" si="947"/>
        <v/>
      </c>
      <c r="BA651" s="133" t="str">
        <f t="shared" si="948"/>
        <v/>
      </c>
      <c r="BB651" s="126" t="str">
        <f t="shared" si="887"/>
        <v/>
      </c>
      <c r="BC651" s="126" t="str">
        <f t="shared" si="888"/>
        <v/>
      </c>
      <c r="BD651" s="127" t="str">
        <f t="shared" si="889"/>
        <v/>
      </c>
      <c r="BE651" s="115" t="str">
        <f t="shared" si="890"/>
        <v/>
      </c>
      <c r="BF651" s="148" t="str">
        <f t="shared" si="891"/>
        <v/>
      </c>
      <c r="BG651" s="126" t="str">
        <f t="shared" si="892"/>
        <v/>
      </c>
      <c r="BH651" s="126" t="str">
        <f t="shared" si="893"/>
        <v/>
      </c>
      <c r="BI651" s="126" t="str">
        <f t="shared" si="894"/>
        <v/>
      </c>
      <c r="BJ651" s="126" t="str">
        <f t="shared" si="895"/>
        <v/>
      </c>
      <c r="BK651" s="111" t="str">
        <f t="shared" si="896"/>
        <v/>
      </c>
      <c r="BL651" s="118" t="str">
        <f t="shared" si="949"/>
        <v/>
      </c>
      <c r="BM651" s="115" t="str">
        <f t="shared" si="897"/>
        <v/>
      </c>
      <c r="BN651" s="110" t="str">
        <f t="shared" si="898"/>
        <v/>
      </c>
      <c r="BO651" s="110" t="str">
        <f t="shared" si="899"/>
        <v/>
      </c>
      <c r="BP651" s="111" t="str">
        <f t="shared" si="950"/>
        <v/>
      </c>
      <c r="BQ651" s="110" t="str">
        <f t="shared" si="951"/>
        <v/>
      </c>
      <c r="BR651" s="153"/>
      <c r="BS651" s="115" t="str">
        <f t="shared" si="900"/>
        <v/>
      </c>
      <c r="BT651" s="132" t="str">
        <f t="shared" si="963"/>
        <v/>
      </c>
      <c r="BU651" s="146" t="str">
        <f t="shared" si="901"/>
        <v/>
      </c>
      <c r="BV651" s="115" t="str">
        <f t="shared" si="902"/>
        <v/>
      </c>
      <c r="BW651" s="118" t="str">
        <f t="shared" si="903"/>
        <v/>
      </c>
      <c r="BX651" s="119"/>
      <c r="BY651" s="111" t="str">
        <f t="shared" si="904"/>
        <v/>
      </c>
      <c r="BZ651" s="111" t="str">
        <f t="shared" si="905"/>
        <v/>
      </c>
      <c r="CA651" s="111" t="str">
        <f t="shared" si="906"/>
        <v/>
      </c>
      <c r="CB651" s="142" t="str">
        <f t="shared" si="907"/>
        <v/>
      </c>
      <c r="CC651" s="184" t="str">
        <f t="shared" si="908"/>
        <v/>
      </c>
      <c r="CD651" s="115" t="str">
        <f t="shared" si="909"/>
        <v/>
      </c>
      <c r="CE651" s="115" t="str">
        <f t="shared" si="910"/>
        <v/>
      </c>
      <c r="CF651" s="125" t="str">
        <f t="shared" si="911"/>
        <v/>
      </c>
      <c r="CG651" s="125" t="str">
        <f t="shared" si="912"/>
        <v/>
      </c>
      <c r="CH651" s="149" t="str">
        <f t="shared" si="913"/>
        <v/>
      </c>
      <c r="CI651" s="142" t="str">
        <f t="shared" si="914"/>
        <v/>
      </c>
      <c r="CJ651" s="119"/>
      <c r="CK651" s="109"/>
      <c r="CL651" s="166" t="str">
        <f t="shared" si="915"/>
        <v/>
      </c>
      <c r="CM651" s="166" t="str">
        <f t="shared" si="916"/>
        <v/>
      </c>
      <c r="CN651" s="163" t="str">
        <f t="shared" si="917"/>
        <v/>
      </c>
      <c r="CO651" s="164" t="str">
        <f t="shared" si="918"/>
        <v/>
      </c>
      <c r="CP651" s="109"/>
      <c r="CQ651" s="163" t="str">
        <f t="shared" si="919"/>
        <v/>
      </c>
      <c r="CR651" s="163" t="str">
        <f t="shared" si="920"/>
        <v/>
      </c>
      <c r="CS651" s="109"/>
      <c r="CT651" s="112" t="str">
        <f t="shared" si="952"/>
        <v/>
      </c>
      <c r="CU651" s="145" t="str">
        <f t="shared" si="953"/>
        <v/>
      </c>
      <c r="CV651" s="111" t="str">
        <f t="shared" si="954"/>
        <v/>
      </c>
      <c r="CW651" s="111" t="str">
        <f t="shared" si="955"/>
        <v/>
      </c>
      <c r="CX651" s="109" t="str">
        <f t="shared" si="921"/>
        <v/>
      </c>
      <c r="CY651" s="126" t="str">
        <f t="shared" si="922"/>
        <v/>
      </c>
      <c r="CZ651" s="126" t="str">
        <f t="shared" si="923"/>
        <v/>
      </c>
      <c r="DA651" s="126" t="str">
        <f t="shared" si="924"/>
        <v/>
      </c>
      <c r="DB651" s="145" t="str">
        <f t="shared" si="925"/>
        <v/>
      </c>
      <c r="DC651" s="143" t="str">
        <f t="shared" si="926"/>
        <v/>
      </c>
      <c r="DD651" s="121"/>
      <c r="DE651" s="113" t="str">
        <f t="shared" si="927"/>
        <v/>
      </c>
      <c r="DF651" s="113" t="str">
        <f t="shared" si="928"/>
        <v/>
      </c>
      <c r="DG651" s="111" t="e">
        <f t="shared" si="956"/>
        <v>#N/A</v>
      </c>
      <c r="DH651" s="108" t="str">
        <f t="shared" si="929"/>
        <v/>
      </c>
      <c r="DI651" s="108" t="str">
        <f t="shared" si="957"/>
        <v/>
      </c>
      <c r="DJ651" s="108" t="str">
        <f t="shared" si="958"/>
        <v/>
      </c>
      <c r="DK651" s="108" t="str">
        <f t="shared" si="961"/>
        <v/>
      </c>
      <c r="DL651" s="108" t="str">
        <f t="shared" si="959"/>
        <v/>
      </c>
      <c r="DM651" s="108" t="str">
        <f t="shared" si="960"/>
        <v/>
      </c>
      <c r="DN651" s="103"/>
      <c r="DO651" s="170" t="str">
        <f t="shared" si="930"/>
        <v/>
      </c>
      <c r="DP651" s="170" t="str">
        <f t="shared" si="931"/>
        <v/>
      </c>
      <c r="DQ651" s="170" t="str">
        <f t="shared" si="932"/>
        <v/>
      </c>
      <c r="DR651" s="55" t="str">
        <f t="shared" si="933"/>
        <v/>
      </c>
      <c r="DS651" s="55" t="str">
        <f t="shared" si="934"/>
        <v/>
      </c>
      <c r="DT651" s="173" t="str">
        <f t="shared" si="935"/>
        <v/>
      </c>
      <c r="DU651" s="55" t="str">
        <f t="shared" si="936"/>
        <v/>
      </c>
      <c r="DV651" s="21" t="str">
        <f t="shared" si="937"/>
        <v/>
      </c>
      <c r="DW651" s="11" t="str">
        <f t="shared" si="962"/>
        <v/>
      </c>
      <c r="DX651" s="12" t="str">
        <f t="shared" si="938"/>
        <v/>
      </c>
      <c r="DY651" s="15"/>
    </row>
    <row r="652" spans="1:129" ht="19.899999999999999" customHeight="1" x14ac:dyDescent="0.25">
      <c r="A652" s="47">
        <f t="shared" si="939"/>
        <v>651</v>
      </c>
      <c r="B652" s="176"/>
      <c r="C652" s="194"/>
      <c r="D652" s="176"/>
      <c r="E652" s="194"/>
      <c r="F652" s="192"/>
      <c r="G652" s="193"/>
      <c r="H652" s="176"/>
      <c r="I652" s="176"/>
      <c r="J652" s="180"/>
      <c r="K652" s="180"/>
      <c r="L652" s="180"/>
      <c r="M652" s="40"/>
      <c r="N652" s="10" t="str">
        <f t="shared" si="882"/>
        <v/>
      </c>
      <c r="O652" s="13"/>
      <c r="P652" s="26" t="str">
        <f t="shared" si="880"/>
        <v/>
      </c>
      <c r="Q652" s="26" t="str">
        <f t="shared" si="880"/>
        <v/>
      </c>
      <c r="R652" s="26" t="str">
        <f t="shared" si="880"/>
        <v/>
      </c>
      <c r="S652" s="26" t="str">
        <f t="shared" si="880"/>
        <v/>
      </c>
      <c r="T652" s="26" t="str">
        <f t="shared" si="880"/>
        <v/>
      </c>
      <c r="U652" s="157" t="str">
        <f t="shared" si="880"/>
        <v/>
      </c>
      <c r="V652" s="26" t="str">
        <f t="shared" si="880"/>
        <v/>
      </c>
      <c r="W652" s="26" t="str">
        <f t="shared" si="880"/>
        <v/>
      </c>
      <c r="X652" s="26" t="str">
        <f t="shared" si="880"/>
        <v/>
      </c>
      <c r="Y652" s="24" t="str">
        <f t="shared" si="880"/>
        <v/>
      </c>
      <c r="Z652" s="18" t="str">
        <f t="shared" si="881"/>
        <v/>
      </c>
      <c r="AA652" s="24" t="str">
        <f t="shared" si="881"/>
        <v/>
      </c>
      <c r="AB652" s="24" t="str">
        <f t="shared" si="881"/>
        <v/>
      </c>
      <c r="AC652" s="26" t="str">
        <f t="shared" si="881"/>
        <v/>
      </c>
      <c r="AD652" s="33" t="str">
        <f t="shared" si="881"/>
        <v/>
      </c>
      <c r="AE652" s="24" t="str">
        <f t="shared" si="881"/>
        <v/>
      </c>
      <c r="AF652" s="26" t="str">
        <f t="shared" si="881"/>
        <v/>
      </c>
      <c r="AG652" s="24" t="str">
        <f t="shared" si="881"/>
        <v/>
      </c>
      <c r="AH652" s="26" t="str">
        <f t="shared" si="881"/>
        <v/>
      </c>
      <c r="AI652" s="26" t="str">
        <f t="shared" si="881"/>
        <v/>
      </c>
      <c r="AJ652" s="26" t="str">
        <f t="shared" si="881"/>
        <v/>
      </c>
      <c r="AK652" s="26" t="str">
        <f t="shared" si="881"/>
        <v/>
      </c>
      <c r="AL652" s="26" t="str">
        <f t="shared" si="881"/>
        <v/>
      </c>
      <c r="AM652" s="18" t="str">
        <f t="shared" si="881"/>
        <v/>
      </c>
      <c r="AN652" s="9"/>
      <c r="AO652" s="152" t="str">
        <f t="shared" si="940"/>
        <v/>
      </c>
      <c r="AP652" s="150" t="str">
        <f t="shared" si="883"/>
        <v/>
      </c>
      <c r="AQ652" s="151" t="str">
        <f t="shared" si="884"/>
        <v/>
      </c>
      <c r="AR652" s="107" t="str">
        <f t="shared" si="885"/>
        <v/>
      </c>
      <c r="AS652" s="128" t="str">
        <f t="shared" si="886"/>
        <v/>
      </c>
      <c r="AT652" s="114" t="str">
        <f t="shared" si="941"/>
        <v/>
      </c>
      <c r="AU652" s="114" t="str">
        <f t="shared" si="942"/>
        <v/>
      </c>
      <c r="AV652" s="114" t="str">
        <f t="shared" si="943"/>
        <v/>
      </c>
      <c r="AW652" s="114" t="str">
        <f t="shared" si="944"/>
        <v/>
      </c>
      <c r="AX652" s="117" t="str">
        <f t="shared" si="945"/>
        <v/>
      </c>
      <c r="AY652" s="117" t="str">
        <f t="shared" si="946"/>
        <v/>
      </c>
      <c r="AZ652" s="111" t="str">
        <f t="shared" si="947"/>
        <v/>
      </c>
      <c r="BA652" s="133" t="str">
        <f t="shared" si="948"/>
        <v/>
      </c>
      <c r="BB652" s="126" t="str">
        <f t="shared" si="887"/>
        <v/>
      </c>
      <c r="BC652" s="126" t="str">
        <f t="shared" si="888"/>
        <v/>
      </c>
      <c r="BD652" s="127" t="str">
        <f t="shared" si="889"/>
        <v/>
      </c>
      <c r="BE652" s="115" t="str">
        <f t="shared" si="890"/>
        <v/>
      </c>
      <c r="BF652" s="148" t="str">
        <f t="shared" si="891"/>
        <v/>
      </c>
      <c r="BG652" s="126" t="str">
        <f t="shared" si="892"/>
        <v/>
      </c>
      <c r="BH652" s="126" t="str">
        <f t="shared" si="893"/>
        <v/>
      </c>
      <c r="BI652" s="126" t="str">
        <f t="shared" si="894"/>
        <v/>
      </c>
      <c r="BJ652" s="126" t="str">
        <f t="shared" si="895"/>
        <v/>
      </c>
      <c r="BK652" s="111" t="str">
        <f t="shared" si="896"/>
        <v/>
      </c>
      <c r="BL652" s="118" t="str">
        <f t="shared" si="949"/>
        <v/>
      </c>
      <c r="BM652" s="115" t="str">
        <f t="shared" si="897"/>
        <v/>
      </c>
      <c r="BN652" s="110" t="str">
        <f t="shared" si="898"/>
        <v/>
      </c>
      <c r="BO652" s="110" t="str">
        <f t="shared" si="899"/>
        <v/>
      </c>
      <c r="BP652" s="111" t="str">
        <f t="shared" si="950"/>
        <v/>
      </c>
      <c r="BQ652" s="110" t="str">
        <f t="shared" si="951"/>
        <v/>
      </c>
      <c r="BR652" s="153"/>
      <c r="BS652" s="115" t="str">
        <f t="shared" si="900"/>
        <v/>
      </c>
      <c r="BT652" s="132" t="str">
        <f t="shared" si="963"/>
        <v/>
      </c>
      <c r="BU652" s="146" t="str">
        <f t="shared" si="901"/>
        <v/>
      </c>
      <c r="BV652" s="115" t="str">
        <f t="shared" si="902"/>
        <v/>
      </c>
      <c r="BW652" s="118" t="str">
        <f t="shared" si="903"/>
        <v/>
      </c>
      <c r="BX652" s="119"/>
      <c r="BY652" s="111" t="str">
        <f t="shared" si="904"/>
        <v/>
      </c>
      <c r="BZ652" s="111" t="str">
        <f t="shared" si="905"/>
        <v/>
      </c>
      <c r="CA652" s="111" t="str">
        <f t="shared" si="906"/>
        <v/>
      </c>
      <c r="CB652" s="142" t="str">
        <f t="shared" si="907"/>
        <v/>
      </c>
      <c r="CC652" s="184" t="str">
        <f t="shared" si="908"/>
        <v/>
      </c>
      <c r="CD652" s="115" t="str">
        <f t="shared" si="909"/>
        <v/>
      </c>
      <c r="CE652" s="115" t="str">
        <f t="shared" si="910"/>
        <v/>
      </c>
      <c r="CF652" s="125" t="str">
        <f t="shared" si="911"/>
        <v/>
      </c>
      <c r="CG652" s="125" t="str">
        <f t="shared" si="912"/>
        <v/>
      </c>
      <c r="CH652" s="149" t="str">
        <f t="shared" si="913"/>
        <v/>
      </c>
      <c r="CI652" s="142" t="str">
        <f t="shared" si="914"/>
        <v/>
      </c>
      <c r="CJ652" s="119"/>
      <c r="CK652" s="109"/>
      <c r="CL652" s="166" t="str">
        <f t="shared" si="915"/>
        <v/>
      </c>
      <c r="CM652" s="166" t="str">
        <f t="shared" si="916"/>
        <v/>
      </c>
      <c r="CN652" s="163" t="str">
        <f t="shared" si="917"/>
        <v/>
      </c>
      <c r="CO652" s="164" t="str">
        <f t="shared" si="918"/>
        <v/>
      </c>
      <c r="CP652" s="109"/>
      <c r="CQ652" s="163" t="str">
        <f t="shared" si="919"/>
        <v/>
      </c>
      <c r="CR652" s="163" t="str">
        <f t="shared" si="920"/>
        <v/>
      </c>
      <c r="CS652" s="109"/>
      <c r="CT652" s="112" t="str">
        <f t="shared" si="952"/>
        <v/>
      </c>
      <c r="CU652" s="145" t="str">
        <f t="shared" si="953"/>
        <v/>
      </c>
      <c r="CV652" s="111" t="str">
        <f t="shared" si="954"/>
        <v/>
      </c>
      <c r="CW652" s="111" t="str">
        <f t="shared" si="955"/>
        <v/>
      </c>
      <c r="CX652" s="109" t="str">
        <f t="shared" si="921"/>
        <v/>
      </c>
      <c r="CY652" s="126" t="str">
        <f t="shared" si="922"/>
        <v/>
      </c>
      <c r="CZ652" s="126" t="str">
        <f t="shared" si="923"/>
        <v/>
      </c>
      <c r="DA652" s="126" t="str">
        <f t="shared" si="924"/>
        <v/>
      </c>
      <c r="DB652" s="145" t="str">
        <f t="shared" si="925"/>
        <v/>
      </c>
      <c r="DC652" s="143" t="str">
        <f t="shared" si="926"/>
        <v/>
      </c>
      <c r="DD652" s="121"/>
      <c r="DE652" s="113" t="str">
        <f t="shared" si="927"/>
        <v/>
      </c>
      <c r="DF652" s="113" t="str">
        <f t="shared" si="928"/>
        <v/>
      </c>
      <c r="DG652" s="111" t="e">
        <f t="shared" si="956"/>
        <v>#N/A</v>
      </c>
      <c r="DH652" s="108" t="str">
        <f t="shared" si="929"/>
        <v/>
      </c>
      <c r="DI652" s="108" t="str">
        <f t="shared" si="957"/>
        <v/>
      </c>
      <c r="DJ652" s="108" t="str">
        <f t="shared" si="958"/>
        <v/>
      </c>
      <c r="DK652" s="108" t="str">
        <f t="shared" si="961"/>
        <v/>
      </c>
      <c r="DL652" s="108" t="str">
        <f t="shared" si="959"/>
        <v/>
      </c>
      <c r="DM652" s="108" t="str">
        <f t="shared" si="960"/>
        <v/>
      </c>
      <c r="DN652" s="103"/>
      <c r="DO652" s="170" t="str">
        <f t="shared" si="930"/>
        <v/>
      </c>
      <c r="DP652" s="170" t="str">
        <f t="shared" si="931"/>
        <v/>
      </c>
      <c r="DQ652" s="170" t="str">
        <f t="shared" si="932"/>
        <v/>
      </c>
      <c r="DR652" s="55" t="str">
        <f t="shared" si="933"/>
        <v/>
      </c>
      <c r="DS652" s="55" t="str">
        <f t="shared" si="934"/>
        <v/>
      </c>
      <c r="DT652" s="173" t="str">
        <f t="shared" si="935"/>
        <v/>
      </c>
      <c r="DU652" s="55" t="str">
        <f t="shared" si="936"/>
        <v/>
      </c>
      <c r="DV652" s="21" t="str">
        <f t="shared" si="937"/>
        <v/>
      </c>
      <c r="DW652" s="11" t="str">
        <f t="shared" si="962"/>
        <v/>
      </c>
      <c r="DX652" s="12" t="str">
        <f t="shared" si="938"/>
        <v/>
      </c>
      <c r="DY652" s="15"/>
    </row>
    <row r="653" spans="1:129" ht="19.899999999999999" customHeight="1" x14ac:dyDescent="0.25">
      <c r="A653" s="47">
        <f t="shared" si="939"/>
        <v>652</v>
      </c>
      <c r="B653" s="176"/>
      <c r="C653" s="194"/>
      <c r="D653" s="176"/>
      <c r="E653" s="194"/>
      <c r="F653" s="192"/>
      <c r="G653" s="193"/>
      <c r="H653" s="176"/>
      <c r="I653" s="176"/>
      <c r="J653" s="180"/>
      <c r="K653" s="180"/>
      <c r="L653" s="180"/>
      <c r="M653" s="40"/>
      <c r="N653" s="10" t="str">
        <f t="shared" si="882"/>
        <v/>
      </c>
      <c r="O653" s="13"/>
      <c r="P653" s="26" t="str">
        <f t="shared" si="880"/>
        <v/>
      </c>
      <c r="Q653" s="26" t="str">
        <f t="shared" si="880"/>
        <v/>
      </c>
      <c r="R653" s="26" t="str">
        <f t="shared" si="880"/>
        <v/>
      </c>
      <c r="S653" s="26" t="str">
        <f t="shared" si="880"/>
        <v/>
      </c>
      <c r="T653" s="26" t="str">
        <f t="shared" si="880"/>
        <v/>
      </c>
      <c r="U653" s="157" t="str">
        <f t="shared" si="880"/>
        <v/>
      </c>
      <c r="V653" s="26" t="str">
        <f t="shared" si="880"/>
        <v/>
      </c>
      <c r="W653" s="26" t="str">
        <f t="shared" si="880"/>
        <v/>
      </c>
      <c r="X653" s="26" t="str">
        <f t="shared" si="880"/>
        <v/>
      </c>
      <c r="Y653" s="24" t="str">
        <f t="shared" si="880"/>
        <v/>
      </c>
      <c r="Z653" s="18" t="str">
        <f t="shared" si="881"/>
        <v/>
      </c>
      <c r="AA653" s="24" t="str">
        <f t="shared" si="881"/>
        <v/>
      </c>
      <c r="AB653" s="24" t="str">
        <f t="shared" si="881"/>
        <v/>
      </c>
      <c r="AC653" s="26" t="str">
        <f t="shared" si="881"/>
        <v/>
      </c>
      <c r="AD653" s="33" t="str">
        <f t="shared" si="881"/>
        <v/>
      </c>
      <c r="AE653" s="24" t="str">
        <f t="shared" si="881"/>
        <v/>
      </c>
      <c r="AF653" s="26" t="str">
        <f t="shared" si="881"/>
        <v/>
      </c>
      <c r="AG653" s="24" t="str">
        <f t="shared" si="881"/>
        <v/>
      </c>
      <c r="AH653" s="26" t="str">
        <f t="shared" si="881"/>
        <v/>
      </c>
      <c r="AI653" s="26" t="str">
        <f t="shared" si="881"/>
        <v/>
      </c>
      <c r="AJ653" s="26" t="str">
        <f t="shared" si="881"/>
        <v/>
      </c>
      <c r="AK653" s="26" t="str">
        <f t="shared" si="881"/>
        <v/>
      </c>
      <c r="AL653" s="26" t="str">
        <f t="shared" si="881"/>
        <v/>
      </c>
      <c r="AM653" s="18" t="str">
        <f t="shared" si="881"/>
        <v/>
      </c>
      <c r="AN653" s="9"/>
      <c r="AO653" s="152" t="str">
        <f t="shared" si="940"/>
        <v/>
      </c>
      <c r="AP653" s="150" t="str">
        <f t="shared" si="883"/>
        <v/>
      </c>
      <c r="AQ653" s="151" t="str">
        <f t="shared" si="884"/>
        <v/>
      </c>
      <c r="AR653" s="107" t="str">
        <f t="shared" si="885"/>
        <v/>
      </c>
      <c r="AS653" s="128" t="str">
        <f t="shared" si="886"/>
        <v/>
      </c>
      <c r="AT653" s="114" t="str">
        <f t="shared" si="941"/>
        <v/>
      </c>
      <c r="AU653" s="114" t="str">
        <f t="shared" si="942"/>
        <v/>
      </c>
      <c r="AV653" s="114" t="str">
        <f t="shared" si="943"/>
        <v/>
      </c>
      <c r="AW653" s="114" t="str">
        <f t="shared" si="944"/>
        <v/>
      </c>
      <c r="AX653" s="117" t="str">
        <f t="shared" si="945"/>
        <v/>
      </c>
      <c r="AY653" s="117" t="str">
        <f t="shared" si="946"/>
        <v/>
      </c>
      <c r="AZ653" s="111" t="str">
        <f t="shared" si="947"/>
        <v/>
      </c>
      <c r="BA653" s="133" t="str">
        <f t="shared" si="948"/>
        <v/>
      </c>
      <c r="BB653" s="126" t="str">
        <f t="shared" si="887"/>
        <v/>
      </c>
      <c r="BC653" s="126" t="str">
        <f t="shared" si="888"/>
        <v/>
      </c>
      <c r="BD653" s="127" t="str">
        <f t="shared" si="889"/>
        <v/>
      </c>
      <c r="BE653" s="115" t="str">
        <f t="shared" si="890"/>
        <v/>
      </c>
      <c r="BF653" s="148" t="str">
        <f t="shared" si="891"/>
        <v/>
      </c>
      <c r="BG653" s="126" t="str">
        <f t="shared" si="892"/>
        <v/>
      </c>
      <c r="BH653" s="126" t="str">
        <f t="shared" si="893"/>
        <v/>
      </c>
      <c r="BI653" s="126" t="str">
        <f t="shared" si="894"/>
        <v/>
      </c>
      <c r="BJ653" s="126" t="str">
        <f t="shared" si="895"/>
        <v/>
      </c>
      <c r="BK653" s="111" t="str">
        <f t="shared" si="896"/>
        <v/>
      </c>
      <c r="BL653" s="118" t="str">
        <f t="shared" si="949"/>
        <v/>
      </c>
      <c r="BM653" s="115" t="str">
        <f t="shared" si="897"/>
        <v/>
      </c>
      <c r="BN653" s="110" t="str">
        <f t="shared" si="898"/>
        <v/>
      </c>
      <c r="BO653" s="110" t="str">
        <f t="shared" si="899"/>
        <v/>
      </c>
      <c r="BP653" s="111" t="str">
        <f t="shared" si="950"/>
        <v/>
      </c>
      <c r="BQ653" s="110" t="str">
        <f t="shared" si="951"/>
        <v/>
      </c>
      <c r="BR653" s="153"/>
      <c r="BS653" s="115" t="str">
        <f t="shared" si="900"/>
        <v/>
      </c>
      <c r="BT653" s="132" t="str">
        <f t="shared" si="963"/>
        <v/>
      </c>
      <c r="BU653" s="146" t="str">
        <f t="shared" si="901"/>
        <v/>
      </c>
      <c r="BV653" s="115" t="str">
        <f t="shared" si="902"/>
        <v/>
      </c>
      <c r="BW653" s="118" t="str">
        <f t="shared" si="903"/>
        <v/>
      </c>
      <c r="BX653" s="119"/>
      <c r="BY653" s="111" t="str">
        <f t="shared" si="904"/>
        <v/>
      </c>
      <c r="BZ653" s="111" t="str">
        <f t="shared" si="905"/>
        <v/>
      </c>
      <c r="CA653" s="111" t="str">
        <f t="shared" si="906"/>
        <v/>
      </c>
      <c r="CB653" s="142" t="str">
        <f t="shared" si="907"/>
        <v/>
      </c>
      <c r="CC653" s="184" t="str">
        <f t="shared" si="908"/>
        <v/>
      </c>
      <c r="CD653" s="115" t="str">
        <f t="shared" si="909"/>
        <v/>
      </c>
      <c r="CE653" s="115" t="str">
        <f t="shared" si="910"/>
        <v/>
      </c>
      <c r="CF653" s="125" t="str">
        <f t="shared" si="911"/>
        <v/>
      </c>
      <c r="CG653" s="125" t="str">
        <f t="shared" si="912"/>
        <v/>
      </c>
      <c r="CH653" s="149" t="str">
        <f t="shared" si="913"/>
        <v/>
      </c>
      <c r="CI653" s="142" t="str">
        <f t="shared" si="914"/>
        <v/>
      </c>
      <c r="CJ653" s="119"/>
      <c r="CK653" s="109"/>
      <c r="CL653" s="166" t="str">
        <f t="shared" si="915"/>
        <v/>
      </c>
      <c r="CM653" s="166" t="str">
        <f t="shared" si="916"/>
        <v/>
      </c>
      <c r="CN653" s="163" t="str">
        <f t="shared" si="917"/>
        <v/>
      </c>
      <c r="CO653" s="164" t="str">
        <f t="shared" si="918"/>
        <v/>
      </c>
      <c r="CP653" s="109"/>
      <c r="CQ653" s="163" t="str">
        <f t="shared" si="919"/>
        <v/>
      </c>
      <c r="CR653" s="163" t="str">
        <f t="shared" si="920"/>
        <v/>
      </c>
      <c r="CS653" s="109"/>
      <c r="CT653" s="112" t="str">
        <f t="shared" si="952"/>
        <v/>
      </c>
      <c r="CU653" s="145" t="str">
        <f t="shared" si="953"/>
        <v/>
      </c>
      <c r="CV653" s="111" t="str">
        <f t="shared" si="954"/>
        <v/>
      </c>
      <c r="CW653" s="111" t="str">
        <f t="shared" si="955"/>
        <v/>
      </c>
      <c r="CX653" s="109" t="str">
        <f t="shared" si="921"/>
        <v/>
      </c>
      <c r="CY653" s="126" t="str">
        <f t="shared" si="922"/>
        <v/>
      </c>
      <c r="CZ653" s="126" t="str">
        <f t="shared" si="923"/>
        <v/>
      </c>
      <c r="DA653" s="126" t="str">
        <f t="shared" si="924"/>
        <v/>
      </c>
      <c r="DB653" s="145" t="str">
        <f t="shared" si="925"/>
        <v/>
      </c>
      <c r="DC653" s="143" t="str">
        <f t="shared" si="926"/>
        <v/>
      </c>
      <c r="DD653" s="121"/>
      <c r="DE653" s="113" t="str">
        <f t="shared" si="927"/>
        <v/>
      </c>
      <c r="DF653" s="113" t="str">
        <f t="shared" si="928"/>
        <v/>
      </c>
      <c r="DG653" s="111" t="e">
        <f t="shared" si="956"/>
        <v>#N/A</v>
      </c>
      <c r="DH653" s="108" t="str">
        <f t="shared" si="929"/>
        <v/>
      </c>
      <c r="DI653" s="108" t="str">
        <f t="shared" si="957"/>
        <v/>
      </c>
      <c r="DJ653" s="108" t="str">
        <f t="shared" si="958"/>
        <v/>
      </c>
      <c r="DK653" s="108" t="str">
        <f t="shared" si="961"/>
        <v/>
      </c>
      <c r="DL653" s="108" t="str">
        <f t="shared" si="959"/>
        <v/>
      </c>
      <c r="DM653" s="108" t="str">
        <f t="shared" si="960"/>
        <v/>
      </c>
      <c r="DN653" s="103"/>
      <c r="DO653" s="170" t="str">
        <f t="shared" si="930"/>
        <v/>
      </c>
      <c r="DP653" s="170" t="str">
        <f t="shared" si="931"/>
        <v/>
      </c>
      <c r="DQ653" s="170" t="str">
        <f t="shared" si="932"/>
        <v/>
      </c>
      <c r="DR653" s="55" t="str">
        <f t="shared" si="933"/>
        <v/>
      </c>
      <c r="DS653" s="55" t="str">
        <f t="shared" si="934"/>
        <v/>
      </c>
      <c r="DT653" s="173" t="str">
        <f t="shared" si="935"/>
        <v/>
      </c>
      <c r="DU653" s="55" t="str">
        <f t="shared" si="936"/>
        <v/>
      </c>
      <c r="DV653" s="21" t="str">
        <f t="shared" si="937"/>
        <v/>
      </c>
      <c r="DW653" s="11" t="str">
        <f t="shared" si="962"/>
        <v/>
      </c>
      <c r="DX653" s="12" t="str">
        <f t="shared" si="938"/>
        <v/>
      </c>
      <c r="DY653" s="15"/>
    </row>
    <row r="654" spans="1:129" ht="19.899999999999999" customHeight="1" x14ac:dyDescent="0.25">
      <c r="A654" s="47">
        <f t="shared" si="939"/>
        <v>653</v>
      </c>
      <c r="B654" s="176"/>
      <c r="C654" s="194"/>
      <c r="D654" s="176"/>
      <c r="E654" s="194"/>
      <c r="F654" s="192"/>
      <c r="G654" s="193"/>
      <c r="H654" s="176"/>
      <c r="I654" s="176"/>
      <c r="J654" s="180"/>
      <c r="K654" s="180"/>
      <c r="L654" s="180"/>
      <c r="M654" s="40"/>
      <c r="N654" s="10" t="str">
        <f t="shared" si="882"/>
        <v/>
      </c>
      <c r="O654" s="13"/>
      <c r="P654" s="26" t="str">
        <f t="shared" si="880"/>
        <v/>
      </c>
      <c r="Q654" s="26" t="str">
        <f t="shared" si="880"/>
        <v/>
      </c>
      <c r="R654" s="26" t="str">
        <f t="shared" si="880"/>
        <v/>
      </c>
      <c r="S654" s="26" t="str">
        <f t="shared" si="880"/>
        <v/>
      </c>
      <c r="T654" s="26" t="str">
        <f t="shared" si="880"/>
        <v/>
      </c>
      <c r="U654" s="157" t="str">
        <f t="shared" si="880"/>
        <v/>
      </c>
      <c r="V654" s="26" t="str">
        <f t="shared" si="880"/>
        <v/>
      </c>
      <c r="W654" s="26" t="str">
        <f t="shared" si="880"/>
        <v/>
      </c>
      <c r="X654" s="26" t="str">
        <f t="shared" si="880"/>
        <v/>
      </c>
      <c r="Y654" s="24" t="str">
        <f t="shared" si="880"/>
        <v/>
      </c>
      <c r="Z654" s="18" t="str">
        <f t="shared" si="881"/>
        <v/>
      </c>
      <c r="AA654" s="24" t="str">
        <f t="shared" si="881"/>
        <v/>
      </c>
      <c r="AB654" s="24" t="str">
        <f t="shared" si="881"/>
        <v/>
      </c>
      <c r="AC654" s="26" t="str">
        <f t="shared" si="881"/>
        <v/>
      </c>
      <c r="AD654" s="33" t="str">
        <f t="shared" si="881"/>
        <v/>
      </c>
      <c r="AE654" s="24" t="str">
        <f t="shared" si="881"/>
        <v/>
      </c>
      <c r="AF654" s="26" t="str">
        <f t="shared" si="881"/>
        <v/>
      </c>
      <c r="AG654" s="24" t="str">
        <f t="shared" si="881"/>
        <v/>
      </c>
      <c r="AH654" s="26" t="str">
        <f t="shared" si="881"/>
        <v/>
      </c>
      <c r="AI654" s="26" t="str">
        <f t="shared" si="881"/>
        <v/>
      </c>
      <c r="AJ654" s="26" t="str">
        <f t="shared" si="881"/>
        <v/>
      </c>
      <c r="AK654" s="26" t="str">
        <f t="shared" si="881"/>
        <v/>
      </c>
      <c r="AL654" s="26" t="str">
        <f t="shared" si="881"/>
        <v/>
      </c>
      <c r="AM654" s="18" t="str">
        <f t="shared" si="881"/>
        <v/>
      </c>
      <c r="AN654" s="9"/>
      <c r="AO654" s="152" t="str">
        <f t="shared" si="940"/>
        <v/>
      </c>
      <c r="AP654" s="150" t="str">
        <f t="shared" si="883"/>
        <v/>
      </c>
      <c r="AQ654" s="151" t="str">
        <f t="shared" si="884"/>
        <v/>
      </c>
      <c r="AR654" s="107" t="str">
        <f t="shared" si="885"/>
        <v/>
      </c>
      <c r="AS654" s="128" t="str">
        <f t="shared" si="886"/>
        <v/>
      </c>
      <c r="AT654" s="114" t="str">
        <f t="shared" si="941"/>
        <v/>
      </c>
      <c r="AU654" s="114" t="str">
        <f t="shared" si="942"/>
        <v/>
      </c>
      <c r="AV654" s="114" t="str">
        <f t="shared" si="943"/>
        <v/>
      </c>
      <c r="AW654" s="114" t="str">
        <f t="shared" si="944"/>
        <v/>
      </c>
      <c r="AX654" s="117" t="str">
        <f t="shared" si="945"/>
        <v/>
      </c>
      <c r="AY654" s="117" t="str">
        <f t="shared" si="946"/>
        <v/>
      </c>
      <c r="AZ654" s="111" t="str">
        <f t="shared" si="947"/>
        <v/>
      </c>
      <c r="BA654" s="133" t="str">
        <f t="shared" si="948"/>
        <v/>
      </c>
      <c r="BB654" s="126" t="str">
        <f t="shared" si="887"/>
        <v/>
      </c>
      <c r="BC654" s="126" t="str">
        <f t="shared" si="888"/>
        <v/>
      </c>
      <c r="BD654" s="127" t="str">
        <f t="shared" si="889"/>
        <v/>
      </c>
      <c r="BE654" s="115" t="str">
        <f t="shared" si="890"/>
        <v/>
      </c>
      <c r="BF654" s="148" t="str">
        <f t="shared" si="891"/>
        <v/>
      </c>
      <c r="BG654" s="126" t="str">
        <f t="shared" si="892"/>
        <v/>
      </c>
      <c r="BH654" s="126" t="str">
        <f t="shared" si="893"/>
        <v/>
      </c>
      <c r="BI654" s="126" t="str">
        <f t="shared" si="894"/>
        <v/>
      </c>
      <c r="BJ654" s="126" t="str">
        <f t="shared" si="895"/>
        <v/>
      </c>
      <c r="BK654" s="111" t="str">
        <f t="shared" si="896"/>
        <v/>
      </c>
      <c r="BL654" s="118" t="str">
        <f t="shared" si="949"/>
        <v/>
      </c>
      <c r="BM654" s="115" t="str">
        <f t="shared" si="897"/>
        <v/>
      </c>
      <c r="BN654" s="110" t="str">
        <f t="shared" si="898"/>
        <v/>
      </c>
      <c r="BO654" s="110" t="str">
        <f t="shared" si="899"/>
        <v/>
      </c>
      <c r="BP654" s="111" t="str">
        <f t="shared" si="950"/>
        <v/>
      </c>
      <c r="BQ654" s="110" t="str">
        <f t="shared" si="951"/>
        <v/>
      </c>
      <c r="BR654" s="153"/>
      <c r="BS654" s="115" t="str">
        <f t="shared" si="900"/>
        <v/>
      </c>
      <c r="BT654" s="132" t="str">
        <f t="shared" si="963"/>
        <v/>
      </c>
      <c r="BU654" s="146" t="str">
        <f t="shared" si="901"/>
        <v/>
      </c>
      <c r="BV654" s="115" t="str">
        <f t="shared" si="902"/>
        <v/>
      </c>
      <c r="BW654" s="118" t="str">
        <f t="shared" si="903"/>
        <v/>
      </c>
      <c r="BX654" s="119"/>
      <c r="BY654" s="111" t="str">
        <f t="shared" si="904"/>
        <v/>
      </c>
      <c r="BZ654" s="111" t="str">
        <f t="shared" si="905"/>
        <v/>
      </c>
      <c r="CA654" s="111" t="str">
        <f t="shared" si="906"/>
        <v/>
      </c>
      <c r="CB654" s="142" t="str">
        <f t="shared" si="907"/>
        <v/>
      </c>
      <c r="CC654" s="184" t="str">
        <f t="shared" si="908"/>
        <v/>
      </c>
      <c r="CD654" s="115" t="str">
        <f t="shared" si="909"/>
        <v/>
      </c>
      <c r="CE654" s="115" t="str">
        <f t="shared" si="910"/>
        <v/>
      </c>
      <c r="CF654" s="125" t="str">
        <f t="shared" si="911"/>
        <v/>
      </c>
      <c r="CG654" s="125" t="str">
        <f t="shared" si="912"/>
        <v/>
      </c>
      <c r="CH654" s="149" t="str">
        <f t="shared" si="913"/>
        <v/>
      </c>
      <c r="CI654" s="142" t="str">
        <f t="shared" si="914"/>
        <v/>
      </c>
      <c r="CJ654" s="119"/>
      <c r="CK654" s="109"/>
      <c r="CL654" s="166" t="str">
        <f t="shared" si="915"/>
        <v/>
      </c>
      <c r="CM654" s="166" t="str">
        <f t="shared" si="916"/>
        <v/>
      </c>
      <c r="CN654" s="163" t="str">
        <f t="shared" si="917"/>
        <v/>
      </c>
      <c r="CO654" s="164" t="str">
        <f t="shared" si="918"/>
        <v/>
      </c>
      <c r="CP654" s="109"/>
      <c r="CQ654" s="163" t="str">
        <f t="shared" si="919"/>
        <v/>
      </c>
      <c r="CR654" s="163" t="str">
        <f t="shared" si="920"/>
        <v/>
      </c>
      <c r="CS654" s="109"/>
      <c r="CT654" s="112" t="str">
        <f t="shared" si="952"/>
        <v/>
      </c>
      <c r="CU654" s="145" t="str">
        <f t="shared" si="953"/>
        <v/>
      </c>
      <c r="CV654" s="111" t="str">
        <f t="shared" si="954"/>
        <v/>
      </c>
      <c r="CW654" s="111" t="str">
        <f t="shared" si="955"/>
        <v/>
      </c>
      <c r="CX654" s="109" t="str">
        <f t="shared" si="921"/>
        <v/>
      </c>
      <c r="CY654" s="126" t="str">
        <f t="shared" si="922"/>
        <v/>
      </c>
      <c r="CZ654" s="126" t="str">
        <f t="shared" si="923"/>
        <v/>
      </c>
      <c r="DA654" s="126" t="str">
        <f t="shared" si="924"/>
        <v/>
      </c>
      <c r="DB654" s="145" t="str">
        <f t="shared" si="925"/>
        <v/>
      </c>
      <c r="DC654" s="143" t="str">
        <f t="shared" si="926"/>
        <v/>
      </c>
      <c r="DD654" s="121"/>
      <c r="DE654" s="113" t="str">
        <f t="shared" si="927"/>
        <v/>
      </c>
      <c r="DF654" s="113" t="str">
        <f t="shared" si="928"/>
        <v/>
      </c>
      <c r="DG654" s="111" t="e">
        <f t="shared" si="956"/>
        <v>#N/A</v>
      </c>
      <c r="DH654" s="108" t="str">
        <f t="shared" si="929"/>
        <v/>
      </c>
      <c r="DI654" s="108" t="str">
        <f t="shared" si="957"/>
        <v/>
      </c>
      <c r="DJ654" s="108" t="str">
        <f t="shared" si="958"/>
        <v/>
      </c>
      <c r="DK654" s="108" t="str">
        <f t="shared" si="961"/>
        <v/>
      </c>
      <c r="DL654" s="108" t="str">
        <f t="shared" si="959"/>
        <v/>
      </c>
      <c r="DM654" s="108" t="str">
        <f t="shared" si="960"/>
        <v/>
      </c>
      <c r="DN654" s="103"/>
      <c r="DO654" s="170" t="str">
        <f t="shared" si="930"/>
        <v/>
      </c>
      <c r="DP654" s="170" t="str">
        <f t="shared" si="931"/>
        <v/>
      </c>
      <c r="DQ654" s="170" t="str">
        <f t="shared" si="932"/>
        <v/>
      </c>
      <c r="DR654" s="55" t="str">
        <f t="shared" si="933"/>
        <v/>
      </c>
      <c r="DS654" s="55" t="str">
        <f t="shared" si="934"/>
        <v/>
      </c>
      <c r="DT654" s="173" t="str">
        <f t="shared" si="935"/>
        <v/>
      </c>
      <c r="DU654" s="55" t="str">
        <f t="shared" si="936"/>
        <v/>
      </c>
      <c r="DV654" s="21" t="str">
        <f t="shared" si="937"/>
        <v/>
      </c>
      <c r="DW654" s="11" t="str">
        <f t="shared" si="962"/>
        <v/>
      </c>
      <c r="DX654" s="12" t="str">
        <f t="shared" si="938"/>
        <v/>
      </c>
      <c r="DY654" s="15"/>
    </row>
    <row r="655" spans="1:129" ht="19.899999999999999" customHeight="1" x14ac:dyDescent="0.25">
      <c r="A655" s="47">
        <f t="shared" si="939"/>
        <v>654</v>
      </c>
      <c r="B655" s="176"/>
      <c r="C655" s="194"/>
      <c r="D655" s="176"/>
      <c r="E655" s="194"/>
      <c r="F655" s="192"/>
      <c r="G655" s="193"/>
      <c r="H655" s="176"/>
      <c r="I655" s="176"/>
      <c r="J655" s="180"/>
      <c r="K655" s="180"/>
      <c r="L655" s="180"/>
      <c r="M655" s="40"/>
      <c r="N655" s="10" t="str">
        <f t="shared" si="882"/>
        <v/>
      </c>
      <c r="O655" s="13"/>
      <c r="P655" s="26" t="str">
        <f t="shared" si="880"/>
        <v/>
      </c>
      <c r="Q655" s="26" t="str">
        <f t="shared" si="880"/>
        <v/>
      </c>
      <c r="R655" s="26" t="str">
        <f t="shared" si="880"/>
        <v/>
      </c>
      <c r="S655" s="26" t="str">
        <f t="shared" si="880"/>
        <v/>
      </c>
      <c r="T655" s="26" t="str">
        <f t="shared" si="880"/>
        <v/>
      </c>
      <c r="U655" s="157" t="str">
        <f t="shared" si="880"/>
        <v/>
      </c>
      <c r="V655" s="26" t="str">
        <f t="shared" si="880"/>
        <v/>
      </c>
      <c r="W655" s="26" t="str">
        <f t="shared" si="880"/>
        <v/>
      </c>
      <c r="X655" s="26" t="str">
        <f t="shared" si="880"/>
        <v/>
      </c>
      <c r="Y655" s="24" t="str">
        <f t="shared" si="880"/>
        <v/>
      </c>
      <c r="Z655" s="18" t="str">
        <f t="shared" si="881"/>
        <v/>
      </c>
      <c r="AA655" s="24" t="str">
        <f t="shared" si="881"/>
        <v/>
      </c>
      <c r="AB655" s="24" t="str">
        <f t="shared" si="881"/>
        <v/>
      </c>
      <c r="AC655" s="26" t="str">
        <f t="shared" si="881"/>
        <v/>
      </c>
      <c r="AD655" s="33" t="str">
        <f t="shared" si="881"/>
        <v/>
      </c>
      <c r="AE655" s="24" t="str">
        <f t="shared" si="881"/>
        <v/>
      </c>
      <c r="AF655" s="26" t="str">
        <f t="shared" si="881"/>
        <v/>
      </c>
      <c r="AG655" s="24" t="str">
        <f t="shared" si="881"/>
        <v/>
      </c>
      <c r="AH655" s="26" t="str">
        <f t="shared" si="881"/>
        <v/>
      </c>
      <c r="AI655" s="26" t="str">
        <f t="shared" si="881"/>
        <v/>
      </c>
      <c r="AJ655" s="26" t="str">
        <f t="shared" si="881"/>
        <v/>
      </c>
      <c r="AK655" s="26" t="str">
        <f t="shared" si="881"/>
        <v/>
      </c>
      <c r="AL655" s="26" t="str">
        <f t="shared" si="881"/>
        <v/>
      </c>
      <c r="AM655" s="18" t="str">
        <f t="shared" si="881"/>
        <v/>
      </c>
      <c r="AN655" s="9"/>
      <c r="AO655" s="152" t="str">
        <f t="shared" si="940"/>
        <v/>
      </c>
      <c r="AP655" s="150" t="str">
        <f t="shared" si="883"/>
        <v/>
      </c>
      <c r="AQ655" s="151" t="str">
        <f t="shared" si="884"/>
        <v/>
      </c>
      <c r="AR655" s="107" t="str">
        <f t="shared" si="885"/>
        <v/>
      </c>
      <c r="AS655" s="128" t="str">
        <f t="shared" si="886"/>
        <v/>
      </c>
      <c r="AT655" s="114" t="str">
        <f t="shared" si="941"/>
        <v/>
      </c>
      <c r="AU655" s="114" t="str">
        <f t="shared" si="942"/>
        <v/>
      </c>
      <c r="AV655" s="114" t="str">
        <f t="shared" si="943"/>
        <v/>
      </c>
      <c r="AW655" s="114" t="str">
        <f t="shared" si="944"/>
        <v/>
      </c>
      <c r="AX655" s="117" t="str">
        <f t="shared" si="945"/>
        <v/>
      </c>
      <c r="AY655" s="117" t="str">
        <f t="shared" si="946"/>
        <v/>
      </c>
      <c r="AZ655" s="111" t="str">
        <f t="shared" si="947"/>
        <v/>
      </c>
      <c r="BA655" s="133" t="str">
        <f t="shared" si="948"/>
        <v/>
      </c>
      <c r="BB655" s="126" t="str">
        <f t="shared" si="887"/>
        <v/>
      </c>
      <c r="BC655" s="126" t="str">
        <f t="shared" si="888"/>
        <v/>
      </c>
      <c r="BD655" s="127" t="str">
        <f t="shared" si="889"/>
        <v/>
      </c>
      <c r="BE655" s="115" t="str">
        <f t="shared" si="890"/>
        <v/>
      </c>
      <c r="BF655" s="148" t="str">
        <f t="shared" si="891"/>
        <v/>
      </c>
      <c r="BG655" s="126" t="str">
        <f t="shared" si="892"/>
        <v/>
      </c>
      <c r="BH655" s="126" t="str">
        <f t="shared" si="893"/>
        <v/>
      </c>
      <c r="BI655" s="126" t="str">
        <f t="shared" si="894"/>
        <v/>
      </c>
      <c r="BJ655" s="126" t="str">
        <f t="shared" si="895"/>
        <v/>
      </c>
      <c r="BK655" s="111" t="str">
        <f t="shared" si="896"/>
        <v/>
      </c>
      <c r="BL655" s="118" t="str">
        <f t="shared" si="949"/>
        <v/>
      </c>
      <c r="BM655" s="115" t="str">
        <f t="shared" si="897"/>
        <v/>
      </c>
      <c r="BN655" s="110" t="str">
        <f t="shared" si="898"/>
        <v/>
      </c>
      <c r="BO655" s="110" t="str">
        <f t="shared" si="899"/>
        <v/>
      </c>
      <c r="BP655" s="111" t="str">
        <f t="shared" si="950"/>
        <v/>
      </c>
      <c r="BQ655" s="110" t="str">
        <f t="shared" si="951"/>
        <v/>
      </c>
      <c r="BR655" s="153"/>
      <c r="BS655" s="115" t="str">
        <f t="shared" si="900"/>
        <v/>
      </c>
      <c r="BT655" s="132" t="str">
        <f t="shared" si="963"/>
        <v/>
      </c>
      <c r="BU655" s="146" t="str">
        <f t="shared" si="901"/>
        <v/>
      </c>
      <c r="BV655" s="115" t="str">
        <f t="shared" si="902"/>
        <v/>
      </c>
      <c r="BW655" s="118" t="str">
        <f t="shared" si="903"/>
        <v/>
      </c>
      <c r="BX655" s="119"/>
      <c r="BY655" s="111" t="str">
        <f t="shared" si="904"/>
        <v/>
      </c>
      <c r="BZ655" s="111" t="str">
        <f t="shared" si="905"/>
        <v/>
      </c>
      <c r="CA655" s="111" t="str">
        <f t="shared" si="906"/>
        <v/>
      </c>
      <c r="CB655" s="142" t="str">
        <f t="shared" si="907"/>
        <v/>
      </c>
      <c r="CC655" s="184" t="str">
        <f t="shared" si="908"/>
        <v/>
      </c>
      <c r="CD655" s="115" t="str">
        <f t="shared" si="909"/>
        <v/>
      </c>
      <c r="CE655" s="115" t="str">
        <f t="shared" si="910"/>
        <v/>
      </c>
      <c r="CF655" s="125" t="str">
        <f t="shared" si="911"/>
        <v/>
      </c>
      <c r="CG655" s="125" t="str">
        <f t="shared" si="912"/>
        <v/>
      </c>
      <c r="CH655" s="149" t="str">
        <f t="shared" si="913"/>
        <v/>
      </c>
      <c r="CI655" s="142" t="str">
        <f t="shared" si="914"/>
        <v/>
      </c>
      <c r="CJ655" s="119"/>
      <c r="CK655" s="109"/>
      <c r="CL655" s="166" t="str">
        <f t="shared" si="915"/>
        <v/>
      </c>
      <c r="CM655" s="166" t="str">
        <f t="shared" si="916"/>
        <v/>
      </c>
      <c r="CN655" s="163" t="str">
        <f t="shared" si="917"/>
        <v/>
      </c>
      <c r="CO655" s="164" t="str">
        <f t="shared" si="918"/>
        <v/>
      </c>
      <c r="CP655" s="109"/>
      <c r="CQ655" s="163" t="str">
        <f t="shared" si="919"/>
        <v/>
      </c>
      <c r="CR655" s="163" t="str">
        <f t="shared" si="920"/>
        <v/>
      </c>
      <c r="CS655" s="109"/>
      <c r="CT655" s="112" t="str">
        <f t="shared" si="952"/>
        <v/>
      </c>
      <c r="CU655" s="145" t="str">
        <f t="shared" si="953"/>
        <v/>
      </c>
      <c r="CV655" s="111" t="str">
        <f t="shared" si="954"/>
        <v/>
      </c>
      <c r="CW655" s="111" t="str">
        <f t="shared" si="955"/>
        <v/>
      </c>
      <c r="CX655" s="109" t="str">
        <f t="shared" si="921"/>
        <v/>
      </c>
      <c r="CY655" s="126" t="str">
        <f t="shared" si="922"/>
        <v/>
      </c>
      <c r="CZ655" s="126" t="str">
        <f t="shared" si="923"/>
        <v/>
      </c>
      <c r="DA655" s="126" t="str">
        <f t="shared" si="924"/>
        <v/>
      </c>
      <c r="DB655" s="145" t="str">
        <f t="shared" si="925"/>
        <v/>
      </c>
      <c r="DC655" s="143" t="str">
        <f t="shared" si="926"/>
        <v/>
      </c>
      <c r="DD655" s="121"/>
      <c r="DE655" s="113" t="str">
        <f t="shared" si="927"/>
        <v/>
      </c>
      <c r="DF655" s="113" t="str">
        <f t="shared" si="928"/>
        <v/>
      </c>
      <c r="DG655" s="111" t="e">
        <f t="shared" si="956"/>
        <v>#N/A</v>
      </c>
      <c r="DH655" s="108" t="str">
        <f t="shared" si="929"/>
        <v/>
      </c>
      <c r="DI655" s="108" t="str">
        <f t="shared" si="957"/>
        <v/>
      </c>
      <c r="DJ655" s="108" t="str">
        <f t="shared" si="958"/>
        <v/>
      </c>
      <c r="DK655" s="108" t="str">
        <f t="shared" si="961"/>
        <v/>
      </c>
      <c r="DL655" s="108" t="str">
        <f t="shared" si="959"/>
        <v/>
      </c>
      <c r="DM655" s="108" t="str">
        <f t="shared" si="960"/>
        <v/>
      </c>
      <c r="DN655" s="103"/>
      <c r="DO655" s="170" t="str">
        <f t="shared" si="930"/>
        <v/>
      </c>
      <c r="DP655" s="170" t="str">
        <f t="shared" si="931"/>
        <v/>
      </c>
      <c r="DQ655" s="170" t="str">
        <f t="shared" si="932"/>
        <v/>
      </c>
      <c r="DR655" s="55" t="str">
        <f t="shared" si="933"/>
        <v/>
      </c>
      <c r="DS655" s="55" t="str">
        <f t="shared" si="934"/>
        <v/>
      </c>
      <c r="DT655" s="173" t="str">
        <f t="shared" si="935"/>
        <v/>
      </c>
      <c r="DU655" s="55" t="str">
        <f t="shared" si="936"/>
        <v/>
      </c>
      <c r="DV655" s="21" t="str">
        <f t="shared" si="937"/>
        <v/>
      </c>
      <c r="DW655" s="11" t="str">
        <f t="shared" si="962"/>
        <v/>
      </c>
      <c r="DX655" s="12" t="str">
        <f t="shared" si="938"/>
        <v/>
      </c>
      <c r="DY655" s="15"/>
    </row>
    <row r="656" spans="1:129" ht="19.899999999999999" customHeight="1" x14ac:dyDescent="0.25">
      <c r="A656" s="47">
        <f t="shared" si="939"/>
        <v>655</v>
      </c>
      <c r="B656" s="176"/>
      <c r="C656" s="194"/>
      <c r="D656" s="176"/>
      <c r="E656" s="194"/>
      <c r="F656" s="192"/>
      <c r="G656" s="193"/>
      <c r="H656" s="176"/>
      <c r="I656" s="176"/>
      <c r="J656" s="180"/>
      <c r="K656" s="180"/>
      <c r="L656" s="180"/>
      <c r="M656" s="40"/>
      <c r="N656" s="10" t="str">
        <f t="shared" si="882"/>
        <v/>
      </c>
      <c r="O656" s="13"/>
      <c r="P656" s="26" t="str">
        <f t="shared" si="880"/>
        <v/>
      </c>
      <c r="Q656" s="26" t="str">
        <f t="shared" si="880"/>
        <v/>
      </c>
      <c r="R656" s="26" t="str">
        <f t="shared" si="880"/>
        <v/>
      </c>
      <c r="S656" s="26" t="str">
        <f t="shared" si="880"/>
        <v/>
      </c>
      <c r="T656" s="26" t="str">
        <f t="shared" si="880"/>
        <v/>
      </c>
      <c r="U656" s="157" t="str">
        <f t="shared" si="880"/>
        <v/>
      </c>
      <c r="V656" s="26" t="str">
        <f t="shared" si="880"/>
        <v/>
      </c>
      <c r="W656" s="26" t="str">
        <f t="shared" si="880"/>
        <v/>
      </c>
      <c r="X656" s="26" t="str">
        <f t="shared" si="880"/>
        <v/>
      </c>
      <c r="Y656" s="24" t="str">
        <f t="shared" si="880"/>
        <v/>
      </c>
      <c r="Z656" s="18" t="str">
        <f t="shared" si="881"/>
        <v/>
      </c>
      <c r="AA656" s="24" t="str">
        <f t="shared" si="881"/>
        <v/>
      </c>
      <c r="AB656" s="24" t="str">
        <f t="shared" si="881"/>
        <v/>
      </c>
      <c r="AC656" s="26" t="str">
        <f t="shared" si="881"/>
        <v/>
      </c>
      <c r="AD656" s="33" t="str">
        <f t="shared" si="881"/>
        <v/>
      </c>
      <c r="AE656" s="24" t="str">
        <f t="shared" si="881"/>
        <v/>
      </c>
      <c r="AF656" s="26" t="str">
        <f t="shared" si="881"/>
        <v/>
      </c>
      <c r="AG656" s="24" t="str">
        <f t="shared" si="881"/>
        <v/>
      </c>
      <c r="AH656" s="26" t="str">
        <f t="shared" si="881"/>
        <v/>
      </c>
      <c r="AI656" s="26" t="str">
        <f t="shared" si="881"/>
        <v/>
      </c>
      <c r="AJ656" s="26" t="str">
        <f t="shared" si="881"/>
        <v/>
      </c>
      <c r="AK656" s="26" t="str">
        <f t="shared" si="881"/>
        <v/>
      </c>
      <c r="AL656" s="26" t="str">
        <f t="shared" si="881"/>
        <v/>
      </c>
      <c r="AM656" s="18" t="str">
        <f t="shared" si="881"/>
        <v/>
      </c>
      <c r="AN656" s="9"/>
      <c r="AO656" s="152" t="str">
        <f t="shared" si="940"/>
        <v/>
      </c>
      <c r="AP656" s="150" t="str">
        <f t="shared" si="883"/>
        <v/>
      </c>
      <c r="AQ656" s="151" t="str">
        <f t="shared" si="884"/>
        <v/>
      </c>
      <c r="AR656" s="107" t="str">
        <f t="shared" si="885"/>
        <v/>
      </c>
      <c r="AS656" s="128" t="str">
        <f t="shared" si="886"/>
        <v/>
      </c>
      <c r="AT656" s="114" t="str">
        <f t="shared" si="941"/>
        <v/>
      </c>
      <c r="AU656" s="114" t="str">
        <f t="shared" si="942"/>
        <v/>
      </c>
      <c r="AV656" s="114" t="str">
        <f t="shared" si="943"/>
        <v/>
      </c>
      <c r="AW656" s="114" t="str">
        <f t="shared" si="944"/>
        <v/>
      </c>
      <c r="AX656" s="117" t="str">
        <f t="shared" si="945"/>
        <v/>
      </c>
      <c r="AY656" s="117" t="str">
        <f t="shared" si="946"/>
        <v/>
      </c>
      <c r="AZ656" s="111" t="str">
        <f t="shared" si="947"/>
        <v/>
      </c>
      <c r="BA656" s="133" t="str">
        <f t="shared" si="948"/>
        <v/>
      </c>
      <c r="BB656" s="126" t="str">
        <f t="shared" si="887"/>
        <v/>
      </c>
      <c r="BC656" s="126" t="str">
        <f t="shared" si="888"/>
        <v/>
      </c>
      <c r="BD656" s="127" t="str">
        <f t="shared" si="889"/>
        <v/>
      </c>
      <c r="BE656" s="115" t="str">
        <f t="shared" si="890"/>
        <v/>
      </c>
      <c r="BF656" s="148" t="str">
        <f t="shared" si="891"/>
        <v/>
      </c>
      <c r="BG656" s="126" t="str">
        <f t="shared" si="892"/>
        <v/>
      </c>
      <c r="BH656" s="126" t="str">
        <f t="shared" si="893"/>
        <v/>
      </c>
      <c r="BI656" s="126" t="str">
        <f t="shared" si="894"/>
        <v/>
      </c>
      <c r="BJ656" s="126" t="str">
        <f t="shared" si="895"/>
        <v/>
      </c>
      <c r="BK656" s="111" t="str">
        <f t="shared" si="896"/>
        <v/>
      </c>
      <c r="BL656" s="118" t="str">
        <f t="shared" si="949"/>
        <v/>
      </c>
      <c r="BM656" s="115" t="str">
        <f t="shared" si="897"/>
        <v/>
      </c>
      <c r="BN656" s="110" t="str">
        <f t="shared" si="898"/>
        <v/>
      </c>
      <c r="BO656" s="110" t="str">
        <f t="shared" si="899"/>
        <v/>
      </c>
      <c r="BP656" s="111" t="str">
        <f t="shared" si="950"/>
        <v/>
      </c>
      <c r="BQ656" s="110" t="str">
        <f t="shared" si="951"/>
        <v/>
      </c>
      <c r="BR656" s="153"/>
      <c r="BS656" s="115" t="str">
        <f t="shared" si="900"/>
        <v/>
      </c>
      <c r="BT656" s="132" t="str">
        <f t="shared" si="963"/>
        <v/>
      </c>
      <c r="BU656" s="146" t="str">
        <f t="shared" si="901"/>
        <v/>
      </c>
      <c r="BV656" s="115" t="str">
        <f t="shared" si="902"/>
        <v/>
      </c>
      <c r="BW656" s="118" t="str">
        <f t="shared" si="903"/>
        <v/>
      </c>
      <c r="BX656" s="119"/>
      <c r="BY656" s="111" t="str">
        <f t="shared" si="904"/>
        <v/>
      </c>
      <c r="BZ656" s="111" t="str">
        <f t="shared" si="905"/>
        <v/>
      </c>
      <c r="CA656" s="111" t="str">
        <f t="shared" si="906"/>
        <v/>
      </c>
      <c r="CB656" s="142" t="str">
        <f t="shared" si="907"/>
        <v/>
      </c>
      <c r="CC656" s="184" t="str">
        <f t="shared" si="908"/>
        <v/>
      </c>
      <c r="CD656" s="115" t="str">
        <f t="shared" si="909"/>
        <v/>
      </c>
      <c r="CE656" s="115" t="str">
        <f t="shared" si="910"/>
        <v/>
      </c>
      <c r="CF656" s="125" t="str">
        <f t="shared" si="911"/>
        <v/>
      </c>
      <c r="CG656" s="125" t="str">
        <f t="shared" si="912"/>
        <v/>
      </c>
      <c r="CH656" s="149" t="str">
        <f t="shared" si="913"/>
        <v/>
      </c>
      <c r="CI656" s="142" t="str">
        <f t="shared" si="914"/>
        <v/>
      </c>
      <c r="CJ656" s="119"/>
      <c r="CK656" s="109"/>
      <c r="CL656" s="166" t="str">
        <f t="shared" si="915"/>
        <v/>
      </c>
      <c r="CM656" s="166" t="str">
        <f t="shared" si="916"/>
        <v/>
      </c>
      <c r="CN656" s="163" t="str">
        <f t="shared" si="917"/>
        <v/>
      </c>
      <c r="CO656" s="164" t="str">
        <f t="shared" si="918"/>
        <v/>
      </c>
      <c r="CP656" s="109"/>
      <c r="CQ656" s="163" t="str">
        <f t="shared" si="919"/>
        <v/>
      </c>
      <c r="CR656" s="163" t="str">
        <f t="shared" si="920"/>
        <v/>
      </c>
      <c r="CS656" s="109"/>
      <c r="CT656" s="112" t="str">
        <f t="shared" si="952"/>
        <v/>
      </c>
      <c r="CU656" s="145" t="str">
        <f t="shared" si="953"/>
        <v/>
      </c>
      <c r="CV656" s="111" t="str">
        <f t="shared" si="954"/>
        <v/>
      </c>
      <c r="CW656" s="111" t="str">
        <f t="shared" si="955"/>
        <v/>
      </c>
      <c r="CX656" s="109" t="str">
        <f t="shared" si="921"/>
        <v/>
      </c>
      <c r="CY656" s="126" t="str">
        <f t="shared" si="922"/>
        <v/>
      </c>
      <c r="CZ656" s="126" t="str">
        <f t="shared" si="923"/>
        <v/>
      </c>
      <c r="DA656" s="126" t="str">
        <f t="shared" si="924"/>
        <v/>
      </c>
      <c r="DB656" s="145" t="str">
        <f t="shared" si="925"/>
        <v/>
      </c>
      <c r="DC656" s="143" t="str">
        <f t="shared" si="926"/>
        <v/>
      </c>
      <c r="DD656" s="121"/>
      <c r="DE656" s="113" t="str">
        <f t="shared" si="927"/>
        <v/>
      </c>
      <c r="DF656" s="113" t="str">
        <f t="shared" si="928"/>
        <v/>
      </c>
      <c r="DG656" s="111" t="e">
        <f t="shared" si="956"/>
        <v>#N/A</v>
      </c>
      <c r="DH656" s="108" t="str">
        <f t="shared" si="929"/>
        <v/>
      </c>
      <c r="DI656" s="108" t="str">
        <f t="shared" si="957"/>
        <v/>
      </c>
      <c r="DJ656" s="108" t="str">
        <f t="shared" si="958"/>
        <v/>
      </c>
      <c r="DK656" s="108" t="str">
        <f t="shared" si="961"/>
        <v/>
      </c>
      <c r="DL656" s="108" t="str">
        <f t="shared" si="959"/>
        <v/>
      </c>
      <c r="DM656" s="108" t="str">
        <f t="shared" si="960"/>
        <v/>
      </c>
      <c r="DN656" s="103"/>
      <c r="DO656" s="170" t="str">
        <f t="shared" si="930"/>
        <v/>
      </c>
      <c r="DP656" s="170" t="str">
        <f t="shared" si="931"/>
        <v/>
      </c>
      <c r="DQ656" s="170" t="str">
        <f t="shared" si="932"/>
        <v/>
      </c>
      <c r="DR656" s="55" t="str">
        <f t="shared" si="933"/>
        <v/>
      </c>
      <c r="DS656" s="55" t="str">
        <f t="shared" si="934"/>
        <v/>
      </c>
      <c r="DT656" s="173" t="str">
        <f t="shared" si="935"/>
        <v/>
      </c>
      <c r="DU656" s="55" t="str">
        <f t="shared" si="936"/>
        <v/>
      </c>
      <c r="DV656" s="21" t="str">
        <f t="shared" si="937"/>
        <v/>
      </c>
      <c r="DW656" s="11" t="str">
        <f t="shared" si="962"/>
        <v/>
      </c>
      <c r="DX656" s="12" t="str">
        <f t="shared" si="938"/>
        <v/>
      </c>
      <c r="DY656" s="15"/>
    </row>
    <row r="657" spans="1:129" ht="19.899999999999999" customHeight="1" x14ac:dyDescent="0.25">
      <c r="A657" s="47">
        <f t="shared" si="939"/>
        <v>656</v>
      </c>
      <c r="B657" s="176"/>
      <c r="C657" s="194"/>
      <c r="D657" s="176"/>
      <c r="E657" s="194"/>
      <c r="F657" s="192"/>
      <c r="G657" s="193"/>
      <c r="H657" s="176"/>
      <c r="I657" s="176"/>
      <c r="J657" s="180"/>
      <c r="K657" s="180"/>
      <c r="L657" s="180"/>
      <c r="M657" s="40"/>
      <c r="N657" s="10" t="str">
        <f t="shared" si="882"/>
        <v/>
      </c>
      <c r="O657" s="13"/>
      <c r="P657" s="26" t="str">
        <f t="shared" si="880"/>
        <v/>
      </c>
      <c r="Q657" s="26" t="str">
        <f t="shared" si="880"/>
        <v/>
      </c>
      <c r="R657" s="26" t="str">
        <f t="shared" si="880"/>
        <v/>
      </c>
      <c r="S657" s="26" t="str">
        <f t="shared" si="880"/>
        <v/>
      </c>
      <c r="T657" s="26" t="str">
        <f t="shared" si="880"/>
        <v/>
      </c>
      <c r="U657" s="157" t="str">
        <f t="shared" si="880"/>
        <v/>
      </c>
      <c r="V657" s="26" t="str">
        <f t="shared" si="880"/>
        <v/>
      </c>
      <c r="W657" s="26" t="str">
        <f t="shared" si="880"/>
        <v/>
      </c>
      <c r="X657" s="26" t="str">
        <f t="shared" si="880"/>
        <v/>
      </c>
      <c r="Y657" s="24" t="str">
        <f t="shared" si="880"/>
        <v/>
      </c>
      <c r="Z657" s="18" t="str">
        <f t="shared" si="881"/>
        <v/>
      </c>
      <c r="AA657" s="24" t="str">
        <f t="shared" si="881"/>
        <v/>
      </c>
      <c r="AB657" s="24" t="str">
        <f t="shared" si="881"/>
        <v/>
      </c>
      <c r="AC657" s="26" t="str">
        <f t="shared" si="881"/>
        <v/>
      </c>
      <c r="AD657" s="33" t="str">
        <f t="shared" si="881"/>
        <v/>
      </c>
      <c r="AE657" s="24" t="str">
        <f t="shared" si="881"/>
        <v/>
      </c>
      <c r="AF657" s="26" t="str">
        <f t="shared" si="881"/>
        <v/>
      </c>
      <c r="AG657" s="24" t="str">
        <f t="shared" si="881"/>
        <v/>
      </c>
      <c r="AH657" s="26" t="str">
        <f t="shared" si="881"/>
        <v/>
      </c>
      <c r="AI657" s="26" t="str">
        <f t="shared" si="881"/>
        <v/>
      </c>
      <c r="AJ657" s="26" t="str">
        <f t="shared" si="881"/>
        <v/>
      </c>
      <c r="AK657" s="26" t="str">
        <f t="shared" si="881"/>
        <v/>
      </c>
      <c r="AL657" s="26" t="str">
        <f t="shared" si="881"/>
        <v/>
      </c>
      <c r="AM657" s="18" t="str">
        <f t="shared" si="881"/>
        <v/>
      </c>
      <c r="AN657" s="9"/>
      <c r="AO657" s="152" t="str">
        <f t="shared" si="940"/>
        <v/>
      </c>
      <c r="AP657" s="150" t="str">
        <f t="shared" si="883"/>
        <v/>
      </c>
      <c r="AQ657" s="151" t="str">
        <f t="shared" si="884"/>
        <v/>
      </c>
      <c r="AR657" s="107" t="str">
        <f t="shared" si="885"/>
        <v/>
      </c>
      <c r="AS657" s="128" t="str">
        <f t="shared" si="886"/>
        <v/>
      </c>
      <c r="AT657" s="114" t="str">
        <f t="shared" si="941"/>
        <v/>
      </c>
      <c r="AU657" s="114" t="str">
        <f t="shared" si="942"/>
        <v/>
      </c>
      <c r="AV657" s="114" t="str">
        <f t="shared" si="943"/>
        <v/>
      </c>
      <c r="AW657" s="114" t="str">
        <f t="shared" si="944"/>
        <v/>
      </c>
      <c r="AX657" s="117" t="str">
        <f t="shared" si="945"/>
        <v/>
      </c>
      <c r="AY657" s="117" t="str">
        <f t="shared" si="946"/>
        <v/>
      </c>
      <c r="AZ657" s="111" t="str">
        <f t="shared" si="947"/>
        <v/>
      </c>
      <c r="BA657" s="133" t="str">
        <f t="shared" si="948"/>
        <v/>
      </c>
      <c r="BB657" s="126" t="str">
        <f t="shared" si="887"/>
        <v/>
      </c>
      <c r="BC657" s="126" t="str">
        <f t="shared" si="888"/>
        <v/>
      </c>
      <c r="BD657" s="127" t="str">
        <f t="shared" si="889"/>
        <v/>
      </c>
      <c r="BE657" s="115" t="str">
        <f t="shared" si="890"/>
        <v/>
      </c>
      <c r="BF657" s="148" t="str">
        <f t="shared" si="891"/>
        <v/>
      </c>
      <c r="BG657" s="126" t="str">
        <f t="shared" si="892"/>
        <v/>
      </c>
      <c r="BH657" s="126" t="str">
        <f t="shared" si="893"/>
        <v/>
      </c>
      <c r="BI657" s="126" t="str">
        <f t="shared" si="894"/>
        <v/>
      </c>
      <c r="BJ657" s="126" t="str">
        <f t="shared" si="895"/>
        <v/>
      </c>
      <c r="BK657" s="111" t="str">
        <f t="shared" si="896"/>
        <v/>
      </c>
      <c r="BL657" s="118" t="str">
        <f t="shared" si="949"/>
        <v/>
      </c>
      <c r="BM657" s="115" t="str">
        <f t="shared" si="897"/>
        <v/>
      </c>
      <c r="BN657" s="110" t="str">
        <f t="shared" si="898"/>
        <v/>
      </c>
      <c r="BO657" s="110" t="str">
        <f t="shared" si="899"/>
        <v/>
      </c>
      <c r="BP657" s="111" t="str">
        <f t="shared" si="950"/>
        <v/>
      </c>
      <c r="BQ657" s="110" t="str">
        <f t="shared" si="951"/>
        <v/>
      </c>
      <c r="BR657" s="153"/>
      <c r="BS657" s="115" t="str">
        <f t="shared" si="900"/>
        <v/>
      </c>
      <c r="BT657" s="132" t="str">
        <f t="shared" si="963"/>
        <v/>
      </c>
      <c r="BU657" s="146" t="str">
        <f t="shared" si="901"/>
        <v/>
      </c>
      <c r="BV657" s="115" t="str">
        <f t="shared" si="902"/>
        <v/>
      </c>
      <c r="BW657" s="118" t="str">
        <f t="shared" si="903"/>
        <v/>
      </c>
      <c r="BX657" s="119"/>
      <c r="BY657" s="111" t="str">
        <f t="shared" si="904"/>
        <v/>
      </c>
      <c r="BZ657" s="111" t="str">
        <f t="shared" si="905"/>
        <v/>
      </c>
      <c r="CA657" s="111" t="str">
        <f t="shared" si="906"/>
        <v/>
      </c>
      <c r="CB657" s="142" t="str">
        <f t="shared" si="907"/>
        <v/>
      </c>
      <c r="CC657" s="184" t="str">
        <f t="shared" si="908"/>
        <v/>
      </c>
      <c r="CD657" s="115" t="str">
        <f t="shared" si="909"/>
        <v/>
      </c>
      <c r="CE657" s="115" t="str">
        <f t="shared" si="910"/>
        <v/>
      </c>
      <c r="CF657" s="125" t="str">
        <f t="shared" si="911"/>
        <v/>
      </c>
      <c r="CG657" s="125" t="str">
        <f t="shared" si="912"/>
        <v/>
      </c>
      <c r="CH657" s="149" t="str">
        <f t="shared" si="913"/>
        <v/>
      </c>
      <c r="CI657" s="142" t="str">
        <f t="shared" si="914"/>
        <v/>
      </c>
      <c r="CJ657" s="119"/>
      <c r="CK657" s="109"/>
      <c r="CL657" s="166" t="str">
        <f t="shared" si="915"/>
        <v/>
      </c>
      <c r="CM657" s="166" t="str">
        <f t="shared" si="916"/>
        <v/>
      </c>
      <c r="CN657" s="163" t="str">
        <f t="shared" si="917"/>
        <v/>
      </c>
      <c r="CO657" s="164" t="str">
        <f t="shared" si="918"/>
        <v/>
      </c>
      <c r="CP657" s="109"/>
      <c r="CQ657" s="163" t="str">
        <f t="shared" si="919"/>
        <v/>
      </c>
      <c r="CR657" s="163" t="str">
        <f t="shared" si="920"/>
        <v/>
      </c>
      <c r="CS657" s="109"/>
      <c r="CT657" s="112" t="str">
        <f t="shared" si="952"/>
        <v/>
      </c>
      <c r="CU657" s="145" t="str">
        <f t="shared" si="953"/>
        <v/>
      </c>
      <c r="CV657" s="111" t="str">
        <f t="shared" si="954"/>
        <v/>
      </c>
      <c r="CW657" s="111" t="str">
        <f t="shared" si="955"/>
        <v/>
      </c>
      <c r="CX657" s="109" t="str">
        <f t="shared" si="921"/>
        <v/>
      </c>
      <c r="CY657" s="126" t="str">
        <f t="shared" si="922"/>
        <v/>
      </c>
      <c r="CZ657" s="126" t="str">
        <f t="shared" si="923"/>
        <v/>
      </c>
      <c r="DA657" s="126" t="str">
        <f t="shared" si="924"/>
        <v/>
      </c>
      <c r="DB657" s="145" t="str">
        <f t="shared" si="925"/>
        <v/>
      </c>
      <c r="DC657" s="143" t="str">
        <f t="shared" si="926"/>
        <v/>
      </c>
      <c r="DD657" s="121"/>
      <c r="DE657" s="113" t="str">
        <f t="shared" si="927"/>
        <v/>
      </c>
      <c r="DF657" s="113" t="str">
        <f t="shared" si="928"/>
        <v/>
      </c>
      <c r="DG657" s="111" t="e">
        <f t="shared" si="956"/>
        <v>#N/A</v>
      </c>
      <c r="DH657" s="108" t="str">
        <f t="shared" si="929"/>
        <v/>
      </c>
      <c r="DI657" s="108" t="str">
        <f t="shared" si="957"/>
        <v/>
      </c>
      <c r="DJ657" s="108" t="str">
        <f t="shared" si="958"/>
        <v/>
      </c>
      <c r="DK657" s="108" t="str">
        <f t="shared" si="961"/>
        <v/>
      </c>
      <c r="DL657" s="108" t="str">
        <f t="shared" si="959"/>
        <v/>
      </c>
      <c r="DM657" s="108" t="str">
        <f t="shared" si="960"/>
        <v/>
      </c>
      <c r="DN657" s="103"/>
      <c r="DO657" s="170" t="str">
        <f t="shared" si="930"/>
        <v/>
      </c>
      <c r="DP657" s="170" t="str">
        <f t="shared" si="931"/>
        <v/>
      </c>
      <c r="DQ657" s="170" t="str">
        <f t="shared" si="932"/>
        <v/>
      </c>
      <c r="DR657" s="55" t="str">
        <f t="shared" si="933"/>
        <v/>
      </c>
      <c r="DS657" s="55" t="str">
        <f t="shared" si="934"/>
        <v/>
      </c>
      <c r="DT657" s="173" t="str">
        <f t="shared" si="935"/>
        <v/>
      </c>
      <c r="DU657" s="55" t="str">
        <f t="shared" si="936"/>
        <v/>
      </c>
      <c r="DV657" s="21" t="str">
        <f t="shared" si="937"/>
        <v/>
      </c>
      <c r="DW657" s="11" t="str">
        <f t="shared" si="962"/>
        <v/>
      </c>
      <c r="DX657" s="12" t="str">
        <f t="shared" si="938"/>
        <v/>
      </c>
      <c r="DY657" s="15"/>
    </row>
    <row r="658" spans="1:129" ht="19.899999999999999" customHeight="1" x14ac:dyDescent="0.25">
      <c r="A658" s="47">
        <f t="shared" si="939"/>
        <v>657</v>
      </c>
      <c r="B658" s="176"/>
      <c r="C658" s="194"/>
      <c r="D658" s="176"/>
      <c r="E658" s="194"/>
      <c r="F658" s="192"/>
      <c r="G658" s="193"/>
      <c r="H658" s="176"/>
      <c r="I658" s="176"/>
      <c r="J658" s="180"/>
      <c r="K658" s="180"/>
      <c r="L658" s="180"/>
      <c r="M658" s="40"/>
      <c r="N658" s="10" t="str">
        <f t="shared" si="882"/>
        <v/>
      </c>
      <c r="O658" s="13"/>
      <c r="P658" s="26" t="str">
        <f t="shared" si="880"/>
        <v/>
      </c>
      <c r="Q658" s="26" t="str">
        <f t="shared" si="880"/>
        <v/>
      </c>
      <c r="R658" s="26" t="str">
        <f t="shared" si="880"/>
        <v/>
      </c>
      <c r="S658" s="26" t="str">
        <f t="shared" si="880"/>
        <v/>
      </c>
      <c r="T658" s="26" t="str">
        <f t="shared" si="880"/>
        <v/>
      </c>
      <c r="U658" s="157" t="str">
        <f t="shared" si="880"/>
        <v/>
      </c>
      <c r="V658" s="26" t="str">
        <f t="shared" si="880"/>
        <v/>
      </c>
      <c r="W658" s="26" t="str">
        <f t="shared" si="880"/>
        <v/>
      </c>
      <c r="X658" s="26" t="str">
        <f t="shared" si="880"/>
        <v/>
      </c>
      <c r="Y658" s="24" t="str">
        <f t="shared" si="880"/>
        <v/>
      </c>
      <c r="Z658" s="18" t="str">
        <f t="shared" si="881"/>
        <v/>
      </c>
      <c r="AA658" s="24" t="str">
        <f t="shared" si="881"/>
        <v/>
      </c>
      <c r="AB658" s="24" t="str">
        <f t="shared" si="881"/>
        <v/>
      </c>
      <c r="AC658" s="26" t="str">
        <f t="shared" si="881"/>
        <v/>
      </c>
      <c r="AD658" s="33" t="str">
        <f t="shared" si="881"/>
        <v/>
      </c>
      <c r="AE658" s="24" t="str">
        <f t="shared" si="881"/>
        <v/>
      </c>
      <c r="AF658" s="26" t="str">
        <f t="shared" si="881"/>
        <v/>
      </c>
      <c r="AG658" s="24" t="str">
        <f t="shared" si="881"/>
        <v/>
      </c>
      <c r="AH658" s="26" t="str">
        <f t="shared" si="881"/>
        <v/>
      </c>
      <c r="AI658" s="26" t="str">
        <f t="shared" si="881"/>
        <v/>
      </c>
      <c r="AJ658" s="26" t="str">
        <f t="shared" si="881"/>
        <v/>
      </c>
      <c r="AK658" s="26" t="str">
        <f t="shared" si="881"/>
        <v/>
      </c>
      <c r="AL658" s="26" t="str">
        <f t="shared" si="881"/>
        <v/>
      </c>
      <c r="AM658" s="18" t="str">
        <f t="shared" si="881"/>
        <v/>
      </c>
      <c r="AN658" s="9"/>
      <c r="AO658" s="152" t="str">
        <f t="shared" si="940"/>
        <v/>
      </c>
      <c r="AP658" s="150" t="str">
        <f t="shared" si="883"/>
        <v/>
      </c>
      <c r="AQ658" s="151" t="str">
        <f t="shared" si="884"/>
        <v/>
      </c>
      <c r="AR658" s="107" t="str">
        <f t="shared" si="885"/>
        <v/>
      </c>
      <c r="AS658" s="128" t="str">
        <f t="shared" si="886"/>
        <v/>
      </c>
      <c r="AT658" s="114" t="str">
        <f t="shared" si="941"/>
        <v/>
      </c>
      <c r="AU658" s="114" t="str">
        <f t="shared" si="942"/>
        <v/>
      </c>
      <c r="AV658" s="114" t="str">
        <f t="shared" si="943"/>
        <v/>
      </c>
      <c r="AW658" s="114" t="str">
        <f t="shared" si="944"/>
        <v/>
      </c>
      <c r="AX658" s="117" t="str">
        <f t="shared" si="945"/>
        <v/>
      </c>
      <c r="AY658" s="117" t="str">
        <f t="shared" si="946"/>
        <v/>
      </c>
      <c r="AZ658" s="111" t="str">
        <f t="shared" si="947"/>
        <v/>
      </c>
      <c r="BA658" s="133" t="str">
        <f t="shared" si="948"/>
        <v/>
      </c>
      <c r="BB658" s="126" t="str">
        <f t="shared" si="887"/>
        <v/>
      </c>
      <c r="BC658" s="126" t="str">
        <f t="shared" si="888"/>
        <v/>
      </c>
      <c r="BD658" s="127" t="str">
        <f t="shared" si="889"/>
        <v/>
      </c>
      <c r="BE658" s="115" t="str">
        <f t="shared" si="890"/>
        <v/>
      </c>
      <c r="BF658" s="148" t="str">
        <f t="shared" si="891"/>
        <v/>
      </c>
      <c r="BG658" s="126" t="str">
        <f t="shared" si="892"/>
        <v/>
      </c>
      <c r="BH658" s="126" t="str">
        <f t="shared" si="893"/>
        <v/>
      </c>
      <c r="BI658" s="126" t="str">
        <f t="shared" si="894"/>
        <v/>
      </c>
      <c r="BJ658" s="126" t="str">
        <f t="shared" si="895"/>
        <v/>
      </c>
      <c r="BK658" s="111" t="str">
        <f t="shared" si="896"/>
        <v/>
      </c>
      <c r="BL658" s="118" t="str">
        <f t="shared" si="949"/>
        <v/>
      </c>
      <c r="BM658" s="115" t="str">
        <f t="shared" si="897"/>
        <v/>
      </c>
      <c r="BN658" s="110" t="str">
        <f t="shared" si="898"/>
        <v/>
      </c>
      <c r="BO658" s="110" t="str">
        <f t="shared" si="899"/>
        <v/>
      </c>
      <c r="BP658" s="111" t="str">
        <f t="shared" si="950"/>
        <v/>
      </c>
      <c r="BQ658" s="110" t="str">
        <f t="shared" si="951"/>
        <v/>
      </c>
      <c r="BR658" s="153"/>
      <c r="BS658" s="115" t="str">
        <f t="shared" si="900"/>
        <v/>
      </c>
      <c r="BT658" s="132" t="str">
        <f t="shared" si="963"/>
        <v/>
      </c>
      <c r="BU658" s="146" t="str">
        <f t="shared" si="901"/>
        <v/>
      </c>
      <c r="BV658" s="115" t="str">
        <f t="shared" si="902"/>
        <v/>
      </c>
      <c r="BW658" s="118" t="str">
        <f t="shared" si="903"/>
        <v/>
      </c>
      <c r="BX658" s="119"/>
      <c r="BY658" s="111" t="str">
        <f t="shared" si="904"/>
        <v/>
      </c>
      <c r="BZ658" s="111" t="str">
        <f t="shared" si="905"/>
        <v/>
      </c>
      <c r="CA658" s="111" t="str">
        <f t="shared" si="906"/>
        <v/>
      </c>
      <c r="CB658" s="142" t="str">
        <f t="shared" si="907"/>
        <v/>
      </c>
      <c r="CC658" s="184" t="str">
        <f t="shared" si="908"/>
        <v/>
      </c>
      <c r="CD658" s="115" t="str">
        <f t="shared" si="909"/>
        <v/>
      </c>
      <c r="CE658" s="115" t="str">
        <f t="shared" si="910"/>
        <v/>
      </c>
      <c r="CF658" s="125" t="str">
        <f t="shared" si="911"/>
        <v/>
      </c>
      <c r="CG658" s="125" t="str">
        <f t="shared" si="912"/>
        <v/>
      </c>
      <c r="CH658" s="149" t="str">
        <f t="shared" si="913"/>
        <v/>
      </c>
      <c r="CI658" s="142" t="str">
        <f t="shared" si="914"/>
        <v/>
      </c>
      <c r="CJ658" s="119"/>
      <c r="CK658" s="109"/>
      <c r="CL658" s="166" t="str">
        <f t="shared" si="915"/>
        <v/>
      </c>
      <c r="CM658" s="166" t="str">
        <f t="shared" si="916"/>
        <v/>
      </c>
      <c r="CN658" s="163" t="str">
        <f t="shared" si="917"/>
        <v/>
      </c>
      <c r="CO658" s="164" t="str">
        <f t="shared" si="918"/>
        <v/>
      </c>
      <c r="CP658" s="109"/>
      <c r="CQ658" s="163" t="str">
        <f t="shared" si="919"/>
        <v/>
      </c>
      <c r="CR658" s="163" t="str">
        <f t="shared" si="920"/>
        <v/>
      </c>
      <c r="CS658" s="109"/>
      <c r="CT658" s="112" t="str">
        <f t="shared" si="952"/>
        <v/>
      </c>
      <c r="CU658" s="145" t="str">
        <f t="shared" si="953"/>
        <v/>
      </c>
      <c r="CV658" s="111" t="str">
        <f t="shared" si="954"/>
        <v/>
      </c>
      <c r="CW658" s="111" t="str">
        <f t="shared" si="955"/>
        <v/>
      </c>
      <c r="CX658" s="109" t="str">
        <f t="shared" si="921"/>
        <v/>
      </c>
      <c r="CY658" s="126" t="str">
        <f t="shared" si="922"/>
        <v/>
      </c>
      <c r="CZ658" s="126" t="str">
        <f t="shared" si="923"/>
        <v/>
      </c>
      <c r="DA658" s="126" t="str">
        <f t="shared" si="924"/>
        <v/>
      </c>
      <c r="DB658" s="145" t="str">
        <f t="shared" si="925"/>
        <v/>
      </c>
      <c r="DC658" s="143" t="str">
        <f t="shared" si="926"/>
        <v/>
      </c>
      <c r="DD658" s="121"/>
      <c r="DE658" s="113" t="str">
        <f t="shared" si="927"/>
        <v/>
      </c>
      <c r="DF658" s="113" t="str">
        <f t="shared" si="928"/>
        <v/>
      </c>
      <c r="DG658" s="111" t="e">
        <f t="shared" si="956"/>
        <v>#N/A</v>
      </c>
      <c r="DH658" s="108" t="str">
        <f t="shared" si="929"/>
        <v/>
      </c>
      <c r="DI658" s="108" t="str">
        <f t="shared" si="957"/>
        <v/>
      </c>
      <c r="DJ658" s="108" t="str">
        <f t="shared" si="958"/>
        <v/>
      </c>
      <c r="DK658" s="108" t="str">
        <f t="shared" si="961"/>
        <v/>
      </c>
      <c r="DL658" s="108" t="str">
        <f t="shared" si="959"/>
        <v/>
      </c>
      <c r="DM658" s="108" t="str">
        <f t="shared" si="960"/>
        <v/>
      </c>
      <c r="DN658" s="103"/>
      <c r="DO658" s="170" t="str">
        <f t="shared" si="930"/>
        <v/>
      </c>
      <c r="DP658" s="170" t="str">
        <f t="shared" si="931"/>
        <v/>
      </c>
      <c r="DQ658" s="170" t="str">
        <f t="shared" si="932"/>
        <v/>
      </c>
      <c r="DR658" s="55" t="str">
        <f t="shared" si="933"/>
        <v/>
      </c>
      <c r="DS658" s="55" t="str">
        <f t="shared" si="934"/>
        <v/>
      </c>
      <c r="DT658" s="173" t="str">
        <f t="shared" si="935"/>
        <v/>
      </c>
      <c r="DU658" s="55" t="str">
        <f t="shared" si="936"/>
        <v/>
      </c>
      <c r="DV658" s="21" t="str">
        <f t="shared" si="937"/>
        <v/>
      </c>
      <c r="DW658" s="11" t="str">
        <f t="shared" si="962"/>
        <v/>
      </c>
      <c r="DX658" s="12" t="str">
        <f t="shared" si="938"/>
        <v/>
      </c>
      <c r="DY658" s="15"/>
    </row>
    <row r="659" spans="1:129" ht="19.899999999999999" customHeight="1" x14ac:dyDescent="0.25">
      <c r="A659" s="47">
        <f t="shared" si="939"/>
        <v>658</v>
      </c>
      <c r="B659" s="176"/>
      <c r="C659" s="194"/>
      <c r="D659" s="176"/>
      <c r="E659" s="194"/>
      <c r="F659" s="192"/>
      <c r="G659" s="193"/>
      <c r="H659" s="176"/>
      <c r="I659" s="176"/>
      <c r="J659" s="180"/>
      <c r="K659" s="180"/>
      <c r="L659" s="180"/>
      <c r="M659" s="40"/>
      <c r="N659" s="10" t="str">
        <f t="shared" si="882"/>
        <v/>
      </c>
      <c r="O659" s="13"/>
      <c r="P659" s="26" t="str">
        <f t="shared" si="880"/>
        <v/>
      </c>
      <c r="Q659" s="26" t="str">
        <f t="shared" si="880"/>
        <v/>
      </c>
      <c r="R659" s="26" t="str">
        <f t="shared" si="880"/>
        <v/>
      </c>
      <c r="S659" s="26" t="str">
        <f t="shared" si="880"/>
        <v/>
      </c>
      <c r="T659" s="26" t="str">
        <f t="shared" si="880"/>
        <v/>
      </c>
      <c r="U659" s="157" t="str">
        <f t="shared" si="880"/>
        <v/>
      </c>
      <c r="V659" s="26" t="str">
        <f t="shared" si="880"/>
        <v/>
      </c>
      <c r="W659" s="26" t="str">
        <f t="shared" si="880"/>
        <v/>
      </c>
      <c r="X659" s="26" t="str">
        <f t="shared" si="880"/>
        <v/>
      </c>
      <c r="Y659" s="24" t="str">
        <f t="shared" si="880"/>
        <v/>
      </c>
      <c r="Z659" s="18" t="str">
        <f t="shared" si="881"/>
        <v/>
      </c>
      <c r="AA659" s="24" t="str">
        <f t="shared" si="881"/>
        <v/>
      </c>
      <c r="AB659" s="24" t="str">
        <f t="shared" si="881"/>
        <v/>
      </c>
      <c r="AC659" s="26" t="str">
        <f t="shared" si="881"/>
        <v/>
      </c>
      <c r="AD659" s="33" t="str">
        <f t="shared" si="881"/>
        <v/>
      </c>
      <c r="AE659" s="24" t="str">
        <f t="shared" si="881"/>
        <v/>
      </c>
      <c r="AF659" s="26" t="str">
        <f t="shared" si="881"/>
        <v/>
      </c>
      <c r="AG659" s="24" t="str">
        <f t="shared" si="881"/>
        <v/>
      </c>
      <c r="AH659" s="26" t="str">
        <f t="shared" si="881"/>
        <v/>
      </c>
      <c r="AI659" s="26" t="str">
        <f t="shared" si="881"/>
        <v/>
      </c>
      <c r="AJ659" s="26" t="str">
        <f t="shared" si="881"/>
        <v/>
      </c>
      <c r="AK659" s="26" t="str">
        <f t="shared" si="881"/>
        <v/>
      </c>
      <c r="AL659" s="26" t="str">
        <f t="shared" si="881"/>
        <v/>
      </c>
      <c r="AM659" s="18" t="str">
        <f t="shared" si="881"/>
        <v/>
      </c>
      <c r="AN659" s="9"/>
      <c r="AO659" s="152" t="str">
        <f t="shared" si="940"/>
        <v/>
      </c>
      <c r="AP659" s="150" t="str">
        <f t="shared" si="883"/>
        <v/>
      </c>
      <c r="AQ659" s="151" t="str">
        <f t="shared" si="884"/>
        <v/>
      </c>
      <c r="AR659" s="107" t="str">
        <f t="shared" si="885"/>
        <v/>
      </c>
      <c r="AS659" s="128" t="str">
        <f t="shared" si="886"/>
        <v/>
      </c>
      <c r="AT659" s="114" t="str">
        <f t="shared" si="941"/>
        <v/>
      </c>
      <c r="AU659" s="114" t="str">
        <f t="shared" si="942"/>
        <v/>
      </c>
      <c r="AV659" s="114" t="str">
        <f t="shared" si="943"/>
        <v/>
      </c>
      <c r="AW659" s="114" t="str">
        <f t="shared" si="944"/>
        <v/>
      </c>
      <c r="AX659" s="117" t="str">
        <f t="shared" si="945"/>
        <v/>
      </c>
      <c r="AY659" s="117" t="str">
        <f t="shared" si="946"/>
        <v/>
      </c>
      <c r="AZ659" s="111" t="str">
        <f t="shared" si="947"/>
        <v/>
      </c>
      <c r="BA659" s="133" t="str">
        <f t="shared" si="948"/>
        <v/>
      </c>
      <c r="BB659" s="126" t="str">
        <f t="shared" si="887"/>
        <v/>
      </c>
      <c r="BC659" s="126" t="str">
        <f t="shared" si="888"/>
        <v/>
      </c>
      <c r="BD659" s="127" t="str">
        <f t="shared" si="889"/>
        <v/>
      </c>
      <c r="BE659" s="115" t="str">
        <f t="shared" si="890"/>
        <v/>
      </c>
      <c r="BF659" s="148" t="str">
        <f t="shared" si="891"/>
        <v/>
      </c>
      <c r="BG659" s="126" t="str">
        <f t="shared" si="892"/>
        <v/>
      </c>
      <c r="BH659" s="126" t="str">
        <f t="shared" si="893"/>
        <v/>
      </c>
      <c r="BI659" s="126" t="str">
        <f t="shared" si="894"/>
        <v/>
      </c>
      <c r="BJ659" s="126" t="str">
        <f t="shared" si="895"/>
        <v/>
      </c>
      <c r="BK659" s="111" t="str">
        <f t="shared" si="896"/>
        <v/>
      </c>
      <c r="BL659" s="118" t="str">
        <f t="shared" si="949"/>
        <v/>
      </c>
      <c r="BM659" s="115" t="str">
        <f t="shared" si="897"/>
        <v/>
      </c>
      <c r="BN659" s="110" t="str">
        <f t="shared" si="898"/>
        <v/>
      </c>
      <c r="BO659" s="110" t="str">
        <f t="shared" si="899"/>
        <v/>
      </c>
      <c r="BP659" s="111" t="str">
        <f t="shared" si="950"/>
        <v/>
      </c>
      <c r="BQ659" s="110" t="str">
        <f t="shared" si="951"/>
        <v/>
      </c>
      <c r="BR659" s="153"/>
      <c r="BS659" s="115" t="str">
        <f t="shared" si="900"/>
        <v/>
      </c>
      <c r="BT659" s="132" t="str">
        <f t="shared" si="963"/>
        <v/>
      </c>
      <c r="BU659" s="146" t="str">
        <f t="shared" si="901"/>
        <v/>
      </c>
      <c r="BV659" s="115" t="str">
        <f t="shared" si="902"/>
        <v/>
      </c>
      <c r="BW659" s="118" t="str">
        <f t="shared" si="903"/>
        <v/>
      </c>
      <c r="BX659" s="119"/>
      <c r="BY659" s="111" t="str">
        <f t="shared" si="904"/>
        <v/>
      </c>
      <c r="BZ659" s="111" t="str">
        <f t="shared" si="905"/>
        <v/>
      </c>
      <c r="CA659" s="111" t="str">
        <f t="shared" si="906"/>
        <v/>
      </c>
      <c r="CB659" s="142" t="str">
        <f t="shared" si="907"/>
        <v/>
      </c>
      <c r="CC659" s="184" t="str">
        <f t="shared" si="908"/>
        <v/>
      </c>
      <c r="CD659" s="115" t="str">
        <f t="shared" si="909"/>
        <v/>
      </c>
      <c r="CE659" s="115" t="str">
        <f t="shared" si="910"/>
        <v/>
      </c>
      <c r="CF659" s="125" t="str">
        <f t="shared" si="911"/>
        <v/>
      </c>
      <c r="CG659" s="125" t="str">
        <f t="shared" si="912"/>
        <v/>
      </c>
      <c r="CH659" s="149" t="str">
        <f t="shared" si="913"/>
        <v/>
      </c>
      <c r="CI659" s="142" t="str">
        <f t="shared" si="914"/>
        <v/>
      </c>
      <c r="CJ659" s="119"/>
      <c r="CK659" s="109"/>
      <c r="CL659" s="166" t="str">
        <f t="shared" si="915"/>
        <v/>
      </c>
      <c r="CM659" s="166" t="str">
        <f t="shared" si="916"/>
        <v/>
      </c>
      <c r="CN659" s="163" t="str">
        <f t="shared" si="917"/>
        <v/>
      </c>
      <c r="CO659" s="164" t="str">
        <f t="shared" si="918"/>
        <v/>
      </c>
      <c r="CP659" s="109"/>
      <c r="CQ659" s="163" t="str">
        <f t="shared" si="919"/>
        <v/>
      </c>
      <c r="CR659" s="163" t="str">
        <f t="shared" si="920"/>
        <v/>
      </c>
      <c r="CS659" s="109"/>
      <c r="CT659" s="112" t="str">
        <f t="shared" si="952"/>
        <v/>
      </c>
      <c r="CU659" s="145" t="str">
        <f t="shared" si="953"/>
        <v/>
      </c>
      <c r="CV659" s="111" t="str">
        <f t="shared" si="954"/>
        <v/>
      </c>
      <c r="CW659" s="111" t="str">
        <f t="shared" si="955"/>
        <v/>
      </c>
      <c r="CX659" s="109" t="str">
        <f t="shared" si="921"/>
        <v/>
      </c>
      <c r="CY659" s="126" t="str">
        <f t="shared" si="922"/>
        <v/>
      </c>
      <c r="CZ659" s="126" t="str">
        <f t="shared" si="923"/>
        <v/>
      </c>
      <c r="DA659" s="126" t="str">
        <f t="shared" si="924"/>
        <v/>
      </c>
      <c r="DB659" s="145" t="str">
        <f t="shared" si="925"/>
        <v/>
      </c>
      <c r="DC659" s="143" t="str">
        <f t="shared" si="926"/>
        <v/>
      </c>
      <c r="DD659" s="121"/>
      <c r="DE659" s="113" t="str">
        <f t="shared" si="927"/>
        <v/>
      </c>
      <c r="DF659" s="113" t="str">
        <f t="shared" si="928"/>
        <v/>
      </c>
      <c r="DG659" s="111" t="e">
        <f t="shared" si="956"/>
        <v>#N/A</v>
      </c>
      <c r="DH659" s="108" t="str">
        <f t="shared" si="929"/>
        <v/>
      </c>
      <c r="DI659" s="108" t="str">
        <f t="shared" si="957"/>
        <v/>
      </c>
      <c r="DJ659" s="108" t="str">
        <f t="shared" si="958"/>
        <v/>
      </c>
      <c r="DK659" s="108" t="str">
        <f t="shared" si="961"/>
        <v/>
      </c>
      <c r="DL659" s="108" t="str">
        <f t="shared" si="959"/>
        <v/>
      </c>
      <c r="DM659" s="108" t="str">
        <f t="shared" si="960"/>
        <v/>
      </c>
      <c r="DN659" s="103"/>
      <c r="DO659" s="170" t="str">
        <f t="shared" si="930"/>
        <v/>
      </c>
      <c r="DP659" s="170" t="str">
        <f t="shared" si="931"/>
        <v/>
      </c>
      <c r="DQ659" s="170" t="str">
        <f t="shared" si="932"/>
        <v/>
      </c>
      <c r="DR659" s="55" t="str">
        <f t="shared" si="933"/>
        <v/>
      </c>
      <c r="DS659" s="55" t="str">
        <f t="shared" si="934"/>
        <v/>
      </c>
      <c r="DT659" s="173" t="str">
        <f t="shared" si="935"/>
        <v/>
      </c>
      <c r="DU659" s="55" t="str">
        <f t="shared" si="936"/>
        <v/>
      </c>
      <c r="DV659" s="21" t="str">
        <f t="shared" si="937"/>
        <v/>
      </c>
      <c r="DW659" s="11" t="str">
        <f t="shared" si="962"/>
        <v/>
      </c>
      <c r="DX659" s="12" t="str">
        <f t="shared" si="938"/>
        <v/>
      </c>
      <c r="DY659" s="15"/>
    </row>
    <row r="660" spans="1:129" ht="19.899999999999999" customHeight="1" x14ac:dyDescent="0.25">
      <c r="A660" s="47">
        <f t="shared" si="939"/>
        <v>659</v>
      </c>
      <c r="B660" s="176"/>
      <c r="C660" s="194"/>
      <c r="D660" s="176"/>
      <c r="E660" s="194"/>
      <c r="F660" s="192"/>
      <c r="G660" s="193"/>
      <c r="H660" s="176"/>
      <c r="I660" s="176"/>
      <c r="J660" s="180"/>
      <c r="K660" s="180"/>
      <c r="L660" s="180"/>
      <c r="M660" s="40"/>
      <c r="N660" s="10" t="str">
        <f t="shared" si="882"/>
        <v/>
      </c>
      <c r="O660" s="13"/>
      <c r="P660" s="26" t="str">
        <f t="shared" si="880"/>
        <v/>
      </c>
      <c r="Q660" s="26" t="str">
        <f t="shared" si="880"/>
        <v/>
      </c>
      <c r="R660" s="26" t="str">
        <f t="shared" si="880"/>
        <v/>
      </c>
      <c r="S660" s="26" t="str">
        <f t="shared" si="880"/>
        <v/>
      </c>
      <c r="T660" s="26" t="str">
        <f t="shared" si="880"/>
        <v/>
      </c>
      <c r="U660" s="157" t="str">
        <f t="shared" si="880"/>
        <v/>
      </c>
      <c r="V660" s="26" t="str">
        <f t="shared" si="880"/>
        <v/>
      </c>
      <c r="W660" s="26" t="str">
        <f t="shared" si="880"/>
        <v/>
      </c>
      <c r="X660" s="26" t="str">
        <f t="shared" si="880"/>
        <v/>
      </c>
      <c r="Y660" s="24" t="str">
        <f t="shared" si="880"/>
        <v/>
      </c>
      <c r="Z660" s="18" t="str">
        <f t="shared" si="880"/>
        <v/>
      </c>
      <c r="AA660" s="24" t="str">
        <f t="shared" si="880"/>
        <v/>
      </c>
      <c r="AB660" s="24" t="str">
        <f t="shared" si="880"/>
        <v/>
      </c>
      <c r="AC660" s="26" t="str">
        <f t="shared" si="880"/>
        <v/>
      </c>
      <c r="AD660" s="33" t="str">
        <f t="shared" si="880"/>
        <v/>
      </c>
      <c r="AE660" s="24" t="str">
        <f t="shared" si="880"/>
        <v/>
      </c>
      <c r="AF660" s="26" t="str">
        <f t="shared" ref="Z660:AM723" si="964">IF(SG_or_BG_entered="","",Previous)</f>
        <v/>
      </c>
      <c r="AG660" s="24" t="str">
        <f t="shared" si="964"/>
        <v/>
      </c>
      <c r="AH660" s="26" t="str">
        <f t="shared" si="964"/>
        <v/>
      </c>
      <c r="AI660" s="26" t="str">
        <f t="shared" si="964"/>
        <v/>
      </c>
      <c r="AJ660" s="26" t="str">
        <f t="shared" si="964"/>
        <v/>
      </c>
      <c r="AK660" s="26" t="str">
        <f t="shared" si="964"/>
        <v/>
      </c>
      <c r="AL660" s="26" t="str">
        <f t="shared" si="964"/>
        <v/>
      </c>
      <c r="AM660" s="18" t="str">
        <f t="shared" si="964"/>
        <v/>
      </c>
      <c r="AN660" s="9"/>
      <c r="AO660" s="152" t="str">
        <f t="shared" si="940"/>
        <v/>
      </c>
      <c r="AP660" s="150" t="str">
        <f t="shared" si="883"/>
        <v/>
      </c>
      <c r="AQ660" s="151" t="str">
        <f t="shared" si="884"/>
        <v/>
      </c>
      <c r="AR660" s="107" t="str">
        <f t="shared" si="885"/>
        <v/>
      </c>
      <c r="AS660" s="128" t="str">
        <f t="shared" si="886"/>
        <v/>
      </c>
      <c r="AT660" s="114" t="str">
        <f t="shared" si="941"/>
        <v/>
      </c>
      <c r="AU660" s="114" t="str">
        <f t="shared" si="942"/>
        <v/>
      </c>
      <c r="AV660" s="114" t="str">
        <f t="shared" si="943"/>
        <v/>
      </c>
      <c r="AW660" s="114" t="str">
        <f t="shared" si="944"/>
        <v/>
      </c>
      <c r="AX660" s="117" t="str">
        <f t="shared" si="945"/>
        <v/>
      </c>
      <c r="AY660" s="117" t="str">
        <f t="shared" si="946"/>
        <v/>
      </c>
      <c r="AZ660" s="111" t="str">
        <f t="shared" si="947"/>
        <v/>
      </c>
      <c r="BA660" s="133" t="str">
        <f t="shared" si="948"/>
        <v/>
      </c>
      <c r="BB660" s="126" t="str">
        <f t="shared" si="887"/>
        <v/>
      </c>
      <c r="BC660" s="126" t="str">
        <f t="shared" si="888"/>
        <v/>
      </c>
      <c r="BD660" s="127" t="str">
        <f t="shared" si="889"/>
        <v/>
      </c>
      <c r="BE660" s="115" t="str">
        <f t="shared" si="890"/>
        <v/>
      </c>
      <c r="BF660" s="148" t="str">
        <f t="shared" si="891"/>
        <v/>
      </c>
      <c r="BG660" s="126" t="str">
        <f t="shared" si="892"/>
        <v/>
      </c>
      <c r="BH660" s="126" t="str">
        <f t="shared" si="893"/>
        <v/>
      </c>
      <c r="BI660" s="126" t="str">
        <f t="shared" si="894"/>
        <v/>
      </c>
      <c r="BJ660" s="126" t="str">
        <f t="shared" si="895"/>
        <v/>
      </c>
      <c r="BK660" s="111" t="str">
        <f t="shared" si="896"/>
        <v/>
      </c>
      <c r="BL660" s="118" t="str">
        <f t="shared" si="949"/>
        <v/>
      </c>
      <c r="BM660" s="115" t="str">
        <f t="shared" si="897"/>
        <v/>
      </c>
      <c r="BN660" s="110" t="str">
        <f t="shared" si="898"/>
        <v/>
      </c>
      <c r="BO660" s="110" t="str">
        <f t="shared" si="899"/>
        <v/>
      </c>
      <c r="BP660" s="111" t="str">
        <f t="shared" si="950"/>
        <v/>
      </c>
      <c r="BQ660" s="110" t="str">
        <f t="shared" si="951"/>
        <v/>
      </c>
      <c r="BR660" s="153"/>
      <c r="BS660" s="115" t="str">
        <f t="shared" si="900"/>
        <v/>
      </c>
      <c r="BT660" s="132" t="str">
        <f t="shared" si="963"/>
        <v/>
      </c>
      <c r="BU660" s="146" t="str">
        <f t="shared" si="901"/>
        <v/>
      </c>
      <c r="BV660" s="115" t="str">
        <f t="shared" si="902"/>
        <v/>
      </c>
      <c r="BW660" s="118" t="str">
        <f t="shared" si="903"/>
        <v/>
      </c>
      <c r="BX660" s="119"/>
      <c r="BY660" s="111" t="str">
        <f t="shared" si="904"/>
        <v/>
      </c>
      <c r="BZ660" s="111" t="str">
        <f t="shared" si="905"/>
        <v/>
      </c>
      <c r="CA660" s="111" t="str">
        <f t="shared" si="906"/>
        <v/>
      </c>
      <c r="CB660" s="142" t="str">
        <f t="shared" si="907"/>
        <v/>
      </c>
      <c r="CC660" s="184" t="str">
        <f t="shared" si="908"/>
        <v/>
      </c>
      <c r="CD660" s="115" t="str">
        <f t="shared" si="909"/>
        <v/>
      </c>
      <c r="CE660" s="115" t="str">
        <f t="shared" si="910"/>
        <v/>
      </c>
      <c r="CF660" s="125" t="str">
        <f t="shared" si="911"/>
        <v/>
      </c>
      <c r="CG660" s="125" t="str">
        <f t="shared" si="912"/>
        <v/>
      </c>
      <c r="CH660" s="149" t="str">
        <f t="shared" si="913"/>
        <v/>
      </c>
      <c r="CI660" s="142" t="str">
        <f t="shared" si="914"/>
        <v/>
      </c>
      <c r="CJ660" s="119"/>
      <c r="CK660" s="109"/>
      <c r="CL660" s="166" t="str">
        <f t="shared" si="915"/>
        <v/>
      </c>
      <c r="CM660" s="166" t="str">
        <f t="shared" si="916"/>
        <v/>
      </c>
      <c r="CN660" s="163" t="str">
        <f t="shared" si="917"/>
        <v/>
      </c>
      <c r="CO660" s="164" t="str">
        <f t="shared" si="918"/>
        <v/>
      </c>
      <c r="CP660" s="109"/>
      <c r="CQ660" s="163" t="str">
        <f t="shared" si="919"/>
        <v/>
      </c>
      <c r="CR660" s="163" t="str">
        <f t="shared" si="920"/>
        <v/>
      </c>
      <c r="CS660" s="109"/>
      <c r="CT660" s="112" t="str">
        <f t="shared" si="952"/>
        <v/>
      </c>
      <c r="CU660" s="145" t="str">
        <f t="shared" si="953"/>
        <v/>
      </c>
      <c r="CV660" s="111" t="str">
        <f t="shared" si="954"/>
        <v/>
      </c>
      <c r="CW660" s="111" t="str">
        <f t="shared" si="955"/>
        <v/>
      </c>
      <c r="CX660" s="109" t="str">
        <f t="shared" si="921"/>
        <v/>
      </c>
      <c r="CY660" s="126" t="str">
        <f t="shared" si="922"/>
        <v/>
      </c>
      <c r="CZ660" s="126" t="str">
        <f t="shared" si="923"/>
        <v/>
      </c>
      <c r="DA660" s="126" t="str">
        <f t="shared" si="924"/>
        <v/>
      </c>
      <c r="DB660" s="145" t="str">
        <f t="shared" si="925"/>
        <v/>
      </c>
      <c r="DC660" s="143" t="str">
        <f t="shared" si="926"/>
        <v/>
      </c>
      <c r="DD660" s="121"/>
      <c r="DE660" s="113" t="str">
        <f t="shared" si="927"/>
        <v/>
      </c>
      <c r="DF660" s="113" t="str">
        <f t="shared" si="928"/>
        <v/>
      </c>
      <c r="DG660" s="111" t="e">
        <f t="shared" si="956"/>
        <v>#N/A</v>
      </c>
      <c r="DH660" s="108" t="str">
        <f t="shared" si="929"/>
        <v/>
      </c>
      <c r="DI660" s="108" t="str">
        <f t="shared" si="957"/>
        <v/>
      </c>
      <c r="DJ660" s="108" t="str">
        <f t="shared" si="958"/>
        <v/>
      </c>
      <c r="DK660" s="108" t="str">
        <f t="shared" si="961"/>
        <v/>
      </c>
      <c r="DL660" s="108" t="str">
        <f t="shared" si="959"/>
        <v/>
      </c>
      <c r="DM660" s="108" t="str">
        <f t="shared" si="960"/>
        <v/>
      </c>
      <c r="DN660" s="103"/>
      <c r="DO660" s="170" t="str">
        <f t="shared" si="930"/>
        <v/>
      </c>
      <c r="DP660" s="170" t="str">
        <f t="shared" si="931"/>
        <v/>
      </c>
      <c r="DQ660" s="170" t="str">
        <f t="shared" si="932"/>
        <v/>
      </c>
      <c r="DR660" s="55" t="str">
        <f t="shared" si="933"/>
        <v/>
      </c>
      <c r="DS660" s="55" t="str">
        <f t="shared" si="934"/>
        <v/>
      </c>
      <c r="DT660" s="173" t="str">
        <f t="shared" si="935"/>
        <v/>
      </c>
      <c r="DU660" s="55" t="str">
        <f t="shared" si="936"/>
        <v/>
      </c>
      <c r="DV660" s="21" t="str">
        <f t="shared" si="937"/>
        <v/>
      </c>
      <c r="DW660" s="11" t="str">
        <f t="shared" si="962"/>
        <v/>
      </c>
      <c r="DX660" s="12" t="str">
        <f t="shared" si="938"/>
        <v/>
      </c>
      <c r="DY660" s="15"/>
    </row>
    <row r="661" spans="1:129" ht="19.899999999999999" customHeight="1" x14ac:dyDescent="0.25">
      <c r="A661" s="47">
        <f t="shared" si="939"/>
        <v>660</v>
      </c>
      <c r="B661" s="176"/>
      <c r="C661" s="194"/>
      <c r="D661" s="176"/>
      <c r="E661" s="194"/>
      <c r="F661" s="192"/>
      <c r="G661" s="193"/>
      <c r="H661" s="176"/>
      <c r="I661" s="176"/>
      <c r="J661" s="180"/>
      <c r="K661" s="180"/>
      <c r="L661" s="180"/>
      <c r="M661" s="40"/>
      <c r="N661" s="10" t="str">
        <f t="shared" si="882"/>
        <v/>
      </c>
      <c r="O661" s="13"/>
      <c r="P661" s="26" t="str">
        <f t="shared" si="880"/>
        <v/>
      </c>
      <c r="Q661" s="26" t="str">
        <f t="shared" si="880"/>
        <v/>
      </c>
      <c r="R661" s="26" t="str">
        <f t="shared" si="880"/>
        <v/>
      </c>
      <c r="S661" s="26" t="str">
        <f t="shared" si="880"/>
        <v/>
      </c>
      <c r="T661" s="26" t="str">
        <f t="shared" si="880"/>
        <v/>
      </c>
      <c r="U661" s="157" t="str">
        <f t="shared" si="880"/>
        <v/>
      </c>
      <c r="V661" s="26" t="str">
        <f t="shared" si="880"/>
        <v/>
      </c>
      <c r="W661" s="26" t="str">
        <f t="shared" si="880"/>
        <v/>
      </c>
      <c r="X661" s="26" t="str">
        <f t="shared" si="880"/>
        <v/>
      </c>
      <c r="Y661" s="24" t="str">
        <f t="shared" si="880"/>
        <v/>
      </c>
      <c r="Z661" s="18" t="str">
        <f t="shared" si="964"/>
        <v/>
      </c>
      <c r="AA661" s="24" t="str">
        <f t="shared" si="964"/>
        <v/>
      </c>
      <c r="AB661" s="24" t="str">
        <f t="shared" si="964"/>
        <v/>
      </c>
      <c r="AC661" s="26" t="str">
        <f t="shared" si="964"/>
        <v/>
      </c>
      <c r="AD661" s="33" t="str">
        <f t="shared" si="964"/>
        <v/>
      </c>
      <c r="AE661" s="24" t="str">
        <f t="shared" si="964"/>
        <v/>
      </c>
      <c r="AF661" s="26" t="str">
        <f t="shared" si="964"/>
        <v/>
      </c>
      <c r="AG661" s="24" t="str">
        <f t="shared" si="964"/>
        <v/>
      </c>
      <c r="AH661" s="26" t="str">
        <f t="shared" si="964"/>
        <v/>
      </c>
      <c r="AI661" s="26" t="str">
        <f t="shared" si="964"/>
        <v/>
      </c>
      <c r="AJ661" s="26" t="str">
        <f t="shared" si="964"/>
        <v/>
      </c>
      <c r="AK661" s="26" t="str">
        <f t="shared" si="964"/>
        <v/>
      </c>
      <c r="AL661" s="26" t="str">
        <f t="shared" si="964"/>
        <v/>
      </c>
      <c r="AM661" s="18" t="str">
        <f t="shared" si="964"/>
        <v/>
      </c>
      <c r="AN661" s="9"/>
      <c r="AO661" s="152" t="str">
        <f t="shared" si="940"/>
        <v/>
      </c>
      <c r="AP661" s="150" t="str">
        <f t="shared" si="883"/>
        <v/>
      </c>
      <c r="AQ661" s="151" t="str">
        <f t="shared" si="884"/>
        <v/>
      </c>
      <c r="AR661" s="107" t="str">
        <f t="shared" si="885"/>
        <v/>
      </c>
      <c r="AS661" s="128" t="str">
        <f t="shared" si="886"/>
        <v/>
      </c>
      <c r="AT661" s="114" t="str">
        <f t="shared" si="941"/>
        <v/>
      </c>
      <c r="AU661" s="114" t="str">
        <f t="shared" si="942"/>
        <v/>
      </c>
      <c r="AV661" s="114" t="str">
        <f t="shared" si="943"/>
        <v/>
      </c>
      <c r="AW661" s="114" t="str">
        <f t="shared" si="944"/>
        <v/>
      </c>
      <c r="AX661" s="117" t="str">
        <f t="shared" si="945"/>
        <v/>
      </c>
      <c r="AY661" s="117" t="str">
        <f t="shared" si="946"/>
        <v/>
      </c>
      <c r="AZ661" s="111" t="str">
        <f t="shared" si="947"/>
        <v/>
      </c>
      <c r="BA661" s="133" t="str">
        <f t="shared" si="948"/>
        <v/>
      </c>
      <c r="BB661" s="126" t="str">
        <f t="shared" si="887"/>
        <v/>
      </c>
      <c r="BC661" s="126" t="str">
        <f t="shared" si="888"/>
        <v/>
      </c>
      <c r="BD661" s="127" t="str">
        <f t="shared" si="889"/>
        <v/>
      </c>
      <c r="BE661" s="115" t="str">
        <f t="shared" si="890"/>
        <v/>
      </c>
      <c r="BF661" s="148" t="str">
        <f t="shared" si="891"/>
        <v/>
      </c>
      <c r="BG661" s="126" t="str">
        <f t="shared" si="892"/>
        <v/>
      </c>
      <c r="BH661" s="126" t="str">
        <f t="shared" si="893"/>
        <v/>
      </c>
      <c r="BI661" s="126" t="str">
        <f t="shared" si="894"/>
        <v/>
      </c>
      <c r="BJ661" s="126" t="str">
        <f t="shared" si="895"/>
        <v/>
      </c>
      <c r="BK661" s="111" t="str">
        <f t="shared" si="896"/>
        <v/>
      </c>
      <c r="BL661" s="118" t="str">
        <f t="shared" si="949"/>
        <v/>
      </c>
      <c r="BM661" s="115" t="str">
        <f t="shared" si="897"/>
        <v/>
      </c>
      <c r="BN661" s="110" t="str">
        <f t="shared" si="898"/>
        <v/>
      </c>
      <c r="BO661" s="110" t="str">
        <f t="shared" si="899"/>
        <v/>
      </c>
      <c r="BP661" s="111" t="str">
        <f t="shared" si="950"/>
        <v/>
      </c>
      <c r="BQ661" s="110" t="str">
        <f t="shared" si="951"/>
        <v/>
      </c>
      <c r="BR661" s="153"/>
      <c r="BS661" s="115" t="str">
        <f t="shared" si="900"/>
        <v/>
      </c>
      <c r="BT661" s="132" t="str">
        <f t="shared" si="963"/>
        <v/>
      </c>
      <c r="BU661" s="146" t="str">
        <f t="shared" si="901"/>
        <v/>
      </c>
      <c r="BV661" s="115" t="str">
        <f t="shared" si="902"/>
        <v/>
      </c>
      <c r="BW661" s="118" t="str">
        <f t="shared" si="903"/>
        <v/>
      </c>
      <c r="BX661" s="119"/>
      <c r="BY661" s="111" t="str">
        <f t="shared" si="904"/>
        <v/>
      </c>
      <c r="BZ661" s="111" t="str">
        <f t="shared" si="905"/>
        <v/>
      </c>
      <c r="CA661" s="111" t="str">
        <f t="shared" si="906"/>
        <v/>
      </c>
      <c r="CB661" s="142" t="str">
        <f t="shared" si="907"/>
        <v/>
      </c>
      <c r="CC661" s="184" t="str">
        <f t="shared" si="908"/>
        <v/>
      </c>
      <c r="CD661" s="115" t="str">
        <f t="shared" si="909"/>
        <v/>
      </c>
      <c r="CE661" s="115" t="str">
        <f t="shared" si="910"/>
        <v/>
      </c>
      <c r="CF661" s="125" t="str">
        <f t="shared" si="911"/>
        <v/>
      </c>
      <c r="CG661" s="125" t="str">
        <f t="shared" si="912"/>
        <v/>
      </c>
      <c r="CH661" s="149" t="str">
        <f t="shared" si="913"/>
        <v/>
      </c>
      <c r="CI661" s="142" t="str">
        <f t="shared" si="914"/>
        <v/>
      </c>
      <c r="CJ661" s="119"/>
      <c r="CK661" s="109"/>
      <c r="CL661" s="166" t="str">
        <f t="shared" si="915"/>
        <v/>
      </c>
      <c r="CM661" s="166" t="str">
        <f t="shared" si="916"/>
        <v/>
      </c>
      <c r="CN661" s="163" t="str">
        <f t="shared" si="917"/>
        <v/>
      </c>
      <c r="CO661" s="164" t="str">
        <f t="shared" si="918"/>
        <v/>
      </c>
      <c r="CP661" s="109"/>
      <c r="CQ661" s="163" t="str">
        <f t="shared" si="919"/>
        <v/>
      </c>
      <c r="CR661" s="163" t="str">
        <f t="shared" si="920"/>
        <v/>
      </c>
      <c r="CS661" s="109"/>
      <c r="CT661" s="112" t="str">
        <f t="shared" si="952"/>
        <v/>
      </c>
      <c r="CU661" s="145" t="str">
        <f t="shared" si="953"/>
        <v/>
      </c>
      <c r="CV661" s="111" t="str">
        <f t="shared" si="954"/>
        <v/>
      </c>
      <c r="CW661" s="111" t="str">
        <f t="shared" si="955"/>
        <v/>
      </c>
      <c r="CX661" s="109" t="str">
        <f t="shared" si="921"/>
        <v/>
      </c>
      <c r="CY661" s="126" t="str">
        <f t="shared" si="922"/>
        <v/>
      </c>
      <c r="CZ661" s="126" t="str">
        <f t="shared" si="923"/>
        <v/>
      </c>
      <c r="DA661" s="126" t="str">
        <f t="shared" si="924"/>
        <v/>
      </c>
      <c r="DB661" s="145" t="str">
        <f t="shared" si="925"/>
        <v/>
      </c>
      <c r="DC661" s="143" t="str">
        <f t="shared" si="926"/>
        <v/>
      </c>
      <c r="DD661" s="121"/>
      <c r="DE661" s="113" t="str">
        <f t="shared" si="927"/>
        <v/>
      </c>
      <c r="DF661" s="113" t="str">
        <f t="shared" si="928"/>
        <v/>
      </c>
      <c r="DG661" s="111" t="e">
        <f t="shared" si="956"/>
        <v>#N/A</v>
      </c>
      <c r="DH661" s="108" t="str">
        <f t="shared" si="929"/>
        <v/>
      </c>
      <c r="DI661" s="108" t="str">
        <f t="shared" si="957"/>
        <v/>
      </c>
      <c r="DJ661" s="108" t="str">
        <f t="shared" si="958"/>
        <v/>
      </c>
      <c r="DK661" s="108" t="str">
        <f t="shared" si="961"/>
        <v/>
      </c>
      <c r="DL661" s="108" t="str">
        <f t="shared" si="959"/>
        <v/>
      </c>
      <c r="DM661" s="108" t="str">
        <f t="shared" si="960"/>
        <v/>
      </c>
      <c r="DN661" s="103"/>
      <c r="DO661" s="170" t="str">
        <f t="shared" si="930"/>
        <v/>
      </c>
      <c r="DP661" s="170" t="str">
        <f t="shared" si="931"/>
        <v/>
      </c>
      <c r="DQ661" s="170" t="str">
        <f t="shared" si="932"/>
        <v/>
      </c>
      <c r="DR661" s="55" t="str">
        <f t="shared" si="933"/>
        <v/>
      </c>
      <c r="DS661" s="55" t="str">
        <f t="shared" si="934"/>
        <v/>
      </c>
      <c r="DT661" s="173" t="str">
        <f t="shared" si="935"/>
        <v/>
      </c>
      <c r="DU661" s="55" t="str">
        <f t="shared" si="936"/>
        <v/>
      </c>
      <c r="DV661" s="21" t="str">
        <f t="shared" si="937"/>
        <v/>
      </c>
      <c r="DW661" s="11" t="str">
        <f t="shared" si="962"/>
        <v/>
      </c>
      <c r="DX661" s="12" t="str">
        <f t="shared" si="938"/>
        <v/>
      </c>
      <c r="DY661" s="15"/>
    </row>
    <row r="662" spans="1:129" ht="19.899999999999999" customHeight="1" x14ac:dyDescent="0.25">
      <c r="A662" s="47">
        <f t="shared" si="939"/>
        <v>661</v>
      </c>
      <c r="B662" s="176"/>
      <c r="C662" s="194"/>
      <c r="D662" s="176"/>
      <c r="E662" s="194"/>
      <c r="F662" s="192"/>
      <c r="G662" s="193"/>
      <c r="H662" s="176"/>
      <c r="I662" s="176"/>
      <c r="J662" s="180"/>
      <c r="K662" s="180"/>
      <c r="L662" s="180"/>
      <c r="M662" s="40"/>
      <c r="N662" s="10" t="str">
        <f t="shared" si="882"/>
        <v/>
      </c>
      <c r="O662" s="13"/>
      <c r="P662" s="26" t="str">
        <f t="shared" si="880"/>
        <v/>
      </c>
      <c r="Q662" s="26" t="str">
        <f t="shared" si="880"/>
        <v/>
      </c>
      <c r="R662" s="26" t="str">
        <f t="shared" si="880"/>
        <v/>
      </c>
      <c r="S662" s="26" t="str">
        <f t="shared" si="880"/>
        <v/>
      </c>
      <c r="T662" s="26" t="str">
        <f t="shared" si="880"/>
        <v/>
      </c>
      <c r="U662" s="157" t="str">
        <f t="shared" si="880"/>
        <v/>
      </c>
      <c r="V662" s="26" t="str">
        <f t="shared" si="880"/>
        <v/>
      </c>
      <c r="W662" s="26" t="str">
        <f t="shared" si="880"/>
        <v/>
      </c>
      <c r="X662" s="26" t="str">
        <f t="shared" si="880"/>
        <v/>
      </c>
      <c r="Y662" s="24" t="str">
        <f t="shared" si="880"/>
        <v/>
      </c>
      <c r="Z662" s="18" t="str">
        <f t="shared" si="964"/>
        <v/>
      </c>
      <c r="AA662" s="24" t="str">
        <f t="shared" si="964"/>
        <v/>
      </c>
      <c r="AB662" s="24" t="str">
        <f t="shared" si="964"/>
        <v/>
      </c>
      <c r="AC662" s="26" t="str">
        <f t="shared" si="964"/>
        <v/>
      </c>
      <c r="AD662" s="33" t="str">
        <f t="shared" si="964"/>
        <v/>
      </c>
      <c r="AE662" s="24" t="str">
        <f t="shared" si="964"/>
        <v/>
      </c>
      <c r="AF662" s="26" t="str">
        <f t="shared" si="964"/>
        <v/>
      </c>
      <c r="AG662" s="24" t="str">
        <f t="shared" si="964"/>
        <v/>
      </c>
      <c r="AH662" s="26" t="str">
        <f t="shared" si="964"/>
        <v/>
      </c>
      <c r="AI662" s="26" t="str">
        <f t="shared" si="964"/>
        <v/>
      </c>
      <c r="AJ662" s="26" t="str">
        <f t="shared" si="964"/>
        <v/>
      </c>
      <c r="AK662" s="26" t="str">
        <f t="shared" si="964"/>
        <v/>
      </c>
      <c r="AL662" s="26" t="str">
        <f t="shared" si="964"/>
        <v/>
      </c>
      <c r="AM662" s="18" t="str">
        <f t="shared" si="964"/>
        <v/>
      </c>
      <c r="AN662" s="9"/>
      <c r="AO662" s="152" t="str">
        <f t="shared" si="940"/>
        <v/>
      </c>
      <c r="AP662" s="150" t="str">
        <f t="shared" si="883"/>
        <v/>
      </c>
      <c r="AQ662" s="151" t="str">
        <f t="shared" si="884"/>
        <v/>
      </c>
      <c r="AR662" s="107" t="str">
        <f t="shared" si="885"/>
        <v/>
      </c>
      <c r="AS662" s="128" t="str">
        <f t="shared" si="886"/>
        <v/>
      </c>
      <c r="AT662" s="114" t="str">
        <f t="shared" si="941"/>
        <v/>
      </c>
      <c r="AU662" s="114" t="str">
        <f t="shared" si="942"/>
        <v/>
      </c>
      <c r="AV662" s="114" t="str">
        <f t="shared" si="943"/>
        <v/>
      </c>
      <c r="AW662" s="114" t="str">
        <f t="shared" si="944"/>
        <v/>
      </c>
      <c r="AX662" s="117" t="str">
        <f t="shared" si="945"/>
        <v/>
      </c>
      <c r="AY662" s="117" t="str">
        <f t="shared" si="946"/>
        <v/>
      </c>
      <c r="AZ662" s="111" t="str">
        <f t="shared" si="947"/>
        <v/>
      </c>
      <c r="BA662" s="133" t="str">
        <f t="shared" si="948"/>
        <v/>
      </c>
      <c r="BB662" s="126" t="str">
        <f t="shared" si="887"/>
        <v/>
      </c>
      <c r="BC662" s="126" t="str">
        <f t="shared" si="888"/>
        <v/>
      </c>
      <c r="BD662" s="127" t="str">
        <f t="shared" si="889"/>
        <v/>
      </c>
      <c r="BE662" s="115" t="str">
        <f t="shared" si="890"/>
        <v/>
      </c>
      <c r="BF662" s="148" t="str">
        <f t="shared" si="891"/>
        <v/>
      </c>
      <c r="BG662" s="126" t="str">
        <f t="shared" si="892"/>
        <v/>
      </c>
      <c r="BH662" s="126" t="str">
        <f t="shared" si="893"/>
        <v/>
      </c>
      <c r="BI662" s="126" t="str">
        <f t="shared" si="894"/>
        <v/>
      </c>
      <c r="BJ662" s="126" t="str">
        <f t="shared" si="895"/>
        <v/>
      </c>
      <c r="BK662" s="111" t="str">
        <f t="shared" si="896"/>
        <v/>
      </c>
      <c r="BL662" s="118" t="str">
        <f t="shared" si="949"/>
        <v/>
      </c>
      <c r="BM662" s="115" t="str">
        <f t="shared" si="897"/>
        <v/>
      </c>
      <c r="BN662" s="110" t="str">
        <f t="shared" si="898"/>
        <v/>
      </c>
      <c r="BO662" s="110" t="str">
        <f t="shared" si="899"/>
        <v/>
      </c>
      <c r="BP662" s="111" t="str">
        <f t="shared" si="950"/>
        <v/>
      </c>
      <c r="BQ662" s="110" t="str">
        <f t="shared" si="951"/>
        <v/>
      </c>
      <c r="BR662" s="153"/>
      <c r="BS662" s="115" t="str">
        <f t="shared" si="900"/>
        <v/>
      </c>
      <c r="BT662" s="132" t="str">
        <f t="shared" si="963"/>
        <v/>
      </c>
      <c r="BU662" s="146" t="str">
        <f t="shared" si="901"/>
        <v/>
      </c>
      <c r="BV662" s="115" t="str">
        <f t="shared" si="902"/>
        <v/>
      </c>
      <c r="BW662" s="118" t="str">
        <f t="shared" si="903"/>
        <v/>
      </c>
      <c r="BX662" s="119"/>
      <c r="BY662" s="111" t="str">
        <f t="shared" si="904"/>
        <v/>
      </c>
      <c r="BZ662" s="111" t="str">
        <f t="shared" si="905"/>
        <v/>
      </c>
      <c r="CA662" s="111" t="str">
        <f t="shared" si="906"/>
        <v/>
      </c>
      <c r="CB662" s="142" t="str">
        <f t="shared" si="907"/>
        <v/>
      </c>
      <c r="CC662" s="184" t="str">
        <f t="shared" si="908"/>
        <v/>
      </c>
      <c r="CD662" s="115" t="str">
        <f t="shared" si="909"/>
        <v/>
      </c>
      <c r="CE662" s="115" t="str">
        <f t="shared" si="910"/>
        <v/>
      </c>
      <c r="CF662" s="125" t="str">
        <f t="shared" si="911"/>
        <v/>
      </c>
      <c r="CG662" s="125" t="str">
        <f t="shared" si="912"/>
        <v/>
      </c>
      <c r="CH662" s="149" t="str">
        <f t="shared" si="913"/>
        <v/>
      </c>
      <c r="CI662" s="142" t="str">
        <f t="shared" si="914"/>
        <v/>
      </c>
      <c r="CJ662" s="119"/>
      <c r="CK662" s="109"/>
      <c r="CL662" s="166" t="str">
        <f t="shared" si="915"/>
        <v/>
      </c>
      <c r="CM662" s="166" t="str">
        <f t="shared" si="916"/>
        <v/>
      </c>
      <c r="CN662" s="163" t="str">
        <f t="shared" si="917"/>
        <v/>
      </c>
      <c r="CO662" s="164" t="str">
        <f t="shared" si="918"/>
        <v/>
      </c>
      <c r="CP662" s="109"/>
      <c r="CQ662" s="163" t="str">
        <f t="shared" si="919"/>
        <v/>
      </c>
      <c r="CR662" s="163" t="str">
        <f t="shared" si="920"/>
        <v/>
      </c>
      <c r="CS662" s="109"/>
      <c r="CT662" s="112" t="str">
        <f t="shared" si="952"/>
        <v/>
      </c>
      <c r="CU662" s="145" t="str">
        <f t="shared" si="953"/>
        <v/>
      </c>
      <c r="CV662" s="111" t="str">
        <f t="shared" si="954"/>
        <v/>
      </c>
      <c r="CW662" s="111" t="str">
        <f t="shared" si="955"/>
        <v/>
      </c>
      <c r="CX662" s="109" t="str">
        <f t="shared" si="921"/>
        <v/>
      </c>
      <c r="CY662" s="126" t="str">
        <f t="shared" si="922"/>
        <v/>
      </c>
      <c r="CZ662" s="126" t="str">
        <f t="shared" si="923"/>
        <v/>
      </c>
      <c r="DA662" s="126" t="str">
        <f t="shared" si="924"/>
        <v/>
      </c>
      <c r="DB662" s="145" t="str">
        <f t="shared" si="925"/>
        <v/>
      </c>
      <c r="DC662" s="143" t="str">
        <f t="shared" si="926"/>
        <v/>
      </c>
      <c r="DD662" s="121"/>
      <c r="DE662" s="113" t="str">
        <f t="shared" si="927"/>
        <v/>
      </c>
      <c r="DF662" s="113" t="str">
        <f t="shared" si="928"/>
        <v/>
      </c>
      <c r="DG662" s="111" t="e">
        <f t="shared" si="956"/>
        <v>#N/A</v>
      </c>
      <c r="DH662" s="108" t="str">
        <f t="shared" si="929"/>
        <v/>
      </c>
      <c r="DI662" s="108" t="str">
        <f t="shared" si="957"/>
        <v/>
      </c>
      <c r="DJ662" s="108" t="str">
        <f t="shared" si="958"/>
        <v/>
      </c>
      <c r="DK662" s="108" t="str">
        <f t="shared" si="961"/>
        <v/>
      </c>
      <c r="DL662" s="108" t="str">
        <f t="shared" si="959"/>
        <v/>
      </c>
      <c r="DM662" s="108" t="str">
        <f t="shared" si="960"/>
        <v/>
      </c>
      <c r="DN662" s="103"/>
      <c r="DO662" s="170" t="str">
        <f t="shared" si="930"/>
        <v/>
      </c>
      <c r="DP662" s="170" t="str">
        <f t="shared" si="931"/>
        <v/>
      </c>
      <c r="DQ662" s="170" t="str">
        <f t="shared" si="932"/>
        <v/>
      </c>
      <c r="DR662" s="55" t="str">
        <f t="shared" si="933"/>
        <v/>
      </c>
      <c r="DS662" s="55" t="str">
        <f t="shared" si="934"/>
        <v/>
      </c>
      <c r="DT662" s="173" t="str">
        <f t="shared" si="935"/>
        <v/>
      </c>
      <c r="DU662" s="55" t="str">
        <f t="shared" si="936"/>
        <v/>
      </c>
      <c r="DV662" s="21" t="str">
        <f t="shared" si="937"/>
        <v/>
      </c>
      <c r="DW662" s="11" t="str">
        <f t="shared" si="962"/>
        <v/>
      </c>
      <c r="DX662" s="12" t="str">
        <f t="shared" si="938"/>
        <v/>
      </c>
      <c r="DY662" s="15"/>
    </row>
    <row r="663" spans="1:129" ht="19.899999999999999" customHeight="1" x14ac:dyDescent="0.25">
      <c r="A663" s="47">
        <f t="shared" si="939"/>
        <v>662</v>
      </c>
      <c r="B663" s="176"/>
      <c r="C663" s="194"/>
      <c r="D663" s="176"/>
      <c r="E663" s="194"/>
      <c r="F663" s="192"/>
      <c r="G663" s="193"/>
      <c r="H663" s="176"/>
      <c r="I663" s="176"/>
      <c r="J663" s="180"/>
      <c r="K663" s="180"/>
      <c r="L663" s="180"/>
      <c r="M663" s="40"/>
      <c r="N663" s="10" t="str">
        <f t="shared" si="882"/>
        <v/>
      </c>
      <c r="O663" s="13"/>
      <c r="P663" s="26" t="str">
        <f t="shared" si="880"/>
        <v/>
      </c>
      <c r="Q663" s="26" t="str">
        <f t="shared" si="880"/>
        <v/>
      </c>
      <c r="R663" s="26" t="str">
        <f t="shared" si="880"/>
        <v/>
      </c>
      <c r="S663" s="26" t="str">
        <f t="shared" si="880"/>
        <v/>
      </c>
      <c r="T663" s="26" t="str">
        <f t="shared" si="880"/>
        <v/>
      </c>
      <c r="U663" s="157" t="str">
        <f t="shared" si="880"/>
        <v/>
      </c>
      <c r="V663" s="26" t="str">
        <f t="shared" ref="P663:Y726" si="965">IF(SG_or_BG_entered="","",Previous)</f>
        <v/>
      </c>
      <c r="W663" s="26" t="str">
        <f t="shared" si="965"/>
        <v/>
      </c>
      <c r="X663" s="26" t="str">
        <f t="shared" si="965"/>
        <v/>
      </c>
      <c r="Y663" s="24" t="str">
        <f t="shared" si="965"/>
        <v/>
      </c>
      <c r="Z663" s="18" t="str">
        <f t="shared" si="964"/>
        <v/>
      </c>
      <c r="AA663" s="24" t="str">
        <f t="shared" si="964"/>
        <v/>
      </c>
      <c r="AB663" s="24" t="str">
        <f t="shared" si="964"/>
        <v/>
      </c>
      <c r="AC663" s="26" t="str">
        <f t="shared" si="964"/>
        <v/>
      </c>
      <c r="AD663" s="33" t="str">
        <f t="shared" si="964"/>
        <v/>
      </c>
      <c r="AE663" s="24" t="str">
        <f t="shared" si="964"/>
        <v/>
      </c>
      <c r="AF663" s="26" t="str">
        <f t="shared" si="964"/>
        <v/>
      </c>
      <c r="AG663" s="24" t="str">
        <f t="shared" si="964"/>
        <v/>
      </c>
      <c r="AH663" s="26" t="str">
        <f t="shared" si="964"/>
        <v/>
      </c>
      <c r="AI663" s="26" t="str">
        <f t="shared" si="964"/>
        <v/>
      </c>
      <c r="AJ663" s="26" t="str">
        <f t="shared" si="964"/>
        <v/>
      </c>
      <c r="AK663" s="26" t="str">
        <f t="shared" si="964"/>
        <v/>
      </c>
      <c r="AL663" s="26" t="str">
        <f t="shared" si="964"/>
        <v/>
      </c>
      <c r="AM663" s="18" t="str">
        <f t="shared" si="964"/>
        <v/>
      </c>
      <c r="AN663" s="9"/>
      <c r="AO663" s="152" t="str">
        <f t="shared" si="940"/>
        <v/>
      </c>
      <c r="AP663" s="150" t="str">
        <f t="shared" si="883"/>
        <v/>
      </c>
      <c r="AQ663" s="151" t="str">
        <f t="shared" si="884"/>
        <v/>
      </c>
      <c r="AR663" s="107" t="str">
        <f t="shared" si="885"/>
        <v/>
      </c>
      <c r="AS663" s="128" t="str">
        <f t="shared" si="886"/>
        <v/>
      </c>
      <c r="AT663" s="114" t="str">
        <f t="shared" si="941"/>
        <v/>
      </c>
      <c r="AU663" s="114" t="str">
        <f t="shared" si="942"/>
        <v/>
      </c>
      <c r="AV663" s="114" t="str">
        <f t="shared" si="943"/>
        <v/>
      </c>
      <c r="AW663" s="114" t="str">
        <f t="shared" si="944"/>
        <v/>
      </c>
      <c r="AX663" s="117" t="str">
        <f t="shared" si="945"/>
        <v/>
      </c>
      <c r="AY663" s="117" t="str">
        <f t="shared" si="946"/>
        <v/>
      </c>
      <c r="AZ663" s="111" t="str">
        <f t="shared" si="947"/>
        <v/>
      </c>
      <c r="BA663" s="133" t="str">
        <f t="shared" si="948"/>
        <v/>
      </c>
      <c r="BB663" s="126" t="str">
        <f t="shared" si="887"/>
        <v/>
      </c>
      <c r="BC663" s="126" t="str">
        <f t="shared" si="888"/>
        <v/>
      </c>
      <c r="BD663" s="127" t="str">
        <f t="shared" si="889"/>
        <v/>
      </c>
      <c r="BE663" s="115" t="str">
        <f t="shared" si="890"/>
        <v/>
      </c>
      <c r="BF663" s="148" t="str">
        <f t="shared" si="891"/>
        <v/>
      </c>
      <c r="BG663" s="126" t="str">
        <f t="shared" si="892"/>
        <v/>
      </c>
      <c r="BH663" s="126" t="str">
        <f t="shared" si="893"/>
        <v/>
      </c>
      <c r="BI663" s="126" t="str">
        <f t="shared" si="894"/>
        <v/>
      </c>
      <c r="BJ663" s="126" t="str">
        <f t="shared" si="895"/>
        <v/>
      </c>
      <c r="BK663" s="111" t="str">
        <f t="shared" si="896"/>
        <v/>
      </c>
      <c r="BL663" s="118" t="str">
        <f t="shared" si="949"/>
        <v/>
      </c>
      <c r="BM663" s="115" t="str">
        <f t="shared" si="897"/>
        <v/>
      </c>
      <c r="BN663" s="110" t="str">
        <f t="shared" si="898"/>
        <v/>
      </c>
      <c r="BO663" s="110" t="str">
        <f t="shared" si="899"/>
        <v/>
      </c>
      <c r="BP663" s="111" t="str">
        <f t="shared" si="950"/>
        <v/>
      </c>
      <c r="BQ663" s="110" t="str">
        <f t="shared" si="951"/>
        <v/>
      </c>
      <c r="BR663" s="153"/>
      <c r="BS663" s="115" t="str">
        <f t="shared" si="900"/>
        <v/>
      </c>
      <c r="BT663" s="132" t="str">
        <f t="shared" si="963"/>
        <v/>
      </c>
      <c r="BU663" s="146" t="str">
        <f t="shared" si="901"/>
        <v/>
      </c>
      <c r="BV663" s="115" t="str">
        <f t="shared" si="902"/>
        <v/>
      </c>
      <c r="BW663" s="118" t="str">
        <f t="shared" si="903"/>
        <v/>
      </c>
      <c r="BX663" s="119"/>
      <c r="BY663" s="111" t="str">
        <f t="shared" si="904"/>
        <v/>
      </c>
      <c r="BZ663" s="111" t="str">
        <f t="shared" si="905"/>
        <v/>
      </c>
      <c r="CA663" s="111" t="str">
        <f t="shared" si="906"/>
        <v/>
      </c>
      <c r="CB663" s="142" t="str">
        <f t="shared" si="907"/>
        <v/>
      </c>
      <c r="CC663" s="184" t="str">
        <f t="shared" si="908"/>
        <v/>
      </c>
      <c r="CD663" s="115" t="str">
        <f t="shared" si="909"/>
        <v/>
      </c>
      <c r="CE663" s="115" t="str">
        <f t="shared" si="910"/>
        <v/>
      </c>
      <c r="CF663" s="125" t="str">
        <f t="shared" si="911"/>
        <v/>
      </c>
      <c r="CG663" s="125" t="str">
        <f t="shared" si="912"/>
        <v/>
      </c>
      <c r="CH663" s="149" t="str">
        <f t="shared" si="913"/>
        <v/>
      </c>
      <c r="CI663" s="142" t="str">
        <f t="shared" si="914"/>
        <v/>
      </c>
      <c r="CJ663" s="119"/>
      <c r="CK663" s="109"/>
      <c r="CL663" s="166" t="str">
        <f t="shared" si="915"/>
        <v/>
      </c>
      <c r="CM663" s="166" t="str">
        <f t="shared" si="916"/>
        <v/>
      </c>
      <c r="CN663" s="163" t="str">
        <f t="shared" si="917"/>
        <v/>
      </c>
      <c r="CO663" s="164" t="str">
        <f t="shared" si="918"/>
        <v/>
      </c>
      <c r="CP663" s="109"/>
      <c r="CQ663" s="163" t="str">
        <f t="shared" si="919"/>
        <v/>
      </c>
      <c r="CR663" s="163" t="str">
        <f t="shared" si="920"/>
        <v/>
      </c>
      <c r="CS663" s="109"/>
      <c r="CT663" s="112" t="str">
        <f t="shared" si="952"/>
        <v/>
      </c>
      <c r="CU663" s="145" t="str">
        <f t="shared" si="953"/>
        <v/>
      </c>
      <c r="CV663" s="111" t="str">
        <f t="shared" si="954"/>
        <v/>
      </c>
      <c r="CW663" s="111" t="str">
        <f t="shared" si="955"/>
        <v/>
      </c>
      <c r="CX663" s="109" t="str">
        <f t="shared" si="921"/>
        <v/>
      </c>
      <c r="CY663" s="126" t="str">
        <f t="shared" si="922"/>
        <v/>
      </c>
      <c r="CZ663" s="126" t="str">
        <f t="shared" si="923"/>
        <v/>
      </c>
      <c r="DA663" s="126" t="str">
        <f t="shared" si="924"/>
        <v/>
      </c>
      <c r="DB663" s="145" t="str">
        <f t="shared" si="925"/>
        <v/>
      </c>
      <c r="DC663" s="143" t="str">
        <f t="shared" si="926"/>
        <v/>
      </c>
      <c r="DD663" s="121"/>
      <c r="DE663" s="113" t="str">
        <f t="shared" si="927"/>
        <v/>
      </c>
      <c r="DF663" s="113" t="str">
        <f t="shared" si="928"/>
        <v/>
      </c>
      <c r="DG663" s="111" t="e">
        <f t="shared" si="956"/>
        <v>#N/A</v>
      </c>
      <c r="DH663" s="108" t="str">
        <f t="shared" si="929"/>
        <v/>
      </c>
      <c r="DI663" s="108" t="str">
        <f t="shared" si="957"/>
        <v/>
      </c>
      <c r="DJ663" s="108" t="str">
        <f t="shared" si="958"/>
        <v/>
      </c>
      <c r="DK663" s="108" t="str">
        <f t="shared" si="961"/>
        <v/>
      </c>
      <c r="DL663" s="108" t="str">
        <f t="shared" si="959"/>
        <v/>
      </c>
      <c r="DM663" s="108" t="str">
        <f t="shared" si="960"/>
        <v/>
      </c>
      <c r="DN663" s="103"/>
      <c r="DO663" s="170" t="str">
        <f t="shared" si="930"/>
        <v/>
      </c>
      <c r="DP663" s="170" t="str">
        <f t="shared" si="931"/>
        <v/>
      </c>
      <c r="DQ663" s="170" t="str">
        <f t="shared" si="932"/>
        <v/>
      </c>
      <c r="DR663" s="55" t="str">
        <f t="shared" si="933"/>
        <v/>
      </c>
      <c r="DS663" s="55" t="str">
        <f t="shared" si="934"/>
        <v/>
      </c>
      <c r="DT663" s="173" t="str">
        <f t="shared" si="935"/>
        <v/>
      </c>
      <c r="DU663" s="55" t="str">
        <f t="shared" si="936"/>
        <v/>
      </c>
      <c r="DV663" s="21" t="str">
        <f t="shared" si="937"/>
        <v/>
      </c>
      <c r="DW663" s="11" t="str">
        <f t="shared" si="962"/>
        <v/>
      </c>
      <c r="DX663" s="12" t="str">
        <f t="shared" si="938"/>
        <v/>
      </c>
      <c r="DY663" s="15"/>
    </row>
    <row r="664" spans="1:129" ht="19.899999999999999" customHeight="1" x14ac:dyDescent="0.25">
      <c r="A664" s="47">
        <f t="shared" si="939"/>
        <v>663</v>
      </c>
      <c r="B664" s="176"/>
      <c r="C664" s="194"/>
      <c r="D664" s="176"/>
      <c r="E664" s="194"/>
      <c r="F664" s="192"/>
      <c r="G664" s="193"/>
      <c r="H664" s="176"/>
      <c r="I664" s="176"/>
      <c r="J664" s="180"/>
      <c r="K664" s="180"/>
      <c r="L664" s="180"/>
      <c r="M664" s="40"/>
      <c r="N664" s="10" t="str">
        <f t="shared" si="882"/>
        <v/>
      </c>
      <c r="O664" s="13"/>
      <c r="P664" s="26" t="str">
        <f t="shared" si="965"/>
        <v/>
      </c>
      <c r="Q664" s="26" t="str">
        <f t="shared" si="965"/>
        <v/>
      </c>
      <c r="R664" s="26" t="str">
        <f t="shared" si="965"/>
        <v/>
      </c>
      <c r="S664" s="26" t="str">
        <f t="shared" si="965"/>
        <v/>
      </c>
      <c r="T664" s="26" t="str">
        <f t="shared" si="965"/>
        <v/>
      </c>
      <c r="U664" s="157" t="str">
        <f t="shared" si="965"/>
        <v/>
      </c>
      <c r="V664" s="26" t="str">
        <f t="shared" si="965"/>
        <v/>
      </c>
      <c r="W664" s="26" t="str">
        <f t="shared" si="965"/>
        <v/>
      </c>
      <c r="X664" s="26" t="str">
        <f t="shared" si="965"/>
        <v/>
      </c>
      <c r="Y664" s="24" t="str">
        <f t="shared" si="965"/>
        <v/>
      </c>
      <c r="Z664" s="18" t="str">
        <f t="shared" si="964"/>
        <v/>
      </c>
      <c r="AA664" s="24" t="str">
        <f t="shared" si="964"/>
        <v/>
      </c>
      <c r="AB664" s="24" t="str">
        <f t="shared" si="964"/>
        <v/>
      </c>
      <c r="AC664" s="26" t="str">
        <f t="shared" si="964"/>
        <v/>
      </c>
      <c r="AD664" s="33" t="str">
        <f t="shared" si="964"/>
        <v/>
      </c>
      <c r="AE664" s="24" t="str">
        <f t="shared" si="964"/>
        <v/>
      </c>
      <c r="AF664" s="26" t="str">
        <f t="shared" si="964"/>
        <v/>
      </c>
      <c r="AG664" s="24" t="str">
        <f t="shared" si="964"/>
        <v/>
      </c>
      <c r="AH664" s="26" t="str">
        <f t="shared" si="964"/>
        <v/>
      </c>
      <c r="AI664" s="26" t="str">
        <f t="shared" si="964"/>
        <v/>
      </c>
      <c r="AJ664" s="26" t="str">
        <f t="shared" si="964"/>
        <v/>
      </c>
      <c r="AK664" s="26" t="str">
        <f t="shared" si="964"/>
        <v/>
      </c>
      <c r="AL664" s="26" t="str">
        <f t="shared" si="964"/>
        <v/>
      </c>
      <c r="AM664" s="18" t="str">
        <f t="shared" si="964"/>
        <v/>
      </c>
      <c r="AN664" s="9"/>
      <c r="AO664" s="152" t="str">
        <f t="shared" si="940"/>
        <v/>
      </c>
      <c r="AP664" s="150" t="str">
        <f t="shared" si="883"/>
        <v/>
      </c>
      <c r="AQ664" s="151" t="str">
        <f t="shared" si="884"/>
        <v/>
      </c>
      <c r="AR664" s="107" t="str">
        <f t="shared" si="885"/>
        <v/>
      </c>
      <c r="AS664" s="128" t="str">
        <f t="shared" si="886"/>
        <v/>
      </c>
      <c r="AT664" s="114" t="str">
        <f t="shared" si="941"/>
        <v/>
      </c>
      <c r="AU664" s="114" t="str">
        <f t="shared" si="942"/>
        <v/>
      </c>
      <c r="AV664" s="114" t="str">
        <f t="shared" si="943"/>
        <v/>
      </c>
      <c r="AW664" s="114" t="str">
        <f t="shared" si="944"/>
        <v/>
      </c>
      <c r="AX664" s="117" t="str">
        <f t="shared" si="945"/>
        <v/>
      </c>
      <c r="AY664" s="117" t="str">
        <f t="shared" si="946"/>
        <v/>
      </c>
      <c r="AZ664" s="111" t="str">
        <f t="shared" si="947"/>
        <v/>
      </c>
      <c r="BA664" s="133" t="str">
        <f t="shared" si="948"/>
        <v/>
      </c>
      <c r="BB664" s="126" t="str">
        <f t="shared" si="887"/>
        <v/>
      </c>
      <c r="BC664" s="126" t="str">
        <f t="shared" si="888"/>
        <v/>
      </c>
      <c r="BD664" s="127" t="str">
        <f t="shared" si="889"/>
        <v/>
      </c>
      <c r="BE664" s="115" t="str">
        <f t="shared" si="890"/>
        <v/>
      </c>
      <c r="BF664" s="148" t="str">
        <f t="shared" si="891"/>
        <v/>
      </c>
      <c r="BG664" s="126" t="str">
        <f t="shared" si="892"/>
        <v/>
      </c>
      <c r="BH664" s="126" t="str">
        <f t="shared" si="893"/>
        <v/>
      </c>
      <c r="BI664" s="126" t="str">
        <f t="shared" si="894"/>
        <v/>
      </c>
      <c r="BJ664" s="126" t="str">
        <f t="shared" si="895"/>
        <v/>
      </c>
      <c r="BK664" s="111" t="str">
        <f t="shared" si="896"/>
        <v/>
      </c>
      <c r="BL664" s="118" t="str">
        <f t="shared" si="949"/>
        <v/>
      </c>
      <c r="BM664" s="115" t="str">
        <f t="shared" si="897"/>
        <v/>
      </c>
      <c r="BN664" s="110" t="str">
        <f t="shared" si="898"/>
        <v/>
      </c>
      <c r="BO664" s="110" t="str">
        <f t="shared" si="899"/>
        <v/>
      </c>
      <c r="BP664" s="111" t="str">
        <f t="shared" si="950"/>
        <v/>
      </c>
      <c r="BQ664" s="110" t="str">
        <f t="shared" si="951"/>
        <v/>
      </c>
      <c r="BR664" s="153"/>
      <c r="BS664" s="115" t="str">
        <f t="shared" si="900"/>
        <v/>
      </c>
      <c r="BT664" s="132" t="str">
        <f t="shared" si="963"/>
        <v/>
      </c>
      <c r="BU664" s="146" t="str">
        <f t="shared" si="901"/>
        <v/>
      </c>
      <c r="BV664" s="115" t="str">
        <f t="shared" si="902"/>
        <v/>
      </c>
      <c r="BW664" s="118" t="str">
        <f t="shared" si="903"/>
        <v/>
      </c>
      <c r="BX664" s="119"/>
      <c r="BY664" s="111" t="str">
        <f t="shared" si="904"/>
        <v/>
      </c>
      <c r="BZ664" s="111" t="str">
        <f t="shared" si="905"/>
        <v/>
      </c>
      <c r="CA664" s="111" t="str">
        <f t="shared" si="906"/>
        <v/>
      </c>
      <c r="CB664" s="142" t="str">
        <f t="shared" si="907"/>
        <v/>
      </c>
      <c r="CC664" s="184" t="str">
        <f t="shared" si="908"/>
        <v/>
      </c>
      <c r="CD664" s="115" t="str">
        <f t="shared" si="909"/>
        <v/>
      </c>
      <c r="CE664" s="115" t="str">
        <f t="shared" si="910"/>
        <v/>
      </c>
      <c r="CF664" s="125" t="str">
        <f t="shared" si="911"/>
        <v/>
      </c>
      <c r="CG664" s="125" t="str">
        <f t="shared" si="912"/>
        <v/>
      </c>
      <c r="CH664" s="149" t="str">
        <f t="shared" si="913"/>
        <v/>
      </c>
      <c r="CI664" s="142" t="str">
        <f t="shared" si="914"/>
        <v/>
      </c>
      <c r="CJ664" s="119"/>
      <c r="CK664" s="109"/>
      <c r="CL664" s="166" t="str">
        <f t="shared" si="915"/>
        <v/>
      </c>
      <c r="CM664" s="166" t="str">
        <f t="shared" si="916"/>
        <v/>
      </c>
      <c r="CN664" s="163" t="str">
        <f t="shared" si="917"/>
        <v/>
      </c>
      <c r="CO664" s="164" t="str">
        <f t="shared" si="918"/>
        <v/>
      </c>
      <c r="CP664" s="109"/>
      <c r="CQ664" s="163" t="str">
        <f t="shared" si="919"/>
        <v/>
      </c>
      <c r="CR664" s="163" t="str">
        <f t="shared" si="920"/>
        <v/>
      </c>
      <c r="CS664" s="109"/>
      <c r="CT664" s="112" t="str">
        <f t="shared" si="952"/>
        <v/>
      </c>
      <c r="CU664" s="145" t="str">
        <f t="shared" si="953"/>
        <v/>
      </c>
      <c r="CV664" s="111" t="str">
        <f t="shared" si="954"/>
        <v/>
      </c>
      <c r="CW664" s="111" t="str">
        <f t="shared" si="955"/>
        <v/>
      </c>
      <c r="CX664" s="109" t="str">
        <f t="shared" si="921"/>
        <v/>
      </c>
      <c r="CY664" s="126" t="str">
        <f t="shared" si="922"/>
        <v/>
      </c>
      <c r="CZ664" s="126" t="str">
        <f t="shared" si="923"/>
        <v/>
      </c>
      <c r="DA664" s="126" t="str">
        <f t="shared" si="924"/>
        <v/>
      </c>
      <c r="DB664" s="145" t="str">
        <f t="shared" si="925"/>
        <v/>
      </c>
      <c r="DC664" s="143" t="str">
        <f t="shared" si="926"/>
        <v/>
      </c>
      <c r="DD664" s="121"/>
      <c r="DE664" s="113" t="str">
        <f t="shared" si="927"/>
        <v/>
      </c>
      <c r="DF664" s="113" t="str">
        <f t="shared" si="928"/>
        <v/>
      </c>
      <c r="DG664" s="111" t="e">
        <f t="shared" si="956"/>
        <v>#N/A</v>
      </c>
      <c r="DH664" s="108" t="str">
        <f t="shared" si="929"/>
        <v/>
      </c>
      <c r="DI664" s="108" t="str">
        <f t="shared" si="957"/>
        <v/>
      </c>
      <c r="DJ664" s="108" t="str">
        <f t="shared" si="958"/>
        <v/>
      </c>
      <c r="DK664" s="108" t="str">
        <f t="shared" si="961"/>
        <v/>
      </c>
      <c r="DL664" s="108" t="str">
        <f t="shared" si="959"/>
        <v/>
      </c>
      <c r="DM664" s="108" t="str">
        <f t="shared" si="960"/>
        <v/>
      </c>
      <c r="DN664" s="103"/>
      <c r="DO664" s="170" t="str">
        <f t="shared" si="930"/>
        <v/>
      </c>
      <c r="DP664" s="170" t="str">
        <f t="shared" si="931"/>
        <v/>
      </c>
      <c r="DQ664" s="170" t="str">
        <f t="shared" si="932"/>
        <v/>
      </c>
      <c r="DR664" s="55" t="str">
        <f t="shared" si="933"/>
        <v/>
      </c>
      <c r="DS664" s="55" t="str">
        <f t="shared" si="934"/>
        <v/>
      </c>
      <c r="DT664" s="173" t="str">
        <f t="shared" si="935"/>
        <v/>
      </c>
      <c r="DU664" s="55" t="str">
        <f t="shared" si="936"/>
        <v/>
      </c>
      <c r="DV664" s="21" t="str">
        <f t="shared" si="937"/>
        <v/>
      </c>
      <c r="DW664" s="11" t="str">
        <f t="shared" si="962"/>
        <v/>
      </c>
      <c r="DX664" s="12" t="str">
        <f t="shared" si="938"/>
        <v/>
      </c>
      <c r="DY664" s="15"/>
    </row>
    <row r="665" spans="1:129" ht="19.899999999999999" customHeight="1" x14ac:dyDescent="0.25">
      <c r="A665" s="47">
        <f t="shared" si="939"/>
        <v>664</v>
      </c>
      <c r="B665" s="176"/>
      <c r="C665" s="194"/>
      <c r="D665" s="176"/>
      <c r="E665" s="194"/>
      <c r="F665" s="192"/>
      <c r="G665" s="193"/>
      <c r="H665" s="176"/>
      <c r="I665" s="176"/>
      <c r="J665" s="180"/>
      <c r="K665" s="180"/>
      <c r="L665" s="180"/>
      <c r="M665" s="40"/>
      <c r="N665" s="10" t="str">
        <f t="shared" si="882"/>
        <v/>
      </c>
      <c r="O665" s="13"/>
      <c r="P665" s="26" t="str">
        <f t="shared" si="965"/>
        <v/>
      </c>
      <c r="Q665" s="26" t="str">
        <f t="shared" si="965"/>
        <v/>
      </c>
      <c r="R665" s="26" t="str">
        <f t="shared" si="965"/>
        <v/>
      </c>
      <c r="S665" s="26" t="str">
        <f t="shared" si="965"/>
        <v/>
      </c>
      <c r="T665" s="26" t="str">
        <f t="shared" si="965"/>
        <v/>
      </c>
      <c r="U665" s="157" t="str">
        <f t="shared" si="965"/>
        <v/>
      </c>
      <c r="V665" s="26" t="str">
        <f t="shared" si="965"/>
        <v/>
      </c>
      <c r="W665" s="26" t="str">
        <f t="shared" si="965"/>
        <v/>
      </c>
      <c r="X665" s="26" t="str">
        <f t="shared" si="965"/>
        <v/>
      </c>
      <c r="Y665" s="24" t="str">
        <f t="shared" si="965"/>
        <v/>
      </c>
      <c r="Z665" s="18" t="str">
        <f t="shared" si="964"/>
        <v/>
      </c>
      <c r="AA665" s="24" t="str">
        <f t="shared" si="964"/>
        <v/>
      </c>
      <c r="AB665" s="24" t="str">
        <f t="shared" si="964"/>
        <v/>
      </c>
      <c r="AC665" s="26" t="str">
        <f t="shared" si="964"/>
        <v/>
      </c>
      <c r="AD665" s="33" t="str">
        <f t="shared" si="964"/>
        <v/>
      </c>
      <c r="AE665" s="24" t="str">
        <f t="shared" si="964"/>
        <v/>
      </c>
      <c r="AF665" s="26" t="str">
        <f t="shared" si="964"/>
        <v/>
      </c>
      <c r="AG665" s="24" t="str">
        <f t="shared" si="964"/>
        <v/>
      </c>
      <c r="AH665" s="26" t="str">
        <f t="shared" si="964"/>
        <v/>
      </c>
      <c r="AI665" s="26" t="str">
        <f t="shared" si="964"/>
        <v/>
      </c>
      <c r="AJ665" s="26" t="str">
        <f t="shared" si="964"/>
        <v/>
      </c>
      <c r="AK665" s="26" t="str">
        <f t="shared" si="964"/>
        <v/>
      </c>
      <c r="AL665" s="26" t="str">
        <f t="shared" si="964"/>
        <v/>
      </c>
      <c r="AM665" s="18" t="str">
        <f t="shared" si="964"/>
        <v/>
      </c>
      <c r="AN665" s="9"/>
      <c r="AO665" s="152" t="str">
        <f t="shared" si="940"/>
        <v/>
      </c>
      <c r="AP665" s="150" t="str">
        <f t="shared" si="883"/>
        <v/>
      </c>
      <c r="AQ665" s="151" t="str">
        <f t="shared" si="884"/>
        <v/>
      </c>
      <c r="AR665" s="107" t="str">
        <f t="shared" si="885"/>
        <v/>
      </c>
      <c r="AS665" s="128" t="str">
        <f t="shared" si="886"/>
        <v/>
      </c>
      <c r="AT665" s="114" t="str">
        <f t="shared" si="941"/>
        <v/>
      </c>
      <c r="AU665" s="114" t="str">
        <f t="shared" si="942"/>
        <v/>
      </c>
      <c r="AV665" s="114" t="str">
        <f t="shared" si="943"/>
        <v/>
      </c>
      <c r="AW665" s="114" t="str">
        <f t="shared" si="944"/>
        <v/>
      </c>
      <c r="AX665" s="117" t="str">
        <f t="shared" si="945"/>
        <v/>
      </c>
      <c r="AY665" s="117" t="str">
        <f t="shared" si="946"/>
        <v/>
      </c>
      <c r="AZ665" s="111" t="str">
        <f t="shared" si="947"/>
        <v/>
      </c>
      <c r="BA665" s="133" t="str">
        <f t="shared" si="948"/>
        <v/>
      </c>
      <c r="BB665" s="126" t="str">
        <f t="shared" si="887"/>
        <v/>
      </c>
      <c r="BC665" s="126" t="str">
        <f t="shared" si="888"/>
        <v/>
      </c>
      <c r="BD665" s="127" t="str">
        <f t="shared" si="889"/>
        <v/>
      </c>
      <c r="BE665" s="115" t="str">
        <f t="shared" si="890"/>
        <v/>
      </c>
      <c r="BF665" s="148" t="str">
        <f t="shared" si="891"/>
        <v/>
      </c>
      <c r="BG665" s="126" t="str">
        <f t="shared" si="892"/>
        <v/>
      </c>
      <c r="BH665" s="126" t="str">
        <f t="shared" si="893"/>
        <v/>
      </c>
      <c r="BI665" s="126" t="str">
        <f t="shared" si="894"/>
        <v/>
      </c>
      <c r="BJ665" s="126" t="str">
        <f t="shared" si="895"/>
        <v/>
      </c>
      <c r="BK665" s="111" t="str">
        <f t="shared" si="896"/>
        <v/>
      </c>
      <c r="BL665" s="118" t="str">
        <f t="shared" si="949"/>
        <v/>
      </c>
      <c r="BM665" s="115" t="str">
        <f t="shared" si="897"/>
        <v/>
      </c>
      <c r="BN665" s="110" t="str">
        <f t="shared" si="898"/>
        <v/>
      </c>
      <c r="BO665" s="110" t="str">
        <f t="shared" si="899"/>
        <v/>
      </c>
      <c r="BP665" s="111" t="str">
        <f t="shared" si="950"/>
        <v/>
      </c>
      <c r="BQ665" s="110" t="str">
        <f t="shared" si="951"/>
        <v/>
      </c>
      <c r="BR665" s="153"/>
      <c r="BS665" s="115" t="str">
        <f t="shared" si="900"/>
        <v/>
      </c>
      <c r="BT665" s="132" t="str">
        <f t="shared" si="963"/>
        <v/>
      </c>
      <c r="BU665" s="146" t="str">
        <f t="shared" si="901"/>
        <v/>
      </c>
      <c r="BV665" s="115" t="str">
        <f t="shared" si="902"/>
        <v/>
      </c>
      <c r="BW665" s="118" t="str">
        <f t="shared" si="903"/>
        <v/>
      </c>
      <c r="BX665" s="119"/>
      <c r="BY665" s="111" t="str">
        <f t="shared" si="904"/>
        <v/>
      </c>
      <c r="BZ665" s="111" t="str">
        <f t="shared" si="905"/>
        <v/>
      </c>
      <c r="CA665" s="111" t="str">
        <f t="shared" si="906"/>
        <v/>
      </c>
      <c r="CB665" s="142" t="str">
        <f t="shared" si="907"/>
        <v/>
      </c>
      <c r="CC665" s="184" t="str">
        <f t="shared" si="908"/>
        <v/>
      </c>
      <c r="CD665" s="115" t="str">
        <f t="shared" si="909"/>
        <v/>
      </c>
      <c r="CE665" s="115" t="str">
        <f t="shared" si="910"/>
        <v/>
      </c>
      <c r="CF665" s="125" t="str">
        <f t="shared" si="911"/>
        <v/>
      </c>
      <c r="CG665" s="125" t="str">
        <f t="shared" si="912"/>
        <v/>
      </c>
      <c r="CH665" s="149" t="str">
        <f t="shared" si="913"/>
        <v/>
      </c>
      <c r="CI665" s="142" t="str">
        <f t="shared" si="914"/>
        <v/>
      </c>
      <c r="CJ665" s="119"/>
      <c r="CK665" s="109"/>
      <c r="CL665" s="166" t="str">
        <f t="shared" si="915"/>
        <v/>
      </c>
      <c r="CM665" s="166" t="str">
        <f t="shared" si="916"/>
        <v/>
      </c>
      <c r="CN665" s="163" t="str">
        <f t="shared" si="917"/>
        <v/>
      </c>
      <c r="CO665" s="164" t="str">
        <f t="shared" si="918"/>
        <v/>
      </c>
      <c r="CP665" s="109"/>
      <c r="CQ665" s="163" t="str">
        <f t="shared" si="919"/>
        <v/>
      </c>
      <c r="CR665" s="163" t="str">
        <f t="shared" si="920"/>
        <v/>
      </c>
      <c r="CS665" s="109"/>
      <c r="CT665" s="112" t="str">
        <f t="shared" si="952"/>
        <v/>
      </c>
      <c r="CU665" s="145" t="str">
        <f t="shared" si="953"/>
        <v/>
      </c>
      <c r="CV665" s="111" t="str">
        <f t="shared" si="954"/>
        <v/>
      </c>
      <c r="CW665" s="111" t="str">
        <f t="shared" si="955"/>
        <v/>
      </c>
      <c r="CX665" s="109" t="str">
        <f t="shared" si="921"/>
        <v/>
      </c>
      <c r="CY665" s="126" t="str">
        <f t="shared" si="922"/>
        <v/>
      </c>
      <c r="CZ665" s="126" t="str">
        <f t="shared" si="923"/>
        <v/>
      </c>
      <c r="DA665" s="126" t="str">
        <f t="shared" si="924"/>
        <v/>
      </c>
      <c r="DB665" s="145" t="str">
        <f t="shared" si="925"/>
        <v/>
      </c>
      <c r="DC665" s="143" t="str">
        <f t="shared" si="926"/>
        <v/>
      </c>
      <c r="DD665" s="121"/>
      <c r="DE665" s="113" t="str">
        <f t="shared" si="927"/>
        <v/>
      </c>
      <c r="DF665" s="113" t="str">
        <f t="shared" si="928"/>
        <v/>
      </c>
      <c r="DG665" s="111" t="e">
        <f t="shared" si="956"/>
        <v>#N/A</v>
      </c>
      <c r="DH665" s="108" t="str">
        <f t="shared" si="929"/>
        <v/>
      </c>
      <c r="DI665" s="108" t="str">
        <f t="shared" si="957"/>
        <v/>
      </c>
      <c r="DJ665" s="108" t="str">
        <f t="shared" si="958"/>
        <v/>
      </c>
      <c r="DK665" s="108" t="str">
        <f t="shared" si="961"/>
        <v/>
      </c>
      <c r="DL665" s="108" t="str">
        <f t="shared" si="959"/>
        <v/>
      </c>
      <c r="DM665" s="108" t="str">
        <f t="shared" si="960"/>
        <v/>
      </c>
      <c r="DN665" s="103"/>
      <c r="DO665" s="170" t="str">
        <f t="shared" si="930"/>
        <v/>
      </c>
      <c r="DP665" s="170" t="str">
        <f t="shared" si="931"/>
        <v/>
      </c>
      <c r="DQ665" s="170" t="str">
        <f t="shared" si="932"/>
        <v/>
      </c>
      <c r="DR665" s="55" t="str">
        <f t="shared" si="933"/>
        <v/>
      </c>
      <c r="DS665" s="55" t="str">
        <f t="shared" si="934"/>
        <v/>
      </c>
      <c r="DT665" s="173" t="str">
        <f t="shared" si="935"/>
        <v/>
      </c>
      <c r="DU665" s="55" t="str">
        <f t="shared" si="936"/>
        <v/>
      </c>
      <c r="DV665" s="21" t="str">
        <f t="shared" si="937"/>
        <v/>
      </c>
      <c r="DW665" s="11" t="str">
        <f t="shared" si="962"/>
        <v/>
      </c>
      <c r="DX665" s="12" t="str">
        <f t="shared" si="938"/>
        <v/>
      </c>
      <c r="DY665" s="15"/>
    </row>
    <row r="666" spans="1:129" ht="19.899999999999999" customHeight="1" x14ac:dyDescent="0.25">
      <c r="A666" s="47">
        <f t="shared" si="939"/>
        <v>665</v>
      </c>
      <c r="B666" s="176"/>
      <c r="C666" s="194"/>
      <c r="D666" s="176"/>
      <c r="E666" s="194"/>
      <c r="F666" s="192"/>
      <c r="G666" s="193"/>
      <c r="H666" s="176"/>
      <c r="I666" s="176"/>
      <c r="J666" s="180"/>
      <c r="K666" s="180"/>
      <c r="L666" s="180"/>
      <c r="M666" s="40"/>
      <c r="N666" s="10" t="str">
        <f t="shared" si="882"/>
        <v/>
      </c>
      <c r="O666" s="13"/>
      <c r="P666" s="26" t="str">
        <f t="shared" si="965"/>
        <v/>
      </c>
      <c r="Q666" s="26" t="str">
        <f t="shared" si="965"/>
        <v/>
      </c>
      <c r="R666" s="26" t="str">
        <f t="shared" si="965"/>
        <v/>
      </c>
      <c r="S666" s="26" t="str">
        <f t="shared" si="965"/>
        <v/>
      </c>
      <c r="T666" s="26" t="str">
        <f t="shared" si="965"/>
        <v/>
      </c>
      <c r="U666" s="157" t="str">
        <f t="shared" si="965"/>
        <v/>
      </c>
      <c r="V666" s="26" t="str">
        <f t="shared" si="965"/>
        <v/>
      </c>
      <c r="W666" s="26" t="str">
        <f t="shared" si="965"/>
        <v/>
      </c>
      <c r="X666" s="26" t="str">
        <f t="shared" si="965"/>
        <v/>
      </c>
      <c r="Y666" s="24" t="str">
        <f t="shared" si="965"/>
        <v/>
      </c>
      <c r="Z666" s="18" t="str">
        <f t="shared" si="964"/>
        <v/>
      </c>
      <c r="AA666" s="24" t="str">
        <f t="shared" si="964"/>
        <v/>
      </c>
      <c r="AB666" s="24" t="str">
        <f t="shared" si="964"/>
        <v/>
      </c>
      <c r="AC666" s="26" t="str">
        <f t="shared" si="964"/>
        <v/>
      </c>
      <c r="AD666" s="33" t="str">
        <f t="shared" si="964"/>
        <v/>
      </c>
      <c r="AE666" s="24" t="str">
        <f t="shared" si="964"/>
        <v/>
      </c>
      <c r="AF666" s="26" t="str">
        <f t="shared" si="964"/>
        <v/>
      </c>
      <c r="AG666" s="24" t="str">
        <f t="shared" si="964"/>
        <v/>
      </c>
      <c r="AH666" s="26" t="str">
        <f t="shared" si="964"/>
        <v/>
      </c>
      <c r="AI666" s="26" t="str">
        <f t="shared" si="964"/>
        <v/>
      </c>
      <c r="AJ666" s="26" t="str">
        <f t="shared" si="964"/>
        <v/>
      </c>
      <c r="AK666" s="26" t="str">
        <f t="shared" si="964"/>
        <v/>
      </c>
      <c r="AL666" s="26" t="str">
        <f t="shared" si="964"/>
        <v/>
      </c>
      <c r="AM666" s="18" t="str">
        <f t="shared" si="964"/>
        <v/>
      </c>
      <c r="AN666" s="9"/>
      <c r="AO666" s="152" t="str">
        <f t="shared" si="940"/>
        <v/>
      </c>
      <c r="AP666" s="150" t="str">
        <f t="shared" si="883"/>
        <v/>
      </c>
      <c r="AQ666" s="151" t="str">
        <f t="shared" si="884"/>
        <v/>
      </c>
      <c r="AR666" s="107" t="str">
        <f t="shared" si="885"/>
        <v/>
      </c>
      <c r="AS666" s="128" t="str">
        <f t="shared" si="886"/>
        <v/>
      </c>
      <c r="AT666" s="114" t="str">
        <f t="shared" si="941"/>
        <v/>
      </c>
      <c r="AU666" s="114" t="str">
        <f t="shared" si="942"/>
        <v/>
      </c>
      <c r="AV666" s="114" t="str">
        <f t="shared" si="943"/>
        <v/>
      </c>
      <c r="AW666" s="114" t="str">
        <f t="shared" si="944"/>
        <v/>
      </c>
      <c r="AX666" s="117" t="str">
        <f t="shared" si="945"/>
        <v/>
      </c>
      <c r="AY666" s="117" t="str">
        <f t="shared" si="946"/>
        <v/>
      </c>
      <c r="AZ666" s="111" t="str">
        <f t="shared" si="947"/>
        <v/>
      </c>
      <c r="BA666" s="133" t="str">
        <f t="shared" si="948"/>
        <v/>
      </c>
      <c r="BB666" s="126" t="str">
        <f t="shared" si="887"/>
        <v/>
      </c>
      <c r="BC666" s="126" t="str">
        <f t="shared" si="888"/>
        <v/>
      </c>
      <c r="BD666" s="127" t="str">
        <f t="shared" si="889"/>
        <v/>
      </c>
      <c r="BE666" s="115" t="str">
        <f t="shared" si="890"/>
        <v/>
      </c>
      <c r="BF666" s="148" t="str">
        <f t="shared" si="891"/>
        <v/>
      </c>
      <c r="BG666" s="126" t="str">
        <f t="shared" si="892"/>
        <v/>
      </c>
      <c r="BH666" s="126" t="str">
        <f t="shared" si="893"/>
        <v/>
      </c>
      <c r="BI666" s="126" t="str">
        <f t="shared" si="894"/>
        <v/>
      </c>
      <c r="BJ666" s="126" t="str">
        <f t="shared" si="895"/>
        <v/>
      </c>
      <c r="BK666" s="111" t="str">
        <f t="shared" si="896"/>
        <v/>
      </c>
      <c r="BL666" s="118" t="str">
        <f t="shared" si="949"/>
        <v/>
      </c>
      <c r="BM666" s="115" t="str">
        <f t="shared" si="897"/>
        <v/>
      </c>
      <c r="BN666" s="110" t="str">
        <f t="shared" si="898"/>
        <v/>
      </c>
      <c r="BO666" s="110" t="str">
        <f t="shared" si="899"/>
        <v/>
      </c>
      <c r="BP666" s="111" t="str">
        <f t="shared" si="950"/>
        <v/>
      </c>
      <c r="BQ666" s="110" t="str">
        <f t="shared" si="951"/>
        <v/>
      </c>
      <c r="BR666" s="153"/>
      <c r="BS666" s="115" t="str">
        <f t="shared" si="900"/>
        <v/>
      </c>
      <c r="BT666" s="132" t="str">
        <f t="shared" si="963"/>
        <v/>
      </c>
      <c r="BU666" s="146" t="str">
        <f t="shared" si="901"/>
        <v/>
      </c>
      <c r="BV666" s="115" t="str">
        <f t="shared" si="902"/>
        <v/>
      </c>
      <c r="BW666" s="118" t="str">
        <f t="shared" si="903"/>
        <v/>
      </c>
      <c r="BX666" s="119"/>
      <c r="BY666" s="111" t="str">
        <f t="shared" si="904"/>
        <v/>
      </c>
      <c r="BZ666" s="111" t="str">
        <f t="shared" si="905"/>
        <v/>
      </c>
      <c r="CA666" s="111" t="str">
        <f t="shared" si="906"/>
        <v/>
      </c>
      <c r="CB666" s="142" t="str">
        <f t="shared" si="907"/>
        <v/>
      </c>
      <c r="CC666" s="184" t="str">
        <f t="shared" si="908"/>
        <v/>
      </c>
      <c r="CD666" s="115" t="str">
        <f t="shared" si="909"/>
        <v/>
      </c>
      <c r="CE666" s="115" t="str">
        <f t="shared" si="910"/>
        <v/>
      </c>
      <c r="CF666" s="125" t="str">
        <f t="shared" si="911"/>
        <v/>
      </c>
      <c r="CG666" s="125" t="str">
        <f t="shared" si="912"/>
        <v/>
      </c>
      <c r="CH666" s="149" t="str">
        <f t="shared" si="913"/>
        <v/>
      </c>
      <c r="CI666" s="142" t="str">
        <f t="shared" si="914"/>
        <v/>
      </c>
      <c r="CJ666" s="119"/>
      <c r="CK666" s="109"/>
      <c r="CL666" s="166" t="str">
        <f t="shared" si="915"/>
        <v/>
      </c>
      <c r="CM666" s="166" t="str">
        <f t="shared" si="916"/>
        <v/>
      </c>
      <c r="CN666" s="163" t="str">
        <f t="shared" si="917"/>
        <v/>
      </c>
      <c r="CO666" s="164" t="str">
        <f t="shared" si="918"/>
        <v/>
      </c>
      <c r="CP666" s="109"/>
      <c r="CQ666" s="163" t="str">
        <f t="shared" si="919"/>
        <v/>
      </c>
      <c r="CR666" s="163" t="str">
        <f t="shared" si="920"/>
        <v/>
      </c>
      <c r="CS666" s="109"/>
      <c r="CT666" s="112" t="str">
        <f t="shared" si="952"/>
        <v/>
      </c>
      <c r="CU666" s="145" t="str">
        <f t="shared" si="953"/>
        <v/>
      </c>
      <c r="CV666" s="111" t="str">
        <f t="shared" si="954"/>
        <v/>
      </c>
      <c r="CW666" s="111" t="str">
        <f t="shared" si="955"/>
        <v/>
      </c>
      <c r="CX666" s="109" t="str">
        <f t="shared" si="921"/>
        <v/>
      </c>
      <c r="CY666" s="126" t="str">
        <f t="shared" si="922"/>
        <v/>
      </c>
      <c r="CZ666" s="126" t="str">
        <f t="shared" si="923"/>
        <v/>
      </c>
      <c r="DA666" s="126" t="str">
        <f t="shared" si="924"/>
        <v/>
      </c>
      <c r="DB666" s="145" t="str">
        <f t="shared" si="925"/>
        <v/>
      </c>
      <c r="DC666" s="143" t="str">
        <f t="shared" si="926"/>
        <v/>
      </c>
      <c r="DD666" s="121"/>
      <c r="DE666" s="113" t="str">
        <f t="shared" si="927"/>
        <v/>
      </c>
      <c r="DF666" s="113" t="str">
        <f t="shared" si="928"/>
        <v/>
      </c>
      <c r="DG666" s="111" t="e">
        <f t="shared" si="956"/>
        <v>#N/A</v>
      </c>
      <c r="DH666" s="108" t="str">
        <f t="shared" si="929"/>
        <v/>
      </c>
      <c r="DI666" s="108" t="str">
        <f t="shared" si="957"/>
        <v/>
      </c>
      <c r="DJ666" s="108" t="str">
        <f t="shared" si="958"/>
        <v/>
      </c>
      <c r="DK666" s="108" t="str">
        <f t="shared" si="961"/>
        <v/>
      </c>
      <c r="DL666" s="108" t="str">
        <f t="shared" si="959"/>
        <v/>
      </c>
      <c r="DM666" s="108" t="str">
        <f t="shared" si="960"/>
        <v/>
      </c>
      <c r="DN666" s="103"/>
      <c r="DO666" s="170" t="str">
        <f t="shared" si="930"/>
        <v/>
      </c>
      <c r="DP666" s="170" t="str">
        <f t="shared" si="931"/>
        <v/>
      </c>
      <c r="DQ666" s="170" t="str">
        <f t="shared" si="932"/>
        <v/>
      </c>
      <c r="DR666" s="55" t="str">
        <f t="shared" si="933"/>
        <v/>
      </c>
      <c r="DS666" s="55" t="str">
        <f t="shared" si="934"/>
        <v/>
      </c>
      <c r="DT666" s="173" t="str">
        <f t="shared" si="935"/>
        <v/>
      </c>
      <c r="DU666" s="55" t="str">
        <f t="shared" si="936"/>
        <v/>
      </c>
      <c r="DV666" s="21" t="str">
        <f t="shared" si="937"/>
        <v/>
      </c>
      <c r="DW666" s="11" t="str">
        <f t="shared" si="962"/>
        <v/>
      </c>
      <c r="DX666" s="12" t="str">
        <f t="shared" si="938"/>
        <v/>
      </c>
      <c r="DY666" s="15"/>
    </row>
    <row r="667" spans="1:129" ht="19.899999999999999" customHeight="1" x14ac:dyDescent="0.25">
      <c r="A667" s="47">
        <f t="shared" si="939"/>
        <v>666</v>
      </c>
      <c r="B667" s="176"/>
      <c r="C667" s="194"/>
      <c r="D667" s="176"/>
      <c r="E667" s="194"/>
      <c r="F667" s="192"/>
      <c r="G667" s="193"/>
      <c r="H667" s="176"/>
      <c r="I667" s="176"/>
      <c r="J667" s="180"/>
      <c r="K667" s="180"/>
      <c r="L667" s="180"/>
      <c r="M667" s="40"/>
      <c r="N667" s="10" t="str">
        <f t="shared" si="882"/>
        <v/>
      </c>
      <c r="O667" s="13"/>
      <c r="P667" s="26" t="str">
        <f t="shared" si="965"/>
        <v/>
      </c>
      <c r="Q667" s="26" t="str">
        <f t="shared" si="965"/>
        <v/>
      </c>
      <c r="R667" s="26" t="str">
        <f t="shared" si="965"/>
        <v/>
      </c>
      <c r="S667" s="26" t="str">
        <f t="shared" si="965"/>
        <v/>
      </c>
      <c r="T667" s="26" t="str">
        <f t="shared" si="965"/>
        <v/>
      </c>
      <c r="U667" s="157" t="str">
        <f t="shared" si="965"/>
        <v/>
      </c>
      <c r="V667" s="26" t="str">
        <f t="shared" si="965"/>
        <v/>
      </c>
      <c r="W667" s="26" t="str">
        <f t="shared" si="965"/>
        <v/>
      </c>
      <c r="X667" s="26" t="str">
        <f t="shared" si="965"/>
        <v/>
      </c>
      <c r="Y667" s="24" t="str">
        <f t="shared" si="965"/>
        <v/>
      </c>
      <c r="Z667" s="18" t="str">
        <f t="shared" si="964"/>
        <v/>
      </c>
      <c r="AA667" s="24" t="str">
        <f t="shared" si="964"/>
        <v/>
      </c>
      <c r="AB667" s="24" t="str">
        <f t="shared" si="964"/>
        <v/>
      </c>
      <c r="AC667" s="26" t="str">
        <f t="shared" si="964"/>
        <v/>
      </c>
      <c r="AD667" s="33" t="str">
        <f t="shared" si="964"/>
        <v/>
      </c>
      <c r="AE667" s="24" t="str">
        <f t="shared" si="964"/>
        <v/>
      </c>
      <c r="AF667" s="26" t="str">
        <f t="shared" si="964"/>
        <v/>
      </c>
      <c r="AG667" s="24" t="str">
        <f t="shared" si="964"/>
        <v/>
      </c>
      <c r="AH667" s="26" t="str">
        <f t="shared" si="964"/>
        <v/>
      </c>
      <c r="AI667" s="26" t="str">
        <f t="shared" si="964"/>
        <v/>
      </c>
      <c r="AJ667" s="26" t="str">
        <f t="shared" si="964"/>
        <v/>
      </c>
      <c r="AK667" s="26" t="str">
        <f t="shared" si="964"/>
        <v/>
      </c>
      <c r="AL667" s="26" t="str">
        <f t="shared" si="964"/>
        <v/>
      </c>
      <c r="AM667" s="18" t="str">
        <f t="shared" si="964"/>
        <v/>
      </c>
      <c r="AN667" s="9"/>
      <c r="AO667" s="152" t="str">
        <f t="shared" si="940"/>
        <v/>
      </c>
      <c r="AP667" s="150" t="str">
        <f t="shared" si="883"/>
        <v/>
      </c>
      <c r="AQ667" s="151" t="str">
        <f t="shared" si="884"/>
        <v/>
      </c>
      <c r="AR667" s="107" t="str">
        <f t="shared" si="885"/>
        <v/>
      </c>
      <c r="AS667" s="128" t="str">
        <f t="shared" si="886"/>
        <v/>
      </c>
      <c r="AT667" s="114" t="str">
        <f t="shared" si="941"/>
        <v/>
      </c>
      <c r="AU667" s="114" t="str">
        <f t="shared" si="942"/>
        <v/>
      </c>
      <c r="AV667" s="114" t="str">
        <f t="shared" si="943"/>
        <v/>
      </c>
      <c r="AW667" s="114" t="str">
        <f t="shared" si="944"/>
        <v/>
      </c>
      <c r="AX667" s="117" t="str">
        <f t="shared" si="945"/>
        <v/>
      </c>
      <c r="AY667" s="117" t="str">
        <f t="shared" si="946"/>
        <v/>
      </c>
      <c r="AZ667" s="111" t="str">
        <f t="shared" si="947"/>
        <v/>
      </c>
      <c r="BA667" s="133" t="str">
        <f t="shared" si="948"/>
        <v/>
      </c>
      <c r="BB667" s="126" t="str">
        <f t="shared" si="887"/>
        <v/>
      </c>
      <c r="BC667" s="126" t="str">
        <f t="shared" si="888"/>
        <v/>
      </c>
      <c r="BD667" s="127" t="str">
        <f t="shared" si="889"/>
        <v/>
      </c>
      <c r="BE667" s="115" t="str">
        <f t="shared" si="890"/>
        <v/>
      </c>
      <c r="BF667" s="148" t="str">
        <f t="shared" si="891"/>
        <v/>
      </c>
      <c r="BG667" s="126" t="str">
        <f t="shared" si="892"/>
        <v/>
      </c>
      <c r="BH667" s="126" t="str">
        <f t="shared" si="893"/>
        <v/>
      </c>
      <c r="BI667" s="126" t="str">
        <f t="shared" si="894"/>
        <v/>
      </c>
      <c r="BJ667" s="126" t="str">
        <f t="shared" si="895"/>
        <v/>
      </c>
      <c r="BK667" s="111" t="str">
        <f t="shared" si="896"/>
        <v/>
      </c>
      <c r="BL667" s="118" t="str">
        <f t="shared" si="949"/>
        <v/>
      </c>
      <c r="BM667" s="115" t="str">
        <f t="shared" si="897"/>
        <v/>
      </c>
      <c r="BN667" s="110" t="str">
        <f t="shared" si="898"/>
        <v/>
      </c>
      <c r="BO667" s="110" t="str">
        <f t="shared" si="899"/>
        <v/>
      </c>
      <c r="BP667" s="111" t="str">
        <f t="shared" si="950"/>
        <v/>
      </c>
      <c r="BQ667" s="110" t="str">
        <f t="shared" si="951"/>
        <v/>
      </c>
      <c r="BR667" s="153"/>
      <c r="BS667" s="115" t="str">
        <f t="shared" si="900"/>
        <v/>
      </c>
      <c r="BT667" s="132" t="str">
        <f t="shared" si="963"/>
        <v/>
      </c>
      <c r="BU667" s="146" t="str">
        <f t="shared" si="901"/>
        <v/>
      </c>
      <c r="BV667" s="115" t="str">
        <f t="shared" si="902"/>
        <v/>
      </c>
      <c r="BW667" s="118" t="str">
        <f t="shared" si="903"/>
        <v/>
      </c>
      <c r="BX667" s="119"/>
      <c r="BY667" s="111" t="str">
        <f t="shared" si="904"/>
        <v/>
      </c>
      <c r="BZ667" s="111" t="str">
        <f t="shared" si="905"/>
        <v/>
      </c>
      <c r="CA667" s="111" t="str">
        <f t="shared" si="906"/>
        <v/>
      </c>
      <c r="CB667" s="142" t="str">
        <f t="shared" si="907"/>
        <v/>
      </c>
      <c r="CC667" s="184" t="str">
        <f t="shared" si="908"/>
        <v/>
      </c>
      <c r="CD667" s="115" t="str">
        <f t="shared" si="909"/>
        <v/>
      </c>
      <c r="CE667" s="115" t="str">
        <f t="shared" si="910"/>
        <v/>
      </c>
      <c r="CF667" s="125" t="str">
        <f t="shared" si="911"/>
        <v/>
      </c>
      <c r="CG667" s="125" t="str">
        <f t="shared" si="912"/>
        <v/>
      </c>
      <c r="CH667" s="149" t="str">
        <f t="shared" si="913"/>
        <v/>
      </c>
      <c r="CI667" s="142" t="str">
        <f t="shared" si="914"/>
        <v/>
      </c>
      <c r="CJ667" s="119"/>
      <c r="CK667" s="109"/>
      <c r="CL667" s="166" t="str">
        <f t="shared" si="915"/>
        <v/>
      </c>
      <c r="CM667" s="166" t="str">
        <f t="shared" si="916"/>
        <v/>
      </c>
      <c r="CN667" s="163" t="str">
        <f t="shared" si="917"/>
        <v/>
      </c>
      <c r="CO667" s="164" t="str">
        <f t="shared" si="918"/>
        <v/>
      </c>
      <c r="CP667" s="109"/>
      <c r="CQ667" s="163" t="str">
        <f t="shared" si="919"/>
        <v/>
      </c>
      <c r="CR667" s="163" t="str">
        <f t="shared" si="920"/>
        <v/>
      </c>
      <c r="CS667" s="109"/>
      <c r="CT667" s="112" t="str">
        <f t="shared" si="952"/>
        <v/>
      </c>
      <c r="CU667" s="145" t="str">
        <f t="shared" si="953"/>
        <v/>
      </c>
      <c r="CV667" s="111" t="str">
        <f t="shared" si="954"/>
        <v/>
      </c>
      <c r="CW667" s="111" t="str">
        <f t="shared" si="955"/>
        <v/>
      </c>
      <c r="CX667" s="109" t="str">
        <f t="shared" si="921"/>
        <v/>
      </c>
      <c r="CY667" s="126" t="str">
        <f t="shared" si="922"/>
        <v/>
      </c>
      <c r="CZ667" s="126" t="str">
        <f t="shared" si="923"/>
        <v/>
      </c>
      <c r="DA667" s="126" t="str">
        <f t="shared" si="924"/>
        <v/>
      </c>
      <c r="DB667" s="145" t="str">
        <f t="shared" si="925"/>
        <v/>
      </c>
      <c r="DC667" s="143" t="str">
        <f t="shared" si="926"/>
        <v/>
      </c>
      <c r="DD667" s="121"/>
      <c r="DE667" s="113" t="str">
        <f t="shared" si="927"/>
        <v/>
      </c>
      <c r="DF667" s="113" t="str">
        <f t="shared" si="928"/>
        <v/>
      </c>
      <c r="DG667" s="111" t="e">
        <f t="shared" si="956"/>
        <v>#N/A</v>
      </c>
      <c r="DH667" s="108" t="str">
        <f t="shared" si="929"/>
        <v/>
      </c>
      <c r="DI667" s="108" t="str">
        <f t="shared" si="957"/>
        <v/>
      </c>
      <c r="DJ667" s="108" t="str">
        <f t="shared" si="958"/>
        <v/>
      </c>
      <c r="DK667" s="108" t="str">
        <f t="shared" si="961"/>
        <v/>
      </c>
      <c r="DL667" s="108" t="str">
        <f t="shared" si="959"/>
        <v/>
      </c>
      <c r="DM667" s="108" t="str">
        <f t="shared" si="960"/>
        <v/>
      </c>
      <c r="DN667" s="103"/>
      <c r="DO667" s="170" t="str">
        <f t="shared" si="930"/>
        <v/>
      </c>
      <c r="DP667" s="170" t="str">
        <f t="shared" si="931"/>
        <v/>
      </c>
      <c r="DQ667" s="170" t="str">
        <f t="shared" si="932"/>
        <v/>
      </c>
      <c r="DR667" s="55" t="str">
        <f t="shared" si="933"/>
        <v/>
      </c>
      <c r="DS667" s="55" t="str">
        <f t="shared" si="934"/>
        <v/>
      </c>
      <c r="DT667" s="173" t="str">
        <f t="shared" si="935"/>
        <v/>
      </c>
      <c r="DU667" s="55" t="str">
        <f t="shared" si="936"/>
        <v/>
      </c>
      <c r="DV667" s="21" t="str">
        <f t="shared" si="937"/>
        <v/>
      </c>
      <c r="DW667" s="11" t="str">
        <f t="shared" si="962"/>
        <v/>
      </c>
      <c r="DX667" s="12" t="str">
        <f t="shared" si="938"/>
        <v/>
      </c>
      <c r="DY667" s="15"/>
    </row>
    <row r="668" spans="1:129" ht="19.899999999999999" customHeight="1" x14ac:dyDescent="0.25">
      <c r="A668" s="47">
        <f t="shared" si="939"/>
        <v>667</v>
      </c>
      <c r="B668" s="176"/>
      <c r="C668" s="194"/>
      <c r="D668" s="176"/>
      <c r="E668" s="194"/>
      <c r="F668" s="192"/>
      <c r="G668" s="193"/>
      <c r="H668" s="176"/>
      <c r="I668" s="176"/>
      <c r="J668" s="180"/>
      <c r="K668" s="180"/>
      <c r="L668" s="180"/>
      <c r="M668" s="40"/>
      <c r="N668" s="10" t="str">
        <f t="shared" si="882"/>
        <v/>
      </c>
      <c r="O668" s="13"/>
      <c r="P668" s="26" t="str">
        <f t="shared" si="965"/>
        <v/>
      </c>
      <c r="Q668" s="26" t="str">
        <f t="shared" si="965"/>
        <v/>
      </c>
      <c r="R668" s="26" t="str">
        <f t="shared" si="965"/>
        <v/>
      </c>
      <c r="S668" s="26" t="str">
        <f t="shared" si="965"/>
        <v/>
      </c>
      <c r="T668" s="26" t="str">
        <f t="shared" si="965"/>
        <v/>
      </c>
      <c r="U668" s="157" t="str">
        <f t="shared" si="965"/>
        <v/>
      </c>
      <c r="V668" s="26" t="str">
        <f t="shared" si="965"/>
        <v/>
      </c>
      <c r="W668" s="26" t="str">
        <f t="shared" si="965"/>
        <v/>
      </c>
      <c r="X668" s="26" t="str">
        <f t="shared" si="965"/>
        <v/>
      </c>
      <c r="Y668" s="24" t="str">
        <f t="shared" si="965"/>
        <v/>
      </c>
      <c r="Z668" s="18" t="str">
        <f t="shared" si="964"/>
        <v/>
      </c>
      <c r="AA668" s="24" t="str">
        <f t="shared" si="964"/>
        <v/>
      </c>
      <c r="AB668" s="24" t="str">
        <f t="shared" si="964"/>
        <v/>
      </c>
      <c r="AC668" s="26" t="str">
        <f t="shared" si="964"/>
        <v/>
      </c>
      <c r="AD668" s="33" t="str">
        <f t="shared" si="964"/>
        <v/>
      </c>
      <c r="AE668" s="24" t="str">
        <f t="shared" si="964"/>
        <v/>
      </c>
      <c r="AF668" s="26" t="str">
        <f t="shared" si="964"/>
        <v/>
      </c>
      <c r="AG668" s="24" t="str">
        <f t="shared" si="964"/>
        <v/>
      </c>
      <c r="AH668" s="26" t="str">
        <f t="shared" si="964"/>
        <v/>
      </c>
      <c r="AI668" s="26" t="str">
        <f t="shared" si="964"/>
        <v/>
      </c>
      <c r="AJ668" s="26" t="str">
        <f t="shared" si="964"/>
        <v/>
      </c>
      <c r="AK668" s="26" t="str">
        <f t="shared" si="964"/>
        <v/>
      </c>
      <c r="AL668" s="26" t="str">
        <f t="shared" si="964"/>
        <v/>
      </c>
      <c r="AM668" s="18" t="str">
        <f t="shared" si="964"/>
        <v/>
      </c>
      <c r="AN668" s="9"/>
      <c r="AO668" s="152" t="str">
        <f t="shared" si="940"/>
        <v/>
      </c>
      <c r="AP668" s="150" t="str">
        <f t="shared" si="883"/>
        <v/>
      </c>
      <c r="AQ668" s="151" t="str">
        <f t="shared" si="884"/>
        <v/>
      </c>
      <c r="AR668" s="107" t="str">
        <f t="shared" si="885"/>
        <v/>
      </c>
      <c r="AS668" s="128" t="str">
        <f t="shared" si="886"/>
        <v/>
      </c>
      <c r="AT668" s="114" t="str">
        <f t="shared" si="941"/>
        <v/>
      </c>
      <c r="AU668" s="114" t="str">
        <f t="shared" si="942"/>
        <v/>
      </c>
      <c r="AV668" s="114" t="str">
        <f t="shared" si="943"/>
        <v/>
      </c>
      <c r="AW668" s="114" t="str">
        <f t="shared" si="944"/>
        <v/>
      </c>
      <c r="AX668" s="117" t="str">
        <f t="shared" si="945"/>
        <v/>
      </c>
      <c r="AY668" s="117" t="str">
        <f t="shared" si="946"/>
        <v/>
      </c>
      <c r="AZ668" s="111" t="str">
        <f t="shared" si="947"/>
        <v/>
      </c>
      <c r="BA668" s="133" t="str">
        <f t="shared" si="948"/>
        <v/>
      </c>
      <c r="BB668" s="126" t="str">
        <f t="shared" si="887"/>
        <v/>
      </c>
      <c r="BC668" s="126" t="str">
        <f t="shared" si="888"/>
        <v/>
      </c>
      <c r="BD668" s="127" t="str">
        <f t="shared" si="889"/>
        <v/>
      </c>
      <c r="BE668" s="115" t="str">
        <f t="shared" si="890"/>
        <v/>
      </c>
      <c r="BF668" s="148" t="str">
        <f t="shared" si="891"/>
        <v/>
      </c>
      <c r="BG668" s="126" t="str">
        <f t="shared" si="892"/>
        <v/>
      </c>
      <c r="BH668" s="126" t="str">
        <f t="shared" si="893"/>
        <v/>
      </c>
      <c r="BI668" s="126" t="str">
        <f t="shared" si="894"/>
        <v/>
      </c>
      <c r="BJ668" s="126" t="str">
        <f t="shared" si="895"/>
        <v/>
      </c>
      <c r="BK668" s="111" t="str">
        <f t="shared" si="896"/>
        <v/>
      </c>
      <c r="BL668" s="118" t="str">
        <f t="shared" si="949"/>
        <v/>
      </c>
      <c r="BM668" s="115" t="str">
        <f t="shared" si="897"/>
        <v/>
      </c>
      <c r="BN668" s="110" t="str">
        <f t="shared" si="898"/>
        <v/>
      </c>
      <c r="BO668" s="110" t="str">
        <f t="shared" si="899"/>
        <v/>
      </c>
      <c r="BP668" s="111" t="str">
        <f t="shared" si="950"/>
        <v/>
      </c>
      <c r="BQ668" s="110" t="str">
        <f t="shared" si="951"/>
        <v/>
      </c>
      <c r="BR668" s="153"/>
      <c r="BS668" s="115" t="str">
        <f t="shared" si="900"/>
        <v/>
      </c>
      <c r="BT668" s="132" t="str">
        <f t="shared" si="963"/>
        <v/>
      </c>
      <c r="BU668" s="146" t="str">
        <f t="shared" si="901"/>
        <v/>
      </c>
      <c r="BV668" s="115" t="str">
        <f t="shared" si="902"/>
        <v/>
      </c>
      <c r="BW668" s="118" t="str">
        <f t="shared" si="903"/>
        <v/>
      </c>
      <c r="BX668" s="119"/>
      <c r="BY668" s="111" t="str">
        <f t="shared" si="904"/>
        <v/>
      </c>
      <c r="BZ668" s="111" t="str">
        <f t="shared" si="905"/>
        <v/>
      </c>
      <c r="CA668" s="111" t="str">
        <f t="shared" si="906"/>
        <v/>
      </c>
      <c r="CB668" s="142" t="str">
        <f t="shared" si="907"/>
        <v/>
      </c>
      <c r="CC668" s="184" t="str">
        <f t="shared" si="908"/>
        <v/>
      </c>
      <c r="CD668" s="115" t="str">
        <f t="shared" si="909"/>
        <v/>
      </c>
      <c r="CE668" s="115" t="str">
        <f t="shared" si="910"/>
        <v/>
      </c>
      <c r="CF668" s="125" t="str">
        <f t="shared" si="911"/>
        <v/>
      </c>
      <c r="CG668" s="125" t="str">
        <f t="shared" si="912"/>
        <v/>
      </c>
      <c r="CH668" s="149" t="str">
        <f t="shared" si="913"/>
        <v/>
      </c>
      <c r="CI668" s="142" t="str">
        <f t="shared" si="914"/>
        <v/>
      </c>
      <c r="CJ668" s="119"/>
      <c r="CK668" s="109"/>
      <c r="CL668" s="166" t="str">
        <f t="shared" si="915"/>
        <v/>
      </c>
      <c r="CM668" s="166" t="str">
        <f t="shared" si="916"/>
        <v/>
      </c>
      <c r="CN668" s="163" t="str">
        <f t="shared" si="917"/>
        <v/>
      </c>
      <c r="CO668" s="164" t="str">
        <f t="shared" si="918"/>
        <v/>
      </c>
      <c r="CP668" s="109"/>
      <c r="CQ668" s="163" t="str">
        <f t="shared" si="919"/>
        <v/>
      </c>
      <c r="CR668" s="163" t="str">
        <f t="shared" si="920"/>
        <v/>
      </c>
      <c r="CS668" s="109"/>
      <c r="CT668" s="112" t="str">
        <f t="shared" si="952"/>
        <v/>
      </c>
      <c r="CU668" s="145" t="str">
        <f t="shared" si="953"/>
        <v/>
      </c>
      <c r="CV668" s="111" t="str">
        <f t="shared" si="954"/>
        <v/>
      </c>
      <c r="CW668" s="111" t="str">
        <f t="shared" si="955"/>
        <v/>
      </c>
      <c r="CX668" s="109" t="str">
        <f t="shared" si="921"/>
        <v/>
      </c>
      <c r="CY668" s="126" t="str">
        <f t="shared" si="922"/>
        <v/>
      </c>
      <c r="CZ668" s="126" t="str">
        <f t="shared" si="923"/>
        <v/>
      </c>
      <c r="DA668" s="126" t="str">
        <f t="shared" si="924"/>
        <v/>
      </c>
      <c r="DB668" s="145" t="str">
        <f t="shared" si="925"/>
        <v/>
      </c>
      <c r="DC668" s="143" t="str">
        <f t="shared" si="926"/>
        <v/>
      </c>
      <c r="DD668" s="121"/>
      <c r="DE668" s="113" t="str">
        <f t="shared" si="927"/>
        <v/>
      </c>
      <c r="DF668" s="113" t="str">
        <f t="shared" si="928"/>
        <v/>
      </c>
      <c r="DG668" s="111" t="e">
        <f t="shared" si="956"/>
        <v>#N/A</v>
      </c>
      <c r="DH668" s="108" t="str">
        <f t="shared" si="929"/>
        <v/>
      </c>
      <c r="DI668" s="108" t="str">
        <f t="shared" si="957"/>
        <v/>
      </c>
      <c r="DJ668" s="108" t="str">
        <f t="shared" si="958"/>
        <v/>
      </c>
      <c r="DK668" s="108" t="str">
        <f t="shared" si="961"/>
        <v/>
      </c>
      <c r="DL668" s="108" t="str">
        <f t="shared" si="959"/>
        <v/>
      </c>
      <c r="DM668" s="108" t="str">
        <f t="shared" si="960"/>
        <v/>
      </c>
      <c r="DN668" s="103"/>
      <c r="DO668" s="170" t="str">
        <f t="shared" si="930"/>
        <v/>
      </c>
      <c r="DP668" s="170" t="str">
        <f t="shared" si="931"/>
        <v/>
      </c>
      <c r="DQ668" s="170" t="str">
        <f t="shared" si="932"/>
        <v/>
      </c>
      <c r="DR668" s="55" t="str">
        <f t="shared" si="933"/>
        <v/>
      </c>
      <c r="DS668" s="55" t="str">
        <f t="shared" si="934"/>
        <v/>
      </c>
      <c r="DT668" s="173" t="str">
        <f t="shared" si="935"/>
        <v/>
      </c>
      <c r="DU668" s="55" t="str">
        <f t="shared" si="936"/>
        <v/>
      </c>
      <c r="DV668" s="21" t="str">
        <f t="shared" si="937"/>
        <v/>
      </c>
      <c r="DW668" s="11" t="str">
        <f t="shared" si="962"/>
        <v/>
      </c>
      <c r="DX668" s="12" t="str">
        <f t="shared" si="938"/>
        <v/>
      </c>
      <c r="DY668" s="15"/>
    </row>
    <row r="669" spans="1:129" ht="19.899999999999999" customHeight="1" x14ac:dyDescent="0.25">
      <c r="A669" s="47">
        <f t="shared" si="939"/>
        <v>668</v>
      </c>
      <c r="B669" s="176"/>
      <c r="C669" s="194"/>
      <c r="D669" s="176"/>
      <c r="E669" s="194"/>
      <c r="F669" s="192"/>
      <c r="G669" s="193"/>
      <c r="H669" s="176"/>
      <c r="I669" s="176"/>
      <c r="J669" s="180"/>
      <c r="K669" s="180"/>
      <c r="L669" s="180"/>
      <c r="M669" s="40"/>
      <c r="N669" s="10" t="str">
        <f t="shared" si="882"/>
        <v/>
      </c>
      <c r="O669" s="13"/>
      <c r="P669" s="26" t="str">
        <f t="shared" si="965"/>
        <v/>
      </c>
      <c r="Q669" s="26" t="str">
        <f t="shared" si="965"/>
        <v/>
      </c>
      <c r="R669" s="26" t="str">
        <f t="shared" si="965"/>
        <v/>
      </c>
      <c r="S669" s="26" t="str">
        <f t="shared" si="965"/>
        <v/>
      </c>
      <c r="T669" s="26" t="str">
        <f t="shared" si="965"/>
        <v/>
      </c>
      <c r="U669" s="157" t="str">
        <f t="shared" si="965"/>
        <v/>
      </c>
      <c r="V669" s="26" t="str">
        <f t="shared" si="965"/>
        <v/>
      </c>
      <c r="W669" s="26" t="str">
        <f t="shared" si="965"/>
        <v/>
      </c>
      <c r="X669" s="26" t="str">
        <f t="shared" si="965"/>
        <v/>
      </c>
      <c r="Y669" s="24" t="str">
        <f t="shared" si="965"/>
        <v/>
      </c>
      <c r="Z669" s="18" t="str">
        <f t="shared" si="964"/>
        <v/>
      </c>
      <c r="AA669" s="24" t="str">
        <f t="shared" si="964"/>
        <v/>
      </c>
      <c r="AB669" s="24" t="str">
        <f t="shared" si="964"/>
        <v/>
      </c>
      <c r="AC669" s="26" t="str">
        <f t="shared" si="964"/>
        <v/>
      </c>
      <c r="AD669" s="33" t="str">
        <f t="shared" si="964"/>
        <v/>
      </c>
      <c r="AE669" s="24" t="str">
        <f t="shared" si="964"/>
        <v/>
      </c>
      <c r="AF669" s="26" t="str">
        <f t="shared" si="964"/>
        <v/>
      </c>
      <c r="AG669" s="24" t="str">
        <f t="shared" si="964"/>
        <v/>
      </c>
      <c r="AH669" s="26" t="str">
        <f t="shared" si="964"/>
        <v/>
      </c>
      <c r="AI669" s="26" t="str">
        <f t="shared" si="964"/>
        <v/>
      </c>
      <c r="AJ669" s="26" t="str">
        <f t="shared" si="964"/>
        <v/>
      </c>
      <c r="AK669" s="26" t="str">
        <f t="shared" si="964"/>
        <v/>
      </c>
      <c r="AL669" s="26" t="str">
        <f t="shared" si="964"/>
        <v/>
      </c>
      <c r="AM669" s="18" t="str">
        <f t="shared" si="964"/>
        <v/>
      </c>
      <c r="AN669" s="9"/>
      <c r="AO669" s="152" t="str">
        <f t="shared" si="940"/>
        <v/>
      </c>
      <c r="AP669" s="150" t="str">
        <f t="shared" si="883"/>
        <v/>
      </c>
      <c r="AQ669" s="151" t="str">
        <f t="shared" si="884"/>
        <v/>
      </c>
      <c r="AR669" s="107" t="str">
        <f t="shared" si="885"/>
        <v/>
      </c>
      <c r="AS669" s="128" t="str">
        <f t="shared" si="886"/>
        <v/>
      </c>
      <c r="AT669" s="114" t="str">
        <f t="shared" si="941"/>
        <v/>
      </c>
      <c r="AU669" s="114" t="str">
        <f t="shared" si="942"/>
        <v/>
      </c>
      <c r="AV669" s="114" t="str">
        <f t="shared" si="943"/>
        <v/>
      </c>
      <c r="AW669" s="114" t="str">
        <f t="shared" si="944"/>
        <v/>
      </c>
      <c r="AX669" s="117" t="str">
        <f t="shared" si="945"/>
        <v/>
      </c>
      <c r="AY669" s="117" t="str">
        <f t="shared" si="946"/>
        <v/>
      </c>
      <c r="AZ669" s="111" t="str">
        <f t="shared" si="947"/>
        <v/>
      </c>
      <c r="BA669" s="133" t="str">
        <f t="shared" si="948"/>
        <v/>
      </c>
      <c r="BB669" s="126" t="str">
        <f t="shared" si="887"/>
        <v/>
      </c>
      <c r="BC669" s="126" t="str">
        <f t="shared" si="888"/>
        <v/>
      </c>
      <c r="BD669" s="127" t="str">
        <f t="shared" si="889"/>
        <v/>
      </c>
      <c r="BE669" s="115" t="str">
        <f t="shared" si="890"/>
        <v/>
      </c>
      <c r="BF669" s="148" t="str">
        <f t="shared" si="891"/>
        <v/>
      </c>
      <c r="BG669" s="126" t="str">
        <f t="shared" si="892"/>
        <v/>
      </c>
      <c r="BH669" s="126" t="str">
        <f t="shared" si="893"/>
        <v/>
      </c>
      <c r="BI669" s="126" t="str">
        <f t="shared" si="894"/>
        <v/>
      </c>
      <c r="BJ669" s="126" t="str">
        <f t="shared" si="895"/>
        <v/>
      </c>
      <c r="BK669" s="111" t="str">
        <f t="shared" si="896"/>
        <v/>
      </c>
      <c r="BL669" s="118" t="str">
        <f t="shared" si="949"/>
        <v/>
      </c>
      <c r="BM669" s="115" t="str">
        <f t="shared" si="897"/>
        <v/>
      </c>
      <c r="BN669" s="110" t="str">
        <f t="shared" si="898"/>
        <v/>
      </c>
      <c r="BO669" s="110" t="str">
        <f t="shared" si="899"/>
        <v/>
      </c>
      <c r="BP669" s="111" t="str">
        <f t="shared" si="950"/>
        <v/>
      </c>
      <c r="BQ669" s="110" t="str">
        <f t="shared" si="951"/>
        <v/>
      </c>
      <c r="BR669" s="153"/>
      <c r="BS669" s="115" t="str">
        <f t="shared" si="900"/>
        <v/>
      </c>
      <c r="BT669" s="132" t="str">
        <f t="shared" si="963"/>
        <v/>
      </c>
      <c r="BU669" s="146" t="str">
        <f t="shared" si="901"/>
        <v/>
      </c>
      <c r="BV669" s="115" t="str">
        <f t="shared" si="902"/>
        <v/>
      </c>
      <c r="BW669" s="118" t="str">
        <f t="shared" si="903"/>
        <v/>
      </c>
      <c r="BX669" s="119"/>
      <c r="BY669" s="111" t="str">
        <f t="shared" si="904"/>
        <v/>
      </c>
      <c r="BZ669" s="111" t="str">
        <f t="shared" si="905"/>
        <v/>
      </c>
      <c r="CA669" s="111" t="str">
        <f t="shared" si="906"/>
        <v/>
      </c>
      <c r="CB669" s="142" t="str">
        <f t="shared" si="907"/>
        <v/>
      </c>
      <c r="CC669" s="184" t="str">
        <f t="shared" si="908"/>
        <v/>
      </c>
      <c r="CD669" s="115" t="str">
        <f t="shared" si="909"/>
        <v/>
      </c>
      <c r="CE669" s="115" t="str">
        <f t="shared" si="910"/>
        <v/>
      </c>
      <c r="CF669" s="125" t="str">
        <f t="shared" si="911"/>
        <v/>
      </c>
      <c r="CG669" s="125" t="str">
        <f t="shared" si="912"/>
        <v/>
      </c>
      <c r="CH669" s="149" t="str">
        <f t="shared" si="913"/>
        <v/>
      </c>
      <c r="CI669" s="142" t="str">
        <f t="shared" si="914"/>
        <v/>
      </c>
      <c r="CJ669" s="119"/>
      <c r="CK669" s="109"/>
      <c r="CL669" s="166" t="str">
        <f t="shared" si="915"/>
        <v/>
      </c>
      <c r="CM669" s="166" t="str">
        <f t="shared" si="916"/>
        <v/>
      </c>
      <c r="CN669" s="163" t="str">
        <f t="shared" si="917"/>
        <v/>
      </c>
      <c r="CO669" s="164" t="str">
        <f t="shared" si="918"/>
        <v/>
      </c>
      <c r="CP669" s="109"/>
      <c r="CQ669" s="163" t="str">
        <f t="shared" si="919"/>
        <v/>
      </c>
      <c r="CR669" s="163" t="str">
        <f t="shared" si="920"/>
        <v/>
      </c>
      <c r="CS669" s="109"/>
      <c r="CT669" s="112" t="str">
        <f t="shared" si="952"/>
        <v/>
      </c>
      <c r="CU669" s="145" t="str">
        <f t="shared" si="953"/>
        <v/>
      </c>
      <c r="CV669" s="111" t="str">
        <f t="shared" si="954"/>
        <v/>
      </c>
      <c r="CW669" s="111" t="str">
        <f t="shared" si="955"/>
        <v/>
      </c>
      <c r="CX669" s="109" t="str">
        <f t="shared" si="921"/>
        <v/>
      </c>
      <c r="CY669" s="126" t="str">
        <f t="shared" si="922"/>
        <v/>
      </c>
      <c r="CZ669" s="126" t="str">
        <f t="shared" si="923"/>
        <v/>
      </c>
      <c r="DA669" s="126" t="str">
        <f t="shared" si="924"/>
        <v/>
      </c>
      <c r="DB669" s="145" t="str">
        <f t="shared" si="925"/>
        <v/>
      </c>
      <c r="DC669" s="143" t="str">
        <f t="shared" si="926"/>
        <v/>
      </c>
      <c r="DD669" s="121"/>
      <c r="DE669" s="113" t="str">
        <f t="shared" si="927"/>
        <v/>
      </c>
      <c r="DF669" s="113" t="str">
        <f t="shared" si="928"/>
        <v/>
      </c>
      <c r="DG669" s="111" t="e">
        <f t="shared" si="956"/>
        <v>#N/A</v>
      </c>
      <c r="DH669" s="108" t="str">
        <f t="shared" si="929"/>
        <v/>
      </c>
      <c r="DI669" s="108" t="str">
        <f t="shared" si="957"/>
        <v/>
      </c>
      <c r="DJ669" s="108" t="str">
        <f t="shared" si="958"/>
        <v/>
      </c>
      <c r="DK669" s="108" t="str">
        <f t="shared" si="961"/>
        <v/>
      </c>
      <c r="DL669" s="108" t="str">
        <f t="shared" si="959"/>
        <v/>
      </c>
      <c r="DM669" s="108" t="str">
        <f t="shared" si="960"/>
        <v/>
      </c>
      <c r="DN669" s="103"/>
      <c r="DO669" s="170" t="str">
        <f t="shared" si="930"/>
        <v/>
      </c>
      <c r="DP669" s="170" t="str">
        <f t="shared" si="931"/>
        <v/>
      </c>
      <c r="DQ669" s="170" t="str">
        <f t="shared" si="932"/>
        <v/>
      </c>
      <c r="DR669" s="55" t="str">
        <f t="shared" si="933"/>
        <v/>
      </c>
      <c r="DS669" s="55" t="str">
        <f t="shared" si="934"/>
        <v/>
      </c>
      <c r="DT669" s="173" t="str">
        <f t="shared" si="935"/>
        <v/>
      </c>
      <c r="DU669" s="55" t="str">
        <f t="shared" si="936"/>
        <v/>
      </c>
      <c r="DV669" s="21" t="str">
        <f t="shared" si="937"/>
        <v/>
      </c>
      <c r="DW669" s="11" t="str">
        <f t="shared" si="962"/>
        <v/>
      </c>
      <c r="DX669" s="12" t="str">
        <f t="shared" si="938"/>
        <v/>
      </c>
      <c r="DY669" s="15"/>
    </row>
    <row r="670" spans="1:129" ht="19.899999999999999" customHeight="1" x14ac:dyDescent="0.25">
      <c r="A670" s="47">
        <f t="shared" si="939"/>
        <v>669</v>
      </c>
      <c r="B670" s="176"/>
      <c r="C670" s="194"/>
      <c r="D670" s="176"/>
      <c r="E670" s="194"/>
      <c r="F670" s="192"/>
      <c r="G670" s="193"/>
      <c r="H670" s="176"/>
      <c r="I670" s="176"/>
      <c r="J670" s="180"/>
      <c r="K670" s="180"/>
      <c r="L670" s="180"/>
      <c r="M670" s="40"/>
      <c r="N670" s="10" t="str">
        <f t="shared" si="882"/>
        <v/>
      </c>
      <c r="O670" s="13"/>
      <c r="P670" s="26" t="str">
        <f t="shared" si="965"/>
        <v/>
      </c>
      <c r="Q670" s="26" t="str">
        <f t="shared" si="965"/>
        <v/>
      </c>
      <c r="R670" s="26" t="str">
        <f t="shared" si="965"/>
        <v/>
      </c>
      <c r="S670" s="26" t="str">
        <f t="shared" si="965"/>
        <v/>
      </c>
      <c r="T670" s="26" t="str">
        <f t="shared" si="965"/>
        <v/>
      </c>
      <c r="U670" s="157" t="str">
        <f t="shared" si="965"/>
        <v/>
      </c>
      <c r="V670" s="26" t="str">
        <f t="shared" si="965"/>
        <v/>
      </c>
      <c r="W670" s="26" t="str">
        <f t="shared" si="965"/>
        <v/>
      </c>
      <c r="X670" s="26" t="str">
        <f t="shared" si="965"/>
        <v/>
      </c>
      <c r="Y670" s="24" t="str">
        <f t="shared" si="965"/>
        <v/>
      </c>
      <c r="Z670" s="18" t="str">
        <f t="shared" si="964"/>
        <v/>
      </c>
      <c r="AA670" s="24" t="str">
        <f t="shared" si="964"/>
        <v/>
      </c>
      <c r="AB670" s="24" t="str">
        <f t="shared" si="964"/>
        <v/>
      </c>
      <c r="AC670" s="26" t="str">
        <f t="shared" si="964"/>
        <v/>
      </c>
      <c r="AD670" s="33" t="str">
        <f t="shared" si="964"/>
        <v/>
      </c>
      <c r="AE670" s="24" t="str">
        <f t="shared" si="964"/>
        <v/>
      </c>
      <c r="AF670" s="26" t="str">
        <f t="shared" si="964"/>
        <v/>
      </c>
      <c r="AG670" s="24" t="str">
        <f t="shared" si="964"/>
        <v/>
      </c>
      <c r="AH670" s="26" t="str">
        <f t="shared" si="964"/>
        <v/>
      </c>
      <c r="AI670" s="26" t="str">
        <f t="shared" si="964"/>
        <v/>
      </c>
      <c r="AJ670" s="26" t="str">
        <f t="shared" si="964"/>
        <v/>
      </c>
      <c r="AK670" s="26" t="str">
        <f t="shared" si="964"/>
        <v/>
      </c>
      <c r="AL670" s="26" t="str">
        <f t="shared" si="964"/>
        <v/>
      </c>
      <c r="AM670" s="18" t="str">
        <f t="shared" si="964"/>
        <v/>
      </c>
      <c r="AN670" s="9"/>
      <c r="AO670" s="152" t="str">
        <f t="shared" si="940"/>
        <v/>
      </c>
      <c r="AP670" s="150" t="str">
        <f t="shared" si="883"/>
        <v/>
      </c>
      <c r="AQ670" s="151" t="str">
        <f t="shared" si="884"/>
        <v/>
      </c>
      <c r="AR670" s="107" t="str">
        <f t="shared" si="885"/>
        <v/>
      </c>
      <c r="AS670" s="128" t="str">
        <f t="shared" si="886"/>
        <v/>
      </c>
      <c r="AT670" s="114" t="str">
        <f t="shared" si="941"/>
        <v/>
      </c>
      <c r="AU670" s="114" t="str">
        <f t="shared" si="942"/>
        <v/>
      </c>
      <c r="AV670" s="114" t="str">
        <f t="shared" si="943"/>
        <v/>
      </c>
      <c r="AW670" s="114" t="str">
        <f t="shared" si="944"/>
        <v/>
      </c>
      <c r="AX670" s="117" t="str">
        <f t="shared" si="945"/>
        <v/>
      </c>
      <c r="AY670" s="117" t="str">
        <f t="shared" si="946"/>
        <v/>
      </c>
      <c r="AZ670" s="111" t="str">
        <f t="shared" si="947"/>
        <v/>
      </c>
      <c r="BA670" s="133" t="str">
        <f t="shared" si="948"/>
        <v/>
      </c>
      <c r="BB670" s="126" t="str">
        <f t="shared" si="887"/>
        <v/>
      </c>
      <c r="BC670" s="126" t="str">
        <f t="shared" si="888"/>
        <v/>
      </c>
      <c r="BD670" s="127" t="str">
        <f t="shared" si="889"/>
        <v/>
      </c>
      <c r="BE670" s="115" t="str">
        <f t="shared" si="890"/>
        <v/>
      </c>
      <c r="BF670" s="148" t="str">
        <f t="shared" si="891"/>
        <v/>
      </c>
      <c r="BG670" s="126" t="str">
        <f t="shared" si="892"/>
        <v/>
      </c>
      <c r="BH670" s="126" t="str">
        <f t="shared" si="893"/>
        <v/>
      </c>
      <c r="BI670" s="126" t="str">
        <f t="shared" si="894"/>
        <v/>
      </c>
      <c r="BJ670" s="126" t="str">
        <f t="shared" si="895"/>
        <v/>
      </c>
      <c r="BK670" s="111" t="str">
        <f t="shared" si="896"/>
        <v/>
      </c>
      <c r="BL670" s="118" t="str">
        <f t="shared" si="949"/>
        <v/>
      </c>
      <c r="BM670" s="115" t="str">
        <f t="shared" si="897"/>
        <v/>
      </c>
      <c r="BN670" s="110" t="str">
        <f t="shared" si="898"/>
        <v/>
      </c>
      <c r="BO670" s="110" t="str">
        <f t="shared" si="899"/>
        <v/>
      </c>
      <c r="BP670" s="111" t="str">
        <f t="shared" si="950"/>
        <v/>
      </c>
      <c r="BQ670" s="110" t="str">
        <f t="shared" si="951"/>
        <v/>
      </c>
      <c r="BR670" s="153"/>
      <c r="BS670" s="115" t="str">
        <f t="shared" si="900"/>
        <v/>
      </c>
      <c r="BT670" s="132" t="str">
        <f t="shared" si="963"/>
        <v/>
      </c>
      <c r="BU670" s="146" t="str">
        <f t="shared" si="901"/>
        <v/>
      </c>
      <c r="BV670" s="115" t="str">
        <f t="shared" si="902"/>
        <v/>
      </c>
      <c r="BW670" s="118" t="str">
        <f t="shared" si="903"/>
        <v/>
      </c>
      <c r="BX670" s="119"/>
      <c r="BY670" s="111" t="str">
        <f t="shared" si="904"/>
        <v/>
      </c>
      <c r="BZ670" s="111" t="str">
        <f t="shared" si="905"/>
        <v/>
      </c>
      <c r="CA670" s="111" t="str">
        <f t="shared" si="906"/>
        <v/>
      </c>
      <c r="CB670" s="142" t="str">
        <f t="shared" si="907"/>
        <v/>
      </c>
      <c r="CC670" s="184" t="str">
        <f t="shared" si="908"/>
        <v/>
      </c>
      <c r="CD670" s="115" t="str">
        <f t="shared" si="909"/>
        <v/>
      </c>
      <c r="CE670" s="115" t="str">
        <f t="shared" si="910"/>
        <v/>
      </c>
      <c r="CF670" s="125" t="str">
        <f t="shared" si="911"/>
        <v/>
      </c>
      <c r="CG670" s="125" t="str">
        <f t="shared" si="912"/>
        <v/>
      </c>
      <c r="CH670" s="149" t="str">
        <f t="shared" si="913"/>
        <v/>
      </c>
      <c r="CI670" s="142" t="str">
        <f t="shared" si="914"/>
        <v/>
      </c>
      <c r="CJ670" s="119"/>
      <c r="CK670" s="109"/>
      <c r="CL670" s="166" t="str">
        <f t="shared" si="915"/>
        <v/>
      </c>
      <c r="CM670" s="166" t="str">
        <f t="shared" si="916"/>
        <v/>
      </c>
      <c r="CN670" s="163" t="str">
        <f t="shared" si="917"/>
        <v/>
      </c>
      <c r="CO670" s="164" t="str">
        <f t="shared" si="918"/>
        <v/>
      </c>
      <c r="CP670" s="109"/>
      <c r="CQ670" s="163" t="str">
        <f t="shared" si="919"/>
        <v/>
      </c>
      <c r="CR670" s="163" t="str">
        <f t="shared" si="920"/>
        <v/>
      </c>
      <c r="CS670" s="109"/>
      <c r="CT670" s="112" t="str">
        <f t="shared" si="952"/>
        <v/>
      </c>
      <c r="CU670" s="145" t="str">
        <f t="shared" si="953"/>
        <v/>
      </c>
      <c r="CV670" s="111" t="str">
        <f t="shared" si="954"/>
        <v/>
      </c>
      <c r="CW670" s="111" t="str">
        <f t="shared" si="955"/>
        <v/>
      </c>
      <c r="CX670" s="109" t="str">
        <f t="shared" si="921"/>
        <v/>
      </c>
      <c r="CY670" s="126" t="str">
        <f t="shared" si="922"/>
        <v/>
      </c>
      <c r="CZ670" s="126" t="str">
        <f t="shared" si="923"/>
        <v/>
      </c>
      <c r="DA670" s="126" t="str">
        <f t="shared" si="924"/>
        <v/>
      </c>
      <c r="DB670" s="145" t="str">
        <f t="shared" si="925"/>
        <v/>
      </c>
      <c r="DC670" s="143" t="str">
        <f t="shared" si="926"/>
        <v/>
      </c>
      <c r="DD670" s="121"/>
      <c r="DE670" s="113" t="str">
        <f t="shared" si="927"/>
        <v/>
      </c>
      <c r="DF670" s="113" t="str">
        <f t="shared" si="928"/>
        <v/>
      </c>
      <c r="DG670" s="111" t="e">
        <f t="shared" si="956"/>
        <v>#N/A</v>
      </c>
      <c r="DH670" s="108" t="str">
        <f t="shared" si="929"/>
        <v/>
      </c>
      <c r="DI670" s="108" t="str">
        <f t="shared" si="957"/>
        <v/>
      </c>
      <c r="DJ670" s="108" t="str">
        <f t="shared" si="958"/>
        <v/>
      </c>
      <c r="DK670" s="108" t="str">
        <f t="shared" si="961"/>
        <v/>
      </c>
      <c r="DL670" s="108" t="str">
        <f t="shared" si="959"/>
        <v/>
      </c>
      <c r="DM670" s="108" t="str">
        <f t="shared" si="960"/>
        <v/>
      </c>
      <c r="DN670" s="103"/>
      <c r="DO670" s="170" t="str">
        <f t="shared" si="930"/>
        <v/>
      </c>
      <c r="DP670" s="170" t="str">
        <f t="shared" si="931"/>
        <v/>
      </c>
      <c r="DQ670" s="170" t="str">
        <f t="shared" si="932"/>
        <v/>
      </c>
      <c r="DR670" s="55" t="str">
        <f t="shared" si="933"/>
        <v/>
      </c>
      <c r="DS670" s="55" t="str">
        <f t="shared" si="934"/>
        <v/>
      </c>
      <c r="DT670" s="173" t="str">
        <f t="shared" si="935"/>
        <v/>
      </c>
      <c r="DU670" s="55" t="str">
        <f t="shared" si="936"/>
        <v/>
      </c>
      <c r="DV670" s="21" t="str">
        <f t="shared" si="937"/>
        <v/>
      </c>
      <c r="DW670" s="11" t="str">
        <f t="shared" si="962"/>
        <v/>
      </c>
      <c r="DX670" s="12" t="str">
        <f t="shared" si="938"/>
        <v/>
      </c>
      <c r="DY670" s="15"/>
    </row>
    <row r="671" spans="1:129" ht="19.899999999999999" customHeight="1" x14ac:dyDescent="0.25">
      <c r="A671" s="47">
        <f t="shared" si="939"/>
        <v>670</v>
      </c>
      <c r="B671" s="176"/>
      <c r="C671" s="194"/>
      <c r="D671" s="176"/>
      <c r="E671" s="194"/>
      <c r="F671" s="192"/>
      <c r="G671" s="193"/>
      <c r="H671" s="176"/>
      <c r="I671" s="176"/>
      <c r="J671" s="180"/>
      <c r="K671" s="180"/>
      <c r="L671" s="180"/>
      <c r="M671" s="40"/>
      <c r="N671" s="10" t="str">
        <f t="shared" si="882"/>
        <v/>
      </c>
      <c r="O671" s="13"/>
      <c r="P671" s="26" t="str">
        <f t="shared" si="965"/>
        <v/>
      </c>
      <c r="Q671" s="26" t="str">
        <f t="shared" si="965"/>
        <v/>
      </c>
      <c r="R671" s="26" t="str">
        <f t="shared" si="965"/>
        <v/>
      </c>
      <c r="S671" s="26" t="str">
        <f t="shared" si="965"/>
        <v/>
      </c>
      <c r="T671" s="26" t="str">
        <f t="shared" si="965"/>
        <v/>
      </c>
      <c r="U671" s="157" t="str">
        <f t="shared" si="965"/>
        <v/>
      </c>
      <c r="V671" s="26" t="str">
        <f t="shared" si="965"/>
        <v/>
      </c>
      <c r="W671" s="26" t="str">
        <f t="shared" si="965"/>
        <v/>
      </c>
      <c r="X671" s="26" t="str">
        <f t="shared" si="965"/>
        <v/>
      </c>
      <c r="Y671" s="24" t="str">
        <f t="shared" si="965"/>
        <v/>
      </c>
      <c r="Z671" s="18" t="str">
        <f t="shared" si="964"/>
        <v/>
      </c>
      <c r="AA671" s="24" t="str">
        <f t="shared" si="964"/>
        <v/>
      </c>
      <c r="AB671" s="24" t="str">
        <f t="shared" si="964"/>
        <v/>
      </c>
      <c r="AC671" s="26" t="str">
        <f t="shared" si="964"/>
        <v/>
      </c>
      <c r="AD671" s="33" t="str">
        <f t="shared" si="964"/>
        <v/>
      </c>
      <c r="AE671" s="24" t="str">
        <f t="shared" si="964"/>
        <v/>
      </c>
      <c r="AF671" s="26" t="str">
        <f t="shared" si="964"/>
        <v/>
      </c>
      <c r="AG671" s="24" t="str">
        <f t="shared" si="964"/>
        <v/>
      </c>
      <c r="AH671" s="26" t="str">
        <f t="shared" si="964"/>
        <v/>
      </c>
      <c r="AI671" s="26" t="str">
        <f t="shared" si="964"/>
        <v/>
      </c>
      <c r="AJ671" s="26" t="str">
        <f t="shared" si="964"/>
        <v/>
      </c>
      <c r="AK671" s="26" t="str">
        <f t="shared" si="964"/>
        <v/>
      </c>
      <c r="AL671" s="26" t="str">
        <f t="shared" si="964"/>
        <v/>
      </c>
      <c r="AM671" s="18" t="str">
        <f t="shared" si="964"/>
        <v/>
      </c>
      <c r="AN671" s="9"/>
      <c r="AO671" s="152" t="str">
        <f t="shared" si="940"/>
        <v/>
      </c>
      <c r="AP671" s="150" t="str">
        <f t="shared" si="883"/>
        <v/>
      </c>
      <c r="AQ671" s="151" t="str">
        <f t="shared" si="884"/>
        <v/>
      </c>
      <c r="AR671" s="107" t="str">
        <f t="shared" si="885"/>
        <v/>
      </c>
      <c r="AS671" s="128" t="str">
        <f t="shared" si="886"/>
        <v/>
      </c>
      <c r="AT671" s="114" t="str">
        <f t="shared" si="941"/>
        <v/>
      </c>
      <c r="AU671" s="114" t="str">
        <f t="shared" si="942"/>
        <v/>
      </c>
      <c r="AV671" s="114" t="str">
        <f t="shared" si="943"/>
        <v/>
      </c>
      <c r="AW671" s="114" t="str">
        <f t="shared" si="944"/>
        <v/>
      </c>
      <c r="AX671" s="117" t="str">
        <f t="shared" si="945"/>
        <v/>
      </c>
      <c r="AY671" s="117" t="str">
        <f t="shared" si="946"/>
        <v/>
      </c>
      <c r="AZ671" s="111" t="str">
        <f t="shared" si="947"/>
        <v/>
      </c>
      <c r="BA671" s="133" t="str">
        <f t="shared" si="948"/>
        <v/>
      </c>
      <c r="BB671" s="126" t="str">
        <f t="shared" si="887"/>
        <v/>
      </c>
      <c r="BC671" s="126" t="str">
        <f t="shared" si="888"/>
        <v/>
      </c>
      <c r="BD671" s="127" t="str">
        <f t="shared" si="889"/>
        <v/>
      </c>
      <c r="BE671" s="115" t="str">
        <f t="shared" si="890"/>
        <v/>
      </c>
      <c r="BF671" s="148" t="str">
        <f t="shared" si="891"/>
        <v/>
      </c>
      <c r="BG671" s="126" t="str">
        <f t="shared" si="892"/>
        <v/>
      </c>
      <c r="BH671" s="126" t="str">
        <f t="shared" si="893"/>
        <v/>
      </c>
      <c r="BI671" s="126" t="str">
        <f t="shared" si="894"/>
        <v/>
      </c>
      <c r="BJ671" s="126" t="str">
        <f t="shared" si="895"/>
        <v/>
      </c>
      <c r="BK671" s="111" t="str">
        <f t="shared" si="896"/>
        <v/>
      </c>
      <c r="BL671" s="118" t="str">
        <f t="shared" si="949"/>
        <v/>
      </c>
      <c r="BM671" s="115" t="str">
        <f t="shared" si="897"/>
        <v/>
      </c>
      <c r="BN671" s="110" t="str">
        <f t="shared" si="898"/>
        <v/>
      </c>
      <c r="BO671" s="110" t="str">
        <f t="shared" si="899"/>
        <v/>
      </c>
      <c r="BP671" s="111" t="str">
        <f t="shared" si="950"/>
        <v/>
      </c>
      <c r="BQ671" s="110" t="str">
        <f t="shared" si="951"/>
        <v/>
      </c>
      <c r="BR671" s="153"/>
      <c r="BS671" s="115" t="str">
        <f t="shared" si="900"/>
        <v/>
      </c>
      <c r="BT671" s="132" t="str">
        <f t="shared" si="963"/>
        <v/>
      </c>
      <c r="BU671" s="146" t="str">
        <f t="shared" si="901"/>
        <v/>
      </c>
      <c r="BV671" s="115" t="str">
        <f t="shared" si="902"/>
        <v/>
      </c>
      <c r="BW671" s="118" t="str">
        <f t="shared" si="903"/>
        <v/>
      </c>
      <c r="BX671" s="119"/>
      <c r="BY671" s="111" t="str">
        <f t="shared" si="904"/>
        <v/>
      </c>
      <c r="BZ671" s="111" t="str">
        <f t="shared" si="905"/>
        <v/>
      </c>
      <c r="CA671" s="111" t="str">
        <f t="shared" si="906"/>
        <v/>
      </c>
      <c r="CB671" s="142" t="str">
        <f t="shared" si="907"/>
        <v/>
      </c>
      <c r="CC671" s="184" t="str">
        <f t="shared" si="908"/>
        <v/>
      </c>
      <c r="CD671" s="115" t="str">
        <f t="shared" si="909"/>
        <v/>
      </c>
      <c r="CE671" s="115" t="str">
        <f t="shared" si="910"/>
        <v/>
      </c>
      <c r="CF671" s="125" t="str">
        <f t="shared" si="911"/>
        <v/>
      </c>
      <c r="CG671" s="125" t="str">
        <f t="shared" si="912"/>
        <v/>
      </c>
      <c r="CH671" s="149" t="str">
        <f t="shared" si="913"/>
        <v/>
      </c>
      <c r="CI671" s="142" t="str">
        <f t="shared" si="914"/>
        <v/>
      </c>
      <c r="CJ671" s="119"/>
      <c r="CK671" s="109"/>
      <c r="CL671" s="166" t="str">
        <f t="shared" si="915"/>
        <v/>
      </c>
      <c r="CM671" s="166" t="str">
        <f t="shared" si="916"/>
        <v/>
      </c>
      <c r="CN671" s="163" t="str">
        <f t="shared" si="917"/>
        <v/>
      </c>
      <c r="CO671" s="164" t="str">
        <f t="shared" si="918"/>
        <v/>
      </c>
      <c r="CP671" s="109"/>
      <c r="CQ671" s="163" t="str">
        <f t="shared" si="919"/>
        <v/>
      </c>
      <c r="CR671" s="163" t="str">
        <f t="shared" si="920"/>
        <v/>
      </c>
      <c r="CS671" s="109"/>
      <c r="CT671" s="112" t="str">
        <f t="shared" si="952"/>
        <v/>
      </c>
      <c r="CU671" s="145" t="str">
        <f t="shared" si="953"/>
        <v/>
      </c>
      <c r="CV671" s="111" t="str">
        <f t="shared" si="954"/>
        <v/>
      </c>
      <c r="CW671" s="111" t="str">
        <f t="shared" si="955"/>
        <v/>
      </c>
      <c r="CX671" s="109" t="str">
        <f t="shared" si="921"/>
        <v/>
      </c>
      <c r="CY671" s="126" t="str">
        <f t="shared" si="922"/>
        <v/>
      </c>
      <c r="CZ671" s="126" t="str">
        <f t="shared" si="923"/>
        <v/>
      </c>
      <c r="DA671" s="126" t="str">
        <f t="shared" si="924"/>
        <v/>
      </c>
      <c r="DB671" s="145" t="str">
        <f t="shared" si="925"/>
        <v/>
      </c>
      <c r="DC671" s="143" t="str">
        <f t="shared" si="926"/>
        <v/>
      </c>
      <c r="DD671" s="121"/>
      <c r="DE671" s="113" t="str">
        <f t="shared" si="927"/>
        <v/>
      </c>
      <c r="DF671" s="113" t="str">
        <f t="shared" si="928"/>
        <v/>
      </c>
      <c r="DG671" s="111" t="e">
        <f t="shared" si="956"/>
        <v>#N/A</v>
      </c>
      <c r="DH671" s="108" t="str">
        <f t="shared" si="929"/>
        <v/>
      </c>
      <c r="DI671" s="108" t="str">
        <f t="shared" si="957"/>
        <v/>
      </c>
      <c r="DJ671" s="108" t="str">
        <f t="shared" si="958"/>
        <v/>
      </c>
      <c r="DK671" s="108" t="str">
        <f t="shared" si="961"/>
        <v/>
      </c>
      <c r="DL671" s="108" t="str">
        <f t="shared" si="959"/>
        <v/>
      </c>
      <c r="DM671" s="108" t="str">
        <f t="shared" si="960"/>
        <v/>
      </c>
      <c r="DN671" s="103"/>
      <c r="DO671" s="170" t="str">
        <f t="shared" si="930"/>
        <v/>
      </c>
      <c r="DP671" s="170" t="str">
        <f t="shared" si="931"/>
        <v/>
      </c>
      <c r="DQ671" s="170" t="str">
        <f t="shared" si="932"/>
        <v/>
      </c>
      <c r="DR671" s="55" t="str">
        <f t="shared" si="933"/>
        <v/>
      </c>
      <c r="DS671" s="55" t="str">
        <f t="shared" si="934"/>
        <v/>
      </c>
      <c r="DT671" s="173" t="str">
        <f t="shared" si="935"/>
        <v/>
      </c>
      <c r="DU671" s="55" t="str">
        <f t="shared" si="936"/>
        <v/>
      </c>
      <c r="DV671" s="21" t="str">
        <f t="shared" si="937"/>
        <v/>
      </c>
      <c r="DW671" s="11" t="str">
        <f t="shared" si="962"/>
        <v/>
      </c>
      <c r="DX671" s="12" t="str">
        <f t="shared" si="938"/>
        <v/>
      </c>
      <c r="DY671" s="15"/>
    </row>
    <row r="672" spans="1:129" ht="19.899999999999999" customHeight="1" x14ac:dyDescent="0.25">
      <c r="A672" s="47">
        <f t="shared" si="939"/>
        <v>671</v>
      </c>
      <c r="B672" s="176"/>
      <c r="C672" s="194"/>
      <c r="D672" s="176"/>
      <c r="E672" s="194"/>
      <c r="F672" s="192"/>
      <c r="G672" s="193"/>
      <c r="H672" s="176"/>
      <c r="I672" s="176"/>
      <c r="J672" s="180"/>
      <c r="K672" s="180"/>
      <c r="L672" s="180"/>
      <c r="M672" s="40"/>
      <c r="N672" s="10" t="str">
        <f t="shared" si="882"/>
        <v/>
      </c>
      <c r="O672" s="13"/>
      <c r="P672" s="26" t="str">
        <f t="shared" si="965"/>
        <v/>
      </c>
      <c r="Q672" s="26" t="str">
        <f t="shared" si="965"/>
        <v/>
      </c>
      <c r="R672" s="26" t="str">
        <f t="shared" si="965"/>
        <v/>
      </c>
      <c r="S672" s="26" t="str">
        <f t="shared" si="965"/>
        <v/>
      </c>
      <c r="T672" s="26" t="str">
        <f t="shared" si="965"/>
        <v/>
      </c>
      <c r="U672" s="157" t="str">
        <f t="shared" si="965"/>
        <v/>
      </c>
      <c r="V672" s="26" t="str">
        <f t="shared" si="965"/>
        <v/>
      </c>
      <c r="W672" s="26" t="str">
        <f t="shared" si="965"/>
        <v/>
      </c>
      <c r="X672" s="26" t="str">
        <f t="shared" si="965"/>
        <v/>
      </c>
      <c r="Y672" s="24" t="str">
        <f t="shared" si="965"/>
        <v/>
      </c>
      <c r="Z672" s="18" t="str">
        <f t="shared" si="964"/>
        <v/>
      </c>
      <c r="AA672" s="24" t="str">
        <f t="shared" si="964"/>
        <v/>
      </c>
      <c r="AB672" s="24" t="str">
        <f t="shared" si="964"/>
        <v/>
      </c>
      <c r="AC672" s="26" t="str">
        <f t="shared" si="964"/>
        <v/>
      </c>
      <c r="AD672" s="33" t="str">
        <f t="shared" si="964"/>
        <v/>
      </c>
      <c r="AE672" s="24" t="str">
        <f t="shared" si="964"/>
        <v/>
      </c>
      <c r="AF672" s="26" t="str">
        <f t="shared" si="964"/>
        <v/>
      </c>
      <c r="AG672" s="24" t="str">
        <f t="shared" si="964"/>
        <v/>
      </c>
      <c r="AH672" s="26" t="str">
        <f t="shared" si="964"/>
        <v/>
      </c>
      <c r="AI672" s="26" t="str">
        <f t="shared" si="964"/>
        <v/>
      </c>
      <c r="AJ672" s="26" t="str">
        <f t="shared" si="964"/>
        <v/>
      </c>
      <c r="AK672" s="26" t="str">
        <f t="shared" si="964"/>
        <v/>
      </c>
      <c r="AL672" s="26" t="str">
        <f t="shared" si="964"/>
        <v/>
      </c>
      <c r="AM672" s="18" t="str">
        <f t="shared" si="964"/>
        <v/>
      </c>
      <c r="AN672" s="9"/>
      <c r="AO672" s="152" t="str">
        <f t="shared" si="940"/>
        <v/>
      </c>
      <c r="AP672" s="150" t="str">
        <f t="shared" si="883"/>
        <v/>
      </c>
      <c r="AQ672" s="151" t="str">
        <f t="shared" si="884"/>
        <v/>
      </c>
      <c r="AR672" s="107" t="str">
        <f t="shared" si="885"/>
        <v/>
      </c>
      <c r="AS672" s="128" t="str">
        <f t="shared" si="886"/>
        <v/>
      </c>
      <c r="AT672" s="114" t="str">
        <f t="shared" si="941"/>
        <v/>
      </c>
      <c r="AU672" s="114" t="str">
        <f t="shared" si="942"/>
        <v/>
      </c>
      <c r="AV672" s="114" t="str">
        <f t="shared" si="943"/>
        <v/>
      </c>
      <c r="AW672" s="114" t="str">
        <f t="shared" si="944"/>
        <v/>
      </c>
      <c r="AX672" s="117" t="str">
        <f t="shared" si="945"/>
        <v/>
      </c>
      <c r="AY672" s="117" t="str">
        <f t="shared" si="946"/>
        <v/>
      </c>
      <c r="AZ672" s="111" t="str">
        <f t="shared" si="947"/>
        <v/>
      </c>
      <c r="BA672" s="133" t="str">
        <f t="shared" si="948"/>
        <v/>
      </c>
      <c r="BB672" s="126" t="str">
        <f t="shared" si="887"/>
        <v/>
      </c>
      <c r="BC672" s="126" t="str">
        <f t="shared" si="888"/>
        <v/>
      </c>
      <c r="BD672" s="127" t="str">
        <f t="shared" si="889"/>
        <v/>
      </c>
      <c r="BE672" s="115" t="str">
        <f t="shared" si="890"/>
        <v/>
      </c>
      <c r="BF672" s="148" t="str">
        <f t="shared" si="891"/>
        <v/>
      </c>
      <c r="BG672" s="126" t="str">
        <f t="shared" si="892"/>
        <v/>
      </c>
      <c r="BH672" s="126" t="str">
        <f t="shared" si="893"/>
        <v/>
      </c>
      <c r="BI672" s="126" t="str">
        <f t="shared" si="894"/>
        <v/>
      </c>
      <c r="BJ672" s="126" t="str">
        <f t="shared" si="895"/>
        <v/>
      </c>
      <c r="BK672" s="111" t="str">
        <f t="shared" si="896"/>
        <v/>
      </c>
      <c r="BL672" s="118" t="str">
        <f t="shared" si="949"/>
        <v/>
      </c>
      <c r="BM672" s="115" t="str">
        <f t="shared" si="897"/>
        <v/>
      </c>
      <c r="BN672" s="110" t="str">
        <f t="shared" si="898"/>
        <v/>
      </c>
      <c r="BO672" s="110" t="str">
        <f t="shared" si="899"/>
        <v/>
      </c>
      <c r="BP672" s="111" t="str">
        <f t="shared" si="950"/>
        <v/>
      </c>
      <c r="BQ672" s="110" t="str">
        <f t="shared" si="951"/>
        <v/>
      </c>
      <c r="BR672" s="153"/>
      <c r="BS672" s="115" t="str">
        <f t="shared" si="900"/>
        <v/>
      </c>
      <c r="BT672" s="132" t="str">
        <f t="shared" si="963"/>
        <v/>
      </c>
      <c r="BU672" s="146" t="str">
        <f t="shared" si="901"/>
        <v/>
      </c>
      <c r="BV672" s="115" t="str">
        <f t="shared" si="902"/>
        <v/>
      </c>
      <c r="BW672" s="118" t="str">
        <f t="shared" si="903"/>
        <v/>
      </c>
      <c r="BX672" s="119"/>
      <c r="BY672" s="111" t="str">
        <f t="shared" si="904"/>
        <v/>
      </c>
      <c r="BZ672" s="111" t="str">
        <f t="shared" si="905"/>
        <v/>
      </c>
      <c r="CA672" s="111" t="str">
        <f t="shared" si="906"/>
        <v/>
      </c>
      <c r="CB672" s="142" t="str">
        <f t="shared" si="907"/>
        <v/>
      </c>
      <c r="CC672" s="184" t="str">
        <f t="shared" si="908"/>
        <v/>
      </c>
      <c r="CD672" s="115" t="str">
        <f t="shared" si="909"/>
        <v/>
      </c>
      <c r="CE672" s="115" t="str">
        <f t="shared" si="910"/>
        <v/>
      </c>
      <c r="CF672" s="125" t="str">
        <f t="shared" si="911"/>
        <v/>
      </c>
      <c r="CG672" s="125" t="str">
        <f t="shared" si="912"/>
        <v/>
      </c>
      <c r="CH672" s="149" t="str">
        <f t="shared" si="913"/>
        <v/>
      </c>
      <c r="CI672" s="142" t="str">
        <f t="shared" si="914"/>
        <v/>
      </c>
      <c r="CJ672" s="119"/>
      <c r="CK672" s="109"/>
      <c r="CL672" s="166" t="str">
        <f t="shared" si="915"/>
        <v/>
      </c>
      <c r="CM672" s="166" t="str">
        <f t="shared" si="916"/>
        <v/>
      </c>
      <c r="CN672" s="163" t="str">
        <f t="shared" si="917"/>
        <v/>
      </c>
      <c r="CO672" s="164" t="str">
        <f t="shared" si="918"/>
        <v/>
      </c>
      <c r="CP672" s="109"/>
      <c r="CQ672" s="163" t="str">
        <f t="shared" si="919"/>
        <v/>
      </c>
      <c r="CR672" s="163" t="str">
        <f t="shared" si="920"/>
        <v/>
      </c>
      <c r="CS672" s="109"/>
      <c r="CT672" s="112" t="str">
        <f t="shared" si="952"/>
        <v/>
      </c>
      <c r="CU672" s="145" t="str">
        <f t="shared" si="953"/>
        <v/>
      </c>
      <c r="CV672" s="111" t="str">
        <f t="shared" si="954"/>
        <v/>
      </c>
      <c r="CW672" s="111" t="str">
        <f t="shared" si="955"/>
        <v/>
      </c>
      <c r="CX672" s="109" t="str">
        <f t="shared" si="921"/>
        <v/>
      </c>
      <c r="CY672" s="126" t="str">
        <f t="shared" si="922"/>
        <v/>
      </c>
      <c r="CZ672" s="126" t="str">
        <f t="shared" si="923"/>
        <v/>
      </c>
      <c r="DA672" s="126" t="str">
        <f t="shared" si="924"/>
        <v/>
      </c>
      <c r="DB672" s="145" t="str">
        <f t="shared" si="925"/>
        <v/>
      </c>
      <c r="DC672" s="143" t="str">
        <f t="shared" si="926"/>
        <v/>
      </c>
      <c r="DD672" s="121"/>
      <c r="DE672" s="113" t="str">
        <f t="shared" si="927"/>
        <v/>
      </c>
      <c r="DF672" s="113" t="str">
        <f t="shared" si="928"/>
        <v/>
      </c>
      <c r="DG672" s="111" t="e">
        <f t="shared" si="956"/>
        <v>#N/A</v>
      </c>
      <c r="DH672" s="108" t="str">
        <f t="shared" si="929"/>
        <v/>
      </c>
      <c r="DI672" s="108" t="str">
        <f t="shared" si="957"/>
        <v/>
      </c>
      <c r="DJ672" s="108" t="str">
        <f t="shared" si="958"/>
        <v/>
      </c>
      <c r="DK672" s="108" t="str">
        <f t="shared" si="961"/>
        <v/>
      </c>
      <c r="DL672" s="108" t="str">
        <f t="shared" si="959"/>
        <v/>
      </c>
      <c r="DM672" s="108" t="str">
        <f t="shared" si="960"/>
        <v/>
      </c>
      <c r="DN672" s="103"/>
      <c r="DO672" s="170" t="str">
        <f t="shared" si="930"/>
        <v/>
      </c>
      <c r="DP672" s="170" t="str">
        <f t="shared" si="931"/>
        <v/>
      </c>
      <c r="DQ672" s="170" t="str">
        <f t="shared" si="932"/>
        <v/>
      </c>
      <c r="DR672" s="55" t="str">
        <f t="shared" si="933"/>
        <v/>
      </c>
      <c r="DS672" s="55" t="str">
        <f t="shared" si="934"/>
        <v/>
      </c>
      <c r="DT672" s="173" t="str">
        <f t="shared" si="935"/>
        <v/>
      </c>
      <c r="DU672" s="55" t="str">
        <f t="shared" si="936"/>
        <v/>
      </c>
      <c r="DV672" s="21" t="str">
        <f t="shared" si="937"/>
        <v/>
      </c>
      <c r="DW672" s="11" t="str">
        <f t="shared" si="962"/>
        <v/>
      </c>
      <c r="DX672" s="12" t="str">
        <f t="shared" si="938"/>
        <v/>
      </c>
      <c r="DY672" s="15"/>
    </row>
    <row r="673" spans="1:129" ht="19.899999999999999" customHeight="1" x14ac:dyDescent="0.25">
      <c r="A673" s="47">
        <f t="shared" si="939"/>
        <v>672</v>
      </c>
      <c r="B673" s="176"/>
      <c r="C673" s="194"/>
      <c r="D673" s="176"/>
      <c r="E673" s="194"/>
      <c r="F673" s="192"/>
      <c r="G673" s="193"/>
      <c r="H673" s="176"/>
      <c r="I673" s="176"/>
      <c r="J673" s="180"/>
      <c r="K673" s="180"/>
      <c r="L673" s="180"/>
      <c r="M673" s="40"/>
      <c r="N673" s="10" t="str">
        <f t="shared" si="882"/>
        <v/>
      </c>
      <c r="O673" s="13"/>
      <c r="P673" s="26" t="str">
        <f t="shared" si="965"/>
        <v/>
      </c>
      <c r="Q673" s="26" t="str">
        <f t="shared" si="965"/>
        <v/>
      </c>
      <c r="R673" s="26" t="str">
        <f t="shared" si="965"/>
        <v/>
      </c>
      <c r="S673" s="26" t="str">
        <f t="shared" si="965"/>
        <v/>
      </c>
      <c r="T673" s="26" t="str">
        <f t="shared" si="965"/>
        <v/>
      </c>
      <c r="U673" s="157" t="str">
        <f t="shared" si="965"/>
        <v/>
      </c>
      <c r="V673" s="26" t="str">
        <f t="shared" si="965"/>
        <v/>
      </c>
      <c r="W673" s="26" t="str">
        <f t="shared" si="965"/>
        <v/>
      </c>
      <c r="X673" s="26" t="str">
        <f t="shared" si="965"/>
        <v/>
      </c>
      <c r="Y673" s="24" t="str">
        <f t="shared" si="965"/>
        <v/>
      </c>
      <c r="Z673" s="18" t="str">
        <f t="shared" si="964"/>
        <v/>
      </c>
      <c r="AA673" s="24" t="str">
        <f t="shared" si="964"/>
        <v/>
      </c>
      <c r="AB673" s="24" t="str">
        <f t="shared" si="964"/>
        <v/>
      </c>
      <c r="AC673" s="26" t="str">
        <f t="shared" si="964"/>
        <v/>
      </c>
      <c r="AD673" s="33" t="str">
        <f t="shared" si="964"/>
        <v/>
      </c>
      <c r="AE673" s="24" t="str">
        <f t="shared" si="964"/>
        <v/>
      </c>
      <c r="AF673" s="26" t="str">
        <f t="shared" si="964"/>
        <v/>
      </c>
      <c r="AG673" s="24" t="str">
        <f t="shared" si="964"/>
        <v/>
      </c>
      <c r="AH673" s="26" t="str">
        <f t="shared" si="964"/>
        <v/>
      </c>
      <c r="AI673" s="26" t="str">
        <f t="shared" si="964"/>
        <v/>
      </c>
      <c r="AJ673" s="26" t="str">
        <f t="shared" si="964"/>
        <v/>
      </c>
      <c r="AK673" s="26" t="str">
        <f t="shared" si="964"/>
        <v/>
      </c>
      <c r="AL673" s="26" t="str">
        <f t="shared" si="964"/>
        <v/>
      </c>
      <c r="AM673" s="18" t="str">
        <f t="shared" si="964"/>
        <v/>
      </c>
      <c r="AN673" s="9"/>
      <c r="AO673" s="152" t="str">
        <f t="shared" si="940"/>
        <v/>
      </c>
      <c r="AP673" s="150" t="str">
        <f t="shared" si="883"/>
        <v/>
      </c>
      <c r="AQ673" s="151" t="str">
        <f t="shared" si="884"/>
        <v/>
      </c>
      <c r="AR673" s="107" t="str">
        <f t="shared" si="885"/>
        <v/>
      </c>
      <c r="AS673" s="128" t="str">
        <f t="shared" si="886"/>
        <v/>
      </c>
      <c r="AT673" s="114" t="str">
        <f t="shared" si="941"/>
        <v/>
      </c>
      <c r="AU673" s="114" t="str">
        <f t="shared" si="942"/>
        <v/>
      </c>
      <c r="AV673" s="114" t="str">
        <f t="shared" si="943"/>
        <v/>
      </c>
      <c r="AW673" s="114" t="str">
        <f t="shared" si="944"/>
        <v/>
      </c>
      <c r="AX673" s="117" t="str">
        <f t="shared" si="945"/>
        <v/>
      </c>
      <c r="AY673" s="117" t="str">
        <f t="shared" si="946"/>
        <v/>
      </c>
      <c r="AZ673" s="111" t="str">
        <f t="shared" si="947"/>
        <v/>
      </c>
      <c r="BA673" s="133" t="str">
        <f t="shared" si="948"/>
        <v/>
      </c>
      <c r="BB673" s="126" t="str">
        <f t="shared" si="887"/>
        <v/>
      </c>
      <c r="BC673" s="126" t="str">
        <f t="shared" si="888"/>
        <v/>
      </c>
      <c r="BD673" s="127" t="str">
        <f t="shared" si="889"/>
        <v/>
      </c>
      <c r="BE673" s="115" t="str">
        <f t="shared" si="890"/>
        <v/>
      </c>
      <c r="BF673" s="148" t="str">
        <f t="shared" si="891"/>
        <v/>
      </c>
      <c r="BG673" s="126" t="str">
        <f t="shared" si="892"/>
        <v/>
      </c>
      <c r="BH673" s="126" t="str">
        <f t="shared" si="893"/>
        <v/>
      </c>
      <c r="BI673" s="126" t="str">
        <f t="shared" si="894"/>
        <v/>
      </c>
      <c r="BJ673" s="126" t="str">
        <f t="shared" si="895"/>
        <v/>
      </c>
      <c r="BK673" s="111" t="str">
        <f t="shared" si="896"/>
        <v/>
      </c>
      <c r="BL673" s="118" t="str">
        <f t="shared" si="949"/>
        <v/>
      </c>
      <c r="BM673" s="115" t="str">
        <f t="shared" si="897"/>
        <v/>
      </c>
      <c r="BN673" s="110" t="str">
        <f t="shared" si="898"/>
        <v/>
      </c>
      <c r="BO673" s="110" t="str">
        <f t="shared" si="899"/>
        <v/>
      </c>
      <c r="BP673" s="111" t="str">
        <f t="shared" si="950"/>
        <v/>
      </c>
      <c r="BQ673" s="110" t="str">
        <f t="shared" si="951"/>
        <v/>
      </c>
      <c r="BR673" s="153"/>
      <c r="BS673" s="115" t="str">
        <f t="shared" si="900"/>
        <v/>
      </c>
      <c r="BT673" s="132" t="str">
        <f t="shared" si="963"/>
        <v/>
      </c>
      <c r="BU673" s="146" t="str">
        <f t="shared" si="901"/>
        <v/>
      </c>
      <c r="BV673" s="115" t="str">
        <f t="shared" si="902"/>
        <v/>
      </c>
      <c r="BW673" s="118" t="str">
        <f t="shared" si="903"/>
        <v/>
      </c>
      <c r="BX673" s="119"/>
      <c r="BY673" s="111" t="str">
        <f t="shared" si="904"/>
        <v/>
      </c>
      <c r="BZ673" s="111" t="str">
        <f t="shared" si="905"/>
        <v/>
      </c>
      <c r="CA673" s="111" t="str">
        <f t="shared" si="906"/>
        <v/>
      </c>
      <c r="CB673" s="142" t="str">
        <f t="shared" si="907"/>
        <v/>
      </c>
      <c r="CC673" s="184" t="str">
        <f t="shared" si="908"/>
        <v/>
      </c>
      <c r="CD673" s="115" t="str">
        <f t="shared" si="909"/>
        <v/>
      </c>
      <c r="CE673" s="115" t="str">
        <f t="shared" si="910"/>
        <v/>
      </c>
      <c r="CF673" s="125" t="str">
        <f t="shared" si="911"/>
        <v/>
      </c>
      <c r="CG673" s="125" t="str">
        <f t="shared" si="912"/>
        <v/>
      </c>
      <c r="CH673" s="149" t="str">
        <f t="shared" si="913"/>
        <v/>
      </c>
      <c r="CI673" s="142" t="str">
        <f t="shared" si="914"/>
        <v/>
      </c>
      <c r="CJ673" s="119"/>
      <c r="CK673" s="109"/>
      <c r="CL673" s="166" t="str">
        <f t="shared" si="915"/>
        <v/>
      </c>
      <c r="CM673" s="166" t="str">
        <f t="shared" si="916"/>
        <v/>
      </c>
      <c r="CN673" s="163" t="str">
        <f t="shared" si="917"/>
        <v/>
      </c>
      <c r="CO673" s="164" t="str">
        <f t="shared" si="918"/>
        <v/>
      </c>
      <c r="CP673" s="109"/>
      <c r="CQ673" s="163" t="str">
        <f t="shared" si="919"/>
        <v/>
      </c>
      <c r="CR673" s="163" t="str">
        <f t="shared" si="920"/>
        <v/>
      </c>
      <c r="CS673" s="109"/>
      <c r="CT673" s="112" t="str">
        <f t="shared" si="952"/>
        <v/>
      </c>
      <c r="CU673" s="145" t="str">
        <f t="shared" si="953"/>
        <v/>
      </c>
      <c r="CV673" s="111" t="str">
        <f t="shared" si="954"/>
        <v/>
      </c>
      <c r="CW673" s="111" t="str">
        <f t="shared" si="955"/>
        <v/>
      </c>
      <c r="CX673" s="109" t="str">
        <f t="shared" si="921"/>
        <v/>
      </c>
      <c r="CY673" s="126" t="str">
        <f t="shared" si="922"/>
        <v/>
      </c>
      <c r="CZ673" s="126" t="str">
        <f t="shared" si="923"/>
        <v/>
      </c>
      <c r="DA673" s="126" t="str">
        <f t="shared" si="924"/>
        <v/>
      </c>
      <c r="DB673" s="145" t="str">
        <f t="shared" si="925"/>
        <v/>
      </c>
      <c r="DC673" s="143" t="str">
        <f t="shared" si="926"/>
        <v/>
      </c>
      <c r="DD673" s="121"/>
      <c r="DE673" s="113" t="str">
        <f t="shared" si="927"/>
        <v/>
      </c>
      <c r="DF673" s="113" t="str">
        <f t="shared" si="928"/>
        <v/>
      </c>
      <c r="DG673" s="111" t="e">
        <f t="shared" si="956"/>
        <v>#N/A</v>
      </c>
      <c r="DH673" s="108" t="str">
        <f t="shared" si="929"/>
        <v/>
      </c>
      <c r="DI673" s="108" t="str">
        <f t="shared" si="957"/>
        <v/>
      </c>
      <c r="DJ673" s="108" t="str">
        <f t="shared" si="958"/>
        <v/>
      </c>
      <c r="DK673" s="108" t="str">
        <f t="shared" si="961"/>
        <v/>
      </c>
      <c r="DL673" s="108" t="str">
        <f t="shared" si="959"/>
        <v/>
      </c>
      <c r="DM673" s="108" t="str">
        <f t="shared" si="960"/>
        <v/>
      </c>
      <c r="DN673" s="103"/>
      <c r="DO673" s="170" t="str">
        <f t="shared" si="930"/>
        <v/>
      </c>
      <c r="DP673" s="170" t="str">
        <f t="shared" si="931"/>
        <v/>
      </c>
      <c r="DQ673" s="170" t="str">
        <f t="shared" si="932"/>
        <v/>
      </c>
      <c r="DR673" s="55" t="str">
        <f t="shared" si="933"/>
        <v/>
      </c>
      <c r="DS673" s="55" t="str">
        <f t="shared" si="934"/>
        <v/>
      </c>
      <c r="DT673" s="173" t="str">
        <f t="shared" si="935"/>
        <v/>
      </c>
      <c r="DU673" s="55" t="str">
        <f t="shared" si="936"/>
        <v/>
      </c>
      <c r="DV673" s="21" t="str">
        <f t="shared" si="937"/>
        <v/>
      </c>
      <c r="DW673" s="11" t="str">
        <f t="shared" si="962"/>
        <v/>
      </c>
      <c r="DX673" s="12" t="str">
        <f t="shared" si="938"/>
        <v/>
      </c>
      <c r="DY673" s="15"/>
    </row>
    <row r="674" spans="1:129" ht="19.899999999999999" customHeight="1" x14ac:dyDescent="0.25">
      <c r="A674" s="47">
        <f t="shared" si="939"/>
        <v>673</v>
      </c>
      <c r="B674" s="176"/>
      <c r="C674" s="194"/>
      <c r="D674" s="176"/>
      <c r="E674" s="194"/>
      <c r="F674" s="192"/>
      <c r="G674" s="193"/>
      <c r="H674" s="176"/>
      <c r="I674" s="176"/>
      <c r="J674" s="180"/>
      <c r="K674" s="180"/>
      <c r="L674" s="180"/>
      <c r="M674" s="40"/>
      <c r="N674" s="10" t="str">
        <f t="shared" si="882"/>
        <v/>
      </c>
      <c r="O674" s="13"/>
      <c r="P674" s="26" t="str">
        <f t="shared" si="965"/>
        <v/>
      </c>
      <c r="Q674" s="26" t="str">
        <f t="shared" si="965"/>
        <v/>
      </c>
      <c r="R674" s="26" t="str">
        <f t="shared" si="965"/>
        <v/>
      </c>
      <c r="S674" s="26" t="str">
        <f t="shared" si="965"/>
        <v/>
      </c>
      <c r="T674" s="26" t="str">
        <f t="shared" si="965"/>
        <v/>
      </c>
      <c r="U674" s="157" t="str">
        <f t="shared" si="965"/>
        <v/>
      </c>
      <c r="V674" s="26" t="str">
        <f t="shared" si="965"/>
        <v/>
      </c>
      <c r="W674" s="26" t="str">
        <f t="shared" si="965"/>
        <v/>
      </c>
      <c r="X674" s="26" t="str">
        <f t="shared" si="965"/>
        <v/>
      </c>
      <c r="Y674" s="24" t="str">
        <f t="shared" si="965"/>
        <v/>
      </c>
      <c r="Z674" s="18" t="str">
        <f t="shared" si="964"/>
        <v/>
      </c>
      <c r="AA674" s="24" t="str">
        <f t="shared" si="964"/>
        <v/>
      </c>
      <c r="AB674" s="24" t="str">
        <f t="shared" si="964"/>
        <v/>
      </c>
      <c r="AC674" s="26" t="str">
        <f t="shared" si="964"/>
        <v/>
      </c>
      <c r="AD674" s="33" t="str">
        <f t="shared" si="964"/>
        <v/>
      </c>
      <c r="AE674" s="24" t="str">
        <f t="shared" si="964"/>
        <v/>
      </c>
      <c r="AF674" s="26" t="str">
        <f t="shared" si="964"/>
        <v/>
      </c>
      <c r="AG674" s="24" t="str">
        <f t="shared" si="964"/>
        <v/>
      </c>
      <c r="AH674" s="26" t="str">
        <f t="shared" si="964"/>
        <v/>
      </c>
      <c r="AI674" s="26" t="str">
        <f t="shared" si="964"/>
        <v/>
      </c>
      <c r="AJ674" s="26" t="str">
        <f t="shared" si="964"/>
        <v/>
      </c>
      <c r="AK674" s="26" t="str">
        <f t="shared" si="964"/>
        <v/>
      </c>
      <c r="AL674" s="26" t="str">
        <f t="shared" si="964"/>
        <v/>
      </c>
      <c r="AM674" s="18" t="str">
        <f t="shared" si="964"/>
        <v/>
      </c>
      <c r="AN674" s="9"/>
      <c r="AO674" s="152" t="str">
        <f t="shared" si="940"/>
        <v/>
      </c>
      <c r="AP674" s="150" t="str">
        <f t="shared" si="883"/>
        <v/>
      </c>
      <c r="AQ674" s="151" t="str">
        <f t="shared" si="884"/>
        <v/>
      </c>
      <c r="AR674" s="107" t="str">
        <f t="shared" si="885"/>
        <v/>
      </c>
      <c r="AS674" s="128" t="str">
        <f t="shared" si="886"/>
        <v/>
      </c>
      <c r="AT674" s="114" t="str">
        <f t="shared" si="941"/>
        <v/>
      </c>
      <c r="AU674" s="114" t="str">
        <f t="shared" si="942"/>
        <v/>
      </c>
      <c r="AV674" s="114" t="str">
        <f t="shared" si="943"/>
        <v/>
      </c>
      <c r="AW674" s="114" t="str">
        <f t="shared" si="944"/>
        <v/>
      </c>
      <c r="AX674" s="117" t="str">
        <f t="shared" si="945"/>
        <v/>
      </c>
      <c r="AY674" s="117" t="str">
        <f t="shared" si="946"/>
        <v/>
      </c>
      <c r="AZ674" s="111" t="str">
        <f t="shared" si="947"/>
        <v/>
      </c>
      <c r="BA674" s="133" t="str">
        <f t="shared" si="948"/>
        <v/>
      </c>
      <c r="BB674" s="126" t="str">
        <f t="shared" si="887"/>
        <v/>
      </c>
      <c r="BC674" s="126" t="str">
        <f t="shared" si="888"/>
        <v/>
      </c>
      <c r="BD674" s="127" t="str">
        <f t="shared" si="889"/>
        <v/>
      </c>
      <c r="BE674" s="115" t="str">
        <f t="shared" si="890"/>
        <v/>
      </c>
      <c r="BF674" s="148" t="str">
        <f t="shared" si="891"/>
        <v/>
      </c>
      <c r="BG674" s="126" t="str">
        <f t="shared" si="892"/>
        <v/>
      </c>
      <c r="BH674" s="126" t="str">
        <f t="shared" si="893"/>
        <v/>
      </c>
      <c r="BI674" s="126" t="str">
        <f t="shared" si="894"/>
        <v/>
      </c>
      <c r="BJ674" s="126" t="str">
        <f t="shared" si="895"/>
        <v/>
      </c>
      <c r="BK674" s="111" t="str">
        <f t="shared" si="896"/>
        <v/>
      </c>
      <c r="BL674" s="118" t="str">
        <f t="shared" si="949"/>
        <v/>
      </c>
      <c r="BM674" s="115" t="str">
        <f t="shared" si="897"/>
        <v/>
      </c>
      <c r="BN674" s="110" t="str">
        <f t="shared" si="898"/>
        <v/>
      </c>
      <c r="BO674" s="110" t="str">
        <f t="shared" si="899"/>
        <v/>
      </c>
      <c r="BP674" s="111" t="str">
        <f t="shared" si="950"/>
        <v/>
      </c>
      <c r="BQ674" s="110" t="str">
        <f t="shared" si="951"/>
        <v/>
      </c>
      <c r="BR674" s="153"/>
      <c r="BS674" s="115" t="str">
        <f t="shared" si="900"/>
        <v/>
      </c>
      <c r="BT674" s="132" t="str">
        <f t="shared" si="963"/>
        <v/>
      </c>
      <c r="BU674" s="146" t="str">
        <f t="shared" si="901"/>
        <v/>
      </c>
      <c r="BV674" s="115" t="str">
        <f t="shared" si="902"/>
        <v/>
      </c>
      <c r="BW674" s="118" t="str">
        <f t="shared" si="903"/>
        <v/>
      </c>
      <c r="BX674" s="119"/>
      <c r="BY674" s="111" t="str">
        <f t="shared" si="904"/>
        <v/>
      </c>
      <c r="BZ674" s="111" t="str">
        <f t="shared" si="905"/>
        <v/>
      </c>
      <c r="CA674" s="111" t="str">
        <f t="shared" si="906"/>
        <v/>
      </c>
      <c r="CB674" s="142" t="str">
        <f t="shared" si="907"/>
        <v/>
      </c>
      <c r="CC674" s="184" t="str">
        <f t="shared" si="908"/>
        <v/>
      </c>
      <c r="CD674" s="115" t="str">
        <f t="shared" si="909"/>
        <v/>
      </c>
      <c r="CE674" s="115" t="str">
        <f t="shared" si="910"/>
        <v/>
      </c>
      <c r="CF674" s="125" t="str">
        <f t="shared" si="911"/>
        <v/>
      </c>
      <c r="CG674" s="125" t="str">
        <f t="shared" si="912"/>
        <v/>
      </c>
      <c r="CH674" s="149" t="str">
        <f t="shared" si="913"/>
        <v/>
      </c>
      <c r="CI674" s="142" t="str">
        <f t="shared" si="914"/>
        <v/>
      </c>
      <c r="CJ674" s="119"/>
      <c r="CK674" s="109"/>
      <c r="CL674" s="166" t="str">
        <f t="shared" si="915"/>
        <v/>
      </c>
      <c r="CM674" s="166" t="str">
        <f t="shared" si="916"/>
        <v/>
      </c>
      <c r="CN674" s="163" t="str">
        <f t="shared" si="917"/>
        <v/>
      </c>
      <c r="CO674" s="164" t="str">
        <f t="shared" si="918"/>
        <v/>
      </c>
      <c r="CP674" s="109"/>
      <c r="CQ674" s="163" t="str">
        <f t="shared" si="919"/>
        <v/>
      </c>
      <c r="CR674" s="163" t="str">
        <f t="shared" si="920"/>
        <v/>
      </c>
      <c r="CS674" s="109"/>
      <c r="CT674" s="112" t="str">
        <f t="shared" si="952"/>
        <v/>
      </c>
      <c r="CU674" s="145" t="str">
        <f t="shared" si="953"/>
        <v/>
      </c>
      <c r="CV674" s="111" t="str">
        <f t="shared" si="954"/>
        <v/>
      </c>
      <c r="CW674" s="111" t="str">
        <f t="shared" si="955"/>
        <v/>
      </c>
      <c r="CX674" s="109" t="str">
        <f t="shared" si="921"/>
        <v/>
      </c>
      <c r="CY674" s="126" t="str">
        <f t="shared" si="922"/>
        <v/>
      </c>
      <c r="CZ674" s="126" t="str">
        <f t="shared" si="923"/>
        <v/>
      </c>
      <c r="DA674" s="126" t="str">
        <f t="shared" si="924"/>
        <v/>
      </c>
      <c r="DB674" s="145" t="str">
        <f t="shared" si="925"/>
        <v/>
      </c>
      <c r="DC674" s="143" t="str">
        <f t="shared" si="926"/>
        <v/>
      </c>
      <c r="DD674" s="121"/>
      <c r="DE674" s="113" t="str">
        <f t="shared" si="927"/>
        <v/>
      </c>
      <c r="DF674" s="113" t="str">
        <f t="shared" si="928"/>
        <v/>
      </c>
      <c r="DG674" s="111" t="e">
        <f t="shared" si="956"/>
        <v>#N/A</v>
      </c>
      <c r="DH674" s="108" t="str">
        <f t="shared" si="929"/>
        <v/>
      </c>
      <c r="DI674" s="108" t="str">
        <f t="shared" si="957"/>
        <v/>
      </c>
      <c r="DJ674" s="108" t="str">
        <f t="shared" si="958"/>
        <v/>
      </c>
      <c r="DK674" s="108" t="str">
        <f t="shared" si="961"/>
        <v/>
      </c>
      <c r="DL674" s="108" t="str">
        <f t="shared" si="959"/>
        <v/>
      </c>
      <c r="DM674" s="108" t="str">
        <f t="shared" si="960"/>
        <v/>
      </c>
      <c r="DN674" s="103"/>
      <c r="DO674" s="170" t="str">
        <f t="shared" si="930"/>
        <v/>
      </c>
      <c r="DP674" s="170" t="str">
        <f t="shared" si="931"/>
        <v/>
      </c>
      <c r="DQ674" s="170" t="str">
        <f t="shared" si="932"/>
        <v/>
      </c>
      <c r="DR674" s="55" t="str">
        <f t="shared" si="933"/>
        <v/>
      </c>
      <c r="DS674" s="55" t="str">
        <f t="shared" si="934"/>
        <v/>
      </c>
      <c r="DT674" s="173" t="str">
        <f t="shared" si="935"/>
        <v/>
      </c>
      <c r="DU674" s="55" t="str">
        <f t="shared" si="936"/>
        <v/>
      </c>
      <c r="DV674" s="21" t="str">
        <f t="shared" si="937"/>
        <v/>
      </c>
      <c r="DW674" s="11" t="str">
        <f t="shared" si="962"/>
        <v/>
      </c>
      <c r="DX674" s="12" t="str">
        <f t="shared" si="938"/>
        <v/>
      </c>
      <c r="DY674" s="15"/>
    </row>
    <row r="675" spans="1:129" ht="19.899999999999999" customHeight="1" x14ac:dyDescent="0.25">
      <c r="A675" s="47">
        <f t="shared" si="939"/>
        <v>674</v>
      </c>
      <c r="B675" s="176"/>
      <c r="C675" s="194"/>
      <c r="D675" s="176"/>
      <c r="E675" s="194"/>
      <c r="F675" s="192"/>
      <c r="G675" s="193"/>
      <c r="H675" s="176"/>
      <c r="I675" s="176"/>
      <c r="J675" s="180"/>
      <c r="K675" s="180"/>
      <c r="L675" s="180"/>
      <c r="M675" s="40"/>
      <c r="N675" s="10" t="str">
        <f t="shared" si="882"/>
        <v/>
      </c>
      <c r="O675" s="13"/>
      <c r="P675" s="26" t="str">
        <f t="shared" si="965"/>
        <v/>
      </c>
      <c r="Q675" s="26" t="str">
        <f t="shared" si="965"/>
        <v/>
      </c>
      <c r="R675" s="26" t="str">
        <f t="shared" si="965"/>
        <v/>
      </c>
      <c r="S675" s="26" t="str">
        <f t="shared" si="965"/>
        <v/>
      </c>
      <c r="T675" s="26" t="str">
        <f t="shared" si="965"/>
        <v/>
      </c>
      <c r="U675" s="157" t="str">
        <f t="shared" si="965"/>
        <v/>
      </c>
      <c r="V675" s="26" t="str">
        <f t="shared" si="965"/>
        <v/>
      </c>
      <c r="W675" s="26" t="str">
        <f t="shared" si="965"/>
        <v/>
      </c>
      <c r="X675" s="26" t="str">
        <f t="shared" si="965"/>
        <v/>
      </c>
      <c r="Y675" s="24" t="str">
        <f t="shared" si="965"/>
        <v/>
      </c>
      <c r="Z675" s="18" t="str">
        <f t="shared" si="964"/>
        <v/>
      </c>
      <c r="AA675" s="24" t="str">
        <f t="shared" si="964"/>
        <v/>
      </c>
      <c r="AB675" s="24" t="str">
        <f t="shared" si="964"/>
        <v/>
      </c>
      <c r="AC675" s="26" t="str">
        <f t="shared" si="964"/>
        <v/>
      </c>
      <c r="AD675" s="33" t="str">
        <f t="shared" si="964"/>
        <v/>
      </c>
      <c r="AE675" s="24" t="str">
        <f t="shared" si="964"/>
        <v/>
      </c>
      <c r="AF675" s="26" t="str">
        <f t="shared" si="964"/>
        <v/>
      </c>
      <c r="AG675" s="24" t="str">
        <f t="shared" si="964"/>
        <v/>
      </c>
      <c r="AH675" s="26" t="str">
        <f t="shared" si="964"/>
        <v/>
      </c>
      <c r="AI675" s="26" t="str">
        <f t="shared" si="964"/>
        <v/>
      </c>
      <c r="AJ675" s="26" t="str">
        <f t="shared" si="964"/>
        <v/>
      </c>
      <c r="AK675" s="26" t="str">
        <f t="shared" si="964"/>
        <v/>
      </c>
      <c r="AL675" s="26" t="str">
        <f t="shared" si="964"/>
        <v/>
      </c>
      <c r="AM675" s="18" t="str">
        <f t="shared" si="964"/>
        <v/>
      </c>
      <c r="AN675" s="9"/>
      <c r="AO675" s="152" t="str">
        <f t="shared" si="940"/>
        <v/>
      </c>
      <c r="AP675" s="150" t="str">
        <f t="shared" si="883"/>
        <v/>
      </c>
      <c r="AQ675" s="151" t="str">
        <f t="shared" si="884"/>
        <v/>
      </c>
      <c r="AR675" s="107" t="str">
        <f t="shared" si="885"/>
        <v/>
      </c>
      <c r="AS675" s="128" t="str">
        <f t="shared" si="886"/>
        <v/>
      </c>
      <c r="AT675" s="114" t="str">
        <f t="shared" si="941"/>
        <v/>
      </c>
      <c r="AU675" s="114" t="str">
        <f t="shared" si="942"/>
        <v/>
      </c>
      <c r="AV675" s="114" t="str">
        <f t="shared" si="943"/>
        <v/>
      </c>
      <c r="AW675" s="114" t="str">
        <f t="shared" si="944"/>
        <v/>
      </c>
      <c r="AX675" s="117" t="str">
        <f t="shared" si="945"/>
        <v/>
      </c>
      <c r="AY675" s="117" t="str">
        <f t="shared" si="946"/>
        <v/>
      </c>
      <c r="AZ675" s="111" t="str">
        <f t="shared" si="947"/>
        <v/>
      </c>
      <c r="BA675" s="133" t="str">
        <f t="shared" si="948"/>
        <v/>
      </c>
      <c r="BB675" s="126" t="str">
        <f t="shared" si="887"/>
        <v/>
      </c>
      <c r="BC675" s="126" t="str">
        <f t="shared" si="888"/>
        <v/>
      </c>
      <c r="BD675" s="127" t="str">
        <f t="shared" si="889"/>
        <v/>
      </c>
      <c r="BE675" s="115" t="str">
        <f t="shared" si="890"/>
        <v/>
      </c>
      <c r="BF675" s="148" t="str">
        <f t="shared" si="891"/>
        <v/>
      </c>
      <c r="BG675" s="126" t="str">
        <f t="shared" si="892"/>
        <v/>
      </c>
      <c r="BH675" s="126" t="str">
        <f t="shared" si="893"/>
        <v/>
      </c>
      <c r="BI675" s="126" t="str">
        <f t="shared" si="894"/>
        <v/>
      </c>
      <c r="BJ675" s="126" t="str">
        <f t="shared" si="895"/>
        <v/>
      </c>
      <c r="BK675" s="111" t="str">
        <f t="shared" si="896"/>
        <v/>
      </c>
      <c r="BL675" s="118" t="str">
        <f t="shared" si="949"/>
        <v/>
      </c>
      <c r="BM675" s="115" t="str">
        <f t="shared" si="897"/>
        <v/>
      </c>
      <c r="BN675" s="110" t="str">
        <f t="shared" si="898"/>
        <v/>
      </c>
      <c r="BO675" s="110" t="str">
        <f t="shared" si="899"/>
        <v/>
      </c>
      <c r="BP675" s="111" t="str">
        <f t="shared" si="950"/>
        <v/>
      </c>
      <c r="BQ675" s="110" t="str">
        <f t="shared" si="951"/>
        <v/>
      </c>
      <c r="BR675" s="153"/>
      <c r="BS675" s="115" t="str">
        <f t="shared" si="900"/>
        <v/>
      </c>
      <c r="BT675" s="132" t="str">
        <f t="shared" si="963"/>
        <v/>
      </c>
      <c r="BU675" s="146" t="str">
        <f t="shared" si="901"/>
        <v/>
      </c>
      <c r="BV675" s="115" t="str">
        <f t="shared" si="902"/>
        <v/>
      </c>
      <c r="BW675" s="118" t="str">
        <f t="shared" si="903"/>
        <v/>
      </c>
      <c r="BX675" s="119"/>
      <c r="BY675" s="111" t="str">
        <f t="shared" si="904"/>
        <v/>
      </c>
      <c r="BZ675" s="111" t="str">
        <f t="shared" si="905"/>
        <v/>
      </c>
      <c r="CA675" s="111" t="str">
        <f t="shared" si="906"/>
        <v/>
      </c>
      <c r="CB675" s="142" t="str">
        <f t="shared" si="907"/>
        <v/>
      </c>
      <c r="CC675" s="184" t="str">
        <f t="shared" si="908"/>
        <v/>
      </c>
      <c r="CD675" s="115" t="str">
        <f t="shared" si="909"/>
        <v/>
      </c>
      <c r="CE675" s="115" t="str">
        <f t="shared" si="910"/>
        <v/>
      </c>
      <c r="CF675" s="125" t="str">
        <f t="shared" si="911"/>
        <v/>
      </c>
      <c r="CG675" s="125" t="str">
        <f t="shared" si="912"/>
        <v/>
      </c>
      <c r="CH675" s="149" t="str">
        <f t="shared" si="913"/>
        <v/>
      </c>
      <c r="CI675" s="142" t="str">
        <f t="shared" si="914"/>
        <v/>
      </c>
      <c r="CJ675" s="119"/>
      <c r="CK675" s="109"/>
      <c r="CL675" s="166" t="str">
        <f t="shared" si="915"/>
        <v/>
      </c>
      <c r="CM675" s="166" t="str">
        <f t="shared" si="916"/>
        <v/>
      </c>
      <c r="CN675" s="163" t="str">
        <f t="shared" si="917"/>
        <v/>
      </c>
      <c r="CO675" s="164" t="str">
        <f t="shared" si="918"/>
        <v/>
      </c>
      <c r="CP675" s="109"/>
      <c r="CQ675" s="163" t="str">
        <f t="shared" si="919"/>
        <v/>
      </c>
      <c r="CR675" s="163" t="str">
        <f t="shared" si="920"/>
        <v/>
      </c>
      <c r="CS675" s="109"/>
      <c r="CT675" s="112" t="str">
        <f t="shared" si="952"/>
        <v/>
      </c>
      <c r="CU675" s="145" t="str">
        <f t="shared" si="953"/>
        <v/>
      </c>
      <c r="CV675" s="111" t="str">
        <f t="shared" si="954"/>
        <v/>
      </c>
      <c r="CW675" s="111" t="str">
        <f t="shared" si="955"/>
        <v/>
      </c>
      <c r="CX675" s="109" t="str">
        <f t="shared" si="921"/>
        <v/>
      </c>
      <c r="CY675" s="126" t="str">
        <f t="shared" si="922"/>
        <v/>
      </c>
      <c r="CZ675" s="126" t="str">
        <f t="shared" si="923"/>
        <v/>
      </c>
      <c r="DA675" s="126" t="str">
        <f t="shared" si="924"/>
        <v/>
      </c>
      <c r="DB675" s="145" t="str">
        <f t="shared" si="925"/>
        <v/>
      </c>
      <c r="DC675" s="143" t="str">
        <f t="shared" si="926"/>
        <v/>
      </c>
      <c r="DD675" s="121"/>
      <c r="DE675" s="113" t="str">
        <f t="shared" si="927"/>
        <v/>
      </c>
      <c r="DF675" s="113" t="str">
        <f t="shared" si="928"/>
        <v/>
      </c>
      <c r="DG675" s="111" t="e">
        <f t="shared" si="956"/>
        <v>#N/A</v>
      </c>
      <c r="DH675" s="108" t="str">
        <f t="shared" si="929"/>
        <v/>
      </c>
      <c r="DI675" s="108" t="str">
        <f t="shared" si="957"/>
        <v/>
      </c>
      <c r="DJ675" s="108" t="str">
        <f t="shared" si="958"/>
        <v/>
      </c>
      <c r="DK675" s="108" t="str">
        <f t="shared" si="961"/>
        <v/>
      </c>
      <c r="DL675" s="108" t="str">
        <f t="shared" si="959"/>
        <v/>
      </c>
      <c r="DM675" s="108" t="str">
        <f t="shared" si="960"/>
        <v/>
      </c>
      <c r="DN675" s="103"/>
      <c r="DO675" s="170" t="str">
        <f t="shared" si="930"/>
        <v/>
      </c>
      <c r="DP675" s="170" t="str">
        <f t="shared" si="931"/>
        <v/>
      </c>
      <c r="DQ675" s="170" t="str">
        <f t="shared" si="932"/>
        <v/>
      </c>
      <c r="DR675" s="55" t="str">
        <f t="shared" si="933"/>
        <v/>
      </c>
      <c r="DS675" s="55" t="str">
        <f t="shared" si="934"/>
        <v/>
      </c>
      <c r="DT675" s="173" t="str">
        <f t="shared" si="935"/>
        <v/>
      </c>
      <c r="DU675" s="55" t="str">
        <f t="shared" si="936"/>
        <v/>
      </c>
      <c r="DV675" s="21" t="str">
        <f t="shared" si="937"/>
        <v/>
      </c>
      <c r="DW675" s="11" t="str">
        <f t="shared" si="962"/>
        <v/>
      </c>
      <c r="DX675" s="12" t="str">
        <f t="shared" si="938"/>
        <v/>
      </c>
      <c r="DY675" s="15"/>
    </row>
    <row r="676" spans="1:129" ht="19.899999999999999" customHeight="1" x14ac:dyDescent="0.25">
      <c r="A676" s="47">
        <f t="shared" si="939"/>
        <v>675</v>
      </c>
      <c r="B676" s="176"/>
      <c r="C676" s="194"/>
      <c r="D676" s="176"/>
      <c r="E676" s="194"/>
      <c r="F676" s="192"/>
      <c r="G676" s="193"/>
      <c r="H676" s="176"/>
      <c r="I676" s="176"/>
      <c r="J676" s="180"/>
      <c r="K676" s="180"/>
      <c r="L676" s="180"/>
      <c r="M676" s="40"/>
      <c r="N676" s="10" t="str">
        <f t="shared" si="882"/>
        <v/>
      </c>
      <c r="O676" s="13"/>
      <c r="P676" s="26" t="str">
        <f t="shared" si="965"/>
        <v/>
      </c>
      <c r="Q676" s="26" t="str">
        <f t="shared" si="965"/>
        <v/>
      </c>
      <c r="R676" s="26" t="str">
        <f t="shared" si="965"/>
        <v/>
      </c>
      <c r="S676" s="26" t="str">
        <f t="shared" si="965"/>
        <v/>
      </c>
      <c r="T676" s="26" t="str">
        <f t="shared" si="965"/>
        <v/>
      </c>
      <c r="U676" s="157" t="str">
        <f t="shared" si="965"/>
        <v/>
      </c>
      <c r="V676" s="26" t="str">
        <f t="shared" si="965"/>
        <v/>
      </c>
      <c r="W676" s="26" t="str">
        <f t="shared" si="965"/>
        <v/>
      </c>
      <c r="X676" s="26" t="str">
        <f t="shared" si="965"/>
        <v/>
      </c>
      <c r="Y676" s="24" t="str">
        <f t="shared" si="965"/>
        <v/>
      </c>
      <c r="Z676" s="18" t="str">
        <f t="shared" si="964"/>
        <v/>
      </c>
      <c r="AA676" s="24" t="str">
        <f t="shared" si="964"/>
        <v/>
      </c>
      <c r="AB676" s="24" t="str">
        <f t="shared" si="964"/>
        <v/>
      </c>
      <c r="AC676" s="26" t="str">
        <f t="shared" si="964"/>
        <v/>
      </c>
      <c r="AD676" s="33" t="str">
        <f t="shared" si="964"/>
        <v/>
      </c>
      <c r="AE676" s="24" t="str">
        <f t="shared" si="964"/>
        <v/>
      </c>
      <c r="AF676" s="26" t="str">
        <f t="shared" si="964"/>
        <v/>
      </c>
      <c r="AG676" s="24" t="str">
        <f t="shared" si="964"/>
        <v/>
      </c>
      <c r="AH676" s="26" t="str">
        <f t="shared" si="964"/>
        <v/>
      </c>
      <c r="AI676" s="26" t="str">
        <f t="shared" si="964"/>
        <v/>
      </c>
      <c r="AJ676" s="26" t="str">
        <f t="shared" si="964"/>
        <v/>
      </c>
      <c r="AK676" s="26" t="str">
        <f t="shared" si="964"/>
        <v/>
      </c>
      <c r="AL676" s="26" t="str">
        <f t="shared" si="964"/>
        <v/>
      </c>
      <c r="AM676" s="18" t="str">
        <f t="shared" si="964"/>
        <v/>
      </c>
      <c r="AN676" s="9"/>
      <c r="AO676" s="152" t="str">
        <f t="shared" si="940"/>
        <v/>
      </c>
      <c r="AP676" s="150" t="str">
        <f t="shared" si="883"/>
        <v/>
      </c>
      <c r="AQ676" s="151" t="str">
        <f t="shared" si="884"/>
        <v/>
      </c>
      <c r="AR676" s="107" t="str">
        <f t="shared" si="885"/>
        <v/>
      </c>
      <c r="AS676" s="128" t="str">
        <f t="shared" si="886"/>
        <v/>
      </c>
      <c r="AT676" s="114" t="str">
        <f t="shared" si="941"/>
        <v/>
      </c>
      <c r="AU676" s="114" t="str">
        <f t="shared" si="942"/>
        <v/>
      </c>
      <c r="AV676" s="114" t="str">
        <f t="shared" si="943"/>
        <v/>
      </c>
      <c r="AW676" s="114" t="str">
        <f t="shared" si="944"/>
        <v/>
      </c>
      <c r="AX676" s="117" t="str">
        <f t="shared" si="945"/>
        <v/>
      </c>
      <c r="AY676" s="117" t="str">
        <f t="shared" si="946"/>
        <v/>
      </c>
      <c r="AZ676" s="111" t="str">
        <f t="shared" si="947"/>
        <v/>
      </c>
      <c r="BA676" s="133" t="str">
        <f t="shared" si="948"/>
        <v/>
      </c>
      <c r="BB676" s="126" t="str">
        <f t="shared" si="887"/>
        <v/>
      </c>
      <c r="BC676" s="126" t="str">
        <f t="shared" si="888"/>
        <v/>
      </c>
      <c r="BD676" s="127" t="str">
        <f t="shared" si="889"/>
        <v/>
      </c>
      <c r="BE676" s="115" t="str">
        <f t="shared" si="890"/>
        <v/>
      </c>
      <c r="BF676" s="148" t="str">
        <f t="shared" si="891"/>
        <v/>
      </c>
      <c r="BG676" s="126" t="str">
        <f t="shared" si="892"/>
        <v/>
      </c>
      <c r="BH676" s="126" t="str">
        <f t="shared" si="893"/>
        <v/>
      </c>
      <c r="BI676" s="126" t="str">
        <f t="shared" si="894"/>
        <v/>
      </c>
      <c r="BJ676" s="126" t="str">
        <f t="shared" si="895"/>
        <v/>
      </c>
      <c r="BK676" s="111" t="str">
        <f t="shared" si="896"/>
        <v/>
      </c>
      <c r="BL676" s="118" t="str">
        <f t="shared" si="949"/>
        <v/>
      </c>
      <c r="BM676" s="115" t="str">
        <f t="shared" si="897"/>
        <v/>
      </c>
      <c r="BN676" s="110" t="str">
        <f t="shared" si="898"/>
        <v/>
      </c>
      <c r="BO676" s="110" t="str">
        <f t="shared" si="899"/>
        <v/>
      </c>
      <c r="BP676" s="111" t="str">
        <f t="shared" si="950"/>
        <v/>
      </c>
      <c r="BQ676" s="110" t="str">
        <f t="shared" si="951"/>
        <v/>
      </c>
      <c r="BR676" s="153"/>
      <c r="BS676" s="115" t="str">
        <f t="shared" si="900"/>
        <v/>
      </c>
      <c r="BT676" s="132" t="str">
        <f t="shared" si="963"/>
        <v/>
      </c>
      <c r="BU676" s="146" t="str">
        <f t="shared" si="901"/>
        <v/>
      </c>
      <c r="BV676" s="115" t="str">
        <f t="shared" si="902"/>
        <v/>
      </c>
      <c r="BW676" s="118" t="str">
        <f t="shared" si="903"/>
        <v/>
      </c>
      <c r="BX676" s="119"/>
      <c r="BY676" s="111" t="str">
        <f t="shared" si="904"/>
        <v/>
      </c>
      <c r="BZ676" s="111" t="str">
        <f t="shared" si="905"/>
        <v/>
      </c>
      <c r="CA676" s="111" t="str">
        <f t="shared" si="906"/>
        <v/>
      </c>
      <c r="CB676" s="142" t="str">
        <f t="shared" si="907"/>
        <v/>
      </c>
      <c r="CC676" s="184" t="str">
        <f t="shared" si="908"/>
        <v/>
      </c>
      <c r="CD676" s="115" t="str">
        <f t="shared" si="909"/>
        <v/>
      </c>
      <c r="CE676" s="115" t="str">
        <f t="shared" si="910"/>
        <v/>
      </c>
      <c r="CF676" s="125" t="str">
        <f t="shared" si="911"/>
        <v/>
      </c>
      <c r="CG676" s="125" t="str">
        <f t="shared" si="912"/>
        <v/>
      </c>
      <c r="CH676" s="149" t="str">
        <f t="shared" si="913"/>
        <v/>
      </c>
      <c r="CI676" s="142" t="str">
        <f t="shared" si="914"/>
        <v/>
      </c>
      <c r="CJ676" s="119"/>
      <c r="CK676" s="109"/>
      <c r="CL676" s="166" t="str">
        <f t="shared" si="915"/>
        <v/>
      </c>
      <c r="CM676" s="166" t="str">
        <f t="shared" si="916"/>
        <v/>
      </c>
      <c r="CN676" s="163" t="str">
        <f t="shared" si="917"/>
        <v/>
      </c>
      <c r="CO676" s="164" t="str">
        <f t="shared" si="918"/>
        <v/>
      </c>
      <c r="CP676" s="109"/>
      <c r="CQ676" s="163" t="str">
        <f t="shared" si="919"/>
        <v/>
      </c>
      <c r="CR676" s="163" t="str">
        <f t="shared" si="920"/>
        <v/>
      </c>
      <c r="CS676" s="109"/>
      <c r="CT676" s="112" t="str">
        <f t="shared" si="952"/>
        <v/>
      </c>
      <c r="CU676" s="145" t="str">
        <f t="shared" si="953"/>
        <v/>
      </c>
      <c r="CV676" s="111" t="str">
        <f t="shared" si="954"/>
        <v/>
      </c>
      <c r="CW676" s="111" t="str">
        <f t="shared" si="955"/>
        <v/>
      </c>
      <c r="CX676" s="109" t="str">
        <f t="shared" si="921"/>
        <v/>
      </c>
      <c r="CY676" s="126" t="str">
        <f t="shared" si="922"/>
        <v/>
      </c>
      <c r="CZ676" s="126" t="str">
        <f t="shared" si="923"/>
        <v/>
      </c>
      <c r="DA676" s="126" t="str">
        <f t="shared" si="924"/>
        <v/>
      </c>
      <c r="DB676" s="145" t="str">
        <f t="shared" si="925"/>
        <v/>
      </c>
      <c r="DC676" s="143" t="str">
        <f t="shared" si="926"/>
        <v/>
      </c>
      <c r="DD676" s="121"/>
      <c r="DE676" s="113" t="str">
        <f t="shared" si="927"/>
        <v/>
      </c>
      <c r="DF676" s="113" t="str">
        <f t="shared" si="928"/>
        <v/>
      </c>
      <c r="DG676" s="111" t="e">
        <f t="shared" si="956"/>
        <v>#N/A</v>
      </c>
      <c r="DH676" s="108" t="str">
        <f t="shared" si="929"/>
        <v/>
      </c>
      <c r="DI676" s="108" t="str">
        <f t="shared" si="957"/>
        <v/>
      </c>
      <c r="DJ676" s="108" t="str">
        <f t="shared" si="958"/>
        <v/>
      </c>
      <c r="DK676" s="108" t="str">
        <f t="shared" si="961"/>
        <v/>
      </c>
      <c r="DL676" s="108" t="str">
        <f t="shared" si="959"/>
        <v/>
      </c>
      <c r="DM676" s="108" t="str">
        <f t="shared" si="960"/>
        <v/>
      </c>
      <c r="DN676" s="103"/>
      <c r="DO676" s="170" t="str">
        <f t="shared" si="930"/>
        <v/>
      </c>
      <c r="DP676" s="170" t="str">
        <f t="shared" si="931"/>
        <v/>
      </c>
      <c r="DQ676" s="170" t="str">
        <f t="shared" si="932"/>
        <v/>
      </c>
      <c r="DR676" s="55" t="str">
        <f t="shared" si="933"/>
        <v/>
      </c>
      <c r="DS676" s="55" t="str">
        <f t="shared" si="934"/>
        <v/>
      </c>
      <c r="DT676" s="173" t="str">
        <f t="shared" si="935"/>
        <v/>
      </c>
      <c r="DU676" s="55" t="str">
        <f t="shared" si="936"/>
        <v/>
      </c>
      <c r="DV676" s="21" t="str">
        <f t="shared" si="937"/>
        <v/>
      </c>
      <c r="DW676" s="11" t="str">
        <f t="shared" si="962"/>
        <v/>
      </c>
      <c r="DX676" s="12" t="str">
        <f t="shared" si="938"/>
        <v/>
      </c>
      <c r="DY676" s="15"/>
    </row>
    <row r="677" spans="1:129" ht="19.899999999999999" customHeight="1" x14ac:dyDescent="0.25">
      <c r="A677" s="47">
        <f t="shared" si="939"/>
        <v>676</v>
      </c>
      <c r="B677" s="176"/>
      <c r="C677" s="194"/>
      <c r="D677" s="176"/>
      <c r="E677" s="194"/>
      <c r="F677" s="192"/>
      <c r="G677" s="193"/>
      <c r="H677" s="176"/>
      <c r="I677" s="176"/>
      <c r="J677" s="180"/>
      <c r="K677" s="180"/>
      <c r="L677" s="180"/>
      <c r="M677" s="40"/>
      <c r="N677" s="10" t="str">
        <f t="shared" si="882"/>
        <v/>
      </c>
      <c r="O677" s="13"/>
      <c r="P677" s="26" t="str">
        <f t="shared" si="965"/>
        <v/>
      </c>
      <c r="Q677" s="26" t="str">
        <f t="shared" si="965"/>
        <v/>
      </c>
      <c r="R677" s="26" t="str">
        <f t="shared" si="965"/>
        <v/>
      </c>
      <c r="S677" s="26" t="str">
        <f t="shared" si="965"/>
        <v/>
      </c>
      <c r="T677" s="26" t="str">
        <f t="shared" si="965"/>
        <v/>
      </c>
      <c r="U677" s="157" t="str">
        <f t="shared" si="965"/>
        <v/>
      </c>
      <c r="V677" s="26" t="str">
        <f t="shared" si="965"/>
        <v/>
      </c>
      <c r="W677" s="26" t="str">
        <f t="shared" si="965"/>
        <v/>
      </c>
      <c r="X677" s="26" t="str">
        <f t="shared" si="965"/>
        <v/>
      </c>
      <c r="Y677" s="24" t="str">
        <f t="shared" si="965"/>
        <v/>
      </c>
      <c r="Z677" s="18" t="str">
        <f t="shared" si="964"/>
        <v/>
      </c>
      <c r="AA677" s="24" t="str">
        <f t="shared" si="964"/>
        <v/>
      </c>
      <c r="AB677" s="24" t="str">
        <f t="shared" si="964"/>
        <v/>
      </c>
      <c r="AC677" s="26" t="str">
        <f t="shared" si="964"/>
        <v/>
      </c>
      <c r="AD677" s="33" t="str">
        <f t="shared" si="964"/>
        <v/>
      </c>
      <c r="AE677" s="24" t="str">
        <f t="shared" si="964"/>
        <v/>
      </c>
      <c r="AF677" s="26" t="str">
        <f t="shared" si="964"/>
        <v/>
      </c>
      <c r="AG677" s="24" t="str">
        <f t="shared" si="964"/>
        <v/>
      </c>
      <c r="AH677" s="26" t="str">
        <f t="shared" si="964"/>
        <v/>
      </c>
      <c r="AI677" s="26" t="str">
        <f t="shared" si="964"/>
        <v/>
      </c>
      <c r="AJ677" s="26" t="str">
        <f t="shared" si="964"/>
        <v/>
      </c>
      <c r="AK677" s="26" t="str">
        <f t="shared" si="964"/>
        <v/>
      </c>
      <c r="AL677" s="26" t="str">
        <f t="shared" si="964"/>
        <v/>
      </c>
      <c r="AM677" s="18" t="str">
        <f t="shared" si="964"/>
        <v/>
      </c>
      <c r="AN677" s="9"/>
      <c r="AO677" s="152" t="str">
        <f t="shared" si="940"/>
        <v/>
      </c>
      <c r="AP677" s="150" t="str">
        <f t="shared" si="883"/>
        <v/>
      </c>
      <c r="AQ677" s="151" t="str">
        <f t="shared" si="884"/>
        <v/>
      </c>
      <c r="AR677" s="107" t="str">
        <f t="shared" si="885"/>
        <v/>
      </c>
      <c r="AS677" s="128" t="str">
        <f t="shared" si="886"/>
        <v/>
      </c>
      <c r="AT677" s="114" t="str">
        <f t="shared" si="941"/>
        <v/>
      </c>
      <c r="AU677" s="114" t="str">
        <f t="shared" si="942"/>
        <v/>
      </c>
      <c r="AV677" s="114" t="str">
        <f t="shared" si="943"/>
        <v/>
      </c>
      <c r="AW677" s="114" t="str">
        <f t="shared" si="944"/>
        <v/>
      </c>
      <c r="AX677" s="117" t="str">
        <f t="shared" si="945"/>
        <v/>
      </c>
      <c r="AY677" s="117" t="str">
        <f t="shared" si="946"/>
        <v/>
      </c>
      <c r="AZ677" s="111" t="str">
        <f t="shared" si="947"/>
        <v/>
      </c>
      <c r="BA677" s="133" t="str">
        <f t="shared" si="948"/>
        <v/>
      </c>
      <c r="BB677" s="126" t="str">
        <f t="shared" si="887"/>
        <v/>
      </c>
      <c r="BC677" s="126" t="str">
        <f t="shared" si="888"/>
        <v/>
      </c>
      <c r="BD677" s="127" t="str">
        <f t="shared" si="889"/>
        <v/>
      </c>
      <c r="BE677" s="115" t="str">
        <f t="shared" si="890"/>
        <v/>
      </c>
      <c r="BF677" s="148" t="str">
        <f t="shared" si="891"/>
        <v/>
      </c>
      <c r="BG677" s="126" t="str">
        <f t="shared" si="892"/>
        <v/>
      </c>
      <c r="BH677" s="126" t="str">
        <f t="shared" si="893"/>
        <v/>
      </c>
      <c r="BI677" s="126" t="str">
        <f t="shared" si="894"/>
        <v/>
      </c>
      <c r="BJ677" s="126" t="str">
        <f t="shared" si="895"/>
        <v/>
      </c>
      <c r="BK677" s="111" t="str">
        <f t="shared" si="896"/>
        <v/>
      </c>
      <c r="BL677" s="118" t="str">
        <f t="shared" si="949"/>
        <v/>
      </c>
      <c r="BM677" s="115" t="str">
        <f t="shared" si="897"/>
        <v/>
      </c>
      <c r="BN677" s="110" t="str">
        <f t="shared" si="898"/>
        <v/>
      </c>
      <c r="BO677" s="110" t="str">
        <f t="shared" si="899"/>
        <v/>
      </c>
      <c r="BP677" s="111" t="str">
        <f t="shared" si="950"/>
        <v/>
      </c>
      <c r="BQ677" s="110" t="str">
        <f t="shared" si="951"/>
        <v/>
      </c>
      <c r="BR677" s="153"/>
      <c r="BS677" s="115" t="str">
        <f t="shared" si="900"/>
        <v/>
      </c>
      <c r="BT677" s="132" t="str">
        <f t="shared" si="963"/>
        <v/>
      </c>
      <c r="BU677" s="146" t="str">
        <f t="shared" si="901"/>
        <v/>
      </c>
      <c r="BV677" s="115" t="str">
        <f t="shared" si="902"/>
        <v/>
      </c>
      <c r="BW677" s="118" t="str">
        <f t="shared" si="903"/>
        <v/>
      </c>
      <c r="BX677" s="119"/>
      <c r="BY677" s="111" t="str">
        <f t="shared" si="904"/>
        <v/>
      </c>
      <c r="BZ677" s="111" t="str">
        <f t="shared" si="905"/>
        <v/>
      </c>
      <c r="CA677" s="111" t="str">
        <f t="shared" si="906"/>
        <v/>
      </c>
      <c r="CB677" s="142" t="str">
        <f t="shared" si="907"/>
        <v/>
      </c>
      <c r="CC677" s="184" t="str">
        <f t="shared" si="908"/>
        <v/>
      </c>
      <c r="CD677" s="115" t="str">
        <f t="shared" si="909"/>
        <v/>
      </c>
      <c r="CE677" s="115" t="str">
        <f t="shared" si="910"/>
        <v/>
      </c>
      <c r="CF677" s="125" t="str">
        <f t="shared" si="911"/>
        <v/>
      </c>
      <c r="CG677" s="125" t="str">
        <f t="shared" si="912"/>
        <v/>
      </c>
      <c r="CH677" s="149" t="str">
        <f t="shared" si="913"/>
        <v/>
      </c>
      <c r="CI677" s="142" t="str">
        <f t="shared" si="914"/>
        <v/>
      </c>
      <c r="CJ677" s="119"/>
      <c r="CK677" s="109"/>
      <c r="CL677" s="166" t="str">
        <f t="shared" si="915"/>
        <v/>
      </c>
      <c r="CM677" s="166" t="str">
        <f t="shared" si="916"/>
        <v/>
      </c>
      <c r="CN677" s="163" t="str">
        <f t="shared" si="917"/>
        <v/>
      </c>
      <c r="CO677" s="164" t="str">
        <f t="shared" si="918"/>
        <v/>
      </c>
      <c r="CP677" s="109"/>
      <c r="CQ677" s="163" t="str">
        <f t="shared" si="919"/>
        <v/>
      </c>
      <c r="CR677" s="163" t="str">
        <f t="shared" si="920"/>
        <v/>
      </c>
      <c r="CS677" s="109"/>
      <c r="CT677" s="112" t="str">
        <f t="shared" si="952"/>
        <v/>
      </c>
      <c r="CU677" s="145" t="str">
        <f t="shared" si="953"/>
        <v/>
      </c>
      <c r="CV677" s="111" t="str">
        <f t="shared" si="954"/>
        <v/>
      </c>
      <c r="CW677" s="111" t="str">
        <f t="shared" si="955"/>
        <v/>
      </c>
      <c r="CX677" s="109" t="str">
        <f t="shared" si="921"/>
        <v/>
      </c>
      <c r="CY677" s="126" t="str">
        <f t="shared" si="922"/>
        <v/>
      </c>
      <c r="CZ677" s="126" t="str">
        <f t="shared" si="923"/>
        <v/>
      </c>
      <c r="DA677" s="126" t="str">
        <f t="shared" si="924"/>
        <v/>
      </c>
      <c r="DB677" s="145" t="str">
        <f t="shared" si="925"/>
        <v/>
      </c>
      <c r="DC677" s="143" t="str">
        <f t="shared" si="926"/>
        <v/>
      </c>
      <c r="DD677" s="121"/>
      <c r="DE677" s="113" t="str">
        <f t="shared" si="927"/>
        <v/>
      </c>
      <c r="DF677" s="113" t="str">
        <f t="shared" si="928"/>
        <v/>
      </c>
      <c r="DG677" s="111" t="e">
        <f t="shared" si="956"/>
        <v>#N/A</v>
      </c>
      <c r="DH677" s="108" t="str">
        <f t="shared" si="929"/>
        <v/>
      </c>
      <c r="DI677" s="108" t="str">
        <f t="shared" si="957"/>
        <v/>
      </c>
      <c r="DJ677" s="108" t="str">
        <f t="shared" si="958"/>
        <v/>
      </c>
      <c r="DK677" s="108" t="str">
        <f t="shared" si="961"/>
        <v/>
      </c>
      <c r="DL677" s="108" t="str">
        <f t="shared" si="959"/>
        <v/>
      </c>
      <c r="DM677" s="108" t="str">
        <f t="shared" si="960"/>
        <v/>
      </c>
      <c r="DN677" s="103"/>
      <c r="DO677" s="170" t="str">
        <f t="shared" si="930"/>
        <v/>
      </c>
      <c r="DP677" s="170" t="str">
        <f t="shared" si="931"/>
        <v/>
      </c>
      <c r="DQ677" s="170" t="str">
        <f t="shared" si="932"/>
        <v/>
      </c>
      <c r="DR677" s="55" t="str">
        <f t="shared" si="933"/>
        <v/>
      </c>
      <c r="DS677" s="55" t="str">
        <f t="shared" si="934"/>
        <v/>
      </c>
      <c r="DT677" s="173" t="str">
        <f t="shared" si="935"/>
        <v/>
      </c>
      <c r="DU677" s="55" t="str">
        <f t="shared" si="936"/>
        <v/>
      </c>
      <c r="DV677" s="21" t="str">
        <f t="shared" si="937"/>
        <v/>
      </c>
      <c r="DW677" s="11" t="str">
        <f t="shared" si="962"/>
        <v/>
      </c>
      <c r="DX677" s="12" t="str">
        <f t="shared" si="938"/>
        <v/>
      </c>
      <c r="DY677" s="15"/>
    </row>
    <row r="678" spans="1:129" ht="19.899999999999999" customHeight="1" x14ac:dyDescent="0.25">
      <c r="A678" s="47">
        <f t="shared" si="939"/>
        <v>677</v>
      </c>
      <c r="B678" s="176"/>
      <c r="C678" s="194"/>
      <c r="D678" s="176"/>
      <c r="E678" s="194"/>
      <c r="F678" s="192"/>
      <c r="G678" s="193"/>
      <c r="H678" s="176"/>
      <c r="I678" s="176"/>
      <c r="J678" s="180"/>
      <c r="K678" s="180"/>
      <c r="L678" s="180"/>
      <c r="M678" s="40"/>
      <c r="N678" s="10" t="str">
        <f t="shared" si="882"/>
        <v/>
      </c>
      <c r="O678" s="13"/>
      <c r="P678" s="26" t="str">
        <f t="shared" si="965"/>
        <v/>
      </c>
      <c r="Q678" s="26" t="str">
        <f t="shared" si="965"/>
        <v/>
      </c>
      <c r="R678" s="26" t="str">
        <f t="shared" si="965"/>
        <v/>
      </c>
      <c r="S678" s="26" t="str">
        <f t="shared" si="965"/>
        <v/>
      </c>
      <c r="T678" s="26" t="str">
        <f t="shared" si="965"/>
        <v/>
      </c>
      <c r="U678" s="157" t="str">
        <f t="shared" si="965"/>
        <v/>
      </c>
      <c r="V678" s="26" t="str">
        <f t="shared" si="965"/>
        <v/>
      </c>
      <c r="W678" s="26" t="str">
        <f t="shared" si="965"/>
        <v/>
      </c>
      <c r="X678" s="26" t="str">
        <f t="shared" si="965"/>
        <v/>
      </c>
      <c r="Y678" s="24" t="str">
        <f t="shared" si="965"/>
        <v/>
      </c>
      <c r="Z678" s="18" t="str">
        <f t="shared" si="964"/>
        <v/>
      </c>
      <c r="AA678" s="24" t="str">
        <f t="shared" si="964"/>
        <v/>
      </c>
      <c r="AB678" s="24" t="str">
        <f t="shared" si="964"/>
        <v/>
      </c>
      <c r="AC678" s="26" t="str">
        <f t="shared" si="964"/>
        <v/>
      </c>
      <c r="AD678" s="33" t="str">
        <f t="shared" si="964"/>
        <v/>
      </c>
      <c r="AE678" s="24" t="str">
        <f t="shared" si="964"/>
        <v/>
      </c>
      <c r="AF678" s="26" t="str">
        <f t="shared" si="964"/>
        <v/>
      </c>
      <c r="AG678" s="24" t="str">
        <f t="shared" si="964"/>
        <v/>
      </c>
      <c r="AH678" s="26" t="str">
        <f t="shared" si="964"/>
        <v/>
      </c>
      <c r="AI678" s="26" t="str">
        <f t="shared" ref="Z678:AM741" si="966">IF(SG_or_BG_entered="","",Previous)</f>
        <v/>
      </c>
      <c r="AJ678" s="26" t="str">
        <f t="shared" si="966"/>
        <v/>
      </c>
      <c r="AK678" s="26" t="str">
        <f t="shared" si="966"/>
        <v/>
      </c>
      <c r="AL678" s="26" t="str">
        <f t="shared" si="966"/>
        <v/>
      </c>
      <c r="AM678" s="18" t="str">
        <f t="shared" si="966"/>
        <v/>
      </c>
      <c r="AN678" s="9"/>
      <c r="AO678" s="152" t="str">
        <f t="shared" si="940"/>
        <v/>
      </c>
      <c r="AP678" s="150" t="str">
        <f t="shared" si="883"/>
        <v/>
      </c>
      <c r="AQ678" s="151" t="str">
        <f t="shared" si="884"/>
        <v/>
      </c>
      <c r="AR678" s="107" t="str">
        <f t="shared" si="885"/>
        <v/>
      </c>
      <c r="AS678" s="128" t="str">
        <f t="shared" si="886"/>
        <v/>
      </c>
      <c r="AT678" s="114" t="str">
        <f t="shared" si="941"/>
        <v/>
      </c>
      <c r="AU678" s="114" t="str">
        <f t="shared" si="942"/>
        <v/>
      </c>
      <c r="AV678" s="114" t="str">
        <f t="shared" si="943"/>
        <v/>
      </c>
      <c r="AW678" s="114" t="str">
        <f t="shared" si="944"/>
        <v/>
      </c>
      <c r="AX678" s="117" t="str">
        <f t="shared" si="945"/>
        <v/>
      </c>
      <c r="AY678" s="117" t="str">
        <f t="shared" si="946"/>
        <v/>
      </c>
      <c r="AZ678" s="111" t="str">
        <f t="shared" si="947"/>
        <v/>
      </c>
      <c r="BA678" s="133" t="str">
        <f t="shared" si="948"/>
        <v/>
      </c>
      <c r="BB678" s="126" t="str">
        <f t="shared" si="887"/>
        <v/>
      </c>
      <c r="BC678" s="126" t="str">
        <f t="shared" si="888"/>
        <v/>
      </c>
      <c r="BD678" s="127" t="str">
        <f t="shared" si="889"/>
        <v/>
      </c>
      <c r="BE678" s="115" t="str">
        <f t="shared" si="890"/>
        <v/>
      </c>
      <c r="BF678" s="148" t="str">
        <f t="shared" si="891"/>
        <v/>
      </c>
      <c r="BG678" s="126" t="str">
        <f t="shared" si="892"/>
        <v/>
      </c>
      <c r="BH678" s="126" t="str">
        <f t="shared" si="893"/>
        <v/>
      </c>
      <c r="BI678" s="126" t="str">
        <f t="shared" si="894"/>
        <v/>
      </c>
      <c r="BJ678" s="126" t="str">
        <f t="shared" si="895"/>
        <v/>
      </c>
      <c r="BK678" s="111" t="str">
        <f t="shared" si="896"/>
        <v/>
      </c>
      <c r="BL678" s="118" t="str">
        <f t="shared" si="949"/>
        <v/>
      </c>
      <c r="BM678" s="115" t="str">
        <f t="shared" si="897"/>
        <v/>
      </c>
      <c r="BN678" s="110" t="str">
        <f t="shared" si="898"/>
        <v/>
      </c>
      <c r="BO678" s="110" t="str">
        <f t="shared" si="899"/>
        <v/>
      </c>
      <c r="BP678" s="111" t="str">
        <f t="shared" si="950"/>
        <v/>
      </c>
      <c r="BQ678" s="110" t="str">
        <f t="shared" si="951"/>
        <v/>
      </c>
      <c r="BR678" s="153"/>
      <c r="BS678" s="115" t="str">
        <f t="shared" si="900"/>
        <v/>
      </c>
      <c r="BT678" s="132" t="str">
        <f t="shared" si="963"/>
        <v/>
      </c>
      <c r="BU678" s="146" t="str">
        <f t="shared" si="901"/>
        <v/>
      </c>
      <c r="BV678" s="115" t="str">
        <f t="shared" si="902"/>
        <v/>
      </c>
      <c r="BW678" s="118" t="str">
        <f t="shared" si="903"/>
        <v/>
      </c>
      <c r="BX678" s="119"/>
      <c r="BY678" s="111" t="str">
        <f t="shared" si="904"/>
        <v/>
      </c>
      <c r="BZ678" s="111" t="str">
        <f t="shared" si="905"/>
        <v/>
      </c>
      <c r="CA678" s="111" t="str">
        <f t="shared" si="906"/>
        <v/>
      </c>
      <c r="CB678" s="142" t="str">
        <f t="shared" si="907"/>
        <v/>
      </c>
      <c r="CC678" s="184" t="str">
        <f t="shared" si="908"/>
        <v/>
      </c>
      <c r="CD678" s="115" t="str">
        <f t="shared" si="909"/>
        <v/>
      </c>
      <c r="CE678" s="115" t="str">
        <f t="shared" si="910"/>
        <v/>
      </c>
      <c r="CF678" s="125" t="str">
        <f t="shared" si="911"/>
        <v/>
      </c>
      <c r="CG678" s="125" t="str">
        <f t="shared" si="912"/>
        <v/>
      </c>
      <c r="CH678" s="149" t="str">
        <f t="shared" si="913"/>
        <v/>
      </c>
      <c r="CI678" s="142" t="str">
        <f t="shared" si="914"/>
        <v/>
      </c>
      <c r="CJ678" s="119"/>
      <c r="CK678" s="109"/>
      <c r="CL678" s="166" t="str">
        <f t="shared" si="915"/>
        <v/>
      </c>
      <c r="CM678" s="166" t="str">
        <f t="shared" si="916"/>
        <v/>
      </c>
      <c r="CN678" s="163" t="str">
        <f t="shared" si="917"/>
        <v/>
      </c>
      <c r="CO678" s="164" t="str">
        <f t="shared" si="918"/>
        <v/>
      </c>
      <c r="CP678" s="109"/>
      <c r="CQ678" s="163" t="str">
        <f t="shared" si="919"/>
        <v/>
      </c>
      <c r="CR678" s="163" t="str">
        <f t="shared" si="920"/>
        <v/>
      </c>
      <c r="CS678" s="109"/>
      <c r="CT678" s="112" t="str">
        <f t="shared" si="952"/>
        <v/>
      </c>
      <c r="CU678" s="145" t="str">
        <f t="shared" si="953"/>
        <v/>
      </c>
      <c r="CV678" s="111" t="str">
        <f t="shared" si="954"/>
        <v/>
      </c>
      <c r="CW678" s="111" t="str">
        <f t="shared" si="955"/>
        <v/>
      </c>
      <c r="CX678" s="109" t="str">
        <f t="shared" si="921"/>
        <v/>
      </c>
      <c r="CY678" s="126" t="str">
        <f t="shared" si="922"/>
        <v/>
      </c>
      <c r="CZ678" s="126" t="str">
        <f t="shared" si="923"/>
        <v/>
      </c>
      <c r="DA678" s="126" t="str">
        <f t="shared" si="924"/>
        <v/>
      </c>
      <c r="DB678" s="145" t="str">
        <f t="shared" si="925"/>
        <v/>
      </c>
      <c r="DC678" s="143" t="str">
        <f t="shared" si="926"/>
        <v/>
      </c>
      <c r="DD678" s="121"/>
      <c r="DE678" s="113" t="str">
        <f t="shared" si="927"/>
        <v/>
      </c>
      <c r="DF678" s="113" t="str">
        <f t="shared" si="928"/>
        <v/>
      </c>
      <c r="DG678" s="111" t="e">
        <f t="shared" si="956"/>
        <v>#N/A</v>
      </c>
      <c r="DH678" s="108" t="str">
        <f t="shared" si="929"/>
        <v/>
      </c>
      <c r="DI678" s="108" t="str">
        <f t="shared" si="957"/>
        <v/>
      </c>
      <c r="DJ678" s="108" t="str">
        <f t="shared" si="958"/>
        <v/>
      </c>
      <c r="DK678" s="108" t="str">
        <f t="shared" si="961"/>
        <v/>
      </c>
      <c r="DL678" s="108" t="str">
        <f t="shared" si="959"/>
        <v/>
      </c>
      <c r="DM678" s="108" t="str">
        <f t="shared" si="960"/>
        <v/>
      </c>
      <c r="DN678" s="103"/>
      <c r="DO678" s="170" t="str">
        <f t="shared" si="930"/>
        <v/>
      </c>
      <c r="DP678" s="170" t="str">
        <f t="shared" si="931"/>
        <v/>
      </c>
      <c r="DQ678" s="170" t="str">
        <f t="shared" si="932"/>
        <v/>
      </c>
      <c r="DR678" s="55" t="str">
        <f t="shared" si="933"/>
        <v/>
      </c>
      <c r="DS678" s="55" t="str">
        <f t="shared" si="934"/>
        <v/>
      </c>
      <c r="DT678" s="173" t="str">
        <f t="shared" si="935"/>
        <v/>
      </c>
      <c r="DU678" s="55" t="str">
        <f t="shared" si="936"/>
        <v/>
      </c>
      <c r="DV678" s="21" t="str">
        <f t="shared" si="937"/>
        <v/>
      </c>
      <c r="DW678" s="11" t="str">
        <f t="shared" si="962"/>
        <v/>
      </c>
      <c r="DX678" s="12" t="str">
        <f t="shared" si="938"/>
        <v/>
      </c>
      <c r="DY678" s="15"/>
    </row>
    <row r="679" spans="1:129" ht="19.899999999999999" customHeight="1" x14ac:dyDescent="0.25">
      <c r="A679" s="47">
        <f t="shared" si="939"/>
        <v>678</v>
      </c>
      <c r="B679" s="176"/>
      <c r="C679" s="194"/>
      <c r="D679" s="176"/>
      <c r="E679" s="194"/>
      <c r="F679" s="192"/>
      <c r="G679" s="193"/>
      <c r="H679" s="176"/>
      <c r="I679" s="176"/>
      <c r="J679" s="180"/>
      <c r="K679" s="180"/>
      <c r="L679" s="180"/>
      <c r="M679" s="40"/>
      <c r="N679" s="10" t="str">
        <f t="shared" si="882"/>
        <v/>
      </c>
      <c r="O679" s="13"/>
      <c r="P679" s="26" t="str">
        <f t="shared" si="965"/>
        <v/>
      </c>
      <c r="Q679" s="26" t="str">
        <f t="shared" si="965"/>
        <v/>
      </c>
      <c r="R679" s="26" t="str">
        <f t="shared" si="965"/>
        <v/>
      </c>
      <c r="S679" s="26" t="str">
        <f t="shared" si="965"/>
        <v/>
      </c>
      <c r="T679" s="26" t="str">
        <f t="shared" si="965"/>
        <v/>
      </c>
      <c r="U679" s="157" t="str">
        <f t="shared" si="965"/>
        <v/>
      </c>
      <c r="V679" s="26" t="str">
        <f t="shared" si="965"/>
        <v/>
      </c>
      <c r="W679" s="26" t="str">
        <f t="shared" si="965"/>
        <v/>
      </c>
      <c r="X679" s="26" t="str">
        <f t="shared" si="965"/>
        <v/>
      </c>
      <c r="Y679" s="24" t="str">
        <f t="shared" si="965"/>
        <v/>
      </c>
      <c r="Z679" s="18" t="str">
        <f t="shared" si="966"/>
        <v/>
      </c>
      <c r="AA679" s="24" t="str">
        <f t="shared" si="966"/>
        <v/>
      </c>
      <c r="AB679" s="24" t="str">
        <f t="shared" si="966"/>
        <v/>
      </c>
      <c r="AC679" s="26" t="str">
        <f t="shared" si="966"/>
        <v/>
      </c>
      <c r="AD679" s="33" t="str">
        <f t="shared" si="966"/>
        <v/>
      </c>
      <c r="AE679" s="24" t="str">
        <f t="shared" si="966"/>
        <v/>
      </c>
      <c r="AF679" s="26" t="str">
        <f t="shared" si="966"/>
        <v/>
      </c>
      <c r="AG679" s="24" t="str">
        <f t="shared" si="966"/>
        <v/>
      </c>
      <c r="AH679" s="26" t="str">
        <f t="shared" si="966"/>
        <v/>
      </c>
      <c r="AI679" s="26" t="str">
        <f t="shared" si="966"/>
        <v/>
      </c>
      <c r="AJ679" s="26" t="str">
        <f t="shared" si="966"/>
        <v/>
      </c>
      <c r="AK679" s="26" t="str">
        <f t="shared" si="966"/>
        <v/>
      </c>
      <c r="AL679" s="26" t="str">
        <f t="shared" si="966"/>
        <v/>
      </c>
      <c r="AM679" s="18" t="str">
        <f t="shared" si="966"/>
        <v/>
      </c>
      <c r="AN679" s="9"/>
      <c r="AO679" s="152" t="str">
        <f t="shared" si="940"/>
        <v/>
      </c>
      <c r="AP679" s="150" t="str">
        <f t="shared" si="883"/>
        <v/>
      </c>
      <c r="AQ679" s="151" t="str">
        <f t="shared" si="884"/>
        <v/>
      </c>
      <c r="AR679" s="107" t="str">
        <f t="shared" si="885"/>
        <v/>
      </c>
      <c r="AS679" s="128" t="str">
        <f t="shared" si="886"/>
        <v/>
      </c>
      <c r="AT679" s="114" t="str">
        <f t="shared" si="941"/>
        <v/>
      </c>
      <c r="AU679" s="114" t="str">
        <f t="shared" si="942"/>
        <v/>
      </c>
      <c r="AV679" s="114" t="str">
        <f t="shared" si="943"/>
        <v/>
      </c>
      <c r="AW679" s="114" t="str">
        <f t="shared" si="944"/>
        <v/>
      </c>
      <c r="AX679" s="117" t="str">
        <f t="shared" si="945"/>
        <v/>
      </c>
      <c r="AY679" s="117" t="str">
        <f t="shared" si="946"/>
        <v/>
      </c>
      <c r="AZ679" s="111" t="str">
        <f t="shared" si="947"/>
        <v/>
      </c>
      <c r="BA679" s="133" t="str">
        <f t="shared" si="948"/>
        <v/>
      </c>
      <c r="BB679" s="126" t="str">
        <f t="shared" si="887"/>
        <v/>
      </c>
      <c r="BC679" s="126" t="str">
        <f t="shared" si="888"/>
        <v/>
      </c>
      <c r="BD679" s="127" t="str">
        <f t="shared" si="889"/>
        <v/>
      </c>
      <c r="BE679" s="115" t="str">
        <f t="shared" si="890"/>
        <v/>
      </c>
      <c r="BF679" s="148" t="str">
        <f t="shared" si="891"/>
        <v/>
      </c>
      <c r="BG679" s="126" t="str">
        <f t="shared" si="892"/>
        <v/>
      </c>
      <c r="BH679" s="126" t="str">
        <f t="shared" si="893"/>
        <v/>
      </c>
      <c r="BI679" s="126" t="str">
        <f t="shared" si="894"/>
        <v/>
      </c>
      <c r="BJ679" s="126" t="str">
        <f t="shared" si="895"/>
        <v/>
      </c>
      <c r="BK679" s="111" t="str">
        <f t="shared" si="896"/>
        <v/>
      </c>
      <c r="BL679" s="118" t="str">
        <f t="shared" si="949"/>
        <v/>
      </c>
      <c r="BM679" s="115" t="str">
        <f t="shared" si="897"/>
        <v/>
      </c>
      <c r="BN679" s="110" t="str">
        <f t="shared" si="898"/>
        <v/>
      </c>
      <c r="BO679" s="110" t="str">
        <f t="shared" si="899"/>
        <v/>
      </c>
      <c r="BP679" s="111" t="str">
        <f t="shared" si="950"/>
        <v/>
      </c>
      <c r="BQ679" s="110" t="str">
        <f t="shared" si="951"/>
        <v/>
      </c>
      <c r="BR679" s="153"/>
      <c r="BS679" s="115" t="str">
        <f t="shared" si="900"/>
        <v/>
      </c>
      <c r="BT679" s="132" t="str">
        <f t="shared" si="963"/>
        <v/>
      </c>
      <c r="BU679" s="146" t="str">
        <f t="shared" si="901"/>
        <v/>
      </c>
      <c r="BV679" s="115" t="str">
        <f t="shared" si="902"/>
        <v/>
      </c>
      <c r="BW679" s="118" t="str">
        <f t="shared" si="903"/>
        <v/>
      </c>
      <c r="BX679" s="119"/>
      <c r="BY679" s="111" t="str">
        <f t="shared" si="904"/>
        <v/>
      </c>
      <c r="BZ679" s="111" t="str">
        <f t="shared" si="905"/>
        <v/>
      </c>
      <c r="CA679" s="111" t="str">
        <f t="shared" si="906"/>
        <v/>
      </c>
      <c r="CB679" s="142" t="str">
        <f t="shared" si="907"/>
        <v/>
      </c>
      <c r="CC679" s="184" t="str">
        <f t="shared" si="908"/>
        <v/>
      </c>
      <c r="CD679" s="115" t="str">
        <f t="shared" si="909"/>
        <v/>
      </c>
      <c r="CE679" s="115" t="str">
        <f t="shared" si="910"/>
        <v/>
      </c>
      <c r="CF679" s="125" t="str">
        <f t="shared" si="911"/>
        <v/>
      </c>
      <c r="CG679" s="125" t="str">
        <f t="shared" si="912"/>
        <v/>
      </c>
      <c r="CH679" s="149" t="str">
        <f t="shared" si="913"/>
        <v/>
      </c>
      <c r="CI679" s="142" t="str">
        <f t="shared" si="914"/>
        <v/>
      </c>
      <c r="CJ679" s="119"/>
      <c r="CK679" s="109"/>
      <c r="CL679" s="166" t="str">
        <f t="shared" si="915"/>
        <v/>
      </c>
      <c r="CM679" s="166" t="str">
        <f t="shared" si="916"/>
        <v/>
      </c>
      <c r="CN679" s="163" t="str">
        <f t="shared" si="917"/>
        <v/>
      </c>
      <c r="CO679" s="164" t="str">
        <f t="shared" si="918"/>
        <v/>
      </c>
      <c r="CP679" s="109"/>
      <c r="CQ679" s="163" t="str">
        <f t="shared" si="919"/>
        <v/>
      </c>
      <c r="CR679" s="163" t="str">
        <f t="shared" si="920"/>
        <v/>
      </c>
      <c r="CS679" s="109"/>
      <c r="CT679" s="112" t="str">
        <f t="shared" si="952"/>
        <v/>
      </c>
      <c r="CU679" s="145" t="str">
        <f t="shared" si="953"/>
        <v/>
      </c>
      <c r="CV679" s="111" t="str">
        <f t="shared" si="954"/>
        <v/>
      </c>
      <c r="CW679" s="111" t="str">
        <f t="shared" si="955"/>
        <v/>
      </c>
      <c r="CX679" s="109" t="str">
        <f t="shared" si="921"/>
        <v/>
      </c>
      <c r="CY679" s="126" t="str">
        <f t="shared" si="922"/>
        <v/>
      </c>
      <c r="CZ679" s="126" t="str">
        <f t="shared" si="923"/>
        <v/>
      </c>
      <c r="DA679" s="126" t="str">
        <f t="shared" si="924"/>
        <v/>
      </c>
      <c r="DB679" s="145" t="str">
        <f t="shared" si="925"/>
        <v/>
      </c>
      <c r="DC679" s="143" t="str">
        <f t="shared" si="926"/>
        <v/>
      </c>
      <c r="DD679" s="121"/>
      <c r="DE679" s="113" t="str">
        <f t="shared" si="927"/>
        <v/>
      </c>
      <c r="DF679" s="113" t="str">
        <f t="shared" si="928"/>
        <v/>
      </c>
      <c r="DG679" s="111" t="e">
        <f t="shared" si="956"/>
        <v>#N/A</v>
      </c>
      <c r="DH679" s="108" t="str">
        <f t="shared" si="929"/>
        <v/>
      </c>
      <c r="DI679" s="108" t="str">
        <f t="shared" si="957"/>
        <v/>
      </c>
      <c r="DJ679" s="108" t="str">
        <f t="shared" si="958"/>
        <v/>
      </c>
      <c r="DK679" s="108" t="str">
        <f t="shared" si="961"/>
        <v/>
      </c>
      <c r="DL679" s="108" t="str">
        <f t="shared" si="959"/>
        <v/>
      </c>
      <c r="DM679" s="108" t="str">
        <f t="shared" si="960"/>
        <v/>
      </c>
      <c r="DN679" s="103"/>
      <c r="DO679" s="170" t="str">
        <f t="shared" si="930"/>
        <v/>
      </c>
      <c r="DP679" s="170" t="str">
        <f t="shared" si="931"/>
        <v/>
      </c>
      <c r="DQ679" s="170" t="str">
        <f t="shared" si="932"/>
        <v/>
      </c>
      <c r="DR679" s="55" t="str">
        <f t="shared" si="933"/>
        <v/>
      </c>
      <c r="DS679" s="55" t="str">
        <f t="shared" si="934"/>
        <v/>
      </c>
      <c r="DT679" s="173" t="str">
        <f t="shared" si="935"/>
        <v/>
      </c>
      <c r="DU679" s="55" t="str">
        <f t="shared" si="936"/>
        <v/>
      </c>
      <c r="DV679" s="21" t="str">
        <f t="shared" si="937"/>
        <v/>
      </c>
      <c r="DW679" s="11" t="str">
        <f t="shared" si="962"/>
        <v/>
      </c>
      <c r="DX679" s="12" t="str">
        <f t="shared" si="938"/>
        <v/>
      </c>
      <c r="DY679" s="15"/>
    </row>
    <row r="680" spans="1:129" ht="19.899999999999999" customHeight="1" x14ac:dyDescent="0.25">
      <c r="A680" s="47">
        <f t="shared" si="939"/>
        <v>679</v>
      </c>
      <c r="B680" s="176"/>
      <c r="C680" s="194"/>
      <c r="D680" s="176"/>
      <c r="E680" s="194"/>
      <c r="F680" s="192"/>
      <c r="G680" s="193"/>
      <c r="H680" s="176"/>
      <c r="I680" s="176"/>
      <c r="J680" s="180"/>
      <c r="K680" s="180"/>
      <c r="L680" s="180"/>
      <c r="M680" s="40"/>
      <c r="N680" s="10" t="str">
        <f t="shared" si="882"/>
        <v/>
      </c>
      <c r="O680" s="13"/>
      <c r="P680" s="26" t="str">
        <f t="shared" si="965"/>
        <v/>
      </c>
      <c r="Q680" s="26" t="str">
        <f t="shared" si="965"/>
        <v/>
      </c>
      <c r="R680" s="26" t="str">
        <f t="shared" si="965"/>
        <v/>
      </c>
      <c r="S680" s="26" t="str">
        <f t="shared" si="965"/>
        <v/>
      </c>
      <c r="T680" s="26" t="str">
        <f t="shared" si="965"/>
        <v/>
      </c>
      <c r="U680" s="157" t="str">
        <f t="shared" si="965"/>
        <v/>
      </c>
      <c r="V680" s="26" t="str">
        <f t="shared" si="965"/>
        <v/>
      </c>
      <c r="W680" s="26" t="str">
        <f t="shared" si="965"/>
        <v/>
      </c>
      <c r="X680" s="26" t="str">
        <f t="shared" si="965"/>
        <v/>
      </c>
      <c r="Y680" s="24" t="str">
        <f t="shared" si="965"/>
        <v/>
      </c>
      <c r="Z680" s="18" t="str">
        <f t="shared" si="966"/>
        <v/>
      </c>
      <c r="AA680" s="24" t="str">
        <f t="shared" si="966"/>
        <v/>
      </c>
      <c r="AB680" s="24" t="str">
        <f t="shared" si="966"/>
        <v/>
      </c>
      <c r="AC680" s="26" t="str">
        <f t="shared" si="966"/>
        <v/>
      </c>
      <c r="AD680" s="33" t="str">
        <f t="shared" si="966"/>
        <v/>
      </c>
      <c r="AE680" s="24" t="str">
        <f t="shared" si="966"/>
        <v/>
      </c>
      <c r="AF680" s="26" t="str">
        <f t="shared" si="966"/>
        <v/>
      </c>
      <c r="AG680" s="24" t="str">
        <f t="shared" si="966"/>
        <v/>
      </c>
      <c r="AH680" s="26" t="str">
        <f t="shared" si="966"/>
        <v/>
      </c>
      <c r="AI680" s="26" t="str">
        <f t="shared" si="966"/>
        <v/>
      </c>
      <c r="AJ680" s="26" t="str">
        <f t="shared" si="966"/>
        <v/>
      </c>
      <c r="AK680" s="26" t="str">
        <f t="shared" si="966"/>
        <v/>
      </c>
      <c r="AL680" s="26" t="str">
        <f t="shared" si="966"/>
        <v/>
      </c>
      <c r="AM680" s="18" t="str">
        <f t="shared" si="966"/>
        <v/>
      </c>
      <c r="AN680" s="9"/>
      <c r="AO680" s="152" t="str">
        <f t="shared" si="940"/>
        <v/>
      </c>
      <c r="AP680" s="150" t="str">
        <f t="shared" si="883"/>
        <v/>
      </c>
      <c r="AQ680" s="151" t="str">
        <f t="shared" si="884"/>
        <v/>
      </c>
      <c r="AR680" s="107" t="str">
        <f t="shared" si="885"/>
        <v/>
      </c>
      <c r="AS680" s="128" t="str">
        <f t="shared" si="886"/>
        <v/>
      </c>
      <c r="AT680" s="114" t="str">
        <f t="shared" si="941"/>
        <v/>
      </c>
      <c r="AU680" s="114" t="str">
        <f t="shared" si="942"/>
        <v/>
      </c>
      <c r="AV680" s="114" t="str">
        <f t="shared" si="943"/>
        <v/>
      </c>
      <c r="AW680" s="114" t="str">
        <f t="shared" si="944"/>
        <v/>
      </c>
      <c r="AX680" s="117" t="str">
        <f t="shared" si="945"/>
        <v/>
      </c>
      <c r="AY680" s="117" t="str">
        <f t="shared" si="946"/>
        <v/>
      </c>
      <c r="AZ680" s="111" t="str">
        <f t="shared" si="947"/>
        <v/>
      </c>
      <c r="BA680" s="133" t="str">
        <f t="shared" si="948"/>
        <v/>
      </c>
      <c r="BB680" s="126" t="str">
        <f t="shared" si="887"/>
        <v/>
      </c>
      <c r="BC680" s="126" t="str">
        <f t="shared" si="888"/>
        <v/>
      </c>
      <c r="BD680" s="127" t="str">
        <f t="shared" si="889"/>
        <v/>
      </c>
      <c r="BE680" s="115" t="str">
        <f t="shared" si="890"/>
        <v/>
      </c>
      <c r="BF680" s="148" t="str">
        <f t="shared" si="891"/>
        <v/>
      </c>
      <c r="BG680" s="126" t="str">
        <f t="shared" si="892"/>
        <v/>
      </c>
      <c r="BH680" s="126" t="str">
        <f t="shared" si="893"/>
        <v/>
      </c>
      <c r="BI680" s="126" t="str">
        <f t="shared" si="894"/>
        <v/>
      </c>
      <c r="BJ680" s="126" t="str">
        <f t="shared" si="895"/>
        <v/>
      </c>
      <c r="BK680" s="111" t="str">
        <f t="shared" si="896"/>
        <v/>
      </c>
      <c r="BL680" s="118" t="str">
        <f t="shared" si="949"/>
        <v/>
      </c>
      <c r="BM680" s="115" t="str">
        <f t="shared" si="897"/>
        <v/>
      </c>
      <c r="BN680" s="110" t="str">
        <f t="shared" si="898"/>
        <v/>
      </c>
      <c r="BO680" s="110" t="str">
        <f t="shared" si="899"/>
        <v/>
      </c>
      <c r="BP680" s="111" t="str">
        <f t="shared" si="950"/>
        <v/>
      </c>
      <c r="BQ680" s="110" t="str">
        <f t="shared" si="951"/>
        <v/>
      </c>
      <c r="BR680" s="153"/>
      <c r="BS680" s="115" t="str">
        <f t="shared" si="900"/>
        <v/>
      </c>
      <c r="BT680" s="132" t="str">
        <f t="shared" si="963"/>
        <v/>
      </c>
      <c r="BU680" s="146" t="str">
        <f t="shared" si="901"/>
        <v/>
      </c>
      <c r="BV680" s="115" t="str">
        <f t="shared" si="902"/>
        <v/>
      </c>
      <c r="BW680" s="118" t="str">
        <f t="shared" si="903"/>
        <v/>
      </c>
      <c r="BX680" s="119"/>
      <c r="BY680" s="111" t="str">
        <f t="shared" si="904"/>
        <v/>
      </c>
      <c r="BZ680" s="111" t="str">
        <f t="shared" si="905"/>
        <v/>
      </c>
      <c r="CA680" s="111" t="str">
        <f t="shared" si="906"/>
        <v/>
      </c>
      <c r="CB680" s="142" t="str">
        <f t="shared" si="907"/>
        <v/>
      </c>
      <c r="CC680" s="184" t="str">
        <f t="shared" si="908"/>
        <v/>
      </c>
      <c r="CD680" s="115" t="str">
        <f t="shared" si="909"/>
        <v/>
      </c>
      <c r="CE680" s="115" t="str">
        <f t="shared" si="910"/>
        <v/>
      </c>
      <c r="CF680" s="125" t="str">
        <f t="shared" si="911"/>
        <v/>
      </c>
      <c r="CG680" s="125" t="str">
        <f t="shared" si="912"/>
        <v/>
      </c>
      <c r="CH680" s="149" t="str">
        <f t="shared" si="913"/>
        <v/>
      </c>
      <c r="CI680" s="142" t="str">
        <f t="shared" si="914"/>
        <v/>
      </c>
      <c r="CJ680" s="119"/>
      <c r="CK680" s="109"/>
      <c r="CL680" s="166" t="str">
        <f t="shared" si="915"/>
        <v/>
      </c>
      <c r="CM680" s="166" t="str">
        <f t="shared" si="916"/>
        <v/>
      </c>
      <c r="CN680" s="163" t="str">
        <f t="shared" si="917"/>
        <v/>
      </c>
      <c r="CO680" s="164" t="str">
        <f t="shared" si="918"/>
        <v/>
      </c>
      <c r="CP680" s="109"/>
      <c r="CQ680" s="163" t="str">
        <f t="shared" si="919"/>
        <v/>
      </c>
      <c r="CR680" s="163" t="str">
        <f t="shared" si="920"/>
        <v/>
      </c>
      <c r="CS680" s="109"/>
      <c r="CT680" s="112" t="str">
        <f t="shared" si="952"/>
        <v/>
      </c>
      <c r="CU680" s="145" t="str">
        <f t="shared" si="953"/>
        <v/>
      </c>
      <c r="CV680" s="111" t="str">
        <f t="shared" si="954"/>
        <v/>
      </c>
      <c r="CW680" s="111" t="str">
        <f t="shared" si="955"/>
        <v/>
      </c>
      <c r="CX680" s="109" t="str">
        <f t="shared" si="921"/>
        <v/>
      </c>
      <c r="CY680" s="126" t="str">
        <f t="shared" si="922"/>
        <v/>
      </c>
      <c r="CZ680" s="126" t="str">
        <f t="shared" si="923"/>
        <v/>
      </c>
      <c r="DA680" s="126" t="str">
        <f t="shared" si="924"/>
        <v/>
      </c>
      <c r="DB680" s="145" t="str">
        <f t="shared" si="925"/>
        <v/>
      </c>
      <c r="DC680" s="143" t="str">
        <f t="shared" si="926"/>
        <v/>
      </c>
      <c r="DD680" s="121"/>
      <c r="DE680" s="113" t="str">
        <f t="shared" si="927"/>
        <v/>
      </c>
      <c r="DF680" s="113" t="str">
        <f t="shared" si="928"/>
        <v/>
      </c>
      <c r="DG680" s="111" t="e">
        <f t="shared" si="956"/>
        <v>#N/A</v>
      </c>
      <c r="DH680" s="108" t="str">
        <f t="shared" si="929"/>
        <v/>
      </c>
      <c r="DI680" s="108" t="str">
        <f t="shared" si="957"/>
        <v/>
      </c>
      <c r="DJ680" s="108" t="str">
        <f t="shared" si="958"/>
        <v/>
      </c>
      <c r="DK680" s="108" t="str">
        <f t="shared" si="961"/>
        <v/>
      </c>
      <c r="DL680" s="108" t="str">
        <f t="shared" si="959"/>
        <v/>
      </c>
      <c r="DM680" s="108" t="str">
        <f t="shared" si="960"/>
        <v/>
      </c>
      <c r="DN680" s="103"/>
      <c r="DO680" s="170" t="str">
        <f t="shared" si="930"/>
        <v/>
      </c>
      <c r="DP680" s="170" t="str">
        <f t="shared" si="931"/>
        <v/>
      </c>
      <c r="DQ680" s="170" t="str">
        <f t="shared" si="932"/>
        <v/>
      </c>
      <c r="DR680" s="55" t="str">
        <f t="shared" si="933"/>
        <v/>
      </c>
      <c r="DS680" s="55" t="str">
        <f t="shared" si="934"/>
        <v/>
      </c>
      <c r="DT680" s="173" t="str">
        <f t="shared" si="935"/>
        <v/>
      </c>
      <c r="DU680" s="55" t="str">
        <f t="shared" si="936"/>
        <v/>
      </c>
      <c r="DV680" s="21" t="str">
        <f t="shared" si="937"/>
        <v/>
      </c>
      <c r="DW680" s="11" t="str">
        <f t="shared" si="962"/>
        <v/>
      </c>
      <c r="DX680" s="12" t="str">
        <f t="shared" si="938"/>
        <v/>
      </c>
      <c r="DY680" s="15"/>
    </row>
    <row r="681" spans="1:129" ht="19.899999999999999" customHeight="1" x14ac:dyDescent="0.25">
      <c r="A681" s="47">
        <f t="shared" si="939"/>
        <v>680</v>
      </c>
      <c r="B681" s="176"/>
      <c r="C681" s="194"/>
      <c r="D681" s="176"/>
      <c r="E681" s="194"/>
      <c r="F681" s="192"/>
      <c r="G681" s="193"/>
      <c r="H681" s="176"/>
      <c r="I681" s="176"/>
      <c r="J681" s="180"/>
      <c r="K681" s="180"/>
      <c r="L681" s="180"/>
      <c r="M681" s="40"/>
      <c r="N681" s="10" t="str">
        <f t="shared" si="882"/>
        <v/>
      </c>
      <c r="O681" s="13"/>
      <c r="P681" s="26" t="str">
        <f t="shared" si="965"/>
        <v/>
      </c>
      <c r="Q681" s="26" t="str">
        <f t="shared" si="965"/>
        <v/>
      </c>
      <c r="R681" s="26" t="str">
        <f t="shared" si="965"/>
        <v/>
      </c>
      <c r="S681" s="26" t="str">
        <f t="shared" si="965"/>
        <v/>
      </c>
      <c r="T681" s="26" t="str">
        <f t="shared" si="965"/>
        <v/>
      </c>
      <c r="U681" s="157" t="str">
        <f t="shared" si="965"/>
        <v/>
      </c>
      <c r="V681" s="26" t="str">
        <f t="shared" si="965"/>
        <v/>
      </c>
      <c r="W681" s="26" t="str">
        <f t="shared" si="965"/>
        <v/>
      </c>
      <c r="X681" s="26" t="str">
        <f t="shared" si="965"/>
        <v/>
      </c>
      <c r="Y681" s="24" t="str">
        <f t="shared" si="965"/>
        <v/>
      </c>
      <c r="Z681" s="18" t="str">
        <f t="shared" si="966"/>
        <v/>
      </c>
      <c r="AA681" s="24" t="str">
        <f t="shared" si="966"/>
        <v/>
      </c>
      <c r="AB681" s="24" t="str">
        <f t="shared" si="966"/>
        <v/>
      </c>
      <c r="AC681" s="26" t="str">
        <f t="shared" si="966"/>
        <v/>
      </c>
      <c r="AD681" s="33" t="str">
        <f t="shared" si="966"/>
        <v/>
      </c>
      <c r="AE681" s="24" t="str">
        <f t="shared" si="966"/>
        <v/>
      </c>
      <c r="AF681" s="26" t="str">
        <f t="shared" si="966"/>
        <v/>
      </c>
      <c r="AG681" s="24" t="str">
        <f t="shared" si="966"/>
        <v/>
      </c>
      <c r="AH681" s="26" t="str">
        <f t="shared" si="966"/>
        <v/>
      </c>
      <c r="AI681" s="26" t="str">
        <f t="shared" si="966"/>
        <v/>
      </c>
      <c r="AJ681" s="26" t="str">
        <f t="shared" si="966"/>
        <v/>
      </c>
      <c r="AK681" s="26" t="str">
        <f t="shared" si="966"/>
        <v/>
      </c>
      <c r="AL681" s="26" t="str">
        <f t="shared" si="966"/>
        <v/>
      </c>
      <c r="AM681" s="18" t="str">
        <f t="shared" si="966"/>
        <v/>
      </c>
      <c r="AN681" s="9"/>
      <c r="AO681" s="152" t="str">
        <f t="shared" si="940"/>
        <v/>
      </c>
      <c r="AP681" s="150" t="str">
        <f t="shared" si="883"/>
        <v/>
      </c>
      <c r="AQ681" s="151" t="str">
        <f t="shared" si="884"/>
        <v/>
      </c>
      <c r="AR681" s="107" t="str">
        <f t="shared" si="885"/>
        <v/>
      </c>
      <c r="AS681" s="128" t="str">
        <f t="shared" si="886"/>
        <v/>
      </c>
      <c r="AT681" s="114" t="str">
        <f t="shared" si="941"/>
        <v/>
      </c>
      <c r="AU681" s="114" t="str">
        <f t="shared" si="942"/>
        <v/>
      </c>
      <c r="AV681" s="114" t="str">
        <f t="shared" si="943"/>
        <v/>
      </c>
      <c r="AW681" s="114" t="str">
        <f t="shared" si="944"/>
        <v/>
      </c>
      <c r="AX681" s="117" t="str">
        <f t="shared" si="945"/>
        <v/>
      </c>
      <c r="AY681" s="117" t="str">
        <f t="shared" si="946"/>
        <v/>
      </c>
      <c r="AZ681" s="111" t="str">
        <f t="shared" si="947"/>
        <v/>
      </c>
      <c r="BA681" s="133" t="str">
        <f t="shared" si="948"/>
        <v/>
      </c>
      <c r="BB681" s="126" t="str">
        <f t="shared" si="887"/>
        <v/>
      </c>
      <c r="BC681" s="126" t="str">
        <f t="shared" si="888"/>
        <v/>
      </c>
      <c r="BD681" s="127" t="str">
        <f t="shared" si="889"/>
        <v/>
      </c>
      <c r="BE681" s="115" t="str">
        <f t="shared" si="890"/>
        <v/>
      </c>
      <c r="BF681" s="148" t="str">
        <f t="shared" si="891"/>
        <v/>
      </c>
      <c r="BG681" s="126" t="str">
        <f t="shared" si="892"/>
        <v/>
      </c>
      <c r="BH681" s="126" t="str">
        <f t="shared" si="893"/>
        <v/>
      </c>
      <c r="BI681" s="126" t="str">
        <f t="shared" si="894"/>
        <v/>
      </c>
      <c r="BJ681" s="126" t="str">
        <f t="shared" si="895"/>
        <v/>
      </c>
      <c r="BK681" s="111" t="str">
        <f t="shared" si="896"/>
        <v/>
      </c>
      <c r="BL681" s="118" t="str">
        <f t="shared" si="949"/>
        <v/>
      </c>
      <c r="BM681" s="115" t="str">
        <f t="shared" si="897"/>
        <v/>
      </c>
      <c r="BN681" s="110" t="str">
        <f t="shared" si="898"/>
        <v/>
      </c>
      <c r="BO681" s="110" t="str">
        <f t="shared" si="899"/>
        <v/>
      </c>
      <c r="BP681" s="111" t="str">
        <f t="shared" si="950"/>
        <v/>
      </c>
      <c r="BQ681" s="110" t="str">
        <f t="shared" si="951"/>
        <v/>
      </c>
      <c r="BR681" s="153"/>
      <c r="BS681" s="115" t="str">
        <f t="shared" si="900"/>
        <v/>
      </c>
      <c r="BT681" s="132" t="str">
        <f t="shared" si="963"/>
        <v/>
      </c>
      <c r="BU681" s="146" t="str">
        <f t="shared" si="901"/>
        <v/>
      </c>
      <c r="BV681" s="115" t="str">
        <f t="shared" si="902"/>
        <v/>
      </c>
      <c r="BW681" s="118" t="str">
        <f t="shared" si="903"/>
        <v/>
      </c>
      <c r="BX681" s="119"/>
      <c r="BY681" s="111" t="str">
        <f t="shared" si="904"/>
        <v/>
      </c>
      <c r="BZ681" s="111" t="str">
        <f t="shared" si="905"/>
        <v/>
      </c>
      <c r="CA681" s="111" t="str">
        <f t="shared" si="906"/>
        <v/>
      </c>
      <c r="CB681" s="142" t="str">
        <f t="shared" si="907"/>
        <v/>
      </c>
      <c r="CC681" s="184" t="str">
        <f t="shared" si="908"/>
        <v/>
      </c>
      <c r="CD681" s="115" t="str">
        <f t="shared" si="909"/>
        <v/>
      </c>
      <c r="CE681" s="115" t="str">
        <f t="shared" si="910"/>
        <v/>
      </c>
      <c r="CF681" s="125" t="str">
        <f t="shared" si="911"/>
        <v/>
      </c>
      <c r="CG681" s="125" t="str">
        <f t="shared" si="912"/>
        <v/>
      </c>
      <c r="CH681" s="149" t="str">
        <f t="shared" si="913"/>
        <v/>
      </c>
      <c r="CI681" s="142" t="str">
        <f t="shared" si="914"/>
        <v/>
      </c>
      <c r="CJ681" s="119"/>
      <c r="CK681" s="109"/>
      <c r="CL681" s="166" t="str">
        <f t="shared" si="915"/>
        <v/>
      </c>
      <c r="CM681" s="166" t="str">
        <f t="shared" si="916"/>
        <v/>
      </c>
      <c r="CN681" s="163" t="str">
        <f t="shared" si="917"/>
        <v/>
      </c>
      <c r="CO681" s="164" t="str">
        <f t="shared" si="918"/>
        <v/>
      </c>
      <c r="CP681" s="109"/>
      <c r="CQ681" s="163" t="str">
        <f t="shared" si="919"/>
        <v/>
      </c>
      <c r="CR681" s="163" t="str">
        <f t="shared" si="920"/>
        <v/>
      </c>
      <c r="CS681" s="109"/>
      <c r="CT681" s="112" t="str">
        <f t="shared" si="952"/>
        <v/>
      </c>
      <c r="CU681" s="145" t="str">
        <f t="shared" si="953"/>
        <v/>
      </c>
      <c r="CV681" s="111" t="str">
        <f t="shared" si="954"/>
        <v/>
      </c>
      <c r="CW681" s="111" t="str">
        <f t="shared" si="955"/>
        <v/>
      </c>
      <c r="CX681" s="109" t="str">
        <f t="shared" si="921"/>
        <v/>
      </c>
      <c r="CY681" s="126" t="str">
        <f t="shared" si="922"/>
        <v/>
      </c>
      <c r="CZ681" s="126" t="str">
        <f t="shared" si="923"/>
        <v/>
      </c>
      <c r="DA681" s="126" t="str">
        <f t="shared" si="924"/>
        <v/>
      </c>
      <c r="DB681" s="145" t="str">
        <f t="shared" si="925"/>
        <v/>
      </c>
      <c r="DC681" s="143" t="str">
        <f t="shared" si="926"/>
        <v/>
      </c>
      <c r="DD681" s="121"/>
      <c r="DE681" s="113" t="str">
        <f t="shared" si="927"/>
        <v/>
      </c>
      <c r="DF681" s="113" t="str">
        <f t="shared" si="928"/>
        <v/>
      </c>
      <c r="DG681" s="111" t="e">
        <f t="shared" si="956"/>
        <v>#N/A</v>
      </c>
      <c r="DH681" s="108" t="str">
        <f t="shared" si="929"/>
        <v/>
      </c>
      <c r="DI681" s="108" t="str">
        <f t="shared" si="957"/>
        <v/>
      </c>
      <c r="DJ681" s="108" t="str">
        <f t="shared" si="958"/>
        <v/>
      </c>
      <c r="DK681" s="108" t="str">
        <f t="shared" si="961"/>
        <v/>
      </c>
      <c r="DL681" s="108" t="str">
        <f t="shared" si="959"/>
        <v/>
      </c>
      <c r="DM681" s="108" t="str">
        <f t="shared" si="960"/>
        <v/>
      </c>
      <c r="DN681" s="103"/>
      <c r="DO681" s="170" t="str">
        <f t="shared" si="930"/>
        <v/>
      </c>
      <c r="DP681" s="170" t="str">
        <f t="shared" si="931"/>
        <v/>
      </c>
      <c r="DQ681" s="170" t="str">
        <f t="shared" si="932"/>
        <v/>
      </c>
      <c r="DR681" s="55" t="str">
        <f t="shared" si="933"/>
        <v/>
      </c>
      <c r="DS681" s="55" t="str">
        <f t="shared" si="934"/>
        <v/>
      </c>
      <c r="DT681" s="173" t="str">
        <f t="shared" si="935"/>
        <v/>
      </c>
      <c r="DU681" s="55" t="str">
        <f t="shared" si="936"/>
        <v/>
      </c>
      <c r="DV681" s="21" t="str">
        <f t="shared" si="937"/>
        <v/>
      </c>
      <c r="DW681" s="11" t="str">
        <f t="shared" si="962"/>
        <v/>
      </c>
      <c r="DX681" s="12" t="str">
        <f t="shared" si="938"/>
        <v/>
      </c>
      <c r="DY681" s="15"/>
    </row>
    <row r="682" spans="1:129" ht="19.899999999999999" customHeight="1" x14ac:dyDescent="0.25">
      <c r="A682" s="47">
        <f t="shared" si="939"/>
        <v>681</v>
      </c>
      <c r="B682" s="176"/>
      <c r="C682" s="194"/>
      <c r="D682" s="176"/>
      <c r="E682" s="194"/>
      <c r="F682" s="192"/>
      <c r="G682" s="193"/>
      <c r="H682" s="176"/>
      <c r="I682" s="176"/>
      <c r="J682" s="180"/>
      <c r="K682" s="180"/>
      <c r="L682" s="180"/>
      <c r="M682" s="40"/>
      <c r="N682" s="10" t="str">
        <f t="shared" si="882"/>
        <v/>
      </c>
      <c r="O682" s="13"/>
      <c r="P682" s="26" t="str">
        <f t="shared" si="965"/>
        <v/>
      </c>
      <c r="Q682" s="26" t="str">
        <f t="shared" si="965"/>
        <v/>
      </c>
      <c r="R682" s="26" t="str">
        <f t="shared" si="965"/>
        <v/>
      </c>
      <c r="S682" s="26" t="str">
        <f t="shared" si="965"/>
        <v/>
      </c>
      <c r="T682" s="26" t="str">
        <f t="shared" si="965"/>
        <v/>
      </c>
      <c r="U682" s="157" t="str">
        <f t="shared" si="965"/>
        <v/>
      </c>
      <c r="V682" s="26" t="str">
        <f t="shared" si="965"/>
        <v/>
      </c>
      <c r="W682" s="26" t="str">
        <f t="shared" si="965"/>
        <v/>
      </c>
      <c r="X682" s="26" t="str">
        <f t="shared" si="965"/>
        <v/>
      </c>
      <c r="Y682" s="24" t="str">
        <f t="shared" si="965"/>
        <v/>
      </c>
      <c r="Z682" s="18" t="str">
        <f t="shared" si="966"/>
        <v/>
      </c>
      <c r="AA682" s="24" t="str">
        <f t="shared" si="966"/>
        <v/>
      </c>
      <c r="AB682" s="24" t="str">
        <f t="shared" si="966"/>
        <v/>
      </c>
      <c r="AC682" s="26" t="str">
        <f t="shared" si="966"/>
        <v/>
      </c>
      <c r="AD682" s="33" t="str">
        <f t="shared" si="966"/>
        <v/>
      </c>
      <c r="AE682" s="24" t="str">
        <f t="shared" si="966"/>
        <v/>
      </c>
      <c r="AF682" s="26" t="str">
        <f t="shared" si="966"/>
        <v/>
      </c>
      <c r="AG682" s="24" t="str">
        <f t="shared" si="966"/>
        <v/>
      </c>
      <c r="AH682" s="26" t="str">
        <f t="shared" si="966"/>
        <v/>
      </c>
      <c r="AI682" s="26" t="str">
        <f t="shared" si="966"/>
        <v/>
      </c>
      <c r="AJ682" s="26" t="str">
        <f t="shared" si="966"/>
        <v/>
      </c>
      <c r="AK682" s="26" t="str">
        <f t="shared" si="966"/>
        <v/>
      </c>
      <c r="AL682" s="26" t="str">
        <f t="shared" si="966"/>
        <v/>
      </c>
      <c r="AM682" s="18" t="str">
        <f t="shared" si="966"/>
        <v/>
      </c>
      <c r="AN682" s="9"/>
      <c r="AO682" s="152" t="str">
        <f t="shared" si="940"/>
        <v/>
      </c>
      <c r="AP682" s="150" t="str">
        <f t="shared" si="883"/>
        <v/>
      </c>
      <c r="AQ682" s="151" t="str">
        <f t="shared" si="884"/>
        <v/>
      </c>
      <c r="AR682" s="107" t="str">
        <f t="shared" si="885"/>
        <v/>
      </c>
      <c r="AS682" s="128" t="str">
        <f t="shared" si="886"/>
        <v/>
      </c>
      <c r="AT682" s="114" t="str">
        <f t="shared" si="941"/>
        <v/>
      </c>
      <c r="AU682" s="114" t="str">
        <f t="shared" si="942"/>
        <v/>
      </c>
      <c r="AV682" s="114" t="str">
        <f t="shared" si="943"/>
        <v/>
      </c>
      <c r="AW682" s="114" t="str">
        <f t="shared" si="944"/>
        <v/>
      </c>
      <c r="AX682" s="117" t="str">
        <f t="shared" si="945"/>
        <v/>
      </c>
      <c r="AY682" s="117" t="str">
        <f t="shared" si="946"/>
        <v/>
      </c>
      <c r="AZ682" s="111" t="str">
        <f t="shared" si="947"/>
        <v/>
      </c>
      <c r="BA682" s="133" t="str">
        <f t="shared" si="948"/>
        <v/>
      </c>
      <c r="BB682" s="126" t="str">
        <f t="shared" si="887"/>
        <v/>
      </c>
      <c r="BC682" s="126" t="str">
        <f t="shared" si="888"/>
        <v/>
      </c>
      <c r="BD682" s="127" t="str">
        <f t="shared" si="889"/>
        <v/>
      </c>
      <c r="BE682" s="115" t="str">
        <f t="shared" si="890"/>
        <v/>
      </c>
      <c r="BF682" s="148" t="str">
        <f t="shared" si="891"/>
        <v/>
      </c>
      <c r="BG682" s="126" t="str">
        <f t="shared" si="892"/>
        <v/>
      </c>
      <c r="BH682" s="126" t="str">
        <f t="shared" si="893"/>
        <v/>
      </c>
      <c r="BI682" s="126" t="str">
        <f t="shared" si="894"/>
        <v/>
      </c>
      <c r="BJ682" s="126" t="str">
        <f t="shared" si="895"/>
        <v/>
      </c>
      <c r="BK682" s="111" t="str">
        <f t="shared" si="896"/>
        <v/>
      </c>
      <c r="BL682" s="118" t="str">
        <f t="shared" si="949"/>
        <v/>
      </c>
      <c r="BM682" s="115" t="str">
        <f t="shared" si="897"/>
        <v/>
      </c>
      <c r="BN682" s="110" t="str">
        <f t="shared" si="898"/>
        <v/>
      </c>
      <c r="BO682" s="110" t="str">
        <f t="shared" si="899"/>
        <v/>
      </c>
      <c r="BP682" s="111" t="str">
        <f t="shared" si="950"/>
        <v/>
      </c>
      <c r="BQ682" s="110" t="str">
        <f t="shared" si="951"/>
        <v/>
      </c>
      <c r="BR682" s="153"/>
      <c r="BS682" s="115" t="str">
        <f t="shared" si="900"/>
        <v/>
      </c>
      <c r="BT682" s="132" t="str">
        <f t="shared" si="963"/>
        <v/>
      </c>
      <c r="BU682" s="146" t="str">
        <f t="shared" si="901"/>
        <v/>
      </c>
      <c r="BV682" s="115" t="str">
        <f t="shared" si="902"/>
        <v/>
      </c>
      <c r="BW682" s="118" t="str">
        <f t="shared" si="903"/>
        <v/>
      </c>
      <c r="BX682" s="119"/>
      <c r="BY682" s="111" t="str">
        <f t="shared" si="904"/>
        <v/>
      </c>
      <c r="BZ682" s="111" t="str">
        <f t="shared" si="905"/>
        <v/>
      </c>
      <c r="CA682" s="111" t="str">
        <f t="shared" si="906"/>
        <v/>
      </c>
      <c r="CB682" s="142" t="str">
        <f t="shared" si="907"/>
        <v/>
      </c>
      <c r="CC682" s="184" t="str">
        <f t="shared" si="908"/>
        <v/>
      </c>
      <c r="CD682" s="115" t="str">
        <f t="shared" si="909"/>
        <v/>
      </c>
      <c r="CE682" s="115" t="str">
        <f t="shared" si="910"/>
        <v/>
      </c>
      <c r="CF682" s="125" t="str">
        <f t="shared" si="911"/>
        <v/>
      </c>
      <c r="CG682" s="125" t="str">
        <f t="shared" si="912"/>
        <v/>
      </c>
      <c r="CH682" s="149" t="str">
        <f t="shared" si="913"/>
        <v/>
      </c>
      <c r="CI682" s="142" t="str">
        <f t="shared" si="914"/>
        <v/>
      </c>
      <c r="CJ682" s="119"/>
      <c r="CK682" s="109"/>
      <c r="CL682" s="166" t="str">
        <f t="shared" si="915"/>
        <v/>
      </c>
      <c r="CM682" s="166" t="str">
        <f t="shared" si="916"/>
        <v/>
      </c>
      <c r="CN682" s="163" t="str">
        <f t="shared" si="917"/>
        <v/>
      </c>
      <c r="CO682" s="164" t="str">
        <f t="shared" si="918"/>
        <v/>
      </c>
      <c r="CP682" s="109"/>
      <c r="CQ682" s="163" t="str">
        <f t="shared" si="919"/>
        <v/>
      </c>
      <c r="CR682" s="163" t="str">
        <f t="shared" si="920"/>
        <v/>
      </c>
      <c r="CS682" s="109"/>
      <c r="CT682" s="112" t="str">
        <f t="shared" si="952"/>
        <v/>
      </c>
      <c r="CU682" s="145" t="str">
        <f t="shared" si="953"/>
        <v/>
      </c>
      <c r="CV682" s="111" t="str">
        <f t="shared" si="954"/>
        <v/>
      </c>
      <c r="CW682" s="111" t="str">
        <f t="shared" si="955"/>
        <v/>
      </c>
      <c r="CX682" s="109" t="str">
        <f t="shared" si="921"/>
        <v/>
      </c>
      <c r="CY682" s="126" t="str">
        <f t="shared" si="922"/>
        <v/>
      </c>
      <c r="CZ682" s="126" t="str">
        <f t="shared" si="923"/>
        <v/>
      </c>
      <c r="DA682" s="126" t="str">
        <f t="shared" si="924"/>
        <v/>
      </c>
      <c r="DB682" s="145" t="str">
        <f t="shared" si="925"/>
        <v/>
      </c>
      <c r="DC682" s="143" t="str">
        <f t="shared" si="926"/>
        <v/>
      </c>
      <c r="DD682" s="121"/>
      <c r="DE682" s="113" t="str">
        <f t="shared" si="927"/>
        <v/>
      </c>
      <c r="DF682" s="113" t="str">
        <f t="shared" si="928"/>
        <v/>
      </c>
      <c r="DG682" s="111" t="e">
        <f t="shared" si="956"/>
        <v>#N/A</v>
      </c>
      <c r="DH682" s="108" t="str">
        <f t="shared" si="929"/>
        <v/>
      </c>
      <c r="DI682" s="108" t="str">
        <f t="shared" si="957"/>
        <v/>
      </c>
      <c r="DJ682" s="108" t="str">
        <f t="shared" si="958"/>
        <v/>
      </c>
      <c r="DK682" s="108" t="str">
        <f t="shared" si="961"/>
        <v/>
      </c>
      <c r="DL682" s="108" t="str">
        <f t="shared" si="959"/>
        <v/>
      </c>
      <c r="DM682" s="108" t="str">
        <f t="shared" si="960"/>
        <v/>
      </c>
      <c r="DN682" s="103"/>
      <c r="DO682" s="170" t="str">
        <f t="shared" si="930"/>
        <v/>
      </c>
      <c r="DP682" s="170" t="str">
        <f t="shared" si="931"/>
        <v/>
      </c>
      <c r="DQ682" s="170" t="str">
        <f t="shared" si="932"/>
        <v/>
      </c>
      <c r="DR682" s="55" t="str">
        <f t="shared" si="933"/>
        <v/>
      </c>
      <c r="DS682" s="55" t="str">
        <f t="shared" si="934"/>
        <v/>
      </c>
      <c r="DT682" s="173" t="str">
        <f t="shared" si="935"/>
        <v/>
      </c>
      <c r="DU682" s="55" t="str">
        <f t="shared" si="936"/>
        <v/>
      </c>
      <c r="DV682" s="21" t="str">
        <f t="shared" si="937"/>
        <v/>
      </c>
      <c r="DW682" s="11" t="str">
        <f t="shared" si="962"/>
        <v/>
      </c>
      <c r="DX682" s="12" t="str">
        <f t="shared" si="938"/>
        <v/>
      </c>
      <c r="DY682" s="15"/>
    </row>
    <row r="683" spans="1:129" ht="19.899999999999999" customHeight="1" x14ac:dyDescent="0.25">
      <c r="A683" s="47">
        <f t="shared" si="939"/>
        <v>682</v>
      </c>
      <c r="B683" s="176"/>
      <c r="C683" s="194"/>
      <c r="D683" s="176"/>
      <c r="E683" s="194"/>
      <c r="F683" s="192"/>
      <c r="G683" s="193"/>
      <c r="H683" s="176"/>
      <c r="I683" s="176"/>
      <c r="J683" s="180"/>
      <c r="K683" s="180"/>
      <c r="L683" s="180"/>
      <c r="M683" s="40"/>
      <c r="N683" s="10" t="str">
        <f t="shared" si="882"/>
        <v/>
      </c>
      <c r="O683" s="13"/>
      <c r="P683" s="26" t="str">
        <f t="shared" si="965"/>
        <v/>
      </c>
      <c r="Q683" s="26" t="str">
        <f t="shared" si="965"/>
        <v/>
      </c>
      <c r="R683" s="26" t="str">
        <f t="shared" si="965"/>
        <v/>
      </c>
      <c r="S683" s="26" t="str">
        <f t="shared" si="965"/>
        <v/>
      </c>
      <c r="T683" s="26" t="str">
        <f t="shared" si="965"/>
        <v/>
      </c>
      <c r="U683" s="157" t="str">
        <f t="shared" si="965"/>
        <v/>
      </c>
      <c r="V683" s="26" t="str">
        <f t="shared" si="965"/>
        <v/>
      </c>
      <c r="W683" s="26" t="str">
        <f t="shared" si="965"/>
        <v/>
      </c>
      <c r="X683" s="26" t="str">
        <f t="shared" si="965"/>
        <v/>
      </c>
      <c r="Y683" s="24" t="str">
        <f t="shared" si="965"/>
        <v/>
      </c>
      <c r="Z683" s="18" t="str">
        <f t="shared" si="966"/>
        <v/>
      </c>
      <c r="AA683" s="24" t="str">
        <f t="shared" si="966"/>
        <v/>
      </c>
      <c r="AB683" s="24" t="str">
        <f t="shared" si="966"/>
        <v/>
      </c>
      <c r="AC683" s="26" t="str">
        <f t="shared" si="966"/>
        <v/>
      </c>
      <c r="AD683" s="33" t="str">
        <f t="shared" si="966"/>
        <v/>
      </c>
      <c r="AE683" s="24" t="str">
        <f t="shared" si="966"/>
        <v/>
      </c>
      <c r="AF683" s="26" t="str">
        <f t="shared" si="966"/>
        <v/>
      </c>
      <c r="AG683" s="24" t="str">
        <f t="shared" si="966"/>
        <v/>
      </c>
      <c r="AH683" s="26" t="str">
        <f t="shared" si="966"/>
        <v/>
      </c>
      <c r="AI683" s="26" t="str">
        <f t="shared" si="966"/>
        <v/>
      </c>
      <c r="AJ683" s="26" t="str">
        <f t="shared" si="966"/>
        <v/>
      </c>
      <c r="AK683" s="26" t="str">
        <f t="shared" si="966"/>
        <v/>
      </c>
      <c r="AL683" s="26" t="str">
        <f t="shared" si="966"/>
        <v/>
      </c>
      <c r="AM683" s="18" t="str">
        <f t="shared" si="966"/>
        <v/>
      </c>
      <c r="AN683" s="9"/>
      <c r="AO683" s="152" t="str">
        <f t="shared" si="940"/>
        <v/>
      </c>
      <c r="AP683" s="150" t="str">
        <f t="shared" si="883"/>
        <v/>
      </c>
      <c r="AQ683" s="151" t="str">
        <f t="shared" si="884"/>
        <v/>
      </c>
      <c r="AR683" s="107" t="str">
        <f t="shared" si="885"/>
        <v/>
      </c>
      <c r="AS683" s="128" t="str">
        <f t="shared" si="886"/>
        <v/>
      </c>
      <c r="AT683" s="114" t="str">
        <f t="shared" si="941"/>
        <v/>
      </c>
      <c r="AU683" s="114" t="str">
        <f t="shared" si="942"/>
        <v/>
      </c>
      <c r="AV683" s="114" t="str">
        <f t="shared" si="943"/>
        <v/>
      </c>
      <c r="AW683" s="114" t="str">
        <f t="shared" si="944"/>
        <v/>
      </c>
      <c r="AX683" s="117" t="str">
        <f t="shared" si="945"/>
        <v/>
      </c>
      <c r="AY683" s="117" t="str">
        <f t="shared" si="946"/>
        <v/>
      </c>
      <c r="AZ683" s="111" t="str">
        <f t="shared" si="947"/>
        <v/>
      </c>
      <c r="BA683" s="133" t="str">
        <f t="shared" si="948"/>
        <v/>
      </c>
      <c r="BB683" s="126" t="str">
        <f t="shared" si="887"/>
        <v/>
      </c>
      <c r="BC683" s="126" t="str">
        <f t="shared" si="888"/>
        <v/>
      </c>
      <c r="BD683" s="127" t="str">
        <f t="shared" si="889"/>
        <v/>
      </c>
      <c r="BE683" s="115" t="str">
        <f t="shared" si="890"/>
        <v/>
      </c>
      <c r="BF683" s="148" t="str">
        <f t="shared" si="891"/>
        <v/>
      </c>
      <c r="BG683" s="126" t="str">
        <f t="shared" si="892"/>
        <v/>
      </c>
      <c r="BH683" s="126" t="str">
        <f t="shared" si="893"/>
        <v/>
      </c>
      <c r="BI683" s="126" t="str">
        <f t="shared" si="894"/>
        <v/>
      </c>
      <c r="BJ683" s="126" t="str">
        <f t="shared" si="895"/>
        <v/>
      </c>
      <c r="BK683" s="111" t="str">
        <f t="shared" si="896"/>
        <v/>
      </c>
      <c r="BL683" s="118" t="str">
        <f t="shared" si="949"/>
        <v/>
      </c>
      <c r="BM683" s="115" t="str">
        <f t="shared" si="897"/>
        <v/>
      </c>
      <c r="BN683" s="110" t="str">
        <f t="shared" si="898"/>
        <v/>
      </c>
      <c r="BO683" s="110" t="str">
        <f t="shared" si="899"/>
        <v/>
      </c>
      <c r="BP683" s="111" t="str">
        <f t="shared" si="950"/>
        <v/>
      </c>
      <c r="BQ683" s="110" t="str">
        <f t="shared" si="951"/>
        <v/>
      </c>
      <c r="BR683" s="153"/>
      <c r="BS683" s="115" t="str">
        <f t="shared" si="900"/>
        <v/>
      </c>
      <c r="BT683" s="132" t="str">
        <f t="shared" si="963"/>
        <v/>
      </c>
      <c r="BU683" s="146" t="str">
        <f t="shared" si="901"/>
        <v/>
      </c>
      <c r="BV683" s="115" t="str">
        <f t="shared" si="902"/>
        <v/>
      </c>
      <c r="BW683" s="118" t="str">
        <f t="shared" si="903"/>
        <v/>
      </c>
      <c r="BX683" s="119"/>
      <c r="BY683" s="111" t="str">
        <f t="shared" si="904"/>
        <v/>
      </c>
      <c r="BZ683" s="111" t="str">
        <f t="shared" si="905"/>
        <v/>
      </c>
      <c r="CA683" s="111" t="str">
        <f t="shared" si="906"/>
        <v/>
      </c>
      <c r="CB683" s="142" t="str">
        <f t="shared" si="907"/>
        <v/>
      </c>
      <c r="CC683" s="184" t="str">
        <f t="shared" si="908"/>
        <v/>
      </c>
      <c r="CD683" s="115" t="str">
        <f t="shared" si="909"/>
        <v/>
      </c>
      <c r="CE683" s="115" t="str">
        <f t="shared" si="910"/>
        <v/>
      </c>
      <c r="CF683" s="125" t="str">
        <f t="shared" si="911"/>
        <v/>
      </c>
      <c r="CG683" s="125" t="str">
        <f t="shared" si="912"/>
        <v/>
      </c>
      <c r="CH683" s="149" t="str">
        <f t="shared" si="913"/>
        <v/>
      </c>
      <c r="CI683" s="142" t="str">
        <f t="shared" si="914"/>
        <v/>
      </c>
      <c r="CJ683" s="119"/>
      <c r="CK683" s="109"/>
      <c r="CL683" s="166" t="str">
        <f t="shared" si="915"/>
        <v/>
      </c>
      <c r="CM683" s="166" t="str">
        <f t="shared" si="916"/>
        <v/>
      </c>
      <c r="CN683" s="163" t="str">
        <f t="shared" si="917"/>
        <v/>
      </c>
      <c r="CO683" s="164" t="str">
        <f t="shared" si="918"/>
        <v/>
      </c>
      <c r="CP683" s="109"/>
      <c r="CQ683" s="163" t="str">
        <f t="shared" si="919"/>
        <v/>
      </c>
      <c r="CR683" s="163" t="str">
        <f t="shared" si="920"/>
        <v/>
      </c>
      <c r="CS683" s="109"/>
      <c r="CT683" s="112" t="str">
        <f t="shared" si="952"/>
        <v/>
      </c>
      <c r="CU683" s="145" t="str">
        <f t="shared" si="953"/>
        <v/>
      </c>
      <c r="CV683" s="111" t="str">
        <f t="shared" si="954"/>
        <v/>
      </c>
      <c r="CW683" s="111" t="str">
        <f t="shared" si="955"/>
        <v/>
      </c>
      <c r="CX683" s="109" t="str">
        <f t="shared" si="921"/>
        <v/>
      </c>
      <c r="CY683" s="126" t="str">
        <f t="shared" si="922"/>
        <v/>
      </c>
      <c r="CZ683" s="126" t="str">
        <f t="shared" si="923"/>
        <v/>
      </c>
      <c r="DA683" s="126" t="str">
        <f t="shared" si="924"/>
        <v/>
      </c>
      <c r="DB683" s="145" t="str">
        <f t="shared" si="925"/>
        <v/>
      </c>
      <c r="DC683" s="143" t="str">
        <f t="shared" si="926"/>
        <v/>
      </c>
      <c r="DD683" s="121"/>
      <c r="DE683" s="113" t="str">
        <f t="shared" si="927"/>
        <v/>
      </c>
      <c r="DF683" s="113" t="str">
        <f t="shared" si="928"/>
        <v/>
      </c>
      <c r="DG683" s="111" t="e">
        <f t="shared" si="956"/>
        <v>#N/A</v>
      </c>
      <c r="DH683" s="108" t="str">
        <f t="shared" si="929"/>
        <v/>
      </c>
      <c r="DI683" s="108" t="str">
        <f t="shared" si="957"/>
        <v/>
      </c>
      <c r="DJ683" s="108" t="str">
        <f t="shared" si="958"/>
        <v/>
      </c>
      <c r="DK683" s="108" t="str">
        <f t="shared" si="961"/>
        <v/>
      </c>
      <c r="DL683" s="108" t="str">
        <f t="shared" si="959"/>
        <v/>
      </c>
      <c r="DM683" s="108" t="str">
        <f t="shared" si="960"/>
        <v/>
      </c>
      <c r="DN683" s="103"/>
      <c r="DO683" s="170" t="str">
        <f t="shared" si="930"/>
        <v/>
      </c>
      <c r="DP683" s="170" t="str">
        <f t="shared" si="931"/>
        <v/>
      </c>
      <c r="DQ683" s="170" t="str">
        <f t="shared" si="932"/>
        <v/>
      </c>
      <c r="DR683" s="55" t="str">
        <f t="shared" si="933"/>
        <v/>
      </c>
      <c r="DS683" s="55" t="str">
        <f t="shared" si="934"/>
        <v/>
      </c>
      <c r="DT683" s="173" t="str">
        <f t="shared" si="935"/>
        <v/>
      </c>
      <c r="DU683" s="55" t="str">
        <f t="shared" si="936"/>
        <v/>
      </c>
      <c r="DV683" s="21" t="str">
        <f t="shared" si="937"/>
        <v/>
      </c>
      <c r="DW683" s="11" t="str">
        <f t="shared" si="962"/>
        <v/>
      </c>
      <c r="DX683" s="12" t="str">
        <f t="shared" si="938"/>
        <v/>
      </c>
      <c r="DY683" s="15"/>
    </row>
    <row r="684" spans="1:129" ht="19.899999999999999" customHeight="1" x14ac:dyDescent="0.25">
      <c r="A684" s="47">
        <f t="shared" si="939"/>
        <v>683</v>
      </c>
      <c r="B684" s="176"/>
      <c r="C684" s="194"/>
      <c r="D684" s="176"/>
      <c r="E684" s="194"/>
      <c r="F684" s="192"/>
      <c r="G684" s="193"/>
      <c r="H684" s="176"/>
      <c r="I684" s="176"/>
      <c r="J684" s="180"/>
      <c r="K684" s="180"/>
      <c r="L684" s="180"/>
      <c r="M684" s="40"/>
      <c r="N684" s="10" t="str">
        <f t="shared" si="882"/>
        <v/>
      </c>
      <c r="O684" s="13"/>
      <c r="P684" s="26" t="str">
        <f t="shared" si="965"/>
        <v/>
      </c>
      <c r="Q684" s="26" t="str">
        <f t="shared" si="965"/>
        <v/>
      </c>
      <c r="R684" s="26" t="str">
        <f t="shared" si="965"/>
        <v/>
      </c>
      <c r="S684" s="26" t="str">
        <f t="shared" si="965"/>
        <v/>
      </c>
      <c r="T684" s="26" t="str">
        <f t="shared" si="965"/>
        <v/>
      </c>
      <c r="U684" s="157" t="str">
        <f t="shared" si="965"/>
        <v/>
      </c>
      <c r="V684" s="26" t="str">
        <f t="shared" si="965"/>
        <v/>
      </c>
      <c r="W684" s="26" t="str">
        <f t="shared" si="965"/>
        <v/>
      </c>
      <c r="X684" s="26" t="str">
        <f t="shared" si="965"/>
        <v/>
      </c>
      <c r="Y684" s="24" t="str">
        <f t="shared" si="965"/>
        <v/>
      </c>
      <c r="Z684" s="18" t="str">
        <f t="shared" si="966"/>
        <v/>
      </c>
      <c r="AA684" s="24" t="str">
        <f t="shared" si="966"/>
        <v/>
      </c>
      <c r="AB684" s="24" t="str">
        <f t="shared" si="966"/>
        <v/>
      </c>
      <c r="AC684" s="26" t="str">
        <f t="shared" si="966"/>
        <v/>
      </c>
      <c r="AD684" s="33" t="str">
        <f t="shared" si="966"/>
        <v/>
      </c>
      <c r="AE684" s="24" t="str">
        <f t="shared" si="966"/>
        <v/>
      </c>
      <c r="AF684" s="26" t="str">
        <f t="shared" si="966"/>
        <v/>
      </c>
      <c r="AG684" s="24" t="str">
        <f t="shared" si="966"/>
        <v/>
      </c>
      <c r="AH684" s="26" t="str">
        <f t="shared" si="966"/>
        <v/>
      </c>
      <c r="AI684" s="26" t="str">
        <f t="shared" si="966"/>
        <v/>
      </c>
      <c r="AJ684" s="26" t="str">
        <f t="shared" si="966"/>
        <v/>
      </c>
      <c r="AK684" s="26" t="str">
        <f t="shared" si="966"/>
        <v/>
      </c>
      <c r="AL684" s="26" t="str">
        <f t="shared" si="966"/>
        <v/>
      </c>
      <c r="AM684" s="18" t="str">
        <f t="shared" si="966"/>
        <v/>
      </c>
      <c r="AN684" s="9"/>
      <c r="AO684" s="152" t="str">
        <f t="shared" si="940"/>
        <v/>
      </c>
      <c r="AP684" s="150" t="str">
        <f t="shared" si="883"/>
        <v/>
      </c>
      <c r="AQ684" s="151" t="str">
        <f t="shared" si="884"/>
        <v/>
      </c>
      <c r="AR684" s="107" t="str">
        <f t="shared" si="885"/>
        <v/>
      </c>
      <c r="AS684" s="128" t="str">
        <f t="shared" si="886"/>
        <v/>
      </c>
      <c r="AT684" s="114" t="str">
        <f t="shared" si="941"/>
        <v/>
      </c>
      <c r="AU684" s="114" t="str">
        <f t="shared" si="942"/>
        <v/>
      </c>
      <c r="AV684" s="114" t="str">
        <f t="shared" si="943"/>
        <v/>
      </c>
      <c r="AW684" s="114" t="str">
        <f t="shared" si="944"/>
        <v/>
      </c>
      <c r="AX684" s="117" t="str">
        <f t="shared" si="945"/>
        <v/>
      </c>
      <c r="AY684" s="117" t="str">
        <f t="shared" si="946"/>
        <v/>
      </c>
      <c r="AZ684" s="111" t="str">
        <f t="shared" si="947"/>
        <v/>
      </c>
      <c r="BA684" s="133" t="str">
        <f t="shared" si="948"/>
        <v/>
      </c>
      <c r="BB684" s="126" t="str">
        <f t="shared" si="887"/>
        <v/>
      </c>
      <c r="BC684" s="126" t="str">
        <f t="shared" si="888"/>
        <v/>
      </c>
      <c r="BD684" s="127" t="str">
        <f t="shared" si="889"/>
        <v/>
      </c>
      <c r="BE684" s="115" t="str">
        <f t="shared" si="890"/>
        <v/>
      </c>
      <c r="BF684" s="148" t="str">
        <f t="shared" si="891"/>
        <v/>
      </c>
      <c r="BG684" s="126" t="str">
        <f t="shared" si="892"/>
        <v/>
      </c>
      <c r="BH684" s="126" t="str">
        <f t="shared" si="893"/>
        <v/>
      </c>
      <c r="BI684" s="126" t="str">
        <f t="shared" si="894"/>
        <v/>
      </c>
      <c r="BJ684" s="126" t="str">
        <f t="shared" si="895"/>
        <v/>
      </c>
      <c r="BK684" s="111" t="str">
        <f t="shared" si="896"/>
        <v/>
      </c>
      <c r="BL684" s="118" t="str">
        <f t="shared" si="949"/>
        <v/>
      </c>
      <c r="BM684" s="115" t="str">
        <f t="shared" si="897"/>
        <v/>
      </c>
      <c r="BN684" s="110" t="str">
        <f t="shared" si="898"/>
        <v/>
      </c>
      <c r="BO684" s="110" t="str">
        <f t="shared" si="899"/>
        <v/>
      </c>
      <c r="BP684" s="111" t="str">
        <f t="shared" si="950"/>
        <v/>
      </c>
      <c r="BQ684" s="110" t="str">
        <f t="shared" si="951"/>
        <v/>
      </c>
      <c r="BR684" s="153"/>
      <c r="BS684" s="115" t="str">
        <f t="shared" si="900"/>
        <v/>
      </c>
      <c r="BT684" s="132" t="str">
        <f t="shared" si="963"/>
        <v/>
      </c>
      <c r="BU684" s="146" t="str">
        <f t="shared" si="901"/>
        <v/>
      </c>
      <c r="BV684" s="115" t="str">
        <f t="shared" si="902"/>
        <v/>
      </c>
      <c r="BW684" s="118" t="str">
        <f t="shared" si="903"/>
        <v/>
      </c>
      <c r="BX684" s="119"/>
      <c r="BY684" s="111" t="str">
        <f t="shared" si="904"/>
        <v/>
      </c>
      <c r="BZ684" s="111" t="str">
        <f t="shared" si="905"/>
        <v/>
      </c>
      <c r="CA684" s="111" t="str">
        <f t="shared" si="906"/>
        <v/>
      </c>
      <c r="CB684" s="142" t="str">
        <f t="shared" si="907"/>
        <v/>
      </c>
      <c r="CC684" s="184" t="str">
        <f t="shared" si="908"/>
        <v/>
      </c>
      <c r="CD684" s="115" t="str">
        <f t="shared" si="909"/>
        <v/>
      </c>
      <c r="CE684" s="115" t="str">
        <f t="shared" si="910"/>
        <v/>
      </c>
      <c r="CF684" s="125" t="str">
        <f t="shared" si="911"/>
        <v/>
      </c>
      <c r="CG684" s="125" t="str">
        <f t="shared" si="912"/>
        <v/>
      </c>
      <c r="CH684" s="149" t="str">
        <f t="shared" si="913"/>
        <v/>
      </c>
      <c r="CI684" s="142" t="str">
        <f t="shared" si="914"/>
        <v/>
      </c>
      <c r="CJ684" s="119"/>
      <c r="CK684" s="109"/>
      <c r="CL684" s="166" t="str">
        <f t="shared" si="915"/>
        <v/>
      </c>
      <c r="CM684" s="166" t="str">
        <f t="shared" si="916"/>
        <v/>
      </c>
      <c r="CN684" s="163" t="str">
        <f t="shared" si="917"/>
        <v/>
      </c>
      <c r="CO684" s="164" t="str">
        <f t="shared" si="918"/>
        <v/>
      </c>
      <c r="CP684" s="109"/>
      <c r="CQ684" s="163" t="str">
        <f t="shared" si="919"/>
        <v/>
      </c>
      <c r="CR684" s="163" t="str">
        <f t="shared" si="920"/>
        <v/>
      </c>
      <c r="CS684" s="109"/>
      <c r="CT684" s="112" t="str">
        <f t="shared" si="952"/>
        <v/>
      </c>
      <c r="CU684" s="145" t="str">
        <f t="shared" si="953"/>
        <v/>
      </c>
      <c r="CV684" s="111" t="str">
        <f t="shared" si="954"/>
        <v/>
      </c>
      <c r="CW684" s="111" t="str">
        <f t="shared" si="955"/>
        <v/>
      </c>
      <c r="CX684" s="109" t="str">
        <f t="shared" si="921"/>
        <v/>
      </c>
      <c r="CY684" s="126" t="str">
        <f t="shared" si="922"/>
        <v/>
      </c>
      <c r="CZ684" s="126" t="str">
        <f t="shared" si="923"/>
        <v/>
      </c>
      <c r="DA684" s="126" t="str">
        <f t="shared" si="924"/>
        <v/>
      </c>
      <c r="DB684" s="145" t="str">
        <f t="shared" si="925"/>
        <v/>
      </c>
      <c r="DC684" s="143" t="str">
        <f t="shared" si="926"/>
        <v/>
      </c>
      <c r="DD684" s="121"/>
      <c r="DE684" s="113" t="str">
        <f t="shared" si="927"/>
        <v/>
      </c>
      <c r="DF684" s="113" t="str">
        <f t="shared" si="928"/>
        <v/>
      </c>
      <c r="DG684" s="111" t="e">
        <f t="shared" si="956"/>
        <v>#N/A</v>
      </c>
      <c r="DH684" s="108" t="str">
        <f t="shared" si="929"/>
        <v/>
      </c>
      <c r="DI684" s="108" t="str">
        <f t="shared" si="957"/>
        <v/>
      </c>
      <c r="DJ684" s="108" t="str">
        <f t="shared" si="958"/>
        <v/>
      </c>
      <c r="DK684" s="108" t="str">
        <f t="shared" si="961"/>
        <v/>
      </c>
      <c r="DL684" s="108" t="str">
        <f t="shared" si="959"/>
        <v/>
      </c>
      <c r="DM684" s="108" t="str">
        <f t="shared" si="960"/>
        <v/>
      </c>
      <c r="DN684" s="103"/>
      <c r="DO684" s="170" t="str">
        <f t="shared" si="930"/>
        <v/>
      </c>
      <c r="DP684" s="170" t="str">
        <f t="shared" si="931"/>
        <v/>
      </c>
      <c r="DQ684" s="170" t="str">
        <f t="shared" si="932"/>
        <v/>
      </c>
      <c r="DR684" s="55" t="str">
        <f t="shared" si="933"/>
        <v/>
      </c>
      <c r="DS684" s="55" t="str">
        <f t="shared" si="934"/>
        <v/>
      </c>
      <c r="DT684" s="173" t="str">
        <f t="shared" si="935"/>
        <v/>
      </c>
      <c r="DU684" s="55" t="str">
        <f t="shared" si="936"/>
        <v/>
      </c>
      <c r="DV684" s="21" t="str">
        <f t="shared" si="937"/>
        <v/>
      </c>
      <c r="DW684" s="11" t="str">
        <f t="shared" si="962"/>
        <v/>
      </c>
      <c r="DX684" s="12" t="str">
        <f t="shared" si="938"/>
        <v/>
      </c>
      <c r="DY684" s="15"/>
    </row>
    <row r="685" spans="1:129" ht="19.899999999999999" customHeight="1" x14ac:dyDescent="0.25">
      <c r="A685" s="47">
        <f t="shared" si="939"/>
        <v>684</v>
      </c>
      <c r="B685" s="176"/>
      <c r="C685" s="194"/>
      <c r="D685" s="176"/>
      <c r="E685" s="194"/>
      <c r="F685" s="192"/>
      <c r="G685" s="193"/>
      <c r="H685" s="176"/>
      <c r="I685" s="176"/>
      <c r="J685" s="180"/>
      <c r="K685" s="180"/>
      <c r="L685" s="180"/>
      <c r="M685" s="40"/>
      <c r="N685" s="10" t="str">
        <f t="shared" si="882"/>
        <v/>
      </c>
      <c r="O685" s="13"/>
      <c r="P685" s="26" t="str">
        <f t="shared" si="965"/>
        <v/>
      </c>
      <c r="Q685" s="26" t="str">
        <f t="shared" si="965"/>
        <v/>
      </c>
      <c r="R685" s="26" t="str">
        <f t="shared" si="965"/>
        <v/>
      </c>
      <c r="S685" s="26" t="str">
        <f t="shared" si="965"/>
        <v/>
      </c>
      <c r="T685" s="26" t="str">
        <f t="shared" si="965"/>
        <v/>
      </c>
      <c r="U685" s="157" t="str">
        <f t="shared" si="965"/>
        <v/>
      </c>
      <c r="V685" s="26" t="str">
        <f t="shared" si="965"/>
        <v/>
      </c>
      <c r="W685" s="26" t="str">
        <f t="shared" si="965"/>
        <v/>
      </c>
      <c r="X685" s="26" t="str">
        <f t="shared" si="965"/>
        <v/>
      </c>
      <c r="Y685" s="24" t="str">
        <f t="shared" si="965"/>
        <v/>
      </c>
      <c r="Z685" s="18" t="str">
        <f t="shared" si="966"/>
        <v/>
      </c>
      <c r="AA685" s="24" t="str">
        <f t="shared" si="966"/>
        <v/>
      </c>
      <c r="AB685" s="24" t="str">
        <f t="shared" si="966"/>
        <v/>
      </c>
      <c r="AC685" s="26" t="str">
        <f t="shared" si="966"/>
        <v/>
      </c>
      <c r="AD685" s="33" t="str">
        <f t="shared" si="966"/>
        <v/>
      </c>
      <c r="AE685" s="24" t="str">
        <f t="shared" si="966"/>
        <v/>
      </c>
      <c r="AF685" s="26" t="str">
        <f t="shared" si="966"/>
        <v/>
      </c>
      <c r="AG685" s="24" t="str">
        <f t="shared" si="966"/>
        <v/>
      </c>
      <c r="AH685" s="26" t="str">
        <f t="shared" si="966"/>
        <v/>
      </c>
      <c r="AI685" s="26" t="str">
        <f t="shared" si="966"/>
        <v/>
      </c>
      <c r="AJ685" s="26" t="str">
        <f t="shared" si="966"/>
        <v/>
      </c>
      <c r="AK685" s="26" t="str">
        <f t="shared" si="966"/>
        <v/>
      </c>
      <c r="AL685" s="26" t="str">
        <f t="shared" si="966"/>
        <v/>
      </c>
      <c r="AM685" s="18" t="str">
        <f t="shared" si="966"/>
        <v/>
      </c>
      <c r="AN685" s="9"/>
      <c r="AO685" s="152" t="str">
        <f t="shared" si="940"/>
        <v/>
      </c>
      <c r="AP685" s="150" t="str">
        <f t="shared" si="883"/>
        <v/>
      </c>
      <c r="AQ685" s="151" t="str">
        <f t="shared" si="884"/>
        <v/>
      </c>
      <c r="AR685" s="107" t="str">
        <f t="shared" si="885"/>
        <v/>
      </c>
      <c r="AS685" s="128" t="str">
        <f t="shared" si="886"/>
        <v/>
      </c>
      <c r="AT685" s="114" t="str">
        <f t="shared" si="941"/>
        <v/>
      </c>
      <c r="AU685" s="114" t="str">
        <f t="shared" si="942"/>
        <v/>
      </c>
      <c r="AV685" s="114" t="str">
        <f t="shared" si="943"/>
        <v/>
      </c>
      <c r="AW685" s="114" t="str">
        <f t="shared" si="944"/>
        <v/>
      </c>
      <c r="AX685" s="117" t="str">
        <f t="shared" si="945"/>
        <v/>
      </c>
      <c r="AY685" s="117" t="str">
        <f t="shared" si="946"/>
        <v/>
      </c>
      <c r="AZ685" s="111" t="str">
        <f t="shared" si="947"/>
        <v/>
      </c>
      <c r="BA685" s="133" t="str">
        <f t="shared" si="948"/>
        <v/>
      </c>
      <c r="BB685" s="126" t="str">
        <f t="shared" si="887"/>
        <v/>
      </c>
      <c r="BC685" s="126" t="str">
        <f t="shared" si="888"/>
        <v/>
      </c>
      <c r="BD685" s="127" t="str">
        <f t="shared" si="889"/>
        <v/>
      </c>
      <c r="BE685" s="115" t="str">
        <f t="shared" si="890"/>
        <v/>
      </c>
      <c r="BF685" s="148" t="str">
        <f t="shared" si="891"/>
        <v/>
      </c>
      <c r="BG685" s="126" t="str">
        <f t="shared" si="892"/>
        <v/>
      </c>
      <c r="BH685" s="126" t="str">
        <f t="shared" si="893"/>
        <v/>
      </c>
      <c r="BI685" s="126" t="str">
        <f t="shared" si="894"/>
        <v/>
      </c>
      <c r="BJ685" s="126" t="str">
        <f t="shared" si="895"/>
        <v/>
      </c>
      <c r="BK685" s="111" t="str">
        <f t="shared" si="896"/>
        <v/>
      </c>
      <c r="BL685" s="118" t="str">
        <f t="shared" si="949"/>
        <v/>
      </c>
      <c r="BM685" s="115" t="str">
        <f t="shared" si="897"/>
        <v/>
      </c>
      <c r="BN685" s="110" t="str">
        <f t="shared" si="898"/>
        <v/>
      </c>
      <c r="BO685" s="110" t="str">
        <f t="shared" si="899"/>
        <v/>
      </c>
      <c r="BP685" s="111" t="str">
        <f t="shared" si="950"/>
        <v/>
      </c>
      <c r="BQ685" s="110" t="str">
        <f t="shared" si="951"/>
        <v/>
      </c>
      <c r="BR685" s="153"/>
      <c r="BS685" s="115" t="str">
        <f t="shared" si="900"/>
        <v/>
      </c>
      <c r="BT685" s="132" t="str">
        <f t="shared" si="963"/>
        <v/>
      </c>
      <c r="BU685" s="146" t="str">
        <f t="shared" si="901"/>
        <v/>
      </c>
      <c r="BV685" s="115" t="str">
        <f t="shared" si="902"/>
        <v/>
      </c>
      <c r="BW685" s="118" t="str">
        <f t="shared" si="903"/>
        <v/>
      </c>
      <c r="BX685" s="119"/>
      <c r="BY685" s="111" t="str">
        <f t="shared" si="904"/>
        <v/>
      </c>
      <c r="BZ685" s="111" t="str">
        <f t="shared" si="905"/>
        <v/>
      </c>
      <c r="CA685" s="111" t="str">
        <f t="shared" si="906"/>
        <v/>
      </c>
      <c r="CB685" s="142" t="str">
        <f t="shared" si="907"/>
        <v/>
      </c>
      <c r="CC685" s="184" t="str">
        <f t="shared" si="908"/>
        <v/>
      </c>
      <c r="CD685" s="115" t="str">
        <f t="shared" si="909"/>
        <v/>
      </c>
      <c r="CE685" s="115" t="str">
        <f t="shared" si="910"/>
        <v/>
      </c>
      <c r="CF685" s="125" t="str">
        <f t="shared" si="911"/>
        <v/>
      </c>
      <c r="CG685" s="125" t="str">
        <f t="shared" si="912"/>
        <v/>
      </c>
      <c r="CH685" s="149" t="str">
        <f t="shared" si="913"/>
        <v/>
      </c>
      <c r="CI685" s="142" t="str">
        <f t="shared" si="914"/>
        <v/>
      </c>
      <c r="CJ685" s="119"/>
      <c r="CK685" s="109"/>
      <c r="CL685" s="166" t="str">
        <f t="shared" si="915"/>
        <v/>
      </c>
      <c r="CM685" s="166" t="str">
        <f t="shared" si="916"/>
        <v/>
      </c>
      <c r="CN685" s="163" t="str">
        <f t="shared" si="917"/>
        <v/>
      </c>
      <c r="CO685" s="164" t="str">
        <f t="shared" si="918"/>
        <v/>
      </c>
      <c r="CP685" s="109"/>
      <c r="CQ685" s="163" t="str">
        <f t="shared" si="919"/>
        <v/>
      </c>
      <c r="CR685" s="163" t="str">
        <f t="shared" si="920"/>
        <v/>
      </c>
      <c r="CS685" s="109"/>
      <c r="CT685" s="112" t="str">
        <f t="shared" si="952"/>
        <v/>
      </c>
      <c r="CU685" s="145" t="str">
        <f t="shared" si="953"/>
        <v/>
      </c>
      <c r="CV685" s="111" t="str">
        <f t="shared" si="954"/>
        <v/>
      </c>
      <c r="CW685" s="111" t="str">
        <f t="shared" si="955"/>
        <v/>
      </c>
      <c r="CX685" s="109" t="str">
        <f t="shared" si="921"/>
        <v/>
      </c>
      <c r="CY685" s="126" t="str">
        <f t="shared" si="922"/>
        <v/>
      </c>
      <c r="CZ685" s="126" t="str">
        <f t="shared" si="923"/>
        <v/>
      </c>
      <c r="DA685" s="126" t="str">
        <f t="shared" si="924"/>
        <v/>
      </c>
      <c r="DB685" s="145" t="str">
        <f t="shared" si="925"/>
        <v/>
      </c>
      <c r="DC685" s="143" t="str">
        <f t="shared" si="926"/>
        <v/>
      </c>
      <c r="DD685" s="121"/>
      <c r="DE685" s="113" t="str">
        <f t="shared" si="927"/>
        <v/>
      </c>
      <c r="DF685" s="113" t="str">
        <f t="shared" si="928"/>
        <v/>
      </c>
      <c r="DG685" s="111" t="e">
        <f t="shared" si="956"/>
        <v>#N/A</v>
      </c>
      <c r="DH685" s="108" t="str">
        <f t="shared" si="929"/>
        <v/>
      </c>
      <c r="DI685" s="108" t="str">
        <f t="shared" si="957"/>
        <v/>
      </c>
      <c r="DJ685" s="108" t="str">
        <f t="shared" si="958"/>
        <v/>
      </c>
      <c r="DK685" s="108" t="str">
        <f t="shared" si="961"/>
        <v/>
      </c>
      <c r="DL685" s="108" t="str">
        <f t="shared" si="959"/>
        <v/>
      </c>
      <c r="DM685" s="108" t="str">
        <f t="shared" si="960"/>
        <v/>
      </c>
      <c r="DN685" s="103"/>
      <c r="DO685" s="170" t="str">
        <f t="shared" si="930"/>
        <v/>
      </c>
      <c r="DP685" s="170" t="str">
        <f t="shared" si="931"/>
        <v/>
      </c>
      <c r="DQ685" s="170" t="str">
        <f t="shared" si="932"/>
        <v/>
      </c>
      <c r="DR685" s="55" t="str">
        <f t="shared" si="933"/>
        <v/>
      </c>
      <c r="DS685" s="55" t="str">
        <f t="shared" si="934"/>
        <v/>
      </c>
      <c r="DT685" s="173" t="str">
        <f t="shared" si="935"/>
        <v/>
      </c>
      <c r="DU685" s="55" t="str">
        <f t="shared" si="936"/>
        <v/>
      </c>
      <c r="DV685" s="21" t="str">
        <f t="shared" si="937"/>
        <v/>
      </c>
      <c r="DW685" s="11" t="str">
        <f t="shared" si="962"/>
        <v/>
      </c>
      <c r="DX685" s="12" t="str">
        <f t="shared" si="938"/>
        <v/>
      </c>
      <c r="DY685" s="15"/>
    </row>
    <row r="686" spans="1:129" ht="19.899999999999999" customHeight="1" x14ac:dyDescent="0.25">
      <c r="A686" s="47">
        <f t="shared" si="939"/>
        <v>685</v>
      </c>
      <c r="B686" s="176"/>
      <c r="C686" s="194"/>
      <c r="D686" s="176"/>
      <c r="E686" s="194"/>
      <c r="F686" s="192"/>
      <c r="G686" s="193"/>
      <c r="H686" s="176"/>
      <c r="I686" s="176"/>
      <c r="J686" s="180"/>
      <c r="K686" s="180"/>
      <c r="L686" s="180"/>
      <c r="M686" s="40"/>
      <c r="N686" s="10" t="str">
        <f t="shared" si="882"/>
        <v/>
      </c>
      <c r="O686" s="13"/>
      <c r="P686" s="26" t="str">
        <f t="shared" si="965"/>
        <v/>
      </c>
      <c r="Q686" s="26" t="str">
        <f t="shared" si="965"/>
        <v/>
      </c>
      <c r="R686" s="26" t="str">
        <f t="shared" si="965"/>
        <v/>
      </c>
      <c r="S686" s="26" t="str">
        <f t="shared" si="965"/>
        <v/>
      </c>
      <c r="T686" s="26" t="str">
        <f t="shared" si="965"/>
        <v/>
      </c>
      <c r="U686" s="157" t="str">
        <f t="shared" si="965"/>
        <v/>
      </c>
      <c r="V686" s="26" t="str">
        <f t="shared" si="965"/>
        <v/>
      </c>
      <c r="W686" s="26" t="str">
        <f t="shared" si="965"/>
        <v/>
      </c>
      <c r="X686" s="26" t="str">
        <f t="shared" si="965"/>
        <v/>
      </c>
      <c r="Y686" s="24" t="str">
        <f t="shared" si="965"/>
        <v/>
      </c>
      <c r="Z686" s="18" t="str">
        <f t="shared" si="966"/>
        <v/>
      </c>
      <c r="AA686" s="24" t="str">
        <f t="shared" si="966"/>
        <v/>
      </c>
      <c r="AB686" s="24" t="str">
        <f t="shared" si="966"/>
        <v/>
      </c>
      <c r="AC686" s="26" t="str">
        <f t="shared" si="966"/>
        <v/>
      </c>
      <c r="AD686" s="33" t="str">
        <f t="shared" si="966"/>
        <v/>
      </c>
      <c r="AE686" s="24" t="str">
        <f t="shared" si="966"/>
        <v/>
      </c>
      <c r="AF686" s="26" t="str">
        <f t="shared" si="966"/>
        <v/>
      </c>
      <c r="AG686" s="24" t="str">
        <f t="shared" si="966"/>
        <v/>
      </c>
      <c r="AH686" s="26" t="str">
        <f t="shared" si="966"/>
        <v/>
      </c>
      <c r="AI686" s="26" t="str">
        <f t="shared" si="966"/>
        <v/>
      </c>
      <c r="AJ686" s="26" t="str">
        <f t="shared" si="966"/>
        <v/>
      </c>
      <c r="AK686" s="26" t="str">
        <f t="shared" si="966"/>
        <v/>
      </c>
      <c r="AL686" s="26" t="str">
        <f t="shared" si="966"/>
        <v/>
      </c>
      <c r="AM686" s="18" t="str">
        <f t="shared" si="966"/>
        <v/>
      </c>
      <c r="AN686" s="9"/>
      <c r="AO686" s="152" t="str">
        <f t="shared" si="940"/>
        <v/>
      </c>
      <c r="AP686" s="150" t="str">
        <f t="shared" si="883"/>
        <v/>
      </c>
      <c r="AQ686" s="151" t="str">
        <f t="shared" si="884"/>
        <v/>
      </c>
      <c r="AR686" s="107" t="str">
        <f t="shared" si="885"/>
        <v/>
      </c>
      <c r="AS686" s="128" t="str">
        <f t="shared" si="886"/>
        <v/>
      </c>
      <c r="AT686" s="114" t="str">
        <f t="shared" si="941"/>
        <v/>
      </c>
      <c r="AU686" s="114" t="str">
        <f t="shared" si="942"/>
        <v/>
      </c>
      <c r="AV686" s="114" t="str">
        <f t="shared" si="943"/>
        <v/>
      </c>
      <c r="AW686" s="114" t="str">
        <f t="shared" si="944"/>
        <v/>
      </c>
      <c r="AX686" s="117" t="str">
        <f t="shared" si="945"/>
        <v/>
      </c>
      <c r="AY686" s="117" t="str">
        <f t="shared" si="946"/>
        <v/>
      </c>
      <c r="AZ686" s="111" t="str">
        <f t="shared" si="947"/>
        <v/>
      </c>
      <c r="BA686" s="133" t="str">
        <f t="shared" si="948"/>
        <v/>
      </c>
      <c r="BB686" s="126" t="str">
        <f t="shared" si="887"/>
        <v/>
      </c>
      <c r="BC686" s="126" t="str">
        <f t="shared" si="888"/>
        <v/>
      </c>
      <c r="BD686" s="127" t="str">
        <f t="shared" si="889"/>
        <v/>
      </c>
      <c r="BE686" s="115" t="str">
        <f t="shared" si="890"/>
        <v/>
      </c>
      <c r="BF686" s="148" t="str">
        <f t="shared" si="891"/>
        <v/>
      </c>
      <c r="BG686" s="126" t="str">
        <f t="shared" si="892"/>
        <v/>
      </c>
      <c r="BH686" s="126" t="str">
        <f t="shared" si="893"/>
        <v/>
      </c>
      <c r="BI686" s="126" t="str">
        <f t="shared" si="894"/>
        <v/>
      </c>
      <c r="BJ686" s="126" t="str">
        <f t="shared" si="895"/>
        <v/>
      </c>
      <c r="BK686" s="111" t="str">
        <f t="shared" si="896"/>
        <v/>
      </c>
      <c r="BL686" s="118" t="str">
        <f t="shared" si="949"/>
        <v/>
      </c>
      <c r="BM686" s="115" t="str">
        <f t="shared" si="897"/>
        <v/>
      </c>
      <c r="BN686" s="110" t="str">
        <f t="shared" si="898"/>
        <v/>
      </c>
      <c r="BO686" s="110" t="str">
        <f t="shared" si="899"/>
        <v/>
      </c>
      <c r="BP686" s="111" t="str">
        <f t="shared" si="950"/>
        <v/>
      </c>
      <c r="BQ686" s="110" t="str">
        <f t="shared" si="951"/>
        <v/>
      </c>
      <c r="BR686" s="153"/>
      <c r="BS686" s="115" t="str">
        <f t="shared" si="900"/>
        <v/>
      </c>
      <c r="BT686" s="132" t="str">
        <f t="shared" si="963"/>
        <v/>
      </c>
      <c r="BU686" s="146" t="str">
        <f t="shared" si="901"/>
        <v/>
      </c>
      <c r="BV686" s="115" t="str">
        <f t="shared" si="902"/>
        <v/>
      </c>
      <c r="BW686" s="118" t="str">
        <f t="shared" si="903"/>
        <v/>
      </c>
      <c r="BX686" s="119"/>
      <c r="BY686" s="111" t="str">
        <f t="shared" si="904"/>
        <v/>
      </c>
      <c r="BZ686" s="111" t="str">
        <f t="shared" si="905"/>
        <v/>
      </c>
      <c r="CA686" s="111" t="str">
        <f t="shared" si="906"/>
        <v/>
      </c>
      <c r="CB686" s="142" t="str">
        <f t="shared" si="907"/>
        <v/>
      </c>
      <c r="CC686" s="184" t="str">
        <f t="shared" si="908"/>
        <v/>
      </c>
      <c r="CD686" s="115" t="str">
        <f t="shared" si="909"/>
        <v/>
      </c>
      <c r="CE686" s="115" t="str">
        <f t="shared" si="910"/>
        <v/>
      </c>
      <c r="CF686" s="125" t="str">
        <f t="shared" si="911"/>
        <v/>
      </c>
      <c r="CG686" s="125" t="str">
        <f t="shared" si="912"/>
        <v/>
      </c>
      <c r="CH686" s="149" t="str">
        <f t="shared" si="913"/>
        <v/>
      </c>
      <c r="CI686" s="142" t="str">
        <f t="shared" si="914"/>
        <v/>
      </c>
      <c r="CJ686" s="119"/>
      <c r="CK686" s="109"/>
      <c r="CL686" s="166" t="str">
        <f t="shared" si="915"/>
        <v/>
      </c>
      <c r="CM686" s="166" t="str">
        <f t="shared" si="916"/>
        <v/>
      </c>
      <c r="CN686" s="163" t="str">
        <f t="shared" si="917"/>
        <v/>
      </c>
      <c r="CO686" s="164" t="str">
        <f t="shared" si="918"/>
        <v/>
      </c>
      <c r="CP686" s="109"/>
      <c r="CQ686" s="163" t="str">
        <f t="shared" si="919"/>
        <v/>
      </c>
      <c r="CR686" s="163" t="str">
        <f t="shared" si="920"/>
        <v/>
      </c>
      <c r="CS686" s="109"/>
      <c r="CT686" s="112" t="str">
        <f t="shared" si="952"/>
        <v/>
      </c>
      <c r="CU686" s="145" t="str">
        <f t="shared" si="953"/>
        <v/>
      </c>
      <c r="CV686" s="111" t="str">
        <f t="shared" si="954"/>
        <v/>
      </c>
      <c r="CW686" s="111" t="str">
        <f t="shared" si="955"/>
        <v/>
      </c>
      <c r="CX686" s="109" t="str">
        <f t="shared" si="921"/>
        <v/>
      </c>
      <c r="CY686" s="126" t="str">
        <f t="shared" si="922"/>
        <v/>
      </c>
      <c r="CZ686" s="126" t="str">
        <f t="shared" si="923"/>
        <v/>
      </c>
      <c r="DA686" s="126" t="str">
        <f t="shared" si="924"/>
        <v/>
      </c>
      <c r="DB686" s="145" t="str">
        <f t="shared" si="925"/>
        <v/>
      </c>
      <c r="DC686" s="143" t="str">
        <f t="shared" si="926"/>
        <v/>
      </c>
      <c r="DD686" s="121"/>
      <c r="DE686" s="113" t="str">
        <f t="shared" si="927"/>
        <v/>
      </c>
      <c r="DF686" s="113" t="str">
        <f t="shared" si="928"/>
        <v/>
      </c>
      <c r="DG686" s="111" t="e">
        <f t="shared" si="956"/>
        <v>#N/A</v>
      </c>
      <c r="DH686" s="108" t="str">
        <f t="shared" si="929"/>
        <v/>
      </c>
      <c r="DI686" s="108" t="str">
        <f t="shared" si="957"/>
        <v/>
      </c>
      <c r="DJ686" s="108" t="str">
        <f t="shared" si="958"/>
        <v/>
      </c>
      <c r="DK686" s="108" t="str">
        <f t="shared" si="961"/>
        <v/>
      </c>
      <c r="DL686" s="108" t="str">
        <f t="shared" si="959"/>
        <v/>
      </c>
      <c r="DM686" s="108" t="str">
        <f t="shared" si="960"/>
        <v/>
      </c>
      <c r="DN686" s="103"/>
      <c r="DO686" s="170" t="str">
        <f t="shared" si="930"/>
        <v/>
      </c>
      <c r="DP686" s="170" t="str">
        <f t="shared" si="931"/>
        <v/>
      </c>
      <c r="DQ686" s="170" t="str">
        <f t="shared" si="932"/>
        <v/>
      </c>
      <c r="DR686" s="55" t="str">
        <f t="shared" si="933"/>
        <v/>
      </c>
      <c r="DS686" s="55" t="str">
        <f t="shared" si="934"/>
        <v/>
      </c>
      <c r="DT686" s="173" t="str">
        <f t="shared" si="935"/>
        <v/>
      </c>
      <c r="DU686" s="55" t="str">
        <f t="shared" si="936"/>
        <v/>
      </c>
      <c r="DV686" s="21" t="str">
        <f t="shared" si="937"/>
        <v/>
      </c>
      <c r="DW686" s="11" t="str">
        <f t="shared" si="962"/>
        <v/>
      </c>
      <c r="DX686" s="12" t="str">
        <f t="shared" si="938"/>
        <v/>
      </c>
      <c r="DY686" s="15"/>
    </row>
    <row r="687" spans="1:129" ht="19.899999999999999" customHeight="1" x14ac:dyDescent="0.25">
      <c r="A687" s="47">
        <f t="shared" si="939"/>
        <v>686</v>
      </c>
      <c r="B687" s="176"/>
      <c r="C687" s="194"/>
      <c r="D687" s="176"/>
      <c r="E687" s="194"/>
      <c r="F687" s="192"/>
      <c r="G687" s="193"/>
      <c r="H687" s="176"/>
      <c r="I687" s="176"/>
      <c r="J687" s="180"/>
      <c r="K687" s="180"/>
      <c r="L687" s="180"/>
      <c r="M687" s="40"/>
      <c r="N687" s="10" t="str">
        <f t="shared" si="882"/>
        <v/>
      </c>
      <c r="O687" s="13"/>
      <c r="P687" s="26" t="str">
        <f t="shared" si="965"/>
        <v/>
      </c>
      <c r="Q687" s="26" t="str">
        <f t="shared" si="965"/>
        <v/>
      </c>
      <c r="R687" s="26" t="str">
        <f t="shared" si="965"/>
        <v/>
      </c>
      <c r="S687" s="26" t="str">
        <f t="shared" si="965"/>
        <v/>
      </c>
      <c r="T687" s="26" t="str">
        <f t="shared" si="965"/>
        <v/>
      </c>
      <c r="U687" s="157" t="str">
        <f t="shared" si="965"/>
        <v/>
      </c>
      <c r="V687" s="26" t="str">
        <f t="shared" si="965"/>
        <v/>
      </c>
      <c r="W687" s="26" t="str">
        <f t="shared" si="965"/>
        <v/>
      </c>
      <c r="X687" s="26" t="str">
        <f t="shared" si="965"/>
        <v/>
      </c>
      <c r="Y687" s="24" t="str">
        <f t="shared" si="965"/>
        <v/>
      </c>
      <c r="Z687" s="18" t="str">
        <f t="shared" si="966"/>
        <v/>
      </c>
      <c r="AA687" s="24" t="str">
        <f t="shared" si="966"/>
        <v/>
      </c>
      <c r="AB687" s="24" t="str">
        <f t="shared" si="966"/>
        <v/>
      </c>
      <c r="AC687" s="26" t="str">
        <f t="shared" si="966"/>
        <v/>
      </c>
      <c r="AD687" s="33" t="str">
        <f t="shared" si="966"/>
        <v/>
      </c>
      <c r="AE687" s="24" t="str">
        <f t="shared" si="966"/>
        <v/>
      </c>
      <c r="AF687" s="26" t="str">
        <f t="shared" si="966"/>
        <v/>
      </c>
      <c r="AG687" s="24" t="str">
        <f t="shared" si="966"/>
        <v/>
      </c>
      <c r="AH687" s="26" t="str">
        <f t="shared" si="966"/>
        <v/>
      </c>
      <c r="AI687" s="26" t="str">
        <f t="shared" si="966"/>
        <v/>
      </c>
      <c r="AJ687" s="26" t="str">
        <f t="shared" si="966"/>
        <v/>
      </c>
      <c r="AK687" s="26" t="str">
        <f t="shared" si="966"/>
        <v/>
      </c>
      <c r="AL687" s="26" t="str">
        <f t="shared" si="966"/>
        <v/>
      </c>
      <c r="AM687" s="18" t="str">
        <f t="shared" si="966"/>
        <v/>
      </c>
      <c r="AN687" s="9"/>
      <c r="AO687" s="152" t="str">
        <f t="shared" si="940"/>
        <v/>
      </c>
      <c r="AP687" s="150" t="str">
        <f t="shared" si="883"/>
        <v/>
      </c>
      <c r="AQ687" s="151" t="str">
        <f t="shared" si="884"/>
        <v/>
      </c>
      <c r="AR687" s="107" t="str">
        <f t="shared" si="885"/>
        <v/>
      </c>
      <c r="AS687" s="128" t="str">
        <f t="shared" si="886"/>
        <v/>
      </c>
      <c r="AT687" s="114" t="str">
        <f t="shared" si="941"/>
        <v/>
      </c>
      <c r="AU687" s="114" t="str">
        <f t="shared" si="942"/>
        <v/>
      </c>
      <c r="AV687" s="114" t="str">
        <f t="shared" si="943"/>
        <v/>
      </c>
      <c r="AW687" s="114" t="str">
        <f t="shared" si="944"/>
        <v/>
      </c>
      <c r="AX687" s="117" t="str">
        <f t="shared" si="945"/>
        <v/>
      </c>
      <c r="AY687" s="117" t="str">
        <f t="shared" si="946"/>
        <v/>
      </c>
      <c r="AZ687" s="111" t="str">
        <f t="shared" si="947"/>
        <v/>
      </c>
      <c r="BA687" s="133" t="str">
        <f t="shared" si="948"/>
        <v/>
      </c>
      <c r="BB687" s="126" t="str">
        <f t="shared" si="887"/>
        <v/>
      </c>
      <c r="BC687" s="126" t="str">
        <f t="shared" si="888"/>
        <v/>
      </c>
      <c r="BD687" s="127" t="str">
        <f t="shared" si="889"/>
        <v/>
      </c>
      <c r="BE687" s="115" t="str">
        <f t="shared" si="890"/>
        <v/>
      </c>
      <c r="BF687" s="148" t="str">
        <f t="shared" si="891"/>
        <v/>
      </c>
      <c r="BG687" s="126" t="str">
        <f t="shared" si="892"/>
        <v/>
      </c>
      <c r="BH687" s="126" t="str">
        <f t="shared" si="893"/>
        <v/>
      </c>
      <c r="BI687" s="126" t="str">
        <f t="shared" si="894"/>
        <v/>
      </c>
      <c r="BJ687" s="126" t="str">
        <f t="shared" si="895"/>
        <v/>
      </c>
      <c r="BK687" s="111" t="str">
        <f t="shared" si="896"/>
        <v/>
      </c>
      <c r="BL687" s="118" t="str">
        <f t="shared" si="949"/>
        <v/>
      </c>
      <c r="BM687" s="115" t="str">
        <f t="shared" si="897"/>
        <v/>
      </c>
      <c r="BN687" s="110" t="str">
        <f t="shared" si="898"/>
        <v/>
      </c>
      <c r="BO687" s="110" t="str">
        <f t="shared" si="899"/>
        <v/>
      </c>
      <c r="BP687" s="111" t="str">
        <f t="shared" si="950"/>
        <v/>
      </c>
      <c r="BQ687" s="110" t="str">
        <f t="shared" si="951"/>
        <v/>
      </c>
      <c r="BR687" s="153"/>
      <c r="BS687" s="115" t="str">
        <f t="shared" si="900"/>
        <v/>
      </c>
      <c r="BT687" s="132" t="str">
        <f t="shared" si="963"/>
        <v/>
      </c>
      <c r="BU687" s="146" t="str">
        <f t="shared" si="901"/>
        <v/>
      </c>
      <c r="BV687" s="115" t="str">
        <f t="shared" si="902"/>
        <v/>
      </c>
      <c r="BW687" s="118" t="str">
        <f t="shared" si="903"/>
        <v/>
      </c>
      <c r="BX687" s="119"/>
      <c r="BY687" s="111" t="str">
        <f t="shared" si="904"/>
        <v/>
      </c>
      <c r="BZ687" s="111" t="str">
        <f t="shared" si="905"/>
        <v/>
      </c>
      <c r="CA687" s="111" t="str">
        <f t="shared" si="906"/>
        <v/>
      </c>
      <c r="CB687" s="142" t="str">
        <f t="shared" si="907"/>
        <v/>
      </c>
      <c r="CC687" s="184" t="str">
        <f t="shared" si="908"/>
        <v/>
      </c>
      <c r="CD687" s="115" t="str">
        <f t="shared" si="909"/>
        <v/>
      </c>
      <c r="CE687" s="115" t="str">
        <f t="shared" si="910"/>
        <v/>
      </c>
      <c r="CF687" s="125" t="str">
        <f t="shared" si="911"/>
        <v/>
      </c>
      <c r="CG687" s="125" t="str">
        <f t="shared" si="912"/>
        <v/>
      </c>
      <c r="CH687" s="149" t="str">
        <f t="shared" si="913"/>
        <v/>
      </c>
      <c r="CI687" s="142" t="str">
        <f t="shared" si="914"/>
        <v/>
      </c>
      <c r="CJ687" s="119"/>
      <c r="CK687" s="109"/>
      <c r="CL687" s="166" t="str">
        <f t="shared" si="915"/>
        <v/>
      </c>
      <c r="CM687" s="166" t="str">
        <f t="shared" si="916"/>
        <v/>
      </c>
      <c r="CN687" s="163" t="str">
        <f t="shared" si="917"/>
        <v/>
      </c>
      <c r="CO687" s="164" t="str">
        <f t="shared" si="918"/>
        <v/>
      </c>
      <c r="CP687" s="109"/>
      <c r="CQ687" s="163" t="str">
        <f t="shared" si="919"/>
        <v/>
      </c>
      <c r="CR687" s="163" t="str">
        <f t="shared" si="920"/>
        <v/>
      </c>
      <c r="CS687" s="109"/>
      <c r="CT687" s="112" t="str">
        <f t="shared" si="952"/>
        <v/>
      </c>
      <c r="CU687" s="145" t="str">
        <f t="shared" si="953"/>
        <v/>
      </c>
      <c r="CV687" s="111" t="str">
        <f t="shared" si="954"/>
        <v/>
      </c>
      <c r="CW687" s="111" t="str">
        <f t="shared" si="955"/>
        <v/>
      </c>
      <c r="CX687" s="109" t="str">
        <f t="shared" si="921"/>
        <v/>
      </c>
      <c r="CY687" s="126" t="str">
        <f t="shared" si="922"/>
        <v/>
      </c>
      <c r="CZ687" s="126" t="str">
        <f t="shared" si="923"/>
        <v/>
      </c>
      <c r="DA687" s="126" t="str">
        <f t="shared" si="924"/>
        <v/>
      </c>
      <c r="DB687" s="145" t="str">
        <f t="shared" si="925"/>
        <v/>
      </c>
      <c r="DC687" s="143" t="str">
        <f t="shared" si="926"/>
        <v/>
      </c>
      <c r="DD687" s="121"/>
      <c r="DE687" s="113" t="str">
        <f t="shared" si="927"/>
        <v/>
      </c>
      <c r="DF687" s="113" t="str">
        <f t="shared" si="928"/>
        <v/>
      </c>
      <c r="DG687" s="111" t="e">
        <f t="shared" si="956"/>
        <v>#N/A</v>
      </c>
      <c r="DH687" s="108" t="str">
        <f t="shared" si="929"/>
        <v/>
      </c>
      <c r="DI687" s="108" t="str">
        <f t="shared" si="957"/>
        <v/>
      </c>
      <c r="DJ687" s="108" t="str">
        <f t="shared" si="958"/>
        <v/>
      </c>
      <c r="DK687" s="108" t="str">
        <f t="shared" si="961"/>
        <v/>
      </c>
      <c r="DL687" s="108" t="str">
        <f t="shared" si="959"/>
        <v/>
      </c>
      <c r="DM687" s="108" t="str">
        <f t="shared" si="960"/>
        <v/>
      </c>
      <c r="DN687" s="103"/>
      <c r="DO687" s="170" t="str">
        <f t="shared" si="930"/>
        <v/>
      </c>
      <c r="DP687" s="170" t="str">
        <f t="shared" si="931"/>
        <v/>
      </c>
      <c r="DQ687" s="170" t="str">
        <f t="shared" si="932"/>
        <v/>
      </c>
      <c r="DR687" s="55" t="str">
        <f t="shared" si="933"/>
        <v/>
      </c>
      <c r="DS687" s="55" t="str">
        <f t="shared" si="934"/>
        <v/>
      </c>
      <c r="DT687" s="173" t="str">
        <f t="shared" si="935"/>
        <v/>
      </c>
      <c r="DU687" s="55" t="str">
        <f t="shared" si="936"/>
        <v/>
      </c>
      <c r="DV687" s="21" t="str">
        <f t="shared" si="937"/>
        <v/>
      </c>
      <c r="DW687" s="11" t="str">
        <f t="shared" si="962"/>
        <v/>
      </c>
      <c r="DX687" s="12" t="str">
        <f t="shared" si="938"/>
        <v/>
      </c>
      <c r="DY687" s="15"/>
    </row>
    <row r="688" spans="1:129" ht="19.899999999999999" customHeight="1" x14ac:dyDescent="0.25">
      <c r="A688" s="47">
        <f t="shared" si="939"/>
        <v>687</v>
      </c>
      <c r="B688" s="176"/>
      <c r="C688" s="194"/>
      <c r="D688" s="176"/>
      <c r="E688" s="194"/>
      <c r="F688" s="192"/>
      <c r="G688" s="193"/>
      <c r="H688" s="176"/>
      <c r="I688" s="176"/>
      <c r="J688" s="180"/>
      <c r="K688" s="180"/>
      <c r="L688" s="180"/>
      <c r="M688" s="40"/>
      <c r="N688" s="10" t="str">
        <f t="shared" si="882"/>
        <v/>
      </c>
      <c r="O688" s="13"/>
      <c r="P688" s="26" t="str">
        <f t="shared" si="965"/>
        <v/>
      </c>
      <c r="Q688" s="26" t="str">
        <f t="shared" si="965"/>
        <v/>
      </c>
      <c r="R688" s="26" t="str">
        <f t="shared" si="965"/>
        <v/>
      </c>
      <c r="S688" s="26" t="str">
        <f t="shared" si="965"/>
        <v/>
      </c>
      <c r="T688" s="26" t="str">
        <f t="shared" si="965"/>
        <v/>
      </c>
      <c r="U688" s="157" t="str">
        <f t="shared" si="965"/>
        <v/>
      </c>
      <c r="V688" s="26" t="str">
        <f t="shared" si="965"/>
        <v/>
      </c>
      <c r="W688" s="26" t="str">
        <f t="shared" si="965"/>
        <v/>
      </c>
      <c r="X688" s="26" t="str">
        <f t="shared" si="965"/>
        <v/>
      </c>
      <c r="Y688" s="24" t="str">
        <f t="shared" si="965"/>
        <v/>
      </c>
      <c r="Z688" s="18" t="str">
        <f t="shared" si="966"/>
        <v/>
      </c>
      <c r="AA688" s="24" t="str">
        <f t="shared" si="966"/>
        <v/>
      </c>
      <c r="AB688" s="24" t="str">
        <f t="shared" si="966"/>
        <v/>
      </c>
      <c r="AC688" s="26" t="str">
        <f t="shared" si="966"/>
        <v/>
      </c>
      <c r="AD688" s="33" t="str">
        <f t="shared" si="966"/>
        <v/>
      </c>
      <c r="AE688" s="24" t="str">
        <f t="shared" si="966"/>
        <v/>
      </c>
      <c r="AF688" s="26" t="str">
        <f t="shared" si="966"/>
        <v/>
      </c>
      <c r="AG688" s="24" t="str">
        <f t="shared" si="966"/>
        <v/>
      </c>
      <c r="AH688" s="26" t="str">
        <f t="shared" si="966"/>
        <v/>
      </c>
      <c r="AI688" s="26" t="str">
        <f t="shared" si="966"/>
        <v/>
      </c>
      <c r="AJ688" s="26" t="str">
        <f t="shared" si="966"/>
        <v/>
      </c>
      <c r="AK688" s="26" t="str">
        <f t="shared" si="966"/>
        <v/>
      </c>
      <c r="AL688" s="26" t="str">
        <f t="shared" si="966"/>
        <v/>
      </c>
      <c r="AM688" s="18" t="str">
        <f t="shared" si="966"/>
        <v/>
      </c>
      <c r="AN688" s="9"/>
      <c r="AO688" s="152" t="str">
        <f t="shared" si="940"/>
        <v/>
      </c>
      <c r="AP688" s="150" t="str">
        <f t="shared" si="883"/>
        <v/>
      </c>
      <c r="AQ688" s="151" t="str">
        <f t="shared" si="884"/>
        <v/>
      </c>
      <c r="AR688" s="107" t="str">
        <f t="shared" si="885"/>
        <v/>
      </c>
      <c r="AS688" s="128" t="str">
        <f t="shared" si="886"/>
        <v/>
      </c>
      <c r="AT688" s="114" t="str">
        <f t="shared" si="941"/>
        <v/>
      </c>
      <c r="AU688" s="114" t="str">
        <f t="shared" si="942"/>
        <v/>
      </c>
      <c r="AV688" s="114" t="str">
        <f t="shared" si="943"/>
        <v/>
      </c>
      <c r="AW688" s="114" t="str">
        <f t="shared" si="944"/>
        <v/>
      </c>
      <c r="AX688" s="117" t="str">
        <f t="shared" si="945"/>
        <v/>
      </c>
      <c r="AY688" s="117" t="str">
        <f t="shared" si="946"/>
        <v/>
      </c>
      <c r="AZ688" s="111" t="str">
        <f t="shared" si="947"/>
        <v/>
      </c>
      <c r="BA688" s="133" t="str">
        <f t="shared" si="948"/>
        <v/>
      </c>
      <c r="BB688" s="126" t="str">
        <f t="shared" si="887"/>
        <v/>
      </c>
      <c r="BC688" s="126" t="str">
        <f t="shared" si="888"/>
        <v/>
      </c>
      <c r="BD688" s="127" t="str">
        <f t="shared" si="889"/>
        <v/>
      </c>
      <c r="BE688" s="115" t="str">
        <f t="shared" si="890"/>
        <v/>
      </c>
      <c r="BF688" s="148" t="str">
        <f t="shared" si="891"/>
        <v/>
      </c>
      <c r="BG688" s="126" t="str">
        <f t="shared" si="892"/>
        <v/>
      </c>
      <c r="BH688" s="126" t="str">
        <f t="shared" si="893"/>
        <v/>
      </c>
      <c r="BI688" s="126" t="str">
        <f t="shared" si="894"/>
        <v/>
      </c>
      <c r="BJ688" s="126" t="str">
        <f t="shared" si="895"/>
        <v/>
      </c>
      <c r="BK688" s="111" t="str">
        <f t="shared" si="896"/>
        <v/>
      </c>
      <c r="BL688" s="118" t="str">
        <f t="shared" si="949"/>
        <v/>
      </c>
      <c r="BM688" s="115" t="str">
        <f t="shared" si="897"/>
        <v/>
      </c>
      <c r="BN688" s="110" t="str">
        <f t="shared" si="898"/>
        <v/>
      </c>
      <c r="BO688" s="110" t="str">
        <f t="shared" si="899"/>
        <v/>
      </c>
      <c r="BP688" s="111" t="str">
        <f t="shared" si="950"/>
        <v/>
      </c>
      <c r="BQ688" s="110" t="str">
        <f t="shared" si="951"/>
        <v/>
      </c>
      <c r="BR688" s="153"/>
      <c r="BS688" s="115" t="str">
        <f t="shared" si="900"/>
        <v/>
      </c>
      <c r="BT688" s="132" t="str">
        <f t="shared" si="963"/>
        <v/>
      </c>
      <c r="BU688" s="146" t="str">
        <f t="shared" si="901"/>
        <v/>
      </c>
      <c r="BV688" s="115" t="str">
        <f t="shared" si="902"/>
        <v/>
      </c>
      <c r="BW688" s="118" t="str">
        <f t="shared" si="903"/>
        <v/>
      </c>
      <c r="BX688" s="119"/>
      <c r="BY688" s="111" t="str">
        <f t="shared" si="904"/>
        <v/>
      </c>
      <c r="BZ688" s="111" t="str">
        <f t="shared" si="905"/>
        <v/>
      </c>
      <c r="CA688" s="111" t="str">
        <f t="shared" si="906"/>
        <v/>
      </c>
      <c r="CB688" s="142" t="str">
        <f t="shared" si="907"/>
        <v/>
      </c>
      <c r="CC688" s="184" t="str">
        <f t="shared" si="908"/>
        <v/>
      </c>
      <c r="CD688" s="115" t="str">
        <f t="shared" si="909"/>
        <v/>
      </c>
      <c r="CE688" s="115" t="str">
        <f t="shared" si="910"/>
        <v/>
      </c>
      <c r="CF688" s="125" t="str">
        <f t="shared" si="911"/>
        <v/>
      </c>
      <c r="CG688" s="125" t="str">
        <f t="shared" si="912"/>
        <v/>
      </c>
      <c r="CH688" s="149" t="str">
        <f t="shared" si="913"/>
        <v/>
      </c>
      <c r="CI688" s="142" t="str">
        <f t="shared" si="914"/>
        <v/>
      </c>
      <c r="CJ688" s="119"/>
      <c r="CK688" s="109"/>
      <c r="CL688" s="166" t="str">
        <f t="shared" si="915"/>
        <v/>
      </c>
      <c r="CM688" s="166" t="str">
        <f t="shared" si="916"/>
        <v/>
      </c>
      <c r="CN688" s="163" t="str">
        <f t="shared" si="917"/>
        <v/>
      </c>
      <c r="CO688" s="164" t="str">
        <f t="shared" si="918"/>
        <v/>
      </c>
      <c r="CP688" s="109"/>
      <c r="CQ688" s="163" t="str">
        <f t="shared" si="919"/>
        <v/>
      </c>
      <c r="CR688" s="163" t="str">
        <f t="shared" si="920"/>
        <v/>
      </c>
      <c r="CS688" s="109"/>
      <c r="CT688" s="112" t="str">
        <f t="shared" si="952"/>
        <v/>
      </c>
      <c r="CU688" s="145" t="str">
        <f t="shared" si="953"/>
        <v/>
      </c>
      <c r="CV688" s="111" t="str">
        <f t="shared" si="954"/>
        <v/>
      </c>
      <c r="CW688" s="111" t="str">
        <f t="shared" si="955"/>
        <v/>
      </c>
      <c r="CX688" s="109" t="str">
        <f t="shared" si="921"/>
        <v/>
      </c>
      <c r="CY688" s="126" t="str">
        <f t="shared" si="922"/>
        <v/>
      </c>
      <c r="CZ688" s="126" t="str">
        <f t="shared" si="923"/>
        <v/>
      </c>
      <c r="DA688" s="126" t="str">
        <f t="shared" si="924"/>
        <v/>
      </c>
      <c r="DB688" s="145" t="str">
        <f t="shared" si="925"/>
        <v/>
      </c>
      <c r="DC688" s="143" t="str">
        <f t="shared" si="926"/>
        <v/>
      </c>
      <c r="DD688" s="121"/>
      <c r="DE688" s="113" t="str">
        <f t="shared" si="927"/>
        <v/>
      </c>
      <c r="DF688" s="113" t="str">
        <f t="shared" si="928"/>
        <v/>
      </c>
      <c r="DG688" s="111" t="e">
        <f t="shared" si="956"/>
        <v>#N/A</v>
      </c>
      <c r="DH688" s="108" t="str">
        <f t="shared" si="929"/>
        <v/>
      </c>
      <c r="DI688" s="108" t="str">
        <f t="shared" si="957"/>
        <v/>
      </c>
      <c r="DJ688" s="108" t="str">
        <f t="shared" si="958"/>
        <v/>
      </c>
      <c r="DK688" s="108" t="str">
        <f t="shared" si="961"/>
        <v/>
      </c>
      <c r="DL688" s="108" t="str">
        <f t="shared" si="959"/>
        <v/>
      </c>
      <c r="DM688" s="108" t="str">
        <f t="shared" si="960"/>
        <v/>
      </c>
      <c r="DN688" s="103"/>
      <c r="DO688" s="170" t="str">
        <f t="shared" si="930"/>
        <v/>
      </c>
      <c r="DP688" s="170" t="str">
        <f t="shared" si="931"/>
        <v/>
      </c>
      <c r="DQ688" s="170" t="str">
        <f t="shared" si="932"/>
        <v/>
      </c>
      <c r="DR688" s="55" t="str">
        <f t="shared" si="933"/>
        <v/>
      </c>
      <c r="DS688" s="55" t="str">
        <f t="shared" si="934"/>
        <v/>
      </c>
      <c r="DT688" s="173" t="str">
        <f t="shared" si="935"/>
        <v/>
      </c>
      <c r="DU688" s="55" t="str">
        <f t="shared" si="936"/>
        <v/>
      </c>
      <c r="DV688" s="21" t="str">
        <f t="shared" si="937"/>
        <v/>
      </c>
      <c r="DW688" s="11" t="str">
        <f t="shared" si="962"/>
        <v/>
      </c>
      <c r="DX688" s="12" t="str">
        <f t="shared" si="938"/>
        <v/>
      </c>
      <c r="DY688" s="15"/>
    </row>
    <row r="689" spans="1:129" ht="19.899999999999999" customHeight="1" x14ac:dyDescent="0.25">
      <c r="A689" s="47">
        <f t="shared" si="939"/>
        <v>688</v>
      </c>
      <c r="B689" s="176"/>
      <c r="C689" s="194"/>
      <c r="D689" s="176"/>
      <c r="E689" s="194"/>
      <c r="F689" s="192"/>
      <c r="G689" s="193"/>
      <c r="H689" s="176"/>
      <c r="I689" s="176"/>
      <c r="J689" s="180"/>
      <c r="K689" s="180"/>
      <c r="L689" s="180"/>
      <c r="M689" s="40"/>
      <c r="N689" s="10" t="str">
        <f t="shared" si="882"/>
        <v/>
      </c>
      <c r="O689" s="13"/>
      <c r="P689" s="26" t="str">
        <f t="shared" si="965"/>
        <v/>
      </c>
      <c r="Q689" s="26" t="str">
        <f t="shared" ref="P689:Y752" si="967">IF(SG_or_BG_entered="","",Previous)</f>
        <v/>
      </c>
      <c r="R689" s="26" t="str">
        <f t="shared" si="967"/>
        <v/>
      </c>
      <c r="S689" s="26" t="str">
        <f t="shared" si="967"/>
        <v/>
      </c>
      <c r="T689" s="26" t="str">
        <f t="shared" si="967"/>
        <v/>
      </c>
      <c r="U689" s="157" t="str">
        <f t="shared" si="967"/>
        <v/>
      </c>
      <c r="V689" s="26" t="str">
        <f t="shared" si="967"/>
        <v/>
      </c>
      <c r="W689" s="26" t="str">
        <f t="shared" si="967"/>
        <v/>
      </c>
      <c r="X689" s="26" t="str">
        <f t="shared" si="967"/>
        <v/>
      </c>
      <c r="Y689" s="24" t="str">
        <f t="shared" si="967"/>
        <v/>
      </c>
      <c r="Z689" s="18" t="str">
        <f t="shared" si="966"/>
        <v/>
      </c>
      <c r="AA689" s="24" t="str">
        <f t="shared" si="966"/>
        <v/>
      </c>
      <c r="AB689" s="24" t="str">
        <f t="shared" si="966"/>
        <v/>
      </c>
      <c r="AC689" s="26" t="str">
        <f t="shared" si="966"/>
        <v/>
      </c>
      <c r="AD689" s="33" t="str">
        <f t="shared" si="966"/>
        <v/>
      </c>
      <c r="AE689" s="24" t="str">
        <f t="shared" si="966"/>
        <v/>
      </c>
      <c r="AF689" s="26" t="str">
        <f t="shared" si="966"/>
        <v/>
      </c>
      <c r="AG689" s="24" t="str">
        <f t="shared" si="966"/>
        <v/>
      </c>
      <c r="AH689" s="26" t="str">
        <f t="shared" si="966"/>
        <v/>
      </c>
      <c r="AI689" s="26" t="str">
        <f t="shared" si="966"/>
        <v/>
      </c>
      <c r="AJ689" s="26" t="str">
        <f t="shared" si="966"/>
        <v/>
      </c>
      <c r="AK689" s="26" t="str">
        <f t="shared" si="966"/>
        <v/>
      </c>
      <c r="AL689" s="26" t="str">
        <f t="shared" si="966"/>
        <v/>
      </c>
      <c r="AM689" s="18" t="str">
        <f t="shared" si="966"/>
        <v/>
      </c>
      <c r="AN689" s="9"/>
      <c r="AO689" s="152" t="str">
        <f t="shared" si="940"/>
        <v/>
      </c>
      <c r="AP689" s="150" t="str">
        <f t="shared" si="883"/>
        <v/>
      </c>
      <c r="AQ689" s="151" t="str">
        <f t="shared" si="884"/>
        <v/>
      </c>
      <c r="AR689" s="107" t="str">
        <f t="shared" si="885"/>
        <v/>
      </c>
      <c r="AS689" s="128" t="str">
        <f t="shared" si="886"/>
        <v/>
      </c>
      <c r="AT689" s="114" t="str">
        <f t="shared" si="941"/>
        <v/>
      </c>
      <c r="AU689" s="114" t="str">
        <f t="shared" si="942"/>
        <v/>
      </c>
      <c r="AV689" s="114" t="str">
        <f t="shared" si="943"/>
        <v/>
      </c>
      <c r="AW689" s="114" t="str">
        <f t="shared" si="944"/>
        <v/>
      </c>
      <c r="AX689" s="117" t="str">
        <f t="shared" si="945"/>
        <v/>
      </c>
      <c r="AY689" s="117" t="str">
        <f t="shared" si="946"/>
        <v/>
      </c>
      <c r="AZ689" s="111" t="str">
        <f t="shared" si="947"/>
        <v/>
      </c>
      <c r="BA689" s="133" t="str">
        <f t="shared" si="948"/>
        <v/>
      </c>
      <c r="BB689" s="126" t="str">
        <f t="shared" si="887"/>
        <v/>
      </c>
      <c r="BC689" s="126" t="str">
        <f t="shared" si="888"/>
        <v/>
      </c>
      <c r="BD689" s="127" t="str">
        <f t="shared" si="889"/>
        <v/>
      </c>
      <c r="BE689" s="115" t="str">
        <f t="shared" si="890"/>
        <v/>
      </c>
      <c r="BF689" s="148" t="str">
        <f t="shared" si="891"/>
        <v/>
      </c>
      <c r="BG689" s="126" t="str">
        <f t="shared" si="892"/>
        <v/>
      </c>
      <c r="BH689" s="126" t="str">
        <f t="shared" si="893"/>
        <v/>
      </c>
      <c r="BI689" s="126" t="str">
        <f t="shared" si="894"/>
        <v/>
      </c>
      <c r="BJ689" s="126" t="str">
        <f t="shared" si="895"/>
        <v/>
      </c>
      <c r="BK689" s="111" t="str">
        <f t="shared" si="896"/>
        <v/>
      </c>
      <c r="BL689" s="118" t="str">
        <f t="shared" si="949"/>
        <v/>
      </c>
      <c r="BM689" s="115" t="str">
        <f t="shared" si="897"/>
        <v/>
      </c>
      <c r="BN689" s="110" t="str">
        <f t="shared" si="898"/>
        <v/>
      </c>
      <c r="BO689" s="110" t="str">
        <f t="shared" si="899"/>
        <v/>
      </c>
      <c r="BP689" s="111" t="str">
        <f t="shared" si="950"/>
        <v/>
      </c>
      <c r="BQ689" s="110" t="str">
        <f t="shared" si="951"/>
        <v/>
      </c>
      <c r="BR689" s="153"/>
      <c r="BS689" s="115" t="str">
        <f t="shared" si="900"/>
        <v/>
      </c>
      <c r="BT689" s="132" t="str">
        <f t="shared" si="963"/>
        <v/>
      </c>
      <c r="BU689" s="146" t="str">
        <f t="shared" si="901"/>
        <v/>
      </c>
      <c r="BV689" s="115" t="str">
        <f t="shared" si="902"/>
        <v/>
      </c>
      <c r="BW689" s="118" t="str">
        <f t="shared" si="903"/>
        <v/>
      </c>
      <c r="BX689" s="119"/>
      <c r="BY689" s="111" t="str">
        <f t="shared" si="904"/>
        <v/>
      </c>
      <c r="BZ689" s="111" t="str">
        <f t="shared" si="905"/>
        <v/>
      </c>
      <c r="CA689" s="111" t="str">
        <f t="shared" si="906"/>
        <v/>
      </c>
      <c r="CB689" s="142" t="str">
        <f t="shared" si="907"/>
        <v/>
      </c>
      <c r="CC689" s="184" t="str">
        <f t="shared" si="908"/>
        <v/>
      </c>
      <c r="CD689" s="115" t="str">
        <f t="shared" si="909"/>
        <v/>
      </c>
      <c r="CE689" s="115" t="str">
        <f t="shared" si="910"/>
        <v/>
      </c>
      <c r="CF689" s="125" t="str">
        <f t="shared" si="911"/>
        <v/>
      </c>
      <c r="CG689" s="125" t="str">
        <f t="shared" si="912"/>
        <v/>
      </c>
      <c r="CH689" s="149" t="str">
        <f t="shared" si="913"/>
        <v/>
      </c>
      <c r="CI689" s="142" t="str">
        <f t="shared" si="914"/>
        <v/>
      </c>
      <c r="CJ689" s="119"/>
      <c r="CK689" s="109"/>
      <c r="CL689" s="166" t="str">
        <f t="shared" si="915"/>
        <v/>
      </c>
      <c r="CM689" s="166" t="str">
        <f t="shared" si="916"/>
        <v/>
      </c>
      <c r="CN689" s="163" t="str">
        <f t="shared" si="917"/>
        <v/>
      </c>
      <c r="CO689" s="164" t="str">
        <f t="shared" si="918"/>
        <v/>
      </c>
      <c r="CP689" s="109"/>
      <c r="CQ689" s="163" t="str">
        <f t="shared" si="919"/>
        <v/>
      </c>
      <c r="CR689" s="163" t="str">
        <f t="shared" si="920"/>
        <v/>
      </c>
      <c r="CS689" s="109"/>
      <c r="CT689" s="112" t="str">
        <f t="shared" si="952"/>
        <v/>
      </c>
      <c r="CU689" s="145" t="str">
        <f t="shared" si="953"/>
        <v/>
      </c>
      <c r="CV689" s="111" t="str">
        <f t="shared" si="954"/>
        <v/>
      </c>
      <c r="CW689" s="111" t="str">
        <f t="shared" si="955"/>
        <v/>
      </c>
      <c r="CX689" s="109" t="str">
        <f t="shared" si="921"/>
        <v/>
      </c>
      <c r="CY689" s="126" t="str">
        <f t="shared" si="922"/>
        <v/>
      </c>
      <c r="CZ689" s="126" t="str">
        <f t="shared" si="923"/>
        <v/>
      </c>
      <c r="DA689" s="126" t="str">
        <f t="shared" si="924"/>
        <v/>
      </c>
      <c r="DB689" s="145" t="str">
        <f t="shared" si="925"/>
        <v/>
      </c>
      <c r="DC689" s="143" t="str">
        <f t="shared" si="926"/>
        <v/>
      </c>
      <c r="DD689" s="121"/>
      <c r="DE689" s="113" t="str">
        <f t="shared" si="927"/>
        <v/>
      </c>
      <c r="DF689" s="113" t="str">
        <f t="shared" si="928"/>
        <v/>
      </c>
      <c r="DG689" s="111" t="e">
        <f t="shared" si="956"/>
        <v>#N/A</v>
      </c>
      <c r="DH689" s="108" t="str">
        <f t="shared" si="929"/>
        <v/>
      </c>
      <c r="DI689" s="108" t="str">
        <f t="shared" si="957"/>
        <v/>
      </c>
      <c r="DJ689" s="108" t="str">
        <f t="shared" si="958"/>
        <v/>
      </c>
      <c r="DK689" s="108" t="str">
        <f t="shared" si="961"/>
        <v/>
      </c>
      <c r="DL689" s="108" t="str">
        <f t="shared" si="959"/>
        <v/>
      </c>
      <c r="DM689" s="108" t="str">
        <f t="shared" si="960"/>
        <v/>
      </c>
      <c r="DN689" s="103"/>
      <c r="DO689" s="170" t="str">
        <f t="shared" si="930"/>
        <v/>
      </c>
      <c r="DP689" s="170" t="str">
        <f t="shared" si="931"/>
        <v/>
      </c>
      <c r="DQ689" s="170" t="str">
        <f t="shared" si="932"/>
        <v/>
      </c>
      <c r="DR689" s="55" t="str">
        <f t="shared" si="933"/>
        <v/>
      </c>
      <c r="DS689" s="55" t="str">
        <f t="shared" si="934"/>
        <v/>
      </c>
      <c r="DT689" s="173" t="str">
        <f t="shared" si="935"/>
        <v/>
      </c>
      <c r="DU689" s="55" t="str">
        <f t="shared" si="936"/>
        <v/>
      </c>
      <c r="DV689" s="21" t="str">
        <f t="shared" si="937"/>
        <v/>
      </c>
      <c r="DW689" s="11" t="str">
        <f t="shared" si="962"/>
        <v/>
      </c>
      <c r="DX689" s="12" t="str">
        <f t="shared" si="938"/>
        <v/>
      </c>
      <c r="DY689" s="15"/>
    </row>
    <row r="690" spans="1:129" ht="19.899999999999999" customHeight="1" x14ac:dyDescent="0.25">
      <c r="A690" s="47">
        <f t="shared" si="939"/>
        <v>689</v>
      </c>
      <c r="B690" s="176"/>
      <c r="C690" s="194"/>
      <c r="D690" s="176"/>
      <c r="E690" s="194"/>
      <c r="F690" s="192"/>
      <c r="G690" s="193"/>
      <c r="H690" s="176"/>
      <c r="I690" s="176"/>
      <c r="J690" s="180"/>
      <c r="K690" s="180"/>
      <c r="L690" s="180"/>
      <c r="M690" s="40"/>
      <c r="N690" s="10" t="str">
        <f t="shared" si="882"/>
        <v/>
      </c>
      <c r="O690" s="13"/>
      <c r="P690" s="26" t="str">
        <f t="shared" si="967"/>
        <v/>
      </c>
      <c r="Q690" s="26" t="str">
        <f t="shared" si="967"/>
        <v/>
      </c>
      <c r="R690" s="26" t="str">
        <f t="shared" si="967"/>
        <v/>
      </c>
      <c r="S690" s="26" t="str">
        <f t="shared" si="967"/>
        <v/>
      </c>
      <c r="T690" s="26" t="str">
        <f t="shared" si="967"/>
        <v/>
      </c>
      <c r="U690" s="157" t="str">
        <f t="shared" si="967"/>
        <v/>
      </c>
      <c r="V690" s="26" t="str">
        <f t="shared" si="967"/>
        <v/>
      </c>
      <c r="W690" s="26" t="str">
        <f t="shared" si="967"/>
        <v/>
      </c>
      <c r="X690" s="26" t="str">
        <f t="shared" si="967"/>
        <v/>
      </c>
      <c r="Y690" s="24" t="str">
        <f t="shared" si="967"/>
        <v/>
      </c>
      <c r="Z690" s="18" t="str">
        <f t="shared" si="966"/>
        <v/>
      </c>
      <c r="AA690" s="24" t="str">
        <f t="shared" si="966"/>
        <v/>
      </c>
      <c r="AB690" s="24" t="str">
        <f t="shared" si="966"/>
        <v/>
      </c>
      <c r="AC690" s="26" t="str">
        <f t="shared" si="966"/>
        <v/>
      </c>
      <c r="AD690" s="33" t="str">
        <f t="shared" si="966"/>
        <v/>
      </c>
      <c r="AE690" s="24" t="str">
        <f t="shared" si="966"/>
        <v/>
      </c>
      <c r="AF690" s="26" t="str">
        <f t="shared" si="966"/>
        <v/>
      </c>
      <c r="AG690" s="24" t="str">
        <f t="shared" si="966"/>
        <v/>
      </c>
      <c r="AH690" s="26" t="str">
        <f t="shared" si="966"/>
        <v/>
      </c>
      <c r="AI690" s="26" t="str">
        <f t="shared" si="966"/>
        <v/>
      </c>
      <c r="AJ690" s="26" t="str">
        <f t="shared" si="966"/>
        <v/>
      </c>
      <c r="AK690" s="26" t="str">
        <f t="shared" si="966"/>
        <v/>
      </c>
      <c r="AL690" s="26" t="str">
        <f t="shared" si="966"/>
        <v/>
      </c>
      <c r="AM690" s="18" t="str">
        <f t="shared" si="966"/>
        <v/>
      </c>
      <c r="AN690" s="9"/>
      <c r="AO690" s="152" t="str">
        <f t="shared" si="940"/>
        <v/>
      </c>
      <c r="AP690" s="150" t="str">
        <f t="shared" si="883"/>
        <v/>
      </c>
      <c r="AQ690" s="151" t="str">
        <f t="shared" si="884"/>
        <v/>
      </c>
      <c r="AR690" s="107" t="str">
        <f t="shared" si="885"/>
        <v/>
      </c>
      <c r="AS690" s="128" t="str">
        <f t="shared" si="886"/>
        <v/>
      </c>
      <c r="AT690" s="114" t="str">
        <f t="shared" si="941"/>
        <v/>
      </c>
      <c r="AU690" s="114" t="str">
        <f t="shared" si="942"/>
        <v/>
      </c>
      <c r="AV690" s="114" t="str">
        <f t="shared" si="943"/>
        <v/>
      </c>
      <c r="AW690" s="114" t="str">
        <f t="shared" si="944"/>
        <v/>
      </c>
      <c r="AX690" s="117" t="str">
        <f t="shared" si="945"/>
        <v/>
      </c>
      <c r="AY690" s="117" t="str">
        <f t="shared" si="946"/>
        <v/>
      </c>
      <c r="AZ690" s="111" t="str">
        <f t="shared" si="947"/>
        <v/>
      </c>
      <c r="BA690" s="133" t="str">
        <f t="shared" si="948"/>
        <v/>
      </c>
      <c r="BB690" s="126" t="str">
        <f t="shared" si="887"/>
        <v/>
      </c>
      <c r="BC690" s="126" t="str">
        <f t="shared" si="888"/>
        <v/>
      </c>
      <c r="BD690" s="127" t="str">
        <f t="shared" si="889"/>
        <v/>
      </c>
      <c r="BE690" s="115" t="str">
        <f t="shared" si="890"/>
        <v/>
      </c>
      <c r="BF690" s="148" t="str">
        <f t="shared" si="891"/>
        <v/>
      </c>
      <c r="BG690" s="126" t="str">
        <f t="shared" si="892"/>
        <v/>
      </c>
      <c r="BH690" s="126" t="str">
        <f t="shared" si="893"/>
        <v/>
      </c>
      <c r="BI690" s="126" t="str">
        <f t="shared" si="894"/>
        <v/>
      </c>
      <c r="BJ690" s="126" t="str">
        <f t="shared" si="895"/>
        <v/>
      </c>
      <c r="BK690" s="111" t="str">
        <f t="shared" si="896"/>
        <v/>
      </c>
      <c r="BL690" s="118" t="str">
        <f t="shared" si="949"/>
        <v/>
      </c>
      <c r="BM690" s="115" t="str">
        <f t="shared" si="897"/>
        <v/>
      </c>
      <c r="BN690" s="110" t="str">
        <f t="shared" si="898"/>
        <v/>
      </c>
      <c r="BO690" s="110" t="str">
        <f t="shared" si="899"/>
        <v/>
      </c>
      <c r="BP690" s="111" t="str">
        <f t="shared" si="950"/>
        <v/>
      </c>
      <c r="BQ690" s="110" t="str">
        <f t="shared" si="951"/>
        <v/>
      </c>
      <c r="BR690" s="153"/>
      <c r="BS690" s="115" t="str">
        <f t="shared" si="900"/>
        <v/>
      </c>
      <c r="BT690" s="132" t="str">
        <f t="shared" si="963"/>
        <v/>
      </c>
      <c r="BU690" s="146" t="str">
        <f t="shared" si="901"/>
        <v/>
      </c>
      <c r="BV690" s="115" t="str">
        <f t="shared" si="902"/>
        <v/>
      </c>
      <c r="BW690" s="118" t="str">
        <f t="shared" si="903"/>
        <v/>
      </c>
      <c r="BX690" s="119"/>
      <c r="BY690" s="111" t="str">
        <f t="shared" si="904"/>
        <v/>
      </c>
      <c r="BZ690" s="111" t="str">
        <f t="shared" si="905"/>
        <v/>
      </c>
      <c r="CA690" s="111" t="str">
        <f t="shared" si="906"/>
        <v/>
      </c>
      <c r="CB690" s="142" t="str">
        <f t="shared" si="907"/>
        <v/>
      </c>
      <c r="CC690" s="184" t="str">
        <f t="shared" si="908"/>
        <v/>
      </c>
      <c r="CD690" s="115" t="str">
        <f t="shared" si="909"/>
        <v/>
      </c>
      <c r="CE690" s="115" t="str">
        <f t="shared" si="910"/>
        <v/>
      </c>
      <c r="CF690" s="125" t="str">
        <f t="shared" si="911"/>
        <v/>
      </c>
      <c r="CG690" s="125" t="str">
        <f t="shared" si="912"/>
        <v/>
      </c>
      <c r="CH690" s="149" t="str">
        <f t="shared" si="913"/>
        <v/>
      </c>
      <c r="CI690" s="142" t="str">
        <f t="shared" si="914"/>
        <v/>
      </c>
      <c r="CJ690" s="119"/>
      <c r="CK690" s="109"/>
      <c r="CL690" s="166" t="str">
        <f t="shared" si="915"/>
        <v/>
      </c>
      <c r="CM690" s="166" t="str">
        <f t="shared" si="916"/>
        <v/>
      </c>
      <c r="CN690" s="163" t="str">
        <f t="shared" si="917"/>
        <v/>
      </c>
      <c r="CO690" s="164" t="str">
        <f t="shared" si="918"/>
        <v/>
      </c>
      <c r="CP690" s="109"/>
      <c r="CQ690" s="163" t="str">
        <f t="shared" si="919"/>
        <v/>
      </c>
      <c r="CR690" s="163" t="str">
        <f t="shared" si="920"/>
        <v/>
      </c>
      <c r="CS690" s="109"/>
      <c r="CT690" s="112" t="str">
        <f t="shared" si="952"/>
        <v/>
      </c>
      <c r="CU690" s="145" t="str">
        <f t="shared" si="953"/>
        <v/>
      </c>
      <c r="CV690" s="111" t="str">
        <f t="shared" si="954"/>
        <v/>
      </c>
      <c r="CW690" s="111" t="str">
        <f t="shared" si="955"/>
        <v/>
      </c>
      <c r="CX690" s="109" t="str">
        <f t="shared" si="921"/>
        <v/>
      </c>
      <c r="CY690" s="126" t="str">
        <f t="shared" si="922"/>
        <v/>
      </c>
      <c r="CZ690" s="126" t="str">
        <f t="shared" si="923"/>
        <v/>
      </c>
      <c r="DA690" s="126" t="str">
        <f t="shared" si="924"/>
        <v/>
      </c>
      <c r="DB690" s="145" t="str">
        <f t="shared" si="925"/>
        <v/>
      </c>
      <c r="DC690" s="143" t="str">
        <f t="shared" si="926"/>
        <v/>
      </c>
      <c r="DD690" s="121"/>
      <c r="DE690" s="113" t="str">
        <f t="shared" si="927"/>
        <v/>
      </c>
      <c r="DF690" s="113" t="str">
        <f t="shared" si="928"/>
        <v/>
      </c>
      <c r="DG690" s="111" t="e">
        <f t="shared" si="956"/>
        <v>#N/A</v>
      </c>
      <c r="DH690" s="108" t="str">
        <f t="shared" si="929"/>
        <v/>
      </c>
      <c r="DI690" s="108" t="str">
        <f t="shared" si="957"/>
        <v/>
      </c>
      <c r="DJ690" s="108" t="str">
        <f t="shared" si="958"/>
        <v/>
      </c>
      <c r="DK690" s="108" t="str">
        <f t="shared" si="961"/>
        <v/>
      </c>
      <c r="DL690" s="108" t="str">
        <f t="shared" si="959"/>
        <v/>
      </c>
      <c r="DM690" s="108" t="str">
        <f t="shared" si="960"/>
        <v/>
      </c>
      <c r="DN690" s="103"/>
      <c r="DO690" s="170" t="str">
        <f t="shared" si="930"/>
        <v/>
      </c>
      <c r="DP690" s="170" t="str">
        <f t="shared" si="931"/>
        <v/>
      </c>
      <c r="DQ690" s="170" t="str">
        <f t="shared" si="932"/>
        <v/>
      </c>
      <c r="DR690" s="55" t="str">
        <f t="shared" si="933"/>
        <v/>
      </c>
      <c r="DS690" s="55" t="str">
        <f t="shared" si="934"/>
        <v/>
      </c>
      <c r="DT690" s="173" t="str">
        <f t="shared" si="935"/>
        <v/>
      </c>
      <c r="DU690" s="55" t="str">
        <f t="shared" si="936"/>
        <v/>
      </c>
      <c r="DV690" s="21" t="str">
        <f t="shared" si="937"/>
        <v/>
      </c>
      <c r="DW690" s="11" t="str">
        <f t="shared" si="962"/>
        <v/>
      </c>
      <c r="DX690" s="12" t="str">
        <f t="shared" si="938"/>
        <v/>
      </c>
      <c r="DY690" s="15"/>
    </row>
    <row r="691" spans="1:129" ht="19.899999999999999" customHeight="1" x14ac:dyDescent="0.25">
      <c r="A691" s="47">
        <f t="shared" si="939"/>
        <v>690</v>
      </c>
      <c r="B691" s="176"/>
      <c r="C691" s="194"/>
      <c r="D691" s="176"/>
      <c r="E691" s="194"/>
      <c r="F691" s="192"/>
      <c r="G691" s="193"/>
      <c r="H691" s="176"/>
      <c r="I691" s="176"/>
      <c r="J691" s="180"/>
      <c r="K691" s="180"/>
      <c r="L691" s="180"/>
      <c r="M691" s="40"/>
      <c r="N691" s="10" t="str">
        <f t="shared" si="882"/>
        <v/>
      </c>
      <c r="O691" s="13"/>
      <c r="P691" s="26" t="str">
        <f t="shared" si="967"/>
        <v/>
      </c>
      <c r="Q691" s="26" t="str">
        <f t="shared" si="967"/>
        <v/>
      </c>
      <c r="R691" s="26" t="str">
        <f t="shared" si="967"/>
        <v/>
      </c>
      <c r="S691" s="26" t="str">
        <f t="shared" si="967"/>
        <v/>
      </c>
      <c r="T691" s="26" t="str">
        <f t="shared" si="967"/>
        <v/>
      </c>
      <c r="U691" s="157" t="str">
        <f t="shared" si="967"/>
        <v/>
      </c>
      <c r="V691" s="26" t="str">
        <f t="shared" si="967"/>
        <v/>
      </c>
      <c r="W691" s="26" t="str">
        <f t="shared" si="967"/>
        <v/>
      </c>
      <c r="X691" s="26" t="str">
        <f t="shared" si="967"/>
        <v/>
      </c>
      <c r="Y691" s="24" t="str">
        <f t="shared" si="967"/>
        <v/>
      </c>
      <c r="Z691" s="18" t="str">
        <f t="shared" si="966"/>
        <v/>
      </c>
      <c r="AA691" s="24" t="str">
        <f t="shared" si="966"/>
        <v/>
      </c>
      <c r="AB691" s="24" t="str">
        <f t="shared" si="966"/>
        <v/>
      </c>
      <c r="AC691" s="26" t="str">
        <f t="shared" si="966"/>
        <v/>
      </c>
      <c r="AD691" s="33" t="str">
        <f t="shared" si="966"/>
        <v/>
      </c>
      <c r="AE691" s="24" t="str">
        <f t="shared" si="966"/>
        <v/>
      </c>
      <c r="AF691" s="26" t="str">
        <f t="shared" si="966"/>
        <v/>
      </c>
      <c r="AG691" s="24" t="str">
        <f t="shared" si="966"/>
        <v/>
      </c>
      <c r="AH691" s="26" t="str">
        <f t="shared" si="966"/>
        <v/>
      </c>
      <c r="AI691" s="26" t="str">
        <f t="shared" si="966"/>
        <v/>
      </c>
      <c r="AJ691" s="26" t="str">
        <f t="shared" si="966"/>
        <v/>
      </c>
      <c r="AK691" s="26" t="str">
        <f t="shared" si="966"/>
        <v/>
      </c>
      <c r="AL691" s="26" t="str">
        <f t="shared" si="966"/>
        <v/>
      </c>
      <c r="AM691" s="18" t="str">
        <f t="shared" si="966"/>
        <v/>
      </c>
      <c r="AN691" s="9"/>
      <c r="AO691" s="152" t="str">
        <f t="shared" si="940"/>
        <v/>
      </c>
      <c r="AP691" s="150" t="str">
        <f t="shared" si="883"/>
        <v/>
      </c>
      <c r="AQ691" s="151" t="str">
        <f t="shared" si="884"/>
        <v/>
      </c>
      <c r="AR691" s="107" t="str">
        <f t="shared" si="885"/>
        <v/>
      </c>
      <c r="AS691" s="128" t="str">
        <f t="shared" si="886"/>
        <v/>
      </c>
      <c r="AT691" s="114" t="str">
        <f t="shared" si="941"/>
        <v/>
      </c>
      <c r="AU691" s="114" t="str">
        <f t="shared" si="942"/>
        <v/>
      </c>
      <c r="AV691" s="114" t="str">
        <f t="shared" si="943"/>
        <v/>
      </c>
      <c r="AW691" s="114" t="str">
        <f t="shared" si="944"/>
        <v/>
      </c>
      <c r="AX691" s="117" t="str">
        <f t="shared" si="945"/>
        <v/>
      </c>
      <c r="AY691" s="117" t="str">
        <f t="shared" si="946"/>
        <v/>
      </c>
      <c r="AZ691" s="111" t="str">
        <f t="shared" si="947"/>
        <v/>
      </c>
      <c r="BA691" s="133" t="str">
        <f t="shared" si="948"/>
        <v/>
      </c>
      <c r="BB691" s="126" t="str">
        <f t="shared" si="887"/>
        <v/>
      </c>
      <c r="BC691" s="126" t="str">
        <f t="shared" si="888"/>
        <v/>
      </c>
      <c r="BD691" s="127" t="str">
        <f t="shared" si="889"/>
        <v/>
      </c>
      <c r="BE691" s="115" t="str">
        <f t="shared" si="890"/>
        <v/>
      </c>
      <c r="BF691" s="148" t="str">
        <f t="shared" si="891"/>
        <v/>
      </c>
      <c r="BG691" s="126" t="str">
        <f t="shared" si="892"/>
        <v/>
      </c>
      <c r="BH691" s="126" t="str">
        <f t="shared" si="893"/>
        <v/>
      </c>
      <c r="BI691" s="126" t="str">
        <f t="shared" si="894"/>
        <v/>
      </c>
      <c r="BJ691" s="126" t="str">
        <f t="shared" si="895"/>
        <v/>
      </c>
      <c r="BK691" s="111" t="str">
        <f t="shared" si="896"/>
        <v/>
      </c>
      <c r="BL691" s="118" t="str">
        <f t="shared" si="949"/>
        <v/>
      </c>
      <c r="BM691" s="115" t="str">
        <f t="shared" si="897"/>
        <v/>
      </c>
      <c r="BN691" s="110" t="str">
        <f t="shared" si="898"/>
        <v/>
      </c>
      <c r="BO691" s="110" t="str">
        <f t="shared" si="899"/>
        <v/>
      </c>
      <c r="BP691" s="111" t="str">
        <f t="shared" si="950"/>
        <v/>
      </c>
      <c r="BQ691" s="110" t="str">
        <f t="shared" si="951"/>
        <v/>
      </c>
      <c r="BR691" s="153"/>
      <c r="BS691" s="115" t="str">
        <f t="shared" si="900"/>
        <v/>
      </c>
      <c r="BT691" s="132" t="str">
        <f t="shared" si="963"/>
        <v/>
      </c>
      <c r="BU691" s="146" t="str">
        <f t="shared" si="901"/>
        <v/>
      </c>
      <c r="BV691" s="115" t="str">
        <f t="shared" si="902"/>
        <v/>
      </c>
      <c r="BW691" s="118" t="str">
        <f t="shared" si="903"/>
        <v/>
      </c>
      <c r="BX691" s="119"/>
      <c r="BY691" s="111" t="str">
        <f t="shared" si="904"/>
        <v/>
      </c>
      <c r="BZ691" s="111" t="str">
        <f t="shared" si="905"/>
        <v/>
      </c>
      <c r="CA691" s="111" t="str">
        <f t="shared" si="906"/>
        <v/>
      </c>
      <c r="CB691" s="142" t="str">
        <f t="shared" si="907"/>
        <v/>
      </c>
      <c r="CC691" s="184" t="str">
        <f t="shared" si="908"/>
        <v/>
      </c>
      <c r="CD691" s="115" t="str">
        <f t="shared" si="909"/>
        <v/>
      </c>
      <c r="CE691" s="115" t="str">
        <f t="shared" si="910"/>
        <v/>
      </c>
      <c r="CF691" s="125" t="str">
        <f t="shared" si="911"/>
        <v/>
      </c>
      <c r="CG691" s="125" t="str">
        <f t="shared" si="912"/>
        <v/>
      </c>
      <c r="CH691" s="149" t="str">
        <f t="shared" si="913"/>
        <v/>
      </c>
      <c r="CI691" s="142" t="str">
        <f t="shared" si="914"/>
        <v/>
      </c>
      <c r="CJ691" s="119"/>
      <c r="CK691" s="109"/>
      <c r="CL691" s="166" t="str">
        <f t="shared" si="915"/>
        <v/>
      </c>
      <c r="CM691" s="166" t="str">
        <f t="shared" si="916"/>
        <v/>
      </c>
      <c r="CN691" s="163" t="str">
        <f t="shared" si="917"/>
        <v/>
      </c>
      <c r="CO691" s="164" t="str">
        <f t="shared" si="918"/>
        <v/>
      </c>
      <c r="CP691" s="109"/>
      <c r="CQ691" s="163" t="str">
        <f t="shared" si="919"/>
        <v/>
      </c>
      <c r="CR691" s="163" t="str">
        <f t="shared" si="920"/>
        <v/>
      </c>
      <c r="CS691" s="109"/>
      <c r="CT691" s="112" t="str">
        <f t="shared" si="952"/>
        <v/>
      </c>
      <c r="CU691" s="145" t="str">
        <f t="shared" si="953"/>
        <v/>
      </c>
      <c r="CV691" s="111" t="str">
        <f t="shared" si="954"/>
        <v/>
      </c>
      <c r="CW691" s="111" t="str">
        <f t="shared" si="955"/>
        <v/>
      </c>
      <c r="CX691" s="109" t="str">
        <f t="shared" si="921"/>
        <v/>
      </c>
      <c r="CY691" s="126" t="str">
        <f t="shared" si="922"/>
        <v/>
      </c>
      <c r="CZ691" s="126" t="str">
        <f t="shared" si="923"/>
        <v/>
      </c>
      <c r="DA691" s="126" t="str">
        <f t="shared" si="924"/>
        <v/>
      </c>
      <c r="DB691" s="145" t="str">
        <f t="shared" si="925"/>
        <v/>
      </c>
      <c r="DC691" s="143" t="str">
        <f t="shared" si="926"/>
        <v/>
      </c>
      <c r="DD691" s="121"/>
      <c r="DE691" s="113" t="str">
        <f t="shared" si="927"/>
        <v/>
      </c>
      <c r="DF691" s="113" t="str">
        <f t="shared" si="928"/>
        <v/>
      </c>
      <c r="DG691" s="111" t="e">
        <f t="shared" si="956"/>
        <v>#N/A</v>
      </c>
      <c r="DH691" s="108" t="str">
        <f t="shared" si="929"/>
        <v/>
      </c>
      <c r="DI691" s="108" t="str">
        <f t="shared" si="957"/>
        <v/>
      </c>
      <c r="DJ691" s="108" t="str">
        <f t="shared" si="958"/>
        <v/>
      </c>
      <c r="DK691" s="108" t="str">
        <f t="shared" si="961"/>
        <v/>
      </c>
      <c r="DL691" s="108" t="str">
        <f t="shared" si="959"/>
        <v/>
      </c>
      <c r="DM691" s="108" t="str">
        <f t="shared" si="960"/>
        <v/>
      </c>
      <c r="DN691" s="103"/>
      <c r="DO691" s="170" t="str">
        <f t="shared" si="930"/>
        <v/>
      </c>
      <c r="DP691" s="170" t="str">
        <f t="shared" si="931"/>
        <v/>
      </c>
      <c r="DQ691" s="170" t="str">
        <f t="shared" si="932"/>
        <v/>
      </c>
      <c r="DR691" s="55" t="str">
        <f t="shared" si="933"/>
        <v/>
      </c>
      <c r="DS691" s="55" t="str">
        <f t="shared" si="934"/>
        <v/>
      </c>
      <c r="DT691" s="173" t="str">
        <f t="shared" si="935"/>
        <v/>
      </c>
      <c r="DU691" s="55" t="str">
        <f t="shared" si="936"/>
        <v/>
      </c>
      <c r="DV691" s="21" t="str">
        <f t="shared" si="937"/>
        <v/>
      </c>
      <c r="DW691" s="11" t="str">
        <f t="shared" si="962"/>
        <v/>
      </c>
      <c r="DX691" s="12" t="str">
        <f t="shared" si="938"/>
        <v/>
      </c>
      <c r="DY691" s="15"/>
    </row>
    <row r="692" spans="1:129" ht="19.899999999999999" customHeight="1" x14ac:dyDescent="0.25">
      <c r="A692" s="47">
        <f t="shared" si="939"/>
        <v>691</v>
      </c>
      <c r="B692" s="176"/>
      <c r="C692" s="194"/>
      <c r="D692" s="176"/>
      <c r="E692" s="194"/>
      <c r="F692" s="192"/>
      <c r="G692" s="193"/>
      <c r="H692" s="176"/>
      <c r="I692" s="176"/>
      <c r="J692" s="180"/>
      <c r="K692" s="180"/>
      <c r="L692" s="180"/>
      <c r="M692" s="40"/>
      <c r="N692" s="10" t="str">
        <f t="shared" si="882"/>
        <v/>
      </c>
      <c r="O692" s="13"/>
      <c r="P692" s="26" t="str">
        <f t="shared" si="967"/>
        <v/>
      </c>
      <c r="Q692" s="26" t="str">
        <f t="shared" si="967"/>
        <v/>
      </c>
      <c r="R692" s="26" t="str">
        <f t="shared" si="967"/>
        <v/>
      </c>
      <c r="S692" s="26" t="str">
        <f t="shared" si="967"/>
        <v/>
      </c>
      <c r="T692" s="26" t="str">
        <f t="shared" si="967"/>
        <v/>
      </c>
      <c r="U692" s="157" t="str">
        <f t="shared" si="967"/>
        <v/>
      </c>
      <c r="V692" s="26" t="str">
        <f t="shared" si="967"/>
        <v/>
      </c>
      <c r="W692" s="26" t="str">
        <f t="shared" si="967"/>
        <v/>
      </c>
      <c r="X692" s="26" t="str">
        <f t="shared" si="967"/>
        <v/>
      </c>
      <c r="Y692" s="24" t="str">
        <f t="shared" si="967"/>
        <v/>
      </c>
      <c r="Z692" s="18" t="str">
        <f t="shared" si="966"/>
        <v/>
      </c>
      <c r="AA692" s="24" t="str">
        <f t="shared" si="966"/>
        <v/>
      </c>
      <c r="AB692" s="24" t="str">
        <f t="shared" si="966"/>
        <v/>
      </c>
      <c r="AC692" s="26" t="str">
        <f t="shared" si="966"/>
        <v/>
      </c>
      <c r="AD692" s="33" t="str">
        <f t="shared" si="966"/>
        <v/>
      </c>
      <c r="AE692" s="24" t="str">
        <f t="shared" si="966"/>
        <v/>
      </c>
      <c r="AF692" s="26" t="str">
        <f t="shared" si="966"/>
        <v/>
      </c>
      <c r="AG692" s="24" t="str">
        <f t="shared" si="966"/>
        <v/>
      </c>
      <c r="AH692" s="26" t="str">
        <f t="shared" si="966"/>
        <v/>
      </c>
      <c r="AI692" s="26" t="str">
        <f t="shared" si="966"/>
        <v/>
      </c>
      <c r="AJ692" s="26" t="str">
        <f t="shared" si="966"/>
        <v/>
      </c>
      <c r="AK692" s="26" t="str">
        <f t="shared" si="966"/>
        <v/>
      </c>
      <c r="AL692" s="26" t="str">
        <f t="shared" si="966"/>
        <v/>
      </c>
      <c r="AM692" s="18" t="str">
        <f t="shared" si="966"/>
        <v/>
      </c>
      <c r="AN692" s="9"/>
      <c r="AO692" s="152" t="str">
        <f t="shared" si="940"/>
        <v/>
      </c>
      <c r="AP692" s="150" t="str">
        <f t="shared" si="883"/>
        <v/>
      </c>
      <c r="AQ692" s="151" t="str">
        <f t="shared" si="884"/>
        <v/>
      </c>
      <c r="AR692" s="107" t="str">
        <f t="shared" si="885"/>
        <v/>
      </c>
      <c r="AS692" s="128" t="str">
        <f t="shared" si="886"/>
        <v/>
      </c>
      <c r="AT692" s="114" t="str">
        <f t="shared" si="941"/>
        <v/>
      </c>
      <c r="AU692" s="114" t="str">
        <f t="shared" si="942"/>
        <v/>
      </c>
      <c r="AV692" s="114" t="str">
        <f t="shared" si="943"/>
        <v/>
      </c>
      <c r="AW692" s="114" t="str">
        <f t="shared" si="944"/>
        <v/>
      </c>
      <c r="AX692" s="117" t="str">
        <f t="shared" si="945"/>
        <v/>
      </c>
      <c r="AY692" s="117" t="str">
        <f t="shared" si="946"/>
        <v/>
      </c>
      <c r="AZ692" s="111" t="str">
        <f t="shared" si="947"/>
        <v/>
      </c>
      <c r="BA692" s="133" t="str">
        <f t="shared" si="948"/>
        <v/>
      </c>
      <c r="BB692" s="126" t="str">
        <f t="shared" si="887"/>
        <v/>
      </c>
      <c r="BC692" s="126" t="str">
        <f t="shared" si="888"/>
        <v/>
      </c>
      <c r="BD692" s="127" t="str">
        <f t="shared" si="889"/>
        <v/>
      </c>
      <c r="BE692" s="115" t="str">
        <f t="shared" si="890"/>
        <v/>
      </c>
      <c r="BF692" s="148" t="str">
        <f t="shared" si="891"/>
        <v/>
      </c>
      <c r="BG692" s="126" t="str">
        <f t="shared" si="892"/>
        <v/>
      </c>
      <c r="BH692" s="126" t="str">
        <f t="shared" si="893"/>
        <v/>
      </c>
      <c r="BI692" s="126" t="str">
        <f t="shared" si="894"/>
        <v/>
      </c>
      <c r="BJ692" s="126" t="str">
        <f t="shared" si="895"/>
        <v/>
      </c>
      <c r="BK692" s="111" t="str">
        <f t="shared" si="896"/>
        <v/>
      </c>
      <c r="BL692" s="118" t="str">
        <f t="shared" si="949"/>
        <v/>
      </c>
      <c r="BM692" s="115" t="str">
        <f t="shared" si="897"/>
        <v/>
      </c>
      <c r="BN692" s="110" t="str">
        <f t="shared" si="898"/>
        <v/>
      </c>
      <c r="BO692" s="110" t="str">
        <f t="shared" si="899"/>
        <v/>
      </c>
      <c r="BP692" s="111" t="str">
        <f t="shared" si="950"/>
        <v/>
      </c>
      <c r="BQ692" s="110" t="str">
        <f t="shared" si="951"/>
        <v/>
      </c>
      <c r="BR692" s="153"/>
      <c r="BS692" s="115" t="str">
        <f t="shared" si="900"/>
        <v/>
      </c>
      <c r="BT692" s="132" t="str">
        <f t="shared" si="963"/>
        <v/>
      </c>
      <c r="BU692" s="146" t="str">
        <f t="shared" si="901"/>
        <v/>
      </c>
      <c r="BV692" s="115" t="str">
        <f t="shared" si="902"/>
        <v/>
      </c>
      <c r="BW692" s="118" t="str">
        <f t="shared" si="903"/>
        <v/>
      </c>
      <c r="BX692" s="119"/>
      <c r="BY692" s="111" t="str">
        <f t="shared" si="904"/>
        <v/>
      </c>
      <c r="BZ692" s="111" t="str">
        <f t="shared" si="905"/>
        <v/>
      </c>
      <c r="CA692" s="111" t="str">
        <f t="shared" si="906"/>
        <v/>
      </c>
      <c r="CB692" s="142" t="str">
        <f t="shared" si="907"/>
        <v/>
      </c>
      <c r="CC692" s="184" t="str">
        <f t="shared" si="908"/>
        <v/>
      </c>
      <c r="CD692" s="115" t="str">
        <f t="shared" si="909"/>
        <v/>
      </c>
      <c r="CE692" s="115" t="str">
        <f t="shared" si="910"/>
        <v/>
      </c>
      <c r="CF692" s="125" t="str">
        <f t="shared" si="911"/>
        <v/>
      </c>
      <c r="CG692" s="125" t="str">
        <f t="shared" si="912"/>
        <v/>
      </c>
      <c r="CH692" s="149" t="str">
        <f t="shared" si="913"/>
        <v/>
      </c>
      <c r="CI692" s="142" t="str">
        <f t="shared" si="914"/>
        <v/>
      </c>
      <c r="CJ692" s="119"/>
      <c r="CK692" s="109"/>
      <c r="CL692" s="166" t="str">
        <f t="shared" si="915"/>
        <v/>
      </c>
      <c r="CM692" s="166" t="str">
        <f t="shared" si="916"/>
        <v/>
      </c>
      <c r="CN692" s="163" t="str">
        <f t="shared" si="917"/>
        <v/>
      </c>
      <c r="CO692" s="164" t="str">
        <f t="shared" si="918"/>
        <v/>
      </c>
      <c r="CP692" s="109"/>
      <c r="CQ692" s="163" t="str">
        <f t="shared" si="919"/>
        <v/>
      </c>
      <c r="CR692" s="163" t="str">
        <f t="shared" si="920"/>
        <v/>
      </c>
      <c r="CS692" s="109"/>
      <c r="CT692" s="112" t="str">
        <f t="shared" si="952"/>
        <v/>
      </c>
      <c r="CU692" s="145" t="str">
        <f t="shared" si="953"/>
        <v/>
      </c>
      <c r="CV692" s="111" t="str">
        <f t="shared" si="954"/>
        <v/>
      </c>
      <c r="CW692" s="111" t="str">
        <f t="shared" si="955"/>
        <v/>
      </c>
      <c r="CX692" s="109" t="str">
        <f t="shared" si="921"/>
        <v/>
      </c>
      <c r="CY692" s="126" t="str">
        <f t="shared" si="922"/>
        <v/>
      </c>
      <c r="CZ692" s="126" t="str">
        <f t="shared" si="923"/>
        <v/>
      </c>
      <c r="DA692" s="126" t="str">
        <f t="shared" si="924"/>
        <v/>
      </c>
      <c r="DB692" s="145" t="str">
        <f t="shared" si="925"/>
        <v/>
      </c>
      <c r="DC692" s="143" t="str">
        <f t="shared" si="926"/>
        <v/>
      </c>
      <c r="DD692" s="121"/>
      <c r="DE692" s="113" t="str">
        <f t="shared" si="927"/>
        <v/>
      </c>
      <c r="DF692" s="113" t="str">
        <f t="shared" si="928"/>
        <v/>
      </c>
      <c r="DG692" s="111" t="e">
        <f t="shared" si="956"/>
        <v>#N/A</v>
      </c>
      <c r="DH692" s="108" t="str">
        <f t="shared" si="929"/>
        <v/>
      </c>
      <c r="DI692" s="108" t="str">
        <f t="shared" si="957"/>
        <v/>
      </c>
      <c r="DJ692" s="108" t="str">
        <f t="shared" si="958"/>
        <v/>
      </c>
      <c r="DK692" s="108" t="str">
        <f t="shared" si="961"/>
        <v/>
      </c>
      <c r="DL692" s="108" t="str">
        <f t="shared" si="959"/>
        <v/>
      </c>
      <c r="DM692" s="108" t="str">
        <f t="shared" si="960"/>
        <v/>
      </c>
      <c r="DN692" s="103"/>
      <c r="DO692" s="170" t="str">
        <f t="shared" si="930"/>
        <v/>
      </c>
      <c r="DP692" s="170" t="str">
        <f t="shared" si="931"/>
        <v/>
      </c>
      <c r="DQ692" s="170" t="str">
        <f t="shared" si="932"/>
        <v/>
      </c>
      <c r="DR692" s="55" t="str">
        <f t="shared" si="933"/>
        <v/>
      </c>
      <c r="DS692" s="55" t="str">
        <f t="shared" si="934"/>
        <v/>
      </c>
      <c r="DT692" s="173" t="str">
        <f t="shared" si="935"/>
        <v/>
      </c>
      <c r="DU692" s="55" t="str">
        <f t="shared" si="936"/>
        <v/>
      </c>
      <c r="DV692" s="21" t="str">
        <f t="shared" si="937"/>
        <v/>
      </c>
      <c r="DW692" s="11" t="str">
        <f t="shared" si="962"/>
        <v/>
      </c>
      <c r="DX692" s="12" t="str">
        <f t="shared" si="938"/>
        <v/>
      </c>
      <c r="DY692" s="15"/>
    </row>
    <row r="693" spans="1:129" ht="19.899999999999999" customHeight="1" x14ac:dyDescent="0.25">
      <c r="A693" s="47">
        <f t="shared" si="939"/>
        <v>692</v>
      </c>
      <c r="B693" s="176"/>
      <c r="C693" s="194"/>
      <c r="D693" s="176"/>
      <c r="E693" s="194"/>
      <c r="F693" s="192"/>
      <c r="G693" s="193"/>
      <c r="H693" s="176"/>
      <c r="I693" s="176"/>
      <c r="J693" s="180"/>
      <c r="K693" s="180"/>
      <c r="L693" s="180"/>
      <c r="M693" s="40"/>
      <c r="N693" s="10" t="str">
        <f t="shared" si="882"/>
        <v/>
      </c>
      <c r="O693" s="13"/>
      <c r="P693" s="26" t="str">
        <f t="shared" si="967"/>
        <v/>
      </c>
      <c r="Q693" s="26" t="str">
        <f t="shared" si="967"/>
        <v/>
      </c>
      <c r="R693" s="26" t="str">
        <f t="shared" si="967"/>
        <v/>
      </c>
      <c r="S693" s="26" t="str">
        <f t="shared" si="967"/>
        <v/>
      </c>
      <c r="T693" s="26" t="str">
        <f t="shared" si="967"/>
        <v/>
      </c>
      <c r="U693" s="157" t="str">
        <f t="shared" si="967"/>
        <v/>
      </c>
      <c r="V693" s="26" t="str">
        <f t="shared" si="967"/>
        <v/>
      </c>
      <c r="W693" s="26" t="str">
        <f t="shared" si="967"/>
        <v/>
      </c>
      <c r="X693" s="26" t="str">
        <f t="shared" si="967"/>
        <v/>
      </c>
      <c r="Y693" s="24" t="str">
        <f t="shared" si="967"/>
        <v/>
      </c>
      <c r="Z693" s="18" t="str">
        <f t="shared" si="966"/>
        <v/>
      </c>
      <c r="AA693" s="24" t="str">
        <f t="shared" si="966"/>
        <v/>
      </c>
      <c r="AB693" s="24" t="str">
        <f t="shared" si="966"/>
        <v/>
      </c>
      <c r="AC693" s="26" t="str">
        <f t="shared" si="966"/>
        <v/>
      </c>
      <c r="AD693" s="33" t="str">
        <f t="shared" si="966"/>
        <v/>
      </c>
      <c r="AE693" s="24" t="str">
        <f t="shared" si="966"/>
        <v/>
      </c>
      <c r="AF693" s="26" t="str">
        <f t="shared" si="966"/>
        <v/>
      </c>
      <c r="AG693" s="24" t="str">
        <f t="shared" si="966"/>
        <v/>
      </c>
      <c r="AH693" s="26" t="str">
        <f t="shared" si="966"/>
        <v/>
      </c>
      <c r="AI693" s="26" t="str">
        <f t="shared" si="966"/>
        <v/>
      </c>
      <c r="AJ693" s="26" t="str">
        <f t="shared" si="966"/>
        <v/>
      </c>
      <c r="AK693" s="26" t="str">
        <f t="shared" si="966"/>
        <v/>
      </c>
      <c r="AL693" s="26" t="str">
        <f t="shared" si="966"/>
        <v/>
      </c>
      <c r="AM693" s="18" t="str">
        <f t="shared" si="966"/>
        <v/>
      </c>
      <c r="AN693" s="9"/>
      <c r="AO693" s="152" t="str">
        <f t="shared" si="940"/>
        <v/>
      </c>
      <c r="AP693" s="150" t="str">
        <f t="shared" si="883"/>
        <v/>
      </c>
      <c r="AQ693" s="151" t="str">
        <f t="shared" si="884"/>
        <v/>
      </c>
      <c r="AR693" s="107" t="str">
        <f t="shared" si="885"/>
        <v/>
      </c>
      <c r="AS693" s="128" t="str">
        <f t="shared" si="886"/>
        <v/>
      </c>
      <c r="AT693" s="114" t="str">
        <f t="shared" si="941"/>
        <v/>
      </c>
      <c r="AU693" s="114" t="str">
        <f t="shared" si="942"/>
        <v/>
      </c>
      <c r="AV693" s="114" t="str">
        <f t="shared" si="943"/>
        <v/>
      </c>
      <c r="AW693" s="114" t="str">
        <f t="shared" si="944"/>
        <v/>
      </c>
      <c r="AX693" s="117" t="str">
        <f t="shared" si="945"/>
        <v/>
      </c>
      <c r="AY693" s="117" t="str">
        <f t="shared" si="946"/>
        <v/>
      </c>
      <c r="AZ693" s="111" t="str">
        <f t="shared" si="947"/>
        <v/>
      </c>
      <c r="BA693" s="133" t="str">
        <f t="shared" si="948"/>
        <v/>
      </c>
      <c r="BB693" s="126" t="str">
        <f t="shared" si="887"/>
        <v/>
      </c>
      <c r="BC693" s="126" t="str">
        <f t="shared" si="888"/>
        <v/>
      </c>
      <c r="BD693" s="127" t="str">
        <f t="shared" si="889"/>
        <v/>
      </c>
      <c r="BE693" s="115" t="str">
        <f t="shared" si="890"/>
        <v/>
      </c>
      <c r="BF693" s="148" t="str">
        <f t="shared" si="891"/>
        <v/>
      </c>
      <c r="BG693" s="126" t="str">
        <f t="shared" si="892"/>
        <v/>
      </c>
      <c r="BH693" s="126" t="str">
        <f t="shared" si="893"/>
        <v/>
      </c>
      <c r="BI693" s="126" t="str">
        <f t="shared" si="894"/>
        <v/>
      </c>
      <c r="BJ693" s="126" t="str">
        <f t="shared" si="895"/>
        <v/>
      </c>
      <c r="BK693" s="111" t="str">
        <f t="shared" si="896"/>
        <v/>
      </c>
      <c r="BL693" s="118" t="str">
        <f t="shared" si="949"/>
        <v/>
      </c>
      <c r="BM693" s="115" t="str">
        <f t="shared" si="897"/>
        <v/>
      </c>
      <c r="BN693" s="110" t="str">
        <f t="shared" si="898"/>
        <v/>
      </c>
      <c r="BO693" s="110" t="str">
        <f t="shared" si="899"/>
        <v/>
      </c>
      <c r="BP693" s="111" t="str">
        <f t="shared" si="950"/>
        <v/>
      </c>
      <c r="BQ693" s="110" t="str">
        <f t="shared" si="951"/>
        <v/>
      </c>
      <c r="BR693" s="153"/>
      <c r="BS693" s="115" t="str">
        <f t="shared" si="900"/>
        <v/>
      </c>
      <c r="BT693" s="132" t="str">
        <f t="shared" si="963"/>
        <v/>
      </c>
      <c r="BU693" s="146" t="str">
        <f t="shared" si="901"/>
        <v/>
      </c>
      <c r="BV693" s="115" t="str">
        <f t="shared" si="902"/>
        <v/>
      </c>
      <c r="BW693" s="118" t="str">
        <f t="shared" si="903"/>
        <v/>
      </c>
      <c r="BX693" s="119"/>
      <c r="BY693" s="111" t="str">
        <f t="shared" si="904"/>
        <v/>
      </c>
      <c r="BZ693" s="111" t="str">
        <f t="shared" si="905"/>
        <v/>
      </c>
      <c r="CA693" s="111" t="str">
        <f t="shared" si="906"/>
        <v/>
      </c>
      <c r="CB693" s="142" t="str">
        <f t="shared" si="907"/>
        <v/>
      </c>
      <c r="CC693" s="184" t="str">
        <f t="shared" si="908"/>
        <v/>
      </c>
      <c r="CD693" s="115" t="str">
        <f t="shared" si="909"/>
        <v/>
      </c>
      <c r="CE693" s="115" t="str">
        <f t="shared" si="910"/>
        <v/>
      </c>
      <c r="CF693" s="125" t="str">
        <f t="shared" si="911"/>
        <v/>
      </c>
      <c r="CG693" s="125" t="str">
        <f t="shared" si="912"/>
        <v/>
      </c>
      <c r="CH693" s="149" t="str">
        <f t="shared" si="913"/>
        <v/>
      </c>
      <c r="CI693" s="142" t="str">
        <f t="shared" si="914"/>
        <v/>
      </c>
      <c r="CJ693" s="119"/>
      <c r="CK693" s="109"/>
      <c r="CL693" s="166" t="str">
        <f t="shared" si="915"/>
        <v/>
      </c>
      <c r="CM693" s="166" t="str">
        <f t="shared" si="916"/>
        <v/>
      </c>
      <c r="CN693" s="163" t="str">
        <f t="shared" si="917"/>
        <v/>
      </c>
      <c r="CO693" s="164" t="str">
        <f t="shared" si="918"/>
        <v/>
      </c>
      <c r="CP693" s="109"/>
      <c r="CQ693" s="163" t="str">
        <f t="shared" si="919"/>
        <v/>
      </c>
      <c r="CR693" s="163" t="str">
        <f t="shared" si="920"/>
        <v/>
      </c>
      <c r="CS693" s="109"/>
      <c r="CT693" s="112" t="str">
        <f t="shared" si="952"/>
        <v/>
      </c>
      <c r="CU693" s="145" t="str">
        <f t="shared" si="953"/>
        <v/>
      </c>
      <c r="CV693" s="111" t="str">
        <f t="shared" si="954"/>
        <v/>
      </c>
      <c r="CW693" s="111" t="str">
        <f t="shared" si="955"/>
        <v/>
      </c>
      <c r="CX693" s="109" t="str">
        <f t="shared" si="921"/>
        <v/>
      </c>
      <c r="CY693" s="126" t="str">
        <f t="shared" si="922"/>
        <v/>
      </c>
      <c r="CZ693" s="126" t="str">
        <f t="shared" si="923"/>
        <v/>
      </c>
      <c r="DA693" s="126" t="str">
        <f t="shared" si="924"/>
        <v/>
      </c>
      <c r="DB693" s="145" t="str">
        <f t="shared" si="925"/>
        <v/>
      </c>
      <c r="DC693" s="143" t="str">
        <f t="shared" si="926"/>
        <v/>
      </c>
      <c r="DD693" s="121"/>
      <c r="DE693" s="113" t="str">
        <f t="shared" si="927"/>
        <v/>
      </c>
      <c r="DF693" s="113" t="str">
        <f t="shared" si="928"/>
        <v/>
      </c>
      <c r="DG693" s="111" t="e">
        <f t="shared" si="956"/>
        <v>#N/A</v>
      </c>
      <c r="DH693" s="108" t="str">
        <f t="shared" si="929"/>
        <v/>
      </c>
      <c r="DI693" s="108" t="str">
        <f t="shared" si="957"/>
        <v/>
      </c>
      <c r="DJ693" s="108" t="str">
        <f t="shared" si="958"/>
        <v/>
      </c>
      <c r="DK693" s="108" t="str">
        <f t="shared" si="961"/>
        <v/>
      </c>
      <c r="DL693" s="108" t="str">
        <f t="shared" si="959"/>
        <v/>
      </c>
      <c r="DM693" s="108" t="str">
        <f t="shared" si="960"/>
        <v/>
      </c>
      <c r="DN693" s="103"/>
      <c r="DO693" s="170" t="str">
        <f t="shared" si="930"/>
        <v/>
      </c>
      <c r="DP693" s="170" t="str">
        <f t="shared" si="931"/>
        <v/>
      </c>
      <c r="DQ693" s="170" t="str">
        <f t="shared" si="932"/>
        <v/>
      </c>
      <c r="DR693" s="55" t="str">
        <f t="shared" si="933"/>
        <v/>
      </c>
      <c r="DS693" s="55" t="str">
        <f t="shared" si="934"/>
        <v/>
      </c>
      <c r="DT693" s="173" t="str">
        <f t="shared" si="935"/>
        <v/>
      </c>
      <c r="DU693" s="55" t="str">
        <f t="shared" si="936"/>
        <v/>
      </c>
      <c r="DV693" s="21" t="str">
        <f t="shared" si="937"/>
        <v/>
      </c>
      <c r="DW693" s="11" t="str">
        <f t="shared" si="962"/>
        <v/>
      </c>
      <c r="DX693" s="12" t="str">
        <f t="shared" si="938"/>
        <v/>
      </c>
      <c r="DY693" s="15"/>
    </row>
    <row r="694" spans="1:129" ht="19.899999999999999" customHeight="1" x14ac:dyDescent="0.25">
      <c r="A694" s="47">
        <f t="shared" si="939"/>
        <v>693</v>
      </c>
      <c r="B694" s="176"/>
      <c r="C694" s="194"/>
      <c r="D694" s="176"/>
      <c r="E694" s="194"/>
      <c r="F694" s="192"/>
      <c r="G694" s="193"/>
      <c r="H694" s="176"/>
      <c r="I694" s="176"/>
      <c r="J694" s="180"/>
      <c r="K694" s="180"/>
      <c r="L694" s="180"/>
      <c r="M694" s="40"/>
      <c r="N694" s="10" t="str">
        <f t="shared" si="882"/>
        <v/>
      </c>
      <c r="O694" s="13"/>
      <c r="P694" s="26" t="str">
        <f t="shared" si="967"/>
        <v/>
      </c>
      <c r="Q694" s="26" t="str">
        <f t="shared" si="967"/>
        <v/>
      </c>
      <c r="R694" s="26" t="str">
        <f t="shared" si="967"/>
        <v/>
      </c>
      <c r="S694" s="26" t="str">
        <f t="shared" si="967"/>
        <v/>
      </c>
      <c r="T694" s="26" t="str">
        <f t="shared" si="967"/>
        <v/>
      </c>
      <c r="U694" s="157" t="str">
        <f t="shared" si="967"/>
        <v/>
      </c>
      <c r="V694" s="26" t="str">
        <f t="shared" si="967"/>
        <v/>
      </c>
      <c r="W694" s="26" t="str">
        <f t="shared" si="967"/>
        <v/>
      </c>
      <c r="X694" s="26" t="str">
        <f t="shared" si="967"/>
        <v/>
      </c>
      <c r="Y694" s="24" t="str">
        <f t="shared" si="967"/>
        <v/>
      </c>
      <c r="Z694" s="18" t="str">
        <f t="shared" si="966"/>
        <v/>
      </c>
      <c r="AA694" s="24" t="str">
        <f t="shared" si="966"/>
        <v/>
      </c>
      <c r="AB694" s="24" t="str">
        <f t="shared" si="966"/>
        <v/>
      </c>
      <c r="AC694" s="26" t="str">
        <f t="shared" si="966"/>
        <v/>
      </c>
      <c r="AD694" s="33" t="str">
        <f t="shared" si="966"/>
        <v/>
      </c>
      <c r="AE694" s="24" t="str">
        <f t="shared" si="966"/>
        <v/>
      </c>
      <c r="AF694" s="26" t="str">
        <f t="shared" si="966"/>
        <v/>
      </c>
      <c r="AG694" s="24" t="str">
        <f t="shared" si="966"/>
        <v/>
      </c>
      <c r="AH694" s="26" t="str">
        <f t="shared" si="966"/>
        <v/>
      </c>
      <c r="AI694" s="26" t="str">
        <f t="shared" si="966"/>
        <v/>
      </c>
      <c r="AJ694" s="26" t="str">
        <f t="shared" si="966"/>
        <v/>
      </c>
      <c r="AK694" s="26" t="str">
        <f t="shared" si="966"/>
        <v/>
      </c>
      <c r="AL694" s="26" t="str">
        <f t="shared" si="966"/>
        <v/>
      </c>
      <c r="AM694" s="18" t="str">
        <f t="shared" si="966"/>
        <v/>
      </c>
      <c r="AN694" s="9"/>
      <c r="AO694" s="152" t="str">
        <f t="shared" si="940"/>
        <v/>
      </c>
      <c r="AP694" s="150" t="str">
        <f t="shared" si="883"/>
        <v/>
      </c>
      <c r="AQ694" s="151" t="str">
        <f t="shared" si="884"/>
        <v/>
      </c>
      <c r="AR694" s="107" t="str">
        <f t="shared" si="885"/>
        <v/>
      </c>
      <c r="AS694" s="128" t="str">
        <f t="shared" si="886"/>
        <v/>
      </c>
      <c r="AT694" s="114" t="str">
        <f t="shared" si="941"/>
        <v/>
      </c>
      <c r="AU694" s="114" t="str">
        <f t="shared" si="942"/>
        <v/>
      </c>
      <c r="AV694" s="114" t="str">
        <f t="shared" si="943"/>
        <v/>
      </c>
      <c r="AW694" s="114" t="str">
        <f t="shared" si="944"/>
        <v/>
      </c>
      <c r="AX694" s="117" t="str">
        <f t="shared" si="945"/>
        <v/>
      </c>
      <c r="AY694" s="117" t="str">
        <f t="shared" si="946"/>
        <v/>
      </c>
      <c r="AZ694" s="111" t="str">
        <f t="shared" si="947"/>
        <v/>
      </c>
      <c r="BA694" s="133" t="str">
        <f t="shared" si="948"/>
        <v/>
      </c>
      <c r="BB694" s="126" t="str">
        <f t="shared" si="887"/>
        <v/>
      </c>
      <c r="BC694" s="126" t="str">
        <f t="shared" si="888"/>
        <v/>
      </c>
      <c r="BD694" s="127" t="str">
        <f t="shared" si="889"/>
        <v/>
      </c>
      <c r="BE694" s="115" t="str">
        <f t="shared" si="890"/>
        <v/>
      </c>
      <c r="BF694" s="148" t="str">
        <f t="shared" si="891"/>
        <v/>
      </c>
      <c r="BG694" s="126" t="str">
        <f t="shared" si="892"/>
        <v/>
      </c>
      <c r="BH694" s="126" t="str">
        <f t="shared" si="893"/>
        <v/>
      </c>
      <c r="BI694" s="126" t="str">
        <f t="shared" si="894"/>
        <v/>
      </c>
      <c r="BJ694" s="126" t="str">
        <f t="shared" si="895"/>
        <v/>
      </c>
      <c r="BK694" s="111" t="str">
        <f t="shared" si="896"/>
        <v/>
      </c>
      <c r="BL694" s="118" t="str">
        <f t="shared" si="949"/>
        <v/>
      </c>
      <c r="BM694" s="115" t="str">
        <f t="shared" si="897"/>
        <v/>
      </c>
      <c r="BN694" s="110" t="str">
        <f t="shared" si="898"/>
        <v/>
      </c>
      <c r="BO694" s="110" t="str">
        <f t="shared" si="899"/>
        <v/>
      </c>
      <c r="BP694" s="111" t="str">
        <f t="shared" si="950"/>
        <v/>
      </c>
      <c r="BQ694" s="110" t="str">
        <f t="shared" si="951"/>
        <v/>
      </c>
      <c r="BR694" s="153"/>
      <c r="BS694" s="115" t="str">
        <f t="shared" si="900"/>
        <v/>
      </c>
      <c r="BT694" s="132" t="str">
        <f t="shared" si="963"/>
        <v/>
      </c>
      <c r="BU694" s="146" t="str">
        <f t="shared" si="901"/>
        <v/>
      </c>
      <c r="BV694" s="115" t="str">
        <f t="shared" si="902"/>
        <v/>
      </c>
      <c r="BW694" s="118" t="str">
        <f t="shared" si="903"/>
        <v/>
      </c>
      <c r="BX694" s="119"/>
      <c r="BY694" s="111" t="str">
        <f t="shared" si="904"/>
        <v/>
      </c>
      <c r="BZ694" s="111" t="str">
        <f t="shared" si="905"/>
        <v/>
      </c>
      <c r="CA694" s="111" t="str">
        <f t="shared" si="906"/>
        <v/>
      </c>
      <c r="CB694" s="142" t="str">
        <f t="shared" si="907"/>
        <v/>
      </c>
      <c r="CC694" s="184" t="str">
        <f t="shared" si="908"/>
        <v/>
      </c>
      <c r="CD694" s="115" t="str">
        <f t="shared" si="909"/>
        <v/>
      </c>
      <c r="CE694" s="115" t="str">
        <f t="shared" si="910"/>
        <v/>
      </c>
      <c r="CF694" s="125" t="str">
        <f t="shared" si="911"/>
        <v/>
      </c>
      <c r="CG694" s="125" t="str">
        <f t="shared" si="912"/>
        <v/>
      </c>
      <c r="CH694" s="149" t="str">
        <f t="shared" si="913"/>
        <v/>
      </c>
      <c r="CI694" s="142" t="str">
        <f t="shared" si="914"/>
        <v/>
      </c>
      <c r="CJ694" s="119"/>
      <c r="CK694" s="109"/>
      <c r="CL694" s="166" t="str">
        <f t="shared" si="915"/>
        <v/>
      </c>
      <c r="CM694" s="166" t="str">
        <f t="shared" si="916"/>
        <v/>
      </c>
      <c r="CN694" s="163" t="str">
        <f t="shared" si="917"/>
        <v/>
      </c>
      <c r="CO694" s="164" t="str">
        <f t="shared" si="918"/>
        <v/>
      </c>
      <c r="CP694" s="109"/>
      <c r="CQ694" s="163" t="str">
        <f t="shared" si="919"/>
        <v/>
      </c>
      <c r="CR694" s="163" t="str">
        <f t="shared" si="920"/>
        <v/>
      </c>
      <c r="CS694" s="109"/>
      <c r="CT694" s="112" t="str">
        <f t="shared" si="952"/>
        <v/>
      </c>
      <c r="CU694" s="145" t="str">
        <f t="shared" si="953"/>
        <v/>
      </c>
      <c r="CV694" s="111" t="str">
        <f t="shared" si="954"/>
        <v/>
      </c>
      <c r="CW694" s="111" t="str">
        <f t="shared" si="955"/>
        <v/>
      </c>
      <c r="CX694" s="109" t="str">
        <f t="shared" si="921"/>
        <v/>
      </c>
      <c r="CY694" s="126" t="str">
        <f t="shared" si="922"/>
        <v/>
      </c>
      <c r="CZ694" s="126" t="str">
        <f t="shared" si="923"/>
        <v/>
      </c>
      <c r="DA694" s="126" t="str">
        <f t="shared" si="924"/>
        <v/>
      </c>
      <c r="DB694" s="145" t="str">
        <f t="shared" si="925"/>
        <v/>
      </c>
      <c r="DC694" s="143" t="str">
        <f t="shared" si="926"/>
        <v/>
      </c>
      <c r="DD694" s="121"/>
      <c r="DE694" s="113" t="str">
        <f t="shared" si="927"/>
        <v/>
      </c>
      <c r="DF694" s="113" t="str">
        <f t="shared" si="928"/>
        <v/>
      </c>
      <c r="DG694" s="111" t="e">
        <f t="shared" si="956"/>
        <v>#N/A</v>
      </c>
      <c r="DH694" s="108" t="str">
        <f t="shared" si="929"/>
        <v/>
      </c>
      <c r="DI694" s="108" t="str">
        <f t="shared" si="957"/>
        <v/>
      </c>
      <c r="DJ694" s="108" t="str">
        <f t="shared" si="958"/>
        <v/>
      </c>
      <c r="DK694" s="108" t="str">
        <f t="shared" si="961"/>
        <v/>
      </c>
      <c r="DL694" s="108" t="str">
        <f t="shared" si="959"/>
        <v/>
      </c>
      <c r="DM694" s="108" t="str">
        <f t="shared" si="960"/>
        <v/>
      </c>
      <c r="DN694" s="103"/>
      <c r="DO694" s="170" t="str">
        <f t="shared" si="930"/>
        <v/>
      </c>
      <c r="DP694" s="170" t="str">
        <f t="shared" si="931"/>
        <v/>
      </c>
      <c r="DQ694" s="170" t="str">
        <f t="shared" si="932"/>
        <v/>
      </c>
      <c r="DR694" s="55" t="str">
        <f t="shared" si="933"/>
        <v/>
      </c>
      <c r="DS694" s="55" t="str">
        <f t="shared" si="934"/>
        <v/>
      </c>
      <c r="DT694" s="173" t="str">
        <f t="shared" si="935"/>
        <v/>
      </c>
      <c r="DU694" s="55" t="str">
        <f t="shared" si="936"/>
        <v/>
      </c>
      <c r="DV694" s="21" t="str">
        <f t="shared" si="937"/>
        <v/>
      </c>
      <c r="DW694" s="11" t="str">
        <f t="shared" si="962"/>
        <v/>
      </c>
      <c r="DX694" s="12" t="str">
        <f t="shared" si="938"/>
        <v/>
      </c>
      <c r="DY694" s="15"/>
    </row>
    <row r="695" spans="1:129" ht="19.899999999999999" customHeight="1" x14ac:dyDescent="0.25">
      <c r="A695" s="47">
        <f t="shared" si="939"/>
        <v>694</v>
      </c>
      <c r="B695" s="176"/>
      <c r="C695" s="194"/>
      <c r="D695" s="176"/>
      <c r="E695" s="194"/>
      <c r="F695" s="192"/>
      <c r="G695" s="193"/>
      <c r="H695" s="176"/>
      <c r="I695" s="176"/>
      <c r="J695" s="180"/>
      <c r="K695" s="180"/>
      <c r="L695" s="180"/>
      <c r="M695" s="40"/>
      <c r="N695" s="10" t="str">
        <f t="shared" si="882"/>
        <v/>
      </c>
      <c r="O695" s="13"/>
      <c r="P695" s="26" t="str">
        <f t="shared" si="967"/>
        <v/>
      </c>
      <c r="Q695" s="26" t="str">
        <f t="shared" si="967"/>
        <v/>
      </c>
      <c r="R695" s="26" t="str">
        <f t="shared" si="967"/>
        <v/>
      </c>
      <c r="S695" s="26" t="str">
        <f t="shared" si="967"/>
        <v/>
      </c>
      <c r="T695" s="26" t="str">
        <f t="shared" si="967"/>
        <v/>
      </c>
      <c r="U695" s="157" t="str">
        <f t="shared" si="967"/>
        <v/>
      </c>
      <c r="V695" s="26" t="str">
        <f t="shared" si="967"/>
        <v/>
      </c>
      <c r="W695" s="26" t="str">
        <f t="shared" si="967"/>
        <v/>
      </c>
      <c r="X695" s="26" t="str">
        <f t="shared" si="967"/>
        <v/>
      </c>
      <c r="Y695" s="24" t="str">
        <f t="shared" si="967"/>
        <v/>
      </c>
      <c r="Z695" s="18" t="str">
        <f t="shared" si="966"/>
        <v/>
      </c>
      <c r="AA695" s="24" t="str">
        <f t="shared" si="966"/>
        <v/>
      </c>
      <c r="AB695" s="24" t="str">
        <f t="shared" si="966"/>
        <v/>
      </c>
      <c r="AC695" s="26" t="str">
        <f t="shared" si="966"/>
        <v/>
      </c>
      <c r="AD695" s="33" t="str">
        <f t="shared" si="966"/>
        <v/>
      </c>
      <c r="AE695" s="24" t="str">
        <f t="shared" si="966"/>
        <v/>
      </c>
      <c r="AF695" s="26" t="str">
        <f t="shared" si="966"/>
        <v/>
      </c>
      <c r="AG695" s="24" t="str">
        <f t="shared" si="966"/>
        <v/>
      </c>
      <c r="AH695" s="26" t="str">
        <f t="shared" si="966"/>
        <v/>
      </c>
      <c r="AI695" s="26" t="str">
        <f t="shared" si="966"/>
        <v/>
      </c>
      <c r="AJ695" s="26" t="str">
        <f t="shared" si="966"/>
        <v/>
      </c>
      <c r="AK695" s="26" t="str">
        <f t="shared" si="966"/>
        <v/>
      </c>
      <c r="AL695" s="26" t="str">
        <f t="shared" si="966"/>
        <v/>
      </c>
      <c r="AM695" s="18" t="str">
        <f t="shared" si="966"/>
        <v/>
      </c>
      <c r="AN695" s="9"/>
      <c r="AO695" s="152" t="str">
        <f t="shared" si="940"/>
        <v/>
      </c>
      <c r="AP695" s="150" t="str">
        <f t="shared" si="883"/>
        <v/>
      </c>
      <c r="AQ695" s="151" t="str">
        <f t="shared" si="884"/>
        <v/>
      </c>
      <c r="AR695" s="107" t="str">
        <f t="shared" si="885"/>
        <v/>
      </c>
      <c r="AS695" s="128" t="str">
        <f t="shared" si="886"/>
        <v/>
      </c>
      <c r="AT695" s="114" t="str">
        <f t="shared" si="941"/>
        <v/>
      </c>
      <c r="AU695" s="114" t="str">
        <f t="shared" si="942"/>
        <v/>
      </c>
      <c r="AV695" s="114" t="str">
        <f t="shared" si="943"/>
        <v/>
      </c>
      <c r="AW695" s="114" t="str">
        <f t="shared" si="944"/>
        <v/>
      </c>
      <c r="AX695" s="117" t="str">
        <f t="shared" si="945"/>
        <v/>
      </c>
      <c r="AY695" s="117" t="str">
        <f t="shared" si="946"/>
        <v/>
      </c>
      <c r="AZ695" s="111" t="str">
        <f t="shared" si="947"/>
        <v/>
      </c>
      <c r="BA695" s="133" t="str">
        <f t="shared" si="948"/>
        <v/>
      </c>
      <c r="BB695" s="126" t="str">
        <f t="shared" si="887"/>
        <v/>
      </c>
      <c r="BC695" s="126" t="str">
        <f t="shared" si="888"/>
        <v/>
      </c>
      <c r="BD695" s="127" t="str">
        <f t="shared" si="889"/>
        <v/>
      </c>
      <c r="BE695" s="115" t="str">
        <f t="shared" si="890"/>
        <v/>
      </c>
      <c r="BF695" s="148" t="str">
        <f t="shared" si="891"/>
        <v/>
      </c>
      <c r="BG695" s="126" t="str">
        <f t="shared" si="892"/>
        <v/>
      </c>
      <c r="BH695" s="126" t="str">
        <f t="shared" si="893"/>
        <v/>
      </c>
      <c r="BI695" s="126" t="str">
        <f t="shared" si="894"/>
        <v/>
      </c>
      <c r="BJ695" s="126" t="str">
        <f t="shared" si="895"/>
        <v/>
      </c>
      <c r="BK695" s="111" t="str">
        <f t="shared" si="896"/>
        <v/>
      </c>
      <c r="BL695" s="118" t="str">
        <f t="shared" si="949"/>
        <v/>
      </c>
      <c r="BM695" s="115" t="str">
        <f t="shared" si="897"/>
        <v/>
      </c>
      <c r="BN695" s="110" t="str">
        <f t="shared" si="898"/>
        <v/>
      </c>
      <c r="BO695" s="110" t="str">
        <f t="shared" si="899"/>
        <v/>
      </c>
      <c r="BP695" s="111" t="str">
        <f t="shared" si="950"/>
        <v/>
      </c>
      <c r="BQ695" s="110" t="str">
        <f t="shared" si="951"/>
        <v/>
      </c>
      <c r="BR695" s="153"/>
      <c r="BS695" s="115" t="str">
        <f t="shared" si="900"/>
        <v/>
      </c>
      <c r="BT695" s="132" t="str">
        <f t="shared" si="963"/>
        <v/>
      </c>
      <c r="BU695" s="146" t="str">
        <f t="shared" si="901"/>
        <v/>
      </c>
      <c r="BV695" s="115" t="str">
        <f t="shared" si="902"/>
        <v/>
      </c>
      <c r="BW695" s="118" t="str">
        <f t="shared" si="903"/>
        <v/>
      </c>
      <c r="BX695" s="119"/>
      <c r="BY695" s="111" t="str">
        <f t="shared" si="904"/>
        <v/>
      </c>
      <c r="BZ695" s="111" t="str">
        <f t="shared" si="905"/>
        <v/>
      </c>
      <c r="CA695" s="111" t="str">
        <f t="shared" si="906"/>
        <v/>
      </c>
      <c r="CB695" s="142" t="str">
        <f t="shared" si="907"/>
        <v/>
      </c>
      <c r="CC695" s="184" t="str">
        <f t="shared" si="908"/>
        <v/>
      </c>
      <c r="CD695" s="115" t="str">
        <f t="shared" si="909"/>
        <v/>
      </c>
      <c r="CE695" s="115" t="str">
        <f t="shared" si="910"/>
        <v/>
      </c>
      <c r="CF695" s="125" t="str">
        <f t="shared" si="911"/>
        <v/>
      </c>
      <c r="CG695" s="125" t="str">
        <f t="shared" si="912"/>
        <v/>
      </c>
      <c r="CH695" s="149" t="str">
        <f t="shared" si="913"/>
        <v/>
      </c>
      <c r="CI695" s="142" t="str">
        <f t="shared" si="914"/>
        <v/>
      </c>
      <c r="CJ695" s="119"/>
      <c r="CK695" s="109"/>
      <c r="CL695" s="166" t="str">
        <f t="shared" si="915"/>
        <v/>
      </c>
      <c r="CM695" s="166" t="str">
        <f t="shared" si="916"/>
        <v/>
      </c>
      <c r="CN695" s="163" t="str">
        <f t="shared" si="917"/>
        <v/>
      </c>
      <c r="CO695" s="164" t="str">
        <f t="shared" si="918"/>
        <v/>
      </c>
      <c r="CP695" s="109"/>
      <c r="CQ695" s="163" t="str">
        <f t="shared" si="919"/>
        <v/>
      </c>
      <c r="CR695" s="163" t="str">
        <f t="shared" si="920"/>
        <v/>
      </c>
      <c r="CS695" s="109"/>
      <c r="CT695" s="112" t="str">
        <f t="shared" si="952"/>
        <v/>
      </c>
      <c r="CU695" s="145" t="str">
        <f t="shared" si="953"/>
        <v/>
      </c>
      <c r="CV695" s="111" t="str">
        <f t="shared" si="954"/>
        <v/>
      </c>
      <c r="CW695" s="111" t="str">
        <f t="shared" si="955"/>
        <v/>
      </c>
      <c r="CX695" s="109" t="str">
        <f t="shared" si="921"/>
        <v/>
      </c>
      <c r="CY695" s="126" t="str">
        <f t="shared" si="922"/>
        <v/>
      </c>
      <c r="CZ695" s="126" t="str">
        <f t="shared" si="923"/>
        <v/>
      </c>
      <c r="DA695" s="126" t="str">
        <f t="shared" si="924"/>
        <v/>
      </c>
      <c r="DB695" s="145" t="str">
        <f t="shared" si="925"/>
        <v/>
      </c>
      <c r="DC695" s="143" t="str">
        <f t="shared" si="926"/>
        <v/>
      </c>
      <c r="DD695" s="121"/>
      <c r="DE695" s="113" t="str">
        <f t="shared" si="927"/>
        <v/>
      </c>
      <c r="DF695" s="113" t="str">
        <f t="shared" si="928"/>
        <v/>
      </c>
      <c r="DG695" s="111" t="e">
        <f t="shared" si="956"/>
        <v>#N/A</v>
      </c>
      <c r="DH695" s="108" t="str">
        <f t="shared" si="929"/>
        <v/>
      </c>
      <c r="DI695" s="108" t="str">
        <f t="shared" si="957"/>
        <v/>
      </c>
      <c r="DJ695" s="108" t="str">
        <f t="shared" si="958"/>
        <v/>
      </c>
      <c r="DK695" s="108" t="str">
        <f t="shared" si="961"/>
        <v/>
      </c>
      <c r="DL695" s="108" t="str">
        <f t="shared" si="959"/>
        <v/>
      </c>
      <c r="DM695" s="108" t="str">
        <f t="shared" si="960"/>
        <v/>
      </c>
      <c r="DN695" s="103"/>
      <c r="DO695" s="170" t="str">
        <f t="shared" si="930"/>
        <v/>
      </c>
      <c r="DP695" s="170" t="str">
        <f t="shared" si="931"/>
        <v/>
      </c>
      <c r="DQ695" s="170" t="str">
        <f t="shared" si="932"/>
        <v/>
      </c>
      <c r="DR695" s="55" t="str">
        <f t="shared" si="933"/>
        <v/>
      </c>
      <c r="DS695" s="55" t="str">
        <f t="shared" si="934"/>
        <v/>
      </c>
      <c r="DT695" s="173" t="str">
        <f t="shared" si="935"/>
        <v/>
      </c>
      <c r="DU695" s="55" t="str">
        <f t="shared" si="936"/>
        <v/>
      </c>
      <c r="DV695" s="21" t="str">
        <f t="shared" si="937"/>
        <v/>
      </c>
      <c r="DW695" s="11" t="str">
        <f t="shared" si="962"/>
        <v/>
      </c>
      <c r="DX695" s="12" t="str">
        <f t="shared" si="938"/>
        <v/>
      </c>
      <c r="DY695" s="15"/>
    </row>
    <row r="696" spans="1:129" ht="19.899999999999999" customHeight="1" x14ac:dyDescent="0.25">
      <c r="A696" s="47">
        <f t="shared" si="939"/>
        <v>695</v>
      </c>
      <c r="B696" s="176"/>
      <c r="C696" s="194"/>
      <c r="D696" s="176"/>
      <c r="E696" s="194"/>
      <c r="F696" s="192"/>
      <c r="G696" s="193"/>
      <c r="H696" s="176"/>
      <c r="I696" s="176"/>
      <c r="J696" s="180"/>
      <c r="K696" s="180"/>
      <c r="L696" s="180"/>
      <c r="M696" s="40"/>
      <c r="N696" s="10" t="str">
        <f t="shared" si="882"/>
        <v/>
      </c>
      <c r="O696" s="13"/>
      <c r="P696" s="26" t="str">
        <f t="shared" si="967"/>
        <v/>
      </c>
      <c r="Q696" s="26" t="str">
        <f t="shared" si="967"/>
        <v/>
      </c>
      <c r="R696" s="26" t="str">
        <f t="shared" si="967"/>
        <v/>
      </c>
      <c r="S696" s="26" t="str">
        <f t="shared" si="967"/>
        <v/>
      </c>
      <c r="T696" s="26" t="str">
        <f t="shared" si="967"/>
        <v/>
      </c>
      <c r="U696" s="157" t="str">
        <f t="shared" si="967"/>
        <v/>
      </c>
      <c r="V696" s="26" t="str">
        <f t="shared" si="967"/>
        <v/>
      </c>
      <c r="W696" s="26" t="str">
        <f t="shared" si="967"/>
        <v/>
      </c>
      <c r="X696" s="26" t="str">
        <f t="shared" si="967"/>
        <v/>
      </c>
      <c r="Y696" s="24" t="str">
        <f t="shared" si="967"/>
        <v/>
      </c>
      <c r="Z696" s="18" t="str">
        <f t="shared" si="966"/>
        <v/>
      </c>
      <c r="AA696" s="24" t="str">
        <f t="shared" si="966"/>
        <v/>
      </c>
      <c r="AB696" s="24" t="str">
        <f t="shared" si="966"/>
        <v/>
      </c>
      <c r="AC696" s="26" t="str">
        <f t="shared" si="966"/>
        <v/>
      </c>
      <c r="AD696" s="33" t="str">
        <f t="shared" si="966"/>
        <v/>
      </c>
      <c r="AE696" s="24" t="str">
        <f t="shared" si="966"/>
        <v/>
      </c>
      <c r="AF696" s="26" t="str">
        <f t="shared" si="966"/>
        <v/>
      </c>
      <c r="AG696" s="24" t="str">
        <f t="shared" si="966"/>
        <v/>
      </c>
      <c r="AH696" s="26" t="str">
        <f t="shared" si="966"/>
        <v/>
      </c>
      <c r="AI696" s="26" t="str">
        <f t="shared" si="966"/>
        <v/>
      </c>
      <c r="AJ696" s="26" t="str">
        <f t="shared" si="966"/>
        <v/>
      </c>
      <c r="AK696" s="26" t="str">
        <f t="shared" si="966"/>
        <v/>
      </c>
      <c r="AL696" s="26" t="str">
        <f t="shared" ref="Z696:AM759" si="968">IF(SG_or_BG_entered="","",Previous)</f>
        <v/>
      </c>
      <c r="AM696" s="18" t="str">
        <f t="shared" si="968"/>
        <v/>
      </c>
      <c r="AN696" s="9"/>
      <c r="AO696" s="152" t="str">
        <f t="shared" si="940"/>
        <v/>
      </c>
      <c r="AP696" s="150" t="str">
        <f t="shared" si="883"/>
        <v/>
      </c>
      <c r="AQ696" s="151" t="str">
        <f t="shared" si="884"/>
        <v/>
      </c>
      <c r="AR696" s="107" t="str">
        <f t="shared" si="885"/>
        <v/>
      </c>
      <c r="AS696" s="128" t="str">
        <f t="shared" si="886"/>
        <v/>
      </c>
      <c r="AT696" s="114" t="str">
        <f t="shared" si="941"/>
        <v/>
      </c>
      <c r="AU696" s="114" t="str">
        <f t="shared" si="942"/>
        <v/>
      </c>
      <c r="AV696" s="114" t="str">
        <f t="shared" si="943"/>
        <v/>
      </c>
      <c r="AW696" s="114" t="str">
        <f t="shared" si="944"/>
        <v/>
      </c>
      <c r="AX696" s="117" t="str">
        <f t="shared" si="945"/>
        <v/>
      </c>
      <c r="AY696" s="117" t="str">
        <f t="shared" si="946"/>
        <v/>
      </c>
      <c r="AZ696" s="111" t="str">
        <f t="shared" si="947"/>
        <v/>
      </c>
      <c r="BA696" s="133" t="str">
        <f t="shared" si="948"/>
        <v/>
      </c>
      <c r="BB696" s="126" t="str">
        <f t="shared" si="887"/>
        <v/>
      </c>
      <c r="BC696" s="126" t="str">
        <f t="shared" si="888"/>
        <v/>
      </c>
      <c r="BD696" s="127" t="str">
        <f t="shared" si="889"/>
        <v/>
      </c>
      <c r="BE696" s="115" t="str">
        <f t="shared" si="890"/>
        <v/>
      </c>
      <c r="BF696" s="148" t="str">
        <f t="shared" si="891"/>
        <v/>
      </c>
      <c r="BG696" s="126" t="str">
        <f t="shared" si="892"/>
        <v/>
      </c>
      <c r="BH696" s="126" t="str">
        <f t="shared" si="893"/>
        <v/>
      </c>
      <c r="BI696" s="126" t="str">
        <f t="shared" si="894"/>
        <v/>
      </c>
      <c r="BJ696" s="126" t="str">
        <f t="shared" si="895"/>
        <v/>
      </c>
      <c r="BK696" s="111" t="str">
        <f t="shared" si="896"/>
        <v/>
      </c>
      <c r="BL696" s="118" t="str">
        <f t="shared" si="949"/>
        <v/>
      </c>
      <c r="BM696" s="115" t="str">
        <f t="shared" si="897"/>
        <v/>
      </c>
      <c r="BN696" s="110" t="str">
        <f t="shared" si="898"/>
        <v/>
      </c>
      <c r="BO696" s="110" t="str">
        <f t="shared" si="899"/>
        <v/>
      </c>
      <c r="BP696" s="111" t="str">
        <f t="shared" si="950"/>
        <v/>
      </c>
      <c r="BQ696" s="110" t="str">
        <f t="shared" si="951"/>
        <v/>
      </c>
      <c r="BR696" s="153"/>
      <c r="BS696" s="115" t="str">
        <f t="shared" si="900"/>
        <v/>
      </c>
      <c r="BT696" s="132" t="str">
        <f t="shared" si="963"/>
        <v/>
      </c>
      <c r="BU696" s="146" t="str">
        <f t="shared" si="901"/>
        <v/>
      </c>
      <c r="BV696" s="115" t="str">
        <f t="shared" si="902"/>
        <v/>
      </c>
      <c r="BW696" s="118" t="str">
        <f t="shared" si="903"/>
        <v/>
      </c>
      <c r="BX696" s="119"/>
      <c r="BY696" s="111" t="str">
        <f t="shared" si="904"/>
        <v/>
      </c>
      <c r="BZ696" s="111" t="str">
        <f t="shared" si="905"/>
        <v/>
      </c>
      <c r="CA696" s="111" t="str">
        <f t="shared" si="906"/>
        <v/>
      </c>
      <c r="CB696" s="142" t="str">
        <f t="shared" si="907"/>
        <v/>
      </c>
      <c r="CC696" s="184" t="str">
        <f t="shared" si="908"/>
        <v/>
      </c>
      <c r="CD696" s="115" t="str">
        <f t="shared" si="909"/>
        <v/>
      </c>
      <c r="CE696" s="115" t="str">
        <f t="shared" si="910"/>
        <v/>
      </c>
      <c r="CF696" s="125" t="str">
        <f t="shared" si="911"/>
        <v/>
      </c>
      <c r="CG696" s="125" t="str">
        <f t="shared" si="912"/>
        <v/>
      </c>
      <c r="CH696" s="149" t="str">
        <f t="shared" si="913"/>
        <v/>
      </c>
      <c r="CI696" s="142" t="str">
        <f t="shared" si="914"/>
        <v/>
      </c>
      <c r="CJ696" s="119"/>
      <c r="CK696" s="109"/>
      <c r="CL696" s="166" t="str">
        <f t="shared" si="915"/>
        <v/>
      </c>
      <c r="CM696" s="166" t="str">
        <f t="shared" si="916"/>
        <v/>
      </c>
      <c r="CN696" s="163" t="str">
        <f t="shared" si="917"/>
        <v/>
      </c>
      <c r="CO696" s="164" t="str">
        <f t="shared" si="918"/>
        <v/>
      </c>
      <c r="CP696" s="109"/>
      <c r="CQ696" s="163" t="str">
        <f t="shared" si="919"/>
        <v/>
      </c>
      <c r="CR696" s="163" t="str">
        <f t="shared" si="920"/>
        <v/>
      </c>
      <c r="CS696" s="109"/>
      <c r="CT696" s="112" t="str">
        <f t="shared" si="952"/>
        <v/>
      </c>
      <c r="CU696" s="145" t="str">
        <f t="shared" si="953"/>
        <v/>
      </c>
      <c r="CV696" s="111" t="str">
        <f t="shared" si="954"/>
        <v/>
      </c>
      <c r="CW696" s="111" t="str">
        <f t="shared" si="955"/>
        <v/>
      </c>
      <c r="CX696" s="109" t="str">
        <f t="shared" si="921"/>
        <v/>
      </c>
      <c r="CY696" s="126" t="str">
        <f t="shared" si="922"/>
        <v/>
      </c>
      <c r="CZ696" s="126" t="str">
        <f t="shared" si="923"/>
        <v/>
      </c>
      <c r="DA696" s="126" t="str">
        <f t="shared" si="924"/>
        <v/>
      </c>
      <c r="DB696" s="145" t="str">
        <f t="shared" si="925"/>
        <v/>
      </c>
      <c r="DC696" s="143" t="str">
        <f t="shared" si="926"/>
        <v/>
      </c>
      <c r="DD696" s="121"/>
      <c r="DE696" s="113" t="str">
        <f t="shared" si="927"/>
        <v/>
      </c>
      <c r="DF696" s="113" t="str">
        <f t="shared" si="928"/>
        <v/>
      </c>
      <c r="DG696" s="111" t="e">
        <f t="shared" si="956"/>
        <v>#N/A</v>
      </c>
      <c r="DH696" s="108" t="str">
        <f t="shared" si="929"/>
        <v/>
      </c>
      <c r="DI696" s="108" t="str">
        <f t="shared" si="957"/>
        <v/>
      </c>
      <c r="DJ696" s="108" t="str">
        <f t="shared" si="958"/>
        <v/>
      </c>
      <c r="DK696" s="108" t="str">
        <f t="shared" si="961"/>
        <v/>
      </c>
      <c r="DL696" s="108" t="str">
        <f t="shared" si="959"/>
        <v/>
      </c>
      <c r="DM696" s="108" t="str">
        <f t="shared" si="960"/>
        <v/>
      </c>
      <c r="DN696" s="103"/>
      <c r="DO696" s="170" t="str">
        <f t="shared" si="930"/>
        <v/>
      </c>
      <c r="DP696" s="170" t="str">
        <f t="shared" si="931"/>
        <v/>
      </c>
      <c r="DQ696" s="170" t="str">
        <f t="shared" si="932"/>
        <v/>
      </c>
      <c r="DR696" s="55" t="str">
        <f t="shared" si="933"/>
        <v/>
      </c>
      <c r="DS696" s="55" t="str">
        <f t="shared" si="934"/>
        <v/>
      </c>
      <c r="DT696" s="173" t="str">
        <f t="shared" si="935"/>
        <v/>
      </c>
      <c r="DU696" s="55" t="str">
        <f t="shared" si="936"/>
        <v/>
      </c>
      <c r="DV696" s="21" t="str">
        <f t="shared" si="937"/>
        <v/>
      </c>
      <c r="DW696" s="11" t="str">
        <f t="shared" si="962"/>
        <v/>
      </c>
      <c r="DX696" s="12" t="str">
        <f t="shared" si="938"/>
        <v/>
      </c>
      <c r="DY696" s="15"/>
    </row>
    <row r="697" spans="1:129" ht="19.899999999999999" customHeight="1" x14ac:dyDescent="0.25">
      <c r="A697" s="47">
        <f t="shared" si="939"/>
        <v>696</v>
      </c>
      <c r="B697" s="176"/>
      <c r="C697" s="194"/>
      <c r="D697" s="176"/>
      <c r="E697" s="194"/>
      <c r="F697" s="192"/>
      <c r="G697" s="193"/>
      <c r="H697" s="176"/>
      <c r="I697" s="176"/>
      <c r="J697" s="180"/>
      <c r="K697" s="180"/>
      <c r="L697" s="180"/>
      <c r="M697" s="40"/>
      <c r="N697" s="10" t="str">
        <f t="shared" si="882"/>
        <v/>
      </c>
      <c r="O697" s="13"/>
      <c r="P697" s="26" t="str">
        <f t="shared" si="967"/>
        <v/>
      </c>
      <c r="Q697" s="26" t="str">
        <f t="shared" si="967"/>
        <v/>
      </c>
      <c r="R697" s="26" t="str">
        <f t="shared" si="967"/>
        <v/>
      </c>
      <c r="S697" s="26" t="str">
        <f t="shared" si="967"/>
        <v/>
      </c>
      <c r="T697" s="26" t="str">
        <f t="shared" si="967"/>
        <v/>
      </c>
      <c r="U697" s="157" t="str">
        <f t="shared" si="967"/>
        <v/>
      </c>
      <c r="V697" s="26" t="str">
        <f t="shared" si="967"/>
        <v/>
      </c>
      <c r="W697" s="26" t="str">
        <f t="shared" si="967"/>
        <v/>
      </c>
      <c r="X697" s="26" t="str">
        <f t="shared" si="967"/>
        <v/>
      </c>
      <c r="Y697" s="24" t="str">
        <f t="shared" si="967"/>
        <v/>
      </c>
      <c r="Z697" s="18" t="str">
        <f t="shared" si="968"/>
        <v/>
      </c>
      <c r="AA697" s="24" t="str">
        <f t="shared" si="968"/>
        <v/>
      </c>
      <c r="AB697" s="24" t="str">
        <f t="shared" si="968"/>
        <v/>
      </c>
      <c r="AC697" s="26" t="str">
        <f t="shared" si="968"/>
        <v/>
      </c>
      <c r="AD697" s="33" t="str">
        <f t="shared" si="968"/>
        <v/>
      </c>
      <c r="AE697" s="24" t="str">
        <f t="shared" si="968"/>
        <v/>
      </c>
      <c r="AF697" s="26" t="str">
        <f t="shared" si="968"/>
        <v/>
      </c>
      <c r="AG697" s="24" t="str">
        <f t="shared" si="968"/>
        <v/>
      </c>
      <c r="AH697" s="26" t="str">
        <f t="shared" si="968"/>
        <v/>
      </c>
      <c r="AI697" s="26" t="str">
        <f t="shared" si="968"/>
        <v/>
      </c>
      <c r="AJ697" s="26" t="str">
        <f t="shared" si="968"/>
        <v/>
      </c>
      <c r="AK697" s="26" t="str">
        <f t="shared" si="968"/>
        <v/>
      </c>
      <c r="AL697" s="26" t="str">
        <f t="shared" si="968"/>
        <v/>
      </c>
      <c r="AM697" s="18" t="str">
        <f t="shared" si="968"/>
        <v/>
      </c>
      <c r="AN697" s="9"/>
      <c r="AO697" s="152" t="str">
        <f t="shared" si="940"/>
        <v/>
      </c>
      <c r="AP697" s="150" t="str">
        <f t="shared" si="883"/>
        <v/>
      </c>
      <c r="AQ697" s="151" t="str">
        <f t="shared" si="884"/>
        <v/>
      </c>
      <c r="AR697" s="107" t="str">
        <f t="shared" si="885"/>
        <v/>
      </c>
      <c r="AS697" s="128" t="str">
        <f t="shared" si="886"/>
        <v/>
      </c>
      <c r="AT697" s="114" t="str">
        <f t="shared" si="941"/>
        <v/>
      </c>
      <c r="AU697" s="114" t="str">
        <f t="shared" si="942"/>
        <v/>
      </c>
      <c r="AV697" s="114" t="str">
        <f t="shared" si="943"/>
        <v/>
      </c>
      <c r="AW697" s="114" t="str">
        <f t="shared" si="944"/>
        <v/>
      </c>
      <c r="AX697" s="117" t="str">
        <f t="shared" si="945"/>
        <v/>
      </c>
      <c r="AY697" s="117" t="str">
        <f t="shared" si="946"/>
        <v/>
      </c>
      <c r="AZ697" s="111" t="str">
        <f t="shared" si="947"/>
        <v/>
      </c>
      <c r="BA697" s="133" t="str">
        <f t="shared" si="948"/>
        <v/>
      </c>
      <c r="BB697" s="126" t="str">
        <f t="shared" si="887"/>
        <v/>
      </c>
      <c r="BC697" s="126" t="str">
        <f t="shared" si="888"/>
        <v/>
      </c>
      <c r="BD697" s="127" t="str">
        <f t="shared" si="889"/>
        <v/>
      </c>
      <c r="BE697" s="115" t="str">
        <f t="shared" si="890"/>
        <v/>
      </c>
      <c r="BF697" s="148" t="str">
        <f t="shared" si="891"/>
        <v/>
      </c>
      <c r="BG697" s="126" t="str">
        <f t="shared" si="892"/>
        <v/>
      </c>
      <c r="BH697" s="126" t="str">
        <f t="shared" si="893"/>
        <v/>
      </c>
      <c r="BI697" s="126" t="str">
        <f t="shared" si="894"/>
        <v/>
      </c>
      <c r="BJ697" s="126" t="str">
        <f t="shared" si="895"/>
        <v/>
      </c>
      <c r="BK697" s="111" t="str">
        <f t="shared" si="896"/>
        <v/>
      </c>
      <c r="BL697" s="118" t="str">
        <f t="shared" si="949"/>
        <v/>
      </c>
      <c r="BM697" s="115" t="str">
        <f t="shared" si="897"/>
        <v/>
      </c>
      <c r="BN697" s="110" t="str">
        <f t="shared" si="898"/>
        <v/>
      </c>
      <c r="BO697" s="110" t="str">
        <f t="shared" si="899"/>
        <v/>
      </c>
      <c r="BP697" s="111" t="str">
        <f t="shared" si="950"/>
        <v/>
      </c>
      <c r="BQ697" s="110" t="str">
        <f t="shared" si="951"/>
        <v/>
      </c>
      <c r="BR697" s="153"/>
      <c r="BS697" s="115" t="str">
        <f t="shared" si="900"/>
        <v/>
      </c>
      <c r="BT697" s="132" t="str">
        <f t="shared" si="963"/>
        <v/>
      </c>
      <c r="BU697" s="146" t="str">
        <f t="shared" si="901"/>
        <v/>
      </c>
      <c r="BV697" s="115" t="str">
        <f t="shared" si="902"/>
        <v/>
      </c>
      <c r="BW697" s="118" t="str">
        <f t="shared" si="903"/>
        <v/>
      </c>
      <c r="BX697" s="119"/>
      <c r="BY697" s="111" t="str">
        <f t="shared" si="904"/>
        <v/>
      </c>
      <c r="BZ697" s="111" t="str">
        <f t="shared" si="905"/>
        <v/>
      </c>
      <c r="CA697" s="111" t="str">
        <f t="shared" si="906"/>
        <v/>
      </c>
      <c r="CB697" s="142" t="str">
        <f t="shared" si="907"/>
        <v/>
      </c>
      <c r="CC697" s="184" t="str">
        <f t="shared" si="908"/>
        <v/>
      </c>
      <c r="CD697" s="115" t="str">
        <f t="shared" si="909"/>
        <v/>
      </c>
      <c r="CE697" s="115" t="str">
        <f t="shared" si="910"/>
        <v/>
      </c>
      <c r="CF697" s="125" t="str">
        <f t="shared" si="911"/>
        <v/>
      </c>
      <c r="CG697" s="125" t="str">
        <f t="shared" si="912"/>
        <v/>
      </c>
      <c r="CH697" s="149" t="str">
        <f t="shared" si="913"/>
        <v/>
      </c>
      <c r="CI697" s="142" t="str">
        <f t="shared" si="914"/>
        <v/>
      </c>
      <c r="CJ697" s="119"/>
      <c r="CK697" s="109"/>
      <c r="CL697" s="166" t="str">
        <f t="shared" si="915"/>
        <v/>
      </c>
      <c r="CM697" s="166" t="str">
        <f t="shared" si="916"/>
        <v/>
      </c>
      <c r="CN697" s="163" t="str">
        <f t="shared" si="917"/>
        <v/>
      </c>
      <c r="CO697" s="164" t="str">
        <f t="shared" si="918"/>
        <v/>
      </c>
      <c r="CP697" s="109"/>
      <c r="CQ697" s="163" t="str">
        <f t="shared" si="919"/>
        <v/>
      </c>
      <c r="CR697" s="163" t="str">
        <f t="shared" si="920"/>
        <v/>
      </c>
      <c r="CS697" s="109"/>
      <c r="CT697" s="112" t="str">
        <f t="shared" si="952"/>
        <v/>
      </c>
      <c r="CU697" s="145" t="str">
        <f t="shared" si="953"/>
        <v/>
      </c>
      <c r="CV697" s="111" t="str">
        <f t="shared" si="954"/>
        <v/>
      </c>
      <c r="CW697" s="111" t="str">
        <f t="shared" si="955"/>
        <v/>
      </c>
      <c r="CX697" s="109" t="str">
        <f t="shared" si="921"/>
        <v/>
      </c>
      <c r="CY697" s="126" t="str">
        <f t="shared" si="922"/>
        <v/>
      </c>
      <c r="CZ697" s="126" t="str">
        <f t="shared" si="923"/>
        <v/>
      </c>
      <c r="DA697" s="126" t="str">
        <f t="shared" si="924"/>
        <v/>
      </c>
      <c r="DB697" s="145" t="str">
        <f t="shared" si="925"/>
        <v/>
      </c>
      <c r="DC697" s="143" t="str">
        <f t="shared" si="926"/>
        <v/>
      </c>
      <c r="DD697" s="121"/>
      <c r="DE697" s="113" t="str">
        <f t="shared" si="927"/>
        <v/>
      </c>
      <c r="DF697" s="113" t="str">
        <f t="shared" si="928"/>
        <v/>
      </c>
      <c r="DG697" s="111" t="e">
        <f t="shared" si="956"/>
        <v>#N/A</v>
      </c>
      <c r="DH697" s="108" t="str">
        <f t="shared" si="929"/>
        <v/>
      </c>
      <c r="DI697" s="108" t="str">
        <f t="shared" si="957"/>
        <v/>
      </c>
      <c r="DJ697" s="108" t="str">
        <f t="shared" si="958"/>
        <v/>
      </c>
      <c r="DK697" s="108" t="str">
        <f t="shared" si="961"/>
        <v/>
      </c>
      <c r="DL697" s="108" t="str">
        <f t="shared" si="959"/>
        <v/>
      </c>
      <c r="DM697" s="108" t="str">
        <f t="shared" si="960"/>
        <v/>
      </c>
      <c r="DN697" s="103"/>
      <c r="DO697" s="170" t="str">
        <f t="shared" si="930"/>
        <v/>
      </c>
      <c r="DP697" s="170" t="str">
        <f t="shared" si="931"/>
        <v/>
      </c>
      <c r="DQ697" s="170" t="str">
        <f t="shared" si="932"/>
        <v/>
      </c>
      <c r="DR697" s="55" t="str">
        <f t="shared" si="933"/>
        <v/>
      </c>
      <c r="DS697" s="55" t="str">
        <f t="shared" si="934"/>
        <v/>
      </c>
      <c r="DT697" s="173" t="str">
        <f t="shared" si="935"/>
        <v/>
      </c>
      <c r="DU697" s="55" t="str">
        <f t="shared" si="936"/>
        <v/>
      </c>
      <c r="DV697" s="21" t="str">
        <f t="shared" si="937"/>
        <v/>
      </c>
      <c r="DW697" s="11" t="str">
        <f t="shared" si="962"/>
        <v/>
      </c>
      <c r="DX697" s="12" t="str">
        <f t="shared" si="938"/>
        <v/>
      </c>
      <c r="DY697" s="15"/>
    </row>
    <row r="698" spans="1:129" ht="19.899999999999999" customHeight="1" x14ac:dyDescent="0.25">
      <c r="A698" s="47">
        <f t="shared" si="939"/>
        <v>697</v>
      </c>
      <c r="B698" s="176"/>
      <c r="C698" s="194"/>
      <c r="D698" s="176"/>
      <c r="E698" s="194"/>
      <c r="F698" s="192"/>
      <c r="G698" s="193"/>
      <c r="H698" s="176"/>
      <c r="I698" s="176"/>
      <c r="J698" s="180"/>
      <c r="K698" s="180"/>
      <c r="L698" s="180"/>
      <c r="M698" s="40"/>
      <c r="N698" s="10" t="str">
        <f t="shared" si="882"/>
        <v/>
      </c>
      <c r="O698" s="13"/>
      <c r="P698" s="26" t="str">
        <f t="shared" si="967"/>
        <v/>
      </c>
      <c r="Q698" s="26" t="str">
        <f t="shared" si="967"/>
        <v/>
      </c>
      <c r="R698" s="26" t="str">
        <f t="shared" si="967"/>
        <v/>
      </c>
      <c r="S698" s="26" t="str">
        <f t="shared" si="967"/>
        <v/>
      </c>
      <c r="T698" s="26" t="str">
        <f t="shared" si="967"/>
        <v/>
      </c>
      <c r="U698" s="157" t="str">
        <f t="shared" si="967"/>
        <v/>
      </c>
      <c r="V698" s="26" t="str">
        <f t="shared" si="967"/>
        <v/>
      </c>
      <c r="W698" s="26" t="str">
        <f t="shared" si="967"/>
        <v/>
      </c>
      <c r="X698" s="26" t="str">
        <f t="shared" si="967"/>
        <v/>
      </c>
      <c r="Y698" s="24" t="str">
        <f t="shared" si="967"/>
        <v/>
      </c>
      <c r="Z698" s="18" t="str">
        <f t="shared" si="968"/>
        <v/>
      </c>
      <c r="AA698" s="24" t="str">
        <f t="shared" si="968"/>
        <v/>
      </c>
      <c r="AB698" s="24" t="str">
        <f t="shared" si="968"/>
        <v/>
      </c>
      <c r="AC698" s="26" t="str">
        <f t="shared" si="968"/>
        <v/>
      </c>
      <c r="AD698" s="33" t="str">
        <f t="shared" si="968"/>
        <v/>
      </c>
      <c r="AE698" s="24" t="str">
        <f t="shared" si="968"/>
        <v/>
      </c>
      <c r="AF698" s="26" t="str">
        <f t="shared" si="968"/>
        <v/>
      </c>
      <c r="AG698" s="24" t="str">
        <f t="shared" si="968"/>
        <v/>
      </c>
      <c r="AH698" s="26" t="str">
        <f t="shared" si="968"/>
        <v/>
      </c>
      <c r="AI698" s="26" t="str">
        <f t="shared" si="968"/>
        <v/>
      </c>
      <c r="AJ698" s="26" t="str">
        <f t="shared" si="968"/>
        <v/>
      </c>
      <c r="AK698" s="26" t="str">
        <f t="shared" si="968"/>
        <v/>
      </c>
      <c r="AL698" s="26" t="str">
        <f t="shared" si="968"/>
        <v/>
      </c>
      <c r="AM698" s="18" t="str">
        <f t="shared" si="968"/>
        <v/>
      </c>
      <c r="AN698" s="9"/>
      <c r="AO698" s="152" t="str">
        <f t="shared" si="940"/>
        <v/>
      </c>
      <c r="AP698" s="150" t="str">
        <f t="shared" si="883"/>
        <v/>
      </c>
      <c r="AQ698" s="151" t="str">
        <f t="shared" si="884"/>
        <v/>
      </c>
      <c r="AR698" s="107" t="str">
        <f t="shared" si="885"/>
        <v/>
      </c>
      <c r="AS698" s="128" t="str">
        <f t="shared" si="886"/>
        <v/>
      </c>
      <c r="AT698" s="114" t="str">
        <f t="shared" si="941"/>
        <v/>
      </c>
      <c r="AU698" s="114" t="str">
        <f t="shared" si="942"/>
        <v/>
      </c>
      <c r="AV698" s="114" t="str">
        <f t="shared" si="943"/>
        <v/>
      </c>
      <c r="AW698" s="114" t="str">
        <f t="shared" si="944"/>
        <v/>
      </c>
      <c r="AX698" s="117" t="str">
        <f t="shared" si="945"/>
        <v/>
      </c>
      <c r="AY698" s="117" t="str">
        <f t="shared" si="946"/>
        <v/>
      </c>
      <c r="AZ698" s="111" t="str">
        <f t="shared" si="947"/>
        <v/>
      </c>
      <c r="BA698" s="133" t="str">
        <f t="shared" si="948"/>
        <v/>
      </c>
      <c r="BB698" s="126" t="str">
        <f t="shared" si="887"/>
        <v/>
      </c>
      <c r="BC698" s="126" t="str">
        <f t="shared" si="888"/>
        <v/>
      </c>
      <c r="BD698" s="127" t="str">
        <f t="shared" si="889"/>
        <v/>
      </c>
      <c r="BE698" s="115" t="str">
        <f t="shared" si="890"/>
        <v/>
      </c>
      <c r="BF698" s="148" t="str">
        <f t="shared" si="891"/>
        <v/>
      </c>
      <c r="BG698" s="126" t="str">
        <f t="shared" si="892"/>
        <v/>
      </c>
      <c r="BH698" s="126" t="str">
        <f t="shared" si="893"/>
        <v/>
      </c>
      <c r="BI698" s="126" t="str">
        <f t="shared" si="894"/>
        <v/>
      </c>
      <c r="BJ698" s="126" t="str">
        <f t="shared" si="895"/>
        <v/>
      </c>
      <c r="BK698" s="111" t="str">
        <f t="shared" si="896"/>
        <v/>
      </c>
      <c r="BL698" s="118" t="str">
        <f t="shared" si="949"/>
        <v/>
      </c>
      <c r="BM698" s="115" t="str">
        <f t="shared" si="897"/>
        <v/>
      </c>
      <c r="BN698" s="110" t="str">
        <f t="shared" si="898"/>
        <v/>
      </c>
      <c r="BO698" s="110" t="str">
        <f t="shared" si="899"/>
        <v/>
      </c>
      <c r="BP698" s="111" t="str">
        <f t="shared" si="950"/>
        <v/>
      </c>
      <c r="BQ698" s="110" t="str">
        <f t="shared" si="951"/>
        <v/>
      </c>
      <c r="BR698" s="153"/>
      <c r="BS698" s="115" t="str">
        <f t="shared" si="900"/>
        <v/>
      </c>
      <c r="BT698" s="132" t="str">
        <f t="shared" si="963"/>
        <v/>
      </c>
      <c r="BU698" s="146" t="str">
        <f t="shared" si="901"/>
        <v/>
      </c>
      <c r="BV698" s="115" t="str">
        <f t="shared" si="902"/>
        <v/>
      </c>
      <c r="BW698" s="118" t="str">
        <f t="shared" si="903"/>
        <v/>
      </c>
      <c r="BX698" s="119"/>
      <c r="BY698" s="111" t="str">
        <f t="shared" si="904"/>
        <v/>
      </c>
      <c r="BZ698" s="111" t="str">
        <f t="shared" si="905"/>
        <v/>
      </c>
      <c r="CA698" s="111" t="str">
        <f t="shared" si="906"/>
        <v/>
      </c>
      <c r="CB698" s="142" t="str">
        <f t="shared" si="907"/>
        <v/>
      </c>
      <c r="CC698" s="184" t="str">
        <f t="shared" si="908"/>
        <v/>
      </c>
      <c r="CD698" s="115" t="str">
        <f t="shared" si="909"/>
        <v/>
      </c>
      <c r="CE698" s="115" t="str">
        <f t="shared" si="910"/>
        <v/>
      </c>
      <c r="CF698" s="125" t="str">
        <f t="shared" si="911"/>
        <v/>
      </c>
      <c r="CG698" s="125" t="str">
        <f t="shared" si="912"/>
        <v/>
      </c>
      <c r="CH698" s="149" t="str">
        <f t="shared" si="913"/>
        <v/>
      </c>
      <c r="CI698" s="142" t="str">
        <f t="shared" si="914"/>
        <v/>
      </c>
      <c r="CJ698" s="119"/>
      <c r="CK698" s="109"/>
      <c r="CL698" s="166" t="str">
        <f t="shared" si="915"/>
        <v/>
      </c>
      <c r="CM698" s="166" t="str">
        <f t="shared" si="916"/>
        <v/>
      </c>
      <c r="CN698" s="163" t="str">
        <f t="shared" si="917"/>
        <v/>
      </c>
      <c r="CO698" s="164" t="str">
        <f t="shared" si="918"/>
        <v/>
      </c>
      <c r="CP698" s="109"/>
      <c r="CQ698" s="163" t="str">
        <f t="shared" si="919"/>
        <v/>
      </c>
      <c r="CR698" s="163" t="str">
        <f t="shared" si="920"/>
        <v/>
      </c>
      <c r="CS698" s="109"/>
      <c r="CT698" s="112" t="str">
        <f t="shared" si="952"/>
        <v/>
      </c>
      <c r="CU698" s="145" t="str">
        <f t="shared" si="953"/>
        <v/>
      </c>
      <c r="CV698" s="111" t="str">
        <f t="shared" si="954"/>
        <v/>
      </c>
      <c r="CW698" s="111" t="str">
        <f t="shared" si="955"/>
        <v/>
      </c>
      <c r="CX698" s="109" t="str">
        <f t="shared" si="921"/>
        <v/>
      </c>
      <c r="CY698" s="126" t="str">
        <f t="shared" si="922"/>
        <v/>
      </c>
      <c r="CZ698" s="126" t="str">
        <f t="shared" si="923"/>
        <v/>
      </c>
      <c r="DA698" s="126" t="str">
        <f t="shared" si="924"/>
        <v/>
      </c>
      <c r="DB698" s="145" t="str">
        <f t="shared" si="925"/>
        <v/>
      </c>
      <c r="DC698" s="143" t="str">
        <f t="shared" si="926"/>
        <v/>
      </c>
      <c r="DD698" s="121"/>
      <c r="DE698" s="113" t="str">
        <f t="shared" si="927"/>
        <v/>
      </c>
      <c r="DF698" s="113" t="str">
        <f t="shared" si="928"/>
        <v/>
      </c>
      <c r="DG698" s="111" t="e">
        <f t="shared" si="956"/>
        <v>#N/A</v>
      </c>
      <c r="DH698" s="108" t="str">
        <f t="shared" si="929"/>
        <v/>
      </c>
      <c r="DI698" s="108" t="str">
        <f t="shared" si="957"/>
        <v/>
      </c>
      <c r="DJ698" s="108" t="str">
        <f t="shared" si="958"/>
        <v/>
      </c>
      <c r="DK698" s="108" t="str">
        <f t="shared" si="961"/>
        <v/>
      </c>
      <c r="DL698" s="108" t="str">
        <f t="shared" si="959"/>
        <v/>
      </c>
      <c r="DM698" s="108" t="str">
        <f t="shared" si="960"/>
        <v/>
      </c>
      <c r="DN698" s="103"/>
      <c r="DO698" s="170" t="str">
        <f t="shared" si="930"/>
        <v/>
      </c>
      <c r="DP698" s="170" t="str">
        <f t="shared" si="931"/>
        <v/>
      </c>
      <c r="DQ698" s="170" t="str">
        <f t="shared" si="932"/>
        <v/>
      </c>
      <c r="DR698" s="55" t="str">
        <f t="shared" si="933"/>
        <v/>
      </c>
      <c r="DS698" s="55" t="str">
        <f t="shared" si="934"/>
        <v/>
      </c>
      <c r="DT698" s="173" t="str">
        <f t="shared" si="935"/>
        <v/>
      </c>
      <c r="DU698" s="55" t="str">
        <f t="shared" si="936"/>
        <v/>
      </c>
      <c r="DV698" s="21" t="str">
        <f t="shared" si="937"/>
        <v/>
      </c>
      <c r="DW698" s="11" t="str">
        <f t="shared" si="962"/>
        <v/>
      </c>
      <c r="DX698" s="12" t="str">
        <f t="shared" si="938"/>
        <v/>
      </c>
      <c r="DY698" s="15"/>
    </row>
    <row r="699" spans="1:129" ht="19.899999999999999" customHeight="1" x14ac:dyDescent="0.25">
      <c r="A699" s="47">
        <f t="shared" si="939"/>
        <v>698</v>
      </c>
      <c r="B699" s="176"/>
      <c r="C699" s="194"/>
      <c r="D699" s="176"/>
      <c r="E699" s="194"/>
      <c r="F699" s="192"/>
      <c r="G699" s="193"/>
      <c r="H699" s="176"/>
      <c r="I699" s="176"/>
      <c r="J699" s="180"/>
      <c r="K699" s="180"/>
      <c r="L699" s="180"/>
      <c r="M699" s="40"/>
      <c r="N699" s="10" t="str">
        <f t="shared" si="882"/>
        <v/>
      </c>
      <c r="O699" s="13"/>
      <c r="P699" s="26" t="str">
        <f t="shared" si="967"/>
        <v/>
      </c>
      <c r="Q699" s="26" t="str">
        <f t="shared" si="967"/>
        <v/>
      </c>
      <c r="R699" s="26" t="str">
        <f t="shared" si="967"/>
        <v/>
      </c>
      <c r="S699" s="26" t="str">
        <f t="shared" si="967"/>
        <v/>
      </c>
      <c r="T699" s="26" t="str">
        <f t="shared" si="967"/>
        <v/>
      </c>
      <c r="U699" s="157" t="str">
        <f t="shared" si="967"/>
        <v/>
      </c>
      <c r="V699" s="26" t="str">
        <f t="shared" si="967"/>
        <v/>
      </c>
      <c r="W699" s="26" t="str">
        <f t="shared" si="967"/>
        <v/>
      </c>
      <c r="X699" s="26" t="str">
        <f t="shared" si="967"/>
        <v/>
      </c>
      <c r="Y699" s="24" t="str">
        <f t="shared" si="967"/>
        <v/>
      </c>
      <c r="Z699" s="18" t="str">
        <f t="shared" si="968"/>
        <v/>
      </c>
      <c r="AA699" s="24" t="str">
        <f t="shared" si="968"/>
        <v/>
      </c>
      <c r="AB699" s="24" t="str">
        <f t="shared" si="968"/>
        <v/>
      </c>
      <c r="AC699" s="26" t="str">
        <f t="shared" si="968"/>
        <v/>
      </c>
      <c r="AD699" s="33" t="str">
        <f t="shared" si="968"/>
        <v/>
      </c>
      <c r="AE699" s="24" t="str">
        <f t="shared" si="968"/>
        <v/>
      </c>
      <c r="AF699" s="26" t="str">
        <f t="shared" si="968"/>
        <v/>
      </c>
      <c r="AG699" s="24" t="str">
        <f t="shared" si="968"/>
        <v/>
      </c>
      <c r="AH699" s="26" t="str">
        <f t="shared" si="968"/>
        <v/>
      </c>
      <c r="AI699" s="26" t="str">
        <f t="shared" si="968"/>
        <v/>
      </c>
      <c r="AJ699" s="26" t="str">
        <f t="shared" si="968"/>
        <v/>
      </c>
      <c r="AK699" s="26" t="str">
        <f t="shared" si="968"/>
        <v/>
      </c>
      <c r="AL699" s="26" t="str">
        <f t="shared" si="968"/>
        <v/>
      </c>
      <c r="AM699" s="18" t="str">
        <f t="shared" si="968"/>
        <v/>
      </c>
      <c r="AN699" s="9"/>
      <c r="AO699" s="152" t="str">
        <f t="shared" si="940"/>
        <v/>
      </c>
      <c r="AP699" s="150" t="str">
        <f t="shared" si="883"/>
        <v/>
      </c>
      <c r="AQ699" s="151" t="str">
        <f t="shared" si="884"/>
        <v/>
      </c>
      <c r="AR699" s="107" t="str">
        <f t="shared" si="885"/>
        <v/>
      </c>
      <c r="AS699" s="128" t="str">
        <f t="shared" si="886"/>
        <v/>
      </c>
      <c r="AT699" s="114" t="str">
        <f t="shared" si="941"/>
        <v/>
      </c>
      <c r="AU699" s="114" t="str">
        <f t="shared" si="942"/>
        <v/>
      </c>
      <c r="AV699" s="114" t="str">
        <f t="shared" si="943"/>
        <v/>
      </c>
      <c r="AW699" s="114" t="str">
        <f t="shared" si="944"/>
        <v/>
      </c>
      <c r="AX699" s="117" t="str">
        <f t="shared" si="945"/>
        <v/>
      </c>
      <c r="AY699" s="117" t="str">
        <f t="shared" si="946"/>
        <v/>
      </c>
      <c r="AZ699" s="111" t="str">
        <f t="shared" si="947"/>
        <v/>
      </c>
      <c r="BA699" s="133" t="str">
        <f t="shared" si="948"/>
        <v/>
      </c>
      <c r="BB699" s="126" t="str">
        <f t="shared" si="887"/>
        <v/>
      </c>
      <c r="BC699" s="126" t="str">
        <f t="shared" si="888"/>
        <v/>
      </c>
      <c r="BD699" s="127" t="str">
        <f t="shared" si="889"/>
        <v/>
      </c>
      <c r="BE699" s="115" t="str">
        <f t="shared" si="890"/>
        <v/>
      </c>
      <c r="BF699" s="148" t="str">
        <f t="shared" si="891"/>
        <v/>
      </c>
      <c r="BG699" s="126" t="str">
        <f t="shared" si="892"/>
        <v/>
      </c>
      <c r="BH699" s="126" t="str">
        <f t="shared" si="893"/>
        <v/>
      </c>
      <c r="BI699" s="126" t="str">
        <f t="shared" si="894"/>
        <v/>
      </c>
      <c r="BJ699" s="126" t="str">
        <f t="shared" si="895"/>
        <v/>
      </c>
      <c r="BK699" s="111" t="str">
        <f t="shared" si="896"/>
        <v/>
      </c>
      <c r="BL699" s="118" t="str">
        <f t="shared" si="949"/>
        <v/>
      </c>
      <c r="BM699" s="115" t="str">
        <f t="shared" si="897"/>
        <v/>
      </c>
      <c r="BN699" s="110" t="str">
        <f t="shared" si="898"/>
        <v/>
      </c>
      <c r="BO699" s="110" t="str">
        <f t="shared" si="899"/>
        <v/>
      </c>
      <c r="BP699" s="111" t="str">
        <f t="shared" si="950"/>
        <v/>
      </c>
      <c r="BQ699" s="110" t="str">
        <f t="shared" si="951"/>
        <v/>
      </c>
      <c r="BR699" s="153"/>
      <c r="BS699" s="115" t="str">
        <f t="shared" si="900"/>
        <v/>
      </c>
      <c r="BT699" s="132" t="str">
        <f t="shared" si="963"/>
        <v/>
      </c>
      <c r="BU699" s="146" t="str">
        <f t="shared" si="901"/>
        <v/>
      </c>
      <c r="BV699" s="115" t="str">
        <f t="shared" si="902"/>
        <v/>
      </c>
      <c r="BW699" s="118" t="str">
        <f t="shared" si="903"/>
        <v/>
      </c>
      <c r="BX699" s="119"/>
      <c r="BY699" s="111" t="str">
        <f t="shared" si="904"/>
        <v/>
      </c>
      <c r="BZ699" s="111" t="str">
        <f t="shared" si="905"/>
        <v/>
      </c>
      <c r="CA699" s="111" t="str">
        <f t="shared" si="906"/>
        <v/>
      </c>
      <c r="CB699" s="142" t="str">
        <f t="shared" si="907"/>
        <v/>
      </c>
      <c r="CC699" s="184" t="str">
        <f t="shared" si="908"/>
        <v/>
      </c>
      <c r="CD699" s="115" t="str">
        <f t="shared" si="909"/>
        <v/>
      </c>
      <c r="CE699" s="115" t="str">
        <f t="shared" si="910"/>
        <v/>
      </c>
      <c r="CF699" s="125" t="str">
        <f t="shared" si="911"/>
        <v/>
      </c>
      <c r="CG699" s="125" t="str">
        <f t="shared" si="912"/>
        <v/>
      </c>
      <c r="CH699" s="149" t="str">
        <f t="shared" si="913"/>
        <v/>
      </c>
      <c r="CI699" s="142" t="str">
        <f t="shared" si="914"/>
        <v/>
      </c>
      <c r="CJ699" s="119"/>
      <c r="CK699" s="109"/>
      <c r="CL699" s="166" t="str">
        <f t="shared" si="915"/>
        <v/>
      </c>
      <c r="CM699" s="166" t="str">
        <f t="shared" si="916"/>
        <v/>
      </c>
      <c r="CN699" s="163" t="str">
        <f t="shared" si="917"/>
        <v/>
      </c>
      <c r="CO699" s="164" t="str">
        <f t="shared" si="918"/>
        <v/>
      </c>
      <c r="CP699" s="109"/>
      <c r="CQ699" s="163" t="str">
        <f t="shared" si="919"/>
        <v/>
      </c>
      <c r="CR699" s="163" t="str">
        <f t="shared" si="920"/>
        <v/>
      </c>
      <c r="CS699" s="109"/>
      <c r="CT699" s="112" t="str">
        <f t="shared" si="952"/>
        <v/>
      </c>
      <c r="CU699" s="145" t="str">
        <f t="shared" si="953"/>
        <v/>
      </c>
      <c r="CV699" s="111" t="str">
        <f t="shared" si="954"/>
        <v/>
      </c>
      <c r="CW699" s="111" t="str">
        <f t="shared" si="955"/>
        <v/>
      </c>
      <c r="CX699" s="109" t="str">
        <f t="shared" si="921"/>
        <v/>
      </c>
      <c r="CY699" s="126" t="str">
        <f t="shared" si="922"/>
        <v/>
      </c>
      <c r="CZ699" s="126" t="str">
        <f t="shared" si="923"/>
        <v/>
      </c>
      <c r="DA699" s="126" t="str">
        <f t="shared" si="924"/>
        <v/>
      </c>
      <c r="DB699" s="145" t="str">
        <f t="shared" si="925"/>
        <v/>
      </c>
      <c r="DC699" s="143" t="str">
        <f t="shared" si="926"/>
        <v/>
      </c>
      <c r="DD699" s="121"/>
      <c r="DE699" s="113" t="str">
        <f t="shared" si="927"/>
        <v/>
      </c>
      <c r="DF699" s="113" t="str">
        <f t="shared" si="928"/>
        <v/>
      </c>
      <c r="DG699" s="111" t="e">
        <f t="shared" si="956"/>
        <v>#N/A</v>
      </c>
      <c r="DH699" s="108" t="str">
        <f t="shared" si="929"/>
        <v/>
      </c>
      <c r="DI699" s="108" t="str">
        <f t="shared" si="957"/>
        <v/>
      </c>
      <c r="DJ699" s="108" t="str">
        <f t="shared" si="958"/>
        <v/>
      </c>
      <c r="DK699" s="108" t="str">
        <f t="shared" si="961"/>
        <v/>
      </c>
      <c r="DL699" s="108" t="str">
        <f t="shared" si="959"/>
        <v/>
      </c>
      <c r="DM699" s="108" t="str">
        <f t="shared" si="960"/>
        <v/>
      </c>
      <c r="DN699" s="103"/>
      <c r="DO699" s="170" t="str">
        <f t="shared" si="930"/>
        <v/>
      </c>
      <c r="DP699" s="170" t="str">
        <f t="shared" si="931"/>
        <v/>
      </c>
      <c r="DQ699" s="170" t="str">
        <f t="shared" si="932"/>
        <v/>
      </c>
      <c r="DR699" s="55" t="str">
        <f t="shared" si="933"/>
        <v/>
      </c>
      <c r="DS699" s="55" t="str">
        <f t="shared" si="934"/>
        <v/>
      </c>
      <c r="DT699" s="173" t="str">
        <f t="shared" si="935"/>
        <v/>
      </c>
      <c r="DU699" s="55" t="str">
        <f t="shared" si="936"/>
        <v/>
      </c>
      <c r="DV699" s="21" t="str">
        <f t="shared" si="937"/>
        <v/>
      </c>
      <c r="DW699" s="11" t="str">
        <f t="shared" si="962"/>
        <v/>
      </c>
      <c r="DX699" s="12" t="str">
        <f t="shared" si="938"/>
        <v/>
      </c>
      <c r="DY699" s="15"/>
    </row>
    <row r="700" spans="1:129" ht="19.899999999999999" customHeight="1" x14ac:dyDescent="0.25">
      <c r="A700" s="47">
        <f t="shared" si="939"/>
        <v>699</v>
      </c>
      <c r="B700" s="176"/>
      <c r="C700" s="194"/>
      <c r="D700" s="176"/>
      <c r="E700" s="194"/>
      <c r="F700" s="192"/>
      <c r="G700" s="193"/>
      <c r="H700" s="176"/>
      <c r="I700" s="176"/>
      <c r="J700" s="180"/>
      <c r="K700" s="180"/>
      <c r="L700" s="180"/>
      <c r="M700" s="40"/>
      <c r="N700" s="10" t="str">
        <f t="shared" si="882"/>
        <v/>
      </c>
      <c r="O700" s="13"/>
      <c r="P700" s="26" t="str">
        <f t="shared" si="967"/>
        <v/>
      </c>
      <c r="Q700" s="26" t="str">
        <f t="shared" si="967"/>
        <v/>
      </c>
      <c r="R700" s="26" t="str">
        <f t="shared" si="967"/>
        <v/>
      </c>
      <c r="S700" s="26" t="str">
        <f t="shared" si="967"/>
        <v/>
      </c>
      <c r="T700" s="26" t="str">
        <f t="shared" si="967"/>
        <v/>
      </c>
      <c r="U700" s="157" t="str">
        <f t="shared" si="967"/>
        <v/>
      </c>
      <c r="V700" s="26" t="str">
        <f t="shared" si="967"/>
        <v/>
      </c>
      <c r="W700" s="26" t="str">
        <f t="shared" si="967"/>
        <v/>
      </c>
      <c r="X700" s="26" t="str">
        <f t="shared" si="967"/>
        <v/>
      </c>
      <c r="Y700" s="24" t="str">
        <f t="shared" si="967"/>
        <v/>
      </c>
      <c r="Z700" s="18" t="str">
        <f t="shared" si="968"/>
        <v/>
      </c>
      <c r="AA700" s="24" t="str">
        <f t="shared" si="968"/>
        <v/>
      </c>
      <c r="AB700" s="24" t="str">
        <f t="shared" si="968"/>
        <v/>
      </c>
      <c r="AC700" s="26" t="str">
        <f t="shared" si="968"/>
        <v/>
      </c>
      <c r="AD700" s="33" t="str">
        <f t="shared" si="968"/>
        <v/>
      </c>
      <c r="AE700" s="24" t="str">
        <f t="shared" si="968"/>
        <v/>
      </c>
      <c r="AF700" s="26" t="str">
        <f t="shared" si="968"/>
        <v/>
      </c>
      <c r="AG700" s="24" t="str">
        <f t="shared" si="968"/>
        <v/>
      </c>
      <c r="AH700" s="26" t="str">
        <f t="shared" si="968"/>
        <v/>
      </c>
      <c r="AI700" s="26" t="str">
        <f t="shared" si="968"/>
        <v/>
      </c>
      <c r="AJ700" s="26" t="str">
        <f t="shared" si="968"/>
        <v/>
      </c>
      <c r="AK700" s="26" t="str">
        <f t="shared" si="968"/>
        <v/>
      </c>
      <c r="AL700" s="26" t="str">
        <f t="shared" si="968"/>
        <v/>
      </c>
      <c r="AM700" s="18" t="str">
        <f t="shared" si="968"/>
        <v/>
      </c>
      <c r="AN700" s="9"/>
      <c r="AO700" s="152" t="str">
        <f t="shared" si="940"/>
        <v/>
      </c>
      <c r="AP700" s="150" t="str">
        <f t="shared" si="883"/>
        <v/>
      </c>
      <c r="AQ700" s="151" t="str">
        <f t="shared" si="884"/>
        <v/>
      </c>
      <c r="AR700" s="107" t="str">
        <f t="shared" si="885"/>
        <v/>
      </c>
      <c r="AS700" s="128" t="str">
        <f t="shared" si="886"/>
        <v/>
      </c>
      <c r="AT700" s="114" t="str">
        <f t="shared" si="941"/>
        <v/>
      </c>
      <c r="AU700" s="114" t="str">
        <f t="shared" si="942"/>
        <v/>
      </c>
      <c r="AV700" s="114" t="str">
        <f t="shared" si="943"/>
        <v/>
      </c>
      <c r="AW700" s="114" t="str">
        <f t="shared" si="944"/>
        <v/>
      </c>
      <c r="AX700" s="117" t="str">
        <f t="shared" si="945"/>
        <v/>
      </c>
      <c r="AY700" s="117" t="str">
        <f t="shared" si="946"/>
        <v/>
      </c>
      <c r="AZ700" s="111" t="str">
        <f t="shared" si="947"/>
        <v/>
      </c>
      <c r="BA700" s="133" t="str">
        <f t="shared" si="948"/>
        <v/>
      </c>
      <c r="BB700" s="126" t="str">
        <f t="shared" si="887"/>
        <v/>
      </c>
      <c r="BC700" s="126" t="str">
        <f t="shared" si="888"/>
        <v/>
      </c>
      <c r="BD700" s="127" t="str">
        <f t="shared" si="889"/>
        <v/>
      </c>
      <c r="BE700" s="115" t="str">
        <f t="shared" si="890"/>
        <v/>
      </c>
      <c r="BF700" s="148" t="str">
        <f t="shared" si="891"/>
        <v/>
      </c>
      <c r="BG700" s="126" t="str">
        <f t="shared" si="892"/>
        <v/>
      </c>
      <c r="BH700" s="126" t="str">
        <f t="shared" si="893"/>
        <v/>
      </c>
      <c r="BI700" s="126" t="str">
        <f t="shared" si="894"/>
        <v/>
      </c>
      <c r="BJ700" s="126" t="str">
        <f t="shared" si="895"/>
        <v/>
      </c>
      <c r="BK700" s="111" t="str">
        <f t="shared" si="896"/>
        <v/>
      </c>
      <c r="BL700" s="118" t="str">
        <f t="shared" si="949"/>
        <v/>
      </c>
      <c r="BM700" s="115" t="str">
        <f t="shared" si="897"/>
        <v/>
      </c>
      <c r="BN700" s="110" t="str">
        <f t="shared" si="898"/>
        <v/>
      </c>
      <c r="BO700" s="110" t="str">
        <f t="shared" si="899"/>
        <v/>
      </c>
      <c r="BP700" s="111" t="str">
        <f t="shared" si="950"/>
        <v/>
      </c>
      <c r="BQ700" s="110" t="str">
        <f t="shared" si="951"/>
        <v/>
      </c>
      <c r="BR700" s="153"/>
      <c r="BS700" s="115" t="str">
        <f t="shared" si="900"/>
        <v/>
      </c>
      <c r="BT700" s="132" t="str">
        <f t="shared" si="963"/>
        <v/>
      </c>
      <c r="BU700" s="146" t="str">
        <f t="shared" si="901"/>
        <v/>
      </c>
      <c r="BV700" s="115" t="str">
        <f t="shared" si="902"/>
        <v/>
      </c>
      <c r="BW700" s="118" t="str">
        <f t="shared" si="903"/>
        <v/>
      </c>
      <c r="BX700" s="119"/>
      <c r="BY700" s="111" t="str">
        <f t="shared" si="904"/>
        <v/>
      </c>
      <c r="BZ700" s="111" t="str">
        <f t="shared" si="905"/>
        <v/>
      </c>
      <c r="CA700" s="111" t="str">
        <f t="shared" si="906"/>
        <v/>
      </c>
      <c r="CB700" s="142" t="str">
        <f t="shared" si="907"/>
        <v/>
      </c>
      <c r="CC700" s="184" t="str">
        <f t="shared" si="908"/>
        <v/>
      </c>
      <c r="CD700" s="115" t="str">
        <f t="shared" si="909"/>
        <v/>
      </c>
      <c r="CE700" s="115" t="str">
        <f t="shared" si="910"/>
        <v/>
      </c>
      <c r="CF700" s="125" t="str">
        <f t="shared" si="911"/>
        <v/>
      </c>
      <c r="CG700" s="125" t="str">
        <f t="shared" si="912"/>
        <v/>
      </c>
      <c r="CH700" s="149" t="str">
        <f t="shared" si="913"/>
        <v/>
      </c>
      <c r="CI700" s="142" t="str">
        <f t="shared" si="914"/>
        <v/>
      </c>
      <c r="CJ700" s="119"/>
      <c r="CK700" s="109"/>
      <c r="CL700" s="166" t="str">
        <f t="shared" si="915"/>
        <v/>
      </c>
      <c r="CM700" s="166" t="str">
        <f t="shared" si="916"/>
        <v/>
      </c>
      <c r="CN700" s="163" t="str">
        <f t="shared" si="917"/>
        <v/>
      </c>
      <c r="CO700" s="164" t="str">
        <f t="shared" si="918"/>
        <v/>
      </c>
      <c r="CP700" s="109"/>
      <c r="CQ700" s="163" t="str">
        <f t="shared" si="919"/>
        <v/>
      </c>
      <c r="CR700" s="163" t="str">
        <f t="shared" si="920"/>
        <v/>
      </c>
      <c r="CS700" s="109"/>
      <c r="CT700" s="112" t="str">
        <f t="shared" si="952"/>
        <v/>
      </c>
      <c r="CU700" s="145" t="str">
        <f t="shared" si="953"/>
        <v/>
      </c>
      <c r="CV700" s="111" t="str">
        <f t="shared" si="954"/>
        <v/>
      </c>
      <c r="CW700" s="111" t="str">
        <f t="shared" si="955"/>
        <v/>
      </c>
      <c r="CX700" s="109" t="str">
        <f t="shared" si="921"/>
        <v/>
      </c>
      <c r="CY700" s="126" t="str">
        <f t="shared" si="922"/>
        <v/>
      </c>
      <c r="CZ700" s="126" t="str">
        <f t="shared" si="923"/>
        <v/>
      </c>
      <c r="DA700" s="126" t="str">
        <f t="shared" si="924"/>
        <v/>
      </c>
      <c r="DB700" s="145" t="str">
        <f t="shared" si="925"/>
        <v/>
      </c>
      <c r="DC700" s="143" t="str">
        <f t="shared" si="926"/>
        <v/>
      </c>
      <c r="DD700" s="121"/>
      <c r="DE700" s="113" t="str">
        <f t="shared" si="927"/>
        <v/>
      </c>
      <c r="DF700" s="113" t="str">
        <f t="shared" si="928"/>
        <v/>
      </c>
      <c r="DG700" s="111" t="e">
        <f t="shared" si="956"/>
        <v>#N/A</v>
      </c>
      <c r="DH700" s="108" t="str">
        <f t="shared" si="929"/>
        <v/>
      </c>
      <c r="DI700" s="108" t="str">
        <f t="shared" si="957"/>
        <v/>
      </c>
      <c r="DJ700" s="108" t="str">
        <f t="shared" si="958"/>
        <v/>
      </c>
      <c r="DK700" s="108" t="str">
        <f t="shared" si="961"/>
        <v/>
      </c>
      <c r="DL700" s="108" t="str">
        <f t="shared" si="959"/>
        <v/>
      </c>
      <c r="DM700" s="108" t="str">
        <f t="shared" si="960"/>
        <v/>
      </c>
      <c r="DN700" s="103"/>
      <c r="DO700" s="170" t="str">
        <f t="shared" si="930"/>
        <v/>
      </c>
      <c r="DP700" s="170" t="str">
        <f t="shared" si="931"/>
        <v/>
      </c>
      <c r="DQ700" s="170" t="str">
        <f t="shared" si="932"/>
        <v/>
      </c>
      <c r="DR700" s="55" t="str">
        <f t="shared" si="933"/>
        <v/>
      </c>
      <c r="DS700" s="55" t="str">
        <f t="shared" si="934"/>
        <v/>
      </c>
      <c r="DT700" s="173" t="str">
        <f t="shared" si="935"/>
        <v/>
      </c>
      <c r="DU700" s="55" t="str">
        <f t="shared" si="936"/>
        <v/>
      </c>
      <c r="DV700" s="21" t="str">
        <f t="shared" si="937"/>
        <v/>
      </c>
      <c r="DW700" s="11" t="str">
        <f t="shared" si="962"/>
        <v/>
      </c>
      <c r="DX700" s="12" t="str">
        <f t="shared" si="938"/>
        <v/>
      </c>
      <c r="DY700" s="15"/>
    </row>
    <row r="701" spans="1:129" ht="19.899999999999999" customHeight="1" x14ac:dyDescent="0.25">
      <c r="A701" s="47">
        <f t="shared" si="939"/>
        <v>700</v>
      </c>
      <c r="B701" s="176"/>
      <c r="C701" s="194"/>
      <c r="D701" s="176"/>
      <c r="E701" s="194"/>
      <c r="F701" s="192"/>
      <c r="G701" s="193"/>
      <c r="H701" s="176"/>
      <c r="I701" s="176"/>
      <c r="J701" s="180"/>
      <c r="K701" s="180"/>
      <c r="L701" s="180"/>
      <c r="M701" s="40"/>
      <c r="N701" s="10" t="str">
        <f t="shared" si="882"/>
        <v/>
      </c>
      <c r="O701" s="13"/>
      <c r="P701" s="26" t="str">
        <f t="shared" si="967"/>
        <v/>
      </c>
      <c r="Q701" s="26" t="str">
        <f t="shared" si="967"/>
        <v/>
      </c>
      <c r="R701" s="26" t="str">
        <f t="shared" si="967"/>
        <v/>
      </c>
      <c r="S701" s="26" t="str">
        <f t="shared" si="967"/>
        <v/>
      </c>
      <c r="T701" s="26" t="str">
        <f t="shared" si="967"/>
        <v/>
      </c>
      <c r="U701" s="157" t="str">
        <f t="shared" si="967"/>
        <v/>
      </c>
      <c r="V701" s="26" t="str">
        <f t="shared" si="967"/>
        <v/>
      </c>
      <c r="W701" s="26" t="str">
        <f t="shared" si="967"/>
        <v/>
      </c>
      <c r="X701" s="26" t="str">
        <f t="shared" si="967"/>
        <v/>
      </c>
      <c r="Y701" s="24" t="str">
        <f t="shared" si="967"/>
        <v/>
      </c>
      <c r="Z701" s="18" t="str">
        <f t="shared" si="968"/>
        <v/>
      </c>
      <c r="AA701" s="24" t="str">
        <f t="shared" si="968"/>
        <v/>
      </c>
      <c r="AB701" s="24" t="str">
        <f t="shared" si="968"/>
        <v/>
      </c>
      <c r="AC701" s="26" t="str">
        <f t="shared" si="968"/>
        <v/>
      </c>
      <c r="AD701" s="33" t="str">
        <f t="shared" si="968"/>
        <v/>
      </c>
      <c r="AE701" s="24" t="str">
        <f t="shared" si="968"/>
        <v/>
      </c>
      <c r="AF701" s="26" t="str">
        <f t="shared" si="968"/>
        <v/>
      </c>
      <c r="AG701" s="24" t="str">
        <f t="shared" si="968"/>
        <v/>
      </c>
      <c r="AH701" s="26" t="str">
        <f t="shared" si="968"/>
        <v/>
      </c>
      <c r="AI701" s="26" t="str">
        <f t="shared" si="968"/>
        <v/>
      </c>
      <c r="AJ701" s="26" t="str">
        <f t="shared" si="968"/>
        <v/>
      </c>
      <c r="AK701" s="26" t="str">
        <f t="shared" si="968"/>
        <v/>
      </c>
      <c r="AL701" s="26" t="str">
        <f t="shared" si="968"/>
        <v/>
      </c>
      <c r="AM701" s="18" t="str">
        <f t="shared" si="968"/>
        <v/>
      </c>
      <c r="AN701" s="9"/>
      <c r="AO701" s="152" t="str">
        <f t="shared" si="940"/>
        <v/>
      </c>
      <c r="AP701" s="150" t="str">
        <f t="shared" si="883"/>
        <v/>
      </c>
      <c r="AQ701" s="151" t="str">
        <f t="shared" si="884"/>
        <v/>
      </c>
      <c r="AR701" s="107" t="str">
        <f t="shared" si="885"/>
        <v/>
      </c>
      <c r="AS701" s="128" t="str">
        <f t="shared" si="886"/>
        <v/>
      </c>
      <c r="AT701" s="114" t="str">
        <f t="shared" si="941"/>
        <v/>
      </c>
      <c r="AU701" s="114" t="str">
        <f t="shared" si="942"/>
        <v/>
      </c>
      <c r="AV701" s="114" t="str">
        <f t="shared" si="943"/>
        <v/>
      </c>
      <c r="AW701" s="114" t="str">
        <f t="shared" si="944"/>
        <v/>
      </c>
      <c r="AX701" s="117" t="str">
        <f t="shared" si="945"/>
        <v/>
      </c>
      <c r="AY701" s="117" t="str">
        <f t="shared" si="946"/>
        <v/>
      </c>
      <c r="AZ701" s="111" t="str">
        <f t="shared" si="947"/>
        <v/>
      </c>
      <c r="BA701" s="133" t="str">
        <f t="shared" si="948"/>
        <v/>
      </c>
      <c r="BB701" s="126" t="str">
        <f t="shared" si="887"/>
        <v/>
      </c>
      <c r="BC701" s="126" t="str">
        <f t="shared" si="888"/>
        <v/>
      </c>
      <c r="BD701" s="127" t="str">
        <f t="shared" si="889"/>
        <v/>
      </c>
      <c r="BE701" s="115" t="str">
        <f t="shared" si="890"/>
        <v/>
      </c>
      <c r="BF701" s="148" t="str">
        <f t="shared" si="891"/>
        <v/>
      </c>
      <c r="BG701" s="126" t="str">
        <f t="shared" si="892"/>
        <v/>
      </c>
      <c r="BH701" s="126" t="str">
        <f t="shared" si="893"/>
        <v/>
      </c>
      <c r="BI701" s="126" t="str">
        <f t="shared" si="894"/>
        <v/>
      </c>
      <c r="BJ701" s="126" t="str">
        <f t="shared" si="895"/>
        <v/>
      </c>
      <c r="BK701" s="111" t="str">
        <f t="shared" si="896"/>
        <v/>
      </c>
      <c r="BL701" s="118" t="str">
        <f t="shared" si="949"/>
        <v/>
      </c>
      <c r="BM701" s="115" t="str">
        <f t="shared" si="897"/>
        <v/>
      </c>
      <c r="BN701" s="110" t="str">
        <f t="shared" si="898"/>
        <v/>
      </c>
      <c r="BO701" s="110" t="str">
        <f t="shared" si="899"/>
        <v/>
      </c>
      <c r="BP701" s="111" t="str">
        <f t="shared" si="950"/>
        <v/>
      </c>
      <c r="BQ701" s="110" t="str">
        <f t="shared" si="951"/>
        <v/>
      </c>
      <c r="BR701" s="153"/>
      <c r="BS701" s="115" t="str">
        <f t="shared" si="900"/>
        <v/>
      </c>
      <c r="BT701" s="132" t="str">
        <f t="shared" si="963"/>
        <v/>
      </c>
      <c r="BU701" s="146" t="str">
        <f t="shared" si="901"/>
        <v/>
      </c>
      <c r="BV701" s="115" t="str">
        <f t="shared" si="902"/>
        <v/>
      </c>
      <c r="BW701" s="118" t="str">
        <f t="shared" si="903"/>
        <v/>
      </c>
      <c r="BX701" s="119"/>
      <c r="BY701" s="111" t="str">
        <f t="shared" si="904"/>
        <v/>
      </c>
      <c r="BZ701" s="111" t="str">
        <f t="shared" si="905"/>
        <v/>
      </c>
      <c r="CA701" s="111" t="str">
        <f t="shared" si="906"/>
        <v/>
      </c>
      <c r="CB701" s="142" t="str">
        <f t="shared" si="907"/>
        <v/>
      </c>
      <c r="CC701" s="184" t="str">
        <f t="shared" si="908"/>
        <v/>
      </c>
      <c r="CD701" s="115" t="str">
        <f t="shared" si="909"/>
        <v/>
      </c>
      <c r="CE701" s="115" t="str">
        <f t="shared" si="910"/>
        <v/>
      </c>
      <c r="CF701" s="125" t="str">
        <f t="shared" si="911"/>
        <v/>
      </c>
      <c r="CG701" s="125" t="str">
        <f t="shared" si="912"/>
        <v/>
      </c>
      <c r="CH701" s="149" t="str">
        <f t="shared" si="913"/>
        <v/>
      </c>
      <c r="CI701" s="142" t="str">
        <f t="shared" si="914"/>
        <v/>
      </c>
      <c r="CJ701" s="119"/>
      <c r="CK701" s="109"/>
      <c r="CL701" s="166" t="str">
        <f t="shared" si="915"/>
        <v/>
      </c>
      <c r="CM701" s="166" t="str">
        <f t="shared" si="916"/>
        <v/>
      </c>
      <c r="CN701" s="163" t="str">
        <f t="shared" si="917"/>
        <v/>
      </c>
      <c r="CO701" s="164" t="str">
        <f t="shared" si="918"/>
        <v/>
      </c>
      <c r="CP701" s="109"/>
      <c r="CQ701" s="163" t="str">
        <f t="shared" si="919"/>
        <v/>
      </c>
      <c r="CR701" s="163" t="str">
        <f t="shared" si="920"/>
        <v/>
      </c>
      <c r="CS701" s="109"/>
      <c r="CT701" s="112" t="str">
        <f t="shared" si="952"/>
        <v/>
      </c>
      <c r="CU701" s="145" t="str">
        <f t="shared" si="953"/>
        <v/>
      </c>
      <c r="CV701" s="111" t="str">
        <f t="shared" si="954"/>
        <v/>
      </c>
      <c r="CW701" s="111" t="str">
        <f t="shared" si="955"/>
        <v/>
      </c>
      <c r="CX701" s="109" t="str">
        <f t="shared" si="921"/>
        <v/>
      </c>
      <c r="CY701" s="126" t="str">
        <f t="shared" si="922"/>
        <v/>
      </c>
      <c r="CZ701" s="126" t="str">
        <f t="shared" si="923"/>
        <v/>
      </c>
      <c r="DA701" s="126" t="str">
        <f t="shared" si="924"/>
        <v/>
      </c>
      <c r="DB701" s="145" t="str">
        <f t="shared" si="925"/>
        <v/>
      </c>
      <c r="DC701" s="143" t="str">
        <f t="shared" si="926"/>
        <v/>
      </c>
      <c r="DD701" s="121"/>
      <c r="DE701" s="113" t="str">
        <f t="shared" si="927"/>
        <v/>
      </c>
      <c r="DF701" s="113" t="str">
        <f t="shared" si="928"/>
        <v/>
      </c>
      <c r="DG701" s="111" t="e">
        <f t="shared" si="956"/>
        <v>#N/A</v>
      </c>
      <c r="DH701" s="108" t="str">
        <f t="shared" si="929"/>
        <v/>
      </c>
      <c r="DI701" s="108" t="str">
        <f t="shared" si="957"/>
        <v/>
      </c>
      <c r="DJ701" s="108" t="str">
        <f t="shared" si="958"/>
        <v/>
      </c>
      <c r="DK701" s="108" t="str">
        <f t="shared" si="961"/>
        <v/>
      </c>
      <c r="DL701" s="108" t="str">
        <f t="shared" si="959"/>
        <v/>
      </c>
      <c r="DM701" s="108" t="str">
        <f t="shared" si="960"/>
        <v/>
      </c>
      <c r="DN701" s="103"/>
      <c r="DO701" s="170" t="str">
        <f t="shared" si="930"/>
        <v/>
      </c>
      <c r="DP701" s="170" t="str">
        <f t="shared" si="931"/>
        <v/>
      </c>
      <c r="DQ701" s="170" t="str">
        <f t="shared" si="932"/>
        <v/>
      </c>
      <c r="DR701" s="55" t="str">
        <f t="shared" si="933"/>
        <v/>
      </c>
      <c r="DS701" s="55" t="str">
        <f t="shared" si="934"/>
        <v/>
      </c>
      <c r="DT701" s="173" t="str">
        <f t="shared" si="935"/>
        <v/>
      </c>
      <c r="DU701" s="55" t="str">
        <f t="shared" si="936"/>
        <v/>
      </c>
      <c r="DV701" s="21" t="str">
        <f t="shared" si="937"/>
        <v/>
      </c>
      <c r="DW701" s="11" t="str">
        <f t="shared" si="962"/>
        <v/>
      </c>
      <c r="DX701" s="12" t="str">
        <f t="shared" si="938"/>
        <v/>
      </c>
      <c r="DY701" s="15"/>
    </row>
    <row r="702" spans="1:129" ht="19.899999999999999" customHeight="1" x14ac:dyDescent="0.25">
      <c r="A702" s="47">
        <f t="shared" si="939"/>
        <v>701</v>
      </c>
      <c r="B702" s="176"/>
      <c r="C702" s="194"/>
      <c r="D702" s="176"/>
      <c r="E702" s="194"/>
      <c r="F702" s="192"/>
      <c r="G702" s="193"/>
      <c r="H702" s="176"/>
      <c r="I702" s="176"/>
      <c r="J702" s="180"/>
      <c r="K702" s="180"/>
      <c r="L702" s="180"/>
      <c r="M702" s="40"/>
      <c r="N702" s="10" t="str">
        <f t="shared" si="882"/>
        <v/>
      </c>
      <c r="O702" s="13"/>
      <c r="P702" s="26" t="str">
        <f t="shared" si="967"/>
        <v/>
      </c>
      <c r="Q702" s="26" t="str">
        <f t="shared" si="967"/>
        <v/>
      </c>
      <c r="R702" s="26" t="str">
        <f t="shared" si="967"/>
        <v/>
      </c>
      <c r="S702" s="26" t="str">
        <f t="shared" si="967"/>
        <v/>
      </c>
      <c r="T702" s="26" t="str">
        <f t="shared" si="967"/>
        <v/>
      </c>
      <c r="U702" s="157" t="str">
        <f t="shared" si="967"/>
        <v/>
      </c>
      <c r="V702" s="26" t="str">
        <f t="shared" si="967"/>
        <v/>
      </c>
      <c r="W702" s="26" t="str">
        <f t="shared" si="967"/>
        <v/>
      </c>
      <c r="X702" s="26" t="str">
        <f t="shared" si="967"/>
        <v/>
      </c>
      <c r="Y702" s="24" t="str">
        <f t="shared" si="967"/>
        <v/>
      </c>
      <c r="Z702" s="18" t="str">
        <f t="shared" si="968"/>
        <v/>
      </c>
      <c r="AA702" s="24" t="str">
        <f t="shared" si="968"/>
        <v/>
      </c>
      <c r="AB702" s="24" t="str">
        <f t="shared" si="968"/>
        <v/>
      </c>
      <c r="AC702" s="26" t="str">
        <f t="shared" si="968"/>
        <v/>
      </c>
      <c r="AD702" s="33" t="str">
        <f t="shared" si="968"/>
        <v/>
      </c>
      <c r="AE702" s="24" t="str">
        <f t="shared" si="968"/>
        <v/>
      </c>
      <c r="AF702" s="26" t="str">
        <f t="shared" si="968"/>
        <v/>
      </c>
      <c r="AG702" s="24" t="str">
        <f t="shared" si="968"/>
        <v/>
      </c>
      <c r="AH702" s="26" t="str">
        <f t="shared" si="968"/>
        <v/>
      </c>
      <c r="AI702" s="26" t="str">
        <f t="shared" si="968"/>
        <v/>
      </c>
      <c r="AJ702" s="26" t="str">
        <f t="shared" si="968"/>
        <v/>
      </c>
      <c r="AK702" s="26" t="str">
        <f t="shared" si="968"/>
        <v/>
      </c>
      <c r="AL702" s="26" t="str">
        <f t="shared" si="968"/>
        <v/>
      </c>
      <c r="AM702" s="18" t="str">
        <f t="shared" si="968"/>
        <v/>
      </c>
      <c r="AN702" s="9"/>
      <c r="AO702" s="152" t="str">
        <f t="shared" si="940"/>
        <v/>
      </c>
      <c r="AP702" s="150" t="str">
        <f t="shared" si="883"/>
        <v/>
      </c>
      <c r="AQ702" s="151" t="str">
        <f t="shared" si="884"/>
        <v/>
      </c>
      <c r="AR702" s="107" t="str">
        <f t="shared" si="885"/>
        <v/>
      </c>
      <c r="AS702" s="128" t="str">
        <f t="shared" si="886"/>
        <v/>
      </c>
      <c r="AT702" s="114" t="str">
        <f t="shared" si="941"/>
        <v/>
      </c>
      <c r="AU702" s="114" t="str">
        <f t="shared" si="942"/>
        <v/>
      </c>
      <c r="AV702" s="114" t="str">
        <f t="shared" si="943"/>
        <v/>
      </c>
      <c r="AW702" s="114" t="str">
        <f t="shared" si="944"/>
        <v/>
      </c>
      <c r="AX702" s="117" t="str">
        <f t="shared" si="945"/>
        <v/>
      </c>
      <c r="AY702" s="117" t="str">
        <f t="shared" si="946"/>
        <v/>
      </c>
      <c r="AZ702" s="111" t="str">
        <f t="shared" si="947"/>
        <v/>
      </c>
      <c r="BA702" s="133" t="str">
        <f t="shared" si="948"/>
        <v/>
      </c>
      <c r="BB702" s="126" t="str">
        <f t="shared" si="887"/>
        <v/>
      </c>
      <c r="BC702" s="126" t="str">
        <f t="shared" si="888"/>
        <v/>
      </c>
      <c r="BD702" s="127" t="str">
        <f t="shared" si="889"/>
        <v/>
      </c>
      <c r="BE702" s="115" t="str">
        <f t="shared" si="890"/>
        <v/>
      </c>
      <c r="BF702" s="148" t="str">
        <f t="shared" si="891"/>
        <v/>
      </c>
      <c r="BG702" s="126" t="str">
        <f t="shared" si="892"/>
        <v/>
      </c>
      <c r="BH702" s="126" t="str">
        <f t="shared" si="893"/>
        <v/>
      </c>
      <c r="BI702" s="126" t="str">
        <f t="shared" si="894"/>
        <v/>
      </c>
      <c r="BJ702" s="126" t="str">
        <f t="shared" si="895"/>
        <v/>
      </c>
      <c r="BK702" s="111" t="str">
        <f t="shared" si="896"/>
        <v/>
      </c>
      <c r="BL702" s="118" t="str">
        <f t="shared" si="949"/>
        <v/>
      </c>
      <c r="BM702" s="115" t="str">
        <f t="shared" si="897"/>
        <v/>
      </c>
      <c r="BN702" s="110" t="str">
        <f t="shared" si="898"/>
        <v/>
      </c>
      <c r="BO702" s="110" t="str">
        <f t="shared" si="899"/>
        <v/>
      </c>
      <c r="BP702" s="111" t="str">
        <f t="shared" si="950"/>
        <v/>
      </c>
      <c r="BQ702" s="110" t="str">
        <f t="shared" si="951"/>
        <v/>
      </c>
      <c r="BR702" s="153"/>
      <c r="BS702" s="115" t="str">
        <f t="shared" si="900"/>
        <v/>
      </c>
      <c r="BT702" s="132" t="str">
        <f t="shared" si="963"/>
        <v/>
      </c>
      <c r="BU702" s="146" t="str">
        <f t="shared" si="901"/>
        <v/>
      </c>
      <c r="BV702" s="115" t="str">
        <f t="shared" si="902"/>
        <v/>
      </c>
      <c r="BW702" s="118" t="str">
        <f t="shared" si="903"/>
        <v/>
      </c>
      <c r="BX702" s="119"/>
      <c r="BY702" s="111" t="str">
        <f t="shared" si="904"/>
        <v/>
      </c>
      <c r="BZ702" s="111" t="str">
        <f t="shared" si="905"/>
        <v/>
      </c>
      <c r="CA702" s="111" t="str">
        <f t="shared" si="906"/>
        <v/>
      </c>
      <c r="CB702" s="142" t="str">
        <f t="shared" si="907"/>
        <v/>
      </c>
      <c r="CC702" s="184" t="str">
        <f t="shared" si="908"/>
        <v/>
      </c>
      <c r="CD702" s="115" t="str">
        <f t="shared" si="909"/>
        <v/>
      </c>
      <c r="CE702" s="115" t="str">
        <f t="shared" si="910"/>
        <v/>
      </c>
      <c r="CF702" s="125" t="str">
        <f t="shared" si="911"/>
        <v/>
      </c>
      <c r="CG702" s="125" t="str">
        <f t="shared" si="912"/>
        <v/>
      </c>
      <c r="CH702" s="149" t="str">
        <f t="shared" si="913"/>
        <v/>
      </c>
      <c r="CI702" s="142" t="str">
        <f t="shared" si="914"/>
        <v/>
      </c>
      <c r="CJ702" s="119"/>
      <c r="CK702" s="109"/>
      <c r="CL702" s="166" t="str">
        <f t="shared" si="915"/>
        <v/>
      </c>
      <c r="CM702" s="166" t="str">
        <f t="shared" si="916"/>
        <v/>
      </c>
      <c r="CN702" s="163" t="str">
        <f t="shared" si="917"/>
        <v/>
      </c>
      <c r="CO702" s="164" t="str">
        <f t="shared" si="918"/>
        <v/>
      </c>
      <c r="CP702" s="109"/>
      <c r="CQ702" s="163" t="str">
        <f t="shared" si="919"/>
        <v/>
      </c>
      <c r="CR702" s="163" t="str">
        <f t="shared" si="920"/>
        <v/>
      </c>
      <c r="CS702" s="109"/>
      <c r="CT702" s="112" t="str">
        <f t="shared" si="952"/>
        <v/>
      </c>
      <c r="CU702" s="145" t="str">
        <f t="shared" si="953"/>
        <v/>
      </c>
      <c r="CV702" s="111" t="str">
        <f t="shared" si="954"/>
        <v/>
      </c>
      <c r="CW702" s="111" t="str">
        <f t="shared" si="955"/>
        <v/>
      </c>
      <c r="CX702" s="109" t="str">
        <f t="shared" si="921"/>
        <v/>
      </c>
      <c r="CY702" s="126" t="str">
        <f t="shared" si="922"/>
        <v/>
      </c>
      <c r="CZ702" s="126" t="str">
        <f t="shared" si="923"/>
        <v/>
      </c>
      <c r="DA702" s="126" t="str">
        <f t="shared" si="924"/>
        <v/>
      </c>
      <c r="DB702" s="145" t="str">
        <f t="shared" si="925"/>
        <v/>
      </c>
      <c r="DC702" s="143" t="str">
        <f t="shared" si="926"/>
        <v/>
      </c>
      <c r="DD702" s="121"/>
      <c r="DE702" s="113" t="str">
        <f t="shared" si="927"/>
        <v/>
      </c>
      <c r="DF702" s="113" t="str">
        <f t="shared" si="928"/>
        <v/>
      </c>
      <c r="DG702" s="111" t="e">
        <f t="shared" si="956"/>
        <v>#N/A</v>
      </c>
      <c r="DH702" s="108" t="str">
        <f t="shared" si="929"/>
        <v/>
      </c>
      <c r="DI702" s="108" t="str">
        <f t="shared" si="957"/>
        <v/>
      </c>
      <c r="DJ702" s="108" t="str">
        <f t="shared" si="958"/>
        <v/>
      </c>
      <c r="DK702" s="108" t="str">
        <f t="shared" si="961"/>
        <v/>
      </c>
      <c r="DL702" s="108" t="str">
        <f t="shared" si="959"/>
        <v/>
      </c>
      <c r="DM702" s="108" t="str">
        <f t="shared" si="960"/>
        <v/>
      </c>
      <c r="DN702" s="103"/>
      <c r="DO702" s="170" t="str">
        <f t="shared" si="930"/>
        <v/>
      </c>
      <c r="DP702" s="170" t="str">
        <f t="shared" si="931"/>
        <v/>
      </c>
      <c r="DQ702" s="170" t="str">
        <f t="shared" si="932"/>
        <v/>
      </c>
      <c r="DR702" s="55" t="str">
        <f t="shared" si="933"/>
        <v/>
      </c>
      <c r="DS702" s="55" t="str">
        <f t="shared" si="934"/>
        <v/>
      </c>
      <c r="DT702" s="173" t="str">
        <f t="shared" si="935"/>
        <v/>
      </c>
      <c r="DU702" s="55" t="str">
        <f t="shared" si="936"/>
        <v/>
      </c>
      <c r="DV702" s="21" t="str">
        <f t="shared" si="937"/>
        <v/>
      </c>
      <c r="DW702" s="11" t="str">
        <f t="shared" si="962"/>
        <v/>
      </c>
      <c r="DX702" s="12" t="str">
        <f t="shared" si="938"/>
        <v/>
      </c>
      <c r="DY702" s="15"/>
    </row>
    <row r="703" spans="1:129" ht="19.899999999999999" customHeight="1" x14ac:dyDescent="0.25">
      <c r="A703" s="47">
        <f t="shared" si="939"/>
        <v>702</v>
      </c>
      <c r="B703" s="176"/>
      <c r="C703" s="194"/>
      <c r="D703" s="176"/>
      <c r="E703" s="194"/>
      <c r="F703" s="192"/>
      <c r="G703" s="193"/>
      <c r="H703" s="176"/>
      <c r="I703" s="176"/>
      <c r="J703" s="180"/>
      <c r="K703" s="180"/>
      <c r="L703" s="180"/>
      <c r="M703" s="40"/>
      <c r="N703" s="10" t="str">
        <f t="shared" si="882"/>
        <v/>
      </c>
      <c r="O703" s="13"/>
      <c r="P703" s="26" t="str">
        <f t="shared" si="967"/>
        <v/>
      </c>
      <c r="Q703" s="26" t="str">
        <f t="shared" si="967"/>
        <v/>
      </c>
      <c r="R703" s="26" t="str">
        <f t="shared" si="967"/>
        <v/>
      </c>
      <c r="S703" s="26" t="str">
        <f t="shared" si="967"/>
        <v/>
      </c>
      <c r="T703" s="26" t="str">
        <f t="shared" si="967"/>
        <v/>
      </c>
      <c r="U703" s="157" t="str">
        <f t="shared" si="967"/>
        <v/>
      </c>
      <c r="V703" s="26" t="str">
        <f t="shared" si="967"/>
        <v/>
      </c>
      <c r="W703" s="26" t="str">
        <f t="shared" si="967"/>
        <v/>
      </c>
      <c r="X703" s="26" t="str">
        <f t="shared" si="967"/>
        <v/>
      </c>
      <c r="Y703" s="24" t="str">
        <f t="shared" si="967"/>
        <v/>
      </c>
      <c r="Z703" s="18" t="str">
        <f t="shared" si="968"/>
        <v/>
      </c>
      <c r="AA703" s="24" t="str">
        <f t="shared" si="968"/>
        <v/>
      </c>
      <c r="AB703" s="24" t="str">
        <f t="shared" si="968"/>
        <v/>
      </c>
      <c r="AC703" s="26" t="str">
        <f t="shared" si="968"/>
        <v/>
      </c>
      <c r="AD703" s="33" t="str">
        <f t="shared" si="968"/>
        <v/>
      </c>
      <c r="AE703" s="24" t="str">
        <f t="shared" si="968"/>
        <v/>
      </c>
      <c r="AF703" s="26" t="str">
        <f t="shared" si="968"/>
        <v/>
      </c>
      <c r="AG703" s="24" t="str">
        <f t="shared" si="968"/>
        <v/>
      </c>
      <c r="AH703" s="26" t="str">
        <f t="shared" si="968"/>
        <v/>
      </c>
      <c r="AI703" s="26" t="str">
        <f t="shared" si="968"/>
        <v/>
      </c>
      <c r="AJ703" s="26" t="str">
        <f t="shared" si="968"/>
        <v/>
      </c>
      <c r="AK703" s="26" t="str">
        <f t="shared" si="968"/>
        <v/>
      </c>
      <c r="AL703" s="26" t="str">
        <f t="shared" si="968"/>
        <v/>
      </c>
      <c r="AM703" s="18" t="str">
        <f t="shared" si="968"/>
        <v/>
      </c>
      <c r="AN703" s="9"/>
      <c r="AO703" s="152" t="str">
        <f t="shared" si="940"/>
        <v/>
      </c>
      <c r="AP703" s="150" t="str">
        <f t="shared" si="883"/>
        <v/>
      </c>
      <c r="AQ703" s="151" t="str">
        <f t="shared" si="884"/>
        <v/>
      </c>
      <c r="AR703" s="107" t="str">
        <f t="shared" si="885"/>
        <v/>
      </c>
      <c r="AS703" s="128" t="str">
        <f t="shared" si="886"/>
        <v/>
      </c>
      <c r="AT703" s="114" t="str">
        <f t="shared" si="941"/>
        <v/>
      </c>
      <c r="AU703" s="114" t="str">
        <f t="shared" si="942"/>
        <v/>
      </c>
      <c r="AV703" s="114" t="str">
        <f t="shared" si="943"/>
        <v/>
      </c>
      <c r="AW703" s="114" t="str">
        <f t="shared" si="944"/>
        <v/>
      </c>
      <c r="AX703" s="117" t="str">
        <f t="shared" si="945"/>
        <v/>
      </c>
      <c r="AY703" s="117" t="str">
        <f t="shared" si="946"/>
        <v/>
      </c>
      <c r="AZ703" s="111" t="str">
        <f t="shared" si="947"/>
        <v/>
      </c>
      <c r="BA703" s="133" t="str">
        <f t="shared" si="948"/>
        <v/>
      </c>
      <c r="BB703" s="126" t="str">
        <f t="shared" si="887"/>
        <v/>
      </c>
      <c r="BC703" s="126" t="str">
        <f t="shared" si="888"/>
        <v/>
      </c>
      <c r="BD703" s="127" t="str">
        <f t="shared" si="889"/>
        <v/>
      </c>
      <c r="BE703" s="115" t="str">
        <f t="shared" si="890"/>
        <v/>
      </c>
      <c r="BF703" s="148" t="str">
        <f t="shared" si="891"/>
        <v/>
      </c>
      <c r="BG703" s="126" t="str">
        <f t="shared" si="892"/>
        <v/>
      </c>
      <c r="BH703" s="126" t="str">
        <f t="shared" si="893"/>
        <v/>
      </c>
      <c r="BI703" s="126" t="str">
        <f t="shared" si="894"/>
        <v/>
      </c>
      <c r="BJ703" s="126" t="str">
        <f t="shared" si="895"/>
        <v/>
      </c>
      <c r="BK703" s="111" t="str">
        <f t="shared" si="896"/>
        <v/>
      </c>
      <c r="BL703" s="118" t="str">
        <f t="shared" si="949"/>
        <v/>
      </c>
      <c r="BM703" s="115" t="str">
        <f t="shared" si="897"/>
        <v/>
      </c>
      <c r="BN703" s="110" t="str">
        <f t="shared" si="898"/>
        <v/>
      </c>
      <c r="BO703" s="110" t="str">
        <f t="shared" si="899"/>
        <v/>
      </c>
      <c r="BP703" s="111" t="str">
        <f t="shared" si="950"/>
        <v/>
      </c>
      <c r="BQ703" s="110" t="str">
        <f t="shared" si="951"/>
        <v/>
      </c>
      <c r="BR703" s="153"/>
      <c r="BS703" s="115" t="str">
        <f t="shared" si="900"/>
        <v/>
      </c>
      <c r="BT703" s="132" t="str">
        <f t="shared" si="963"/>
        <v/>
      </c>
      <c r="BU703" s="146" t="str">
        <f t="shared" si="901"/>
        <v/>
      </c>
      <c r="BV703" s="115" t="str">
        <f t="shared" si="902"/>
        <v/>
      </c>
      <c r="BW703" s="118" t="str">
        <f t="shared" si="903"/>
        <v/>
      </c>
      <c r="BX703" s="119"/>
      <c r="BY703" s="111" t="str">
        <f t="shared" si="904"/>
        <v/>
      </c>
      <c r="BZ703" s="111" t="str">
        <f t="shared" si="905"/>
        <v/>
      </c>
      <c r="CA703" s="111" t="str">
        <f t="shared" si="906"/>
        <v/>
      </c>
      <c r="CB703" s="142" t="str">
        <f t="shared" si="907"/>
        <v/>
      </c>
      <c r="CC703" s="184" t="str">
        <f t="shared" si="908"/>
        <v/>
      </c>
      <c r="CD703" s="115" t="str">
        <f t="shared" si="909"/>
        <v/>
      </c>
      <c r="CE703" s="115" t="str">
        <f t="shared" si="910"/>
        <v/>
      </c>
      <c r="CF703" s="125" t="str">
        <f t="shared" si="911"/>
        <v/>
      </c>
      <c r="CG703" s="125" t="str">
        <f t="shared" si="912"/>
        <v/>
      </c>
      <c r="CH703" s="149" t="str">
        <f t="shared" si="913"/>
        <v/>
      </c>
      <c r="CI703" s="142" t="str">
        <f t="shared" si="914"/>
        <v/>
      </c>
      <c r="CJ703" s="119"/>
      <c r="CK703" s="109"/>
      <c r="CL703" s="166" t="str">
        <f t="shared" si="915"/>
        <v/>
      </c>
      <c r="CM703" s="166" t="str">
        <f t="shared" si="916"/>
        <v/>
      </c>
      <c r="CN703" s="163" t="str">
        <f t="shared" si="917"/>
        <v/>
      </c>
      <c r="CO703" s="164" t="str">
        <f t="shared" si="918"/>
        <v/>
      </c>
      <c r="CP703" s="109"/>
      <c r="CQ703" s="163" t="str">
        <f t="shared" si="919"/>
        <v/>
      </c>
      <c r="CR703" s="163" t="str">
        <f t="shared" si="920"/>
        <v/>
      </c>
      <c r="CS703" s="109"/>
      <c r="CT703" s="112" t="str">
        <f t="shared" si="952"/>
        <v/>
      </c>
      <c r="CU703" s="145" t="str">
        <f t="shared" si="953"/>
        <v/>
      </c>
      <c r="CV703" s="111" t="str">
        <f t="shared" si="954"/>
        <v/>
      </c>
      <c r="CW703" s="111" t="str">
        <f t="shared" si="955"/>
        <v/>
      </c>
      <c r="CX703" s="109" t="str">
        <f t="shared" si="921"/>
        <v/>
      </c>
      <c r="CY703" s="126" t="str">
        <f t="shared" si="922"/>
        <v/>
      </c>
      <c r="CZ703" s="126" t="str">
        <f t="shared" si="923"/>
        <v/>
      </c>
      <c r="DA703" s="126" t="str">
        <f t="shared" si="924"/>
        <v/>
      </c>
      <c r="DB703" s="145" t="str">
        <f t="shared" si="925"/>
        <v/>
      </c>
      <c r="DC703" s="143" t="str">
        <f t="shared" si="926"/>
        <v/>
      </c>
      <c r="DD703" s="121"/>
      <c r="DE703" s="113" t="str">
        <f t="shared" si="927"/>
        <v/>
      </c>
      <c r="DF703" s="113" t="str">
        <f t="shared" si="928"/>
        <v/>
      </c>
      <c r="DG703" s="111" t="e">
        <f t="shared" si="956"/>
        <v>#N/A</v>
      </c>
      <c r="DH703" s="108" t="str">
        <f t="shared" si="929"/>
        <v/>
      </c>
      <c r="DI703" s="108" t="str">
        <f t="shared" si="957"/>
        <v/>
      </c>
      <c r="DJ703" s="108" t="str">
        <f t="shared" si="958"/>
        <v/>
      </c>
      <c r="DK703" s="108" t="str">
        <f t="shared" si="961"/>
        <v/>
      </c>
      <c r="DL703" s="108" t="str">
        <f t="shared" si="959"/>
        <v/>
      </c>
      <c r="DM703" s="108" t="str">
        <f t="shared" si="960"/>
        <v/>
      </c>
      <c r="DN703" s="103"/>
      <c r="DO703" s="170" t="str">
        <f t="shared" si="930"/>
        <v/>
      </c>
      <c r="DP703" s="170" t="str">
        <f t="shared" si="931"/>
        <v/>
      </c>
      <c r="DQ703" s="170" t="str">
        <f t="shared" si="932"/>
        <v/>
      </c>
      <c r="DR703" s="55" t="str">
        <f t="shared" si="933"/>
        <v/>
      </c>
      <c r="DS703" s="55" t="str">
        <f t="shared" si="934"/>
        <v/>
      </c>
      <c r="DT703" s="173" t="str">
        <f t="shared" si="935"/>
        <v/>
      </c>
      <c r="DU703" s="55" t="str">
        <f t="shared" si="936"/>
        <v/>
      </c>
      <c r="DV703" s="21" t="str">
        <f t="shared" si="937"/>
        <v/>
      </c>
      <c r="DW703" s="11" t="str">
        <f t="shared" si="962"/>
        <v/>
      </c>
      <c r="DX703" s="12" t="str">
        <f t="shared" si="938"/>
        <v/>
      </c>
      <c r="DY703" s="15"/>
    </row>
    <row r="704" spans="1:129" ht="19.899999999999999" customHeight="1" x14ac:dyDescent="0.25">
      <c r="A704" s="47">
        <f t="shared" si="939"/>
        <v>703</v>
      </c>
      <c r="B704" s="176"/>
      <c r="C704" s="194"/>
      <c r="D704" s="176"/>
      <c r="E704" s="194"/>
      <c r="F704" s="192"/>
      <c r="G704" s="193"/>
      <c r="H704" s="176"/>
      <c r="I704" s="176"/>
      <c r="J704" s="180"/>
      <c r="K704" s="180"/>
      <c r="L704" s="180"/>
      <c r="M704" s="40"/>
      <c r="N704" s="10" t="str">
        <f t="shared" si="882"/>
        <v/>
      </c>
      <c r="O704" s="13"/>
      <c r="P704" s="26" t="str">
        <f t="shared" si="967"/>
        <v/>
      </c>
      <c r="Q704" s="26" t="str">
        <f t="shared" si="967"/>
        <v/>
      </c>
      <c r="R704" s="26" t="str">
        <f t="shared" si="967"/>
        <v/>
      </c>
      <c r="S704" s="26" t="str">
        <f t="shared" si="967"/>
        <v/>
      </c>
      <c r="T704" s="26" t="str">
        <f t="shared" si="967"/>
        <v/>
      </c>
      <c r="U704" s="157" t="str">
        <f t="shared" si="967"/>
        <v/>
      </c>
      <c r="V704" s="26" t="str">
        <f t="shared" si="967"/>
        <v/>
      </c>
      <c r="W704" s="26" t="str">
        <f t="shared" si="967"/>
        <v/>
      </c>
      <c r="X704" s="26" t="str">
        <f t="shared" si="967"/>
        <v/>
      </c>
      <c r="Y704" s="24" t="str">
        <f t="shared" si="967"/>
        <v/>
      </c>
      <c r="Z704" s="18" t="str">
        <f t="shared" si="968"/>
        <v/>
      </c>
      <c r="AA704" s="24" t="str">
        <f t="shared" si="968"/>
        <v/>
      </c>
      <c r="AB704" s="24" t="str">
        <f t="shared" si="968"/>
        <v/>
      </c>
      <c r="AC704" s="26" t="str">
        <f t="shared" si="968"/>
        <v/>
      </c>
      <c r="AD704" s="33" t="str">
        <f t="shared" si="968"/>
        <v/>
      </c>
      <c r="AE704" s="24" t="str">
        <f t="shared" si="968"/>
        <v/>
      </c>
      <c r="AF704" s="26" t="str">
        <f t="shared" si="968"/>
        <v/>
      </c>
      <c r="AG704" s="24" t="str">
        <f t="shared" si="968"/>
        <v/>
      </c>
      <c r="AH704" s="26" t="str">
        <f t="shared" si="968"/>
        <v/>
      </c>
      <c r="AI704" s="26" t="str">
        <f t="shared" si="968"/>
        <v/>
      </c>
      <c r="AJ704" s="26" t="str">
        <f t="shared" si="968"/>
        <v/>
      </c>
      <c r="AK704" s="26" t="str">
        <f t="shared" si="968"/>
        <v/>
      </c>
      <c r="AL704" s="26" t="str">
        <f t="shared" si="968"/>
        <v/>
      </c>
      <c r="AM704" s="18" t="str">
        <f t="shared" si="968"/>
        <v/>
      </c>
      <c r="AN704" s="9"/>
      <c r="AO704" s="152" t="str">
        <f t="shared" si="940"/>
        <v/>
      </c>
      <c r="AP704" s="150" t="str">
        <f t="shared" si="883"/>
        <v/>
      </c>
      <c r="AQ704" s="151" t="str">
        <f t="shared" si="884"/>
        <v/>
      </c>
      <c r="AR704" s="107" t="str">
        <f t="shared" si="885"/>
        <v/>
      </c>
      <c r="AS704" s="128" t="str">
        <f t="shared" si="886"/>
        <v/>
      </c>
      <c r="AT704" s="114" t="str">
        <f t="shared" si="941"/>
        <v/>
      </c>
      <c r="AU704" s="114" t="str">
        <f t="shared" si="942"/>
        <v/>
      </c>
      <c r="AV704" s="114" t="str">
        <f t="shared" si="943"/>
        <v/>
      </c>
      <c r="AW704" s="114" t="str">
        <f t="shared" si="944"/>
        <v/>
      </c>
      <c r="AX704" s="117" t="str">
        <f t="shared" si="945"/>
        <v/>
      </c>
      <c r="AY704" s="117" t="str">
        <f t="shared" si="946"/>
        <v/>
      </c>
      <c r="AZ704" s="111" t="str">
        <f t="shared" si="947"/>
        <v/>
      </c>
      <c r="BA704" s="133" t="str">
        <f t="shared" si="948"/>
        <v/>
      </c>
      <c r="BB704" s="126" t="str">
        <f t="shared" si="887"/>
        <v/>
      </c>
      <c r="BC704" s="126" t="str">
        <f t="shared" si="888"/>
        <v/>
      </c>
      <c r="BD704" s="127" t="str">
        <f t="shared" si="889"/>
        <v/>
      </c>
      <c r="BE704" s="115" t="str">
        <f t="shared" si="890"/>
        <v/>
      </c>
      <c r="BF704" s="148" t="str">
        <f t="shared" si="891"/>
        <v/>
      </c>
      <c r="BG704" s="126" t="str">
        <f t="shared" si="892"/>
        <v/>
      </c>
      <c r="BH704" s="126" t="str">
        <f t="shared" si="893"/>
        <v/>
      </c>
      <c r="BI704" s="126" t="str">
        <f t="shared" si="894"/>
        <v/>
      </c>
      <c r="BJ704" s="126" t="str">
        <f t="shared" si="895"/>
        <v/>
      </c>
      <c r="BK704" s="111" t="str">
        <f t="shared" si="896"/>
        <v/>
      </c>
      <c r="BL704" s="118" t="str">
        <f t="shared" si="949"/>
        <v/>
      </c>
      <c r="BM704" s="115" t="str">
        <f t="shared" si="897"/>
        <v/>
      </c>
      <c r="BN704" s="110" t="str">
        <f t="shared" si="898"/>
        <v/>
      </c>
      <c r="BO704" s="110" t="str">
        <f t="shared" si="899"/>
        <v/>
      </c>
      <c r="BP704" s="111" t="str">
        <f t="shared" si="950"/>
        <v/>
      </c>
      <c r="BQ704" s="110" t="str">
        <f t="shared" si="951"/>
        <v/>
      </c>
      <c r="BR704" s="153"/>
      <c r="BS704" s="115" t="str">
        <f t="shared" si="900"/>
        <v/>
      </c>
      <c r="BT704" s="132" t="str">
        <f t="shared" si="963"/>
        <v/>
      </c>
      <c r="BU704" s="146" t="str">
        <f t="shared" si="901"/>
        <v/>
      </c>
      <c r="BV704" s="115" t="str">
        <f t="shared" si="902"/>
        <v/>
      </c>
      <c r="BW704" s="118" t="str">
        <f t="shared" si="903"/>
        <v/>
      </c>
      <c r="BX704" s="119"/>
      <c r="BY704" s="111" t="str">
        <f t="shared" si="904"/>
        <v/>
      </c>
      <c r="BZ704" s="111" t="str">
        <f t="shared" si="905"/>
        <v/>
      </c>
      <c r="CA704" s="111" t="str">
        <f t="shared" si="906"/>
        <v/>
      </c>
      <c r="CB704" s="142" t="str">
        <f t="shared" si="907"/>
        <v/>
      </c>
      <c r="CC704" s="184" t="str">
        <f t="shared" si="908"/>
        <v/>
      </c>
      <c r="CD704" s="115" t="str">
        <f t="shared" si="909"/>
        <v/>
      </c>
      <c r="CE704" s="115" t="str">
        <f t="shared" si="910"/>
        <v/>
      </c>
      <c r="CF704" s="125" t="str">
        <f t="shared" si="911"/>
        <v/>
      </c>
      <c r="CG704" s="125" t="str">
        <f t="shared" si="912"/>
        <v/>
      </c>
      <c r="CH704" s="149" t="str">
        <f t="shared" si="913"/>
        <v/>
      </c>
      <c r="CI704" s="142" t="str">
        <f t="shared" si="914"/>
        <v/>
      </c>
      <c r="CJ704" s="119"/>
      <c r="CK704" s="109"/>
      <c r="CL704" s="166" t="str">
        <f t="shared" si="915"/>
        <v/>
      </c>
      <c r="CM704" s="166" t="str">
        <f t="shared" si="916"/>
        <v/>
      </c>
      <c r="CN704" s="163" t="str">
        <f t="shared" si="917"/>
        <v/>
      </c>
      <c r="CO704" s="164" t="str">
        <f t="shared" si="918"/>
        <v/>
      </c>
      <c r="CP704" s="109"/>
      <c r="CQ704" s="163" t="str">
        <f t="shared" si="919"/>
        <v/>
      </c>
      <c r="CR704" s="163" t="str">
        <f t="shared" si="920"/>
        <v/>
      </c>
      <c r="CS704" s="109"/>
      <c r="CT704" s="112" t="str">
        <f t="shared" si="952"/>
        <v/>
      </c>
      <c r="CU704" s="145" t="str">
        <f t="shared" si="953"/>
        <v/>
      </c>
      <c r="CV704" s="111" t="str">
        <f t="shared" si="954"/>
        <v/>
      </c>
      <c r="CW704" s="111" t="str">
        <f t="shared" si="955"/>
        <v/>
      </c>
      <c r="CX704" s="109" t="str">
        <f t="shared" si="921"/>
        <v/>
      </c>
      <c r="CY704" s="126" t="str">
        <f t="shared" si="922"/>
        <v/>
      </c>
      <c r="CZ704" s="126" t="str">
        <f t="shared" si="923"/>
        <v/>
      </c>
      <c r="DA704" s="126" t="str">
        <f t="shared" si="924"/>
        <v/>
      </c>
      <c r="DB704" s="145" t="str">
        <f t="shared" si="925"/>
        <v/>
      </c>
      <c r="DC704" s="143" t="str">
        <f t="shared" si="926"/>
        <v/>
      </c>
      <c r="DD704" s="121"/>
      <c r="DE704" s="113" t="str">
        <f t="shared" si="927"/>
        <v/>
      </c>
      <c r="DF704" s="113" t="str">
        <f t="shared" si="928"/>
        <v/>
      </c>
      <c r="DG704" s="111" t="e">
        <f t="shared" si="956"/>
        <v>#N/A</v>
      </c>
      <c r="DH704" s="108" t="str">
        <f t="shared" si="929"/>
        <v/>
      </c>
      <c r="DI704" s="108" t="str">
        <f t="shared" si="957"/>
        <v/>
      </c>
      <c r="DJ704" s="108" t="str">
        <f t="shared" si="958"/>
        <v/>
      </c>
      <c r="DK704" s="108" t="str">
        <f t="shared" si="961"/>
        <v/>
      </c>
      <c r="DL704" s="108" t="str">
        <f t="shared" si="959"/>
        <v/>
      </c>
      <c r="DM704" s="108" t="str">
        <f t="shared" si="960"/>
        <v/>
      </c>
      <c r="DN704" s="103"/>
      <c r="DO704" s="170" t="str">
        <f t="shared" si="930"/>
        <v/>
      </c>
      <c r="DP704" s="170" t="str">
        <f t="shared" si="931"/>
        <v/>
      </c>
      <c r="DQ704" s="170" t="str">
        <f t="shared" si="932"/>
        <v/>
      </c>
      <c r="DR704" s="55" t="str">
        <f t="shared" si="933"/>
        <v/>
      </c>
      <c r="DS704" s="55" t="str">
        <f t="shared" si="934"/>
        <v/>
      </c>
      <c r="DT704" s="173" t="str">
        <f t="shared" si="935"/>
        <v/>
      </c>
      <c r="DU704" s="55" t="str">
        <f t="shared" si="936"/>
        <v/>
      </c>
      <c r="DV704" s="21" t="str">
        <f t="shared" si="937"/>
        <v/>
      </c>
      <c r="DW704" s="11" t="str">
        <f t="shared" si="962"/>
        <v/>
      </c>
      <c r="DX704" s="12" t="str">
        <f t="shared" si="938"/>
        <v/>
      </c>
      <c r="DY704" s="15"/>
    </row>
    <row r="705" spans="1:129" ht="19.899999999999999" customHeight="1" x14ac:dyDescent="0.25">
      <c r="A705" s="47">
        <f t="shared" si="939"/>
        <v>704</v>
      </c>
      <c r="B705" s="176"/>
      <c r="C705" s="194"/>
      <c r="D705" s="176"/>
      <c r="E705" s="194"/>
      <c r="F705" s="192"/>
      <c r="G705" s="193"/>
      <c r="H705" s="176"/>
      <c r="I705" s="176"/>
      <c r="J705" s="180"/>
      <c r="K705" s="180"/>
      <c r="L705" s="180"/>
      <c r="M705" s="40"/>
      <c r="N705" s="10" t="str">
        <f t="shared" si="882"/>
        <v/>
      </c>
      <c r="O705" s="13"/>
      <c r="P705" s="26" t="str">
        <f t="shared" si="967"/>
        <v/>
      </c>
      <c r="Q705" s="26" t="str">
        <f t="shared" si="967"/>
        <v/>
      </c>
      <c r="R705" s="26" t="str">
        <f t="shared" si="967"/>
        <v/>
      </c>
      <c r="S705" s="26" t="str">
        <f t="shared" si="967"/>
        <v/>
      </c>
      <c r="T705" s="26" t="str">
        <f t="shared" si="967"/>
        <v/>
      </c>
      <c r="U705" s="157" t="str">
        <f t="shared" si="967"/>
        <v/>
      </c>
      <c r="V705" s="26" t="str">
        <f t="shared" si="967"/>
        <v/>
      </c>
      <c r="W705" s="26" t="str">
        <f t="shared" si="967"/>
        <v/>
      </c>
      <c r="X705" s="26" t="str">
        <f t="shared" si="967"/>
        <v/>
      </c>
      <c r="Y705" s="24" t="str">
        <f t="shared" si="967"/>
        <v/>
      </c>
      <c r="Z705" s="18" t="str">
        <f t="shared" si="968"/>
        <v/>
      </c>
      <c r="AA705" s="24" t="str">
        <f t="shared" si="968"/>
        <v/>
      </c>
      <c r="AB705" s="24" t="str">
        <f t="shared" si="968"/>
        <v/>
      </c>
      <c r="AC705" s="26" t="str">
        <f t="shared" si="968"/>
        <v/>
      </c>
      <c r="AD705" s="33" t="str">
        <f t="shared" si="968"/>
        <v/>
      </c>
      <c r="AE705" s="24" t="str">
        <f t="shared" si="968"/>
        <v/>
      </c>
      <c r="AF705" s="26" t="str">
        <f t="shared" si="968"/>
        <v/>
      </c>
      <c r="AG705" s="24" t="str">
        <f t="shared" si="968"/>
        <v/>
      </c>
      <c r="AH705" s="26" t="str">
        <f t="shared" si="968"/>
        <v/>
      </c>
      <c r="AI705" s="26" t="str">
        <f t="shared" si="968"/>
        <v/>
      </c>
      <c r="AJ705" s="26" t="str">
        <f t="shared" si="968"/>
        <v/>
      </c>
      <c r="AK705" s="26" t="str">
        <f t="shared" si="968"/>
        <v/>
      </c>
      <c r="AL705" s="26" t="str">
        <f t="shared" si="968"/>
        <v/>
      </c>
      <c r="AM705" s="18" t="str">
        <f t="shared" si="968"/>
        <v/>
      </c>
      <c r="AN705" s="9"/>
      <c r="AO705" s="152" t="str">
        <f t="shared" si="940"/>
        <v/>
      </c>
      <c r="AP705" s="150" t="str">
        <f t="shared" si="883"/>
        <v/>
      </c>
      <c r="AQ705" s="151" t="str">
        <f t="shared" si="884"/>
        <v/>
      </c>
      <c r="AR705" s="107" t="str">
        <f t="shared" si="885"/>
        <v/>
      </c>
      <c r="AS705" s="128" t="str">
        <f t="shared" si="886"/>
        <v/>
      </c>
      <c r="AT705" s="114" t="str">
        <f t="shared" si="941"/>
        <v/>
      </c>
      <c r="AU705" s="114" t="str">
        <f t="shared" si="942"/>
        <v/>
      </c>
      <c r="AV705" s="114" t="str">
        <f t="shared" si="943"/>
        <v/>
      </c>
      <c r="AW705" s="114" t="str">
        <f t="shared" si="944"/>
        <v/>
      </c>
      <c r="AX705" s="117" t="str">
        <f t="shared" si="945"/>
        <v/>
      </c>
      <c r="AY705" s="117" t="str">
        <f t="shared" si="946"/>
        <v/>
      </c>
      <c r="AZ705" s="111" t="str">
        <f t="shared" si="947"/>
        <v/>
      </c>
      <c r="BA705" s="133" t="str">
        <f t="shared" si="948"/>
        <v/>
      </c>
      <c r="BB705" s="126" t="str">
        <f t="shared" si="887"/>
        <v/>
      </c>
      <c r="BC705" s="126" t="str">
        <f t="shared" si="888"/>
        <v/>
      </c>
      <c r="BD705" s="127" t="str">
        <f t="shared" si="889"/>
        <v/>
      </c>
      <c r="BE705" s="115" t="str">
        <f t="shared" si="890"/>
        <v/>
      </c>
      <c r="BF705" s="148" t="str">
        <f t="shared" si="891"/>
        <v/>
      </c>
      <c r="BG705" s="126" t="str">
        <f t="shared" si="892"/>
        <v/>
      </c>
      <c r="BH705" s="126" t="str">
        <f t="shared" si="893"/>
        <v/>
      </c>
      <c r="BI705" s="126" t="str">
        <f t="shared" si="894"/>
        <v/>
      </c>
      <c r="BJ705" s="126" t="str">
        <f t="shared" si="895"/>
        <v/>
      </c>
      <c r="BK705" s="111" t="str">
        <f t="shared" si="896"/>
        <v/>
      </c>
      <c r="BL705" s="118" t="str">
        <f t="shared" si="949"/>
        <v/>
      </c>
      <c r="BM705" s="115" t="str">
        <f t="shared" si="897"/>
        <v/>
      </c>
      <c r="BN705" s="110" t="str">
        <f t="shared" si="898"/>
        <v/>
      </c>
      <c r="BO705" s="110" t="str">
        <f t="shared" si="899"/>
        <v/>
      </c>
      <c r="BP705" s="111" t="str">
        <f t="shared" si="950"/>
        <v/>
      </c>
      <c r="BQ705" s="110" t="str">
        <f t="shared" si="951"/>
        <v/>
      </c>
      <c r="BR705" s="153"/>
      <c r="BS705" s="115" t="str">
        <f t="shared" si="900"/>
        <v/>
      </c>
      <c r="BT705" s="132" t="str">
        <f t="shared" si="963"/>
        <v/>
      </c>
      <c r="BU705" s="146" t="str">
        <f t="shared" si="901"/>
        <v/>
      </c>
      <c r="BV705" s="115" t="str">
        <f t="shared" si="902"/>
        <v/>
      </c>
      <c r="BW705" s="118" t="str">
        <f t="shared" si="903"/>
        <v/>
      </c>
      <c r="BX705" s="119"/>
      <c r="BY705" s="111" t="str">
        <f t="shared" si="904"/>
        <v/>
      </c>
      <c r="BZ705" s="111" t="str">
        <f t="shared" si="905"/>
        <v/>
      </c>
      <c r="CA705" s="111" t="str">
        <f t="shared" si="906"/>
        <v/>
      </c>
      <c r="CB705" s="142" t="str">
        <f t="shared" si="907"/>
        <v/>
      </c>
      <c r="CC705" s="184" t="str">
        <f t="shared" si="908"/>
        <v/>
      </c>
      <c r="CD705" s="115" t="str">
        <f t="shared" si="909"/>
        <v/>
      </c>
      <c r="CE705" s="115" t="str">
        <f t="shared" si="910"/>
        <v/>
      </c>
      <c r="CF705" s="125" t="str">
        <f t="shared" si="911"/>
        <v/>
      </c>
      <c r="CG705" s="125" t="str">
        <f t="shared" si="912"/>
        <v/>
      </c>
      <c r="CH705" s="149" t="str">
        <f t="shared" si="913"/>
        <v/>
      </c>
      <c r="CI705" s="142" t="str">
        <f t="shared" si="914"/>
        <v/>
      </c>
      <c r="CJ705" s="119"/>
      <c r="CK705" s="109"/>
      <c r="CL705" s="166" t="str">
        <f t="shared" si="915"/>
        <v/>
      </c>
      <c r="CM705" s="166" t="str">
        <f t="shared" si="916"/>
        <v/>
      </c>
      <c r="CN705" s="163" t="str">
        <f t="shared" si="917"/>
        <v/>
      </c>
      <c r="CO705" s="164" t="str">
        <f t="shared" si="918"/>
        <v/>
      </c>
      <c r="CP705" s="109"/>
      <c r="CQ705" s="163" t="str">
        <f t="shared" si="919"/>
        <v/>
      </c>
      <c r="CR705" s="163" t="str">
        <f t="shared" si="920"/>
        <v/>
      </c>
      <c r="CS705" s="109"/>
      <c r="CT705" s="112" t="str">
        <f t="shared" si="952"/>
        <v/>
      </c>
      <c r="CU705" s="145" t="str">
        <f t="shared" si="953"/>
        <v/>
      </c>
      <c r="CV705" s="111" t="str">
        <f t="shared" si="954"/>
        <v/>
      </c>
      <c r="CW705" s="111" t="str">
        <f t="shared" si="955"/>
        <v/>
      </c>
      <c r="CX705" s="109" t="str">
        <f t="shared" si="921"/>
        <v/>
      </c>
      <c r="CY705" s="126" t="str">
        <f t="shared" si="922"/>
        <v/>
      </c>
      <c r="CZ705" s="126" t="str">
        <f t="shared" si="923"/>
        <v/>
      </c>
      <c r="DA705" s="126" t="str">
        <f t="shared" si="924"/>
        <v/>
      </c>
      <c r="DB705" s="145" t="str">
        <f t="shared" si="925"/>
        <v/>
      </c>
      <c r="DC705" s="143" t="str">
        <f t="shared" si="926"/>
        <v/>
      </c>
      <c r="DD705" s="121"/>
      <c r="DE705" s="113" t="str">
        <f t="shared" si="927"/>
        <v/>
      </c>
      <c r="DF705" s="113" t="str">
        <f t="shared" si="928"/>
        <v/>
      </c>
      <c r="DG705" s="111" t="e">
        <f t="shared" si="956"/>
        <v>#N/A</v>
      </c>
      <c r="DH705" s="108" t="str">
        <f t="shared" si="929"/>
        <v/>
      </c>
      <c r="DI705" s="108" t="str">
        <f t="shared" si="957"/>
        <v/>
      </c>
      <c r="DJ705" s="108" t="str">
        <f t="shared" si="958"/>
        <v/>
      </c>
      <c r="DK705" s="108" t="str">
        <f t="shared" si="961"/>
        <v/>
      </c>
      <c r="DL705" s="108" t="str">
        <f t="shared" si="959"/>
        <v/>
      </c>
      <c r="DM705" s="108" t="str">
        <f t="shared" si="960"/>
        <v/>
      </c>
      <c r="DN705" s="103"/>
      <c r="DO705" s="170" t="str">
        <f t="shared" si="930"/>
        <v/>
      </c>
      <c r="DP705" s="170" t="str">
        <f t="shared" si="931"/>
        <v/>
      </c>
      <c r="DQ705" s="170" t="str">
        <f t="shared" si="932"/>
        <v/>
      </c>
      <c r="DR705" s="55" t="str">
        <f t="shared" si="933"/>
        <v/>
      </c>
      <c r="DS705" s="55" t="str">
        <f t="shared" si="934"/>
        <v/>
      </c>
      <c r="DT705" s="173" t="str">
        <f t="shared" si="935"/>
        <v/>
      </c>
      <c r="DU705" s="55" t="str">
        <f t="shared" si="936"/>
        <v/>
      </c>
      <c r="DV705" s="21" t="str">
        <f t="shared" si="937"/>
        <v/>
      </c>
      <c r="DW705" s="11" t="str">
        <f t="shared" si="962"/>
        <v/>
      </c>
      <c r="DX705" s="12" t="str">
        <f t="shared" si="938"/>
        <v/>
      </c>
      <c r="DY705" s="15"/>
    </row>
    <row r="706" spans="1:129" ht="19.899999999999999" customHeight="1" x14ac:dyDescent="0.25">
      <c r="A706" s="47">
        <f t="shared" si="939"/>
        <v>705</v>
      </c>
      <c r="B706" s="176"/>
      <c r="C706" s="194"/>
      <c r="D706" s="176"/>
      <c r="E706" s="194"/>
      <c r="F706" s="192"/>
      <c r="G706" s="193"/>
      <c r="H706" s="176"/>
      <c r="I706" s="176"/>
      <c r="J706" s="180"/>
      <c r="K706" s="180"/>
      <c r="L706" s="180"/>
      <c r="M706" s="40"/>
      <c r="N706" s="10" t="str">
        <f t="shared" ref="N706:N769" si="969">IF(OR(AND(ISNUMBER(Sensor_Time),ISNUMBER(Sensor_Glucose)),AND(ISNUMBER(Meter_Time),ISNUMBER(Meter_Glucose))),1,"")</f>
        <v/>
      </c>
      <c r="O706" s="13"/>
      <c r="P706" s="26" t="str">
        <f t="shared" si="967"/>
        <v/>
      </c>
      <c r="Q706" s="26" t="str">
        <f t="shared" si="967"/>
        <v/>
      </c>
      <c r="R706" s="26" t="str">
        <f t="shared" si="967"/>
        <v/>
      </c>
      <c r="S706" s="26" t="str">
        <f t="shared" si="967"/>
        <v/>
      </c>
      <c r="T706" s="26" t="str">
        <f t="shared" si="967"/>
        <v/>
      </c>
      <c r="U706" s="157" t="str">
        <f t="shared" si="967"/>
        <v/>
      </c>
      <c r="V706" s="26" t="str">
        <f t="shared" si="967"/>
        <v/>
      </c>
      <c r="W706" s="26" t="str">
        <f t="shared" si="967"/>
        <v/>
      </c>
      <c r="X706" s="26" t="str">
        <f t="shared" si="967"/>
        <v/>
      </c>
      <c r="Y706" s="24" t="str">
        <f t="shared" si="967"/>
        <v/>
      </c>
      <c r="Z706" s="18" t="str">
        <f t="shared" si="968"/>
        <v/>
      </c>
      <c r="AA706" s="24" t="str">
        <f t="shared" si="968"/>
        <v/>
      </c>
      <c r="AB706" s="24" t="str">
        <f t="shared" si="968"/>
        <v/>
      </c>
      <c r="AC706" s="26" t="str">
        <f t="shared" si="968"/>
        <v/>
      </c>
      <c r="AD706" s="33" t="str">
        <f t="shared" si="968"/>
        <v/>
      </c>
      <c r="AE706" s="24" t="str">
        <f t="shared" si="968"/>
        <v/>
      </c>
      <c r="AF706" s="26" t="str">
        <f t="shared" si="968"/>
        <v/>
      </c>
      <c r="AG706" s="24" t="str">
        <f t="shared" si="968"/>
        <v/>
      </c>
      <c r="AH706" s="26" t="str">
        <f t="shared" si="968"/>
        <v/>
      </c>
      <c r="AI706" s="26" t="str">
        <f t="shared" si="968"/>
        <v/>
      </c>
      <c r="AJ706" s="26" t="str">
        <f t="shared" si="968"/>
        <v/>
      </c>
      <c r="AK706" s="26" t="str">
        <f t="shared" si="968"/>
        <v/>
      </c>
      <c r="AL706" s="26" t="str">
        <f t="shared" si="968"/>
        <v/>
      </c>
      <c r="AM706" s="18" t="str">
        <f t="shared" si="968"/>
        <v/>
      </c>
      <c r="AN706" s="9"/>
      <c r="AO706" s="152" t="str">
        <f t="shared" si="940"/>
        <v/>
      </c>
      <c r="AP706" s="150" t="str">
        <f t="shared" ref="AP706:AP769" si="970">IF(ISNUMBER(Sensor_Glucose),1*Sensor_Glucose,"")</f>
        <v/>
      </c>
      <c r="AQ706" s="151" t="str">
        <f t="shared" ref="AQ706:AQ769" si="971">IF(ISNUMBER(Sensor_Glucose),OnePtCF*Sensor_Glucose,"")</f>
        <v/>
      </c>
      <c r="AR706" s="107" t="str">
        <f t="shared" ref="AR706:AR769" si="972">IF(Sensor_Glucose="","",IF(OnePointOpt,1*Post_Cal_Sensor_Glucose,1*Pre_Cal_Sensor_Glucose))</f>
        <v/>
      </c>
      <c r="AS706" s="128" t="str">
        <f t="shared" ref="AS706:AS769" si="973">IF(ISNUMBER(Meter_Glucose),1*Meter_Glucose,IF(ISNUMBER(Sensor_Glucose),1*SG_to_Use,""))</f>
        <v/>
      </c>
      <c r="AT706" s="114" t="str">
        <f t="shared" si="941"/>
        <v/>
      </c>
      <c r="AU706" s="114" t="str">
        <f t="shared" si="942"/>
        <v/>
      </c>
      <c r="AV706" s="114" t="str">
        <f t="shared" si="943"/>
        <v/>
      </c>
      <c r="AW706" s="114" t="str">
        <f t="shared" si="944"/>
        <v/>
      </c>
      <c r="AX706" s="117" t="str">
        <f t="shared" si="945"/>
        <v/>
      </c>
      <c r="AY706" s="117" t="str">
        <f t="shared" si="946"/>
        <v/>
      </c>
      <c r="AZ706" s="111" t="str">
        <f t="shared" si="947"/>
        <v/>
      </c>
      <c r="BA706" s="133" t="str">
        <f t="shared" si="948"/>
        <v/>
      </c>
      <c r="BB706" s="126" t="str">
        <f t="shared" ref="BB706:BB769" si="974">IF(ISNUMBER(SG_or_BG_entered),1*Target_High,"")</f>
        <v/>
      </c>
      <c r="BC706" s="126" t="str">
        <f t="shared" ref="BC706:BC769" si="975">IF(ISNUMBER(SG_or_BG_entered),(Target_High+Target_Low)/2,"")</f>
        <v/>
      </c>
      <c r="BD706" s="127" t="str">
        <f t="shared" ref="BD706:BD769" si="976">IF(ISNUMBER(SG_or_BG_entered),1000*Kp_U_Kg_hr_per_mg_dL,"")</f>
        <v/>
      </c>
      <c r="BE706" s="115" t="str">
        <f t="shared" ref="BE706:BE769" si="977">IF(SG_or_BG_entered="","",K_P*(Glucose_To_Use-Target))</f>
        <v/>
      </c>
      <c r="BF706" s="148" t="str">
        <f t="shared" ref="BF706:BF769" si="978">IF(SG_or_BG_entered="","",K_P/T_I)</f>
        <v/>
      </c>
      <c r="BG706" s="126" t="str">
        <f t="shared" ref="BG706:BG769" si="979">IF(ISNUMBER(SG_or_BG_entered),1*Target_Low,"")</f>
        <v/>
      </c>
      <c r="BH706" s="126" t="str">
        <f t="shared" ref="BH706:BH769" si="980">IF(ISNUMBER(SG_or_BG_entered),1*Target_High,"")</f>
        <v/>
      </c>
      <c r="BI706" s="126" t="str">
        <f t="shared" ref="BI706:BI769" si="981">IF(SG_or_BG_entered="","",K_P*(Target-WP_Low))</f>
        <v/>
      </c>
      <c r="BJ706" s="126" t="str">
        <f t="shared" ref="BJ706:BJ769" si="982">IF(SG_or_BG_entered="","",1000*Ins_Max_Target)</f>
        <v/>
      </c>
      <c r="BK706" s="111" t="str">
        <f t="shared" ref="BK706:BK769" si="983">IF(SG_or_BG_entered="","",
  IF(Glucose_To_Use&gt;=WP_High,1*IWP_High,
  IF(Glucose_To_Use&gt;=WP_Low,1*IWP_Low+(Glucose_To_Use-WP_Low)/(WP_High-WP_Low)*(IWP_High-IWP_Low),
  1*IWP_Low)))</f>
        <v/>
      </c>
      <c r="BL706" s="118" t="str">
        <f t="shared" si="949"/>
        <v/>
      </c>
      <c r="BM706" s="115" t="str">
        <f t="shared" ref="BM706:BM769" si="984">IF(SG_or_BG_entered="","",K_P*T_D*dGdt)</f>
        <v/>
      </c>
      <c r="BN706" s="110" t="str">
        <f t="shared" ref="BN706:BN769" si="985">IF(SG_or_BG_entered="","",(P_con+I_con+D_con)/1000)</f>
        <v/>
      </c>
      <c r="BO706" s="110" t="str">
        <f t="shared" ref="BO706:BO769" si="986">IF(SG_or_BG_entered="","",ROUND(MIN(1*Ins_Rate_Max,IF(1*Unconstrained_PID&lt;1*Min_Change_Absolute/2,0,1*Unconstrained_PID)),2))</f>
        <v/>
      </c>
      <c r="BP706" s="111" t="str">
        <f t="shared" si="950"/>
        <v/>
      </c>
      <c r="BQ706" s="110" t="str">
        <f t="shared" si="951"/>
        <v/>
      </c>
      <c r="BR706" s="153"/>
      <c r="BS706" s="115" t="str">
        <f t="shared" ref="BS706:BS769" si="987">IF(SG_or_BG_entered="","",K_P*(der_adj_glc-INDEX(G_Rescue_Target,n))/1000)</f>
        <v/>
      </c>
      <c r="BT706" s="132" t="str">
        <f t="shared" si="963"/>
        <v/>
      </c>
      <c r="BU706" s="146" t="str">
        <f t="shared" ref="BU706:BU769" si="988">IF(SG_or_BG_entered="","",
     IF(ISNUMBER(N_consecutive_boluses),1+N_consecutive_boluses,1))</f>
        <v/>
      </c>
      <c r="BV706" s="115" t="str">
        <f t="shared" ref="BV706:BV769" si="989">IF(SG_or_BG_entered="","",IF(OR(PID_Glc&gt;-Min_Change_Absolute/2,der_adj_glc&gt;der_adj_glc_2_rescue),0,-PID_Glc*(K_glc_inc*K_Glc/25/10*60)*BodyWeight))</f>
        <v/>
      </c>
      <c r="BW706" s="118" t="str">
        <f t="shared" ref="BW706:BW769" si="990">IF(OR(D25_Inf_Rate="",D25_Inf_Rate=0),"",D25_Inf_Rate*Inf_2_Bolus/60)</f>
        <v/>
      </c>
      <c r="BX706" s="119"/>
      <c r="BY706" s="111" t="str">
        <f t="shared" ref="BY706:BY769" si="99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06" s="111" t="str">
        <f t="shared" ref="BZ706:BZ769" si="99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06" s="111" t="str">
        <f t="shared" ref="CA706:CA769" si="99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06" s="142" t="str">
        <f t="shared" ref="CB706:CB769" si="994">IF(SG_or_BG_entered="","",
  IF(ISNUMBER(Glucose_Override),1*Override_D25_Bolus,
  IF(ISNUMBER(Glc_Bolus),1*Glc_Bolus,"")))</f>
        <v/>
      </c>
      <c r="CC706" s="184" t="str">
        <f t="shared" ref="CC706:CC769" si="995">IF(SG_or_BG_entered="","",
IF(Insulin_Override,1*Override_Insulin_Rate,IF(Glucose_Override,-Override_D25_Bolus/BodyWeight/(K_Glc/25/10*60)/(Inf_2_Bolus/60),"")))</f>
        <v/>
      </c>
      <c r="CD706" s="115" t="str">
        <f t="shared" ref="CD706:CD769" si="996">IF(Override_PID="","",MAX(0,Override_PID*1000-P_con-D_con))</f>
        <v/>
      </c>
      <c r="CE706" s="115" t="str">
        <f t="shared" ref="CE706:CE769" si="997">IF(SG_or_BG_entered="","",
  IF(Override_I="",1*I_con,1*Override_I))</f>
        <v/>
      </c>
      <c r="CF706" s="125" t="str">
        <f t="shared" ref="CF706:CF769" si="998">IF(SG_or_BG_entered="","",IF(I_con&gt;=IWP_High,TRUE,FALSE))</f>
        <v/>
      </c>
      <c r="CG706" s="125" t="str">
        <f t="shared" ref="CG706:CG769" si="999">IF(SG_or_BG_entered="","",IF(PID&gt;=Ins_Rate_Max,TRUE,FALSE))</f>
        <v/>
      </c>
      <c r="CH706" s="149" t="str">
        <f t="shared" ref="CH706:CH769" si="1000">IF(SG_or_BG_entered="","",
IF(ISNUMBER(Override_PID),1*Override_Insulin_Rate,1*PID_Rate))</f>
        <v/>
      </c>
      <c r="CI706" s="142" t="str">
        <f t="shared" ref="CI706:CI769" si="1001">IF(SG_or_BG_entered="","",
IF(Override_Error=TRUE,#N/A,ROUND(PID_U_per_kg_per_h_to_Use/Ins_Inf_Con*BodyWeight,2)))</f>
        <v/>
      </c>
      <c r="CJ706" s="119"/>
      <c r="CK706" s="109"/>
      <c r="CL706" s="166" t="str">
        <f t="shared" ref="CL706:CL769" si="1002">IF(SG_or_BG_entered="","",
IF(ROW(A706)=2,0,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06" s="166" t="str">
        <f t="shared" ref="CM706:CM769" si="1003">IF(SG_or_BG_entered="","",
IF(ROW(A706)=2,0,IF(PID_U_per_kg_per_h_to_Use&lt;&gt;0,0,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06" s="163" t="str">
        <f t="shared" ref="CN706:CN769" si="1004">IF(SG_or_BG_entered="","",
IF(ROW(A706)=2,FALSE,
       IF(AND(INDEX(Glucose_To_Use,n)&gt;60,INDEX(Glucose_To_Use,n-1)&gt;60),TRUE,FALSE)
))</f>
        <v/>
      </c>
      <c r="CO706" s="164" t="str">
        <f t="shared" ref="CO706:CO769" si="1005">IF(SG_or_BG_entered="","",
  IF(Observation_Mode_Status=1,TRUE,FALSE)
)</f>
        <v/>
      </c>
      <c r="CP706" s="109"/>
      <c r="CQ706" s="163" t="str">
        <f t="shared" ref="CQ706:CQ769" si="1006">IF(SG_or_BG_entered="","",
IF(INDEX(Acetaminophen_Mode_Initialized,n)=1,0,
IF(AND(ROW(A706)=2,ISBLANK(INDEX(Acetaminophen_Mode_Initialized,n))),"",
IF(NOT(ISNUMBER(INDEX(Time_Since_Acetaminophen_Mode_Initialized,n-1))),"",
INDEX(unconstrained_meter_DT,n)/60+INDEX(Time_Since_Acetaminophen_Mode_Initialized,n-1)
))))</f>
        <v/>
      </c>
      <c r="CR706" s="163" t="str">
        <f t="shared" ref="CR706:CR769" si="100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06" s="109"/>
      <c r="CT706" s="112" t="str">
        <f t="shared" si="952"/>
        <v/>
      </c>
      <c r="CU706" s="145" t="str">
        <f t="shared" si="953"/>
        <v/>
      </c>
      <c r="CV706" s="111" t="str">
        <f t="shared" si="954"/>
        <v/>
      </c>
      <c r="CW706" s="111" t="str">
        <f t="shared" si="955"/>
        <v/>
      </c>
      <c r="CX706" s="109" t="str">
        <f t="shared" ref="CX706:CX769" si="1008">IF(SG_or_BG_entered="","",IF(ISNUMBER(Glc_Bolus_To_Use),TRUE,FALSE))</f>
        <v/>
      </c>
      <c r="CY706" s="126" t="str">
        <f t="shared" ref="CY706:CY769" si="1009">IF(ISNUMBER(SG_or_BG_entered), dT_SG1*60,"")</f>
        <v/>
      </c>
      <c r="CZ706" s="126" t="str">
        <f t="shared" ref="CZ706:CZ769" si="1010">IF(ISNUMBER(SG_or_BG_entered), dT_SG2*60,"")</f>
        <v/>
      </c>
      <c r="DA706" s="126" t="str">
        <f t="shared" ref="DA706:DA769" si="1011">IF(ISNUMBER(SG_or_BG_entered), dT_in_Observation_Mode_hr*60,"")</f>
        <v/>
      </c>
      <c r="DB706" s="145" t="str">
        <f t="shared" ref="DB706:DB769" si="101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06" s="143" t="str">
        <f t="shared" ref="DC706:DC769" si="1013">IF(ISNUMBER(Time_accepted),Time_accepted+TIME(0,dT_minutes,0),"")</f>
        <v/>
      </c>
      <c r="DD706" s="121"/>
      <c r="DE706" s="113" t="str">
        <f t="shared" ref="DE706:DE769" si="1014">IF(AND(NOT(ISNUMBER(C706)),NOT(ISNUMBER(E706))),"",IF(AND(ISNUMBER(C706),NOT(ISNUMBER(E706))),CH706,IF(ISNUMBER(DE706),DE706,"")))</f>
        <v/>
      </c>
      <c r="DF706" s="113" t="str">
        <f t="shared" ref="DF706:DF769" si="1015">IF(ISNUMBER(Meter_Glucose),PID_Rate,"")</f>
        <v/>
      </c>
      <c r="DG706" s="111" t="e">
        <f t="shared" si="956"/>
        <v>#N/A</v>
      </c>
      <c r="DH706" s="108" t="str">
        <f t="shared" ref="DH706:DH769" si="101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06" s="108" t="str">
        <f t="shared" si="957"/>
        <v/>
      </c>
      <c r="DJ706" s="108" t="str">
        <f t="shared" si="958"/>
        <v/>
      </c>
      <c r="DK706" s="108" t="str">
        <f t="shared" si="961"/>
        <v/>
      </c>
      <c r="DL706" s="108" t="str">
        <f t="shared" si="959"/>
        <v/>
      </c>
      <c r="DM706" s="108" t="str">
        <f t="shared" si="960"/>
        <v/>
      </c>
      <c r="DN706" s="103"/>
      <c r="DO706" s="170" t="str">
        <f t="shared" ref="DO706:DO769" si="1017">IF(SG_or_BG_entered="","",
      IF(AND(INDEX(Time_glc_below_high_target,n)&gt;P_dT_for_OM,INDEX(Time_ins_off,n)&gt;P_dT_for_OM,INDEX(Two_Values_Since_Hypo,n)),1,0)
      )</f>
        <v/>
      </c>
      <c r="DP706" s="170" t="str">
        <f t="shared" ref="DP706:DP769" si="1018">IF(SG_or_BG_entered="","",
IF(Acetaminophen_Mode_Recommend=TRUE,1,
0
))</f>
        <v/>
      </c>
      <c r="DQ706" s="170" t="str">
        <f t="shared" ref="DQ706:DQ769" si="1019">IF(SG_or_BG_entered="","",
IF(AND(ISNUMBER(Meter_Only_Mode_Initialized),Meter_Only_Mode_Initialized=0),0,
IF(AND(ISNUMBER(Meter_Only_Mode_Initialized),Meter_Only_Mode_Initialized=1),1,
IF(INDEX(Meter_Only_Mode_ON,n-1)=1,1,
0
))))</f>
        <v/>
      </c>
      <c r="DR706" s="55" t="str">
        <f t="shared" ref="DR706:DR769" si="1020">IF(SG_or_BG_entered="","",
IF(I_to_use_mU_kg_hr/1000&gt;Ins_Max_Target,I_to_use_mU_kg_hr/1000,""))</f>
        <v/>
      </c>
      <c r="DS706" s="55" t="str">
        <f t="shared" ref="DS706:DS769" si="1021">IF(SG_or_BG_entered="","",
  IF(1*PID_U_per_kg_per_h_to_Use&gt;1*Ins_Rate_Max,1*PID_U_per_kg_per_h_to_Use,""))</f>
        <v/>
      </c>
      <c r="DT706" s="173" t="str">
        <f t="shared" ref="DT706:DT769" si="1022">IF(OR(SG_or_BG_entered="", AND(Blood_Check_Needed=TRUE,NOT(ISNUMBER(Meter_Glucose)))),"",
        PID_mL_per_hr_to_Use)</f>
        <v/>
      </c>
      <c r="DU706" s="55" t="str">
        <f t="shared" ref="DU706:DU769" si="1023">IF(OR(SG_or_BG_entered="", AND(Blood_Check_Needed=TRUE,NOT(ISNUMBER(Meter_Glucose)))),"",
        PID_U_per_kg_per_h_to_Use)</f>
        <v/>
      </c>
      <c r="DV706" s="21" t="str">
        <f t="shared" ref="DV706:DV769" si="1024">IF(OR(SG_or_BG_entered="",AND(Blood_Check_Needed=TRUE,NOT(ISNUMBER(Meter_Glucose)))),"",
  IF(OR(Glc_Bolus="",Glc_Bolus=0),"",
Glc_Bolus_To_Use
))</f>
        <v/>
      </c>
      <c r="DW706" s="11" t="str">
        <f t="shared" si="962"/>
        <v/>
      </c>
      <c r="DX706" s="12" t="str">
        <f t="shared" ref="DX706:DX769" si="1025">Tnext_24hr</f>
        <v/>
      </c>
      <c r="DY706" s="15"/>
    </row>
    <row r="707" spans="1:129" ht="19.899999999999999" customHeight="1" x14ac:dyDescent="0.25">
      <c r="A707" s="47">
        <f t="shared" ref="A707:A770" si="1026">A706+1</f>
        <v>706</v>
      </c>
      <c r="B707" s="176"/>
      <c r="C707" s="194"/>
      <c r="D707" s="176"/>
      <c r="E707" s="194"/>
      <c r="F707" s="192"/>
      <c r="G707" s="193"/>
      <c r="H707" s="176"/>
      <c r="I707" s="176"/>
      <c r="J707" s="180"/>
      <c r="K707" s="180"/>
      <c r="L707" s="180"/>
      <c r="M707" s="40"/>
      <c r="N707" s="10" t="str">
        <f t="shared" si="969"/>
        <v/>
      </c>
      <c r="O707" s="13"/>
      <c r="P707" s="26" t="str">
        <f t="shared" si="967"/>
        <v/>
      </c>
      <c r="Q707" s="26" t="str">
        <f t="shared" si="967"/>
        <v/>
      </c>
      <c r="R707" s="26" t="str">
        <f t="shared" si="967"/>
        <v/>
      </c>
      <c r="S707" s="26" t="str">
        <f t="shared" si="967"/>
        <v/>
      </c>
      <c r="T707" s="26" t="str">
        <f t="shared" si="967"/>
        <v/>
      </c>
      <c r="U707" s="157" t="str">
        <f t="shared" si="967"/>
        <v/>
      </c>
      <c r="V707" s="26" t="str">
        <f t="shared" si="967"/>
        <v/>
      </c>
      <c r="W707" s="26" t="str">
        <f t="shared" si="967"/>
        <v/>
      </c>
      <c r="X707" s="26" t="str">
        <f t="shared" si="967"/>
        <v/>
      </c>
      <c r="Y707" s="24" t="str">
        <f t="shared" si="967"/>
        <v/>
      </c>
      <c r="Z707" s="18" t="str">
        <f t="shared" si="968"/>
        <v/>
      </c>
      <c r="AA707" s="24" t="str">
        <f t="shared" si="968"/>
        <v/>
      </c>
      <c r="AB707" s="24" t="str">
        <f t="shared" si="968"/>
        <v/>
      </c>
      <c r="AC707" s="26" t="str">
        <f t="shared" si="968"/>
        <v/>
      </c>
      <c r="AD707" s="33" t="str">
        <f t="shared" si="968"/>
        <v/>
      </c>
      <c r="AE707" s="24" t="str">
        <f t="shared" si="968"/>
        <v/>
      </c>
      <c r="AF707" s="26" t="str">
        <f t="shared" si="968"/>
        <v/>
      </c>
      <c r="AG707" s="24" t="str">
        <f t="shared" si="968"/>
        <v/>
      </c>
      <c r="AH707" s="26" t="str">
        <f t="shared" si="968"/>
        <v/>
      </c>
      <c r="AI707" s="26" t="str">
        <f t="shared" si="968"/>
        <v/>
      </c>
      <c r="AJ707" s="26" t="str">
        <f t="shared" si="968"/>
        <v/>
      </c>
      <c r="AK707" s="26" t="str">
        <f t="shared" si="968"/>
        <v/>
      </c>
      <c r="AL707" s="26" t="str">
        <f t="shared" si="968"/>
        <v/>
      </c>
      <c r="AM707" s="18" t="str">
        <f t="shared" si="968"/>
        <v/>
      </c>
      <c r="AN707" s="9"/>
      <c r="AO707" s="152" t="str">
        <f t="shared" ref="AO707:AO770" si="10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AO706))))</f>
        <v/>
      </c>
      <c r="AP707" s="150" t="str">
        <f t="shared" si="970"/>
        <v/>
      </c>
      <c r="AQ707" s="151" t="str">
        <f t="shared" si="971"/>
        <v/>
      </c>
      <c r="AR707" s="107" t="str">
        <f t="shared" si="972"/>
        <v/>
      </c>
      <c r="AS707" s="128" t="str">
        <f t="shared" si="973"/>
        <v/>
      </c>
      <c r="AT707" s="114" t="str">
        <f t="shared" ref="AT707:AT770" si="1028">IF(SG_or_BG_entered="","",
  IF(INDEX(Sensor_Time,n)&gt;INDEX(Sensor_Time,n-1),ROUND((INDEX(Sensor_Time,n)-INDEX(Sensor_Time,n-1))*24*60,0),#N/A))</f>
        <v/>
      </c>
      <c r="AU707" s="114" t="str">
        <f t="shared" ref="AU707:AU770" si="1029">IF(ISNUMBER(unconstrained_sensor_DT),IF(unconstrained_sensor_DT&lt;Min_Der_Interval,Min_Der_Interval,1*unconstrained_sensor_DT),"")</f>
        <v/>
      </c>
      <c r="AV707" s="114" t="str">
        <f t="shared" ref="AV707:AV770" si="1030">IF(AND(ISNUMBER(INDEX(Meter_Time,n)),ISNUMBER(INDEX(Meter_Time,n-1))), (INDEX(Meter_Time,n)-INDEX(Meter_Time,n-1))*24*60,"")</f>
        <v/>
      </c>
      <c r="AW707" s="114" t="str">
        <f t="shared" ref="AW707:AW770" si="1031">IF(unconstrained_meter_DT="","",IF(1*unconstrained_meter_DT&lt;1*Min_Der_Interval,1*Min_Der_Interval,1*unconstrained_meter_DT))</f>
        <v/>
      </c>
      <c r="AX707" s="117" t="str">
        <f t="shared" ref="AX707:AX770" si="10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07" s="117" t="str">
        <f t="shared" ref="AY707:AY770" si="10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07" s="111" t="str">
        <f t="shared" ref="AZ707:AZ770" si="1034">IF(SG_or_BG_entered="","",
IF(ISNUMBER(INDEX(Glc_Bolus_To_Use,n-1)),0,
IF(ISNUMBER(dBGdt),1*dBGdt,
IF(ISNUMBER(dSGdt),1*dSGdt,
""))))</f>
        <v/>
      </c>
      <c r="BA707" s="133" t="str">
        <f t="shared" ref="BA707:BA770" si="1035">IF(SG_or_BG_entered="","",Glucose_To_Use+T_D*dGdt)</f>
        <v/>
      </c>
      <c r="BB707" s="126" t="str">
        <f t="shared" si="974"/>
        <v/>
      </c>
      <c r="BC707" s="126" t="str">
        <f t="shared" si="975"/>
        <v/>
      </c>
      <c r="BD707" s="127" t="str">
        <f t="shared" si="976"/>
        <v/>
      </c>
      <c r="BE707" s="115" t="str">
        <f t="shared" si="977"/>
        <v/>
      </c>
      <c r="BF707" s="148" t="str">
        <f t="shared" si="978"/>
        <v/>
      </c>
      <c r="BG707" s="126" t="str">
        <f t="shared" si="979"/>
        <v/>
      </c>
      <c r="BH707" s="126" t="str">
        <f t="shared" si="980"/>
        <v/>
      </c>
      <c r="BI707" s="126" t="str">
        <f t="shared" si="981"/>
        <v/>
      </c>
      <c r="BJ707" s="126" t="str">
        <f t="shared" si="982"/>
        <v/>
      </c>
      <c r="BK707" s="111" t="str">
        <f t="shared" si="983"/>
        <v/>
      </c>
      <c r="BL707" s="118" t="str">
        <f t="shared" ref="BL707:BL770" si="10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07" s="115" t="str">
        <f t="shared" si="984"/>
        <v/>
      </c>
      <c r="BN707" s="110" t="str">
        <f t="shared" si="985"/>
        <v/>
      </c>
      <c r="BO707" s="110" t="str">
        <f t="shared" si="986"/>
        <v/>
      </c>
      <c r="BP707" s="111" t="str">
        <f t="shared" ref="BP707:BP770" si="103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07" s="110" t="str">
        <f t="shared" ref="BQ707:BQ770" si="1038">IF(SG_or_BG_entered="","",
  IF(Rec_PID_Rate=TRUE,1*PID,INDEX(PID_U_per_kg_per_h_to_Use,n-1)))</f>
        <v/>
      </c>
      <c r="BR707" s="153"/>
      <c r="BS707" s="115" t="str">
        <f t="shared" si="987"/>
        <v/>
      </c>
      <c r="BT707" s="132" t="str">
        <f t="shared" si="963"/>
        <v/>
      </c>
      <c r="BU707" s="146" t="str">
        <f t="shared" si="988"/>
        <v/>
      </c>
      <c r="BV707" s="115" t="str">
        <f t="shared" si="989"/>
        <v/>
      </c>
      <c r="BW707" s="118" t="str">
        <f t="shared" si="990"/>
        <v/>
      </c>
      <c r="BX707" s="119"/>
      <c r="BY707" s="111" t="str">
        <f t="shared" si="991"/>
        <v/>
      </c>
      <c r="BZ707" s="111" t="str">
        <f t="shared" si="992"/>
        <v/>
      </c>
      <c r="CA707" s="111" t="str">
        <f t="shared" si="993"/>
        <v/>
      </c>
      <c r="CB707" s="142" t="str">
        <f t="shared" si="994"/>
        <v/>
      </c>
      <c r="CC707" s="184" t="str">
        <f t="shared" si="995"/>
        <v/>
      </c>
      <c r="CD707" s="115" t="str">
        <f t="shared" si="996"/>
        <v/>
      </c>
      <c r="CE707" s="115" t="str">
        <f t="shared" si="997"/>
        <v/>
      </c>
      <c r="CF707" s="125" t="str">
        <f t="shared" si="998"/>
        <v/>
      </c>
      <c r="CG707" s="125" t="str">
        <f t="shared" si="999"/>
        <v/>
      </c>
      <c r="CH707" s="149" t="str">
        <f t="shared" si="1000"/>
        <v/>
      </c>
      <c r="CI707" s="142" t="str">
        <f t="shared" si="1001"/>
        <v/>
      </c>
      <c r="CJ707" s="119"/>
      <c r="CK707" s="109"/>
      <c r="CL707" s="166" t="str">
        <f t="shared" si="1002"/>
        <v/>
      </c>
      <c r="CM707" s="166" t="str">
        <f t="shared" si="1003"/>
        <v/>
      </c>
      <c r="CN707" s="163" t="str">
        <f t="shared" si="1004"/>
        <v/>
      </c>
      <c r="CO707" s="164" t="str">
        <f t="shared" si="1005"/>
        <v/>
      </c>
      <c r="CP707" s="109"/>
      <c r="CQ707" s="163" t="str">
        <f t="shared" si="1006"/>
        <v/>
      </c>
      <c r="CR707" s="163" t="str">
        <f t="shared" si="1007"/>
        <v/>
      </c>
      <c r="CS707" s="109"/>
      <c r="CT707" s="112" t="str">
        <f t="shared" ref="CT707:CT770" si="1039">IF(SG_or_BG_entered="","",
  IF(AND(ISNUMBER(Meter_Glucose),ISNUMBER(Sensor_Glucose)),
  IF(ABS(Meter_Glucose-Sensor_Glucose)/Meter_Glucose&gt;=Min_Diff_4_Cal,TRUE,FALSE),
  ""))</f>
        <v/>
      </c>
      <c r="CU707" s="145" t="str">
        <f t="shared" ref="CU707:CU770" si="1040">IF(SG_or_BG_entered="","",
  (INDEX(Sensor_Time,n)-INDEX(Sensor_Time,n-1))*24*60+IF(ISNUMBER(INDEX(Meter_Glucose,n-1)),0,Previous))</f>
        <v/>
      </c>
      <c r="CV707" s="111" t="str">
        <f t="shared" ref="CV707:CV770" si="104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07" s="111" t="str">
        <f t="shared" ref="CW707:CW770" si="1042">IF(ISNUMBER(SG_or_BG_entered),IF(AND(ISNUMBER(Meter_Glucose),time_since_calibration&gt;5),TRUE,FALSE),"")</f>
        <v/>
      </c>
      <c r="CX707" s="109" t="str">
        <f t="shared" si="1008"/>
        <v/>
      </c>
      <c r="CY707" s="126" t="str">
        <f t="shared" si="1009"/>
        <v/>
      </c>
      <c r="CZ707" s="126" t="str">
        <f t="shared" si="1010"/>
        <v/>
      </c>
      <c r="DA707" s="126" t="str">
        <f t="shared" si="1011"/>
        <v/>
      </c>
      <c r="DB707" s="145" t="str">
        <f t="shared" si="1012"/>
        <v/>
      </c>
      <c r="DC707" s="143" t="str">
        <f t="shared" si="1013"/>
        <v/>
      </c>
      <c r="DD707" s="121"/>
      <c r="DE707" s="113" t="str">
        <f t="shared" si="1014"/>
        <v/>
      </c>
      <c r="DF707" s="113" t="str">
        <f t="shared" si="1015"/>
        <v/>
      </c>
      <c r="DG707" s="111" t="e">
        <f t="shared" ref="DG707:DG770" si="1043">IF(SG_or_BG_entered="",#N/A,IF(OR(INDEX(cal_4_SG_perror,n),INDEX(Cal_4_time_limit,n)),TRUE,#N/A))</f>
        <v>#N/A</v>
      </c>
      <c r="DH707" s="108" t="str">
        <f t="shared" si="1016"/>
        <v/>
      </c>
      <c r="DI707" s="108" t="str">
        <f t="shared" ref="DI707:DI770" si="104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07" s="108" t="str">
        <f t="shared" ref="DJ707:DJ770" si="1045">IF(SG_or_BG_entered="","",
   IF(AND(ISNUMBER(SG_Insulin_Rate),NOT(SG_Insulin_Rate=INDEX(PID_U_per_kg_per_h_to_Use,n-1))),TRUE,FALSE))</f>
        <v/>
      </c>
      <c r="DK707" s="108" t="str">
        <f t="shared" si="961"/>
        <v/>
      </c>
      <c r="DL707" s="108" t="str">
        <f t="shared" ref="DL707:DL770" si="104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07" s="108" t="str">
        <f t="shared" ref="DM707:DM770" si="104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07" s="103"/>
      <c r="DO707" s="170" t="str">
        <f t="shared" si="1017"/>
        <v/>
      </c>
      <c r="DP707" s="170" t="str">
        <f t="shared" si="1018"/>
        <v/>
      </c>
      <c r="DQ707" s="170" t="str">
        <f t="shared" si="1019"/>
        <v/>
      </c>
      <c r="DR707" s="55" t="str">
        <f t="shared" si="1020"/>
        <v/>
      </c>
      <c r="DS707" s="55" t="str">
        <f t="shared" si="1021"/>
        <v/>
      </c>
      <c r="DT707" s="173" t="str">
        <f t="shared" si="1022"/>
        <v/>
      </c>
      <c r="DU707" s="55" t="str">
        <f t="shared" si="1023"/>
        <v/>
      </c>
      <c r="DV707" s="21" t="str">
        <f t="shared" si="1024"/>
        <v/>
      </c>
      <c r="DW707" s="11" t="str">
        <f t="shared" si="962"/>
        <v/>
      </c>
      <c r="DX707" s="12" t="str">
        <f t="shared" si="1025"/>
        <v/>
      </c>
      <c r="DY707" s="15"/>
    </row>
    <row r="708" spans="1:129" ht="19.899999999999999" customHeight="1" x14ac:dyDescent="0.25">
      <c r="A708" s="47">
        <f t="shared" si="1026"/>
        <v>707</v>
      </c>
      <c r="B708" s="176"/>
      <c r="C708" s="194"/>
      <c r="D708" s="176"/>
      <c r="E708" s="194"/>
      <c r="F708" s="192"/>
      <c r="G708" s="193"/>
      <c r="H708" s="176"/>
      <c r="I708" s="176"/>
      <c r="J708" s="180"/>
      <c r="K708" s="180"/>
      <c r="L708" s="180"/>
      <c r="M708" s="40"/>
      <c r="N708" s="10" t="str">
        <f t="shared" si="969"/>
        <v/>
      </c>
      <c r="O708" s="13"/>
      <c r="P708" s="26" t="str">
        <f t="shared" si="967"/>
        <v/>
      </c>
      <c r="Q708" s="26" t="str">
        <f t="shared" si="967"/>
        <v/>
      </c>
      <c r="R708" s="26" t="str">
        <f t="shared" si="967"/>
        <v/>
      </c>
      <c r="S708" s="26" t="str">
        <f t="shared" si="967"/>
        <v/>
      </c>
      <c r="T708" s="26" t="str">
        <f t="shared" si="967"/>
        <v/>
      </c>
      <c r="U708" s="157" t="str">
        <f t="shared" si="967"/>
        <v/>
      </c>
      <c r="V708" s="26" t="str">
        <f t="shared" si="967"/>
        <v/>
      </c>
      <c r="W708" s="26" t="str">
        <f t="shared" si="967"/>
        <v/>
      </c>
      <c r="X708" s="26" t="str">
        <f t="shared" si="967"/>
        <v/>
      </c>
      <c r="Y708" s="24" t="str">
        <f t="shared" si="967"/>
        <v/>
      </c>
      <c r="Z708" s="18" t="str">
        <f t="shared" si="968"/>
        <v/>
      </c>
      <c r="AA708" s="24" t="str">
        <f t="shared" si="968"/>
        <v/>
      </c>
      <c r="AB708" s="24" t="str">
        <f t="shared" si="968"/>
        <v/>
      </c>
      <c r="AC708" s="26" t="str">
        <f t="shared" si="968"/>
        <v/>
      </c>
      <c r="AD708" s="33" t="str">
        <f t="shared" si="968"/>
        <v/>
      </c>
      <c r="AE708" s="24" t="str">
        <f t="shared" si="968"/>
        <v/>
      </c>
      <c r="AF708" s="26" t="str">
        <f t="shared" si="968"/>
        <v/>
      </c>
      <c r="AG708" s="24" t="str">
        <f t="shared" si="968"/>
        <v/>
      </c>
      <c r="AH708" s="26" t="str">
        <f t="shared" si="968"/>
        <v/>
      </c>
      <c r="AI708" s="26" t="str">
        <f t="shared" si="968"/>
        <v/>
      </c>
      <c r="AJ708" s="26" t="str">
        <f t="shared" si="968"/>
        <v/>
      </c>
      <c r="AK708" s="26" t="str">
        <f t="shared" si="968"/>
        <v/>
      </c>
      <c r="AL708" s="26" t="str">
        <f t="shared" si="968"/>
        <v/>
      </c>
      <c r="AM708" s="18" t="str">
        <f t="shared" si="968"/>
        <v/>
      </c>
      <c r="AN708" s="9"/>
      <c r="AO708" s="152" t="str">
        <f t="shared" si="1027"/>
        <v/>
      </c>
      <c r="AP708" s="150" t="str">
        <f t="shared" si="970"/>
        <v/>
      </c>
      <c r="AQ708" s="151" t="str">
        <f t="shared" si="971"/>
        <v/>
      </c>
      <c r="AR708" s="107" t="str">
        <f t="shared" si="972"/>
        <v/>
      </c>
      <c r="AS708" s="128" t="str">
        <f t="shared" si="973"/>
        <v/>
      </c>
      <c r="AT708" s="114" t="str">
        <f t="shared" si="1028"/>
        <v/>
      </c>
      <c r="AU708" s="114" t="str">
        <f t="shared" si="1029"/>
        <v/>
      </c>
      <c r="AV708" s="114" t="str">
        <f t="shared" si="1030"/>
        <v/>
      </c>
      <c r="AW708" s="114" t="str">
        <f t="shared" si="1031"/>
        <v/>
      </c>
      <c r="AX708" s="117" t="str">
        <f t="shared" si="1032"/>
        <v/>
      </c>
      <c r="AY708" s="117" t="str">
        <f t="shared" si="1033"/>
        <v/>
      </c>
      <c r="AZ708" s="111" t="str">
        <f t="shared" si="1034"/>
        <v/>
      </c>
      <c r="BA708" s="133" t="str">
        <f t="shared" si="1035"/>
        <v/>
      </c>
      <c r="BB708" s="126" t="str">
        <f t="shared" si="974"/>
        <v/>
      </c>
      <c r="BC708" s="126" t="str">
        <f t="shared" si="975"/>
        <v/>
      </c>
      <c r="BD708" s="127" t="str">
        <f t="shared" si="976"/>
        <v/>
      </c>
      <c r="BE708" s="115" t="str">
        <f t="shared" si="977"/>
        <v/>
      </c>
      <c r="BF708" s="148" t="str">
        <f t="shared" si="978"/>
        <v/>
      </c>
      <c r="BG708" s="126" t="str">
        <f t="shared" si="979"/>
        <v/>
      </c>
      <c r="BH708" s="126" t="str">
        <f t="shared" si="980"/>
        <v/>
      </c>
      <c r="BI708" s="126" t="str">
        <f t="shared" si="981"/>
        <v/>
      </c>
      <c r="BJ708" s="126" t="str">
        <f t="shared" si="982"/>
        <v/>
      </c>
      <c r="BK708" s="111" t="str">
        <f t="shared" si="983"/>
        <v/>
      </c>
      <c r="BL708" s="118" t="str">
        <f t="shared" si="1036"/>
        <v/>
      </c>
      <c r="BM708" s="115" t="str">
        <f t="shared" si="984"/>
        <v/>
      </c>
      <c r="BN708" s="110" t="str">
        <f t="shared" si="985"/>
        <v/>
      </c>
      <c r="BO708" s="110" t="str">
        <f t="shared" si="986"/>
        <v/>
      </c>
      <c r="BP708" s="111" t="str">
        <f t="shared" si="1037"/>
        <v/>
      </c>
      <c r="BQ708" s="110" t="str">
        <f t="shared" si="1038"/>
        <v/>
      </c>
      <c r="BR708" s="153"/>
      <c r="BS708" s="115" t="str">
        <f t="shared" si="987"/>
        <v/>
      </c>
      <c r="BT708" s="132" t="str">
        <f t="shared" si="963"/>
        <v/>
      </c>
      <c r="BU708" s="146" t="str">
        <f t="shared" si="988"/>
        <v/>
      </c>
      <c r="BV708" s="115" t="str">
        <f t="shared" si="989"/>
        <v/>
      </c>
      <c r="BW708" s="118" t="str">
        <f t="shared" si="990"/>
        <v/>
      </c>
      <c r="BX708" s="119"/>
      <c r="BY708" s="111" t="str">
        <f t="shared" si="991"/>
        <v/>
      </c>
      <c r="BZ708" s="111" t="str">
        <f t="shared" si="992"/>
        <v/>
      </c>
      <c r="CA708" s="111" t="str">
        <f t="shared" si="993"/>
        <v/>
      </c>
      <c r="CB708" s="142" t="str">
        <f t="shared" si="994"/>
        <v/>
      </c>
      <c r="CC708" s="184" t="str">
        <f t="shared" si="995"/>
        <v/>
      </c>
      <c r="CD708" s="115" t="str">
        <f t="shared" si="996"/>
        <v/>
      </c>
      <c r="CE708" s="115" t="str">
        <f t="shared" si="997"/>
        <v/>
      </c>
      <c r="CF708" s="125" t="str">
        <f t="shared" si="998"/>
        <v/>
      </c>
      <c r="CG708" s="125" t="str">
        <f t="shared" si="999"/>
        <v/>
      </c>
      <c r="CH708" s="149" t="str">
        <f t="shared" si="1000"/>
        <v/>
      </c>
      <c r="CI708" s="142" t="str">
        <f t="shared" si="1001"/>
        <v/>
      </c>
      <c r="CJ708" s="119"/>
      <c r="CK708" s="109"/>
      <c r="CL708" s="166" t="str">
        <f t="shared" si="1002"/>
        <v/>
      </c>
      <c r="CM708" s="166" t="str">
        <f t="shared" si="1003"/>
        <v/>
      </c>
      <c r="CN708" s="163" t="str">
        <f t="shared" si="1004"/>
        <v/>
      </c>
      <c r="CO708" s="164" t="str">
        <f t="shared" si="1005"/>
        <v/>
      </c>
      <c r="CP708" s="109"/>
      <c r="CQ708" s="163" t="str">
        <f t="shared" si="1006"/>
        <v/>
      </c>
      <c r="CR708" s="163" t="str">
        <f t="shared" si="1007"/>
        <v/>
      </c>
      <c r="CS708" s="109"/>
      <c r="CT708" s="112" t="str">
        <f t="shared" si="1039"/>
        <v/>
      </c>
      <c r="CU708" s="145" t="str">
        <f t="shared" si="1040"/>
        <v/>
      </c>
      <c r="CV708" s="111" t="str">
        <f t="shared" si="1041"/>
        <v/>
      </c>
      <c r="CW708" s="111" t="str">
        <f t="shared" si="1042"/>
        <v/>
      </c>
      <c r="CX708" s="109" t="str">
        <f t="shared" si="1008"/>
        <v/>
      </c>
      <c r="CY708" s="126" t="str">
        <f t="shared" si="1009"/>
        <v/>
      </c>
      <c r="CZ708" s="126" t="str">
        <f t="shared" si="1010"/>
        <v/>
      </c>
      <c r="DA708" s="126" t="str">
        <f t="shared" si="1011"/>
        <v/>
      </c>
      <c r="DB708" s="145" t="str">
        <f t="shared" si="1012"/>
        <v/>
      </c>
      <c r="DC708" s="143" t="str">
        <f t="shared" si="1013"/>
        <v/>
      </c>
      <c r="DD708" s="121"/>
      <c r="DE708" s="113" t="str">
        <f t="shared" si="1014"/>
        <v/>
      </c>
      <c r="DF708" s="113" t="str">
        <f t="shared" si="1015"/>
        <v/>
      </c>
      <c r="DG708" s="111" t="e">
        <f t="shared" si="1043"/>
        <v>#N/A</v>
      </c>
      <c r="DH708" s="108" t="str">
        <f t="shared" si="1016"/>
        <v/>
      </c>
      <c r="DI708" s="108" t="str">
        <f t="shared" si="1044"/>
        <v/>
      </c>
      <c r="DJ708" s="108" t="str">
        <f t="shared" si="1045"/>
        <v/>
      </c>
      <c r="DK708" s="108" t="str">
        <f t="shared" ref="DK708:DK771" si="104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08" s="108" t="str">
        <f t="shared" si="1046"/>
        <v/>
      </c>
      <c r="DM708" s="108" t="str">
        <f t="shared" si="1047"/>
        <v/>
      </c>
      <c r="DN708" s="103"/>
      <c r="DO708" s="170" t="str">
        <f t="shared" si="1017"/>
        <v/>
      </c>
      <c r="DP708" s="170" t="str">
        <f t="shared" si="1018"/>
        <v/>
      </c>
      <c r="DQ708" s="170" t="str">
        <f t="shared" si="1019"/>
        <v/>
      </c>
      <c r="DR708" s="55" t="str">
        <f t="shared" si="1020"/>
        <v/>
      </c>
      <c r="DS708" s="55" t="str">
        <f t="shared" si="1021"/>
        <v/>
      </c>
      <c r="DT708" s="173" t="str">
        <f t="shared" si="1022"/>
        <v/>
      </c>
      <c r="DU708" s="55" t="str">
        <f t="shared" si="1023"/>
        <v/>
      </c>
      <c r="DV708" s="21" t="str">
        <f t="shared" si="1024"/>
        <v/>
      </c>
      <c r="DW708" s="11" t="str">
        <f t="shared" ref="DW708:DW771" si="10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08" s="12" t="str">
        <f t="shared" si="1025"/>
        <v/>
      </c>
      <c r="DY708" s="15"/>
    </row>
    <row r="709" spans="1:129" ht="19.899999999999999" customHeight="1" x14ac:dyDescent="0.25">
      <c r="A709" s="47">
        <f t="shared" si="1026"/>
        <v>708</v>
      </c>
      <c r="B709" s="176"/>
      <c r="C709" s="194"/>
      <c r="D709" s="176"/>
      <c r="E709" s="194"/>
      <c r="F709" s="192"/>
      <c r="G709" s="193"/>
      <c r="H709" s="176"/>
      <c r="I709" s="176"/>
      <c r="J709" s="180"/>
      <c r="K709" s="180"/>
      <c r="L709" s="180"/>
      <c r="M709" s="40"/>
      <c r="N709" s="10" t="str">
        <f t="shared" si="969"/>
        <v/>
      </c>
      <c r="O709" s="13"/>
      <c r="P709" s="26" t="str">
        <f t="shared" si="967"/>
        <v/>
      </c>
      <c r="Q709" s="26" t="str">
        <f t="shared" si="967"/>
        <v/>
      </c>
      <c r="R709" s="26" t="str">
        <f t="shared" si="967"/>
        <v/>
      </c>
      <c r="S709" s="26" t="str">
        <f t="shared" si="967"/>
        <v/>
      </c>
      <c r="T709" s="26" t="str">
        <f t="shared" si="967"/>
        <v/>
      </c>
      <c r="U709" s="157" t="str">
        <f t="shared" si="967"/>
        <v/>
      </c>
      <c r="V709" s="26" t="str">
        <f t="shared" si="967"/>
        <v/>
      </c>
      <c r="W709" s="26" t="str">
        <f t="shared" si="967"/>
        <v/>
      </c>
      <c r="X709" s="26" t="str">
        <f t="shared" si="967"/>
        <v/>
      </c>
      <c r="Y709" s="24" t="str">
        <f t="shared" si="967"/>
        <v/>
      </c>
      <c r="Z709" s="18" t="str">
        <f t="shared" si="968"/>
        <v/>
      </c>
      <c r="AA709" s="24" t="str">
        <f t="shared" si="968"/>
        <v/>
      </c>
      <c r="AB709" s="24" t="str">
        <f t="shared" si="968"/>
        <v/>
      </c>
      <c r="AC709" s="26" t="str">
        <f t="shared" si="968"/>
        <v/>
      </c>
      <c r="AD709" s="33" t="str">
        <f t="shared" si="968"/>
        <v/>
      </c>
      <c r="AE709" s="24" t="str">
        <f t="shared" si="968"/>
        <v/>
      </c>
      <c r="AF709" s="26" t="str">
        <f t="shared" si="968"/>
        <v/>
      </c>
      <c r="AG709" s="24" t="str">
        <f t="shared" si="968"/>
        <v/>
      </c>
      <c r="AH709" s="26" t="str">
        <f t="shared" si="968"/>
        <v/>
      </c>
      <c r="AI709" s="26" t="str">
        <f t="shared" si="968"/>
        <v/>
      </c>
      <c r="AJ709" s="26" t="str">
        <f t="shared" si="968"/>
        <v/>
      </c>
      <c r="AK709" s="26" t="str">
        <f t="shared" si="968"/>
        <v/>
      </c>
      <c r="AL709" s="26" t="str">
        <f t="shared" si="968"/>
        <v/>
      </c>
      <c r="AM709" s="18" t="str">
        <f t="shared" si="968"/>
        <v/>
      </c>
      <c r="AN709" s="9"/>
      <c r="AO709" s="152" t="str">
        <f t="shared" si="1027"/>
        <v/>
      </c>
      <c r="AP709" s="150" t="str">
        <f t="shared" si="970"/>
        <v/>
      </c>
      <c r="AQ709" s="151" t="str">
        <f t="shared" si="971"/>
        <v/>
      </c>
      <c r="AR709" s="107" t="str">
        <f t="shared" si="972"/>
        <v/>
      </c>
      <c r="AS709" s="128" t="str">
        <f t="shared" si="973"/>
        <v/>
      </c>
      <c r="AT709" s="114" t="str">
        <f t="shared" si="1028"/>
        <v/>
      </c>
      <c r="AU709" s="114" t="str">
        <f t="shared" si="1029"/>
        <v/>
      </c>
      <c r="AV709" s="114" t="str">
        <f t="shared" si="1030"/>
        <v/>
      </c>
      <c r="AW709" s="114" t="str">
        <f t="shared" si="1031"/>
        <v/>
      </c>
      <c r="AX709" s="117" t="str">
        <f t="shared" si="1032"/>
        <v/>
      </c>
      <c r="AY709" s="117" t="str">
        <f t="shared" si="1033"/>
        <v/>
      </c>
      <c r="AZ709" s="111" t="str">
        <f t="shared" si="1034"/>
        <v/>
      </c>
      <c r="BA709" s="133" t="str">
        <f t="shared" si="1035"/>
        <v/>
      </c>
      <c r="BB709" s="126" t="str">
        <f t="shared" si="974"/>
        <v/>
      </c>
      <c r="BC709" s="126" t="str">
        <f t="shared" si="975"/>
        <v/>
      </c>
      <c r="BD709" s="127" t="str">
        <f t="shared" si="976"/>
        <v/>
      </c>
      <c r="BE709" s="115" t="str">
        <f t="shared" si="977"/>
        <v/>
      </c>
      <c r="BF709" s="148" t="str">
        <f t="shared" si="978"/>
        <v/>
      </c>
      <c r="BG709" s="126" t="str">
        <f t="shared" si="979"/>
        <v/>
      </c>
      <c r="BH709" s="126" t="str">
        <f t="shared" si="980"/>
        <v/>
      </c>
      <c r="BI709" s="126" t="str">
        <f t="shared" si="981"/>
        <v/>
      </c>
      <c r="BJ709" s="126" t="str">
        <f t="shared" si="982"/>
        <v/>
      </c>
      <c r="BK709" s="111" t="str">
        <f t="shared" si="983"/>
        <v/>
      </c>
      <c r="BL709" s="118" t="str">
        <f t="shared" si="1036"/>
        <v/>
      </c>
      <c r="BM709" s="115" t="str">
        <f t="shared" si="984"/>
        <v/>
      </c>
      <c r="BN709" s="110" t="str">
        <f t="shared" si="985"/>
        <v/>
      </c>
      <c r="BO709" s="110" t="str">
        <f t="shared" si="986"/>
        <v/>
      </c>
      <c r="BP709" s="111" t="str">
        <f t="shared" si="1037"/>
        <v/>
      </c>
      <c r="BQ709" s="110" t="str">
        <f t="shared" si="1038"/>
        <v/>
      </c>
      <c r="BR709" s="153"/>
      <c r="BS709" s="115" t="str">
        <f t="shared" si="987"/>
        <v/>
      </c>
      <c r="BT709" s="132" t="str">
        <f t="shared" ref="BT709:BT772" si="1050">IF(AND(ISNUMBER(INDEX(D25_bolus,n-1)),ISNUMBER(INDEX(D25_bolus,n-2)),ISNUMBER(INDEX(D25_bolus,n-3))),3,
IF(AND(ISNUMBER(INDEX(D25_bolus,n-1)),ISNUMBER(INDEX(D25_bolus,n-2))),2,
IF(AND(ISNUMBER(INDEX(D25_bolus,n-1))),1,
"")))</f>
        <v/>
      </c>
      <c r="BU709" s="146" t="str">
        <f t="shared" si="988"/>
        <v/>
      </c>
      <c r="BV709" s="115" t="str">
        <f t="shared" si="989"/>
        <v/>
      </c>
      <c r="BW709" s="118" t="str">
        <f t="shared" si="990"/>
        <v/>
      </c>
      <c r="BX709" s="119"/>
      <c r="BY709" s="111" t="str">
        <f t="shared" si="991"/>
        <v/>
      </c>
      <c r="BZ709" s="111" t="str">
        <f t="shared" si="992"/>
        <v/>
      </c>
      <c r="CA709" s="111" t="str">
        <f t="shared" si="993"/>
        <v/>
      </c>
      <c r="CB709" s="142" t="str">
        <f t="shared" si="994"/>
        <v/>
      </c>
      <c r="CC709" s="184" t="str">
        <f t="shared" si="995"/>
        <v/>
      </c>
      <c r="CD709" s="115" t="str">
        <f t="shared" si="996"/>
        <v/>
      </c>
      <c r="CE709" s="115" t="str">
        <f t="shared" si="997"/>
        <v/>
      </c>
      <c r="CF709" s="125" t="str">
        <f t="shared" si="998"/>
        <v/>
      </c>
      <c r="CG709" s="125" t="str">
        <f t="shared" si="999"/>
        <v/>
      </c>
      <c r="CH709" s="149" t="str">
        <f t="shared" si="1000"/>
        <v/>
      </c>
      <c r="CI709" s="142" t="str">
        <f t="shared" si="1001"/>
        <v/>
      </c>
      <c r="CJ709" s="119"/>
      <c r="CK709" s="109"/>
      <c r="CL709" s="166" t="str">
        <f t="shared" si="1002"/>
        <v/>
      </c>
      <c r="CM709" s="166" t="str">
        <f t="shared" si="1003"/>
        <v/>
      </c>
      <c r="CN709" s="163" t="str">
        <f t="shared" si="1004"/>
        <v/>
      </c>
      <c r="CO709" s="164" t="str">
        <f t="shared" si="1005"/>
        <v/>
      </c>
      <c r="CP709" s="109"/>
      <c r="CQ709" s="163" t="str">
        <f t="shared" si="1006"/>
        <v/>
      </c>
      <c r="CR709" s="163" t="str">
        <f t="shared" si="1007"/>
        <v/>
      </c>
      <c r="CS709" s="109"/>
      <c r="CT709" s="112" t="str">
        <f t="shared" si="1039"/>
        <v/>
      </c>
      <c r="CU709" s="145" t="str">
        <f t="shared" si="1040"/>
        <v/>
      </c>
      <c r="CV709" s="111" t="str">
        <f t="shared" si="1041"/>
        <v/>
      </c>
      <c r="CW709" s="111" t="str">
        <f t="shared" si="1042"/>
        <v/>
      </c>
      <c r="CX709" s="109" t="str">
        <f t="shared" si="1008"/>
        <v/>
      </c>
      <c r="CY709" s="126" t="str">
        <f t="shared" si="1009"/>
        <v/>
      </c>
      <c r="CZ709" s="126" t="str">
        <f t="shared" si="1010"/>
        <v/>
      </c>
      <c r="DA709" s="126" t="str">
        <f t="shared" si="1011"/>
        <v/>
      </c>
      <c r="DB709" s="145" t="str">
        <f t="shared" si="1012"/>
        <v/>
      </c>
      <c r="DC709" s="143" t="str">
        <f t="shared" si="1013"/>
        <v/>
      </c>
      <c r="DD709" s="121"/>
      <c r="DE709" s="113" t="str">
        <f t="shared" si="1014"/>
        <v/>
      </c>
      <c r="DF709" s="113" t="str">
        <f t="shared" si="1015"/>
        <v/>
      </c>
      <c r="DG709" s="111" t="e">
        <f t="shared" si="1043"/>
        <v>#N/A</v>
      </c>
      <c r="DH709" s="108" t="str">
        <f t="shared" si="1016"/>
        <v/>
      </c>
      <c r="DI709" s="108" t="str">
        <f t="shared" si="1044"/>
        <v/>
      </c>
      <c r="DJ709" s="108" t="str">
        <f t="shared" si="1045"/>
        <v/>
      </c>
      <c r="DK709" s="108" t="str">
        <f t="shared" si="1048"/>
        <v/>
      </c>
      <c r="DL709" s="108" t="str">
        <f t="shared" si="1046"/>
        <v/>
      </c>
      <c r="DM709" s="108" t="str">
        <f t="shared" si="1047"/>
        <v/>
      </c>
      <c r="DN709" s="103"/>
      <c r="DO709" s="170" t="str">
        <f t="shared" si="1017"/>
        <v/>
      </c>
      <c r="DP709" s="170" t="str">
        <f t="shared" si="1018"/>
        <v/>
      </c>
      <c r="DQ709" s="170" t="str">
        <f t="shared" si="1019"/>
        <v/>
      </c>
      <c r="DR709" s="55" t="str">
        <f t="shared" si="1020"/>
        <v/>
      </c>
      <c r="DS709" s="55" t="str">
        <f t="shared" si="1021"/>
        <v/>
      </c>
      <c r="DT709" s="173" t="str">
        <f t="shared" si="1022"/>
        <v/>
      </c>
      <c r="DU709" s="55" t="str">
        <f t="shared" si="1023"/>
        <v/>
      </c>
      <c r="DV709" s="21" t="str">
        <f t="shared" si="1024"/>
        <v/>
      </c>
      <c r="DW709" s="11" t="str">
        <f t="shared" si="1049"/>
        <v/>
      </c>
      <c r="DX709" s="12" t="str">
        <f t="shared" si="1025"/>
        <v/>
      </c>
      <c r="DY709" s="15"/>
    </row>
    <row r="710" spans="1:129" ht="19.899999999999999" customHeight="1" x14ac:dyDescent="0.25">
      <c r="A710" s="47">
        <f t="shared" si="1026"/>
        <v>709</v>
      </c>
      <c r="B710" s="176"/>
      <c r="C710" s="194"/>
      <c r="D710" s="176"/>
      <c r="E710" s="194"/>
      <c r="F710" s="192"/>
      <c r="G710" s="193"/>
      <c r="H710" s="176"/>
      <c r="I710" s="176"/>
      <c r="J710" s="180"/>
      <c r="K710" s="180"/>
      <c r="L710" s="180"/>
      <c r="M710" s="40"/>
      <c r="N710" s="10" t="str">
        <f t="shared" si="969"/>
        <v/>
      </c>
      <c r="O710" s="13"/>
      <c r="P710" s="26" t="str">
        <f t="shared" si="967"/>
        <v/>
      </c>
      <c r="Q710" s="26" t="str">
        <f t="shared" si="967"/>
        <v/>
      </c>
      <c r="R710" s="26" t="str">
        <f t="shared" si="967"/>
        <v/>
      </c>
      <c r="S710" s="26" t="str">
        <f t="shared" si="967"/>
        <v/>
      </c>
      <c r="T710" s="26" t="str">
        <f t="shared" si="967"/>
        <v/>
      </c>
      <c r="U710" s="157" t="str">
        <f t="shared" si="967"/>
        <v/>
      </c>
      <c r="V710" s="26" t="str">
        <f t="shared" si="967"/>
        <v/>
      </c>
      <c r="W710" s="26" t="str">
        <f t="shared" si="967"/>
        <v/>
      </c>
      <c r="X710" s="26" t="str">
        <f t="shared" si="967"/>
        <v/>
      </c>
      <c r="Y710" s="24" t="str">
        <f t="shared" si="967"/>
        <v/>
      </c>
      <c r="Z710" s="18" t="str">
        <f t="shared" si="968"/>
        <v/>
      </c>
      <c r="AA710" s="24" t="str">
        <f t="shared" si="968"/>
        <v/>
      </c>
      <c r="AB710" s="24" t="str">
        <f t="shared" si="968"/>
        <v/>
      </c>
      <c r="AC710" s="26" t="str">
        <f t="shared" si="968"/>
        <v/>
      </c>
      <c r="AD710" s="33" t="str">
        <f t="shared" si="968"/>
        <v/>
      </c>
      <c r="AE710" s="24" t="str">
        <f t="shared" si="968"/>
        <v/>
      </c>
      <c r="AF710" s="26" t="str">
        <f t="shared" si="968"/>
        <v/>
      </c>
      <c r="AG710" s="24" t="str">
        <f t="shared" si="968"/>
        <v/>
      </c>
      <c r="AH710" s="26" t="str">
        <f t="shared" si="968"/>
        <v/>
      </c>
      <c r="AI710" s="26" t="str">
        <f t="shared" si="968"/>
        <v/>
      </c>
      <c r="AJ710" s="26" t="str">
        <f t="shared" si="968"/>
        <v/>
      </c>
      <c r="AK710" s="26" t="str">
        <f t="shared" si="968"/>
        <v/>
      </c>
      <c r="AL710" s="26" t="str">
        <f t="shared" si="968"/>
        <v/>
      </c>
      <c r="AM710" s="18" t="str">
        <f t="shared" si="968"/>
        <v/>
      </c>
      <c r="AN710" s="9"/>
      <c r="AO710" s="152" t="str">
        <f t="shared" si="1027"/>
        <v/>
      </c>
      <c r="AP710" s="150" t="str">
        <f t="shared" si="970"/>
        <v/>
      </c>
      <c r="AQ710" s="151" t="str">
        <f t="shared" si="971"/>
        <v/>
      </c>
      <c r="AR710" s="107" t="str">
        <f t="shared" si="972"/>
        <v/>
      </c>
      <c r="AS710" s="128" t="str">
        <f t="shared" si="973"/>
        <v/>
      </c>
      <c r="AT710" s="114" t="str">
        <f t="shared" si="1028"/>
        <v/>
      </c>
      <c r="AU710" s="114" t="str">
        <f t="shared" si="1029"/>
        <v/>
      </c>
      <c r="AV710" s="114" t="str">
        <f t="shared" si="1030"/>
        <v/>
      </c>
      <c r="AW710" s="114" t="str">
        <f t="shared" si="1031"/>
        <v/>
      </c>
      <c r="AX710" s="117" t="str">
        <f t="shared" si="1032"/>
        <v/>
      </c>
      <c r="AY710" s="117" t="str">
        <f t="shared" si="1033"/>
        <v/>
      </c>
      <c r="AZ710" s="111" t="str">
        <f t="shared" si="1034"/>
        <v/>
      </c>
      <c r="BA710" s="133" t="str">
        <f t="shared" si="1035"/>
        <v/>
      </c>
      <c r="BB710" s="126" t="str">
        <f t="shared" si="974"/>
        <v/>
      </c>
      <c r="BC710" s="126" t="str">
        <f t="shared" si="975"/>
        <v/>
      </c>
      <c r="BD710" s="127" t="str">
        <f t="shared" si="976"/>
        <v/>
      </c>
      <c r="BE710" s="115" t="str">
        <f t="shared" si="977"/>
        <v/>
      </c>
      <c r="BF710" s="148" t="str">
        <f t="shared" si="978"/>
        <v/>
      </c>
      <c r="BG710" s="126" t="str">
        <f t="shared" si="979"/>
        <v/>
      </c>
      <c r="BH710" s="126" t="str">
        <f t="shared" si="980"/>
        <v/>
      </c>
      <c r="BI710" s="126" t="str">
        <f t="shared" si="981"/>
        <v/>
      </c>
      <c r="BJ710" s="126" t="str">
        <f t="shared" si="982"/>
        <v/>
      </c>
      <c r="BK710" s="111" t="str">
        <f t="shared" si="983"/>
        <v/>
      </c>
      <c r="BL710" s="118" t="str">
        <f t="shared" si="1036"/>
        <v/>
      </c>
      <c r="BM710" s="115" t="str">
        <f t="shared" si="984"/>
        <v/>
      </c>
      <c r="BN710" s="110" t="str">
        <f t="shared" si="985"/>
        <v/>
      </c>
      <c r="BO710" s="110" t="str">
        <f t="shared" si="986"/>
        <v/>
      </c>
      <c r="BP710" s="111" t="str">
        <f t="shared" si="1037"/>
        <v/>
      </c>
      <c r="BQ710" s="110" t="str">
        <f t="shared" si="1038"/>
        <v/>
      </c>
      <c r="BR710" s="153"/>
      <c r="BS710" s="115" t="str">
        <f t="shared" si="987"/>
        <v/>
      </c>
      <c r="BT710" s="132" t="str">
        <f t="shared" si="1050"/>
        <v/>
      </c>
      <c r="BU710" s="146" t="str">
        <f t="shared" si="988"/>
        <v/>
      </c>
      <c r="BV710" s="115" t="str">
        <f t="shared" si="989"/>
        <v/>
      </c>
      <c r="BW710" s="118" t="str">
        <f t="shared" si="990"/>
        <v/>
      </c>
      <c r="BX710" s="119"/>
      <c r="BY710" s="111" t="str">
        <f t="shared" si="991"/>
        <v/>
      </c>
      <c r="BZ710" s="111" t="str">
        <f t="shared" si="992"/>
        <v/>
      </c>
      <c r="CA710" s="111" t="str">
        <f t="shared" si="993"/>
        <v/>
      </c>
      <c r="CB710" s="142" t="str">
        <f t="shared" si="994"/>
        <v/>
      </c>
      <c r="CC710" s="184" t="str">
        <f t="shared" si="995"/>
        <v/>
      </c>
      <c r="CD710" s="115" t="str">
        <f t="shared" si="996"/>
        <v/>
      </c>
      <c r="CE710" s="115" t="str">
        <f t="shared" si="997"/>
        <v/>
      </c>
      <c r="CF710" s="125" t="str">
        <f t="shared" si="998"/>
        <v/>
      </c>
      <c r="CG710" s="125" t="str">
        <f t="shared" si="999"/>
        <v/>
      </c>
      <c r="CH710" s="149" t="str">
        <f t="shared" si="1000"/>
        <v/>
      </c>
      <c r="CI710" s="142" t="str">
        <f t="shared" si="1001"/>
        <v/>
      </c>
      <c r="CJ710" s="119"/>
      <c r="CK710" s="109"/>
      <c r="CL710" s="166" t="str">
        <f t="shared" si="1002"/>
        <v/>
      </c>
      <c r="CM710" s="166" t="str">
        <f t="shared" si="1003"/>
        <v/>
      </c>
      <c r="CN710" s="163" t="str">
        <f t="shared" si="1004"/>
        <v/>
      </c>
      <c r="CO710" s="164" t="str">
        <f t="shared" si="1005"/>
        <v/>
      </c>
      <c r="CP710" s="109"/>
      <c r="CQ710" s="163" t="str">
        <f t="shared" si="1006"/>
        <v/>
      </c>
      <c r="CR710" s="163" t="str">
        <f t="shared" si="1007"/>
        <v/>
      </c>
      <c r="CS710" s="109"/>
      <c r="CT710" s="112" t="str">
        <f t="shared" si="1039"/>
        <v/>
      </c>
      <c r="CU710" s="145" t="str">
        <f t="shared" si="1040"/>
        <v/>
      </c>
      <c r="CV710" s="111" t="str">
        <f t="shared" si="1041"/>
        <v/>
      </c>
      <c r="CW710" s="111" t="str">
        <f t="shared" si="1042"/>
        <v/>
      </c>
      <c r="CX710" s="109" t="str">
        <f t="shared" si="1008"/>
        <v/>
      </c>
      <c r="CY710" s="126" t="str">
        <f t="shared" si="1009"/>
        <v/>
      </c>
      <c r="CZ710" s="126" t="str">
        <f t="shared" si="1010"/>
        <v/>
      </c>
      <c r="DA710" s="126" t="str">
        <f t="shared" si="1011"/>
        <v/>
      </c>
      <c r="DB710" s="145" t="str">
        <f t="shared" si="1012"/>
        <v/>
      </c>
      <c r="DC710" s="143" t="str">
        <f t="shared" si="1013"/>
        <v/>
      </c>
      <c r="DD710" s="121"/>
      <c r="DE710" s="113" t="str">
        <f t="shared" si="1014"/>
        <v/>
      </c>
      <c r="DF710" s="113" t="str">
        <f t="shared" si="1015"/>
        <v/>
      </c>
      <c r="DG710" s="111" t="e">
        <f t="shared" si="1043"/>
        <v>#N/A</v>
      </c>
      <c r="DH710" s="108" t="str">
        <f t="shared" si="1016"/>
        <v/>
      </c>
      <c r="DI710" s="108" t="str">
        <f t="shared" si="1044"/>
        <v/>
      </c>
      <c r="DJ710" s="108" t="str">
        <f t="shared" si="1045"/>
        <v/>
      </c>
      <c r="DK710" s="108" t="str">
        <f t="shared" si="1048"/>
        <v/>
      </c>
      <c r="DL710" s="108" t="str">
        <f t="shared" si="1046"/>
        <v/>
      </c>
      <c r="DM710" s="108" t="str">
        <f t="shared" si="1047"/>
        <v/>
      </c>
      <c r="DN710" s="103"/>
      <c r="DO710" s="170" t="str">
        <f t="shared" si="1017"/>
        <v/>
      </c>
      <c r="DP710" s="170" t="str">
        <f t="shared" si="1018"/>
        <v/>
      </c>
      <c r="DQ710" s="170" t="str">
        <f t="shared" si="1019"/>
        <v/>
      </c>
      <c r="DR710" s="55" t="str">
        <f t="shared" si="1020"/>
        <v/>
      </c>
      <c r="DS710" s="55" t="str">
        <f t="shared" si="1021"/>
        <v/>
      </c>
      <c r="DT710" s="173" t="str">
        <f t="shared" si="1022"/>
        <v/>
      </c>
      <c r="DU710" s="55" t="str">
        <f t="shared" si="1023"/>
        <v/>
      </c>
      <c r="DV710" s="21" t="str">
        <f t="shared" si="1024"/>
        <v/>
      </c>
      <c r="DW710" s="11" t="str">
        <f t="shared" si="1049"/>
        <v/>
      </c>
      <c r="DX710" s="12" t="str">
        <f t="shared" si="1025"/>
        <v/>
      </c>
      <c r="DY710" s="15"/>
    </row>
    <row r="711" spans="1:129" ht="19.899999999999999" customHeight="1" x14ac:dyDescent="0.25">
      <c r="A711" s="47">
        <f t="shared" si="1026"/>
        <v>710</v>
      </c>
      <c r="B711" s="176"/>
      <c r="C711" s="194"/>
      <c r="D711" s="176"/>
      <c r="E711" s="194"/>
      <c r="F711" s="192"/>
      <c r="G711" s="193"/>
      <c r="H711" s="176"/>
      <c r="I711" s="176"/>
      <c r="J711" s="180"/>
      <c r="K711" s="180"/>
      <c r="L711" s="180"/>
      <c r="M711" s="40"/>
      <c r="N711" s="10" t="str">
        <f t="shared" si="969"/>
        <v/>
      </c>
      <c r="O711" s="13"/>
      <c r="P711" s="26" t="str">
        <f t="shared" si="967"/>
        <v/>
      </c>
      <c r="Q711" s="26" t="str">
        <f t="shared" si="967"/>
        <v/>
      </c>
      <c r="R711" s="26" t="str">
        <f t="shared" si="967"/>
        <v/>
      </c>
      <c r="S711" s="26" t="str">
        <f t="shared" si="967"/>
        <v/>
      </c>
      <c r="T711" s="26" t="str">
        <f t="shared" si="967"/>
        <v/>
      </c>
      <c r="U711" s="157" t="str">
        <f t="shared" si="967"/>
        <v/>
      </c>
      <c r="V711" s="26" t="str">
        <f t="shared" si="967"/>
        <v/>
      </c>
      <c r="W711" s="26" t="str">
        <f t="shared" si="967"/>
        <v/>
      </c>
      <c r="X711" s="26" t="str">
        <f t="shared" si="967"/>
        <v/>
      </c>
      <c r="Y711" s="24" t="str">
        <f t="shared" si="967"/>
        <v/>
      </c>
      <c r="Z711" s="18" t="str">
        <f t="shared" si="968"/>
        <v/>
      </c>
      <c r="AA711" s="24" t="str">
        <f t="shared" si="968"/>
        <v/>
      </c>
      <c r="AB711" s="24" t="str">
        <f t="shared" si="968"/>
        <v/>
      </c>
      <c r="AC711" s="26" t="str">
        <f t="shared" si="968"/>
        <v/>
      </c>
      <c r="AD711" s="33" t="str">
        <f t="shared" si="968"/>
        <v/>
      </c>
      <c r="AE711" s="24" t="str">
        <f t="shared" si="968"/>
        <v/>
      </c>
      <c r="AF711" s="26" t="str">
        <f t="shared" si="968"/>
        <v/>
      </c>
      <c r="AG711" s="24" t="str">
        <f t="shared" si="968"/>
        <v/>
      </c>
      <c r="AH711" s="26" t="str">
        <f t="shared" si="968"/>
        <v/>
      </c>
      <c r="AI711" s="26" t="str">
        <f t="shared" si="968"/>
        <v/>
      </c>
      <c r="AJ711" s="26" t="str">
        <f t="shared" si="968"/>
        <v/>
      </c>
      <c r="AK711" s="26" t="str">
        <f t="shared" si="968"/>
        <v/>
      </c>
      <c r="AL711" s="26" t="str">
        <f t="shared" si="968"/>
        <v/>
      </c>
      <c r="AM711" s="18" t="str">
        <f t="shared" si="968"/>
        <v/>
      </c>
      <c r="AN711" s="9"/>
      <c r="AO711" s="152" t="str">
        <f t="shared" si="1027"/>
        <v/>
      </c>
      <c r="AP711" s="150" t="str">
        <f t="shared" si="970"/>
        <v/>
      </c>
      <c r="AQ711" s="151" t="str">
        <f t="shared" si="971"/>
        <v/>
      </c>
      <c r="AR711" s="107" t="str">
        <f t="shared" si="972"/>
        <v/>
      </c>
      <c r="AS711" s="128" t="str">
        <f t="shared" si="973"/>
        <v/>
      </c>
      <c r="AT711" s="114" t="str">
        <f t="shared" si="1028"/>
        <v/>
      </c>
      <c r="AU711" s="114" t="str">
        <f t="shared" si="1029"/>
        <v/>
      </c>
      <c r="AV711" s="114" t="str">
        <f t="shared" si="1030"/>
        <v/>
      </c>
      <c r="AW711" s="114" t="str">
        <f t="shared" si="1031"/>
        <v/>
      </c>
      <c r="AX711" s="117" t="str">
        <f t="shared" si="1032"/>
        <v/>
      </c>
      <c r="AY711" s="117" t="str">
        <f t="shared" si="1033"/>
        <v/>
      </c>
      <c r="AZ711" s="111" t="str">
        <f t="shared" si="1034"/>
        <v/>
      </c>
      <c r="BA711" s="133" t="str">
        <f t="shared" si="1035"/>
        <v/>
      </c>
      <c r="BB711" s="126" t="str">
        <f t="shared" si="974"/>
        <v/>
      </c>
      <c r="BC711" s="126" t="str">
        <f t="shared" si="975"/>
        <v/>
      </c>
      <c r="BD711" s="127" t="str">
        <f t="shared" si="976"/>
        <v/>
      </c>
      <c r="BE711" s="115" t="str">
        <f t="shared" si="977"/>
        <v/>
      </c>
      <c r="BF711" s="148" t="str">
        <f t="shared" si="978"/>
        <v/>
      </c>
      <c r="BG711" s="126" t="str">
        <f t="shared" si="979"/>
        <v/>
      </c>
      <c r="BH711" s="126" t="str">
        <f t="shared" si="980"/>
        <v/>
      </c>
      <c r="BI711" s="126" t="str">
        <f t="shared" si="981"/>
        <v/>
      </c>
      <c r="BJ711" s="126" t="str">
        <f t="shared" si="982"/>
        <v/>
      </c>
      <c r="BK711" s="111" t="str">
        <f t="shared" si="983"/>
        <v/>
      </c>
      <c r="BL711" s="118" t="str">
        <f t="shared" si="1036"/>
        <v/>
      </c>
      <c r="BM711" s="115" t="str">
        <f t="shared" si="984"/>
        <v/>
      </c>
      <c r="BN711" s="110" t="str">
        <f t="shared" si="985"/>
        <v/>
      </c>
      <c r="BO711" s="110" t="str">
        <f t="shared" si="986"/>
        <v/>
      </c>
      <c r="BP711" s="111" t="str">
        <f t="shared" si="1037"/>
        <v/>
      </c>
      <c r="BQ711" s="110" t="str">
        <f t="shared" si="1038"/>
        <v/>
      </c>
      <c r="BR711" s="153"/>
      <c r="BS711" s="115" t="str">
        <f t="shared" si="987"/>
        <v/>
      </c>
      <c r="BT711" s="132" t="str">
        <f t="shared" si="1050"/>
        <v/>
      </c>
      <c r="BU711" s="146" t="str">
        <f t="shared" si="988"/>
        <v/>
      </c>
      <c r="BV711" s="115" t="str">
        <f t="shared" si="989"/>
        <v/>
      </c>
      <c r="BW711" s="118" t="str">
        <f t="shared" si="990"/>
        <v/>
      </c>
      <c r="BX711" s="119"/>
      <c r="BY711" s="111" t="str">
        <f t="shared" si="991"/>
        <v/>
      </c>
      <c r="BZ711" s="111" t="str">
        <f t="shared" si="992"/>
        <v/>
      </c>
      <c r="CA711" s="111" t="str">
        <f t="shared" si="993"/>
        <v/>
      </c>
      <c r="CB711" s="142" t="str">
        <f t="shared" si="994"/>
        <v/>
      </c>
      <c r="CC711" s="184" t="str">
        <f t="shared" si="995"/>
        <v/>
      </c>
      <c r="CD711" s="115" t="str">
        <f t="shared" si="996"/>
        <v/>
      </c>
      <c r="CE711" s="115" t="str">
        <f t="shared" si="997"/>
        <v/>
      </c>
      <c r="CF711" s="125" t="str">
        <f t="shared" si="998"/>
        <v/>
      </c>
      <c r="CG711" s="125" t="str">
        <f t="shared" si="999"/>
        <v/>
      </c>
      <c r="CH711" s="149" t="str">
        <f t="shared" si="1000"/>
        <v/>
      </c>
      <c r="CI711" s="142" t="str">
        <f t="shared" si="1001"/>
        <v/>
      </c>
      <c r="CJ711" s="119"/>
      <c r="CK711" s="109"/>
      <c r="CL711" s="166" t="str">
        <f t="shared" si="1002"/>
        <v/>
      </c>
      <c r="CM711" s="166" t="str">
        <f t="shared" si="1003"/>
        <v/>
      </c>
      <c r="CN711" s="163" t="str">
        <f t="shared" si="1004"/>
        <v/>
      </c>
      <c r="CO711" s="164" t="str">
        <f t="shared" si="1005"/>
        <v/>
      </c>
      <c r="CP711" s="109"/>
      <c r="CQ711" s="163" t="str">
        <f t="shared" si="1006"/>
        <v/>
      </c>
      <c r="CR711" s="163" t="str">
        <f t="shared" si="1007"/>
        <v/>
      </c>
      <c r="CS711" s="109"/>
      <c r="CT711" s="112" t="str">
        <f t="shared" si="1039"/>
        <v/>
      </c>
      <c r="CU711" s="145" t="str">
        <f t="shared" si="1040"/>
        <v/>
      </c>
      <c r="CV711" s="111" t="str">
        <f t="shared" si="1041"/>
        <v/>
      </c>
      <c r="CW711" s="111" t="str">
        <f t="shared" si="1042"/>
        <v/>
      </c>
      <c r="CX711" s="109" t="str">
        <f t="shared" si="1008"/>
        <v/>
      </c>
      <c r="CY711" s="126" t="str">
        <f t="shared" si="1009"/>
        <v/>
      </c>
      <c r="CZ711" s="126" t="str">
        <f t="shared" si="1010"/>
        <v/>
      </c>
      <c r="DA711" s="126" t="str">
        <f t="shared" si="1011"/>
        <v/>
      </c>
      <c r="DB711" s="145" t="str">
        <f t="shared" si="1012"/>
        <v/>
      </c>
      <c r="DC711" s="143" t="str">
        <f t="shared" si="1013"/>
        <v/>
      </c>
      <c r="DD711" s="121"/>
      <c r="DE711" s="113" t="str">
        <f t="shared" si="1014"/>
        <v/>
      </c>
      <c r="DF711" s="113" t="str">
        <f t="shared" si="1015"/>
        <v/>
      </c>
      <c r="DG711" s="111" t="e">
        <f t="shared" si="1043"/>
        <v>#N/A</v>
      </c>
      <c r="DH711" s="108" t="str">
        <f t="shared" si="1016"/>
        <v/>
      </c>
      <c r="DI711" s="108" t="str">
        <f t="shared" si="1044"/>
        <v/>
      </c>
      <c r="DJ711" s="108" t="str">
        <f t="shared" si="1045"/>
        <v/>
      </c>
      <c r="DK711" s="108" t="str">
        <f t="shared" si="1048"/>
        <v/>
      </c>
      <c r="DL711" s="108" t="str">
        <f t="shared" si="1046"/>
        <v/>
      </c>
      <c r="DM711" s="108" t="str">
        <f t="shared" si="1047"/>
        <v/>
      </c>
      <c r="DN711" s="103"/>
      <c r="DO711" s="170" t="str">
        <f t="shared" si="1017"/>
        <v/>
      </c>
      <c r="DP711" s="170" t="str">
        <f t="shared" si="1018"/>
        <v/>
      </c>
      <c r="DQ711" s="170" t="str">
        <f t="shared" si="1019"/>
        <v/>
      </c>
      <c r="DR711" s="55" t="str">
        <f t="shared" si="1020"/>
        <v/>
      </c>
      <c r="DS711" s="55" t="str">
        <f t="shared" si="1021"/>
        <v/>
      </c>
      <c r="DT711" s="173" t="str">
        <f t="shared" si="1022"/>
        <v/>
      </c>
      <c r="DU711" s="55" t="str">
        <f t="shared" si="1023"/>
        <v/>
      </c>
      <c r="DV711" s="21" t="str">
        <f t="shared" si="1024"/>
        <v/>
      </c>
      <c r="DW711" s="11" t="str">
        <f t="shared" si="1049"/>
        <v/>
      </c>
      <c r="DX711" s="12" t="str">
        <f t="shared" si="1025"/>
        <v/>
      </c>
      <c r="DY711" s="15"/>
    </row>
    <row r="712" spans="1:129" ht="19.899999999999999" customHeight="1" x14ac:dyDescent="0.25">
      <c r="A712" s="47">
        <f t="shared" si="1026"/>
        <v>711</v>
      </c>
      <c r="B712" s="176"/>
      <c r="C712" s="194"/>
      <c r="D712" s="176"/>
      <c r="E712" s="194"/>
      <c r="F712" s="192"/>
      <c r="G712" s="193"/>
      <c r="H712" s="176"/>
      <c r="I712" s="176"/>
      <c r="J712" s="180"/>
      <c r="K712" s="180"/>
      <c r="L712" s="180"/>
      <c r="M712" s="40"/>
      <c r="N712" s="10" t="str">
        <f t="shared" si="969"/>
        <v/>
      </c>
      <c r="O712" s="13"/>
      <c r="P712" s="26" t="str">
        <f t="shared" si="967"/>
        <v/>
      </c>
      <c r="Q712" s="26" t="str">
        <f t="shared" si="967"/>
        <v/>
      </c>
      <c r="R712" s="26" t="str">
        <f t="shared" si="967"/>
        <v/>
      </c>
      <c r="S712" s="26" t="str">
        <f t="shared" si="967"/>
        <v/>
      </c>
      <c r="T712" s="26" t="str">
        <f t="shared" si="967"/>
        <v/>
      </c>
      <c r="U712" s="157" t="str">
        <f t="shared" si="967"/>
        <v/>
      </c>
      <c r="V712" s="26" t="str">
        <f t="shared" si="967"/>
        <v/>
      </c>
      <c r="W712" s="26" t="str">
        <f t="shared" si="967"/>
        <v/>
      </c>
      <c r="X712" s="26" t="str">
        <f t="shared" si="967"/>
        <v/>
      </c>
      <c r="Y712" s="24" t="str">
        <f t="shared" si="967"/>
        <v/>
      </c>
      <c r="Z712" s="18" t="str">
        <f t="shared" si="968"/>
        <v/>
      </c>
      <c r="AA712" s="24" t="str">
        <f t="shared" si="968"/>
        <v/>
      </c>
      <c r="AB712" s="24" t="str">
        <f t="shared" si="968"/>
        <v/>
      </c>
      <c r="AC712" s="26" t="str">
        <f t="shared" si="968"/>
        <v/>
      </c>
      <c r="AD712" s="33" t="str">
        <f t="shared" si="968"/>
        <v/>
      </c>
      <c r="AE712" s="24" t="str">
        <f t="shared" si="968"/>
        <v/>
      </c>
      <c r="AF712" s="26" t="str">
        <f t="shared" si="968"/>
        <v/>
      </c>
      <c r="AG712" s="24" t="str">
        <f t="shared" si="968"/>
        <v/>
      </c>
      <c r="AH712" s="26" t="str">
        <f t="shared" si="968"/>
        <v/>
      </c>
      <c r="AI712" s="26" t="str">
        <f t="shared" si="968"/>
        <v/>
      </c>
      <c r="AJ712" s="26" t="str">
        <f t="shared" si="968"/>
        <v/>
      </c>
      <c r="AK712" s="26" t="str">
        <f t="shared" si="968"/>
        <v/>
      </c>
      <c r="AL712" s="26" t="str">
        <f t="shared" si="968"/>
        <v/>
      </c>
      <c r="AM712" s="18" t="str">
        <f t="shared" si="968"/>
        <v/>
      </c>
      <c r="AN712" s="9"/>
      <c r="AO712" s="152" t="str">
        <f t="shared" si="1027"/>
        <v/>
      </c>
      <c r="AP712" s="150" t="str">
        <f t="shared" si="970"/>
        <v/>
      </c>
      <c r="AQ712" s="151" t="str">
        <f t="shared" si="971"/>
        <v/>
      </c>
      <c r="AR712" s="107" t="str">
        <f t="shared" si="972"/>
        <v/>
      </c>
      <c r="AS712" s="128" t="str">
        <f t="shared" si="973"/>
        <v/>
      </c>
      <c r="AT712" s="114" t="str">
        <f t="shared" si="1028"/>
        <v/>
      </c>
      <c r="AU712" s="114" t="str">
        <f t="shared" si="1029"/>
        <v/>
      </c>
      <c r="AV712" s="114" t="str">
        <f t="shared" si="1030"/>
        <v/>
      </c>
      <c r="AW712" s="114" t="str">
        <f t="shared" si="1031"/>
        <v/>
      </c>
      <c r="AX712" s="117" t="str">
        <f t="shared" si="1032"/>
        <v/>
      </c>
      <c r="AY712" s="117" t="str">
        <f t="shared" si="1033"/>
        <v/>
      </c>
      <c r="AZ712" s="111" t="str">
        <f t="shared" si="1034"/>
        <v/>
      </c>
      <c r="BA712" s="133" t="str">
        <f t="shared" si="1035"/>
        <v/>
      </c>
      <c r="BB712" s="126" t="str">
        <f t="shared" si="974"/>
        <v/>
      </c>
      <c r="BC712" s="126" t="str">
        <f t="shared" si="975"/>
        <v/>
      </c>
      <c r="BD712" s="127" t="str">
        <f t="shared" si="976"/>
        <v/>
      </c>
      <c r="BE712" s="115" t="str">
        <f t="shared" si="977"/>
        <v/>
      </c>
      <c r="BF712" s="148" t="str">
        <f t="shared" si="978"/>
        <v/>
      </c>
      <c r="BG712" s="126" t="str">
        <f t="shared" si="979"/>
        <v/>
      </c>
      <c r="BH712" s="126" t="str">
        <f t="shared" si="980"/>
        <v/>
      </c>
      <c r="BI712" s="126" t="str">
        <f t="shared" si="981"/>
        <v/>
      </c>
      <c r="BJ712" s="126" t="str">
        <f t="shared" si="982"/>
        <v/>
      </c>
      <c r="BK712" s="111" t="str">
        <f t="shared" si="983"/>
        <v/>
      </c>
      <c r="BL712" s="118" t="str">
        <f t="shared" si="1036"/>
        <v/>
      </c>
      <c r="BM712" s="115" t="str">
        <f t="shared" si="984"/>
        <v/>
      </c>
      <c r="BN712" s="110" t="str">
        <f t="shared" si="985"/>
        <v/>
      </c>
      <c r="BO712" s="110" t="str">
        <f t="shared" si="986"/>
        <v/>
      </c>
      <c r="BP712" s="111" t="str">
        <f t="shared" si="1037"/>
        <v/>
      </c>
      <c r="BQ712" s="110" t="str">
        <f t="shared" si="1038"/>
        <v/>
      </c>
      <c r="BR712" s="153"/>
      <c r="BS712" s="115" t="str">
        <f t="shared" si="987"/>
        <v/>
      </c>
      <c r="BT712" s="132" t="str">
        <f t="shared" si="1050"/>
        <v/>
      </c>
      <c r="BU712" s="146" t="str">
        <f t="shared" si="988"/>
        <v/>
      </c>
      <c r="BV712" s="115" t="str">
        <f t="shared" si="989"/>
        <v/>
      </c>
      <c r="BW712" s="118" t="str">
        <f t="shared" si="990"/>
        <v/>
      </c>
      <c r="BX712" s="119"/>
      <c r="BY712" s="111" t="str">
        <f t="shared" si="991"/>
        <v/>
      </c>
      <c r="BZ712" s="111" t="str">
        <f t="shared" si="992"/>
        <v/>
      </c>
      <c r="CA712" s="111" t="str">
        <f t="shared" si="993"/>
        <v/>
      </c>
      <c r="CB712" s="142" t="str">
        <f t="shared" si="994"/>
        <v/>
      </c>
      <c r="CC712" s="184" t="str">
        <f t="shared" si="995"/>
        <v/>
      </c>
      <c r="CD712" s="115" t="str">
        <f t="shared" si="996"/>
        <v/>
      </c>
      <c r="CE712" s="115" t="str">
        <f t="shared" si="997"/>
        <v/>
      </c>
      <c r="CF712" s="125" t="str">
        <f t="shared" si="998"/>
        <v/>
      </c>
      <c r="CG712" s="125" t="str">
        <f t="shared" si="999"/>
        <v/>
      </c>
      <c r="CH712" s="149" t="str">
        <f t="shared" si="1000"/>
        <v/>
      </c>
      <c r="CI712" s="142" t="str">
        <f t="shared" si="1001"/>
        <v/>
      </c>
      <c r="CJ712" s="119"/>
      <c r="CK712" s="109"/>
      <c r="CL712" s="166" t="str">
        <f t="shared" si="1002"/>
        <v/>
      </c>
      <c r="CM712" s="166" t="str">
        <f t="shared" si="1003"/>
        <v/>
      </c>
      <c r="CN712" s="163" t="str">
        <f t="shared" si="1004"/>
        <v/>
      </c>
      <c r="CO712" s="164" t="str">
        <f t="shared" si="1005"/>
        <v/>
      </c>
      <c r="CP712" s="109"/>
      <c r="CQ712" s="163" t="str">
        <f t="shared" si="1006"/>
        <v/>
      </c>
      <c r="CR712" s="163" t="str">
        <f t="shared" si="1007"/>
        <v/>
      </c>
      <c r="CS712" s="109"/>
      <c r="CT712" s="112" t="str">
        <f t="shared" si="1039"/>
        <v/>
      </c>
      <c r="CU712" s="145" t="str">
        <f t="shared" si="1040"/>
        <v/>
      </c>
      <c r="CV712" s="111" t="str">
        <f t="shared" si="1041"/>
        <v/>
      </c>
      <c r="CW712" s="111" t="str">
        <f t="shared" si="1042"/>
        <v/>
      </c>
      <c r="CX712" s="109" t="str">
        <f t="shared" si="1008"/>
        <v/>
      </c>
      <c r="CY712" s="126" t="str">
        <f t="shared" si="1009"/>
        <v/>
      </c>
      <c r="CZ712" s="126" t="str">
        <f t="shared" si="1010"/>
        <v/>
      </c>
      <c r="DA712" s="126" t="str">
        <f t="shared" si="1011"/>
        <v/>
      </c>
      <c r="DB712" s="145" t="str">
        <f t="shared" si="1012"/>
        <v/>
      </c>
      <c r="DC712" s="143" t="str">
        <f t="shared" si="1013"/>
        <v/>
      </c>
      <c r="DD712" s="121"/>
      <c r="DE712" s="113" t="str">
        <f t="shared" si="1014"/>
        <v/>
      </c>
      <c r="DF712" s="113" t="str">
        <f t="shared" si="1015"/>
        <v/>
      </c>
      <c r="DG712" s="111" t="e">
        <f t="shared" si="1043"/>
        <v>#N/A</v>
      </c>
      <c r="DH712" s="108" t="str">
        <f t="shared" si="1016"/>
        <v/>
      </c>
      <c r="DI712" s="108" t="str">
        <f t="shared" si="1044"/>
        <v/>
      </c>
      <c r="DJ712" s="108" t="str">
        <f t="shared" si="1045"/>
        <v/>
      </c>
      <c r="DK712" s="108" t="str">
        <f t="shared" si="1048"/>
        <v/>
      </c>
      <c r="DL712" s="108" t="str">
        <f t="shared" si="1046"/>
        <v/>
      </c>
      <c r="DM712" s="108" t="str">
        <f t="shared" si="1047"/>
        <v/>
      </c>
      <c r="DN712" s="103"/>
      <c r="DO712" s="170" t="str">
        <f t="shared" si="1017"/>
        <v/>
      </c>
      <c r="DP712" s="170" t="str">
        <f t="shared" si="1018"/>
        <v/>
      </c>
      <c r="DQ712" s="170" t="str">
        <f t="shared" si="1019"/>
        <v/>
      </c>
      <c r="DR712" s="55" t="str">
        <f t="shared" si="1020"/>
        <v/>
      </c>
      <c r="DS712" s="55" t="str">
        <f t="shared" si="1021"/>
        <v/>
      </c>
      <c r="DT712" s="173" t="str">
        <f t="shared" si="1022"/>
        <v/>
      </c>
      <c r="DU712" s="55" t="str">
        <f t="shared" si="1023"/>
        <v/>
      </c>
      <c r="DV712" s="21" t="str">
        <f t="shared" si="1024"/>
        <v/>
      </c>
      <c r="DW712" s="11" t="str">
        <f t="shared" si="1049"/>
        <v/>
      </c>
      <c r="DX712" s="12" t="str">
        <f t="shared" si="1025"/>
        <v/>
      </c>
      <c r="DY712" s="15"/>
    </row>
    <row r="713" spans="1:129" ht="19.899999999999999" customHeight="1" x14ac:dyDescent="0.25">
      <c r="A713" s="47">
        <f t="shared" si="1026"/>
        <v>712</v>
      </c>
      <c r="B713" s="176"/>
      <c r="C713" s="194"/>
      <c r="D713" s="176"/>
      <c r="E713" s="194"/>
      <c r="F713" s="192"/>
      <c r="G713" s="193"/>
      <c r="H713" s="176"/>
      <c r="I713" s="176"/>
      <c r="J713" s="180"/>
      <c r="K713" s="180"/>
      <c r="L713" s="180"/>
      <c r="M713" s="40"/>
      <c r="N713" s="10" t="str">
        <f t="shared" si="969"/>
        <v/>
      </c>
      <c r="O713" s="13"/>
      <c r="P713" s="26" t="str">
        <f t="shared" si="967"/>
        <v/>
      </c>
      <c r="Q713" s="26" t="str">
        <f t="shared" si="967"/>
        <v/>
      </c>
      <c r="R713" s="26" t="str">
        <f t="shared" si="967"/>
        <v/>
      </c>
      <c r="S713" s="26" t="str">
        <f t="shared" si="967"/>
        <v/>
      </c>
      <c r="T713" s="26" t="str">
        <f t="shared" si="967"/>
        <v/>
      </c>
      <c r="U713" s="157" t="str">
        <f t="shared" si="967"/>
        <v/>
      </c>
      <c r="V713" s="26" t="str">
        <f t="shared" si="967"/>
        <v/>
      </c>
      <c r="W713" s="26" t="str">
        <f t="shared" si="967"/>
        <v/>
      </c>
      <c r="X713" s="26" t="str">
        <f t="shared" si="967"/>
        <v/>
      </c>
      <c r="Y713" s="24" t="str">
        <f t="shared" si="967"/>
        <v/>
      </c>
      <c r="Z713" s="18" t="str">
        <f t="shared" si="968"/>
        <v/>
      </c>
      <c r="AA713" s="24" t="str">
        <f t="shared" si="968"/>
        <v/>
      </c>
      <c r="AB713" s="24" t="str">
        <f t="shared" si="968"/>
        <v/>
      </c>
      <c r="AC713" s="26" t="str">
        <f t="shared" si="968"/>
        <v/>
      </c>
      <c r="AD713" s="33" t="str">
        <f t="shared" si="968"/>
        <v/>
      </c>
      <c r="AE713" s="24" t="str">
        <f t="shared" si="968"/>
        <v/>
      </c>
      <c r="AF713" s="26" t="str">
        <f t="shared" si="968"/>
        <v/>
      </c>
      <c r="AG713" s="24" t="str">
        <f t="shared" si="968"/>
        <v/>
      </c>
      <c r="AH713" s="26" t="str">
        <f t="shared" si="968"/>
        <v/>
      </c>
      <c r="AI713" s="26" t="str">
        <f t="shared" si="968"/>
        <v/>
      </c>
      <c r="AJ713" s="26" t="str">
        <f t="shared" si="968"/>
        <v/>
      </c>
      <c r="AK713" s="26" t="str">
        <f t="shared" si="968"/>
        <v/>
      </c>
      <c r="AL713" s="26" t="str">
        <f t="shared" si="968"/>
        <v/>
      </c>
      <c r="AM713" s="18" t="str">
        <f t="shared" si="968"/>
        <v/>
      </c>
      <c r="AN713" s="9"/>
      <c r="AO713" s="152" t="str">
        <f t="shared" si="1027"/>
        <v/>
      </c>
      <c r="AP713" s="150" t="str">
        <f t="shared" si="970"/>
        <v/>
      </c>
      <c r="AQ713" s="151" t="str">
        <f t="shared" si="971"/>
        <v/>
      </c>
      <c r="AR713" s="107" t="str">
        <f t="shared" si="972"/>
        <v/>
      </c>
      <c r="AS713" s="128" t="str">
        <f t="shared" si="973"/>
        <v/>
      </c>
      <c r="AT713" s="114" t="str">
        <f t="shared" si="1028"/>
        <v/>
      </c>
      <c r="AU713" s="114" t="str">
        <f t="shared" si="1029"/>
        <v/>
      </c>
      <c r="AV713" s="114" t="str">
        <f t="shared" si="1030"/>
        <v/>
      </c>
      <c r="AW713" s="114" t="str">
        <f t="shared" si="1031"/>
        <v/>
      </c>
      <c r="AX713" s="117" t="str">
        <f t="shared" si="1032"/>
        <v/>
      </c>
      <c r="AY713" s="117" t="str">
        <f t="shared" si="1033"/>
        <v/>
      </c>
      <c r="AZ713" s="111" t="str">
        <f t="shared" si="1034"/>
        <v/>
      </c>
      <c r="BA713" s="133" t="str">
        <f t="shared" si="1035"/>
        <v/>
      </c>
      <c r="BB713" s="126" t="str">
        <f t="shared" si="974"/>
        <v/>
      </c>
      <c r="BC713" s="126" t="str">
        <f t="shared" si="975"/>
        <v/>
      </c>
      <c r="BD713" s="127" t="str">
        <f t="shared" si="976"/>
        <v/>
      </c>
      <c r="BE713" s="115" t="str">
        <f t="shared" si="977"/>
        <v/>
      </c>
      <c r="BF713" s="148" t="str">
        <f t="shared" si="978"/>
        <v/>
      </c>
      <c r="BG713" s="126" t="str">
        <f t="shared" si="979"/>
        <v/>
      </c>
      <c r="BH713" s="126" t="str">
        <f t="shared" si="980"/>
        <v/>
      </c>
      <c r="BI713" s="126" t="str">
        <f t="shared" si="981"/>
        <v/>
      </c>
      <c r="BJ713" s="126" t="str">
        <f t="shared" si="982"/>
        <v/>
      </c>
      <c r="BK713" s="111" t="str">
        <f t="shared" si="983"/>
        <v/>
      </c>
      <c r="BL713" s="118" t="str">
        <f t="shared" si="1036"/>
        <v/>
      </c>
      <c r="BM713" s="115" t="str">
        <f t="shared" si="984"/>
        <v/>
      </c>
      <c r="BN713" s="110" t="str">
        <f t="shared" si="985"/>
        <v/>
      </c>
      <c r="BO713" s="110" t="str">
        <f t="shared" si="986"/>
        <v/>
      </c>
      <c r="BP713" s="111" t="str">
        <f t="shared" si="1037"/>
        <v/>
      </c>
      <c r="BQ713" s="110" t="str">
        <f t="shared" si="1038"/>
        <v/>
      </c>
      <c r="BR713" s="153"/>
      <c r="BS713" s="115" t="str">
        <f t="shared" si="987"/>
        <v/>
      </c>
      <c r="BT713" s="132" t="str">
        <f t="shared" si="1050"/>
        <v/>
      </c>
      <c r="BU713" s="146" t="str">
        <f t="shared" si="988"/>
        <v/>
      </c>
      <c r="BV713" s="115" t="str">
        <f t="shared" si="989"/>
        <v/>
      </c>
      <c r="BW713" s="118" t="str">
        <f t="shared" si="990"/>
        <v/>
      </c>
      <c r="BX713" s="119"/>
      <c r="BY713" s="111" t="str">
        <f t="shared" si="991"/>
        <v/>
      </c>
      <c r="BZ713" s="111" t="str">
        <f t="shared" si="992"/>
        <v/>
      </c>
      <c r="CA713" s="111" t="str">
        <f t="shared" si="993"/>
        <v/>
      </c>
      <c r="CB713" s="142" t="str">
        <f t="shared" si="994"/>
        <v/>
      </c>
      <c r="CC713" s="184" t="str">
        <f t="shared" si="995"/>
        <v/>
      </c>
      <c r="CD713" s="115" t="str">
        <f t="shared" si="996"/>
        <v/>
      </c>
      <c r="CE713" s="115" t="str">
        <f t="shared" si="997"/>
        <v/>
      </c>
      <c r="CF713" s="125" t="str">
        <f t="shared" si="998"/>
        <v/>
      </c>
      <c r="CG713" s="125" t="str">
        <f t="shared" si="999"/>
        <v/>
      </c>
      <c r="CH713" s="149" t="str">
        <f t="shared" si="1000"/>
        <v/>
      </c>
      <c r="CI713" s="142" t="str">
        <f t="shared" si="1001"/>
        <v/>
      </c>
      <c r="CJ713" s="119"/>
      <c r="CK713" s="109"/>
      <c r="CL713" s="166" t="str">
        <f t="shared" si="1002"/>
        <v/>
      </c>
      <c r="CM713" s="166" t="str">
        <f t="shared" si="1003"/>
        <v/>
      </c>
      <c r="CN713" s="163" t="str">
        <f t="shared" si="1004"/>
        <v/>
      </c>
      <c r="CO713" s="164" t="str">
        <f t="shared" si="1005"/>
        <v/>
      </c>
      <c r="CP713" s="109"/>
      <c r="CQ713" s="163" t="str">
        <f t="shared" si="1006"/>
        <v/>
      </c>
      <c r="CR713" s="163" t="str">
        <f t="shared" si="1007"/>
        <v/>
      </c>
      <c r="CS713" s="109"/>
      <c r="CT713" s="112" t="str">
        <f t="shared" si="1039"/>
        <v/>
      </c>
      <c r="CU713" s="145" t="str">
        <f t="shared" si="1040"/>
        <v/>
      </c>
      <c r="CV713" s="111" t="str">
        <f t="shared" si="1041"/>
        <v/>
      </c>
      <c r="CW713" s="111" t="str">
        <f t="shared" si="1042"/>
        <v/>
      </c>
      <c r="CX713" s="109" t="str">
        <f t="shared" si="1008"/>
        <v/>
      </c>
      <c r="CY713" s="126" t="str">
        <f t="shared" si="1009"/>
        <v/>
      </c>
      <c r="CZ713" s="126" t="str">
        <f t="shared" si="1010"/>
        <v/>
      </c>
      <c r="DA713" s="126" t="str">
        <f t="shared" si="1011"/>
        <v/>
      </c>
      <c r="DB713" s="145" t="str">
        <f t="shared" si="1012"/>
        <v/>
      </c>
      <c r="DC713" s="143" t="str">
        <f t="shared" si="1013"/>
        <v/>
      </c>
      <c r="DD713" s="121"/>
      <c r="DE713" s="113" t="str">
        <f t="shared" si="1014"/>
        <v/>
      </c>
      <c r="DF713" s="113" t="str">
        <f t="shared" si="1015"/>
        <v/>
      </c>
      <c r="DG713" s="111" t="e">
        <f t="shared" si="1043"/>
        <v>#N/A</v>
      </c>
      <c r="DH713" s="108" t="str">
        <f t="shared" si="1016"/>
        <v/>
      </c>
      <c r="DI713" s="108" t="str">
        <f t="shared" si="1044"/>
        <v/>
      </c>
      <c r="DJ713" s="108" t="str">
        <f t="shared" si="1045"/>
        <v/>
      </c>
      <c r="DK713" s="108" t="str">
        <f t="shared" si="1048"/>
        <v/>
      </c>
      <c r="DL713" s="108" t="str">
        <f t="shared" si="1046"/>
        <v/>
      </c>
      <c r="DM713" s="108" t="str">
        <f t="shared" si="1047"/>
        <v/>
      </c>
      <c r="DN713" s="103"/>
      <c r="DO713" s="170" t="str">
        <f t="shared" si="1017"/>
        <v/>
      </c>
      <c r="DP713" s="170" t="str">
        <f t="shared" si="1018"/>
        <v/>
      </c>
      <c r="DQ713" s="170" t="str">
        <f t="shared" si="1019"/>
        <v/>
      </c>
      <c r="DR713" s="55" t="str">
        <f t="shared" si="1020"/>
        <v/>
      </c>
      <c r="DS713" s="55" t="str">
        <f t="shared" si="1021"/>
        <v/>
      </c>
      <c r="DT713" s="173" t="str">
        <f t="shared" si="1022"/>
        <v/>
      </c>
      <c r="DU713" s="55" t="str">
        <f t="shared" si="1023"/>
        <v/>
      </c>
      <c r="DV713" s="21" t="str">
        <f t="shared" si="1024"/>
        <v/>
      </c>
      <c r="DW713" s="11" t="str">
        <f t="shared" si="1049"/>
        <v/>
      </c>
      <c r="DX713" s="12" t="str">
        <f t="shared" si="1025"/>
        <v/>
      </c>
      <c r="DY713" s="15"/>
    </row>
    <row r="714" spans="1:129" ht="19.899999999999999" customHeight="1" x14ac:dyDescent="0.25">
      <c r="A714" s="47">
        <f t="shared" si="1026"/>
        <v>713</v>
      </c>
      <c r="B714" s="176"/>
      <c r="C714" s="194"/>
      <c r="D714" s="176"/>
      <c r="E714" s="194"/>
      <c r="F714" s="192"/>
      <c r="G714" s="193"/>
      <c r="H714" s="176"/>
      <c r="I714" s="176"/>
      <c r="J714" s="180"/>
      <c r="K714" s="180"/>
      <c r="L714" s="180"/>
      <c r="M714" s="40"/>
      <c r="N714" s="10" t="str">
        <f t="shared" si="969"/>
        <v/>
      </c>
      <c r="O714" s="13"/>
      <c r="P714" s="26" t="str">
        <f t="shared" si="967"/>
        <v/>
      </c>
      <c r="Q714" s="26" t="str">
        <f t="shared" si="967"/>
        <v/>
      </c>
      <c r="R714" s="26" t="str">
        <f t="shared" si="967"/>
        <v/>
      </c>
      <c r="S714" s="26" t="str">
        <f t="shared" si="967"/>
        <v/>
      </c>
      <c r="T714" s="26" t="str">
        <f t="shared" si="967"/>
        <v/>
      </c>
      <c r="U714" s="157" t="str">
        <f t="shared" si="967"/>
        <v/>
      </c>
      <c r="V714" s="26" t="str">
        <f t="shared" ref="P714:Y777" si="1051">IF(SG_or_BG_entered="","",Previous)</f>
        <v/>
      </c>
      <c r="W714" s="26" t="str">
        <f t="shared" si="1051"/>
        <v/>
      </c>
      <c r="X714" s="26" t="str">
        <f t="shared" si="1051"/>
        <v/>
      </c>
      <c r="Y714" s="24" t="str">
        <f t="shared" si="1051"/>
        <v/>
      </c>
      <c r="Z714" s="18" t="str">
        <f t="shared" si="968"/>
        <v/>
      </c>
      <c r="AA714" s="24" t="str">
        <f t="shared" si="968"/>
        <v/>
      </c>
      <c r="AB714" s="24" t="str">
        <f t="shared" si="968"/>
        <v/>
      </c>
      <c r="AC714" s="26" t="str">
        <f t="shared" si="968"/>
        <v/>
      </c>
      <c r="AD714" s="33" t="str">
        <f t="shared" si="968"/>
        <v/>
      </c>
      <c r="AE714" s="24" t="str">
        <f t="shared" si="968"/>
        <v/>
      </c>
      <c r="AF714" s="26" t="str">
        <f t="shared" si="968"/>
        <v/>
      </c>
      <c r="AG714" s="24" t="str">
        <f t="shared" si="968"/>
        <v/>
      </c>
      <c r="AH714" s="26" t="str">
        <f t="shared" si="968"/>
        <v/>
      </c>
      <c r="AI714" s="26" t="str">
        <f t="shared" si="968"/>
        <v/>
      </c>
      <c r="AJ714" s="26" t="str">
        <f t="shared" si="968"/>
        <v/>
      </c>
      <c r="AK714" s="26" t="str">
        <f t="shared" si="968"/>
        <v/>
      </c>
      <c r="AL714" s="26" t="str">
        <f t="shared" si="968"/>
        <v/>
      </c>
      <c r="AM714" s="18" t="str">
        <f t="shared" si="968"/>
        <v/>
      </c>
      <c r="AN714" s="9"/>
      <c r="AO714" s="152" t="str">
        <f t="shared" si="1027"/>
        <v/>
      </c>
      <c r="AP714" s="150" t="str">
        <f t="shared" si="970"/>
        <v/>
      </c>
      <c r="AQ714" s="151" t="str">
        <f t="shared" si="971"/>
        <v/>
      </c>
      <c r="AR714" s="107" t="str">
        <f t="shared" si="972"/>
        <v/>
      </c>
      <c r="AS714" s="128" t="str">
        <f t="shared" si="973"/>
        <v/>
      </c>
      <c r="AT714" s="114" t="str">
        <f t="shared" si="1028"/>
        <v/>
      </c>
      <c r="AU714" s="114" t="str">
        <f t="shared" si="1029"/>
        <v/>
      </c>
      <c r="AV714" s="114" t="str">
        <f t="shared" si="1030"/>
        <v/>
      </c>
      <c r="AW714" s="114" t="str">
        <f t="shared" si="1031"/>
        <v/>
      </c>
      <c r="AX714" s="117" t="str">
        <f t="shared" si="1032"/>
        <v/>
      </c>
      <c r="AY714" s="117" t="str">
        <f t="shared" si="1033"/>
        <v/>
      </c>
      <c r="AZ714" s="111" t="str">
        <f t="shared" si="1034"/>
        <v/>
      </c>
      <c r="BA714" s="133" t="str">
        <f t="shared" si="1035"/>
        <v/>
      </c>
      <c r="BB714" s="126" t="str">
        <f t="shared" si="974"/>
        <v/>
      </c>
      <c r="BC714" s="126" t="str">
        <f t="shared" si="975"/>
        <v/>
      </c>
      <c r="BD714" s="127" t="str">
        <f t="shared" si="976"/>
        <v/>
      </c>
      <c r="BE714" s="115" t="str">
        <f t="shared" si="977"/>
        <v/>
      </c>
      <c r="BF714" s="148" t="str">
        <f t="shared" si="978"/>
        <v/>
      </c>
      <c r="BG714" s="126" t="str">
        <f t="shared" si="979"/>
        <v/>
      </c>
      <c r="BH714" s="126" t="str">
        <f t="shared" si="980"/>
        <v/>
      </c>
      <c r="BI714" s="126" t="str">
        <f t="shared" si="981"/>
        <v/>
      </c>
      <c r="BJ714" s="126" t="str">
        <f t="shared" si="982"/>
        <v/>
      </c>
      <c r="BK714" s="111" t="str">
        <f t="shared" si="983"/>
        <v/>
      </c>
      <c r="BL714" s="118" t="str">
        <f t="shared" si="1036"/>
        <v/>
      </c>
      <c r="BM714" s="115" t="str">
        <f t="shared" si="984"/>
        <v/>
      </c>
      <c r="BN714" s="110" t="str">
        <f t="shared" si="985"/>
        <v/>
      </c>
      <c r="BO714" s="110" t="str">
        <f t="shared" si="986"/>
        <v/>
      </c>
      <c r="BP714" s="111" t="str">
        <f t="shared" si="1037"/>
        <v/>
      </c>
      <c r="BQ714" s="110" t="str">
        <f t="shared" si="1038"/>
        <v/>
      </c>
      <c r="BR714" s="153"/>
      <c r="BS714" s="115" t="str">
        <f t="shared" si="987"/>
        <v/>
      </c>
      <c r="BT714" s="132" t="str">
        <f t="shared" si="1050"/>
        <v/>
      </c>
      <c r="BU714" s="146" t="str">
        <f t="shared" si="988"/>
        <v/>
      </c>
      <c r="BV714" s="115" t="str">
        <f t="shared" si="989"/>
        <v/>
      </c>
      <c r="BW714" s="118" t="str">
        <f t="shared" si="990"/>
        <v/>
      </c>
      <c r="BX714" s="119"/>
      <c r="BY714" s="111" t="str">
        <f t="shared" si="991"/>
        <v/>
      </c>
      <c r="BZ714" s="111" t="str">
        <f t="shared" si="992"/>
        <v/>
      </c>
      <c r="CA714" s="111" t="str">
        <f t="shared" si="993"/>
        <v/>
      </c>
      <c r="CB714" s="142" t="str">
        <f t="shared" si="994"/>
        <v/>
      </c>
      <c r="CC714" s="184" t="str">
        <f t="shared" si="995"/>
        <v/>
      </c>
      <c r="CD714" s="115" t="str">
        <f t="shared" si="996"/>
        <v/>
      </c>
      <c r="CE714" s="115" t="str">
        <f t="shared" si="997"/>
        <v/>
      </c>
      <c r="CF714" s="125" t="str">
        <f t="shared" si="998"/>
        <v/>
      </c>
      <c r="CG714" s="125" t="str">
        <f t="shared" si="999"/>
        <v/>
      </c>
      <c r="CH714" s="149" t="str">
        <f t="shared" si="1000"/>
        <v/>
      </c>
      <c r="CI714" s="142" t="str">
        <f t="shared" si="1001"/>
        <v/>
      </c>
      <c r="CJ714" s="119"/>
      <c r="CK714" s="109"/>
      <c r="CL714" s="166" t="str">
        <f t="shared" si="1002"/>
        <v/>
      </c>
      <c r="CM714" s="166" t="str">
        <f t="shared" si="1003"/>
        <v/>
      </c>
      <c r="CN714" s="163" t="str">
        <f t="shared" si="1004"/>
        <v/>
      </c>
      <c r="CO714" s="164" t="str">
        <f t="shared" si="1005"/>
        <v/>
      </c>
      <c r="CP714" s="109"/>
      <c r="CQ714" s="163" t="str">
        <f t="shared" si="1006"/>
        <v/>
      </c>
      <c r="CR714" s="163" t="str">
        <f t="shared" si="1007"/>
        <v/>
      </c>
      <c r="CS714" s="109"/>
      <c r="CT714" s="112" t="str">
        <f t="shared" si="1039"/>
        <v/>
      </c>
      <c r="CU714" s="145" t="str">
        <f t="shared" si="1040"/>
        <v/>
      </c>
      <c r="CV714" s="111" t="str">
        <f t="shared" si="1041"/>
        <v/>
      </c>
      <c r="CW714" s="111" t="str">
        <f t="shared" si="1042"/>
        <v/>
      </c>
      <c r="CX714" s="109" t="str">
        <f t="shared" si="1008"/>
        <v/>
      </c>
      <c r="CY714" s="126" t="str">
        <f t="shared" si="1009"/>
        <v/>
      </c>
      <c r="CZ714" s="126" t="str">
        <f t="shared" si="1010"/>
        <v/>
      </c>
      <c r="DA714" s="126" t="str">
        <f t="shared" si="1011"/>
        <v/>
      </c>
      <c r="DB714" s="145" t="str">
        <f t="shared" si="1012"/>
        <v/>
      </c>
      <c r="DC714" s="143" t="str">
        <f t="shared" si="1013"/>
        <v/>
      </c>
      <c r="DD714" s="121"/>
      <c r="DE714" s="113" t="str">
        <f t="shared" si="1014"/>
        <v/>
      </c>
      <c r="DF714" s="113" t="str">
        <f t="shared" si="1015"/>
        <v/>
      </c>
      <c r="DG714" s="111" t="e">
        <f t="shared" si="1043"/>
        <v>#N/A</v>
      </c>
      <c r="DH714" s="108" t="str">
        <f t="shared" si="1016"/>
        <v/>
      </c>
      <c r="DI714" s="108" t="str">
        <f t="shared" si="1044"/>
        <v/>
      </c>
      <c r="DJ714" s="108" t="str">
        <f t="shared" si="1045"/>
        <v/>
      </c>
      <c r="DK714" s="108" t="str">
        <f t="shared" si="1048"/>
        <v/>
      </c>
      <c r="DL714" s="108" t="str">
        <f t="shared" si="1046"/>
        <v/>
      </c>
      <c r="DM714" s="108" t="str">
        <f t="shared" si="1047"/>
        <v/>
      </c>
      <c r="DN714" s="103"/>
      <c r="DO714" s="170" t="str">
        <f t="shared" si="1017"/>
        <v/>
      </c>
      <c r="DP714" s="170" t="str">
        <f t="shared" si="1018"/>
        <v/>
      </c>
      <c r="DQ714" s="170" t="str">
        <f t="shared" si="1019"/>
        <v/>
      </c>
      <c r="DR714" s="55" t="str">
        <f t="shared" si="1020"/>
        <v/>
      </c>
      <c r="DS714" s="55" t="str">
        <f t="shared" si="1021"/>
        <v/>
      </c>
      <c r="DT714" s="173" t="str">
        <f t="shared" si="1022"/>
        <v/>
      </c>
      <c r="DU714" s="55" t="str">
        <f t="shared" si="1023"/>
        <v/>
      </c>
      <c r="DV714" s="21" t="str">
        <f t="shared" si="1024"/>
        <v/>
      </c>
      <c r="DW714" s="11" t="str">
        <f t="shared" si="1049"/>
        <v/>
      </c>
      <c r="DX714" s="12" t="str">
        <f t="shared" si="1025"/>
        <v/>
      </c>
      <c r="DY714" s="15"/>
    </row>
    <row r="715" spans="1:129" ht="19.899999999999999" customHeight="1" x14ac:dyDescent="0.25">
      <c r="A715" s="47">
        <f t="shared" si="1026"/>
        <v>714</v>
      </c>
      <c r="B715" s="176"/>
      <c r="C715" s="194"/>
      <c r="D715" s="176"/>
      <c r="E715" s="194"/>
      <c r="F715" s="192"/>
      <c r="G715" s="193"/>
      <c r="H715" s="176"/>
      <c r="I715" s="176"/>
      <c r="J715" s="180"/>
      <c r="K715" s="180"/>
      <c r="L715" s="180"/>
      <c r="M715" s="40"/>
      <c r="N715" s="10" t="str">
        <f t="shared" si="969"/>
        <v/>
      </c>
      <c r="O715" s="13"/>
      <c r="P715" s="26" t="str">
        <f t="shared" si="1051"/>
        <v/>
      </c>
      <c r="Q715" s="26" t="str">
        <f t="shared" si="1051"/>
        <v/>
      </c>
      <c r="R715" s="26" t="str">
        <f t="shared" si="1051"/>
        <v/>
      </c>
      <c r="S715" s="26" t="str">
        <f t="shared" si="1051"/>
        <v/>
      </c>
      <c r="T715" s="26" t="str">
        <f t="shared" si="1051"/>
        <v/>
      </c>
      <c r="U715" s="157" t="str">
        <f t="shared" si="1051"/>
        <v/>
      </c>
      <c r="V715" s="26" t="str">
        <f t="shared" si="1051"/>
        <v/>
      </c>
      <c r="W715" s="26" t="str">
        <f t="shared" si="1051"/>
        <v/>
      </c>
      <c r="X715" s="26" t="str">
        <f t="shared" si="1051"/>
        <v/>
      </c>
      <c r="Y715" s="24" t="str">
        <f t="shared" si="1051"/>
        <v/>
      </c>
      <c r="Z715" s="18" t="str">
        <f t="shared" si="968"/>
        <v/>
      </c>
      <c r="AA715" s="24" t="str">
        <f t="shared" ref="Z715:AM778" si="1052">IF(SG_or_BG_entered="","",Previous)</f>
        <v/>
      </c>
      <c r="AB715" s="24" t="str">
        <f t="shared" si="1052"/>
        <v/>
      </c>
      <c r="AC715" s="26" t="str">
        <f t="shared" si="1052"/>
        <v/>
      </c>
      <c r="AD715" s="33" t="str">
        <f t="shared" si="1052"/>
        <v/>
      </c>
      <c r="AE715" s="24" t="str">
        <f t="shared" si="1052"/>
        <v/>
      </c>
      <c r="AF715" s="26" t="str">
        <f t="shared" si="1052"/>
        <v/>
      </c>
      <c r="AG715" s="24" t="str">
        <f t="shared" si="1052"/>
        <v/>
      </c>
      <c r="AH715" s="26" t="str">
        <f t="shared" si="1052"/>
        <v/>
      </c>
      <c r="AI715" s="26" t="str">
        <f t="shared" si="1052"/>
        <v/>
      </c>
      <c r="AJ715" s="26" t="str">
        <f t="shared" si="1052"/>
        <v/>
      </c>
      <c r="AK715" s="26" t="str">
        <f t="shared" si="1052"/>
        <v/>
      </c>
      <c r="AL715" s="26" t="str">
        <f t="shared" si="1052"/>
        <v/>
      </c>
      <c r="AM715" s="18" t="str">
        <f t="shared" si="1052"/>
        <v/>
      </c>
      <c r="AN715" s="9"/>
      <c r="AO715" s="152" t="str">
        <f t="shared" si="1027"/>
        <v/>
      </c>
      <c r="AP715" s="150" t="str">
        <f t="shared" si="970"/>
        <v/>
      </c>
      <c r="AQ715" s="151" t="str">
        <f t="shared" si="971"/>
        <v/>
      </c>
      <c r="AR715" s="107" t="str">
        <f t="shared" si="972"/>
        <v/>
      </c>
      <c r="AS715" s="128" t="str">
        <f t="shared" si="973"/>
        <v/>
      </c>
      <c r="AT715" s="114" t="str">
        <f t="shared" si="1028"/>
        <v/>
      </c>
      <c r="AU715" s="114" t="str">
        <f t="shared" si="1029"/>
        <v/>
      </c>
      <c r="AV715" s="114" t="str">
        <f t="shared" si="1030"/>
        <v/>
      </c>
      <c r="AW715" s="114" t="str">
        <f t="shared" si="1031"/>
        <v/>
      </c>
      <c r="AX715" s="117" t="str">
        <f t="shared" si="1032"/>
        <v/>
      </c>
      <c r="AY715" s="117" t="str">
        <f t="shared" si="1033"/>
        <v/>
      </c>
      <c r="AZ715" s="111" t="str">
        <f t="shared" si="1034"/>
        <v/>
      </c>
      <c r="BA715" s="133" t="str">
        <f t="shared" si="1035"/>
        <v/>
      </c>
      <c r="BB715" s="126" t="str">
        <f t="shared" si="974"/>
        <v/>
      </c>
      <c r="BC715" s="126" t="str">
        <f t="shared" si="975"/>
        <v/>
      </c>
      <c r="BD715" s="127" t="str">
        <f t="shared" si="976"/>
        <v/>
      </c>
      <c r="BE715" s="115" t="str">
        <f t="shared" si="977"/>
        <v/>
      </c>
      <c r="BF715" s="148" t="str">
        <f t="shared" si="978"/>
        <v/>
      </c>
      <c r="BG715" s="126" t="str">
        <f t="shared" si="979"/>
        <v/>
      </c>
      <c r="BH715" s="126" t="str">
        <f t="shared" si="980"/>
        <v/>
      </c>
      <c r="BI715" s="126" t="str">
        <f t="shared" si="981"/>
        <v/>
      </c>
      <c r="BJ715" s="126" t="str">
        <f t="shared" si="982"/>
        <v/>
      </c>
      <c r="BK715" s="111" t="str">
        <f t="shared" si="983"/>
        <v/>
      </c>
      <c r="BL715" s="118" t="str">
        <f t="shared" si="1036"/>
        <v/>
      </c>
      <c r="BM715" s="115" t="str">
        <f t="shared" si="984"/>
        <v/>
      </c>
      <c r="BN715" s="110" t="str">
        <f t="shared" si="985"/>
        <v/>
      </c>
      <c r="BO715" s="110" t="str">
        <f t="shared" si="986"/>
        <v/>
      </c>
      <c r="BP715" s="111" t="str">
        <f t="shared" si="1037"/>
        <v/>
      </c>
      <c r="BQ715" s="110" t="str">
        <f t="shared" si="1038"/>
        <v/>
      </c>
      <c r="BR715" s="153"/>
      <c r="BS715" s="115" t="str">
        <f t="shared" si="987"/>
        <v/>
      </c>
      <c r="BT715" s="132" t="str">
        <f t="shared" si="1050"/>
        <v/>
      </c>
      <c r="BU715" s="146" t="str">
        <f t="shared" si="988"/>
        <v/>
      </c>
      <c r="BV715" s="115" t="str">
        <f t="shared" si="989"/>
        <v/>
      </c>
      <c r="BW715" s="118" t="str">
        <f t="shared" si="990"/>
        <v/>
      </c>
      <c r="BX715" s="119"/>
      <c r="BY715" s="111" t="str">
        <f t="shared" si="991"/>
        <v/>
      </c>
      <c r="BZ715" s="111" t="str">
        <f t="shared" si="992"/>
        <v/>
      </c>
      <c r="CA715" s="111" t="str">
        <f t="shared" si="993"/>
        <v/>
      </c>
      <c r="CB715" s="142" t="str">
        <f t="shared" si="994"/>
        <v/>
      </c>
      <c r="CC715" s="184" t="str">
        <f t="shared" si="995"/>
        <v/>
      </c>
      <c r="CD715" s="115" t="str">
        <f t="shared" si="996"/>
        <v/>
      </c>
      <c r="CE715" s="115" t="str">
        <f t="shared" si="997"/>
        <v/>
      </c>
      <c r="CF715" s="125" t="str">
        <f t="shared" si="998"/>
        <v/>
      </c>
      <c r="CG715" s="125" t="str">
        <f t="shared" si="999"/>
        <v/>
      </c>
      <c r="CH715" s="149" t="str">
        <f t="shared" si="1000"/>
        <v/>
      </c>
      <c r="CI715" s="142" t="str">
        <f t="shared" si="1001"/>
        <v/>
      </c>
      <c r="CJ715" s="119"/>
      <c r="CK715" s="109"/>
      <c r="CL715" s="166" t="str">
        <f t="shared" si="1002"/>
        <v/>
      </c>
      <c r="CM715" s="166" t="str">
        <f t="shared" si="1003"/>
        <v/>
      </c>
      <c r="CN715" s="163" t="str">
        <f t="shared" si="1004"/>
        <v/>
      </c>
      <c r="CO715" s="164" t="str">
        <f t="shared" si="1005"/>
        <v/>
      </c>
      <c r="CP715" s="109"/>
      <c r="CQ715" s="163" t="str">
        <f t="shared" si="1006"/>
        <v/>
      </c>
      <c r="CR715" s="163" t="str">
        <f t="shared" si="1007"/>
        <v/>
      </c>
      <c r="CS715" s="109"/>
      <c r="CT715" s="112" t="str">
        <f t="shared" si="1039"/>
        <v/>
      </c>
      <c r="CU715" s="145" t="str">
        <f t="shared" si="1040"/>
        <v/>
      </c>
      <c r="CV715" s="111" t="str">
        <f t="shared" si="1041"/>
        <v/>
      </c>
      <c r="CW715" s="111" t="str">
        <f t="shared" si="1042"/>
        <v/>
      </c>
      <c r="CX715" s="109" t="str">
        <f t="shared" si="1008"/>
        <v/>
      </c>
      <c r="CY715" s="126" t="str">
        <f t="shared" si="1009"/>
        <v/>
      </c>
      <c r="CZ715" s="126" t="str">
        <f t="shared" si="1010"/>
        <v/>
      </c>
      <c r="DA715" s="126" t="str">
        <f t="shared" si="1011"/>
        <v/>
      </c>
      <c r="DB715" s="145" t="str">
        <f t="shared" si="1012"/>
        <v/>
      </c>
      <c r="DC715" s="143" t="str">
        <f t="shared" si="1013"/>
        <v/>
      </c>
      <c r="DD715" s="121"/>
      <c r="DE715" s="113" t="str">
        <f t="shared" si="1014"/>
        <v/>
      </c>
      <c r="DF715" s="113" t="str">
        <f t="shared" si="1015"/>
        <v/>
      </c>
      <c r="DG715" s="111" t="e">
        <f t="shared" si="1043"/>
        <v>#N/A</v>
      </c>
      <c r="DH715" s="108" t="str">
        <f t="shared" si="1016"/>
        <v/>
      </c>
      <c r="DI715" s="108" t="str">
        <f t="shared" si="1044"/>
        <v/>
      </c>
      <c r="DJ715" s="108" t="str">
        <f t="shared" si="1045"/>
        <v/>
      </c>
      <c r="DK715" s="108" t="str">
        <f t="shared" si="1048"/>
        <v/>
      </c>
      <c r="DL715" s="108" t="str">
        <f t="shared" si="1046"/>
        <v/>
      </c>
      <c r="DM715" s="108" t="str">
        <f t="shared" si="1047"/>
        <v/>
      </c>
      <c r="DN715" s="103"/>
      <c r="DO715" s="170" t="str">
        <f t="shared" si="1017"/>
        <v/>
      </c>
      <c r="DP715" s="170" t="str">
        <f t="shared" si="1018"/>
        <v/>
      </c>
      <c r="DQ715" s="170" t="str">
        <f t="shared" si="1019"/>
        <v/>
      </c>
      <c r="DR715" s="55" t="str">
        <f t="shared" si="1020"/>
        <v/>
      </c>
      <c r="DS715" s="55" t="str">
        <f t="shared" si="1021"/>
        <v/>
      </c>
      <c r="DT715" s="173" t="str">
        <f t="shared" si="1022"/>
        <v/>
      </c>
      <c r="DU715" s="55" t="str">
        <f t="shared" si="1023"/>
        <v/>
      </c>
      <c r="DV715" s="21" t="str">
        <f t="shared" si="1024"/>
        <v/>
      </c>
      <c r="DW715" s="11" t="str">
        <f t="shared" si="1049"/>
        <v/>
      </c>
      <c r="DX715" s="12" t="str">
        <f t="shared" si="1025"/>
        <v/>
      </c>
      <c r="DY715" s="15"/>
    </row>
    <row r="716" spans="1:129" ht="19.899999999999999" customHeight="1" x14ac:dyDescent="0.25">
      <c r="A716" s="47">
        <f t="shared" si="1026"/>
        <v>715</v>
      </c>
      <c r="B716" s="176"/>
      <c r="C716" s="194"/>
      <c r="D716" s="176"/>
      <c r="E716" s="194"/>
      <c r="F716" s="192"/>
      <c r="G716" s="193"/>
      <c r="H716" s="176"/>
      <c r="I716" s="176"/>
      <c r="J716" s="180"/>
      <c r="K716" s="180"/>
      <c r="L716" s="180"/>
      <c r="M716" s="40"/>
      <c r="N716" s="10" t="str">
        <f t="shared" si="969"/>
        <v/>
      </c>
      <c r="O716" s="13"/>
      <c r="P716" s="26" t="str">
        <f t="shared" si="1051"/>
        <v/>
      </c>
      <c r="Q716" s="26" t="str">
        <f t="shared" si="1051"/>
        <v/>
      </c>
      <c r="R716" s="26" t="str">
        <f t="shared" si="1051"/>
        <v/>
      </c>
      <c r="S716" s="26" t="str">
        <f t="shared" si="1051"/>
        <v/>
      </c>
      <c r="T716" s="26" t="str">
        <f t="shared" si="1051"/>
        <v/>
      </c>
      <c r="U716" s="157" t="str">
        <f t="shared" si="1051"/>
        <v/>
      </c>
      <c r="V716" s="26" t="str">
        <f t="shared" si="1051"/>
        <v/>
      </c>
      <c r="W716" s="26" t="str">
        <f t="shared" si="1051"/>
        <v/>
      </c>
      <c r="X716" s="26" t="str">
        <f t="shared" si="1051"/>
        <v/>
      </c>
      <c r="Y716" s="24" t="str">
        <f t="shared" si="1051"/>
        <v/>
      </c>
      <c r="Z716" s="18" t="str">
        <f t="shared" si="1052"/>
        <v/>
      </c>
      <c r="AA716" s="24" t="str">
        <f t="shared" si="1052"/>
        <v/>
      </c>
      <c r="AB716" s="24" t="str">
        <f t="shared" si="1052"/>
        <v/>
      </c>
      <c r="AC716" s="26" t="str">
        <f t="shared" si="1052"/>
        <v/>
      </c>
      <c r="AD716" s="33" t="str">
        <f t="shared" si="1052"/>
        <v/>
      </c>
      <c r="AE716" s="24" t="str">
        <f t="shared" si="1052"/>
        <v/>
      </c>
      <c r="AF716" s="26" t="str">
        <f t="shared" si="1052"/>
        <v/>
      </c>
      <c r="AG716" s="24" t="str">
        <f t="shared" si="1052"/>
        <v/>
      </c>
      <c r="AH716" s="26" t="str">
        <f t="shared" si="1052"/>
        <v/>
      </c>
      <c r="AI716" s="26" t="str">
        <f t="shared" si="1052"/>
        <v/>
      </c>
      <c r="AJ716" s="26" t="str">
        <f t="shared" si="1052"/>
        <v/>
      </c>
      <c r="AK716" s="26" t="str">
        <f t="shared" si="1052"/>
        <v/>
      </c>
      <c r="AL716" s="26" t="str">
        <f t="shared" si="1052"/>
        <v/>
      </c>
      <c r="AM716" s="18" t="str">
        <f t="shared" si="1052"/>
        <v/>
      </c>
      <c r="AN716" s="9"/>
      <c r="AO716" s="152" t="str">
        <f t="shared" si="1027"/>
        <v/>
      </c>
      <c r="AP716" s="150" t="str">
        <f t="shared" si="970"/>
        <v/>
      </c>
      <c r="AQ716" s="151" t="str">
        <f t="shared" si="971"/>
        <v/>
      </c>
      <c r="AR716" s="107" t="str">
        <f t="shared" si="972"/>
        <v/>
      </c>
      <c r="AS716" s="128" t="str">
        <f t="shared" si="973"/>
        <v/>
      </c>
      <c r="AT716" s="114" t="str">
        <f t="shared" si="1028"/>
        <v/>
      </c>
      <c r="AU716" s="114" t="str">
        <f t="shared" si="1029"/>
        <v/>
      </c>
      <c r="AV716" s="114" t="str">
        <f t="shared" si="1030"/>
        <v/>
      </c>
      <c r="AW716" s="114" t="str">
        <f t="shared" si="1031"/>
        <v/>
      </c>
      <c r="AX716" s="117" t="str">
        <f t="shared" si="1032"/>
        <v/>
      </c>
      <c r="AY716" s="117" t="str">
        <f t="shared" si="1033"/>
        <v/>
      </c>
      <c r="AZ716" s="111" t="str">
        <f t="shared" si="1034"/>
        <v/>
      </c>
      <c r="BA716" s="133" t="str">
        <f t="shared" si="1035"/>
        <v/>
      </c>
      <c r="BB716" s="126" t="str">
        <f t="shared" si="974"/>
        <v/>
      </c>
      <c r="BC716" s="126" t="str">
        <f t="shared" si="975"/>
        <v/>
      </c>
      <c r="BD716" s="127" t="str">
        <f t="shared" si="976"/>
        <v/>
      </c>
      <c r="BE716" s="115" t="str">
        <f t="shared" si="977"/>
        <v/>
      </c>
      <c r="BF716" s="148" t="str">
        <f t="shared" si="978"/>
        <v/>
      </c>
      <c r="BG716" s="126" t="str">
        <f t="shared" si="979"/>
        <v/>
      </c>
      <c r="BH716" s="126" t="str">
        <f t="shared" si="980"/>
        <v/>
      </c>
      <c r="BI716" s="126" t="str">
        <f t="shared" si="981"/>
        <v/>
      </c>
      <c r="BJ716" s="126" t="str">
        <f t="shared" si="982"/>
        <v/>
      </c>
      <c r="BK716" s="111" t="str">
        <f t="shared" si="983"/>
        <v/>
      </c>
      <c r="BL716" s="118" t="str">
        <f t="shared" si="1036"/>
        <v/>
      </c>
      <c r="BM716" s="115" t="str">
        <f t="shared" si="984"/>
        <v/>
      </c>
      <c r="BN716" s="110" t="str">
        <f t="shared" si="985"/>
        <v/>
      </c>
      <c r="BO716" s="110" t="str">
        <f t="shared" si="986"/>
        <v/>
      </c>
      <c r="BP716" s="111" t="str">
        <f t="shared" si="1037"/>
        <v/>
      </c>
      <c r="BQ716" s="110" t="str">
        <f t="shared" si="1038"/>
        <v/>
      </c>
      <c r="BR716" s="153"/>
      <c r="BS716" s="115" t="str">
        <f t="shared" si="987"/>
        <v/>
      </c>
      <c r="BT716" s="132" t="str">
        <f t="shared" si="1050"/>
        <v/>
      </c>
      <c r="BU716" s="146" t="str">
        <f t="shared" si="988"/>
        <v/>
      </c>
      <c r="BV716" s="115" t="str">
        <f t="shared" si="989"/>
        <v/>
      </c>
      <c r="BW716" s="118" t="str">
        <f t="shared" si="990"/>
        <v/>
      </c>
      <c r="BX716" s="119"/>
      <c r="BY716" s="111" t="str">
        <f t="shared" si="991"/>
        <v/>
      </c>
      <c r="BZ716" s="111" t="str">
        <f t="shared" si="992"/>
        <v/>
      </c>
      <c r="CA716" s="111" t="str">
        <f t="shared" si="993"/>
        <v/>
      </c>
      <c r="CB716" s="142" t="str">
        <f t="shared" si="994"/>
        <v/>
      </c>
      <c r="CC716" s="184" t="str">
        <f t="shared" si="995"/>
        <v/>
      </c>
      <c r="CD716" s="115" t="str">
        <f t="shared" si="996"/>
        <v/>
      </c>
      <c r="CE716" s="115" t="str">
        <f t="shared" si="997"/>
        <v/>
      </c>
      <c r="CF716" s="125" t="str">
        <f t="shared" si="998"/>
        <v/>
      </c>
      <c r="CG716" s="125" t="str">
        <f t="shared" si="999"/>
        <v/>
      </c>
      <c r="CH716" s="149" t="str">
        <f t="shared" si="1000"/>
        <v/>
      </c>
      <c r="CI716" s="142" t="str">
        <f t="shared" si="1001"/>
        <v/>
      </c>
      <c r="CJ716" s="119"/>
      <c r="CK716" s="109"/>
      <c r="CL716" s="166" t="str">
        <f t="shared" si="1002"/>
        <v/>
      </c>
      <c r="CM716" s="166" t="str">
        <f t="shared" si="1003"/>
        <v/>
      </c>
      <c r="CN716" s="163" t="str">
        <f t="shared" si="1004"/>
        <v/>
      </c>
      <c r="CO716" s="164" t="str">
        <f t="shared" si="1005"/>
        <v/>
      </c>
      <c r="CP716" s="109"/>
      <c r="CQ716" s="163" t="str">
        <f t="shared" si="1006"/>
        <v/>
      </c>
      <c r="CR716" s="163" t="str">
        <f t="shared" si="1007"/>
        <v/>
      </c>
      <c r="CS716" s="109"/>
      <c r="CT716" s="112" t="str">
        <f t="shared" si="1039"/>
        <v/>
      </c>
      <c r="CU716" s="145" t="str">
        <f t="shared" si="1040"/>
        <v/>
      </c>
      <c r="CV716" s="111" t="str">
        <f t="shared" si="1041"/>
        <v/>
      </c>
      <c r="CW716" s="111" t="str">
        <f t="shared" si="1042"/>
        <v/>
      </c>
      <c r="CX716" s="109" t="str">
        <f t="shared" si="1008"/>
        <v/>
      </c>
      <c r="CY716" s="126" t="str">
        <f t="shared" si="1009"/>
        <v/>
      </c>
      <c r="CZ716" s="126" t="str">
        <f t="shared" si="1010"/>
        <v/>
      </c>
      <c r="DA716" s="126" t="str">
        <f t="shared" si="1011"/>
        <v/>
      </c>
      <c r="DB716" s="145" t="str">
        <f t="shared" si="1012"/>
        <v/>
      </c>
      <c r="DC716" s="143" t="str">
        <f t="shared" si="1013"/>
        <v/>
      </c>
      <c r="DD716" s="121"/>
      <c r="DE716" s="113" t="str">
        <f t="shared" si="1014"/>
        <v/>
      </c>
      <c r="DF716" s="113" t="str">
        <f t="shared" si="1015"/>
        <v/>
      </c>
      <c r="DG716" s="111" t="e">
        <f t="shared" si="1043"/>
        <v>#N/A</v>
      </c>
      <c r="DH716" s="108" t="str">
        <f t="shared" si="1016"/>
        <v/>
      </c>
      <c r="DI716" s="108" t="str">
        <f t="shared" si="1044"/>
        <v/>
      </c>
      <c r="DJ716" s="108" t="str">
        <f t="shared" si="1045"/>
        <v/>
      </c>
      <c r="DK716" s="108" t="str">
        <f t="shared" si="1048"/>
        <v/>
      </c>
      <c r="DL716" s="108" t="str">
        <f t="shared" si="1046"/>
        <v/>
      </c>
      <c r="DM716" s="108" t="str">
        <f t="shared" si="1047"/>
        <v/>
      </c>
      <c r="DN716" s="103"/>
      <c r="DO716" s="170" t="str">
        <f t="shared" si="1017"/>
        <v/>
      </c>
      <c r="DP716" s="170" t="str">
        <f t="shared" si="1018"/>
        <v/>
      </c>
      <c r="DQ716" s="170" t="str">
        <f t="shared" si="1019"/>
        <v/>
      </c>
      <c r="DR716" s="55" t="str">
        <f t="shared" si="1020"/>
        <v/>
      </c>
      <c r="DS716" s="55" t="str">
        <f t="shared" si="1021"/>
        <v/>
      </c>
      <c r="DT716" s="173" t="str">
        <f t="shared" si="1022"/>
        <v/>
      </c>
      <c r="DU716" s="55" t="str">
        <f t="shared" si="1023"/>
        <v/>
      </c>
      <c r="DV716" s="21" t="str">
        <f t="shared" si="1024"/>
        <v/>
      </c>
      <c r="DW716" s="11" t="str">
        <f t="shared" si="1049"/>
        <v/>
      </c>
      <c r="DX716" s="12" t="str">
        <f t="shared" si="1025"/>
        <v/>
      </c>
      <c r="DY716" s="15"/>
    </row>
    <row r="717" spans="1:129" ht="19.899999999999999" customHeight="1" x14ac:dyDescent="0.25">
      <c r="A717" s="47">
        <f t="shared" si="1026"/>
        <v>716</v>
      </c>
      <c r="B717" s="176"/>
      <c r="C717" s="194"/>
      <c r="D717" s="176"/>
      <c r="E717" s="194"/>
      <c r="F717" s="192"/>
      <c r="G717" s="193"/>
      <c r="H717" s="176"/>
      <c r="I717" s="176"/>
      <c r="J717" s="180"/>
      <c r="K717" s="180"/>
      <c r="L717" s="180"/>
      <c r="M717" s="40"/>
      <c r="N717" s="10" t="str">
        <f t="shared" si="969"/>
        <v/>
      </c>
      <c r="O717" s="13"/>
      <c r="P717" s="26" t="str">
        <f t="shared" si="1051"/>
        <v/>
      </c>
      <c r="Q717" s="26" t="str">
        <f t="shared" si="1051"/>
        <v/>
      </c>
      <c r="R717" s="26" t="str">
        <f t="shared" si="1051"/>
        <v/>
      </c>
      <c r="S717" s="26" t="str">
        <f t="shared" si="1051"/>
        <v/>
      </c>
      <c r="T717" s="26" t="str">
        <f t="shared" si="1051"/>
        <v/>
      </c>
      <c r="U717" s="157" t="str">
        <f t="shared" si="1051"/>
        <v/>
      </c>
      <c r="V717" s="26" t="str">
        <f t="shared" si="1051"/>
        <v/>
      </c>
      <c r="W717" s="26" t="str">
        <f t="shared" si="1051"/>
        <v/>
      </c>
      <c r="X717" s="26" t="str">
        <f t="shared" si="1051"/>
        <v/>
      </c>
      <c r="Y717" s="24" t="str">
        <f t="shared" si="1051"/>
        <v/>
      </c>
      <c r="Z717" s="18" t="str">
        <f t="shared" si="1052"/>
        <v/>
      </c>
      <c r="AA717" s="24" t="str">
        <f t="shared" si="1052"/>
        <v/>
      </c>
      <c r="AB717" s="24" t="str">
        <f t="shared" si="1052"/>
        <v/>
      </c>
      <c r="AC717" s="26" t="str">
        <f t="shared" si="1052"/>
        <v/>
      </c>
      <c r="AD717" s="33" t="str">
        <f t="shared" si="1052"/>
        <v/>
      </c>
      <c r="AE717" s="24" t="str">
        <f t="shared" si="1052"/>
        <v/>
      </c>
      <c r="AF717" s="26" t="str">
        <f t="shared" si="1052"/>
        <v/>
      </c>
      <c r="AG717" s="24" t="str">
        <f t="shared" si="1052"/>
        <v/>
      </c>
      <c r="AH717" s="26" t="str">
        <f t="shared" si="1052"/>
        <v/>
      </c>
      <c r="AI717" s="26" t="str">
        <f t="shared" si="1052"/>
        <v/>
      </c>
      <c r="AJ717" s="26" t="str">
        <f t="shared" si="1052"/>
        <v/>
      </c>
      <c r="AK717" s="26" t="str">
        <f t="shared" si="1052"/>
        <v/>
      </c>
      <c r="AL717" s="26" t="str">
        <f t="shared" si="1052"/>
        <v/>
      </c>
      <c r="AM717" s="18" t="str">
        <f t="shared" si="1052"/>
        <v/>
      </c>
      <c r="AN717" s="9"/>
      <c r="AO717" s="152" t="str">
        <f t="shared" si="1027"/>
        <v/>
      </c>
      <c r="AP717" s="150" t="str">
        <f t="shared" si="970"/>
        <v/>
      </c>
      <c r="AQ717" s="151" t="str">
        <f t="shared" si="971"/>
        <v/>
      </c>
      <c r="AR717" s="107" t="str">
        <f t="shared" si="972"/>
        <v/>
      </c>
      <c r="AS717" s="128" t="str">
        <f t="shared" si="973"/>
        <v/>
      </c>
      <c r="AT717" s="114" t="str">
        <f t="shared" si="1028"/>
        <v/>
      </c>
      <c r="AU717" s="114" t="str">
        <f t="shared" si="1029"/>
        <v/>
      </c>
      <c r="AV717" s="114" t="str">
        <f t="shared" si="1030"/>
        <v/>
      </c>
      <c r="AW717" s="114" t="str">
        <f t="shared" si="1031"/>
        <v/>
      </c>
      <c r="AX717" s="117" t="str">
        <f t="shared" si="1032"/>
        <v/>
      </c>
      <c r="AY717" s="117" t="str">
        <f t="shared" si="1033"/>
        <v/>
      </c>
      <c r="AZ717" s="111" t="str">
        <f t="shared" si="1034"/>
        <v/>
      </c>
      <c r="BA717" s="133" t="str">
        <f t="shared" si="1035"/>
        <v/>
      </c>
      <c r="BB717" s="126" t="str">
        <f t="shared" si="974"/>
        <v/>
      </c>
      <c r="BC717" s="126" t="str">
        <f t="shared" si="975"/>
        <v/>
      </c>
      <c r="BD717" s="127" t="str">
        <f t="shared" si="976"/>
        <v/>
      </c>
      <c r="BE717" s="115" t="str">
        <f t="shared" si="977"/>
        <v/>
      </c>
      <c r="BF717" s="148" t="str">
        <f t="shared" si="978"/>
        <v/>
      </c>
      <c r="BG717" s="126" t="str">
        <f t="shared" si="979"/>
        <v/>
      </c>
      <c r="BH717" s="126" t="str">
        <f t="shared" si="980"/>
        <v/>
      </c>
      <c r="BI717" s="126" t="str">
        <f t="shared" si="981"/>
        <v/>
      </c>
      <c r="BJ717" s="126" t="str">
        <f t="shared" si="982"/>
        <v/>
      </c>
      <c r="BK717" s="111" t="str">
        <f t="shared" si="983"/>
        <v/>
      </c>
      <c r="BL717" s="118" t="str">
        <f t="shared" si="1036"/>
        <v/>
      </c>
      <c r="BM717" s="115" t="str">
        <f t="shared" si="984"/>
        <v/>
      </c>
      <c r="BN717" s="110" t="str">
        <f t="shared" si="985"/>
        <v/>
      </c>
      <c r="BO717" s="110" t="str">
        <f t="shared" si="986"/>
        <v/>
      </c>
      <c r="BP717" s="111" t="str">
        <f t="shared" si="1037"/>
        <v/>
      </c>
      <c r="BQ717" s="110" t="str">
        <f t="shared" si="1038"/>
        <v/>
      </c>
      <c r="BR717" s="153"/>
      <c r="BS717" s="115" t="str">
        <f t="shared" si="987"/>
        <v/>
      </c>
      <c r="BT717" s="132" t="str">
        <f t="shared" si="1050"/>
        <v/>
      </c>
      <c r="BU717" s="146" t="str">
        <f t="shared" si="988"/>
        <v/>
      </c>
      <c r="BV717" s="115" t="str">
        <f t="shared" si="989"/>
        <v/>
      </c>
      <c r="BW717" s="118" t="str">
        <f t="shared" si="990"/>
        <v/>
      </c>
      <c r="BX717" s="119"/>
      <c r="BY717" s="111" t="str">
        <f t="shared" si="991"/>
        <v/>
      </c>
      <c r="BZ717" s="111" t="str">
        <f t="shared" si="992"/>
        <v/>
      </c>
      <c r="CA717" s="111" t="str">
        <f t="shared" si="993"/>
        <v/>
      </c>
      <c r="CB717" s="142" t="str">
        <f t="shared" si="994"/>
        <v/>
      </c>
      <c r="CC717" s="184" t="str">
        <f t="shared" si="995"/>
        <v/>
      </c>
      <c r="CD717" s="115" t="str">
        <f t="shared" si="996"/>
        <v/>
      </c>
      <c r="CE717" s="115" t="str">
        <f t="shared" si="997"/>
        <v/>
      </c>
      <c r="CF717" s="125" t="str">
        <f t="shared" si="998"/>
        <v/>
      </c>
      <c r="CG717" s="125" t="str">
        <f t="shared" si="999"/>
        <v/>
      </c>
      <c r="CH717" s="149" t="str">
        <f t="shared" si="1000"/>
        <v/>
      </c>
      <c r="CI717" s="142" t="str">
        <f t="shared" si="1001"/>
        <v/>
      </c>
      <c r="CJ717" s="119"/>
      <c r="CK717" s="109"/>
      <c r="CL717" s="166" t="str">
        <f t="shared" si="1002"/>
        <v/>
      </c>
      <c r="CM717" s="166" t="str">
        <f t="shared" si="1003"/>
        <v/>
      </c>
      <c r="CN717" s="163" t="str">
        <f t="shared" si="1004"/>
        <v/>
      </c>
      <c r="CO717" s="164" t="str">
        <f t="shared" si="1005"/>
        <v/>
      </c>
      <c r="CP717" s="109"/>
      <c r="CQ717" s="163" t="str">
        <f t="shared" si="1006"/>
        <v/>
      </c>
      <c r="CR717" s="163" t="str">
        <f t="shared" si="1007"/>
        <v/>
      </c>
      <c r="CS717" s="109"/>
      <c r="CT717" s="112" t="str">
        <f t="shared" si="1039"/>
        <v/>
      </c>
      <c r="CU717" s="145" t="str">
        <f t="shared" si="1040"/>
        <v/>
      </c>
      <c r="CV717" s="111" t="str">
        <f t="shared" si="1041"/>
        <v/>
      </c>
      <c r="CW717" s="111" t="str">
        <f t="shared" si="1042"/>
        <v/>
      </c>
      <c r="CX717" s="109" t="str">
        <f t="shared" si="1008"/>
        <v/>
      </c>
      <c r="CY717" s="126" t="str">
        <f t="shared" si="1009"/>
        <v/>
      </c>
      <c r="CZ717" s="126" t="str">
        <f t="shared" si="1010"/>
        <v/>
      </c>
      <c r="DA717" s="126" t="str">
        <f t="shared" si="1011"/>
        <v/>
      </c>
      <c r="DB717" s="145" t="str">
        <f t="shared" si="1012"/>
        <v/>
      </c>
      <c r="DC717" s="143" t="str">
        <f t="shared" si="1013"/>
        <v/>
      </c>
      <c r="DD717" s="121"/>
      <c r="DE717" s="113" t="str">
        <f t="shared" si="1014"/>
        <v/>
      </c>
      <c r="DF717" s="113" t="str">
        <f t="shared" si="1015"/>
        <v/>
      </c>
      <c r="DG717" s="111" t="e">
        <f t="shared" si="1043"/>
        <v>#N/A</v>
      </c>
      <c r="DH717" s="108" t="str">
        <f t="shared" si="1016"/>
        <v/>
      </c>
      <c r="DI717" s="108" t="str">
        <f t="shared" si="1044"/>
        <v/>
      </c>
      <c r="DJ717" s="108" t="str">
        <f t="shared" si="1045"/>
        <v/>
      </c>
      <c r="DK717" s="108" t="str">
        <f t="shared" si="1048"/>
        <v/>
      </c>
      <c r="DL717" s="108" t="str">
        <f t="shared" si="1046"/>
        <v/>
      </c>
      <c r="DM717" s="108" t="str">
        <f t="shared" si="1047"/>
        <v/>
      </c>
      <c r="DN717" s="103"/>
      <c r="DO717" s="170" t="str">
        <f t="shared" si="1017"/>
        <v/>
      </c>
      <c r="DP717" s="170" t="str">
        <f t="shared" si="1018"/>
        <v/>
      </c>
      <c r="DQ717" s="170" t="str">
        <f t="shared" si="1019"/>
        <v/>
      </c>
      <c r="DR717" s="55" t="str">
        <f t="shared" si="1020"/>
        <v/>
      </c>
      <c r="DS717" s="55" t="str">
        <f t="shared" si="1021"/>
        <v/>
      </c>
      <c r="DT717" s="173" t="str">
        <f t="shared" si="1022"/>
        <v/>
      </c>
      <c r="DU717" s="55" t="str">
        <f t="shared" si="1023"/>
        <v/>
      </c>
      <c r="DV717" s="21" t="str">
        <f t="shared" si="1024"/>
        <v/>
      </c>
      <c r="DW717" s="11" t="str">
        <f t="shared" si="1049"/>
        <v/>
      </c>
      <c r="DX717" s="12" t="str">
        <f t="shared" si="1025"/>
        <v/>
      </c>
      <c r="DY717" s="15"/>
    </row>
    <row r="718" spans="1:129" ht="19.899999999999999" customHeight="1" x14ac:dyDescent="0.25">
      <c r="A718" s="47">
        <f t="shared" si="1026"/>
        <v>717</v>
      </c>
      <c r="B718" s="176"/>
      <c r="C718" s="194"/>
      <c r="D718" s="176"/>
      <c r="E718" s="194"/>
      <c r="F718" s="192"/>
      <c r="G718" s="193"/>
      <c r="H718" s="176"/>
      <c r="I718" s="176"/>
      <c r="J718" s="180"/>
      <c r="K718" s="180"/>
      <c r="L718" s="180"/>
      <c r="M718" s="40"/>
      <c r="N718" s="10" t="str">
        <f t="shared" si="969"/>
        <v/>
      </c>
      <c r="O718" s="13"/>
      <c r="P718" s="26" t="str">
        <f t="shared" si="1051"/>
        <v/>
      </c>
      <c r="Q718" s="26" t="str">
        <f t="shared" si="1051"/>
        <v/>
      </c>
      <c r="R718" s="26" t="str">
        <f t="shared" si="1051"/>
        <v/>
      </c>
      <c r="S718" s="26" t="str">
        <f t="shared" si="1051"/>
        <v/>
      </c>
      <c r="T718" s="26" t="str">
        <f t="shared" si="1051"/>
        <v/>
      </c>
      <c r="U718" s="157" t="str">
        <f t="shared" si="1051"/>
        <v/>
      </c>
      <c r="V718" s="26" t="str">
        <f t="shared" si="1051"/>
        <v/>
      </c>
      <c r="W718" s="26" t="str">
        <f t="shared" si="1051"/>
        <v/>
      </c>
      <c r="X718" s="26" t="str">
        <f t="shared" si="1051"/>
        <v/>
      </c>
      <c r="Y718" s="24" t="str">
        <f t="shared" si="1051"/>
        <v/>
      </c>
      <c r="Z718" s="18" t="str">
        <f t="shared" si="1052"/>
        <v/>
      </c>
      <c r="AA718" s="24" t="str">
        <f t="shared" si="1052"/>
        <v/>
      </c>
      <c r="AB718" s="24" t="str">
        <f t="shared" si="1052"/>
        <v/>
      </c>
      <c r="AC718" s="26" t="str">
        <f t="shared" si="1052"/>
        <v/>
      </c>
      <c r="AD718" s="33" t="str">
        <f t="shared" si="1052"/>
        <v/>
      </c>
      <c r="AE718" s="24" t="str">
        <f t="shared" si="1052"/>
        <v/>
      </c>
      <c r="AF718" s="26" t="str">
        <f t="shared" si="1052"/>
        <v/>
      </c>
      <c r="AG718" s="24" t="str">
        <f t="shared" si="1052"/>
        <v/>
      </c>
      <c r="AH718" s="26" t="str">
        <f t="shared" si="1052"/>
        <v/>
      </c>
      <c r="AI718" s="26" t="str">
        <f t="shared" si="1052"/>
        <v/>
      </c>
      <c r="AJ718" s="26" t="str">
        <f t="shared" si="1052"/>
        <v/>
      </c>
      <c r="AK718" s="26" t="str">
        <f t="shared" si="1052"/>
        <v/>
      </c>
      <c r="AL718" s="26" t="str">
        <f t="shared" si="1052"/>
        <v/>
      </c>
      <c r="AM718" s="18" t="str">
        <f t="shared" si="1052"/>
        <v/>
      </c>
      <c r="AN718" s="9"/>
      <c r="AO718" s="152" t="str">
        <f t="shared" si="1027"/>
        <v/>
      </c>
      <c r="AP718" s="150" t="str">
        <f t="shared" si="970"/>
        <v/>
      </c>
      <c r="AQ718" s="151" t="str">
        <f t="shared" si="971"/>
        <v/>
      </c>
      <c r="AR718" s="107" t="str">
        <f t="shared" si="972"/>
        <v/>
      </c>
      <c r="AS718" s="128" t="str">
        <f t="shared" si="973"/>
        <v/>
      </c>
      <c r="AT718" s="114" t="str">
        <f t="shared" si="1028"/>
        <v/>
      </c>
      <c r="AU718" s="114" t="str">
        <f t="shared" si="1029"/>
        <v/>
      </c>
      <c r="AV718" s="114" t="str">
        <f t="shared" si="1030"/>
        <v/>
      </c>
      <c r="AW718" s="114" t="str">
        <f t="shared" si="1031"/>
        <v/>
      </c>
      <c r="AX718" s="117" t="str">
        <f t="shared" si="1032"/>
        <v/>
      </c>
      <c r="AY718" s="117" t="str">
        <f t="shared" si="1033"/>
        <v/>
      </c>
      <c r="AZ718" s="111" t="str">
        <f t="shared" si="1034"/>
        <v/>
      </c>
      <c r="BA718" s="133" t="str">
        <f t="shared" si="1035"/>
        <v/>
      </c>
      <c r="BB718" s="126" t="str">
        <f t="shared" si="974"/>
        <v/>
      </c>
      <c r="BC718" s="126" t="str">
        <f t="shared" si="975"/>
        <v/>
      </c>
      <c r="BD718" s="127" t="str">
        <f t="shared" si="976"/>
        <v/>
      </c>
      <c r="BE718" s="115" t="str">
        <f t="shared" si="977"/>
        <v/>
      </c>
      <c r="BF718" s="148" t="str">
        <f t="shared" si="978"/>
        <v/>
      </c>
      <c r="BG718" s="126" t="str">
        <f t="shared" si="979"/>
        <v/>
      </c>
      <c r="BH718" s="126" t="str">
        <f t="shared" si="980"/>
        <v/>
      </c>
      <c r="BI718" s="126" t="str">
        <f t="shared" si="981"/>
        <v/>
      </c>
      <c r="BJ718" s="126" t="str">
        <f t="shared" si="982"/>
        <v/>
      </c>
      <c r="BK718" s="111" t="str">
        <f t="shared" si="983"/>
        <v/>
      </c>
      <c r="BL718" s="118" t="str">
        <f t="shared" si="1036"/>
        <v/>
      </c>
      <c r="BM718" s="115" t="str">
        <f t="shared" si="984"/>
        <v/>
      </c>
      <c r="BN718" s="110" t="str">
        <f t="shared" si="985"/>
        <v/>
      </c>
      <c r="BO718" s="110" t="str">
        <f t="shared" si="986"/>
        <v/>
      </c>
      <c r="BP718" s="111" t="str">
        <f t="shared" si="1037"/>
        <v/>
      </c>
      <c r="BQ718" s="110" t="str">
        <f t="shared" si="1038"/>
        <v/>
      </c>
      <c r="BR718" s="153"/>
      <c r="BS718" s="115" t="str">
        <f t="shared" si="987"/>
        <v/>
      </c>
      <c r="BT718" s="132" t="str">
        <f t="shared" si="1050"/>
        <v/>
      </c>
      <c r="BU718" s="146" t="str">
        <f t="shared" si="988"/>
        <v/>
      </c>
      <c r="BV718" s="115" t="str">
        <f t="shared" si="989"/>
        <v/>
      </c>
      <c r="BW718" s="118" t="str">
        <f t="shared" si="990"/>
        <v/>
      </c>
      <c r="BX718" s="119"/>
      <c r="BY718" s="111" t="str">
        <f t="shared" si="991"/>
        <v/>
      </c>
      <c r="BZ718" s="111" t="str">
        <f t="shared" si="992"/>
        <v/>
      </c>
      <c r="CA718" s="111" t="str">
        <f t="shared" si="993"/>
        <v/>
      </c>
      <c r="CB718" s="142" t="str">
        <f t="shared" si="994"/>
        <v/>
      </c>
      <c r="CC718" s="184" t="str">
        <f t="shared" si="995"/>
        <v/>
      </c>
      <c r="CD718" s="115" t="str">
        <f t="shared" si="996"/>
        <v/>
      </c>
      <c r="CE718" s="115" t="str">
        <f t="shared" si="997"/>
        <v/>
      </c>
      <c r="CF718" s="125" t="str">
        <f t="shared" si="998"/>
        <v/>
      </c>
      <c r="CG718" s="125" t="str">
        <f t="shared" si="999"/>
        <v/>
      </c>
      <c r="CH718" s="149" t="str">
        <f t="shared" si="1000"/>
        <v/>
      </c>
      <c r="CI718" s="142" t="str">
        <f t="shared" si="1001"/>
        <v/>
      </c>
      <c r="CJ718" s="119"/>
      <c r="CK718" s="109"/>
      <c r="CL718" s="166" t="str">
        <f t="shared" si="1002"/>
        <v/>
      </c>
      <c r="CM718" s="166" t="str">
        <f t="shared" si="1003"/>
        <v/>
      </c>
      <c r="CN718" s="163" t="str">
        <f t="shared" si="1004"/>
        <v/>
      </c>
      <c r="CO718" s="164" t="str">
        <f t="shared" si="1005"/>
        <v/>
      </c>
      <c r="CP718" s="109"/>
      <c r="CQ718" s="163" t="str">
        <f t="shared" si="1006"/>
        <v/>
      </c>
      <c r="CR718" s="163" t="str">
        <f t="shared" si="1007"/>
        <v/>
      </c>
      <c r="CS718" s="109"/>
      <c r="CT718" s="112" t="str">
        <f t="shared" si="1039"/>
        <v/>
      </c>
      <c r="CU718" s="145" t="str">
        <f t="shared" si="1040"/>
        <v/>
      </c>
      <c r="CV718" s="111" t="str">
        <f t="shared" si="1041"/>
        <v/>
      </c>
      <c r="CW718" s="111" t="str">
        <f t="shared" si="1042"/>
        <v/>
      </c>
      <c r="CX718" s="109" t="str">
        <f t="shared" si="1008"/>
        <v/>
      </c>
      <c r="CY718" s="126" t="str">
        <f t="shared" si="1009"/>
        <v/>
      </c>
      <c r="CZ718" s="126" t="str">
        <f t="shared" si="1010"/>
        <v/>
      </c>
      <c r="DA718" s="126" t="str">
        <f t="shared" si="1011"/>
        <v/>
      </c>
      <c r="DB718" s="145" t="str">
        <f t="shared" si="1012"/>
        <v/>
      </c>
      <c r="DC718" s="143" t="str">
        <f t="shared" si="1013"/>
        <v/>
      </c>
      <c r="DD718" s="121"/>
      <c r="DE718" s="113" t="str">
        <f t="shared" si="1014"/>
        <v/>
      </c>
      <c r="DF718" s="113" t="str">
        <f t="shared" si="1015"/>
        <v/>
      </c>
      <c r="DG718" s="111" t="e">
        <f t="shared" si="1043"/>
        <v>#N/A</v>
      </c>
      <c r="DH718" s="108" t="str">
        <f t="shared" si="1016"/>
        <v/>
      </c>
      <c r="DI718" s="108" t="str">
        <f t="shared" si="1044"/>
        <v/>
      </c>
      <c r="DJ718" s="108" t="str">
        <f t="shared" si="1045"/>
        <v/>
      </c>
      <c r="DK718" s="108" t="str">
        <f t="shared" si="1048"/>
        <v/>
      </c>
      <c r="DL718" s="108" t="str">
        <f t="shared" si="1046"/>
        <v/>
      </c>
      <c r="DM718" s="108" t="str">
        <f t="shared" si="1047"/>
        <v/>
      </c>
      <c r="DN718" s="103"/>
      <c r="DO718" s="170" t="str">
        <f t="shared" si="1017"/>
        <v/>
      </c>
      <c r="DP718" s="170" t="str">
        <f t="shared" si="1018"/>
        <v/>
      </c>
      <c r="DQ718" s="170" t="str">
        <f t="shared" si="1019"/>
        <v/>
      </c>
      <c r="DR718" s="55" t="str">
        <f t="shared" si="1020"/>
        <v/>
      </c>
      <c r="DS718" s="55" t="str">
        <f t="shared" si="1021"/>
        <v/>
      </c>
      <c r="DT718" s="173" t="str">
        <f t="shared" si="1022"/>
        <v/>
      </c>
      <c r="DU718" s="55" t="str">
        <f t="shared" si="1023"/>
        <v/>
      </c>
      <c r="DV718" s="21" t="str">
        <f t="shared" si="1024"/>
        <v/>
      </c>
      <c r="DW718" s="11" t="str">
        <f t="shared" si="1049"/>
        <v/>
      </c>
      <c r="DX718" s="12" t="str">
        <f t="shared" si="1025"/>
        <v/>
      </c>
      <c r="DY718" s="15"/>
    </row>
    <row r="719" spans="1:129" ht="19.899999999999999" customHeight="1" x14ac:dyDescent="0.25">
      <c r="A719" s="47">
        <f t="shared" si="1026"/>
        <v>718</v>
      </c>
      <c r="B719" s="176"/>
      <c r="C719" s="194"/>
      <c r="D719" s="176"/>
      <c r="E719" s="194"/>
      <c r="F719" s="192"/>
      <c r="G719" s="193"/>
      <c r="H719" s="176"/>
      <c r="I719" s="176"/>
      <c r="J719" s="180"/>
      <c r="K719" s="180"/>
      <c r="L719" s="180"/>
      <c r="M719" s="40"/>
      <c r="N719" s="10" t="str">
        <f t="shared" si="969"/>
        <v/>
      </c>
      <c r="O719" s="13"/>
      <c r="P719" s="26" t="str">
        <f t="shared" si="1051"/>
        <v/>
      </c>
      <c r="Q719" s="26" t="str">
        <f t="shared" si="1051"/>
        <v/>
      </c>
      <c r="R719" s="26" t="str">
        <f t="shared" si="1051"/>
        <v/>
      </c>
      <c r="S719" s="26" t="str">
        <f t="shared" si="1051"/>
        <v/>
      </c>
      <c r="T719" s="26" t="str">
        <f t="shared" si="1051"/>
        <v/>
      </c>
      <c r="U719" s="157" t="str">
        <f t="shared" si="1051"/>
        <v/>
      </c>
      <c r="V719" s="26" t="str">
        <f t="shared" si="1051"/>
        <v/>
      </c>
      <c r="W719" s="26" t="str">
        <f t="shared" si="1051"/>
        <v/>
      </c>
      <c r="X719" s="26" t="str">
        <f t="shared" si="1051"/>
        <v/>
      </c>
      <c r="Y719" s="24" t="str">
        <f t="shared" si="1051"/>
        <v/>
      </c>
      <c r="Z719" s="18" t="str">
        <f t="shared" si="1052"/>
        <v/>
      </c>
      <c r="AA719" s="24" t="str">
        <f t="shared" si="1052"/>
        <v/>
      </c>
      <c r="AB719" s="24" t="str">
        <f t="shared" si="1052"/>
        <v/>
      </c>
      <c r="AC719" s="26" t="str">
        <f t="shared" si="1052"/>
        <v/>
      </c>
      <c r="AD719" s="33" t="str">
        <f t="shared" si="1052"/>
        <v/>
      </c>
      <c r="AE719" s="24" t="str">
        <f t="shared" si="1052"/>
        <v/>
      </c>
      <c r="AF719" s="26" t="str">
        <f t="shared" si="1052"/>
        <v/>
      </c>
      <c r="AG719" s="24" t="str">
        <f t="shared" si="1052"/>
        <v/>
      </c>
      <c r="AH719" s="26" t="str">
        <f t="shared" si="1052"/>
        <v/>
      </c>
      <c r="AI719" s="26" t="str">
        <f t="shared" si="1052"/>
        <v/>
      </c>
      <c r="AJ719" s="26" t="str">
        <f t="shared" si="1052"/>
        <v/>
      </c>
      <c r="AK719" s="26" t="str">
        <f t="shared" si="1052"/>
        <v/>
      </c>
      <c r="AL719" s="26" t="str">
        <f t="shared" si="1052"/>
        <v/>
      </c>
      <c r="AM719" s="18" t="str">
        <f t="shared" si="1052"/>
        <v/>
      </c>
      <c r="AN719" s="9"/>
      <c r="AO719" s="152" t="str">
        <f t="shared" si="1027"/>
        <v/>
      </c>
      <c r="AP719" s="150" t="str">
        <f t="shared" si="970"/>
        <v/>
      </c>
      <c r="AQ719" s="151" t="str">
        <f t="shared" si="971"/>
        <v/>
      </c>
      <c r="AR719" s="107" t="str">
        <f t="shared" si="972"/>
        <v/>
      </c>
      <c r="AS719" s="128" t="str">
        <f t="shared" si="973"/>
        <v/>
      </c>
      <c r="AT719" s="114" t="str">
        <f t="shared" si="1028"/>
        <v/>
      </c>
      <c r="AU719" s="114" t="str">
        <f t="shared" si="1029"/>
        <v/>
      </c>
      <c r="AV719" s="114" t="str">
        <f t="shared" si="1030"/>
        <v/>
      </c>
      <c r="AW719" s="114" t="str">
        <f t="shared" si="1031"/>
        <v/>
      </c>
      <c r="AX719" s="117" t="str">
        <f t="shared" si="1032"/>
        <v/>
      </c>
      <c r="AY719" s="117" t="str">
        <f t="shared" si="1033"/>
        <v/>
      </c>
      <c r="AZ719" s="111" t="str">
        <f t="shared" si="1034"/>
        <v/>
      </c>
      <c r="BA719" s="133" t="str">
        <f t="shared" si="1035"/>
        <v/>
      </c>
      <c r="BB719" s="126" t="str">
        <f t="shared" si="974"/>
        <v/>
      </c>
      <c r="BC719" s="126" t="str">
        <f t="shared" si="975"/>
        <v/>
      </c>
      <c r="BD719" s="127" t="str">
        <f t="shared" si="976"/>
        <v/>
      </c>
      <c r="BE719" s="115" t="str">
        <f t="shared" si="977"/>
        <v/>
      </c>
      <c r="BF719" s="148" t="str">
        <f t="shared" si="978"/>
        <v/>
      </c>
      <c r="BG719" s="126" t="str">
        <f t="shared" si="979"/>
        <v/>
      </c>
      <c r="BH719" s="126" t="str">
        <f t="shared" si="980"/>
        <v/>
      </c>
      <c r="BI719" s="126" t="str">
        <f t="shared" si="981"/>
        <v/>
      </c>
      <c r="BJ719" s="126" t="str">
        <f t="shared" si="982"/>
        <v/>
      </c>
      <c r="BK719" s="111" t="str">
        <f t="shared" si="983"/>
        <v/>
      </c>
      <c r="BL719" s="118" t="str">
        <f t="shared" si="1036"/>
        <v/>
      </c>
      <c r="BM719" s="115" t="str">
        <f t="shared" si="984"/>
        <v/>
      </c>
      <c r="BN719" s="110" t="str">
        <f t="shared" si="985"/>
        <v/>
      </c>
      <c r="BO719" s="110" t="str">
        <f t="shared" si="986"/>
        <v/>
      </c>
      <c r="BP719" s="111" t="str">
        <f t="shared" si="1037"/>
        <v/>
      </c>
      <c r="BQ719" s="110" t="str">
        <f t="shared" si="1038"/>
        <v/>
      </c>
      <c r="BR719" s="153"/>
      <c r="BS719" s="115" t="str">
        <f t="shared" si="987"/>
        <v/>
      </c>
      <c r="BT719" s="132" t="str">
        <f t="shared" si="1050"/>
        <v/>
      </c>
      <c r="BU719" s="146" t="str">
        <f t="shared" si="988"/>
        <v/>
      </c>
      <c r="BV719" s="115" t="str">
        <f t="shared" si="989"/>
        <v/>
      </c>
      <c r="BW719" s="118" t="str">
        <f t="shared" si="990"/>
        <v/>
      </c>
      <c r="BX719" s="119"/>
      <c r="BY719" s="111" t="str">
        <f t="shared" si="991"/>
        <v/>
      </c>
      <c r="BZ719" s="111" t="str">
        <f t="shared" si="992"/>
        <v/>
      </c>
      <c r="CA719" s="111" t="str">
        <f t="shared" si="993"/>
        <v/>
      </c>
      <c r="CB719" s="142" t="str">
        <f t="shared" si="994"/>
        <v/>
      </c>
      <c r="CC719" s="184" t="str">
        <f t="shared" si="995"/>
        <v/>
      </c>
      <c r="CD719" s="115" t="str">
        <f t="shared" si="996"/>
        <v/>
      </c>
      <c r="CE719" s="115" t="str">
        <f t="shared" si="997"/>
        <v/>
      </c>
      <c r="CF719" s="125" t="str">
        <f t="shared" si="998"/>
        <v/>
      </c>
      <c r="CG719" s="125" t="str">
        <f t="shared" si="999"/>
        <v/>
      </c>
      <c r="CH719" s="149" t="str">
        <f t="shared" si="1000"/>
        <v/>
      </c>
      <c r="CI719" s="142" t="str">
        <f t="shared" si="1001"/>
        <v/>
      </c>
      <c r="CJ719" s="119"/>
      <c r="CK719" s="109"/>
      <c r="CL719" s="166" t="str">
        <f t="shared" si="1002"/>
        <v/>
      </c>
      <c r="CM719" s="166" t="str">
        <f t="shared" si="1003"/>
        <v/>
      </c>
      <c r="CN719" s="163" t="str">
        <f t="shared" si="1004"/>
        <v/>
      </c>
      <c r="CO719" s="164" t="str">
        <f t="shared" si="1005"/>
        <v/>
      </c>
      <c r="CP719" s="109"/>
      <c r="CQ719" s="163" t="str">
        <f t="shared" si="1006"/>
        <v/>
      </c>
      <c r="CR719" s="163" t="str">
        <f t="shared" si="1007"/>
        <v/>
      </c>
      <c r="CS719" s="109"/>
      <c r="CT719" s="112" t="str">
        <f t="shared" si="1039"/>
        <v/>
      </c>
      <c r="CU719" s="145" t="str">
        <f t="shared" si="1040"/>
        <v/>
      </c>
      <c r="CV719" s="111" t="str">
        <f t="shared" si="1041"/>
        <v/>
      </c>
      <c r="CW719" s="111" t="str">
        <f t="shared" si="1042"/>
        <v/>
      </c>
      <c r="CX719" s="109" t="str">
        <f t="shared" si="1008"/>
        <v/>
      </c>
      <c r="CY719" s="126" t="str">
        <f t="shared" si="1009"/>
        <v/>
      </c>
      <c r="CZ719" s="126" t="str">
        <f t="shared" si="1010"/>
        <v/>
      </c>
      <c r="DA719" s="126" t="str">
        <f t="shared" si="1011"/>
        <v/>
      </c>
      <c r="DB719" s="145" t="str">
        <f t="shared" si="1012"/>
        <v/>
      </c>
      <c r="DC719" s="143" t="str">
        <f t="shared" si="1013"/>
        <v/>
      </c>
      <c r="DD719" s="121"/>
      <c r="DE719" s="113" t="str">
        <f t="shared" si="1014"/>
        <v/>
      </c>
      <c r="DF719" s="113" t="str">
        <f t="shared" si="1015"/>
        <v/>
      </c>
      <c r="DG719" s="111" t="e">
        <f t="shared" si="1043"/>
        <v>#N/A</v>
      </c>
      <c r="DH719" s="108" t="str">
        <f t="shared" si="1016"/>
        <v/>
      </c>
      <c r="DI719" s="108" t="str">
        <f t="shared" si="1044"/>
        <v/>
      </c>
      <c r="DJ719" s="108" t="str">
        <f t="shared" si="1045"/>
        <v/>
      </c>
      <c r="DK719" s="108" t="str">
        <f t="shared" si="1048"/>
        <v/>
      </c>
      <c r="DL719" s="108" t="str">
        <f t="shared" si="1046"/>
        <v/>
      </c>
      <c r="DM719" s="108" t="str">
        <f t="shared" si="1047"/>
        <v/>
      </c>
      <c r="DN719" s="103"/>
      <c r="DO719" s="170" t="str">
        <f t="shared" si="1017"/>
        <v/>
      </c>
      <c r="DP719" s="170" t="str">
        <f t="shared" si="1018"/>
        <v/>
      </c>
      <c r="DQ719" s="170" t="str">
        <f t="shared" si="1019"/>
        <v/>
      </c>
      <c r="DR719" s="55" t="str">
        <f t="shared" si="1020"/>
        <v/>
      </c>
      <c r="DS719" s="55" t="str">
        <f t="shared" si="1021"/>
        <v/>
      </c>
      <c r="DT719" s="173" t="str">
        <f t="shared" si="1022"/>
        <v/>
      </c>
      <c r="DU719" s="55" t="str">
        <f t="shared" si="1023"/>
        <v/>
      </c>
      <c r="DV719" s="21" t="str">
        <f t="shared" si="1024"/>
        <v/>
      </c>
      <c r="DW719" s="11" t="str">
        <f t="shared" si="1049"/>
        <v/>
      </c>
      <c r="DX719" s="12" t="str">
        <f t="shared" si="1025"/>
        <v/>
      </c>
      <c r="DY719" s="15"/>
    </row>
    <row r="720" spans="1:129" ht="19.899999999999999" customHeight="1" x14ac:dyDescent="0.25">
      <c r="A720" s="47">
        <f t="shared" si="1026"/>
        <v>719</v>
      </c>
      <c r="B720" s="176"/>
      <c r="C720" s="194"/>
      <c r="D720" s="176"/>
      <c r="E720" s="194"/>
      <c r="F720" s="192"/>
      <c r="G720" s="193"/>
      <c r="H720" s="176"/>
      <c r="I720" s="176"/>
      <c r="J720" s="180"/>
      <c r="K720" s="180"/>
      <c r="L720" s="180"/>
      <c r="M720" s="40"/>
      <c r="N720" s="10" t="str">
        <f t="shared" si="969"/>
        <v/>
      </c>
      <c r="O720" s="13"/>
      <c r="P720" s="26" t="str">
        <f t="shared" si="1051"/>
        <v/>
      </c>
      <c r="Q720" s="26" t="str">
        <f t="shared" si="1051"/>
        <v/>
      </c>
      <c r="R720" s="26" t="str">
        <f t="shared" si="1051"/>
        <v/>
      </c>
      <c r="S720" s="26" t="str">
        <f t="shared" si="1051"/>
        <v/>
      </c>
      <c r="T720" s="26" t="str">
        <f t="shared" si="1051"/>
        <v/>
      </c>
      <c r="U720" s="157" t="str">
        <f t="shared" si="1051"/>
        <v/>
      </c>
      <c r="V720" s="26" t="str">
        <f t="shared" si="1051"/>
        <v/>
      </c>
      <c r="W720" s="26" t="str">
        <f t="shared" si="1051"/>
        <v/>
      </c>
      <c r="X720" s="26" t="str">
        <f t="shared" si="1051"/>
        <v/>
      </c>
      <c r="Y720" s="24" t="str">
        <f t="shared" si="1051"/>
        <v/>
      </c>
      <c r="Z720" s="18" t="str">
        <f t="shared" si="1052"/>
        <v/>
      </c>
      <c r="AA720" s="24" t="str">
        <f t="shared" si="1052"/>
        <v/>
      </c>
      <c r="AB720" s="24" t="str">
        <f t="shared" si="1052"/>
        <v/>
      </c>
      <c r="AC720" s="26" t="str">
        <f t="shared" si="1052"/>
        <v/>
      </c>
      <c r="AD720" s="33" t="str">
        <f t="shared" si="1052"/>
        <v/>
      </c>
      <c r="AE720" s="24" t="str">
        <f t="shared" si="1052"/>
        <v/>
      </c>
      <c r="AF720" s="26" t="str">
        <f t="shared" si="1052"/>
        <v/>
      </c>
      <c r="AG720" s="24" t="str">
        <f t="shared" si="1052"/>
        <v/>
      </c>
      <c r="AH720" s="26" t="str">
        <f t="shared" si="1052"/>
        <v/>
      </c>
      <c r="AI720" s="26" t="str">
        <f t="shared" si="1052"/>
        <v/>
      </c>
      <c r="AJ720" s="26" t="str">
        <f t="shared" si="1052"/>
        <v/>
      </c>
      <c r="AK720" s="26" t="str">
        <f t="shared" si="1052"/>
        <v/>
      </c>
      <c r="AL720" s="26" t="str">
        <f t="shared" si="1052"/>
        <v/>
      </c>
      <c r="AM720" s="18" t="str">
        <f t="shared" si="1052"/>
        <v/>
      </c>
      <c r="AN720" s="9"/>
      <c r="AO720" s="152" t="str">
        <f t="shared" si="1027"/>
        <v/>
      </c>
      <c r="AP720" s="150" t="str">
        <f t="shared" si="970"/>
        <v/>
      </c>
      <c r="AQ720" s="151" t="str">
        <f t="shared" si="971"/>
        <v/>
      </c>
      <c r="AR720" s="107" t="str">
        <f t="shared" si="972"/>
        <v/>
      </c>
      <c r="AS720" s="128" t="str">
        <f t="shared" si="973"/>
        <v/>
      </c>
      <c r="AT720" s="114" t="str">
        <f t="shared" si="1028"/>
        <v/>
      </c>
      <c r="AU720" s="114" t="str">
        <f t="shared" si="1029"/>
        <v/>
      </c>
      <c r="AV720" s="114" t="str">
        <f t="shared" si="1030"/>
        <v/>
      </c>
      <c r="AW720" s="114" t="str">
        <f t="shared" si="1031"/>
        <v/>
      </c>
      <c r="AX720" s="117" t="str">
        <f t="shared" si="1032"/>
        <v/>
      </c>
      <c r="AY720" s="117" t="str">
        <f t="shared" si="1033"/>
        <v/>
      </c>
      <c r="AZ720" s="111" t="str">
        <f t="shared" si="1034"/>
        <v/>
      </c>
      <c r="BA720" s="133" t="str">
        <f t="shared" si="1035"/>
        <v/>
      </c>
      <c r="BB720" s="126" t="str">
        <f t="shared" si="974"/>
        <v/>
      </c>
      <c r="BC720" s="126" t="str">
        <f t="shared" si="975"/>
        <v/>
      </c>
      <c r="BD720" s="127" t="str">
        <f t="shared" si="976"/>
        <v/>
      </c>
      <c r="BE720" s="115" t="str">
        <f t="shared" si="977"/>
        <v/>
      </c>
      <c r="BF720" s="148" t="str">
        <f t="shared" si="978"/>
        <v/>
      </c>
      <c r="BG720" s="126" t="str">
        <f t="shared" si="979"/>
        <v/>
      </c>
      <c r="BH720" s="126" t="str">
        <f t="shared" si="980"/>
        <v/>
      </c>
      <c r="BI720" s="126" t="str">
        <f t="shared" si="981"/>
        <v/>
      </c>
      <c r="BJ720" s="126" t="str">
        <f t="shared" si="982"/>
        <v/>
      </c>
      <c r="BK720" s="111" t="str">
        <f t="shared" si="983"/>
        <v/>
      </c>
      <c r="BL720" s="118" t="str">
        <f t="shared" si="1036"/>
        <v/>
      </c>
      <c r="BM720" s="115" t="str">
        <f t="shared" si="984"/>
        <v/>
      </c>
      <c r="BN720" s="110" t="str">
        <f t="shared" si="985"/>
        <v/>
      </c>
      <c r="BO720" s="110" t="str">
        <f t="shared" si="986"/>
        <v/>
      </c>
      <c r="BP720" s="111" t="str">
        <f t="shared" si="1037"/>
        <v/>
      </c>
      <c r="BQ720" s="110" t="str">
        <f t="shared" si="1038"/>
        <v/>
      </c>
      <c r="BR720" s="153"/>
      <c r="BS720" s="115" t="str">
        <f t="shared" si="987"/>
        <v/>
      </c>
      <c r="BT720" s="132" t="str">
        <f t="shared" si="1050"/>
        <v/>
      </c>
      <c r="BU720" s="146" t="str">
        <f t="shared" si="988"/>
        <v/>
      </c>
      <c r="BV720" s="115" t="str">
        <f t="shared" si="989"/>
        <v/>
      </c>
      <c r="BW720" s="118" t="str">
        <f t="shared" si="990"/>
        <v/>
      </c>
      <c r="BX720" s="119"/>
      <c r="BY720" s="111" t="str">
        <f t="shared" si="991"/>
        <v/>
      </c>
      <c r="BZ720" s="111" t="str">
        <f t="shared" si="992"/>
        <v/>
      </c>
      <c r="CA720" s="111" t="str">
        <f t="shared" si="993"/>
        <v/>
      </c>
      <c r="CB720" s="142" t="str">
        <f t="shared" si="994"/>
        <v/>
      </c>
      <c r="CC720" s="184" t="str">
        <f t="shared" si="995"/>
        <v/>
      </c>
      <c r="CD720" s="115" t="str">
        <f t="shared" si="996"/>
        <v/>
      </c>
      <c r="CE720" s="115" t="str">
        <f t="shared" si="997"/>
        <v/>
      </c>
      <c r="CF720" s="125" t="str">
        <f t="shared" si="998"/>
        <v/>
      </c>
      <c r="CG720" s="125" t="str">
        <f t="shared" si="999"/>
        <v/>
      </c>
      <c r="CH720" s="149" t="str">
        <f t="shared" si="1000"/>
        <v/>
      </c>
      <c r="CI720" s="142" t="str">
        <f t="shared" si="1001"/>
        <v/>
      </c>
      <c r="CJ720" s="119"/>
      <c r="CK720" s="109"/>
      <c r="CL720" s="166" t="str">
        <f t="shared" si="1002"/>
        <v/>
      </c>
      <c r="CM720" s="166" t="str">
        <f t="shared" si="1003"/>
        <v/>
      </c>
      <c r="CN720" s="163" t="str">
        <f t="shared" si="1004"/>
        <v/>
      </c>
      <c r="CO720" s="164" t="str">
        <f t="shared" si="1005"/>
        <v/>
      </c>
      <c r="CP720" s="109"/>
      <c r="CQ720" s="163" t="str">
        <f t="shared" si="1006"/>
        <v/>
      </c>
      <c r="CR720" s="163" t="str">
        <f t="shared" si="1007"/>
        <v/>
      </c>
      <c r="CS720" s="109"/>
      <c r="CT720" s="112" t="str">
        <f t="shared" si="1039"/>
        <v/>
      </c>
      <c r="CU720" s="145" t="str">
        <f t="shared" si="1040"/>
        <v/>
      </c>
      <c r="CV720" s="111" t="str">
        <f t="shared" si="1041"/>
        <v/>
      </c>
      <c r="CW720" s="111" t="str">
        <f t="shared" si="1042"/>
        <v/>
      </c>
      <c r="CX720" s="109" t="str">
        <f t="shared" si="1008"/>
        <v/>
      </c>
      <c r="CY720" s="126" t="str">
        <f t="shared" si="1009"/>
        <v/>
      </c>
      <c r="CZ720" s="126" t="str">
        <f t="shared" si="1010"/>
        <v/>
      </c>
      <c r="DA720" s="126" t="str">
        <f t="shared" si="1011"/>
        <v/>
      </c>
      <c r="DB720" s="145" t="str">
        <f t="shared" si="1012"/>
        <v/>
      </c>
      <c r="DC720" s="143" t="str">
        <f t="shared" si="1013"/>
        <v/>
      </c>
      <c r="DD720" s="121"/>
      <c r="DE720" s="113" t="str">
        <f t="shared" si="1014"/>
        <v/>
      </c>
      <c r="DF720" s="113" t="str">
        <f t="shared" si="1015"/>
        <v/>
      </c>
      <c r="DG720" s="111" t="e">
        <f t="shared" si="1043"/>
        <v>#N/A</v>
      </c>
      <c r="DH720" s="108" t="str">
        <f t="shared" si="1016"/>
        <v/>
      </c>
      <c r="DI720" s="108" t="str">
        <f t="shared" si="1044"/>
        <v/>
      </c>
      <c r="DJ720" s="108" t="str">
        <f t="shared" si="1045"/>
        <v/>
      </c>
      <c r="DK720" s="108" t="str">
        <f t="shared" si="1048"/>
        <v/>
      </c>
      <c r="DL720" s="108" t="str">
        <f t="shared" si="1046"/>
        <v/>
      </c>
      <c r="DM720" s="108" t="str">
        <f t="shared" si="1047"/>
        <v/>
      </c>
      <c r="DN720" s="103"/>
      <c r="DO720" s="170" t="str">
        <f t="shared" si="1017"/>
        <v/>
      </c>
      <c r="DP720" s="170" t="str">
        <f t="shared" si="1018"/>
        <v/>
      </c>
      <c r="DQ720" s="170" t="str">
        <f t="shared" si="1019"/>
        <v/>
      </c>
      <c r="DR720" s="55" t="str">
        <f t="shared" si="1020"/>
        <v/>
      </c>
      <c r="DS720" s="55" t="str">
        <f t="shared" si="1021"/>
        <v/>
      </c>
      <c r="DT720" s="173" t="str">
        <f t="shared" si="1022"/>
        <v/>
      </c>
      <c r="DU720" s="55" t="str">
        <f t="shared" si="1023"/>
        <v/>
      </c>
      <c r="DV720" s="21" t="str">
        <f t="shared" si="1024"/>
        <v/>
      </c>
      <c r="DW720" s="11" t="str">
        <f t="shared" si="1049"/>
        <v/>
      </c>
      <c r="DX720" s="12" t="str">
        <f t="shared" si="1025"/>
        <v/>
      </c>
      <c r="DY720" s="15"/>
    </row>
    <row r="721" spans="1:129" ht="19.899999999999999" customHeight="1" x14ac:dyDescent="0.25">
      <c r="A721" s="47">
        <f t="shared" si="1026"/>
        <v>720</v>
      </c>
      <c r="B721" s="176"/>
      <c r="C721" s="194"/>
      <c r="D721" s="176"/>
      <c r="E721" s="194"/>
      <c r="F721" s="192"/>
      <c r="G721" s="193"/>
      <c r="H721" s="176"/>
      <c r="I721" s="176"/>
      <c r="J721" s="180"/>
      <c r="K721" s="180"/>
      <c r="L721" s="180"/>
      <c r="M721" s="40"/>
      <c r="N721" s="10" t="str">
        <f t="shared" si="969"/>
        <v/>
      </c>
      <c r="O721" s="13"/>
      <c r="P721" s="26" t="str">
        <f t="shared" si="1051"/>
        <v/>
      </c>
      <c r="Q721" s="26" t="str">
        <f t="shared" si="1051"/>
        <v/>
      </c>
      <c r="R721" s="26" t="str">
        <f t="shared" si="1051"/>
        <v/>
      </c>
      <c r="S721" s="26" t="str">
        <f t="shared" si="1051"/>
        <v/>
      </c>
      <c r="T721" s="26" t="str">
        <f t="shared" si="1051"/>
        <v/>
      </c>
      <c r="U721" s="157" t="str">
        <f t="shared" si="1051"/>
        <v/>
      </c>
      <c r="V721" s="26" t="str">
        <f t="shared" si="1051"/>
        <v/>
      </c>
      <c r="W721" s="26" t="str">
        <f t="shared" si="1051"/>
        <v/>
      </c>
      <c r="X721" s="26" t="str">
        <f t="shared" si="1051"/>
        <v/>
      </c>
      <c r="Y721" s="24" t="str">
        <f t="shared" si="1051"/>
        <v/>
      </c>
      <c r="Z721" s="18" t="str">
        <f t="shared" si="1052"/>
        <v/>
      </c>
      <c r="AA721" s="24" t="str">
        <f t="shared" si="1052"/>
        <v/>
      </c>
      <c r="AB721" s="24" t="str">
        <f t="shared" si="1052"/>
        <v/>
      </c>
      <c r="AC721" s="26" t="str">
        <f t="shared" si="1052"/>
        <v/>
      </c>
      <c r="AD721" s="33" t="str">
        <f t="shared" si="1052"/>
        <v/>
      </c>
      <c r="AE721" s="24" t="str">
        <f t="shared" si="1052"/>
        <v/>
      </c>
      <c r="AF721" s="26" t="str">
        <f t="shared" si="1052"/>
        <v/>
      </c>
      <c r="AG721" s="24" t="str">
        <f t="shared" si="1052"/>
        <v/>
      </c>
      <c r="AH721" s="26" t="str">
        <f t="shared" si="1052"/>
        <v/>
      </c>
      <c r="AI721" s="26" t="str">
        <f t="shared" si="1052"/>
        <v/>
      </c>
      <c r="AJ721" s="26" t="str">
        <f t="shared" si="1052"/>
        <v/>
      </c>
      <c r="AK721" s="26" t="str">
        <f t="shared" si="1052"/>
        <v/>
      </c>
      <c r="AL721" s="26" t="str">
        <f t="shared" si="1052"/>
        <v/>
      </c>
      <c r="AM721" s="18" t="str">
        <f t="shared" si="1052"/>
        <v/>
      </c>
      <c r="AN721" s="9"/>
      <c r="AO721" s="152" t="str">
        <f t="shared" si="1027"/>
        <v/>
      </c>
      <c r="AP721" s="150" t="str">
        <f t="shared" si="970"/>
        <v/>
      </c>
      <c r="AQ721" s="151" t="str">
        <f t="shared" si="971"/>
        <v/>
      </c>
      <c r="AR721" s="107" t="str">
        <f t="shared" si="972"/>
        <v/>
      </c>
      <c r="AS721" s="128" t="str">
        <f t="shared" si="973"/>
        <v/>
      </c>
      <c r="AT721" s="114" t="str">
        <f t="shared" si="1028"/>
        <v/>
      </c>
      <c r="AU721" s="114" t="str">
        <f t="shared" si="1029"/>
        <v/>
      </c>
      <c r="AV721" s="114" t="str">
        <f t="shared" si="1030"/>
        <v/>
      </c>
      <c r="AW721" s="114" t="str">
        <f t="shared" si="1031"/>
        <v/>
      </c>
      <c r="AX721" s="117" t="str">
        <f t="shared" si="1032"/>
        <v/>
      </c>
      <c r="AY721" s="117" t="str">
        <f t="shared" si="1033"/>
        <v/>
      </c>
      <c r="AZ721" s="111" t="str">
        <f t="shared" si="1034"/>
        <v/>
      </c>
      <c r="BA721" s="133" t="str">
        <f t="shared" si="1035"/>
        <v/>
      </c>
      <c r="BB721" s="126" t="str">
        <f t="shared" si="974"/>
        <v/>
      </c>
      <c r="BC721" s="126" t="str">
        <f t="shared" si="975"/>
        <v/>
      </c>
      <c r="BD721" s="127" t="str">
        <f t="shared" si="976"/>
        <v/>
      </c>
      <c r="BE721" s="115" t="str">
        <f t="shared" si="977"/>
        <v/>
      </c>
      <c r="BF721" s="148" t="str">
        <f t="shared" si="978"/>
        <v/>
      </c>
      <c r="BG721" s="126" t="str">
        <f t="shared" si="979"/>
        <v/>
      </c>
      <c r="BH721" s="126" t="str">
        <f t="shared" si="980"/>
        <v/>
      </c>
      <c r="BI721" s="126" t="str">
        <f t="shared" si="981"/>
        <v/>
      </c>
      <c r="BJ721" s="126" t="str">
        <f t="shared" si="982"/>
        <v/>
      </c>
      <c r="BK721" s="111" t="str">
        <f t="shared" si="983"/>
        <v/>
      </c>
      <c r="BL721" s="118" t="str">
        <f t="shared" si="1036"/>
        <v/>
      </c>
      <c r="BM721" s="115" t="str">
        <f t="shared" si="984"/>
        <v/>
      </c>
      <c r="BN721" s="110" t="str">
        <f t="shared" si="985"/>
        <v/>
      </c>
      <c r="BO721" s="110" t="str">
        <f t="shared" si="986"/>
        <v/>
      </c>
      <c r="BP721" s="111" t="str">
        <f t="shared" si="1037"/>
        <v/>
      </c>
      <c r="BQ721" s="110" t="str">
        <f t="shared" si="1038"/>
        <v/>
      </c>
      <c r="BR721" s="153"/>
      <c r="BS721" s="115" t="str">
        <f t="shared" si="987"/>
        <v/>
      </c>
      <c r="BT721" s="132" t="str">
        <f t="shared" si="1050"/>
        <v/>
      </c>
      <c r="BU721" s="146" t="str">
        <f t="shared" si="988"/>
        <v/>
      </c>
      <c r="BV721" s="115" t="str">
        <f t="shared" si="989"/>
        <v/>
      </c>
      <c r="BW721" s="118" t="str">
        <f t="shared" si="990"/>
        <v/>
      </c>
      <c r="BX721" s="119"/>
      <c r="BY721" s="111" t="str">
        <f t="shared" si="991"/>
        <v/>
      </c>
      <c r="BZ721" s="111" t="str">
        <f t="shared" si="992"/>
        <v/>
      </c>
      <c r="CA721" s="111" t="str">
        <f t="shared" si="993"/>
        <v/>
      </c>
      <c r="CB721" s="142" t="str">
        <f t="shared" si="994"/>
        <v/>
      </c>
      <c r="CC721" s="184" t="str">
        <f t="shared" si="995"/>
        <v/>
      </c>
      <c r="CD721" s="115" t="str">
        <f t="shared" si="996"/>
        <v/>
      </c>
      <c r="CE721" s="115" t="str">
        <f t="shared" si="997"/>
        <v/>
      </c>
      <c r="CF721" s="125" t="str">
        <f t="shared" si="998"/>
        <v/>
      </c>
      <c r="CG721" s="125" t="str">
        <f t="shared" si="999"/>
        <v/>
      </c>
      <c r="CH721" s="149" t="str">
        <f t="shared" si="1000"/>
        <v/>
      </c>
      <c r="CI721" s="142" t="str">
        <f t="shared" si="1001"/>
        <v/>
      </c>
      <c r="CJ721" s="119"/>
      <c r="CK721" s="109"/>
      <c r="CL721" s="166" t="str">
        <f t="shared" si="1002"/>
        <v/>
      </c>
      <c r="CM721" s="166" t="str">
        <f t="shared" si="1003"/>
        <v/>
      </c>
      <c r="CN721" s="163" t="str">
        <f t="shared" si="1004"/>
        <v/>
      </c>
      <c r="CO721" s="164" t="str">
        <f t="shared" si="1005"/>
        <v/>
      </c>
      <c r="CP721" s="109"/>
      <c r="CQ721" s="163" t="str">
        <f t="shared" si="1006"/>
        <v/>
      </c>
      <c r="CR721" s="163" t="str">
        <f t="shared" si="1007"/>
        <v/>
      </c>
      <c r="CS721" s="109"/>
      <c r="CT721" s="112" t="str">
        <f t="shared" si="1039"/>
        <v/>
      </c>
      <c r="CU721" s="145" t="str">
        <f t="shared" si="1040"/>
        <v/>
      </c>
      <c r="CV721" s="111" t="str">
        <f t="shared" si="1041"/>
        <v/>
      </c>
      <c r="CW721" s="111" t="str">
        <f t="shared" si="1042"/>
        <v/>
      </c>
      <c r="CX721" s="109" t="str">
        <f t="shared" si="1008"/>
        <v/>
      </c>
      <c r="CY721" s="126" t="str">
        <f t="shared" si="1009"/>
        <v/>
      </c>
      <c r="CZ721" s="126" t="str">
        <f t="shared" si="1010"/>
        <v/>
      </c>
      <c r="DA721" s="126" t="str">
        <f t="shared" si="1011"/>
        <v/>
      </c>
      <c r="DB721" s="145" t="str">
        <f t="shared" si="1012"/>
        <v/>
      </c>
      <c r="DC721" s="143" t="str">
        <f t="shared" si="1013"/>
        <v/>
      </c>
      <c r="DD721" s="121"/>
      <c r="DE721" s="113" t="str">
        <f t="shared" si="1014"/>
        <v/>
      </c>
      <c r="DF721" s="113" t="str">
        <f t="shared" si="1015"/>
        <v/>
      </c>
      <c r="DG721" s="111" t="e">
        <f t="shared" si="1043"/>
        <v>#N/A</v>
      </c>
      <c r="DH721" s="108" t="str">
        <f t="shared" si="1016"/>
        <v/>
      </c>
      <c r="DI721" s="108" t="str">
        <f t="shared" si="1044"/>
        <v/>
      </c>
      <c r="DJ721" s="108" t="str">
        <f t="shared" si="1045"/>
        <v/>
      </c>
      <c r="DK721" s="108" t="str">
        <f t="shared" si="1048"/>
        <v/>
      </c>
      <c r="DL721" s="108" t="str">
        <f t="shared" si="1046"/>
        <v/>
      </c>
      <c r="DM721" s="108" t="str">
        <f t="shared" si="1047"/>
        <v/>
      </c>
      <c r="DN721" s="103"/>
      <c r="DO721" s="170" t="str">
        <f t="shared" si="1017"/>
        <v/>
      </c>
      <c r="DP721" s="170" t="str">
        <f t="shared" si="1018"/>
        <v/>
      </c>
      <c r="DQ721" s="170" t="str">
        <f t="shared" si="1019"/>
        <v/>
      </c>
      <c r="DR721" s="55" t="str">
        <f t="shared" si="1020"/>
        <v/>
      </c>
      <c r="DS721" s="55" t="str">
        <f t="shared" si="1021"/>
        <v/>
      </c>
      <c r="DT721" s="173" t="str">
        <f t="shared" si="1022"/>
        <v/>
      </c>
      <c r="DU721" s="55" t="str">
        <f t="shared" si="1023"/>
        <v/>
      </c>
      <c r="DV721" s="21" t="str">
        <f t="shared" si="1024"/>
        <v/>
      </c>
      <c r="DW721" s="11" t="str">
        <f t="shared" si="1049"/>
        <v/>
      </c>
      <c r="DX721" s="12" t="str">
        <f t="shared" si="1025"/>
        <v/>
      </c>
      <c r="DY721" s="15"/>
    </row>
    <row r="722" spans="1:129" ht="19.899999999999999" customHeight="1" x14ac:dyDescent="0.25">
      <c r="A722" s="47">
        <f t="shared" si="1026"/>
        <v>721</v>
      </c>
      <c r="B722" s="176"/>
      <c r="C722" s="194"/>
      <c r="D722" s="176"/>
      <c r="E722" s="194"/>
      <c r="F722" s="192"/>
      <c r="G722" s="193"/>
      <c r="H722" s="176"/>
      <c r="I722" s="176"/>
      <c r="J722" s="180"/>
      <c r="K722" s="180"/>
      <c r="L722" s="180"/>
      <c r="M722" s="40"/>
      <c r="N722" s="10" t="str">
        <f t="shared" si="969"/>
        <v/>
      </c>
      <c r="O722" s="13"/>
      <c r="P722" s="26" t="str">
        <f t="shared" si="1051"/>
        <v/>
      </c>
      <c r="Q722" s="26" t="str">
        <f t="shared" si="1051"/>
        <v/>
      </c>
      <c r="R722" s="26" t="str">
        <f t="shared" si="1051"/>
        <v/>
      </c>
      <c r="S722" s="26" t="str">
        <f t="shared" si="1051"/>
        <v/>
      </c>
      <c r="T722" s="26" t="str">
        <f t="shared" si="1051"/>
        <v/>
      </c>
      <c r="U722" s="157" t="str">
        <f t="shared" si="1051"/>
        <v/>
      </c>
      <c r="V722" s="26" t="str">
        <f t="shared" si="1051"/>
        <v/>
      </c>
      <c r="W722" s="26" t="str">
        <f t="shared" si="1051"/>
        <v/>
      </c>
      <c r="X722" s="26" t="str">
        <f t="shared" si="1051"/>
        <v/>
      </c>
      <c r="Y722" s="24" t="str">
        <f t="shared" si="1051"/>
        <v/>
      </c>
      <c r="Z722" s="18" t="str">
        <f t="shared" si="1052"/>
        <v/>
      </c>
      <c r="AA722" s="24" t="str">
        <f t="shared" si="1052"/>
        <v/>
      </c>
      <c r="AB722" s="24" t="str">
        <f t="shared" si="1052"/>
        <v/>
      </c>
      <c r="AC722" s="26" t="str">
        <f t="shared" si="1052"/>
        <v/>
      </c>
      <c r="AD722" s="33" t="str">
        <f t="shared" si="1052"/>
        <v/>
      </c>
      <c r="AE722" s="24" t="str">
        <f t="shared" si="1052"/>
        <v/>
      </c>
      <c r="AF722" s="26" t="str">
        <f t="shared" si="1052"/>
        <v/>
      </c>
      <c r="AG722" s="24" t="str">
        <f t="shared" si="1052"/>
        <v/>
      </c>
      <c r="AH722" s="26" t="str">
        <f t="shared" si="1052"/>
        <v/>
      </c>
      <c r="AI722" s="26" t="str">
        <f t="shared" si="1052"/>
        <v/>
      </c>
      <c r="AJ722" s="26" t="str">
        <f t="shared" si="1052"/>
        <v/>
      </c>
      <c r="AK722" s="26" t="str">
        <f t="shared" si="1052"/>
        <v/>
      </c>
      <c r="AL722" s="26" t="str">
        <f t="shared" si="1052"/>
        <v/>
      </c>
      <c r="AM722" s="18" t="str">
        <f t="shared" si="1052"/>
        <v/>
      </c>
      <c r="AN722" s="9"/>
      <c r="AO722" s="152" t="str">
        <f t="shared" si="1027"/>
        <v/>
      </c>
      <c r="AP722" s="150" t="str">
        <f t="shared" si="970"/>
        <v/>
      </c>
      <c r="AQ722" s="151" t="str">
        <f t="shared" si="971"/>
        <v/>
      </c>
      <c r="AR722" s="107" t="str">
        <f t="shared" si="972"/>
        <v/>
      </c>
      <c r="AS722" s="128" t="str">
        <f t="shared" si="973"/>
        <v/>
      </c>
      <c r="AT722" s="114" t="str">
        <f t="shared" si="1028"/>
        <v/>
      </c>
      <c r="AU722" s="114" t="str">
        <f t="shared" si="1029"/>
        <v/>
      </c>
      <c r="AV722" s="114" t="str">
        <f t="shared" si="1030"/>
        <v/>
      </c>
      <c r="AW722" s="114" t="str">
        <f t="shared" si="1031"/>
        <v/>
      </c>
      <c r="AX722" s="117" t="str">
        <f t="shared" si="1032"/>
        <v/>
      </c>
      <c r="AY722" s="117" t="str">
        <f t="shared" si="1033"/>
        <v/>
      </c>
      <c r="AZ722" s="111" t="str">
        <f t="shared" si="1034"/>
        <v/>
      </c>
      <c r="BA722" s="133" t="str">
        <f t="shared" si="1035"/>
        <v/>
      </c>
      <c r="BB722" s="126" t="str">
        <f t="shared" si="974"/>
        <v/>
      </c>
      <c r="BC722" s="126" t="str">
        <f t="shared" si="975"/>
        <v/>
      </c>
      <c r="BD722" s="127" t="str">
        <f t="shared" si="976"/>
        <v/>
      </c>
      <c r="BE722" s="115" t="str">
        <f t="shared" si="977"/>
        <v/>
      </c>
      <c r="BF722" s="148" t="str">
        <f t="shared" si="978"/>
        <v/>
      </c>
      <c r="BG722" s="126" t="str">
        <f t="shared" si="979"/>
        <v/>
      </c>
      <c r="BH722" s="126" t="str">
        <f t="shared" si="980"/>
        <v/>
      </c>
      <c r="BI722" s="126" t="str">
        <f t="shared" si="981"/>
        <v/>
      </c>
      <c r="BJ722" s="126" t="str">
        <f t="shared" si="982"/>
        <v/>
      </c>
      <c r="BK722" s="111" t="str">
        <f t="shared" si="983"/>
        <v/>
      </c>
      <c r="BL722" s="118" t="str">
        <f t="shared" si="1036"/>
        <v/>
      </c>
      <c r="BM722" s="115" t="str">
        <f t="shared" si="984"/>
        <v/>
      </c>
      <c r="BN722" s="110" t="str">
        <f t="shared" si="985"/>
        <v/>
      </c>
      <c r="BO722" s="110" t="str">
        <f t="shared" si="986"/>
        <v/>
      </c>
      <c r="BP722" s="111" t="str">
        <f t="shared" si="1037"/>
        <v/>
      </c>
      <c r="BQ722" s="110" t="str">
        <f t="shared" si="1038"/>
        <v/>
      </c>
      <c r="BR722" s="153"/>
      <c r="BS722" s="115" t="str">
        <f t="shared" si="987"/>
        <v/>
      </c>
      <c r="BT722" s="132" t="str">
        <f t="shared" si="1050"/>
        <v/>
      </c>
      <c r="BU722" s="146" t="str">
        <f t="shared" si="988"/>
        <v/>
      </c>
      <c r="BV722" s="115" t="str">
        <f t="shared" si="989"/>
        <v/>
      </c>
      <c r="BW722" s="118" t="str">
        <f t="shared" si="990"/>
        <v/>
      </c>
      <c r="BX722" s="119"/>
      <c r="BY722" s="111" t="str">
        <f t="shared" si="991"/>
        <v/>
      </c>
      <c r="BZ722" s="111" t="str">
        <f t="shared" si="992"/>
        <v/>
      </c>
      <c r="CA722" s="111" t="str">
        <f t="shared" si="993"/>
        <v/>
      </c>
      <c r="CB722" s="142" t="str">
        <f t="shared" si="994"/>
        <v/>
      </c>
      <c r="CC722" s="184" t="str">
        <f t="shared" si="995"/>
        <v/>
      </c>
      <c r="CD722" s="115" t="str">
        <f t="shared" si="996"/>
        <v/>
      </c>
      <c r="CE722" s="115" t="str">
        <f t="shared" si="997"/>
        <v/>
      </c>
      <c r="CF722" s="125" t="str">
        <f t="shared" si="998"/>
        <v/>
      </c>
      <c r="CG722" s="125" t="str">
        <f t="shared" si="999"/>
        <v/>
      </c>
      <c r="CH722" s="149" t="str">
        <f t="shared" si="1000"/>
        <v/>
      </c>
      <c r="CI722" s="142" t="str">
        <f t="shared" si="1001"/>
        <v/>
      </c>
      <c r="CJ722" s="119"/>
      <c r="CK722" s="109"/>
      <c r="CL722" s="166" t="str">
        <f t="shared" si="1002"/>
        <v/>
      </c>
      <c r="CM722" s="166" t="str">
        <f t="shared" si="1003"/>
        <v/>
      </c>
      <c r="CN722" s="163" t="str">
        <f t="shared" si="1004"/>
        <v/>
      </c>
      <c r="CO722" s="164" t="str">
        <f t="shared" si="1005"/>
        <v/>
      </c>
      <c r="CP722" s="109"/>
      <c r="CQ722" s="163" t="str">
        <f t="shared" si="1006"/>
        <v/>
      </c>
      <c r="CR722" s="163" t="str">
        <f t="shared" si="1007"/>
        <v/>
      </c>
      <c r="CS722" s="109"/>
      <c r="CT722" s="112" t="str">
        <f t="shared" si="1039"/>
        <v/>
      </c>
      <c r="CU722" s="145" t="str">
        <f t="shared" si="1040"/>
        <v/>
      </c>
      <c r="CV722" s="111" t="str">
        <f t="shared" si="1041"/>
        <v/>
      </c>
      <c r="CW722" s="111" t="str">
        <f t="shared" si="1042"/>
        <v/>
      </c>
      <c r="CX722" s="109" t="str">
        <f t="shared" si="1008"/>
        <v/>
      </c>
      <c r="CY722" s="126" t="str">
        <f t="shared" si="1009"/>
        <v/>
      </c>
      <c r="CZ722" s="126" t="str">
        <f t="shared" si="1010"/>
        <v/>
      </c>
      <c r="DA722" s="126" t="str">
        <f t="shared" si="1011"/>
        <v/>
      </c>
      <c r="DB722" s="145" t="str">
        <f t="shared" si="1012"/>
        <v/>
      </c>
      <c r="DC722" s="143" t="str">
        <f t="shared" si="1013"/>
        <v/>
      </c>
      <c r="DD722" s="121"/>
      <c r="DE722" s="113" t="str">
        <f t="shared" si="1014"/>
        <v/>
      </c>
      <c r="DF722" s="113" t="str">
        <f t="shared" si="1015"/>
        <v/>
      </c>
      <c r="DG722" s="111" t="e">
        <f t="shared" si="1043"/>
        <v>#N/A</v>
      </c>
      <c r="DH722" s="108" t="str">
        <f t="shared" si="1016"/>
        <v/>
      </c>
      <c r="DI722" s="108" t="str">
        <f t="shared" si="1044"/>
        <v/>
      </c>
      <c r="DJ722" s="108" t="str">
        <f t="shared" si="1045"/>
        <v/>
      </c>
      <c r="DK722" s="108" t="str">
        <f t="shared" si="1048"/>
        <v/>
      </c>
      <c r="DL722" s="108" t="str">
        <f t="shared" si="1046"/>
        <v/>
      </c>
      <c r="DM722" s="108" t="str">
        <f t="shared" si="1047"/>
        <v/>
      </c>
      <c r="DN722" s="103"/>
      <c r="DO722" s="170" t="str">
        <f t="shared" si="1017"/>
        <v/>
      </c>
      <c r="DP722" s="170" t="str">
        <f t="shared" si="1018"/>
        <v/>
      </c>
      <c r="DQ722" s="170" t="str">
        <f t="shared" si="1019"/>
        <v/>
      </c>
      <c r="DR722" s="55" t="str">
        <f t="shared" si="1020"/>
        <v/>
      </c>
      <c r="DS722" s="55" t="str">
        <f t="shared" si="1021"/>
        <v/>
      </c>
      <c r="DT722" s="173" t="str">
        <f t="shared" si="1022"/>
        <v/>
      </c>
      <c r="DU722" s="55" t="str">
        <f t="shared" si="1023"/>
        <v/>
      </c>
      <c r="DV722" s="21" t="str">
        <f t="shared" si="1024"/>
        <v/>
      </c>
      <c r="DW722" s="11" t="str">
        <f t="shared" si="1049"/>
        <v/>
      </c>
      <c r="DX722" s="12" t="str">
        <f t="shared" si="1025"/>
        <v/>
      </c>
      <c r="DY722" s="15"/>
    </row>
    <row r="723" spans="1:129" ht="19.899999999999999" customHeight="1" x14ac:dyDescent="0.25">
      <c r="A723" s="47">
        <f t="shared" si="1026"/>
        <v>722</v>
      </c>
      <c r="B723" s="176"/>
      <c r="C723" s="194"/>
      <c r="D723" s="176"/>
      <c r="E723" s="194"/>
      <c r="F723" s="192"/>
      <c r="G723" s="193"/>
      <c r="H723" s="176"/>
      <c r="I723" s="176"/>
      <c r="J723" s="180"/>
      <c r="K723" s="180"/>
      <c r="L723" s="180"/>
      <c r="M723" s="40"/>
      <c r="N723" s="10" t="str">
        <f t="shared" si="969"/>
        <v/>
      </c>
      <c r="O723" s="13"/>
      <c r="P723" s="26" t="str">
        <f t="shared" si="1051"/>
        <v/>
      </c>
      <c r="Q723" s="26" t="str">
        <f t="shared" si="1051"/>
        <v/>
      </c>
      <c r="R723" s="26" t="str">
        <f t="shared" si="1051"/>
        <v/>
      </c>
      <c r="S723" s="26" t="str">
        <f t="shared" si="1051"/>
        <v/>
      </c>
      <c r="T723" s="26" t="str">
        <f t="shared" si="1051"/>
        <v/>
      </c>
      <c r="U723" s="157" t="str">
        <f t="shared" si="1051"/>
        <v/>
      </c>
      <c r="V723" s="26" t="str">
        <f t="shared" si="1051"/>
        <v/>
      </c>
      <c r="W723" s="26" t="str">
        <f t="shared" si="1051"/>
        <v/>
      </c>
      <c r="X723" s="26" t="str">
        <f t="shared" si="1051"/>
        <v/>
      </c>
      <c r="Y723" s="24" t="str">
        <f t="shared" si="1051"/>
        <v/>
      </c>
      <c r="Z723" s="18" t="str">
        <f t="shared" si="1052"/>
        <v/>
      </c>
      <c r="AA723" s="24" t="str">
        <f t="shared" si="1052"/>
        <v/>
      </c>
      <c r="AB723" s="24" t="str">
        <f t="shared" si="1052"/>
        <v/>
      </c>
      <c r="AC723" s="26" t="str">
        <f t="shared" si="1052"/>
        <v/>
      </c>
      <c r="AD723" s="33" t="str">
        <f t="shared" si="1052"/>
        <v/>
      </c>
      <c r="AE723" s="24" t="str">
        <f t="shared" si="1052"/>
        <v/>
      </c>
      <c r="AF723" s="26" t="str">
        <f t="shared" si="1052"/>
        <v/>
      </c>
      <c r="AG723" s="24" t="str">
        <f t="shared" si="1052"/>
        <v/>
      </c>
      <c r="AH723" s="26" t="str">
        <f t="shared" si="1052"/>
        <v/>
      </c>
      <c r="AI723" s="26" t="str">
        <f t="shared" si="1052"/>
        <v/>
      </c>
      <c r="AJ723" s="26" t="str">
        <f t="shared" si="1052"/>
        <v/>
      </c>
      <c r="AK723" s="26" t="str">
        <f t="shared" si="1052"/>
        <v/>
      </c>
      <c r="AL723" s="26" t="str">
        <f t="shared" si="1052"/>
        <v/>
      </c>
      <c r="AM723" s="18" t="str">
        <f t="shared" si="1052"/>
        <v/>
      </c>
      <c r="AN723" s="9"/>
      <c r="AO723" s="152" t="str">
        <f t="shared" si="1027"/>
        <v/>
      </c>
      <c r="AP723" s="150" t="str">
        <f t="shared" si="970"/>
        <v/>
      </c>
      <c r="AQ723" s="151" t="str">
        <f t="shared" si="971"/>
        <v/>
      </c>
      <c r="AR723" s="107" t="str">
        <f t="shared" si="972"/>
        <v/>
      </c>
      <c r="AS723" s="128" t="str">
        <f t="shared" si="973"/>
        <v/>
      </c>
      <c r="AT723" s="114" t="str">
        <f t="shared" si="1028"/>
        <v/>
      </c>
      <c r="AU723" s="114" t="str">
        <f t="shared" si="1029"/>
        <v/>
      </c>
      <c r="AV723" s="114" t="str">
        <f t="shared" si="1030"/>
        <v/>
      </c>
      <c r="AW723" s="114" t="str">
        <f t="shared" si="1031"/>
        <v/>
      </c>
      <c r="AX723" s="117" t="str">
        <f t="shared" si="1032"/>
        <v/>
      </c>
      <c r="AY723" s="117" t="str">
        <f t="shared" si="1033"/>
        <v/>
      </c>
      <c r="AZ723" s="111" t="str">
        <f t="shared" si="1034"/>
        <v/>
      </c>
      <c r="BA723" s="133" t="str">
        <f t="shared" si="1035"/>
        <v/>
      </c>
      <c r="BB723" s="126" t="str">
        <f t="shared" si="974"/>
        <v/>
      </c>
      <c r="BC723" s="126" t="str">
        <f t="shared" si="975"/>
        <v/>
      </c>
      <c r="BD723" s="127" t="str">
        <f t="shared" si="976"/>
        <v/>
      </c>
      <c r="BE723" s="115" t="str">
        <f t="shared" si="977"/>
        <v/>
      </c>
      <c r="BF723" s="148" t="str">
        <f t="shared" si="978"/>
        <v/>
      </c>
      <c r="BG723" s="126" t="str">
        <f t="shared" si="979"/>
        <v/>
      </c>
      <c r="BH723" s="126" t="str">
        <f t="shared" si="980"/>
        <v/>
      </c>
      <c r="BI723" s="126" t="str">
        <f t="shared" si="981"/>
        <v/>
      </c>
      <c r="BJ723" s="126" t="str">
        <f t="shared" si="982"/>
        <v/>
      </c>
      <c r="BK723" s="111" t="str">
        <f t="shared" si="983"/>
        <v/>
      </c>
      <c r="BL723" s="118" t="str">
        <f t="shared" si="1036"/>
        <v/>
      </c>
      <c r="BM723" s="115" t="str">
        <f t="shared" si="984"/>
        <v/>
      </c>
      <c r="BN723" s="110" t="str">
        <f t="shared" si="985"/>
        <v/>
      </c>
      <c r="BO723" s="110" t="str">
        <f t="shared" si="986"/>
        <v/>
      </c>
      <c r="BP723" s="111" t="str">
        <f t="shared" si="1037"/>
        <v/>
      </c>
      <c r="BQ723" s="110" t="str">
        <f t="shared" si="1038"/>
        <v/>
      </c>
      <c r="BR723" s="153"/>
      <c r="BS723" s="115" t="str">
        <f t="shared" si="987"/>
        <v/>
      </c>
      <c r="BT723" s="132" t="str">
        <f t="shared" si="1050"/>
        <v/>
      </c>
      <c r="BU723" s="146" t="str">
        <f t="shared" si="988"/>
        <v/>
      </c>
      <c r="BV723" s="115" t="str">
        <f t="shared" si="989"/>
        <v/>
      </c>
      <c r="BW723" s="118" t="str">
        <f t="shared" si="990"/>
        <v/>
      </c>
      <c r="BX723" s="119"/>
      <c r="BY723" s="111" t="str">
        <f t="shared" si="991"/>
        <v/>
      </c>
      <c r="BZ723" s="111" t="str">
        <f t="shared" si="992"/>
        <v/>
      </c>
      <c r="CA723" s="111" t="str">
        <f t="shared" si="993"/>
        <v/>
      </c>
      <c r="CB723" s="142" t="str">
        <f t="shared" si="994"/>
        <v/>
      </c>
      <c r="CC723" s="184" t="str">
        <f t="shared" si="995"/>
        <v/>
      </c>
      <c r="CD723" s="115" t="str">
        <f t="shared" si="996"/>
        <v/>
      </c>
      <c r="CE723" s="115" t="str">
        <f t="shared" si="997"/>
        <v/>
      </c>
      <c r="CF723" s="125" t="str">
        <f t="shared" si="998"/>
        <v/>
      </c>
      <c r="CG723" s="125" t="str">
        <f t="shared" si="999"/>
        <v/>
      </c>
      <c r="CH723" s="149" t="str">
        <f t="shared" si="1000"/>
        <v/>
      </c>
      <c r="CI723" s="142" t="str">
        <f t="shared" si="1001"/>
        <v/>
      </c>
      <c r="CJ723" s="119"/>
      <c r="CK723" s="109"/>
      <c r="CL723" s="166" t="str">
        <f t="shared" si="1002"/>
        <v/>
      </c>
      <c r="CM723" s="166" t="str">
        <f t="shared" si="1003"/>
        <v/>
      </c>
      <c r="CN723" s="163" t="str">
        <f t="shared" si="1004"/>
        <v/>
      </c>
      <c r="CO723" s="164" t="str">
        <f t="shared" si="1005"/>
        <v/>
      </c>
      <c r="CP723" s="109"/>
      <c r="CQ723" s="163" t="str">
        <f t="shared" si="1006"/>
        <v/>
      </c>
      <c r="CR723" s="163" t="str">
        <f t="shared" si="1007"/>
        <v/>
      </c>
      <c r="CS723" s="109"/>
      <c r="CT723" s="112" t="str">
        <f t="shared" si="1039"/>
        <v/>
      </c>
      <c r="CU723" s="145" t="str">
        <f t="shared" si="1040"/>
        <v/>
      </c>
      <c r="CV723" s="111" t="str">
        <f t="shared" si="1041"/>
        <v/>
      </c>
      <c r="CW723" s="111" t="str">
        <f t="shared" si="1042"/>
        <v/>
      </c>
      <c r="CX723" s="109" t="str">
        <f t="shared" si="1008"/>
        <v/>
      </c>
      <c r="CY723" s="126" t="str">
        <f t="shared" si="1009"/>
        <v/>
      </c>
      <c r="CZ723" s="126" t="str">
        <f t="shared" si="1010"/>
        <v/>
      </c>
      <c r="DA723" s="126" t="str">
        <f t="shared" si="1011"/>
        <v/>
      </c>
      <c r="DB723" s="145" t="str">
        <f t="shared" si="1012"/>
        <v/>
      </c>
      <c r="DC723" s="143" t="str">
        <f t="shared" si="1013"/>
        <v/>
      </c>
      <c r="DD723" s="121"/>
      <c r="DE723" s="113" t="str">
        <f t="shared" si="1014"/>
        <v/>
      </c>
      <c r="DF723" s="113" t="str">
        <f t="shared" si="1015"/>
        <v/>
      </c>
      <c r="DG723" s="111" t="e">
        <f t="shared" si="1043"/>
        <v>#N/A</v>
      </c>
      <c r="DH723" s="108" t="str">
        <f t="shared" si="1016"/>
        <v/>
      </c>
      <c r="DI723" s="108" t="str">
        <f t="shared" si="1044"/>
        <v/>
      </c>
      <c r="DJ723" s="108" t="str">
        <f t="shared" si="1045"/>
        <v/>
      </c>
      <c r="DK723" s="108" t="str">
        <f t="shared" si="1048"/>
        <v/>
      </c>
      <c r="DL723" s="108" t="str">
        <f t="shared" si="1046"/>
        <v/>
      </c>
      <c r="DM723" s="108" t="str">
        <f t="shared" si="1047"/>
        <v/>
      </c>
      <c r="DN723" s="103"/>
      <c r="DO723" s="170" t="str">
        <f t="shared" si="1017"/>
        <v/>
      </c>
      <c r="DP723" s="170" t="str">
        <f t="shared" si="1018"/>
        <v/>
      </c>
      <c r="DQ723" s="170" t="str">
        <f t="shared" si="1019"/>
        <v/>
      </c>
      <c r="DR723" s="55" t="str">
        <f t="shared" si="1020"/>
        <v/>
      </c>
      <c r="DS723" s="55" t="str">
        <f t="shared" si="1021"/>
        <v/>
      </c>
      <c r="DT723" s="173" t="str">
        <f t="shared" si="1022"/>
        <v/>
      </c>
      <c r="DU723" s="55" t="str">
        <f t="shared" si="1023"/>
        <v/>
      </c>
      <c r="DV723" s="21" t="str">
        <f t="shared" si="1024"/>
        <v/>
      </c>
      <c r="DW723" s="11" t="str">
        <f t="shared" si="1049"/>
        <v/>
      </c>
      <c r="DX723" s="12" t="str">
        <f t="shared" si="1025"/>
        <v/>
      </c>
      <c r="DY723" s="15"/>
    </row>
    <row r="724" spans="1:129" ht="19.899999999999999" customHeight="1" x14ac:dyDescent="0.25">
      <c r="A724" s="47">
        <f t="shared" si="1026"/>
        <v>723</v>
      </c>
      <c r="B724" s="176"/>
      <c r="C724" s="194"/>
      <c r="D724" s="176"/>
      <c r="E724" s="194"/>
      <c r="F724" s="192"/>
      <c r="G724" s="193"/>
      <c r="H724" s="176"/>
      <c r="I724" s="176"/>
      <c r="J724" s="180"/>
      <c r="K724" s="180"/>
      <c r="L724" s="180"/>
      <c r="M724" s="40"/>
      <c r="N724" s="10" t="str">
        <f t="shared" si="969"/>
        <v/>
      </c>
      <c r="O724" s="13"/>
      <c r="P724" s="26" t="str">
        <f t="shared" si="1051"/>
        <v/>
      </c>
      <c r="Q724" s="26" t="str">
        <f t="shared" si="1051"/>
        <v/>
      </c>
      <c r="R724" s="26" t="str">
        <f t="shared" si="1051"/>
        <v/>
      </c>
      <c r="S724" s="26" t="str">
        <f t="shared" si="1051"/>
        <v/>
      </c>
      <c r="T724" s="26" t="str">
        <f t="shared" si="1051"/>
        <v/>
      </c>
      <c r="U724" s="157" t="str">
        <f t="shared" si="1051"/>
        <v/>
      </c>
      <c r="V724" s="26" t="str">
        <f t="shared" si="1051"/>
        <v/>
      </c>
      <c r="W724" s="26" t="str">
        <f t="shared" si="1051"/>
        <v/>
      </c>
      <c r="X724" s="26" t="str">
        <f t="shared" si="1051"/>
        <v/>
      </c>
      <c r="Y724" s="24" t="str">
        <f t="shared" si="1051"/>
        <v/>
      </c>
      <c r="Z724" s="18" t="str">
        <f t="shared" si="1052"/>
        <v/>
      </c>
      <c r="AA724" s="24" t="str">
        <f t="shared" si="1052"/>
        <v/>
      </c>
      <c r="AB724" s="24" t="str">
        <f t="shared" si="1052"/>
        <v/>
      </c>
      <c r="AC724" s="26" t="str">
        <f t="shared" si="1052"/>
        <v/>
      </c>
      <c r="AD724" s="33" t="str">
        <f t="shared" si="1052"/>
        <v/>
      </c>
      <c r="AE724" s="24" t="str">
        <f t="shared" si="1052"/>
        <v/>
      </c>
      <c r="AF724" s="26" t="str">
        <f t="shared" si="1052"/>
        <v/>
      </c>
      <c r="AG724" s="24" t="str">
        <f t="shared" si="1052"/>
        <v/>
      </c>
      <c r="AH724" s="26" t="str">
        <f t="shared" si="1052"/>
        <v/>
      </c>
      <c r="AI724" s="26" t="str">
        <f t="shared" si="1052"/>
        <v/>
      </c>
      <c r="AJ724" s="26" t="str">
        <f t="shared" si="1052"/>
        <v/>
      </c>
      <c r="AK724" s="26" t="str">
        <f t="shared" si="1052"/>
        <v/>
      </c>
      <c r="AL724" s="26" t="str">
        <f t="shared" si="1052"/>
        <v/>
      </c>
      <c r="AM724" s="18" t="str">
        <f t="shared" si="1052"/>
        <v/>
      </c>
      <c r="AN724" s="9"/>
      <c r="AO724" s="152" t="str">
        <f t="shared" si="1027"/>
        <v/>
      </c>
      <c r="AP724" s="150" t="str">
        <f t="shared" si="970"/>
        <v/>
      </c>
      <c r="AQ724" s="151" t="str">
        <f t="shared" si="971"/>
        <v/>
      </c>
      <c r="AR724" s="107" t="str">
        <f t="shared" si="972"/>
        <v/>
      </c>
      <c r="AS724" s="128" t="str">
        <f t="shared" si="973"/>
        <v/>
      </c>
      <c r="AT724" s="114" t="str">
        <f t="shared" si="1028"/>
        <v/>
      </c>
      <c r="AU724" s="114" t="str">
        <f t="shared" si="1029"/>
        <v/>
      </c>
      <c r="AV724" s="114" t="str">
        <f t="shared" si="1030"/>
        <v/>
      </c>
      <c r="AW724" s="114" t="str">
        <f t="shared" si="1031"/>
        <v/>
      </c>
      <c r="AX724" s="117" t="str">
        <f t="shared" si="1032"/>
        <v/>
      </c>
      <c r="AY724" s="117" t="str">
        <f t="shared" si="1033"/>
        <v/>
      </c>
      <c r="AZ724" s="111" t="str">
        <f t="shared" si="1034"/>
        <v/>
      </c>
      <c r="BA724" s="133" t="str">
        <f t="shared" si="1035"/>
        <v/>
      </c>
      <c r="BB724" s="126" t="str">
        <f t="shared" si="974"/>
        <v/>
      </c>
      <c r="BC724" s="126" t="str">
        <f t="shared" si="975"/>
        <v/>
      </c>
      <c r="BD724" s="127" t="str">
        <f t="shared" si="976"/>
        <v/>
      </c>
      <c r="BE724" s="115" t="str">
        <f t="shared" si="977"/>
        <v/>
      </c>
      <c r="BF724" s="148" t="str">
        <f t="shared" si="978"/>
        <v/>
      </c>
      <c r="BG724" s="126" t="str">
        <f t="shared" si="979"/>
        <v/>
      </c>
      <c r="BH724" s="126" t="str">
        <f t="shared" si="980"/>
        <v/>
      </c>
      <c r="BI724" s="126" t="str">
        <f t="shared" si="981"/>
        <v/>
      </c>
      <c r="BJ724" s="126" t="str">
        <f t="shared" si="982"/>
        <v/>
      </c>
      <c r="BK724" s="111" t="str">
        <f t="shared" si="983"/>
        <v/>
      </c>
      <c r="BL724" s="118" t="str">
        <f t="shared" si="1036"/>
        <v/>
      </c>
      <c r="BM724" s="115" t="str">
        <f t="shared" si="984"/>
        <v/>
      </c>
      <c r="BN724" s="110" t="str">
        <f t="shared" si="985"/>
        <v/>
      </c>
      <c r="BO724" s="110" t="str">
        <f t="shared" si="986"/>
        <v/>
      </c>
      <c r="BP724" s="111" t="str">
        <f t="shared" si="1037"/>
        <v/>
      </c>
      <c r="BQ724" s="110" t="str">
        <f t="shared" si="1038"/>
        <v/>
      </c>
      <c r="BR724" s="153"/>
      <c r="BS724" s="115" t="str">
        <f t="shared" si="987"/>
        <v/>
      </c>
      <c r="BT724" s="132" t="str">
        <f t="shared" si="1050"/>
        <v/>
      </c>
      <c r="BU724" s="146" t="str">
        <f t="shared" si="988"/>
        <v/>
      </c>
      <c r="BV724" s="115" t="str">
        <f t="shared" si="989"/>
        <v/>
      </c>
      <c r="BW724" s="118" t="str">
        <f t="shared" si="990"/>
        <v/>
      </c>
      <c r="BX724" s="119"/>
      <c r="BY724" s="111" t="str">
        <f t="shared" si="991"/>
        <v/>
      </c>
      <c r="BZ724" s="111" t="str">
        <f t="shared" si="992"/>
        <v/>
      </c>
      <c r="CA724" s="111" t="str">
        <f t="shared" si="993"/>
        <v/>
      </c>
      <c r="CB724" s="142" t="str">
        <f t="shared" si="994"/>
        <v/>
      </c>
      <c r="CC724" s="184" t="str">
        <f t="shared" si="995"/>
        <v/>
      </c>
      <c r="CD724" s="115" t="str">
        <f t="shared" si="996"/>
        <v/>
      </c>
      <c r="CE724" s="115" t="str">
        <f t="shared" si="997"/>
        <v/>
      </c>
      <c r="CF724" s="125" t="str">
        <f t="shared" si="998"/>
        <v/>
      </c>
      <c r="CG724" s="125" t="str">
        <f t="shared" si="999"/>
        <v/>
      </c>
      <c r="CH724" s="149" t="str">
        <f t="shared" si="1000"/>
        <v/>
      </c>
      <c r="CI724" s="142" t="str">
        <f t="shared" si="1001"/>
        <v/>
      </c>
      <c r="CJ724" s="119"/>
      <c r="CK724" s="109"/>
      <c r="CL724" s="166" t="str">
        <f t="shared" si="1002"/>
        <v/>
      </c>
      <c r="CM724" s="166" t="str">
        <f t="shared" si="1003"/>
        <v/>
      </c>
      <c r="CN724" s="163" t="str">
        <f t="shared" si="1004"/>
        <v/>
      </c>
      <c r="CO724" s="164" t="str">
        <f t="shared" si="1005"/>
        <v/>
      </c>
      <c r="CP724" s="109"/>
      <c r="CQ724" s="163" t="str">
        <f t="shared" si="1006"/>
        <v/>
      </c>
      <c r="CR724" s="163" t="str">
        <f t="shared" si="1007"/>
        <v/>
      </c>
      <c r="CS724" s="109"/>
      <c r="CT724" s="112" t="str">
        <f t="shared" si="1039"/>
        <v/>
      </c>
      <c r="CU724" s="145" t="str">
        <f t="shared" si="1040"/>
        <v/>
      </c>
      <c r="CV724" s="111" t="str">
        <f t="shared" si="1041"/>
        <v/>
      </c>
      <c r="CW724" s="111" t="str">
        <f t="shared" si="1042"/>
        <v/>
      </c>
      <c r="CX724" s="109" t="str">
        <f t="shared" si="1008"/>
        <v/>
      </c>
      <c r="CY724" s="126" t="str">
        <f t="shared" si="1009"/>
        <v/>
      </c>
      <c r="CZ724" s="126" t="str">
        <f t="shared" si="1010"/>
        <v/>
      </c>
      <c r="DA724" s="126" t="str">
        <f t="shared" si="1011"/>
        <v/>
      </c>
      <c r="DB724" s="145" t="str">
        <f t="shared" si="1012"/>
        <v/>
      </c>
      <c r="DC724" s="143" t="str">
        <f t="shared" si="1013"/>
        <v/>
      </c>
      <c r="DD724" s="121"/>
      <c r="DE724" s="113" t="str">
        <f t="shared" si="1014"/>
        <v/>
      </c>
      <c r="DF724" s="113" t="str">
        <f t="shared" si="1015"/>
        <v/>
      </c>
      <c r="DG724" s="111" t="e">
        <f t="shared" si="1043"/>
        <v>#N/A</v>
      </c>
      <c r="DH724" s="108" t="str">
        <f t="shared" si="1016"/>
        <v/>
      </c>
      <c r="DI724" s="108" t="str">
        <f t="shared" si="1044"/>
        <v/>
      </c>
      <c r="DJ724" s="108" t="str">
        <f t="shared" si="1045"/>
        <v/>
      </c>
      <c r="DK724" s="108" t="str">
        <f t="shared" si="1048"/>
        <v/>
      </c>
      <c r="DL724" s="108" t="str">
        <f t="shared" si="1046"/>
        <v/>
      </c>
      <c r="DM724" s="108" t="str">
        <f t="shared" si="1047"/>
        <v/>
      </c>
      <c r="DN724" s="103"/>
      <c r="DO724" s="170" t="str">
        <f t="shared" si="1017"/>
        <v/>
      </c>
      <c r="DP724" s="170" t="str">
        <f t="shared" si="1018"/>
        <v/>
      </c>
      <c r="DQ724" s="170" t="str">
        <f t="shared" si="1019"/>
        <v/>
      </c>
      <c r="DR724" s="55" t="str">
        <f t="shared" si="1020"/>
        <v/>
      </c>
      <c r="DS724" s="55" t="str">
        <f t="shared" si="1021"/>
        <v/>
      </c>
      <c r="DT724" s="173" t="str">
        <f t="shared" si="1022"/>
        <v/>
      </c>
      <c r="DU724" s="55" t="str">
        <f t="shared" si="1023"/>
        <v/>
      </c>
      <c r="DV724" s="21" t="str">
        <f t="shared" si="1024"/>
        <v/>
      </c>
      <c r="DW724" s="11" t="str">
        <f t="shared" si="1049"/>
        <v/>
      </c>
      <c r="DX724" s="12" t="str">
        <f t="shared" si="1025"/>
        <v/>
      </c>
      <c r="DY724" s="15"/>
    </row>
    <row r="725" spans="1:129" ht="19.899999999999999" customHeight="1" x14ac:dyDescent="0.25">
      <c r="A725" s="47">
        <f t="shared" si="1026"/>
        <v>724</v>
      </c>
      <c r="B725" s="176"/>
      <c r="C725" s="194"/>
      <c r="D725" s="176"/>
      <c r="E725" s="194"/>
      <c r="F725" s="192"/>
      <c r="G725" s="193"/>
      <c r="H725" s="176"/>
      <c r="I725" s="176"/>
      <c r="J725" s="180"/>
      <c r="K725" s="180"/>
      <c r="L725" s="180"/>
      <c r="M725" s="40"/>
      <c r="N725" s="10" t="str">
        <f t="shared" si="969"/>
        <v/>
      </c>
      <c r="O725" s="13"/>
      <c r="P725" s="26" t="str">
        <f t="shared" si="1051"/>
        <v/>
      </c>
      <c r="Q725" s="26" t="str">
        <f t="shared" si="1051"/>
        <v/>
      </c>
      <c r="R725" s="26" t="str">
        <f t="shared" si="1051"/>
        <v/>
      </c>
      <c r="S725" s="26" t="str">
        <f t="shared" si="1051"/>
        <v/>
      </c>
      <c r="T725" s="26" t="str">
        <f t="shared" si="1051"/>
        <v/>
      </c>
      <c r="U725" s="157" t="str">
        <f t="shared" si="1051"/>
        <v/>
      </c>
      <c r="V725" s="26" t="str">
        <f t="shared" si="1051"/>
        <v/>
      </c>
      <c r="W725" s="26" t="str">
        <f t="shared" si="1051"/>
        <v/>
      </c>
      <c r="X725" s="26" t="str">
        <f t="shared" si="1051"/>
        <v/>
      </c>
      <c r="Y725" s="24" t="str">
        <f t="shared" si="1051"/>
        <v/>
      </c>
      <c r="Z725" s="18" t="str">
        <f t="shared" si="1052"/>
        <v/>
      </c>
      <c r="AA725" s="24" t="str">
        <f t="shared" si="1052"/>
        <v/>
      </c>
      <c r="AB725" s="24" t="str">
        <f t="shared" si="1052"/>
        <v/>
      </c>
      <c r="AC725" s="26" t="str">
        <f t="shared" si="1052"/>
        <v/>
      </c>
      <c r="AD725" s="33" t="str">
        <f t="shared" si="1052"/>
        <v/>
      </c>
      <c r="AE725" s="24" t="str">
        <f t="shared" si="1052"/>
        <v/>
      </c>
      <c r="AF725" s="26" t="str">
        <f t="shared" si="1052"/>
        <v/>
      </c>
      <c r="AG725" s="24" t="str">
        <f t="shared" si="1052"/>
        <v/>
      </c>
      <c r="AH725" s="26" t="str">
        <f t="shared" si="1052"/>
        <v/>
      </c>
      <c r="AI725" s="26" t="str">
        <f t="shared" si="1052"/>
        <v/>
      </c>
      <c r="AJ725" s="26" t="str">
        <f t="shared" si="1052"/>
        <v/>
      </c>
      <c r="AK725" s="26" t="str">
        <f t="shared" si="1052"/>
        <v/>
      </c>
      <c r="AL725" s="26" t="str">
        <f t="shared" si="1052"/>
        <v/>
      </c>
      <c r="AM725" s="18" t="str">
        <f t="shared" si="1052"/>
        <v/>
      </c>
      <c r="AN725" s="9"/>
      <c r="AO725" s="152" t="str">
        <f t="shared" si="1027"/>
        <v/>
      </c>
      <c r="AP725" s="150" t="str">
        <f t="shared" si="970"/>
        <v/>
      </c>
      <c r="AQ725" s="151" t="str">
        <f t="shared" si="971"/>
        <v/>
      </c>
      <c r="AR725" s="107" t="str">
        <f t="shared" si="972"/>
        <v/>
      </c>
      <c r="AS725" s="128" t="str">
        <f t="shared" si="973"/>
        <v/>
      </c>
      <c r="AT725" s="114" t="str">
        <f t="shared" si="1028"/>
        <v/>
      </c>
      <c r="AU725" s="114" t="str">
        <f t="shared" si="1029"/>
        <v/>
      </c>
      <c r="AV725" s="114" t="str">
        <f t="shared" si="1030"/>
        <v/>
      </c>
      <c r="AW725" s="114" t="str">
        <f t="shared" si="1031"/>
        <v/>
      </c>
      <c r="AX725" s="117" t="str">
        <f t="shared" si="1032"/>
        <v/>
      </c>
      <c r="AY725" s="117" t="str">
        <f t="shared" si="1033"/>
        <v/>
      </c>
      <c r="AZ725" s="111" t="str">
        <f t="shared" si="1034"/>
        <v/>
      </c>
      <c r="BA725" s="133" t="str">
        <f t="shared" si="1035"/>
        <v/>
      </c>
      <c r="BB725" s="126" t="str">
        <f t="shared" si="974"/>
        <v/>
      </c>
      <c r="BC725" s="126" t="str">
        <f t="shared" si="975"/>
        <v/>
      </c>
      <c r="BD725" s="127" t="str">
        <f t="shared" si="976"/>
        <v/>
      </c>
      <c r="BE725" s="115" t="str">
        <f t="shared" si="977"/>
        <v/>
      </c>
      <c r="BF725" s="148" t="str">
        <f t="shared" si="978"/>
        <v/>
      </c>
      <c r="BG725" s="126" t="str">
        <f t="shared" si="979"/>
        <v/>
      </c>
      <c r="BH725" s="126" t="str">
        <f t="shared" si="980"/>
        <v/>
      </c>
      <c r="BI725" s="126" t="str">
        <f t="shared" si="981"/>
        <v/>
      </c>
      <c r="BJ725" s="126" t="str">
        <f t="shared" si="982"/>
        <v/>
      </c>
      <c r="BK725" s="111" t="str">
        <f t="shared" si="983"/>
        <v/>
      </c>
      <c r="BL725" s="118" t="str">
        <f t="shared" si="1036"/>
        <v/>
      </c>
      <c r="BM725" s="115" t="str">
        <f t="shared" si="984"/>
        <v/>
      </c>
      <c r="BN725" s="110" t="str">
        <f t="shared" si="985"/>
        <v/>
      </c>
      <c r="BO725" s="110" t="str">
        <f t="shared" si="986"/>
        <v/>
      </c>
      <c r="BP725" s="111" t="str">
        <f t="shared" si="1037"/>
        <v/>
      </c>
      <c r="BQ725" s="110" t="str">
        <f t="shared" si="1038"/>
        <v/>
      </c>
      <c r="BR725" s="153"/>
      <c r="BS725" s="115" t="str">
        <f t="shared" si="987"/>
        <v/>
      </c>
      <c r="BT725" s="132" t="str">
        <f t="shared" si="1050"/>
        <v/>
      </c>
      <c r="BU725" s="146" t="str">
        <f t="shared" si="988"/>
        <v/>
      </c>
      <c r="BV725" s="115" t="str">
        <f t="shared" si="989"/>
        <v/>
      </c>
      <c r="BW725" s="118" t="str">
        <f t="shared" si="990"/>
        <v/>
      </c>
      <c r="BX725" s="119"/>
      <c r="BY725" s="111" t="str">
        <f t="shared" si="991"/>
        <v/>
      </c>
      <c r="BZ725" s="111" t="str">
        <f t="shared" si="992"/>
        <v/>
      </c>
      <c r="CA725" s="111" t="str">
        <f t="shared" si="993"/>
        <v/>
      </c>
      <c r="CB725" s="142" t="str">
        <f t="shared" si="994"/>
        <v/>
      </c>
      <c r="CC725" s="184" t="str">
        <f t="shared" si="995"/>
        <v/>
      </c>
      <c r="CD725" s="115" t="str">
        <f t="shared" si="996"/>
        <v/>
      </c>
      <c r="CE725" s="115" t="str">
        <f t="shared" si="997"/>
        <v/>
      </c>
      <c r="CF725" s="125" t="str">
        <f t="shared" si="998"/>
        <v/>
      </c>
      <c r="CG725" s="125" t="str">
        <f t="shared" si="999"/>
        <v/>
      </c>
      <c r="CH725" s="149" t="str">
        <f t="shared" si="1000"/>
        <v/>
      </c>
      <c r="CI725" s="142" t="str">
        <f t="shared" si="1001"/>
        <v/>
      </c>
      <c r="CJ725" s="119"/>
      <c r="CK725" s="109"/>
      <c r="CL725" s="166" t="str">
        <f t="shared" si="1002"/>
        <v/>
      </c>
      <c r="CM725" s="166" t="str">
        <f t="shared" si="1003"/>
        <v/>
      </c>
      <c r="CN725" s="163" t="str">
        <f t="shared" si="1004"/>
        <v/>
      </c>
      <c r="CO725" s="164" t="str">
        <f t="shared" si="1005"/>
        <v/>
      </c>
      <c r="CP725" s="109"/>
      <c r="CQ725" s="163" t="str">
        <f t="shared" si="1006"/>
        <v/>
      </c>
      <c r="CR725" s="163" t="str">
        <f t="shared" si="1007"/>
        <v/>
      </c>
      <c r="CS725" s="109"/>
      <c r="CT725" s="112" t="str">
        <f t="shared" si="1039"/>
        <v/>
      </c>
      <c r="CU725" s="145" t="str">
        <f t="shared" si="1040"/>
        <v/>
      </c>
      <c r="CV725" s="111" t="str">
        <f t="shared" si="1041"/>
        <v/>
      </c>
      <c r="CW725" s="111" t="str">
        <f t="shared" si="1042"/>
        <v/>
      </c>
      <c r="CX725" s="109" t="str">
        <f t="shared" si="1008"/>
        <v/>
      </c>
      <c r="CY725" s="126" t="str">
        <f t="shared" si="1009"/>
        <v/>
      </c>
      <c r="CZ725" s="126" t="str">
        <f t="shared" si="1010"/>
        <v/>
      </c>
      <c r="DA725" s="126" t="str">
        <f t="shared" si="1011"/>
        <v/>
      </c>
      <c r="DB725" s="145" t="str">
        <f t="shared" si="1012"/>
        <v/>
      </c>
      <c r="DC725" s="143" t="str">
        <f t="shared" si="1013"/>
        <v/>
      </c>
      <c r="DD725" s="121"/>
      <c r="DE725" s="113" t="str">
        <f t="shared" si="1014"/>
        <v/>
      </c>
      <c r="DF725" s="113" t="str">
        <f t="shared" si="1015"/>
        <v/>
      </c>
      <c r="DG725" s="111" t="e">
        <f t="shared" si="1043"/>
        <v>#N/A</v>
      </c>
      <c r="DH725" s="108" t="str">
        <f t="shared" si="1016"/>
        <v/>
      </c>
      <c r="DI725" s="108" t="str">
        <f t="shared" si="1044"/>
        <v/>
      </c>
      <c r="DJ725" s="108" t="str">
        <f t="shared" si="1045"/>
        <v/>
      </c>
      <c r="DK725" s="108" t="str">
        <f t="shared" si="1048"/>
        <v/>
      </c>
      <c r="DL725" s="108" t="str">
        <f t="shared" si="1046"/>
        <v/>
      </c>
      <c r="DM725" s="108" t="str">
        <f t="shared" si="1047"/>
        <v/>
      </c>
      <c r="DN725" s="103"/>
      <c r="DO725" s="170" t="str">
        <f t="shared" si="1017"/>
        <v/>
      </c>
      <c r="DP725" s="170" t="str">
        <f t="shared" si="1018"/>
        <v/>
      </c>
      <c r="DQ725" s="170" t="str">
        <f t="shared" si="1019"/>
        <v/>
      </c>
      <c r="DR725" s="55" t="str">
        <f t="shared" si="1020"/>
        <v/>
      </c>
      <c r="DS725" s="55" t="str">
        <f t="shared" si="1021"/>
        <v/>
      </c>
      <c r="DT725" s="173" t="str">
        <f t="shared" si="1022"/>
        <v/>
      </c>
      <c r="DU725" s="55" t="str">
        <f t="shared" si="1023"/>
        <v/>
      </c>
      <c r="DV725" s="21" t="str">
        <f t="shared" si="1024"/>
        <v/>
      </c>
      <c r="DW725" s="11" t="str">
        <f t="shared" si="1049"/>
        <v/>
      </c>
      <c r="DX725" s="12" t="str">
        <f t="shared" si="1025"/>
        <v/>
      </c>
      <c r="DY725" s="15"/>
    </row>
    <row r="726" spans="1:129" ht="19.899999999999999" customHeight="1" x14ac:dyDescent="0.25">
      <c r="A726" s="47">
        <f t="shared" si="1026"/>
        <v>725</v>
      </c>
      <c r="B726" s="176"/>
      <c r="C726" s="194"/>
      <c r="D726" s="176"/>
      <c r="E726" s="194"/>
      <c r="F726" s="192"/>
      <c r="G726" s="193"/>
      <c r="H726" s="176"/>
      <c r="I726" s="176"/>
      <c r="J726" s="180"/>
      <c r="K726" s="180"/>
      <c r="L726" s="180"/>
      <c r="M726" s="40"/>
      <c r="N726" s="10" t="str">
        <f t="shared" si="969"/>
        <v/>
      </c>
      <c r="O726" s="13"/>
      <c r="P726" s="26" t="str">
        <f t="shared" si="1051"/>
        <v/>
      </c>
      <c r="Q726" s="26" t="str">
        <f t="shared" si="1051"/>
        <v/>
      </c>
      <c r="R726" s="26" t="str">
        <f t="shared" si="1051"/>
        <v/>
      </c>
      <c r="S726" s="26" t="str">
        <f t="shared" si="1051"/>
        <v/>
      </c>
      <c r="T726" s="26" t="str">
        <f t="shared" si="1051"/>
        <v/>
      </c>
      <c r="U726" s="157" t="str">
        <f t="shared" si="1051"/>
        <v/>
      </c>
      <c r="V726" s="26" t="str">
        <f t="shared" si="1051"/>
        <v/>
      </c>
      <c r="W726" s="26" t="str">
        <f t="shared" si="1051"/>
        <v/>
      </c>
      <c r="X726" s="26" t="str">
        <f t="shared" si="1051"/>
        <v/>
      </c>
      <c r="Y726" s="24" t="str">
        <f t="shared" si="1051"/>
        <v/>
      </c>
      <c r="Z726" s="18" t="str">
        <f t="shared" si="1052"/>
        <v/>
      </c>
      <c r="AA726" s="24" t="str">
        <f t="shared" si="1052"/>
        <v/>
      </c>
      <c r="AB726" s="24" t="str">
        <f t="shared" si="1052"/>
        <v/>
      </c>
      <c r="AC726" s="26" t="str">
        <f t="shared" si="1052"/>
        <v/>
      </c>
      <c r="AD726" s="33" t="str">
        <f t="shared" si="1052"/>
        <v/>
      </c>
      <c r="AE726" s="24" t="str">
        <f t="shared" si="1052"/>
        <v/>
      </c>
      <c r="AF726" s="26" t="str">
        <f t="shared" si="1052"/>
        <v/>
      </c>
      <c r="AG726" s="24" t="str">
        <f t="shared" si="1052"/>
        <v/>
      </c>
      <c r="AH726" s="26" t="str">
        <f t="shared" si="1052"/>
        <v/>
      </c>
      <c r="AI726" s="26" t="str">
        <f t="shared" si="1052"/>
        <v/>
      </c>
      <c r="AJ726" s="26" t="str">
        <f t="shared" si="1052"/>
        <v/>
      </c>
      <c r="AK726" s="26" t="str">
        <f t="shared" si="1052"/>
        <v/>
      </c>
      <c r="AL726" s="26" t="str">
        <f t="shared" si="1052"/>
        <v/>
      </c>
      <c r="AM726" s="18" t="str">
        <f t="shared" si="1052"/>
        <v/>
      </c>
      <c r="AN726" s="9"/>
      <c r="AO726" s="152" t="str">
        <f t="shared" si="1027"/>
        <v/>
      </c>
      <c r="AP726" s="150" t="str">
        <f t="shared" si="970"/>
        <v/>
      </c>
      <c r="AQ726" s="151" t="str">
        <f t="shared" si="971"/>
        <v/>
      </c>
      <c r="AR726" s="107" t="str">
        <f t="shared" si="972"/>
        <v/>
      </c>
      <c r="AS726" s="128" t="str">
        <f t="shared" si="973"/>
        <v/>
      </c>
      <c r="AT726" s="114" t="str">
        <f t="shared" si="1028"/>
        <v/>
      </c>
      <c r="AU726" s="114" t="str">
        <f t="shared" si="1029"/>
        <v/>
      </c>
      <c r="AV726" s="114" t="str">
        <f t="shared" si="1030"/>
        <v/>
      </c>
      <c r="AW726" s="114" t="str">
        <f t="shared" si="1031"/>
        <v/>
      </c>
      <c r="AX726" s="117" t="str">
        <f t="shared" si="1032"/>
        <v/>
      </c>
      <c r="AY726" s="117" t="str">
        <f t="shared" si="1033"/>
        <v/>
      </c>
      <c r="AZ726" s="111" t="str">
        <f t="shared" si="1034"/>
        <v/>
      </c>
      <c r="BA726" s="133" t="str">
        <f t="shared" si="1035"/>
        <v/>
      </c>
      <c r="BB726" s="126" t="str">
        <f t="shared" si="974"/>
        <v/>
      </c>
      <c r="BC726" s="126" t="str">
        <f t="shared" si="975"/>
        <v/>
      </c>
      <c r="BD726" s="127" t="str">
        <f t="shared" si="976"/>
        <v/>
      </c>
      <c r="BE726" s="115" t="str">
        <f t="shared" si="977"/>
        <v/>
      </c>
      <c r="BF726" s="148" t="str">
        <f t="shared" si="978"/>
        <v/>
      </c>
      <c r="BG726" s="126" t="str">
        <f t="shared" si="979"/>
        <v/>
      </c>
      <c r="BH726" s="126" t="str">
        <f t="shared" si="980"/>
        <v/>
      </c>
      <c r="BI726" s="126" t="str">
        <f t="shared" si="981"/>
        <v/>
      </c>
      <c r="BJ726" s="126" t="str">
        <f t="shared" si="982"/>
        <v/>
      </c>
      <c r="BK726" s="111" t="str">
        <f t="shared" si="983"/>
        <v/>
      </c>
      <c r="BL726" s="118" t="str">
        <f t="shared" si="1036"/>
        <v/>
      </c>
      <c r="BM726" s="115" t="str">
        <f t="shared" si="984"/>
        <v/>
      </c>
      <c r="BN726" s="110" t="str">
        <f t="shared" si="985"/>
        <v/>
      </c>
      <c r="BO726" s="110" t="str">
        <f t="shared" si="986"/>
        <v/>
      </c>
      <c r="BP726" s="111" t="str">
        <f t="shared" si="1037"/>
        <v/>
      </c>
      <c r="BQ726" s="110" t="str">
        <f t="shared" si="1038"/>
        <v/>
      </c>
      <c r="BR726" s="153"/>
      <c r="BS726" s="115" t="str">
        <f t="shared" si="987"/>
        <v/>
      </c>
      <c r="BT726" s="132" t="str">
        <f t="shared" si="1050"/>
        <v/>
      </c>
      <c r="BU726" s="146" t="str">
        <f t="shared" si="988"/>
        <v/>
      </c>
      <c r="BV726" s="115" t="str">
        <f t="shared" si="989"/>
        <v/>
      </c>
      <c r="BW726" s="118" t="str">
        <f t="shared" si="990"/>
        <v/>
      </c>
      <c r="BX726" s="119"/>
      <c r="BY726" s="111" t="str">
        <f t="shared" si="991"/>
        <v/>
      </c>
      <c r="BZ726" s="111" t="str">
        <f t="shared" si="992"/>
        <v/>
      </c>
      <c r="CA726" s="111" t="str">
        <f t="shared" si="993"/>
        <v/>
      </c>
      <c r="CB726" s="142" t="str">
        <f t="shared" si="994"/>
        <v/>
      </c>
      <c r="CC726" s="184" t="str">
        <f t="shared" si="995"/>
        <v/>
      </c>
      <c r="CD726" s="115" t="str">
        <f t="shared" si="996"/>
        <v/>
      </c>
      <c r="CE726" s="115" t="str">
        <f t="shared" si="997"/>
        <v/>
      </c>
      <c r="CF726" s="125" t="str">
        <f t="shared" si="998"/>
        <v/>
      </c>
      <c r="CG726" s="125" t="str">
        <f t="shared" si="999"/>
        <v/>
      </c>
      <c r="CH726" s="149" t="str">
        <f t="shared" si="1000"/>
        <v/>
      </c>
      <c r="CI726" s="142" t="str">
        <f t="shared" si="1001"/>
        <v/>
      </c>
      <c r="CJ726" s="119"/>
      <c r="CK726" s="109"/>
      <c r="CL726" s="166" t="str">
        <f t="shared" si="1002"/>
        <v/>
      </c>
      <c r="CM726" s="166" t="str">
        <f t="shared" si="1003"/>
        <v/>
      </c>
      <c r="CN726" s="163" t="str">
        <f t="shared" si="1004"/>
        <v/>
      </c>
      <c r="CO726" s="164" t="str">
        <f t="shared" si="1005"/>
        <v/>
      </c>
      <c r="CP726" s="109"/>
      <c r="CQ726" s="163" t="str">
        <f t="shared" si="1006"/>
        <v/>
      </c>
      <c r="CR726" s="163" t="str">
        <f t="shared" si="1007"/>
        <v/>
      </c>
      <c r="CS726" s="109"/>
      <c r="CT726" s="112" t="str">
        <f t="shared" si="1039"/>
        <v/>
      </c>
      <c r="CU726" s="145" t="str">
        <f t="shared" si="1040"/>
        <v/>
      </c>
      <c r="CV726" s="111" t="str">
        <f t="shared" si="1041"/>
        <v/>
      </c>
      <c r="CW726" s="111" t="str">
        <f t="shared" si="1042"/>
        <v/>
      </c>
      <c r="CX726" s="109" t="str">
        <f t="shared" si="1008"/>
        <v/>
      </c>
      <c r="CY726" s="126" t="str">
        <f t="shared" si="1009"/>
        <v/>
      </c>
      <c r="CZ726" s="126" t="str">
        <f t="shared" si="1010"/>
        <v/>
      </c>
      <c r="DA726" s="126" t="str">
        <f t="shared" si="1011"/>
        <v/>
      </c>
      <c r="DB726" s="145" t="str">
        <f t="shared" si="1012"/>
        <v/>
      </c>
      <c r="DC726" s="143" t="str">
        <f t="shared" si="1013"/>
        <v/>
      </c>
      <c r="DD726" s="121"/>
      <c r="DE726" s="113" t="str">
        <f t="shared" si="1014"/>
        <v/>
      </c>
      <c r="DF726" s="113" t="str">
        <f t="shared" si="1015"/>
        <v/>
      </c>
      <c r="DG726" s="111" t="e">
        <f t="shared" si="1043"/>
        <v>#N/A</v>
      </c>
      <c r="DH726" s="108" t="str">
        <f t="shared" si="1016"/>
        <v/>
      </c>
      <c r="DI726" s="108" t="str">
        <f t="shared" si="1044"/>
        <v/>
      </c>
      <c r="DJ726" s="108" t="str">
        <f t="shared" si="1045"/>
        <v/>
      </c>
      <c r="DK726" s="108" t="str">
        <f t="shared" si="1048"/>
        <v/>
      </c>
      <c r="DL726" s="108" t="str">
        <f t="shared" si="1046"/>
        <v/>
      </c>
      <c r="DM726" s="108" t="str">
        <f t="shared" si="1047"/>
        <v/>
      </c>
      <c r="DN726" s="103"/>
      <c r="DO726" s="170" t="str">
        <f t="shared" si="1017"/>
        <v/>
      </c>
      <c r="DP726" s="170" t="str">
        <f t="shared" si="1018"/>
        <v/>
      </c>
      <c r="DQ726" s="170" t="str">
        <f t="shared" si="1019"/>
        <v/>
      </c>
      <c r="DR726" s="55" t="str">
        <f t="shared" si="1020"/>
        <v/>
      </c>
      <c r="DS726" s="55" t="str">
        <f t="shared" si="1021"/>
        <v/>
      </c>
      <c r="DT726" s="173" t="str">
        <f t="shared" si="1022"/>
        <v/>
      </c>
      <c r="DU726" s="55" t="str">
        <f t="shared" si="1023"/>
        <v/>
      </c>
      <c r="DV726" s="21" t="str">
        <f t="shared" si="1024"/>
        <v/>
      </c>
      <c r="DW726" s="11" t="str">
        <f t="shared" si="1049"/>
        <v/>
      </c>
      <c r="DX726" s="12" t="str">
        <f t="shared" si="1025"/>
        <v/>
      </c>
      <c r="DY726" s="15"/>
    </row>
    <row r="727" spans="1:129" ht="19.899999999999999" customHeight="1" x14ac:dyDescent="0.25">
      <c r="A727" s="47">
        <f t="shared" si="1026"/>
        <v>726</v>
      </c>
      <c r="B727" s="176"/>
      <c r="C727" s="194"/>
      <c r="D727" s="176"/>
      <c r="E727" s="194"/>
      <c r="F727" s="192"/>
      <c r="G727" s="193"/>
      <c r="H727" s="176"/>
      <c r="I727" s="176"/>
      <c r="J727" s="180"/>
      <c r="K727" s="180"/>
      <c r="L727" s="180"/>
      <c r="M727" s="40"/>
      <c r="N727" s="10" t="str">
        <f t="shared" si="969"/>
        <v/>
      </c>
      <c r="O727" s="13"/>
      <c r="P727" s="26" t="str">
        <f t="shared" si="1051"/>
        <v/>
      </c>
      <c r="Q727" s="26" t="str">
        <f t="shared" si="1051"/>
        <v/>
      </c>
      <c r="R727" s="26" t="str">
        <f t="shared" si="1051"/>
        <v/>
      </c>
      <c r="S727" s="26" t="str">
        <f t="shared" si="1051"/>
        <v/>
      </c>
      <c r="T727" s="26" t="str">
        <f t="shared" si="1051"/>
        <v/>
      </c>
      <c r="U727" s="157" t="str">
        <f t="shared" si="1051"/>
        <v/>
      </c>
      <c r="V727" s="26" t="str">
        <f t="shared" si="1051"/>
        <v/>
      </c>
      <c r="W727" s="26" t="str">
        <f t="shared" si="1051"/>
        <v/>
      </c>
      <c r="X727" s="26" t="str">
        <f t="shared" si="1051"/>
        <v/>
      </c>
      <c r="Y727" s="24" t="str">
        <f t="shared" si="1051"/>
        <v/>
      </c>
      <c r="Z727" s="18" t="str">
        <f t="shared" si="1052"/>
        <v/>
      </c>
      <c r="AA727" s="24" t="str">
        <f t="shared" si="1052"/>
        <v/>
      </c>
      <c r="AB727" s="24" t="str">
        <f t="shared" si="1052"/>
        <v/>
      </c>
      <c r="AC727" s="26" t="str">
        <f t="shared" si="1052"/>
        <v/>
      </c>
      <c r="AD727" s="33" t="str">
        <f t="shared" si="1052"/>
        <v/>
      </c>
      <c r="AE727" s="24" t="str">
        <f t="shared" si="1052"/>
        <v/>
      </c>
      <c r="AF727" s="26" t="str">
        <f t="shared" si="1052"/>
        <v/>
      </c>
      <c r="AG727" s="24" t="str">
        <f t="shared" si="1052"/>
        <v/>
      </c>
      <c r="AH727" s="26" t="str">
        <f t="shared" si="1052"/>
        <v/>
      </c>
      <c r="AI727" s="26" t="str">
        <f t="shared" si="1052"/>
        <v/>
      </c>
      <c r="AJ727" s="26" t="str">
        <f t="shared" si="1052"/>
        <v/>
      </c>
      <c r="AK727" s="26" t="str">
        <f t="shared" si="1052"/>
        <v/>
      </c>
      <c r="AL727" s="26" t="str">
        <f t="shared" si="1052"/>
        <v/>
      </c>
      <c r="AM727" s="18" t="str">
        <f t="shared" si="1052"/>
        <v/>
      </c>
      <c r="AN727" s="9"/>
      <c r="AO727" s="152" t="str">
        <f t="shared" si="1027"/>
        <v/>
      </c>
      <c r="AP727" s="150" t="str">
        <f t="shared" si="970"/>
        <v/>
      </c>
      <c r="AQ727" s="151" t="str">
        <f t="shared" si="971"/>
        <v/>
      </c>
      <c r="AR727" s="107" t="str">
        <f t="shared" si="972"/>
        <v/>
      </c>
      <c r="AS727" s="128" t="str">
        <f t="shared" si="973"/>
        <v/>
      </c>
      <c r="AT727" s="114" t="str">
        <f t="shared" si="1028"/>
        <v/>
      </c>
      <c r="AU727" s="114" t="str">
        <f t="shared" si="1029"/>
        <v/>
      </c>
      <c r="AV727" s="114" t="str">
        <f t="shared" si="1030"/>
        <v/>
      </c>
      <c r="AW727" s="114" t="str">
        <f t="shared" si="1031"/>
        <v/>
      </c>
      <c r="AX727" s="117" t="str">
        <f t="shared" si="1032"/>
        <v/>
      </c>
      <c r="AY727" s="117" t="str">
        <f t="shared" si="1033"/>
        <v/>
      </c>
      <c r="AZ727" s="111" t="str">
        <f t="shared" si="1034"/>
        <v/>
      </c>
      <c r="BA727" s="133" t="str">
        <f t="shared" si="1035"/>
        <v/>
      </c>
      <c r="BB727" s="126" t="str">
        <f t="shared" si="974"/>
        <v/>
      </c>
      <c r="BC727" s="126" t="str">
        <f t="shared" si="975"/>
        <v/>
      </c>
      <c r="BD727" s="127" t="str">
        <f t="shared" si="976"/>
        <v/>
      </c>
      <c r="BE727" s="115" t="str">
        <f t="shared" si="977"/>
        <v/>
      </c>
      <c r="BF727" s="148" t="str">
        <f t="shared" si="978"/>
        <v/>
      </c>
      <c r="BG727" s="126" t="str">
        <f t="shared" si="979"/>
        <v/>
      </c>
      <c r="BH727" s="126" t="str">
        <f t="shared" si="980"/>
        <v/>
      </c>
      <c r="BI727" s="126" t="str">
        <f t="shared" si="981"/>
        <v/>
      </c>
      <c r="BJ727" s="126" t="str">
        <f t="shared" si="982"/>
        <v/>
      </c>
      <c r="BK727" s="111" t="str">
        <f t="shared" si="983"/>
        <v/>
      </c>
      <c r="BL727" s="118" t="str">
        <f t="shared" si="1036"/>
        <v/>
      </c>
      <c r="BM727" s="115" t="str">
        <f t="shared" si="984"/>
        <v/>
      </c>
      <c r="BN727" s="110" t="str">
        <f t="shared" si="985"/>
        <v/>
      </c>
      <c r="BO727" s="110" t="str">
        <f t="shared" si="986"/>
        <v/>
      </c>
      <c r="BP727" s="111" t="str">
        <f t="shared" si="1037"/>
        <v/>
      </c>
      <c r="BQ727" s="110" t="str">
        <f t="shared" si="1038"/>
        <v/>
      </c>
      <c r="BR727" s="153"/>
      <c r="BS727" s="115" t="str">
        <f t="shared" si="987"/>
        <v/>
      </c>
      <c r="BT727" s="132" t="str">
        <f t="shared" si="1050"/>
        <v/>
      </c>
      <c r="BU727" s="146" t="str">
        <f t="shared" si="988"/>
        <v/>
      </c>
      <c r="BV727" s="115" t="str">
        <f t="shared" si="989"/>
        <v/>
      </c>
      <c r="BW727" s="118" t="str">
        <f t="shared" si="990"/>
        <v/>
      </c>
      <c r="BX727" s="119"/>
      <c r="BY727" s="111" t="str">
        <f t="shared" si="991"/>
        <v/>
      </c>
      <c r="BZ727" s="111" t="str">
        <f t="shared" si="992"/>
        <v/>
      </c>
      <c r="CA727" s="111" t="str">
        <f t="shared" si="993"/>
        <v/>
      </c>
      <c r="CB727" s="142" t="str">
        <f t="shared" si="994"/>
        <v/>
      </c>
      <c r="CC727" s="184" t="str">
        <f t="shared" si="995"/>
        <v/>
      </c>
      <c r="CD727" s="115" t="str">
        <f t="shared" si="996"/>
        <v/>
      </c>
      <c r="CE727" s="115" t="str">
        <f t="shared" si="997"/>
        <v/>
      </c>
      <c r="CF727" s="125" t="str">
        <f t="shared" si="998"/>
        <v/>
      </c>
      <c r="CG727" s="125" t="str">
        <f t="shared" si="999"/>
        <v/>
      </c>
      <c r="CH727" s="149" t="str">
        <f t="shared" si="1000"/>
        <v/>
      </c>
      <c r="CI727" s="142" t="str">
        <f t="shared" si="1001"/>
        <v/>
      </c>
      <c r="CJ727" s="119"/>
      <c r="CK727" s="109"/>
      <c r="CL727" s="166" t="str">
        <f t="shared" si="1002"/>
        <v/>
      </c>
      <c r="CM727" s="166" t="str">
        <f t="shared" si="1003"/>
        <v/>
      </c>
      <c r="CN727" s="163" t="str">
        <f t="shared" si="1004"/>
        <v/>
      </c>
      <c r="CO727" s="164" t="str">
        <f t="shared" si="1005"/>
        <v/>
      </c>
      <c r="CP727" s="109"/>
      <c r="CQ727" s="163" t="str">
        <f t="shared" si="1006"/>
        <v/>
      </c>
      <c r="CR727" s="163" t="str">
        <f t="shared" si="1007"/>
        <v/>
      </c>
      <c r="CS727" s="109"/>
      <c r="CT727" s="112" t="str">
        <f t="shared" si="1039"/>
        <v/>
      </c>
      <c r="CU727" s="145" t="str">
        <f t="shared" si="1040"/>
        <v/>
      </c>
      <c r="CV727" s="111" t="str">
        <f t="shared" si="1041"/>
        <v/>
      </c>
      <c r="CW727" s="111" t="str">
        <f t="shared" si="1042"/>
        <v/>
      </c>
      <c r="CX727" s="109" t="str">
        <f t="shared" si="1008"/>
        <v/>
      </c>
      <c r="CY727" s="126" t="str">
        <f t="shared" si="1009"/>
        <v/>
      </c>
      <c r="CZ727" s="126" t="str">
        <f t="shared" si="1010"/>
        <v/>
      </c>
      <c r="DA727" s="126" t="str">
        <f t="shared" si="1011"/>
        <v/>
      </c>
      <c r="DB727" s="145" t="str">
        <f t="shared" si="1012"/>
        <v/>
      </c>
      <c r="DC727" s="143" t="str">
        <f t="shared" si="1013"/>
        <v/>
      </c>
      <c r="DD727" s="121"/>
      <c r="DE727" s="113" t="str">
        <f t="shared" si="1014"/>
        <v/>
      </c>
      <c r="DF727" s="113" t="str">
        <f t="shared" si="1015"/>
        <v/>
      </c>
      <c r="DG727" s="111" t="e">
        <f t="shared" si="1043"/>
        <v>#N/A</v>
      </c>
      <c r="DH727" s="108" t="str">
        <f t="shared" si="1016"/>
        <v/>
      </c>
      <c r="DI727" s="108" t="str">
        <f t="shared" si="1044"/>
        <v/>
      </c>
      <c r="DJ727" s="108" t="str">
        <f t="shared" si="1045"/>
        <v/>
      </c>
      <c r="DK727" s="108" t="str">
        <f t="shared" si="1048"/>
        <v/>
      </c>
      <c r="DL727" s="108" t="str">
        <f t="shared" si="1046"/>
        <v/>
      </c>
      <c r="DM727" s="108" t="str">
        <f t="shared" si="1047"/>
        <v/>
      </c>
      <c r="DN727" s="103"/>
      <c r="DO727" s="170" t="str">
        <f t="shared" si="1017"/>
        <v/>
      </c>
      <c r="DP727" s="170" t="str">
        <f t="shared" si="1018"/>
        <v/>
      </c>
      <c r="DQ727" s="170" t="str">
        <f t="shared" si="1019"/>
        <v/>
      </c>
      <c r="DR727" s="55" t="str">
        <f t="shared" si="1020"/>
        <v/>
      </c>
      <c r="DS727" s="55" t="str">
        <f t="shared" si="1021"/>
        <v/>
      </c>
      <c r="DT727" s="173" t="str">
        <f t="shared" si="1022"/>
        <v/>
      </c>
      <c r="DU727" s="55" t="str">
        <f t="shared" si="1023"/>
        <v/>
      </c>
      <c r="DV727" s="21" t="str">
        <f t="shared" si="1024"/>
        <v/>
      </c>
      <c r="DW727" s="11" t="str">
        <f t="shared" si="1049"/>
        <v/>
      </c>
      <c r="DX727" s="12" t="str">
        <f t="shared" si="1025"/>
        <v/>
      </c>
      <c r="DY727" s="15"/>
    </row>
    <row r="728" spans="1:129" ht="19.899999999999999" customHeight="1" x14ac:dyDescent="0.25">
      <c r="A728" s="47">
        <f t="shared" si="1026"/>
        <v>727</v>
      </c>
      <c r="B728" s="176"/>
      <c r="C728" s="194"/>
      <c r="D728" s="176"/>
      <c r="E728" s="194"/>
      <c r="F728" s="192"/>
      <c r="G728" s="193"/>
      <c r="H728" s="176"/>
      <c r="I728" s="176"/>
      <c r="J728" s="180"/>
      <c r="K728" s="180"/>
      <c r="L728" s="180"/>
      <c r="M728" s="40"/>
      <c r="N728" s="10" t="str">
        <f t="shared" si="969"/>
        <v/>
      </c>
      <c r="O728" s="13"/>
      <c r="P728" s="26" t="str">
        <f t="shared" si="1051"/>
        <v/>
      </c>
      <c r="Q728" s="26" t="str">
        <f t="shared" si="1051"/>
        <v/>
      </c>
      <c r="R728" s="26" t="str">
        <f t="shared" si="1051"/>
        <v/>
      </c>
      <c r="S728" s="26" t="str">
        <f t="shared" si="1051"/>
        <v/>
      </c>
      <c r="T728" s="26" t="str">
        <f t="shared" si="1051"/>
        <v/>
      </c>
      <c r="U728" s="157" t="str">
        <f t="shared" si="1051"/>
        <v/>
      </c>
      <c r="V728" s="26" t="str">
        <f t="shared" si="1051"/>
        <v/>
      </c>
      <c r="W728" s="26" t="str">
        <f t="shared" si="1051"/>
        <v/>
      </c>
      <c r="X728" s="26" t="str">
        <f t="shared" si="1051"/>
        <v/>
      </c>
      <c r="Y728" s="24" t="str">
        <f t="shared" si="1051"/>
        <v/>
      </c>
      <c r="Z728" s="18" t="str">
        <f t="shared" si="1052"/>
        <v/>
      </c>
      <c r="AA728" s="24" t="str">
        <f t="shared" si="1052"/>
        <v/>
      </c>
      <c r="AB728" s="24" t="str">
        <f t="shared" si="1052"/>
        <v/>
      </c>
      <c r="AC728" s="26" t="str">
        <f t="shared" si="1052"/>
        <v/>
      </c>
      <c r="AD728" s="33" t="str">
        <f t="shared" si="1052"/>
        <v/>
      </c>
      <c r="AE728" s="24" t="str">
        <f t="shared" si="1052"/>
        <v/>
      </c>
      <c r="AF728" s="26" t="str">
        <f t="shared" si="1052"/>
        <v/>
      </c>
      <c r="AG728" s="24" t="str">
        <f t="shared" si="1052"/>
        <v/>
      </c>
      <c r="AH728" s="26" t="str">
        <f t="shared" si="1052"/>
        <v/>
      </c>
      <c r="AI728" s="26" t="str">
        <f t="shared" si="1052"/>
        <v/>
      </c>
      <c r="AJ728" s="26" t="str">
        <f t="shared" si="1052"/>
        <v/>
      </c>
      <c r="AK728" s="26" t="str">
        <f t="shared" si="1052"/>
        <v/>
      </c>
      <c r="AL728" s="26" t="str">
        <f t="shared" si="1052"/>
        <v/>
      </c>
      <c r="AM728" s="18" t="str">
        <f t="shared" si="1052"/>
        <v/>
      </c>
      <c r="AN728" s="9"/>
      <c r="AO728" s="152" t="str">
        <f t="shared" si="1027"/>
        <v/>
      </c>
      <c r="AP728" s="150" t="str">
        <f t="shared" si="970"/>
        <v/>
      </c>
      <c r="AQ728" s="151" t="str">
        <f t="shared" si="971"/>
        <v/>
      </c>
      <c r="AR728" s="107" t="str">
        <f t="shared" si="972"/>
        <v/>
      </c>
      <c r="AS728" s="128" t="str">
        <f t="shared" si="973"/>
        <v/>
      </c>
      <c r="AT728" s="114" t="str">
        <f t="shared" si="1028"/>
        <v/>
      </c>
      <c r="AU728" s="114" t="str">
        <f t="shared" si="1029"/>
        <v/>
      </c>
      <c r="AV728" s="114" t="str">
        <f t="shared" si="1030"/>
        <v/>
      </c>
      <c r="AW728" s="114" t="str">
        <f t="shared" si="1031"/>
        <v/>
      </c>
      <c r="AX728" s="117" t="str">
        <f t="shared" si="1032"/>
        <v/>
      </c>
      <c r="AY728" s="117" t="str">
        <f t="shared" si="1033"/>
        <v/>
      </c>
      <c r="AZ728" s="111" t="str">
        <f t="shared" si="1034"/>
        <v/>
      </c>
      <c r="BA728" s="133" t="str">
        <f t="shared" si="1035"/>
        <v/>
      </c>
      <c r="BB728" s="126" t="str">
        <f t="shared" si="974"/>
        <v/>
      </c>
      <c r="BC728" s="126" t="str">
        <f t="shared" si="975"/>
        <v/>
      </c>
      <c r="BD728" s="127" t="str">
        <f t="shared" si="976"/>
        <v/>
      </c>
      <c r="BE728" s="115" t="str">
        <f t="shared" si="977"/>
        <v/>
      </c>
      <c r="BF728" s="148" t="str">
        <f t="shared" si="978"/>
        <v/>
      </c>
      <c r="BG728" s="126" t="str">
        <f t="shared" si="979"/>
        <v/>
      </c>
      <c r="BH728" s="126" t="str">
        <f t="shared" si="980"/>
        <v/>
      </c>
      <c r="BI728" s="126" t="str">
        <f t="shared" si="981"/>
        <v/>
      </c>
      <c r="BJ728" s="126" t="str">
        <f t="shared" si="982"/>
        <v/>
      </c>
      <c r="BK728" s="111" t="str">
        <f t="shared" si="983"/>
        <v/>
      </c>
      <c r="BL728" s="118" t="str">
        <f t="shared" si="1036"/>
        <v/>
      </c>
      <c r="BM728" s="115" t="str">
        <f t="shared" si="984"/>
        <v/>
      </c>
      <c r="BN728" s="110" t="str">
        <f t="shared" si="985"/>
        <v/>
      </c>
      <c r="BO728" s="110" t="str">
        <f t="shared" si="986"/>
        <v/>
      </c>
      <c r="BP728" s="111" t="str">
        <f t="shared" si="1037"/>
        <v/>
      </c>
      <c r="BQ728" s="110" t="str">
        <f t="shared" si="1038"/>
        <v/>
      </c>
      <c r="BR728" s="153"/>
      <c r="BS728" s="115" t="str">
        <f t="shared" si="987"/>
        <v/>
      </c>
      <c r="BT728" s="132" t="str">
        <f t="shared" si="1050"/>
        <v/>
      </c>
      <c r="BU728" s="146" t="str">
        <f t="shared" si="988"/>
        <v/>
      </c>
      <c r="BV728" s="115" t="str">
        <f t="shared" si="989"/>
        <v/>
      </c>
      <c r="BW728" s="118" t="str">
        <f t="shared" si="990"/>
        <v/>
      </c>
      <c r="BX728" s="119"/>
      <c r="BY728" s="111" t="str">
        <f t="shared" si="991"/>
        <v/>
      </c>
      <c r="BZ728" s="111" t="str">
        <f t="shared" si="992"/>
        <v/>
      </c>
      <c r="CA728" s="111" t="str">
        <f t="shared" si="993"/>
        <v/>
      </c>
      <c r="CB728" s="142" t="str">
        <f t="shared" si="994"/>
        <v/>
      </c>
      <c r="CC728" s="184" t="str">
        <f t="shared" si="995"/>
        <v/>
      </c>
      <c r="CD728" s="115" t="str">
        <f t="shared" si="996"/>
        <v/>
      </c>
      <c r="CE728" s="115" t="str">
        <f t="shared" si="997"/>
        <v/>
      </c>
      <c r="CF728" s="125" t="str">
        <f t="shared" si="998"/>
        <v/>
      </c>
      <c r="CG728" s="125" t="str">
        <f t="shared" si="999"/>
        <v/>
      </c>
      <c r="CH728" s="149" t="str">
        <f t="shared" si="1000"/>
        <v/>
      </c>
      <c r="CI728" s="142" t="str">
        <f t="shared" si="1001"/>
        <v/>
      </c>
      <c r="CJ728" s="119"/>
      <c r="CK728" s="109"/>
      <c r="CL728" s="166" t="str">
        <f t="shared" si="1002"/>
        <v/>
      </c>
      <c r="CM728" s="166" t="str">
        <f t="shared" si="1003"/>
        <v/>
      </c>
      <c r="CN728" s="163" t="str">
        <f t="shared" si="1004"/>
        <v/>
      </c>
      <c r="CO728" s="164" t="str">
        <f t="shared" si="1005"/>
        <v/>
      </c>
      <c r="CP728" s="109"/>
      <c r="CQ728" s="163" t="str">
        <f t="shared" si="1006"/>
        <v/>
      </c>
      <c r="CR728" s="163" t="str">
        <f t="shared" si="1007"/>
        <v/>
      </c>
      <c r="CS728" s="109"/>
      <c r="CT728" s="112" t="str">
        <f t="shared" si="1039"/>
        <v/>
      </c>
      <c r="CU728" s="145" t="str">
        <f t="shared" si="1040"/>
        <v/>
      </c>
      <c r="CV728" s="111" t="str">
        <f t="shared" si="1041"/>
        <v/>
      </c>
      <c r="CW728" s="111" t="str">
        <f t="shared" si="1042"/>
        <v/>
      </c>
      <c r="CX728" s="109" t="str">
        <f t="shared" si="1008"/>
        <v/>
      </c>
      <c r="CY728" s="126" t="str">
        <f t="shared" si="1009"/>
        <v/>
      </c>
      <c r="CZ728" s="126" t="str">
        <f t="shared" si="1010"/>
        <v/>
      </c>
      <c r="DA728" s="126" t="str">
        <f t="shared" si="1011"/>
        <v/>
      </c>
      <c r="DB728" s="145" t="str">
        <f t="shared" si="1012"/>
        <v/>
      </c>
      <c r="DC728" s="143" t="str">
        <f t="shared" si="1013"/>
        <v/>
      </c>
      <c r="DD728" s="121"/>
      <c r="DE728" s="113" t="str">
        <f t="shared" si="1014"/>
        <v/>
      </c>
      <c r="DF728" s="113" t="str">
        <f t="shared" si="1015"/>
        <v/>
      </c>
      <c r="DG728" s="111" t="e">
        <f t="shared" si="1043"/>
        <v>#N/A</v>
      </c>
      <c r="DH728" s="108" t="str">
        <f t="shared" si="1016"/>
        <v/>
      </c>
      <c r="DI728" s="108" t="str">
        <f t="shared" si="1044"/>
        <v/>
      </c>
      <c r="DJ728" s="108" t="str">
        <f t="shared" si="1045"/>
        <v/>
      </c>
      <c r="DK728" s="108" t="str">
        <f t="shared" si="1048"/>
        <v/>
      </c>
      <c r="DL728" s="108" t="str">
        <f t="shared" si="1046"/>
        <v/>
      </c>
      <c r="DM728" s="108" t="str">
        <f t="shared" si="1047"/>
        <v/>
      </c>
      <c r="DN728" s="103"/>
      <c r="DO728" s="170" t="str">
        <f t="shared" si="1017"/>
        <v/>
      </c>
      <c r="DP728" s="170" t="str">
        <f t="shared" si="1018"/>
        <v/>
      </c>
      <c r="DQ728" s="170" t="str">
        <f t="shared" si="1019"/>
        <v/>
      </c>
      <c r="DR728" s="55" t="str">
        <f t="shared" si="1020"/>
        <v/>
      </c>
      <c r="DS728" s="55" t="str">
        <f t="shared" si="1021"/>
        <v/>
      </c>
      <c r="DT728" s="173" t="str">
        <f t="shared" si="1022"/>
        <v/>
      </c>
      <c r="DU728" s="55" t="str">
        <f t="shared" si="1023"/>
        <v/>
      </c>
      <c r="DV728" s="21" t="str">
        <f t="shared" si="1024"/>
        <v/>
      </c>
      <c r="DW728" s="11" t="str">
        <f t="shared" si="1049"/>
        <v/>
      </c>
      <c r="DX728" s="12" t="str">
        <f t="shared" si="1025"/>
        <v/>
      </c>
      <c r="DY728" s="15"/>
    </row>
    <row r="729" spans="1:129" ht="19.899999999999999" customHeight="1" x14ac:dyDescent="0.25">
      <c r="A729" s="47">
        <f t="shared" si="1026"/>
        <v>728</v>
      </c>
      <c r="B729" s="176"/>
      <c r="C729" s="194"/>
      <c r="D729" s="176"/>
      <c r="E729" s="194"/>
      <c r="F729" s="192"/>
      <c r="G729" s="193"/>
      <c r="H729" s="176"/>
      <c r="I729" s="176"/>
      <c r="J729" s="180"/>
      <c r="K729" s="180"/>
      <c r="L729" s="180"/>
      <c r="M729" s="40"/>
      <c r="N729" s="10" t="str">
        <f t="shared" si="969"/>
        <v/>
      </c>
      <c r="O729" s="13"/>
      <c r="P729" s="26" t="str">
        <f t="shared" si="1051"/>
        <v/>
      </c>
      <c r="Q729" s="26" t="str">
        <f t="shared" si="1051"/>
        <v/>
      </c>
      <c r="R729" s="26" t="str">
        <f t="shared" si="1051"/>
        <v/>
      </c>
      <c r="S729" s="26" t="str">
        <f t="shared" si="1051"/>
        <v/>
      </c>
      <c r="T729" s="26" t="str">
        <f t="shared" si="1051"/>
        <v/>
      </c>
      <c r="U729" s="157" t="str">
        <f t="shared" si="1051"/>
        <v/>
      </c>
      <c r="V729" s="26" t="str">
        <f t="shared" si="1051"/>
        <v/>
      </c>
      <c r="W729" s="26" t="str">
        <f t="shared" si="1051"/>
        <v/>
      </c>
      <c r="X729" s="26" t="str">
        <f t="shared" si="1051"/>
        <v/>
      </c>
      <c r="Y729" s="24" t="str">
        <f t="shared" si="1051"/>
        <v/>
      </c>
      <c r="Z729" s="18" t="str">
        <f t="shared" si="1052"/>
        <v/>
      </c>
      <c r="AA729" s="24" t="str">
        <f t="shared" si="1052"/>
        <v/>
      </c>
      <c r="AB729" s="24" t="str">
        <f t="shared" si="1052"/>
        <v/>
      </c>
      <c r="AC729" s="26" t="str">
        <f t="shared" si="1052"/>
        <v/>
      </c>
      <c r="AD729" s="33" t="str">
        <f t="shared" si="1052"/>
        <v/>
      </c>
      <c r="AE729" s="24" t="str">
        <f t="shared" si="1052"/>
        <v/>
      </c>
      <c r="AF729" s="26" t="str">
        <f t="shared" si="1052"/>
        <v/>
      </c>
      <c r="AG729" s="24" t="str">
        <f t="shared" si="1052"/>
        <v/>
      </c>
      <c r="AH729" s="26" t="str">
        <f t="shared" si="1052"/>
        <v/>
      </c>
      <c r="AI729" s="26" t="str">
        <f t="shared" si="1052"/>
        <v/>
      </c>
      <c r="AJ729" s="26" t="str">
        <f t="shared" si="1052"/>
        <v/>
      </c>
      <c r="AK729" s="26" t="str">
        <f t="shared" si="1052"/>
        <v/>
      </c>
      <c r="AL729" s="26" t="str">
        <f t="shared" si="1052"/>
        <v/>
      </c>
      <c r="AM729" s="18" t="str">
        <f t="shared" si="1052"/>
        <v/>
      </c>
      <c r="AN729" s="9"/>
      <c r="AO729" s="152" t="str">
        <f t="shared" si="1027"/>
        <v/>
      </c>
      <c r="AP729" s="150" t="str">
        <f t="shared" si="970"/>
        <v/>
      </c>
      <c r="AQ729" s="151" t="str">
        <f t="shared" si="971"/>
        <v/>
      </c>
      <c r="AR729" s="107" t="str">
        <f t="shared" si="972"/>
        <v/>
      </c>
      <c r="AS729" s="128" t="str">
        <f t="shared" si="973"/>
        <v/>
      </c>
      <c r="AT729" s="114" t="str">
        <f t="shared" si="1028"/>
        <v/>
      </c>
      <c r="AU729" s="114" t="str">
        <f t="shared" si="1029"/>
        <v/>
      </c>
      <c r="AV729" s="114" t="str">
        <f t="shared" si="1030"/>
        <v/>
      </c>
      <c r="AW729" s="114" t="str">
        <f t="shared" si="1031"/>
        <v/>
      </c>
      <c r="AX729" s="117" t="str">
        <f t="shared" si="1032"/>
        <v/>
      </c>
      <c r="AY729" s="117" t="str">
        <f t="shared" si="1033"/>
        <v/>
      </c>
      <c r="AZ729" s="111" t="str">
        <f t="shared" si="1034"/>
        <v/>
      </c>
      <c r="BA729" s="133" t="str">
        <f t="shared" si="1035"/>
        <v/>
      </c>
      <c r="BB729" s="126" t="str">
        <f t="shared" si="974"/>
        <v/>
      </c>
      <c r="BC729" s="126" t="str">
        <f t="shared" si="975"/>
        <v/>
      </c>
      <c r="BD729" s="127" t="str">
        <f t="shared" si="976"/>
        <v/>
      </c>
      <c r="BE729" s="115" t="str">
        <f t="shared" si="977"/>
        <v/>
      </c>
      <c r="BF729" s="148" t="str">
        <f t="shared" si="978"/>
        <v/>
      </c>
      <c r="BG729" s="126" t="str">
        <f t="shared" si="979"/>
        <v/>
      </c>
      <c r="BH729" s="126" t="str">
        <f t="shared" si="980"/>
        <v/>
      </c>
      <c r="BI729" s="126" t="str">
        <f t="shared" si="981"/>
        <v/>
      </c>
      <c r="BJ729" s="126" t="str">
        <f t="shared" si="982"/>
        <v/>
      </c>
      <c r="BK729" s="111" t="str">
        <f t="shared" si="983"/>
        <v/>
      </c>
      <c r="BL729" s="118" t="str">
        <f t="shared" si="1036"/>
        <v/>
      </c>
      <c r="BM729" s="115" t="str">
        <f t="shared" si="984"/>
        <v/>
      </c>
      <c r="BN729" s="110" t="str">
        <f t="shared" si="985"/>
        <v/>
      </c>
      <c r="BO729" s="110" t="str">
        <f t="shared" si="986"/>
        <v/>
      </c>
      <c r="BP729" s="111" t="str">
        <f t="shared" si="1037"/>
        <v/>
      </c>
      <c r="BQ729" s="110" t="str">
        <f t="shared" si="1038"/>
        <v/>
      </c>
      <c r="BR729" s="153"/>
      <c r="BS729" s="115" t="str">
        <f t="shared" si="987"/>
        <v/>
      </c>
      <c r="BT729" s="132" t="str">
        <f t="shared" si="1050"/>
        <v/>
      </c>
      <c r="BU729" s="146" t="str">
        <f t="shared" si="988"/>
        <v/>
      </c>
      <c r="BV729" s="115" t="str">
        <f t="shared" si="989"/>
        <v/>
      </c>
      <c r="BW729" s="118" t="str">
        <f t="shared" si="990"/>
        <v/>
      </c>
      <c r="BX729" s="119"/>
      <c r="BY729" s="111" t="str">
        <f t="shared" si="991"/>
        <v/>
      </c>
      <c r="BZ729" s="111" t="str">
        <f t="shared" si="992"/>
        <v/>
      </c>
      <c r="CA729" s="111" t="str">
        <f t="shared" si="993"/>
        <v/>
      </c>
      <c r="CB729" s="142" t="str">
        <f t="shared" si="994"/>
        <v/>
      </c>
      <c r="CC729" s="184" t="str">
        <f t="shared" si="995"/>
        <v/>
      </c>
      <c r="CD729" s="115" t="str">
        <f t="shared" si="996"/>
        <v/>
      </c>
      <c r="CE729" s="115" t="str">
        <f t="shared" si="997"/>
        <v/>
      </c>
      <c r="CF729" s="125" t="str">
        <f t="shared" si="998"/>
        <v/>
      </c>
      <c r="CG729" s="125" t="str">
        <f t="shared" si="999"/>
        <v/>
      </c>
      <c r="CH729" s="149" t="str">
        <f t="shared" si="1000"/>
        <v/>
      </c>
      <c r="CI729" s="142" t="str">
        <f t="shared" si="1001"/>
        <v/>
      </c>
      <c r="CJ729" s="119"/>
      <c r="CK729" s="109"/>
      <c r="CL729" s="166" t="str">
        <f t="shared" si="1002"/>
        <v/>
      </c>
      <c r="CM729" s="166" t="str">
        <f t="shared" si="1003"/>
        <v/>
      </c>
      <c r="CN729" s="163" t="str">
        <f t="shared" si="1004"/>
        <v/>
      </c>
      <c r="CO729" s="164" t="str">
        <f t="shared" si="1005"/>
        <v/>
      </c>
      <c r="CP729" s="109"/>
      <c r="CQ729" s="163" t="str">
        <f t="shared" si="1006"/>
        <v/>
      </c>
      <c r="CR729" s="163" t="str">
        <f t="shared" si="1007"/>
        <v/>
      </c>
      <c r="CS729" s="109"/>
      <c r="CT729" s="112" t="str">
        <f t="shared" si="1039"/>
        <v/>
      </c>
      <c r="CU729" s="145" t="str">
        <f t="shared" si="1040"/>
        <v/>
      </c>
      <c r="CV729" s="111" t="str">
        <f t="shared" si="1041"/>
        <v/>
      </c>
      <c r="CW729" s="111" t="str">
        <f t="shared" si="1042"/>
        <v/>
      </c>
      <c r="CX729" s="109" t="str">
        <f t="shared" si="1008"/>
        <v/>
      </c>
      <c r="CY729" s="126" t="str">
        <f t="shared" si="1009"/>
        <v/>
      </c>
      <c r="CZ729" s="126" t="str">
        <f t="shared" si="1010"/>
        <v/>
      </c>
      <c r="DA729" s="126" t="str">
        <f t="shared" si="1011"/>
        <v/>
      </c>
      <c r="DB729" s="145" t="str">
        <f t="shared" si="1012"/>
        <v/>
      </c>
      <c r="DC729" s="143" t="str">
        <f t="shared" si="1013"/>
        <v/>
      </c>
      <c r="DD729" s="121"/>
      <c r="DE729" s="113" t="str">
        <f t="shared" si="1014"/>
        <v/>
      </c>
      <c r="DF729" s="113" t="str">
        <f t="shared" si="1015"/>
        <v/>
      </c>
      <c r="DG729" s="111" t="e">
        <f t="shared" si="1043"/>
        <v>#N/A</v>
      </c>
      <c r="DH729" s="108" t="str">
        <f t="shared" si="1016"/>
        <v/>
      </c>
      <c r="DI729" s="108" t="str">
        <f t="shared" si="1044"/>
        <v/>
      </c>
      <c r="DJ729" s="108" t="str">
        <f t="shared" si="1045"/>
        <v/>
      </c>
      <c r="DK729" s="108" t="str">
        <f t="shared" si="1048"/>
        <v/>
      </c>
      <c r="DL729" s="108" t="str">
        <f t="shared" si="1046"/>
        <v/>
      </c>
      <c r="DM729" s="108" t="str">
        <f t="shared" si="1047"/>
        <v/>
      </c>
      <c r="DN729" s="103"/>
      <c r="DO729" s="170" t="str">
        <f t="shared" si="1017"/>
        <v/>
      </c>
      <c r="DP729" s="170" t="str">
        <f t="shared" si="1018"/>
        <v/>
      </c>
      <c r="DQ729" s="170" t="str">
        <f t="shared" si="1019"/>
        <v/>
      </c>
      <c r="DR729" s="55" t="str">
        <f t="shared" si="1020"/>
        <v/>
      </c>
      <c r="DS729" s="55" t="str">
        <f t="shared" si="1021"/>
        <v/>
      </c>
      <c r="DT729" s="173" t="str">
        <f t="shared" si="1022"/>
        <v/>
      </c>
      <c r="DU729" s="55" t="str">
        <f t="shared" si="1023"/>
        <v/>
      </c>
      <c r="DV729" s="21" t="str">
        <f t="shared" si="1024"/>
        <v/>
      </c>
      <c r="DW729" s="11" t="str">
        <f t="shared" si="1049"/>
        <v/>
      </c>
      <c r="DX729" s="12" t="str">
        <f t="shared" si="1025"/>
        <v/>
      </c>
      <c r="DY729" s="15"/>
    </row>
    <row r="730" spans="1:129" ht="19.899999999999999" customHeight="1" x14ac:dyDescent="0.25">
      <c r="A730" s="47">
        <f t="shared" si="1026"/>
        <v>729</v>
      </c>
      <c r="B730" s="176"/>
      <c r="C730" s="194"/>
      <c r="D730" s="176"/>
      <c r="E730" s="194"/>
      <c r="F730" s="192"/>
      <c r="G730" s="193"/>
      <c r="H730" s="176"/>
      <c r="I730" s="176"/>
      <c r="J730" s="180"/>
      <c r="K730" s="180"/>
      <c r="L730" s="180"/>
      <c r="M730" s="40"/>
      <c r="N730" s="10" t="str">
        <f t="shared" si="969"/>
        <v/>
      </c>
      <c r="O730" s="13"/>
      <c r="P730" s="26" t="str">
        <f t="shared" si="1051"/>
        <v/>
      </c>
      <c r="Q730" s="26" t="str">
        <f t="shared" si="1051"/>
        <v/>
      </c>
      <c r="R730" s="26" t="str">
        <f t="shared" si="1051"/>
        <v/>
      </c>
      <c r="S730" s="26" t="str">
        <f t="shared" si="1051"/>
        <v/>
      </c>
      <c r="T730" s="26" t="str">
        <f t="shared" si="1051"/>
        <v/>
      </c>
      <c r="U730" s="157" t="str">
        <f t="shared" si="1051"/>
        <v/>
      </c>
      <c r="V730" s="26" t="str">
        <f t="shared" si="1051"/>
        <v/>
      </c>
      <c r="W730" s="26" t="str">
        <f t="shared" si="1051"/>
        <v/>
      </c>
      <c r="X730" s="26" t="str">
        <f t="shared" si="1051"/>
        <v/>
      </c>
      <c r="Y730" s="24" t="str">
        <f t="shared" si="1051"/>
        <v/>
      </c>
      <c r="Z730" s="18" t="str">
        <f t="shared" si="1052"/>
        <v/>
      </c>
      <c r="AA730" s="24" t="str">
        <f t="shared" si="1052"/>
        <v/>
      </c>
      <c r="AB730" s="24" t="str">
        <f t="shared" si="1052"/>
        <v/>
      </c>
      <c r="AC730" s="26" t="str">
        <f t="shared" si="1052"/>
        <v/>
      </c>
      <c r="AD730" s="33" t="str">
        <f t="shared" si="1052"/>
        <v/>
      </c>
      <c r="AE730" s="24" t="str">
        <f t="shared" si="1052"/>
        <v/>
      </c>
      <c r="AF730" s="26" t="str">
        <f t="shared" si="1052"/>
        <v/>
      </c>
      <c r="AG730" s="24" t="str">
        <f t="shared" si="1052"/>
        <v/>
      </c>
      <c r="AH730" s="26" t="str">
        <f t="shared" si="1052"/>
        <v/>
      </c>
      <c r="AI730" s="26" t="str">
        <f t="shared" si="1052"/>
        <v/>
      </c>
      <c r="AJ730" s="26" t="str">
        <f t="shared" si="1052"/>
        <v/>
      </c>
      <c r="AK730" s="26" t="str">
        <f t="shared" si="1052"/>
        <v/>
      </c>
      <c r="AL730" s="26" t="str">
        <f t="shared" si="1052"/>
        <v/>
      </c>
      <c r="AM730" s="18" t="str">
        <f t="shared" si="1052"/>
        <v/>
      </c>
      <c r="AN730" s="9"/>
      <c r="AO730" s="152" t="str">
        <f t="shared" si="1027"/>
        <v/>
      </c>
      <c r="AP730" s="150" t="str">
        <f t="shared" si="970"/>
        <v/>
      </c>
      <c r="AQ730" s="151" t="str">
        <f t="shared" si="971"/>
        <v/>
      </c>
      <c r="AR730" s="107" t="str">
        <f t="shared" si="972"/>
        <v/>
      </c>
      <c r="AS730" s="128" t="str">
        <f t="shared" si="973"/>
        <v/>
      </c>
      <c r="AT730" s="114" t="str">
        <f t="shared" si="1028"/>
        <v/>
      </c>
      <c r="AU730" s="114" t="str">
        <f t="shared" si="1029"/>
        <v/>
      </c>
      <c r="AV730" s="114" t="str">
        <f t="shared" si="1030"/>
        <v/>
      </c>
      <c r="AW730" s="114" t="str">
        <f t="shared" si="1031"/>
        <v/>
      </c>
      <c r="AX730" s="117" t="str">
        <f t="shared" si="1032"/>
        <v/>
      </c>
      <c r="AY730" s="117" t="str">
        <f t="shared" si="1033"/>
        <v/>
      </c>
      <c r="AZ730" s="111" t="str">
        <f t="shared" si="1034"/>
        <v/>
      </c>
      <c r="BA730" s="133" t="str">
        <f t="shared" si="1035"/>
        <v/>
      </c>
      <c r="BB730" s="126" t="str">
        <f t="shared" si="974"/>
        <v/>
      </c>
      <c r="BC730" s="126" t="str">
        <f t="shared" si="975"/>
        <v/>
      </c>
      <c r="BD730" s="127" t="str">
        <f t="shared" si="976"/>
        <v/>
      </c>
      <c r="BE730" s="115" t="str">
        <f t="shared" si="977"/>
        <v/>
      </c>
      <c r="BF730" s="148" t="str">
        <f t="shared" si="978"/>
        <v/>
      </c>
      <c r="BG730" s="126" t="str">
        <f t="shared" si="979"/>
        <v/>
      </c>
      <c r="BH730" s="126" t="str">
        <f t="shared" si="980"/>
        <v/>
      </c>
      <c r="BI730" s="126" t="str">
        <f t="shared" si="981"/>
        <v/>
      </c>
      <c r="BJ730" s="126" t="str">
        <f t="shared" si="982"/>
        <v/>
      </c>
      <c r="BK730" s="111" t="str">
        <f t="shared" si="983"/>
        <v/>
      </c>
      <c r="BL730" s="118" t="str">
        <f t="shared" si="1036"/>
        <v/>
      </c>
      <c r="BM730" s="115" t="str">
        <f t="shared" si="984"/>
        <v/>
      </c>
      <c r="BN730" s="110" t="str">
        <f t="shared" si="985"/>
        <v/>
      </c>
      <c r="BO730" s="110" t="str">
        <f t="shared" si="986"/>
        <v/>
      </c>
      <c r="BP730" s="111" t="str">
        <f t="shared" si="1037"/>
        <v/>
      </c>
      <c r="BQ730" s="110" t="str">
        <f t="shared" si="1038"/>
        <v/>
      </c>
      <c r="BR730" s="153"/>
      <c r="BS730" s="115" t="str">
        <f t="shared" si="987"/>
        <v/>
      </c>
      <c r="BT730" s="132" t="str">
        <f t="shared" si="1050"/>
        <v/>
      </c>
      <c r="BU730" s="146" t="str">
        <f t="shared" si="988"/>
        <v/>
      </c>
      <c r="BV730" s="115" t="str">
        <f t="shared" si="989"/>
        <v/>
      </c>
      <c r="BW730" s="118" t="str">
        <f t="shared" si="990"/>
        <v/>
      </c>
      <c r="BX730" s="119"/>
      <c r="BY730" s="111" t="str">
        <f t="shared" si="991"/>
        <v/>
      </c>
      <c r="BZ730" s="111" t="str">
        <f t="shared" si="992"/>
        <v/>
      </c>
      <c r="CA730" s="111" t="str">
        <f t="shared" si="993"/>
        <v/>
      </c>
      <c r="CB730" s="142" t="str">
        <f t="shared" si="994"/>
        <v/>
      </c>
      <c r="CC730" s="184" t="str">
        <f t="shared" si="995"/>
        <v/>
      </c>
      <c r="CD730" s="115" t="str">
        <f t="shared" si="996"/>
        <v/>
      </c>
      <c r="CE730" s="115" t="str">
        <f t="shared" si="997"/>
        <v/>
      </c>
      <c r="CF730" s="125" t="str">
        <f t="shared" si="998"/>
        <v/>
      </c>
      <c r="CG730" s="125" t="str">
        <f t="shared" si="999"/>
        <v/>
      </c>
      <c r="CH730" s="149" t="str">
        <f t="shared" si="1000"/>
        <v/>
      </c>
      <c r="CI730" s="142" t="str">
        <f t="shared" si="1001"/>
        <v/>
      </c>
      <c r="CJ730" s="119"/>
      <c r="CK730" s="109"/>
      <c r="CL730" s="166" t="str">
        <f t="shared" si="1002"/>
        <v/>
      </c>
      <c r="CM730" s="166" t="str">
        <f t="shared" si="1003"/>
        <v/>
      </c>
      <c r="CN730" s="163" t="str">
        <f t="shared" si="1004"/>
        <v/>
      </c>
      <c r="CO730" s="164" t="str">
        <f t="shared" si="1005"/>
        <v/>
      </c>
      <c r="CP730" s="109"/>
      <c r="CQ730" s="163" t="str">
        <f t="shared" si="1006"/>
        <v/>
      </c>
      <c r="CR730" s="163" t="str">
        <f t="shared" si="1007"/>
        <v/>
      </c>
      <c r="CS730" s="109"/>
      <c r="CT730" s="112" t="str">
        <f t="shared" si="1039"/>
        <v/>
      </c>
      <c r="CU730" s="145" t="str">
        <f t="shared" si="1040"/>
        <v/>
      </c>
      <c r="CV730" s="111" t="str">
        <f t="shared" si="1041"/>
        <v/>
      </c>
      <c r="CW730" s="111" t="str">
        <f t="shared" si="1042"/>
        <v/>
      </c>
      <c r="CX730" s="109" t="str">
        <f t="shared" si="1008"/>
        <v/>
      </c>
      <c r="CY730" s="126" t="str">
        <f t="shared" si="1009"/>
        <v/>
      </c>
      <c r="CZ730" s="126" t="str">
        <f t="shared" si="1010"/>
        <v/>
      </c>
      <c r="DA730" s="126" t="str">
        <f t="shared" si="1011"/>
        <v/>
      </c>
      <c r="DB730" s="145" t="str">
        <f t="shared" si="1012"/>
        <v/>
      </c>
      <c r="DC730" s="143" t="str">
        <f t="shared" si="1013"/>
        <v/>
      </c>
      <c r="DD730" s="121"/>
      <c r="DE730" s="113" t="str">
        <f t="shared" si="1014"/>
        <v/>
      </c>
      <c r="DF730" s="113" t="str">
        <f t="shared" si="1015"/>
        <v/>
      </c>
      <c r="DG730" s="111" t="e">
        <f t="shared" si="1043"/>
        <v>#N/A</v>
      </c>
      <c r="DH730" s="108" t="str">
        <f t="shared" si="1016"/>
        <v/>
      </c>
      <c r="DI730" s="108" t="str">
        <f t="shared" si="1044"/>
        <v/>
      </c>
      <c r="DJ730" s="108" t="str">
        <f t="shared" si="1045"/>
        <v/>
      </c>
      <c r="DK730" s="108" t="str">
        <f t="shared" si="1048"/>
        <v/>
      </c>
      <c r="DL730" s="108" t="str">
        <f t="shared" si="1046"/>
        <v/>
      </c>
      <c r="DM730" s="108" t="str">
        <f t="shared" si="1047"/>
        <v/>
      </c>
      <c r="DN730" s="103"/>
      <c r="DO730" s="170" t="str">
        <f t="shared" si="1017"/>
        <v/>
      </c>
      <c r="DP730" s="170" t="str">
        <f t="shared" si="1018"/>
        <v/>
      </c>
      <c r="DQ730" s="170" t="str">
        <f t="shared" si="1019"/>
        <v/>
      </c>
      <c r="DR730" s="55" t="str">
        <f t="shared" si="1020"/>
        <v/>
      </c>
      <c r="DS730" s="55" t="str">
        <f t="shared" si="1021"/>
        <v/>
      </c>
      <c r="DT730" s="173" t="str">
        <f t="shared" si="1022"/>
        <v/>
      </c>
      <c r="DU730" s="55" t="str">
        <f t="shared" si="1023"/>
        <v/>
      </c>
      <c r="DV730" s="21" t="str">
        <f t="shared" si="1024"/>
        <v/>
      </c>
      <c r="DW730" s="11" t="str">
        <f t="shared" si="1049"/>
        <v/>
      </c>
      <c r="DX730" s="12" t="str">
        <f t="shared" si="1025"/>
        <v/>
      </c>
      <c r="DY730" s="15"/>
    </row>
    <row r="731" spans="1:129" ht="19.899999999999999" customHeight="1" x14ac:dyDescent="0.25">
      <c r="A731" s="47">
        <f t="shared" si="1026"/>
        <v>730</v>
      </c>
      <c r="B731" s="176"/>
      <c r="C731" s="194"/>
      <c r="D731" s="176"/>
      <c r="E731" s="194"/>
      <c r="F731" s="192"/>
      <c r="G731" s="193"/>
      <c r="H731" s="176"/>
      <c r="I731" s="176"/>
      <c r="J731" s="180"/>
      <c r="K731" s="180"/>
      <c r="L731" s="180"/>
      <c r="M731" s="40"/>
      <c r="N731" s="10" t="str">
        <f t="shared" si="969"/>
        <v/>
      </c>
      <c r="O731" s="13"/>
      <c r="P731" s="26" t="str">
        <f t="shared" si="1051"/>
        <v/>
      </c>
      <c r="Q731" s="26" t="str">
        <f t="shared" si="1051"/>
        <v/>
      </c>
      <c r="R731" s="26" t="str">
        <f t="shared" si="1051"/>
        <v/>
      </c>
      <c r="S731" s="26" t="str">
        <f t="shared" si="1051"/>
        <v/>
      </c>
      <c r="T731" s="26" t="str">
        <f t="shared" si="1051"/>
        <v/>
      </c>
      <c r="U731" s="157" t="str">
        <f t="shared" si="1051"/>
        <v/>
      </c>
      <c r="V731" s="26" t="str">
        <f t="shared" si="1051"/>
        <v/>
      </c>
      <c r="W731" s="26" t="str">
        <f t="shared" si="1051"/>
        <v/>
      </c>
      <c r="X731" s="26" t="str">
        <f t="shared" si="1051"/>
        <v/>
      </c>
      <c r="Y731" s="24" t="str">
        <f t="shared" si="1051"/>
        <v/>
      </c>
      <c r="Z731" s="18" t="str">
        <f t="shared" si="1052"/>
        <v/>
      </c>
      <c r="AA731" s="24" t="str">
        <f t="shared" si="1052"/>
        <v/>
      </c>
      <c r="AB731" s="24" t="str">
        <f t="shared" si="1052"/>
        <v/>
      </c>
      <c r="AC731" s="26" t="str">
        <f t="shared" si="1052"/>
        <v/>
      </c>
      <c r="AD731" s="33" t="str">
        <f t="shared" si="1052"/>
        <v/>
      </c>
      <c r="AE731" s="24" t="str">
        <f t="shared" si="1052"/>
        <v/>
      </c>
      <c r="AF731" s="26" t="str">
        <f t="shared" si="1052"/>
        <v/>
      </c>
      <c r="AG731" s="24" t="str">
        <f t="shared" si="1052"/>
        <v/>
      </c>
      <c r="AH731" s="26" t="str">
        <f t="shared" si="1052"/>
        <v/>
      </c>
      <c r="AI731" s="26" t="str">
        <f t="shared" si="1052"/>
        <v/>
      </c>
      <c r="AJ731" s="26" t="str">
        <f t="shared" si="1052"/>
        <v/>
      </c>
      <c r="AK731" s="26" t="str">
        <f t="shared" si="1052"/>
        <v/>
      </c>
      <c r="AL731" s="26" t="str">
        <f t="shared" si="1052"/>
        <v/>
      </c>
      <c r="AM731" s="18" t="str">
        <f t="shared" si="1052"/>
        <v/>
      </c>
      <c r="AN731" s="9"/>
      <c r="AO731" s="152" t="str">
        <f t="shared" si="1027"/>
        <v/>
      </c>
      <c r="AP731" s="150" t="str">
        <f t="shared" si="970"/>
        <v/>
      </c>
      <c r="AQ731" s="151" t="str">
        <f t="shared" si="971"/>
        <v/>
      </c>
      <c r="AR731" s="107" t="str">
        <f t="shared" si="972"/>
        <v/>
      </c>
      <c r="AS731" s="128" t="str">
        <f t="shared" si="973"/>
        <v/>
      </c>
      <c r="AT731" s="114" t="str">
        <f t="shared" si="1028"/>
        <v/>
      </c>
      <c r="AU731" s="114" t="str">
        <f t="shared" si="1029"/>
        <v/>
      </c>
      <c r="AV731" s="114" t="str">
        <f t="shared" si="1030"/>
        <v/>
      </c>
      <c r="AW731" s="114" t="str">
        <f t="shared" si="1031"/>
        <v/>
      </c>
      <c r="AX731" s="117" t="str">
        <f t="shared" si="1032"/>
        <v/>
      </c>
      <c r="AY731" s="117" t="str">
        <f t="shared" si="1033"/>
        <v/>
      </c>
      <c r="AZ731" s="111" t="str">
        <f t="shared" si="1034"/>
        <v/>
      </c>
      <c r="BA731" s="133" t="str">
        <f t="shared" si="1035"/>
        <v/>
      </c>
      <c r="BB731" s="126" t="str">
        <f t="shared" si="974"/>
        <v/>
      </c>
      <c r="BC731" s="126" t="str">
        <f t="shared" si="975"/>
        <v/>
      </c>
      <c r="BD731" s="127" t="str">
        <f t="shared" si="976"/>
        <v/>
      </c>
      <c r="BE731" s="115" t="str">
        <f t="shared" si="977"/>
        <v/>
      </c>
      <c r="BF731" s="148" t="str">
        <f t="shared" si="978"/>
        <v/>
      </c>
      <c r="BG731" s="126" t="str">
        <f t="shared" si="979"/>
        <v/>
      </c>
      <c r="BH731" s="126" t="str">
        <f t="shared" si="980"/>
        <v/>
      </c>
      <c r="BI731" s="126" t="str">
        <f t="shared" si="981"/>
        <v/>
      </c>
      <c r="BJ731" s="126" t="str">
        <f t="shared" si="982"/>
        <v/>
      </c>
      <c r="BK731" s="111" t="str">
        <f t="shared" si="983"/>
        <v/>
      </c>
      <c r="BL731" s="118" t="str">
        <f t="shared" si="1036"/>
        <v/>
      </c>
      <c r="BM731" s="115" t="str">
        <f t="shared" si="984"/>
        <v/>
      </c>
      <c r="BN731" s="110" t="str">
        <f t="shared" si="985"/>
        <v/>
      </c>
      <c r="BO731" s="110" t="str">
        <f t="shared" si="986"/>
        <v/>
      </c>
      <c r="BP731" s="111" t="str">
        <f t="shared" si="1037"/>
        <v/>
      </c>
      <c r="BQ731" s="110" t="str">
        <f t="shared" si="1038"/>
        <v/>
      </c>
      <c r="BR731" s="153"/>
      <c r="BS731" s="115" t="str">
        <f t="shared" si="987"/>
        <v/>
      </c>
      <c r="BT731" s="132" t="str">
        <f t="shared" si="1050"/>
        <v/>
      </c>
      <c r="BU731" s="146" t="str">
        <f t="shared" si="988"/>
        <v/>
      </c>
      <c r="BV731" s="115" t="str">
        <f t="shared" si="989"/>
        <v/>
      </c>
      <c r="BW731" s="118" t="str">
        <f t="shared" si="990"/>
        <v/>
      </c>
      <c r="BX731" s="119"/>
      <c r="BY731" s="111" t="str">
        <f t="shared" si="991"/>
        <v/>
      </c>
      <c r="BZ731" s="111" t="str">
        <f t="shared" si="992"/>
        <v/>
      </c>
      <c r="CA731" s="111" t="str">
        <f t="shared" si="993"/>
        <v/>
      </c>
      <c r="CB731" s="142" t="str">
        <f t="shared" si="994"/>
        <v/>
      </c>
      <c r="CC731" s="184" t="str">
        <f t="shared" si="995"/>
        <v/>
      </c>
      <c r="CD731" s="115" t="str">
        <f t="shared" si="996"/>
        <v/>
      </c>
      <c r="CE731" s="115" t="str">
        <f t="shared" si="997"/>
        <v/>
      </c>
      <c r="CF731" s="125" t="str">
        <f t="shared" si="998"/>
        <v/>
      </c>
      <c r="CG731" s="125" t="str">
        <f t="shared" si="999"/>
        <v/>
      </c>
      <c r="CH731" s="149" t="str">
        <f t="shared" si="1000"/>
        <v/>
      </c>
      <c r="CI731" s="142" t="str">
        <f t="shared" si="1001"/>
        <v/>
      </c>
      <c r="CJ731" s="119"/>
      <c r="CK731" s="109"/>
      <c r="CL731" s="166" t="str">
        <f t="shared" si="1002"/>
        <v/>
      </c>
      <c r="CM731" s="166" t="str">
        <f t="shared" si="1003"/>
        <v/>
      </c>
      <c r="CN731" s="163" t="str">
        <f t="shared" si="1004"/>
        <v/>
      </c>
      <c r="CO731" s="164" t="str">
        <f t="shared" si="1005"/>
        <v/>
      </c>
      <c r="CP731" s="109"/>
      <c r="CQ731" s="163" t="str">
        <f t="shared" si="1006"/>
        <v/>
      </c>
      <c r="CR731" s="163" t="str">
        <f t="shared" si="1007"/>
        <v/>
      </c>
      <c r="CS731" s="109"/>
      <c r="CT731" s="112" t="str">
        <f t="shared" si="1039"/>
        <v/>
      </c>
      <c r="CU731" s="145" t="str">
        <f t="shared" si="1040"/>
        <v/>
      </c>
      <c r="CV731" s="111" t="str">
        <f t="shared" si="1041"/>
        <v/>
      </c>
      <c r="CW731" s="111" t="str">
        <f t="shared" si="1042"/>
        <v/>
      </c>
      <c r="CX731" s="109" t="str">
        <f t="shared" si="1008"/>
        <v/>
      </c>
      <c r="CY731" s="126" t="str">
        <f t="shared" si="1009"/>
        <v/>
      </c>
      <c r="CZ731" s="126" t="str">
        <f t="shared" si="1010"/>
        <v/>
      </c>
      <c r="DA731" s="126" t="str">
        <f t="shared" si="1011"/>
        <v/>
      </c>
      <c r="DB731" s="145" t="str">
        <f t="shared" si="1012"/>
        <v/>
      </c>
      <c r="DC731" s="143" t="str">
        <f t="shared" si="1013"/>
        <v/>
      </c>
      <c r="DD731" s="121"/>
      <c r="DE731" s="113" t="str">
        <f t="shared" si="1014"/>
        <v/>
      </c>
      <c r="DF731" s="113" t="str">
        <f t="shared" si="1015"/>
        <v/>
      </c>
      <c r="DG731" s="111" t="e">
        <f t="shared" si="1043"/>
        <v>#N/A</v>
      </c>
      <c r="DH731" s="108" t="str">
        <f t="shared" si="1016"/>
        <v/>
      </c>
      <c r="DI731" s="108" t="str">
        <f t="shared" si="1044"/>
        <v/>
      </c>
      <c r="DJ731" s="108" t="str">
        <f t="shared" si="1045"/>
        <v/>
      </c>
      <c r="DK731" s="108" t="str">
        <f t="shared" si="1048"/>
        <v/>
      </c>
      <c r="DL731" s="108" t="str">
        <f t="shared" si="1046"/>
        <v/>
      </c>
      <c r="DM731" s="108" t="str">
        <f t="shared" si="1047"/>
        <v/>
      </c>
      <c r="DN731" s="103"/>
      <c r="DO731" s="170" t="str">
        <f t="shared" si="1017"/>
        <v/>
      </c>
      <c r="DP731" s="170" t="str">
        <f t="shared" si="1018"/>
        <v/>
      </c>
      <c r="DQ731" s="170" t="str">
        <f t="shared" si="1019"/>
        <v/>
      </c>
      <c r="DR731" s="55" t="str">
        <f t="shared" si="1020"/>
        <v/>
      </c>
      <c r="DS731" s="55" t="str">
        <f t="shared" si="1021"/>
        <v/>
      </c>
      <c r="DT731" s="173" t="str">
        <f t="shared" si="1022"/>
        <v/>
      </c>
      <c r="DU731" s="55" t="str">
        <f t="shared" si="1023"/>
        <v/>
      </c>
      <c r="DV731" s="21" t="str">
        <f t="shared" si="1024"/>
        <v/>
      </c>
      <c r="DW731" s="11" t="str">
        <f t="shared" si="1049"/>
        <v/>
      </c>
      <c r="DX731" s="12" t="str">
        <f t="shared" si="1025"/>
        <v/>
      </c>
      <c r="DY731" s="15"/>
    </row>
    <row r="732" spans="1:129" ht="19.899999999999999" customHeight="1" x14ac:dyDescent="0.25">
      <c r="A732" s="47">
        <f t="shared" si="1026"/>
        <v>731</v>
      </c>
      <c r="B732" s="176"/>
      <c r="C732" s="194"/>
      <c r="D732" s="176"/>
      <c r="E732" s="194"/>
      <c r="F732" s="192"/>
      <c r="G732" s="193"/>
      <c r="H732" s="176"/>
      <c r="I732" s="176"/>
      <c r="J732" s="180"/>
      <c r="K732" s="180"/>
      <c r="L732" s="180"/>
      <c r="M732" s="40"/>
      <c r="N732" s="10" t="str">
        <f t="shared" si="969"/>
        <v/>
      </c>
      <c r="O732" s="13"/>
      <c r="P732" s="26" t="str">
        <f t="shared" si="1051"/>
        <v/>
      </c>
      <c r="Q732" s="26" t="str">
        <f t="shared" si="1051"/>
        <v/>
      </c>
      <c r="R732" s="26" t="str">
        <f t="shared" si="1051"/>
        <v/>
      </c>
      <c r="S732" s="26" t="str">
        <f t="shared" si="1051"/>
        <v/>
      </c>
      <c r="T732" s="26" t="str">
        <f t="shared" si="1051"/>
        <v/>
      </c>
      <c r="U732" s="157" t="str">
        <f t="shared" si="1051"/>
        <v/>
      </c>
      <c r="V732" s="26" t="str">
        <f t="shared" si="1051"/>
        <v/>
      </c>
      <c r="W732" s="26" t="str">
        <f t="shared" si="1051"/>
        <v/>
      </c>
      <c r="X732" s="26" t="str">
        <f t="shared" si="1051"/>
        <v/>
      </c>
      <c r="Y732" s="24" t="str">
        <f t="shared" si="1051"/>
        <v/>
      </c>
      <c r="Z732" s="18" t="str">
        <f t="shared" si="1052"/>
        <v/>
      </c>
      <c r="AA732" s="24" t="str">
        <f t="shared" si="1052"/>
        <v/>
      </c>
      <c r="AB732" s="24" t="str">
        <f t="shared" si="1052"/>
        <v/>
      </c>
      <c r="AC732" s="26" t="str">
        <f t="shared" si="1052"/>
        <v/>
      </c>
      <c r="AD732" s="33" t="str">
        <f t="shared" si="1052"/>
        <v/>
      </c>
      <c r="AE732" s="24" t="str">
        <f t="shared" si="1052"/>
        <v/>
      </c>
      <c r="AF732" s="26" t="str">
        <f t="shared" si="1052"/>
        <v/>
      </c>
      <c r="AG732" s="24" t="str">
        <f t="shared" si="1052"/>
        <v/>
      </c>
      <c r="AH732" s="26" t="str">
        <f t="shared" si="1052"/>
        <v/>
      </c>
      <c r="AI732" s="26" t="str">
        <f t="shared" si="1052"/>
        <v/>
      </c>
      <c r="AJ732" s="26" t="str">
        <f t="shared" si="1052"/>
        <v/>
      </c>
      <c r="AK732" s="26" t="str">
        <f t="shared" si="1052"/>
        <v/>
      </c>
      <c r="AL732" s="26" t="str">
        <f t="shared" si="1052"/>
        <v/>
      </c>
      <c r="AM732" s="18" t="str">
        <f t="shared" si="1052"/>
        <v/>
      </c>
      <c r="AN732" s="9"/>
      <c r="AO732" s="152" t="str">
        <f t="shared" si="1027"/>
        <v/>
      </c>
      <c r="AP732" s="150" t="str">
        <f t="shared" si="970"/>
        <v/>
      </c>
      <c r="AQ732" s="151" t="str">
        <f t="shared" si="971"/>
        <v/>
      </c>
      <c r="AR732" s="107" t="str">
        <f t="shared" si="972"/>
        <v/>
      </c>
      <c r="AS732" s="128" t="str">
        <f t="shared" si="973"/>
        <v/>
      </c>
      <c r="AT732" s="114" t="str">
        <f t="shared" si="1028"/>
        <v/>
      </c>
      <c r="AU732" s="114" t="str">
        <f t="shared" si="1029"/>
        <v/>
      </c>
      <c r="AV732" s="114" t="str">
        <f t="shared" si="1030"/>
        <v/>
      </c>
      <c r="AW732" s="114" t="str">
        <f t="shared" si="1031"/>
        <v/>
      </c>
      <c r="AX732" s="117" t="str">
        <f t="shared" si="1032"/>
        <v/>
      </c>
      <c r="AY732" s="117" t="str">
        <f t="shared" si="1033"/>
        <v/>
      </c>
      <c r="AZ732" s="111" t="str">
        <f t="shared" si="1034"/>
        <v/>
      </c>
      <c r="BA732" s="133" t="str">
        <f t="shared" si="1035"/>
        <v/>
      </c>
      <c r="BB732" s="126" t="str">
        <f t="shared" si="974"/>
        <v/>
      </c>
      <c r="BC732" s="126" t="str">
        <f t="shared" si="975"/>
        <v/>
      </c>
      <c r="BD732" s="127" t="str">
        <f t="shared" si="976"/>
        <v/>
      </c>
      <c r="BE732" s="115" t="str">
        <f t="shared" si="977"/>
        <v/>
      </c>
      <c r="BF732" s="148" t="str">
        <f t="shared" si="978"/>
        <v/>
      </c>
      <c r="BG732" s="126" t="str">
        <f t="shared" si="979"/>
        <v/>
      </c>
      <c r="BH732" s="126" t="str">
        <f t="shared" si="980"/>
        <v/>
      </c>
      <c r="BI732" s="126" t="str">
        <f t="shared" si="981"/>
        <v/>
      </c>
      <c r="BJ732" s="126" t="str">
        <f t="shared" si="982"/>
        <v/>
      </c>
      <c r="BK732" s="111" t="str">
        <f t="shared" si="983"/>
        <v/>
      </c>
      <c r="BL732" s="118" t="str">
        <f t="shared" si="1036"/>
        <v/>
      </c>
      <c r="BM732" s="115" t="str">
        <f t="shared" si="984"/>
        <v/>
      </c>
      <c r="BN732" s="110" t="str">
        <f t="shared" si="985"/>
        <v/>
      </c>
      <c r="BO732" s="110" t="str">
        <f t="shared" si="986"/>
        <v/>
      </c>
      <c r="BP732" s="111" t="str">
        <f t="shared" si="1037"/>
        <v/>
      </c>
      <c r="BQ732" s="110" t="str">
        <f t="shared" si="1038"/>
        <v/>
      </c>
      <c r="BR732" s="153"/>
      <c r="BS732" s="115" t="str">
        <f t="shared" si="987"/>
        <v/>
      </c>
      <c r="BT732" s="132" t="str">
        <f t="shared" si="1050"/>
        <v/>
      </c>
      <c r="BU732" s="146" t="str">
        <f t="shared" si="988"/>
        <v/>
      </c>
      <c r="BV732" s="115" t="str">
        <f t="shared" si="989"/>
        <v/>
      </c>
      <c r="BW732" s="118" t="str">
        <f t="shared" si="990"/>
        <v/>
      </c>
      <c r="BX732" s="119"/>
      <c r="BY732" s="111" t="str">
        <f t="shared" si="991"/>
        <v/>
      </c>
      <c r="BZ732" s="111" t="str">
        <f t="shared" si="992"/>
        <v/>
      </c>
      <c r="CA732" s="111" t="str">
        <f t="shared" si="993"/>
        <v/>
      </c>
      <c r="CB732" s="142" t="str">
        <f t="shared" si="994"/>
        <v/>
      </c>
      <c r="CC732" s="184" t="str">
        <f t="shared" si="995"/>
        <v/>
      </c>
      <c r="CD732" s="115" t="str">
        <f t="shared" si="996"/>
        <v/>
      </c>
      <c r="CE732" s="115" t="str">
        <f t="shared" si="997"/>
        <v/>
      </c>
      <c r="CF732" s="125" t="str">
        <f t="shared" si="998"/>
        <v/>
      </c>
      <c r="CG732" s="125" t="str">
        <f t="shared" si="999"/>
        <v/>
      </c>
      <c r="CH732" s="149" t="str">
        <f t="shared" si="1000"/>
        <v/>
      </c>
      <c r="CI732" s="142" t="str">
        <f t="shared" si="1001"/>
        <v/>
      </c>
      <c r="CJ732" s="119"/>
      <c r="CK732" s="109"/>
      <c r="CL732" s="166" t="str">
        <f t="shared" si="1002"/>
        <v/>
      </c>
      <c r="CM732" s="166" t="str">
        <f t="shared" si="1003"/>
        <v/>
      </c>
      <c r="CN732" s="163" t="str">
        <f t="shared" si="1004"/>
        <v/>
      </c>
      <c r="CO732" s="164" t="str">
        <f t="shared" si="1005"/>
        <v/>
      </c>
      <c r="CP732" s="109"/>
      <c r="CQ732" s="163" t="str">
        <f t="shared" si="1006"/>
        <v/>
      </c>
      <c r="CR732" s="163" t="str">
        <f t="shared" si="1007"/>
        <v/>
      </c>
      <c r="CS732" s="109"/>
      <c r="CT732" s="112" t="str">
        <f t="shared" si="1039"/>
        <v/>
      </c>
      <c r="CU732" s="145" t="str">
        <f t="shared" si="1040"/>
        <v/>
      </c>
      <c r="CV732" s="111" t="str">
        <f t="shared" si="1041"/>
        <v/>
      </c>
      <c r="CW732" s="111" t="str">
        <f t="shared" si="1042"/>
        <v/>
      </c>
      <c r="CX732" s="109" t="str">
        <f t="shared" si="1008"/>
        <v/>
      </c>
      <c r="CY732" s="126" t="str">
        <f t="shared" si="1009"/>
        <v/>
      </c>
      <c r="CZ732" s="126" t="str">
        <f t="shared" si="1010"/>
        <v/>
      </c>
      <c r="DA732" s="126" t="str">
        <f t="shared" si="1011"/>
        <v/>
      </c>
      <c r="DB732" s="145" t="str">
        <f t="shared" si="1012"/>
        <v/>
      </c>
      <c r="DC732" s="143" t="str">
        <f t="shared" si="1013"/>
        <v/>
      </c>
      <c r="DD732" s="121"/>
      <c r="DE732" s="113" t="str">
        <f t="shared" si="1014"/>
        <v/>
      </c>
      <c r="DF732" s="113" t="str">
        <f t="shared" si="1015"/>
        <v/>
      </c>
      <c r="DG732" s="111" t="e">
        <f t="shared" si="1043"/>
        <v>#N/A</v>
      </c>
      <c r="DH732" s="108" t="str">
        <f t="shared" si="1016"/>
        <v/>
      </c>
      <c r="DI732" s="108" t="str">
        <f t="shared" si="1044"/>
        <v/>
      </c>
      <c r="DJ732" s="108" t="str">
        <f t="shared" si="1045"/>
        <v/>
      </c>
      <c r="DK732" s="108" t="str">
        <f t="shared" si="1048"/>
        <v/>
      </c>
      <c r="DL732" s="108" t="str">
        <f t="shared" si="1046"/>
        <v/>
      </c>
      <c r="DM732" s="108" t="str">
        <f t="shared" si="1047"/>
        <v/>
      </c>
      <c r="DN732" s="103"/>
      <c r="DO732" s="170" t="str">
        <f t="shared" si="1017"/>
        <v/>
      </c>
      <c r="DP732" s="170" t="str">
        <f t="shared" si="1018"/>
        <v/>
      </c>
      <c r="DQ732" s="170" t="str">
        <f t="shared" si="1019"/>
        <v/>
      </c>
      <c r="DR732" s="55" t="str">
        <f t="shared" si="1020"/>
        <v/>
      </c>
      <c r="DS732" s="55" t="str">
        <f t="shared" si="1021"/>
        <v/>
      </c>
      <c r="DT732" s="173" t="str">
        <f t="shared" si="1022"/>
        <v/>
      </c>
      <c r="DU732" s="55" t="str">
        <f t="shared" si="1023"/>
        <v/>
      </c>
      <c r="DV732" s="21" t="str">
        <f t="shared" si="1024"/>
        <v/>
      </c>
      <c r="DW732" s="11" t="str">
        <f t="shared" si="1049"/>
        <v/>
      </c>
      <c r="DX732" s="12" t="str">
        <f t="shared" si="1025"/>
        <v/>
      </c>
      <c r="DY732" s="15"/>
    </row>
    <row r="733" spans="1:129" ht="19.899999999999999" customHeight="1" x14ac:dyDescent="0.25">
      <c r="A733" s="47">
        <f t="shared" si="1026"/>
        <v>732</v>
      </c>
      <c r="B733" s="176"/>
      <c r="C733" s="194"/>
      <c r="D733" s="176"/>
      <c r="E733" s="194"/>
      <c r="F733" s="192"/>
      <c r="G733" s="193"/>
      <c r="H733" s="176"/>
      <c r="I733" s="176"/>
      <c r="J733" s="180"/>
      <c r="K733" s="180"/>
      <c r="L733" s="180"/>
      <c r="M733" s="40"/>
      <c r="N733" s="10" t="str">
        <f t="shared" si="969"/>
        <v/>
      </c>
      <c r="O733" s="13"/>
      <c r="P733" s="26" t="str">
        <f t="shared" si="1051"/>
        <v/>
      </c>
      <c r="Q733" s="26" t="str">
        <f t="shared" si="1051"/>
        <v/>
      </c>
      <c r="R733" s="26" t="str">
        <f t="shared" si="1051"/>
        <v/>
      </c>
      <c r="S733" s="26" t="str">
        <f t="shared" si="1051"/>
        <v/>
      </c>
      <c r="T733" s="26" t="str">
        <f t="shared" si="1051"/>
        <v/>
      </c>
      <c r="U733" s="157" t="str">
        <f t="shared" si="1051"/>
        <v/>
      </c>
      <c r="V733" s="26" t="str">
        <f t="shared" si="1051"/>
        <v/>
      </c>
      <c r="W733" s="26" t="str">
        <f t="shared" si="1051"/>
        <v/>
      </c>
      <c r="X733" s="26" t="str">
        <f t="shared" si="1051"/>
        <v/>
      </c>
      <c r="Y733" s="24" t="str">
        <f t="shared" si="1051"/>
        <v/>
      </c>
      <c r="Z733" s="18" t="str">
        <f t="shared" si="1052"/>
        <v/>
      </c>
      <c r="AA733" s="24" t="str">
        <f t="shared" si="1052"/>
        <v/>
      </c>
      <c r="AB733" s="24" t="str">
        <f t="shared" si="1052"/>
        <v/>
      </c>
      <c r="AC733" s="26" t="str">
        <f t="shared" si="1052"/>
        <v/>
      </c>
      <c r="AD733" s="33" t="str">
        <f t="shared" ref="Z733:AM796" si="1053">IF(SG_or_BG_entered="","",Previous)</f>
        <v/>
      </c>
      <c r="AE733" s="24" t="str">
        <f t="shared" si="1053"/>
        <v/>
      </c>
      <c r="AF733" s="26" t="str">
        <f t="shared" si="1053"/>
        <v/>
      </c>
      <c r="AG733" s="24" t="str">
        <f t="shared" si="1053"/>
        <v/>
      </c>
      <c r="AH733" s="26" t="str">
        <f t="shared" si="1053"/>
        <v/>
      </c>
      <c r="AI733" s="26" t="str">
        <f t="shared" si="1053"/>
        <v/>
      </c>
      <c r="AJ733" s="26" t="str">
        <f t="shared" si="1053"/>
        <v/>
      </c>
      <c r="AK733" s="26" t="str">
        <f t="shared" si="1053"/>
        <v/>
      </c>
      <c r="AL733" s="26" t="str">
        <f t="shared" si="1053"/>
        <v/>
      </c>
      <c r="AM733" s="18" t="str">
        <f t="shared" si="1053"/>
        <v/>
      </c>
      <c r="AN733" s="9"/>
      <c r="AO733" s="152" t="str">
        <f t="shared" si="1027"/>
        <v/>
      </c>
      <c r="AP733" s="150" t="str">
        <f t="shared" si="970"/>
        <v/>
      </c>
      <c r="AQ733" s="151" t="str">
        <f t="shared" si="971"/>
        <v/>
      </c>
      <c r="AR733" s="107" t="str">
        <f t="shared" si="972"/>
        <v/>
      </c>
      <c r="AS733" s="128" t="str">
        <f t="shared" si="973"/>
        <v/>
      </c>
      <c r="AT733" s="114" t="str">
        <f t="shared" si="1028"/>
        <v/>
      </c>
      <c r="AU733" s="114" t="str">
        <f t="shared" si="1029"/>
        <v/>
      </c>
      <c r="AV733" s="114" t="str">
        <f t="shared" si="1030"/>
        <v/>
      </c>
      <c r="AW733" s="114" t="str">
        <f t="shared" si="1031"/>
        <v/>
      </c>
      <c r="AX733" s="117" t="str">
        <f t="shared" si="1032"/>
        <v/>
      </c>
      <c r="AY733" s="117" t="str">
        <f t="shared" si="1033"/>
        <v/>
      </c>
      <c r="AZ733" s="111" t="str">
        <f t="shared" si="1034"/>
        <v/>
      </c>
      <c r="BA733" s="133" t="str">
        <f t="shared" si="1035"/>
        <v/>
      </c>
      <c r="BB733" s="126" t="str">
        <f t="shared" si="974"/>
        <v/>
      </c>
      <c r="BC733" s="126" t="str">
        <f t="shared" si="975"/>
        <v/>
      </c>
      <c r="BD733" s="127" t="str">
        <f t="shared" si="976"/>
        <v/>
      </c>
      <c r="BE733" s="115" t="str">
        <f t="shared" si="977"/>
        <v/>
      </c>
      <c r="BF733" s="148" t="str">
        <f t="shared" si="978"/>
        <v/>
      </c>
      <c r="BG733" s="126" t="str">
        <f t="shared" si="979"/>
        <v/>
      </c>
      <c r="BH733" s="126" t="str">
        <f t="shared" si="980"/>
        <v/>
      </c>
      <c r="BI733" s="126" t="str">
        <f t="shared" si="981"/>
        <v/>
      </c>
      <c r="BJ733" s="126" t="str">
        <f t="shared" si="982"/>
        <v/>
      </c>
      <c r="BK733" s="111" t="str">
        <f t="shared" si="983"/>
        <v/>
      </c>
      <c r="BL733" s="118" t="str">
        <f t="shared" si="1036"/>
        <v/>
      </c>
      <c r="BM733" s="115" t="str">
        <f t="shared" si="984"/>
        <v/>
      </c>
      <c r="BN733" s="110" t="str">
        <f t="shared" si="985"/>
        <v/>
      </c>
      <c r="BO733" s="110" t="str">
        <f t="shared" si="986"/>
        <v/>
      </c>
      <c r="BP733" s="111" t="str">
        <f t="shared" si="1037"/>
        <v/>
      </c>
      <c r="BQ733" s="110" t="str">
        <f t="shared" si="1038"/>
        <v/>
      </c>
      <c r="BR733" s="153"/>
      <c r="BS733" s="115" t="str">
        <f t="shared" si="987"/>
        <v/>
      </c>
      <c r="BT733" s="132" t="str">
        <f t="shared" si="1050"/>
        <v/>
      </c>
      <c r="BU733" s="146" t="str">
        <f t="shared" si="988"/>
        <v/>
      </c>
      <c r="BV733" s="115" t="str">
        <f t="shared" si="989"/>
        <v/>
      </c>
      <c r="BW733" s="118" t="str">
        <f t="shared" si="990"/>
        <v/>
      </c>
      <c r="BX733" s="119"/>
      <c r="BY733" s="111" t="str">
        <f t="shared" si="991"/>
        <v/>
      </c>
      <c r="BZ733" s="111" t="str">
        <f t="shared" si="992"/>
        <v/>
      </c>
      <c r="CA733" s="111" t="str">
        <f t="shared" si="993"/>
        <v/>
      </c>
      <c r="CB733" s="142" t="str">
        <f t="shared" si="994"/>
        <v/>
      </c>
      <c r="CC733" s="184" t="str">
        <f t="shared" si="995"/>
        <v/>
      </c>
      <c r="CD733" s="115" t="str">
        <f t="shared" si="996"/>
        <v/>
      </c>
      <c r="CE733" s="115" t="str">
        <f t="shared" si="997"/>
        <v/>
      </c>
      <c r="CF733" s="125" t="str">
        <f t="shared" si="998"/>
        <v/>
      </c>
      <c r="CG733" s="125" t="str">
        <f t="shared" si="999"/>
        <v/>
      </c>
      <c r="CH733" s="149" t="str">
        <f t="shared" si="1000"/>
        <v/>
      </c>
      <c r="CI733" s="142" t="str">
        <f t="shared" si="1001"/>
        <v/>
      </c>
      <c r="CJ733" s="119"/>
      <c r="CK733" s="109"/>
      <c r="CL733" s="166" t="str">
        <f t="shared" si="1002"/>
        <v/>
      </c>
      <c r="CM733" s="166" t="str">
        <f t="shared" si="1003"/>
        <v/>
      </c>
      <c r="CN733" s="163" t="str">
        <f t="shared" si="1004"/>
        <v/>
      </c>
      <c r="CO733" s="164" t="str">
        <f t="shared" si="1005"/>
        <v/>
      </c>
      <c r="CP733" s="109"/>
      <c r="CQ733" s="163" t="str">
        <f t="shared" si="1006"/>
        <v/>
      </c>
      <c r="CR733" s="163" t="str">
        <f t="shared" si="1007"/>
        <v/>
      </c>
      <c r="CS733" s="109"/>
      <c r="CT733" s="112" t="str">
        <f t="shared" si="1039"/>
        <v/>
      </c>
      <c r="CU733" s="145" t="str">
        <f t="shared" si="1040"/>
        <v/>
      </c>
      <c r="CV733" s="111" t="str">
        <f t="shared" si="1041"/>
        <v/>
      </c>
      <c r="CW733" s="111" t="str">
        <f t="shared" si="1042"/>
        <v/>
      </c>
      <c r="CX733" s="109" t="str">
        <f t="shared" si="1008"/>
        <v/>
      </c>
      <c r="CY733" s="126" t="str">
        <f t="shared" si="1009"/>
        <v/>
      </c>
      <c r="CZ733" s="126" t="str">
        <f t="shared" si="1010"/>
        <v/>
      </c>
      <c r="DA733" s="126" t="str">
        <f t="shared" si="1011"/>
        <v/>
      </c>
      <c r="DB733" s="145" t="str">
        <f t="shared" si="1012"/>
        <v/>
      </c>
      <c r="DC733" s="143" t="str">
        <f t="shared" si="1013"/>
        <v/>
      </c>
      <c r="DD733" s="121"/>
      <c r="DE733" s="113" t="str">
        <f t="shared" si="1014"/>
        <v/>
      </c>
      <c r="DF733" s="113" t="str">
        <f t="shared" si="1015"/>
        <v/>
      </c>
      <c r="DG733" s="111" t="e">
        <f t="shared" si="1043"/>
        <v>#N/A</v>
      </c>
      <c r="DH733" s="108" t="str">
        <f t="shared" si="1016"/>
        <v/>
      </c>
      <c r="DI733" s="108" t="str">
        <f t="shared" si="1044"/>
        <v/>
      </c>
      <c r="DJ733" s="108" t="str">
        <f t="shared" si="1045"/>
        <v/>
      </c>
      <c r="DK733" s="108" t="str">
        <f t="shared" si="1048"/>
        <v/>
      </c>
      <c r="DL733" s="108" t="str">
        <f t="shared" si="1046"/>
        <v/>
      </c>
      <c r="DM733" s="108" t="str">
        <f t="shared" si="1047"/>
        <v/>
      </c>
      <c r="DN733" s="103"/>
      <c r="DO733" s="170" t="str">
        <f t="shared" si="1017"/>
        <v/>
      </c>
      <c r="DP733" s="170" t="str">
        <f t="shared" si="1018"/>
        <v/>
      </c>
      <c r="DQ733" s="170" t="str">
        <f t="shared" si="1019"/>
        <v/>
      </c>
      <c r="DR733" s="55" t="str">
        <f t="shared" si="1020"/>
        <v/>
      </c>
      <c r="DS733" s="55" t="str">
        <f t="shared" si="1021"/>
        <v/>
      </c>
      <c r="DT733" s="173" t="str">
        <f t="shared" si="1022"/>
        <v/>
      </c>
      <c r="DU733" s="55" t="str">
        <f t="shared" si="1023"/>
        <v/>
      </c>
      <c r="DV733" s="21" t="str">
        <f t="shared" si="1024"/>
        <v/>
      </c>
      <c r="DW733" s="11" t="str">
        <f t="shared" si="1049"/>
        <v/>
      </c>
      <c r="DX733" s="12" t="str">
        <f t="shared" si="1025"/>
        <v/>
      </c>
      <c r="DY733" s="15"/>
    </row>
    <row r="734" spans="1:129" ht="19.899999999999999" customHeight="1" x14ac:dyDescent="0.25">
      <c r="A734" s="47">
        <f t="shared" si="1026"/>
        <v>733</v>
      </c>
      <c r="B734" s="176"/>
      <c r="C734" s="194"/>
      <c r="D734" s="176"/>
      <c r="E734" s="194"/>
      <c r="F734" s="192"/>
      <c r="G734" s="193"/>
      <c r="H734" s="176"/>
      <c r="I734" s="176"/>
      <c r="J734" s="180"/>
      <c r="K734" s="180"/>
      <c r="L734" s="180"/>
      <c r="M734" s="40"/>
      <c r="N734" s="10" t="str">
        <f t="shared" si="969"/>
        <v/>
      </c>
      <c r="O734" s="13"/>
      <c r="P734" s="26" t="str">
        <f t="shared" si="1051"/>
        <v/>
      </c>
      <c r="Q734" s="26" t="str">
        <f t="shared" si="1051"/>
        <v/>
      </c>
      <c r="R734" s="26" t="str">
        <f t="shared" si="1051"/>
        <v/>
      </c>
      <c r="S734" s="26" t="str">
        <f t="shared" si="1051"/>
        <v/>
      </c>
      <c r="T734" s="26" t="str">
        <f t="shared" si="1051"/>
        <v/>
      </c>
      <c r="U734" s="157" t="str">
        <f t="shared" si="1051"/>
        <v/>
      </c>
      <c r="V734" s="26" t="str">
        <f t="shared" si="1051"/>
        <v/>
      </c>
      <c r="W734" s="26" t="str">
        <f t="shared" si="1051"/>
        <v/>
      </c>
      <c r="X734" s="26" t="str">
        <f t="shared" si="1051"/>
        <v/>
      </c>
      <c r="Y734" s="24" t="str">
        <f t="shared" si="1051"/>
        <v/>
      </c>
      <c r="Z734" s="18" t="str">
        <f t="shared" si="1053"/>
        <v/>
      </c>
      <c r="AA734" s="24" t="str">
        <f t="shared" si="1053"/>
        <v/>
      </c>
      <c r="AB734" s="24" t="str">
        <f t="shared" si="1053"/>
        <v/>
      </c>
      <c r="AC734" s="26" t="str">
        <f t="shared" si="1053"/>
        <v/>
      </c>
      <c r="AD734" s="33" t="str">
        <f t="shared" si="1053"/>
        <v/>
      </c>
      <c r="AE734" s="24" t="str">
        <f t="shared" si="1053"/>
        <v/>
      </c>
      <c r="AF734" s="26" t="str">
        <f t="shared" si="1053"/>
        <v/>
      </c>
      <c r="AG734" s="24" t="str">
        <f t="shared" si="1053"/>
        <v/>
      </c>
      <c r="AH734" s="26" t="str">
        <f t="shared" si="1053"/>
        <v/>
      </c>
      <c r="AI734" s="26" t="str">
        <f t="shared" si="1053"/>
        <v/>
      </c>
      <c r="AJ734" s="26" t="str">
        <f t="shared" si="1053"/>
        <v/>
      </c>
      <c r="AK734" s="26" t="str">
        <f t="shared" si="1053"/>
        <v/>
      </c>
      <c r="AL734" s="26" t="str">
        <f t="shared" si="1053"/>
        <v/>
      </c>
      <c r="AM734" s="18" t="str">
        <f t="shared" si="1053"/>
        <v/>
      </c>
      <c r="AN734" s="9"/>
      <c r="AO734" s="152" t="str">
        <f t="shared" si="1027"/>
        <v/>
      </c>
      <c r="AP734" s="150" t="str">
        <f t="shared" si="970"/>
        <v/>
      </c>
      <c r="AQ734" s="151" t="str">
        <f t="shared" si="971"/>
        <v/>
      </c>
      <c r="AR734" s="107" t="str">
        <f t="shared" si="972"/>
        <v/>
      </c>
      <c r="AS734" s="128" t="str">
        <f t="shared" si="973"/>
        <v/>
      </c>
      <c r="AT734" s="114" t="str">
        <f t="shared" si="1028"/>
        <v/>
      </c>
      <c r="AU734" s="114" t="str">
        <f t="shared" si="1029"/>
        <v/>
      </c>
      <c r="AV734" s="114" t="str">
        <f t="shared" si="1030"/>
        <v/>
      </c>
      <c r="AW734" s="114" t="str">
        <f t="shared" si="1031"/>
        <v/>
      </c>
      <c r="AX734" s="117" t="str">
        <f t="shared" si="1032"/>
        <v/>
      </c>
      <c r="AY734" s="117" t="str">
        <f t="shared" si="1033"/>
        <v/>
      </c>
      <c r="AZ734" s="111" t="str">
        <f t="shared" si="1034"/>
        <v/>
      </c>
      <c r="BA734" s="133" t="str">
        <f t="shared" si="1035"/>
        <v/>
      </c>
      <c r="BB734" s="126" t="str">
        <f t="shared" si="974"/>
        <v/>
      </c>
      <c r="BC734" s="126" t="str">
        <f t="shared" si="975"/>
        <v/>
      </c>
      <c r="BD734" s="127" t="str">
        <f t="shared" si="976"/>
        <v/>
      </c>
      <c r="BE734" s="115" t="str">
        <f t="shared" si="977"/>
        <v/>
      </c>
      <c r="BF734" s="148" t="str">
        <f t="shared" si="978"/>
        <v/>
      </c>
      <c r="BG734" s="126" t="str">
        <f t="shared" si="979"/>
        <v/>
      </c>
      <c r="BH734" s="126" t="str">
        <f t="shared" si="980"/>
        <v/>
      </c>
      <c r="BI734" s="126" t="str">
        <f t="shared" si="981"/>
        <v/>
      </c>
      <c r="BJ734" s="126" t="str">
        <f t="shared" si="982"/>
        <v/>
      </c>
      <c r="BK734" s="111" t="str">
        <f t="shared" si="983"/>
        <v/>
      </c>
      <c r="BL734" s="118" t="str">
        <f t="shared" si="1036"/>
        <v/>
      </c>
      <c r="BM734" s="115" t="str">
        <f t="shared" si="984"/>
        <v/>
      </c>
      <c r="BN734" s="110" t="str">
        <f t="shared" si="985"/>
        <v/>
      </c>
      <c r="BO734" s="110" t="str">
        <f t="shared" si="986"/>
        <v/>
      </c>
      <c r="BP734" s="111" t="str">
        <f t="shared" si="1037"/>
        <v/>
      </c>
      <c r="BQ734" s="110" t="str">
        <f t="shared" si="1038"/>
        <v/>
      </c>
      <c r="BR734" s="153"/>
      <c r="BS734" s="115" t="str">
        <f t="shared" si="987"/>
        <v/>
      </c>
      <c r="BT734" s="132" t="str">
        <f t="shared" si="1050"/>
        <v/>
      </c>
      <c r="BU734" s="146" t="str">
        <f t="shared" si="988"/>
        <v/>
      </c>
      <c r="BV734" s="115" t="str">
        <f t="shared" si="989"/>
        <v/>
      </c>
      <c r="BW734" s="118" t="str">
        <f t="shared" si="990"/>
        <v/>
      </c>
      <c r="BX734" s="119"/>
      <c r="BY734" s="111" t="str">
        <f t="shared" si="991"/>
        <v/>
      </c>
      <c r="BZ734" s="111" t="str">
        <f t="shared" si="992"/>
        <v/>
      </c>
      <c r="CA734" s="111" t="str">
        <f t="shared" si="993"/>
        <v/>
      </c>
      <c r="CB734" s="142" t="str">
        <f t="shared" si="994"/>
        <v/>
      </c>
      <c r="CC734" s="184" t="str">
        <f t="shared" si="995"/>
        <v/>
      </c>
      <c r="CD734" s="115" t="str">
        <f t="shared" si="996"/>
        <v/>
      </c>
      <c r="CE734" s="115" t="str">
        <f t="shared" si="997"/>
        <v/>
      </c>
      <c r="CF734" s="125" t="str">
        <f t="shared" si="998"/>
        <v/>
      </c>
      <c r="CG734" s="125" t="str">
        <f t="shared" si="999"/>
        <v/>
      </c>
      <c r="CH734" s="149" t="str">
        <f t="shared" si="1000"/>
        <v/>
      </c>
      <c r="CI734" s="142" t="str">
        <f t="shared" si="1001"/>
        <v/>
      </c>
      <c r="CJ734" s="119"/>
      <c r="CK734" s="109"/>
      <c r="CL734" s="166" t="str">
        <f t="shared" si="1002"/>
        <v/>
      </c>
      <c r="CM734" s="166" t="str">
        <f t="shared" si="1003"/>
        <v/>
      </c>
      <c r="CN734" s="163" t="str">
        <f t="shared" si="1004"/>
        <v/>
      </c>
      <c r="CO734" s="164" t="str">
        <f t="shared" si="1005"/>
        <v/>
      </c>
      <c r="CP734" s="109"/>
      <c r="CQ734" s="163" t="str">
        <f t="shared" si="1006"/>
        <v/>
      </c>
      <c r="CR734" s="163" t="str">
        <f t="shared" si="1007"/>
        <v/>
      </c>
      <c r="CS734" s="109"/>
      <c r="CT734" s="112" t="str">
        <f t="shared" si="1039"/>
        <v/>
      </c>
      <c r="CU734" s="145" t="str">
        <f t="shared" si="1040"/>
        <v/>
      </c>
      <c r="CV734" s="111" t="str">
        <f t="shared" si="1041"/>
        <v/>
      </c>
      <c r="CW734" s="111" t="str">
        <f t="shared" si="1042"/>
        <v/>
      </c>
      <c r="CX734" s="109" t="str">
        <f t="shared" si="1008"/>
        <v/>
      </c>
      <c r="CY734" s="126" t="str">
        <f t="shared" si="1009"/>
        <v/>
      </c>
      <c r="CZ734" s="126" t="str">
        <f t="shared" si="1010"/>
        <v/>
      </c>
      <c r="DA734" s="126" t="str">
        <f t="shared" si="1011"/>
        <v/>
      </c>
      <c r="DB734" s="145" t="str">
        <f t="shared" si="1012"/>
        <v/>
      </c>
      <c r="DC734" s="143" t="str">
        <f t="shared" si="1013"/>
        <v/>
      </c>
      <c r="DD734" s="121"/>
      <c r="DE734" s="113" t="str">
        <f t="shared" si="1014"/>
        <v/>
      </c>
      <c r="DF734" s="113" t="str">
        <f t="shared" si="1015"/>
        <v/>
      </c>
      <c r="DG734" s="111" t="e">
        <f t="shared" si="1043"/>
        <v>#N/A</v>
      </c>
      <c r="DH734" s="108" t="str">
        <f t="shared" si="1016"/>
        <v/>
      </c>
      <c r="DI734" s="108" t="str">
        <f t="shared" si="1044"/>
        <v/>
      </c>
      <c r="DJ734" s="108" t="str">
        <f t="shared" si="1045"/>
        <v/>
      </c>
      <c r="DK734" s="108" t="str">
        <f t="shared" si="1048"/>
        <v/>
      </c>
      <c r="DL734" s="108" t="str">
        <f t="shared" si="1046"/>
        <v/>
      </c>
      <c r="DM734" s="108" t="str">
        <f t="shared" si="1047"/>
        <v/>
      </c>
      <c r="DN734" s="103"/>
      <c r="DO734" s="170" t="str">
        <f t="shared" si="1017"/>
        <v/>
      </c>
      <c r="DP734" s="170" t="str">
        <f t="shared" si="1018"/>
        <v/>
      </c>
      <c r="DQ734" s="170" t="str">
        <f t="shared" si="1019"/>
        <v/>
      </c>
      <c r="DR734" s="55" t="str">
        <f t="shared" si="1020"/>
        <v/>
      </c>
      <c r="DS734" s="55" t="str">
        <f t="shared" si="1021"/>
        <v/>
      </c>
      <c r="DT734" s="173" t="str">
        <f t="shared" si="1022"/>
        <v/>
      </c>
      <c r="DU734" s="55" t="str">
        <f t="shared" si="1023"/>
        <v/>
      </c>
      <c r="DV734" s="21" t="str">
        <f t="shared" si="1024"/>
        <v/>
      </c>
      <c r="DW734" s="11" t="str">
        <f t="shared" si="1049"/>
        <v/>
      </c>
      <c r="DX734" s="12" t="str">
        <f t="shared" si="1025"/>
        <v/>
      </c>
      <c r="DY734" s="15"/>
    </row>
    <row r="735" spans="1:129" ht="19.899999999999999" customHeight="1" x14ac:dyDescent="0.25">
      <c r="A735" s="47">
        <f t="shared" si="1026"/>
        <v>734</v>
      </c>
      <c r="B735" s="176"/>
      <c r="C735" s="194"/>
      <c r="D735" s="176"/>
      <c r="E735" s="194"/>
      <c r="F735" s="192"/>
      <c r="G735" s="193"/>
      <c r="H735" s="176"/>
      <c r="I735" s="176"/>
      <c r="J735" s="180"/>
      <c r="K735" s="180"/>
      <c r="L735" s="180"/>
      <c r="M735" s="40"/>
      <c r="N735" s="10" t="str">
        <f t="shared" si="969"/>
        <v/>
      </c>
      <c r="O735" s="13"/>
      <c r="P735" s="26" t="str">
        <f t="shared" si="1051"/>
        <v/>
      </c>
      <c r="Q735" s="26" t="str">
        <f t="shared" si="1051"/>
        <v/>
      </c>
      <c r="R735" s="26" t="str">
        <f t="shared" si="1051"/>
        <v/>
      </c>
      <c r="S735" s="26" t="str">
        <f t="shared" si="1051"/>
        <v/>
      </c>
      <c r="T735" s="26" t="str">
        <f t="shared" si="1051"/>
        <v/>
      </c>
      <c r="U735" s="157" t="str">
        <f t="shared" si="1051"/>
        <v/>
      </c>
      <c r="V735" s="26" t="str">
        <f t="shared" si="1051"/>
        <v/>
      </c>
      <c r="W735" s="26" t="str">
        <f t="shared" si="1051"/>
        <v/>
      </c>
      <c r="X735" s="26" t="str">
        <f t="shared" si="1051"/>
        <v/>
      </c>
      <c r="Y735" s="24" t="str">
        <f t="shared" si="1051"/>
        <v/>
      </c>
      <c r="Z735" s="18" t="str">
        <f t="shared" si="1053"/>
        <v/>
      </c>
      <c r="AA735" s="24" t="str">
        <f t="shared" si="1053"/>
        <v/>
      </c>
      <c r="AB735" s="24" t="str">
        <f t="shared" si="1053"/>
        <v/>
      </c>
      <c r="AC735" s="26" t="str">
        <f t="shared" si="1053"/>
        <v/>
      </c>
      <c r="AD735" s="33" t="str">
        <f t="shared" si="1053"/>
        <v/>
      </c>
      <c r="AE735" s="24" t="str">
        <f t="shared" si="1053"/>
        <v/>
      </c>
      <c r="AF735" s="26" t="str">
        <f t="shared" si="1053"/>
        <v/>
      </c>
      <c r="AG735" s="24" t="str">
        <f t="shared" si="1053"/>
        <v/>
      </c>
      <c r="AH735" s="26" t="str">
        <f t="shared" si="1053"/>
        <v/>
      </c>
      <c r="AI735" s="26" t="str">
        <f t="shared" si="1053"/>
        <v/>
      </c>
      <c r="AJ735" s="26" t="str">
        <f t="shared" si="1053"/>
        <v/>
      </c>
      <c r="AK735" s="26" t="str">
        <f t="shared" si="1053"/>
        <v/>
      </c>
      <c r="AL735" s="26" t="str">
        <f t="shared" si="1053"/>
        <v/>
      </c>
      <c r="AM735" s="18" t="str">
        <f t="shared" si="1053"/>
        <v/>
      </c>
      <c r="AN735" s="9"/>
      <c r="AO735" s="152" t="str">
        <f t="shared" si="1027"/>
        <v/>
      </c>
      <c r="AP735" s="150" t="str">
        <f t="shared" si="970"/>
        <v/>
      </c>
      <c r="AQ735" s="151" t="str">
        <f t="shared" si="971"/>
        <v/>
      </c>
      <c r="AR735" s="107" t="str">
        <f t="shared" si="972"/>
        <v/>
      </c>
      <c r="AS735" s="128" t="str">
        <f t="shared" si="973"/>
        <v/>
      </c>
      <c r="AT735" s="114" t="str">
        <f t="shared" si="1028"/>
        <v/>
      </c>
      <c r="AU735" s="114" t="str">
        <f t="shared" si="1029"/>
        <v/>
      </c>
      <c r="AV735" s="114" t="str">
        <f t="shared" si="1030"/>
        <v/>
      </c>
      <c r="AW735" s="114" t="str">
        <f t="shared" si="1031"/>
        <v/>
      </c>
      <c r="AX735" s="117" t="str">
        <f t="shared" si="1032"/>
        <v/>
      </c>
      <c r="AY735" s="117" t="str">
        <f t="shared" si="1033"/>
        <v/>
      </c>
      <c r="AZ735" s="111" t="str">
        <f t="shared" si="1034"/>
        <v/>
      </c>
      <c r="BA735" s="133" t="str">
        <f t="shared" si="1035"/>
        <v/>
      </c>
      <c r="BB735" s="126" t="str">
        <f t="shared" si="974"/>
        <v/>
      </c>
      <c r="BC735" s="126" t="str">
        <f t="shared" si="975"/>
        <v/>
      </c>
      <c r="BD735" s="127" t="str">
        <f t="shared" si="976"/>
        <v/>
      </c>
      <c r="BE735" s="115" t="str">
        <f t="shared" si="977"/>
        <v/>
      </c>
      <c r="BF735" s="148" t="str">
        <f t="shared" si="978"/>
        <v/>
      </c>
      <c r="BG735" s="126" t="str">
        <f t="shared" si="979"/>
        <v/>
      </c>
      <c r="BH735" s="126" t="str">
        <f t="shared" si="980"/>
        <v/>
      </c>
      <c r="BI735" s="126" t="str">
        <f t="shared" si="981"/>
        <v/>
      </c>
      <c r="BJ735" s="126" t="str">
        <f t="shared" si="982"/>
        <v/>
      </c>
      <c r="BK735" s="111" t="str">
        <f t="shared" si="983"/>
        <v/>
      </c>
      <c r="BL735" s="118" t="str">
        <f t="shared" si="1036"/>
        <v/>
      </c>
      <c r="BM735" s="115" t="str">
        <f t="shared" si="984"/>
        <v/>
      </c>
      <c r="BN735" s="110" t="str">
        <f t="shared" si="985"/>
        <v/>
      </c>
      <c r="BO735" s="110" t="str">
        <f t="shared" si="986"/>
        <v/>
      </c>
      <c r="BP735" s="111" t="str">
        <f t="shared" si="1037"/>
        <v/>
      </c>
      <c r="BQ735" s="110" t="str">
        <f t="shared" si="1038"/>
        <v/>
      </c>
      <c r="BR735" s="153"/>
      <c r="BS735" s="115" t="str">
        <f t="shared" si="987"/>
        <v/>
      </c>
      <c r="BT735" s="132" t="str">
        <f t="shared" si="1050"/>
        <v/>
      </c>
      <c r="BU735" s="146" t="str">
        <f t="shared" si="988"/>
        <v/>
      </c>
      <c r="BV735" s="115" t="str">
        <f t="shared" si="989"/>
        <v/>
      </c>
      <c r="BW735" s="118" t="str">
        <f t="shared" si="990"/>
        <v/>
      </c>
      <c r="BX735" s="119"/>
      <c r="BY735" s="111" t="str">
        <f t="shared" si="991"/>
        <v/>
      </c>
      <c r="BZ735" s="111" t="str">
        <f t="shared" si="992"/>
        <v/>
      </c>
      <c r="CA735" s="111" t="str">
        <f t="shared" si="993"/>
        <v/>
      </c>
      <c r="CB735" s="142" t="str">
        <f t="shared" si="994"/>
        <v/>
      </c>
      <c r="CC735" s="184" t="str">
        <f t="shared" si="995"/>
        <v/>
      </c>
      <c r="CD735" s="115" t="str">
        <f t="shared" si="996"/>
        <v/>
      </c>
      <c r="CE735" s="115" t="str">
        <f t="shared" si="997"/>
        <v/>
      </c>
      <c r="CF735" s="125" t="str">
        <f t="shared" si="998"/>
        <v/>
      </c>
      <c r="CG735" s="125" t="str">
        <f t="shared" si="999"/>
        <v/>
      </c>
      <c r="CH735" s="149" t="str">
        <f t="shared" si="1000"/>
        <v/>
      </c>
      <c r="CI735" s="142" t="str">
        <f t="shared" si="1001"/>
        <v/>
      </c>
      <c r="CJ735" s="119"/>
      <c r="CK735" s="109"/>
      <c r="CL735" s="166" t="str">
        <f t="shared" si="1002"/>
        <v/>
      </c>
      <c r="CM735" s="166" t="str">
        <f t="shared" si="1003"/>
        <v/>
      </c>
      <c r="CN735" s="163" t="str">
        <f t="shared" si="1004"/>
        <v/>
      </c>
      <c r="CO735" s="164" t="str">
        <f t="shared" si="1005"/>
        <v/>
      </c>
      <c r="CP735" s="109"/>
      <c r="CQ735" s="163" t="str">
        <f t="shared" si="1006"/>
        <v/>
      </c>
      <c r="CR735" s="163" t="str">
        <f t="shared" si="1007"/>
        <v/>
      </c>
      <c r="CS735" s="109"/>
      <c r="CT735" s="112" t="str">
        <f t="shared" si="1039"/>
        <v/>
      </c>
      <c r="CU735" s="145" t="str">
        <f t="shared" si="1040"/>
        <v/>
      </c>
      <c r="CV735" s="111" t="str">
        <f t="shared" si="1041"/>
        <v/>
      </c>
      <c r="CW735" s="111" t="str">
        <f t="shared" si="1042"/>
        <v/>
      </c>
      <c r="CX735" s="109" t="str">
        <f t="shared" si="1008"/>
        <v/>
      </c>
      <c r="CY735" s="126" t="str">
        <f t="shared" si="1009"/>
        <v/>
      </c>
      <c r="CZ735" s="126" t="str">
        <f t="shared" si="1010"/>
        <v/>
      </c>
      <c r="DA735" s="126" t="str">
        <f t="shared" si="1011"/>
        <v/>
      </c>
      <c r="DB735" s="145" t="str">
        <f t="shared" si="1012"/>
        <v/>
      </c>
      <c r="DC735" s="143" t="str">
        <f t="shared" si="1013"/>
        <v/>
      </c>
      <c r="DD735" s="121"/>
      <c r="DE735" s="113" t="str">
        <f t="shared" si="1014"/>
        <v/>
      </c>
      <c r="DF735" s="113" t="str">
        <f t="shared" si="1015"/>
        <v/>
      </c>
      <c r="DG735" s="111" t="e">
        <f t="shared" si="1043"/>
        <v>#N/A</v>
      </c>
      <c r="DH735" s="108" t="str">
        <f t="shared" si="1016"/>
        <v/>
      </c>
      <c r="DI735" s="108" t="str">
        <f t="shared" si="1044"/>
        <v/>
      </c>
      <c r="DJ735" s="108" t="str">
        <f t="shared" si="1045"/>
        <v/>
      </c>
      <c r="DK735" s="108" t="str">
        <f t="shared" si="1048"/>
        <v/>
      </c>
      <c r="DL735" s="108" t="str">
        <f t="shared" si="1046"/>
        <v/>
      </c>
      <c r="DM735" s="108" t="str">
        <f t="shared" si="1047"/>
        <v/>
      </c>
      <c r="DN735" s="103"/>
      <c r="DO735" s="170" t="str">
        <f t="shared" si="1017"/>
        <v/>
      </c>
      <c r="DP735" s="170" t="str">
        <f t="shared" si="1018"/>
        <v/>
      </c>
      <c r="DQ735" s="170" t="str">
        <f t="shared" si="1019"/>
        <v/>
      </c>
      <c r="DR735" s="55" t="str">
        <f t="shared" si="1020"/>
        <v/>
      </c>
      <c r="DS735" s="55" t="str">
        <f t="shared" si="1021"/>
        <v/>
      </c>
      <c r="DT735" s="173" t="str">
        <f t="shared" si="1022"/>
        <v/>
      </c>
      <c r="DU735" s="55" t="str">
        <f t="shared" si="1023"/>
        <v/>
      </c>
      <c r="DV735" s="21" t="str">
        <f t="shared" si="1024"/>
        <v/>
      </c>
      <c r="DW735" s="11" t="str">
        <f t="shared" si="1049"/>
        <v/>
      </c>
      <c r="DX735" s="12" t="str">
        <f t="shared" si="1025"/>
        <v/>
      </c>
      <c r="DY735" s="15"/>
    </row>
    <row r="736" spans="1:129" ht="19.899999999999999" customHeight="1" x14ac:dyDescent="0.25">
      <c r="A736" s="47">
        <f t="shared" si="1026"/>
        <v>735</v>
      </c>
      <c r="B736" s="176"/>
      <c r="C736" s="194"/>
      <c r="D736" s="176"/>
      <c r="E736" s="194"/>
      <c r="F736" s="192"/>
      <c r="G736" s="193"/>
      <c r="H736" s="176"/>
      <c r="I736" s="176"/>
      <c r="J736" s="180"/>
      <c r="K736" s="180"/>
      <c r="L736" s="180"/>
      <c r="M736" s="40"/>
      <c r="N736" s="10" t="str">
        <f t="shared" si="969"/>
        <v/>
      </c>
      <c r="O736" s="13"/>
      <c r="P736" s="26" t="str">
        <f t="shared" si="1051"/>
        <v/>
      </c>
      <c r="Q736" s="26" t="str">
        <f t="shared" si="1051"/>
        <v/>
      </c>
      <c r="R736" s="26" t="str">
        <f t="shared" si="1051"/>
        <v/>
      </c>
      <c r="S736" s="26" t="str">
        <f t="shared" si="1051"/>
        <v/>
      </c>
      <c r="T736" s="26" t="str">
        <f t="shared" si="1051"/>
        <v/>
      </c>
      <c r="U736" s="157" t="str">
        <f t="shared" si="1051"/>
        <v/>
      </c>
      <c r="V736" s="26" t="str">
        <f t="shared" si="1051"/>
        <v/>
      </c>
      <c r="W736" s="26" t="str">
        <f t="shared" si="1051"/>
        <v/>
      </c>
      <c r="X736" s="26" t="str">
        <f t="shared" si="1051"/>
        <v/>
      </c>
      <c r="Y736" s="24" t="str">
        <f t="shared" si="1051"/>
        <v/>
      </c>
      <c r="Z736" s="18" t="str">
        <f t="shared" si="1053"/>
        <v/>
      </c>
      <c r="AA736" s="24" t="str">
        <f t="shared" si="1053"/>
        <v/>
      </c>
      <c r="AB736" s="24" t="str">
        <f t="shared" si="1053"/>
        <v/>
      </c>
      <c r="AC736" s="26" t="str">
        <f t="shared" si="1053"/>
        <v/>
      </c>
      <c r="AD736" s="33" t="str">
        <f t="shared" si="1053"/>
        <v/>
      </c>
      <c r="AE736" s="24" t="str">
        <f t="shared" si="1053"/>
        <v/>
      </c>
      <c r="AF736" s="26" t="str">
        <f t="shared" si="1053"/>
        <v/>
      </c>
      <c r="AG736" s="24" t="str">
        <f t="shared" si="1053"/>
        <v/>
      </c>
      <c r="AH736" s="26" t="str">
        <f t="shared" si="1053"/>
        <v/>
      </c>
      <c r="AI736" s="26" t="str">
        <f t="shared" si="1053"/>
        <v/>
      </c>
      <c r="AJ736" s="26" t="str">
        <f t="shared" si="1053"/>
        <v/>
      </c>
      <c r="AK736" s="26" t="str">
        <f t="shared" si="1053"/>
        <v/>
      </c>
      <c r="AL736" s="26" t="str">
        <f t="shared" si="1053"/>
        <v/>
      </c>
      <c r="AM736" s="18" t="str">
        <f t="shared" si="1053"/>
        <v/>
      </c>
      <c r="AN736" s="9"/>
      <c r="AO736" s="152" t="str">
        <f t="shared" si="1027"/>
        <v/>
      </c>
      <c r="AP736" s="150" t="str">
        <f t="shared" si="970"/>
        <v/>
      </c>
      <c r="AQ736" s="151" t="str">
        <f t="shared" si="971"/>
        <v/>
      </c>
      <c r="AR736" s="107" t="str">
        <f t="shared" si="972"/>
        <v/>
      </c>
      <c r="AS736" s="128" t="str">
        <f t="shared" si="973"/>
        <v/>
      </c>
      <c r="AT736" s="114" t="str">
        <f t="shared" si="1028"/>
        <v/>
      </c>
      <c r="AU736" s="114" t="str">
        <f t="shared" si="1029"/>
        <v/>
      </c>
      <c r="AV736" s="114" t="str">
        <f t="shared" si="1030"/>
        <v/>
      </c>
      <c r="AW736" s="114" t="str">
        <f t="shared" si="1031"/>
        <v/>
      </c>
      <c r="AX736" s="117" t="str">
        <f t="shared" si="1032"/>
        <v/>
      </c>
      <c r="AY736" s="117" t="str">
        <f t="shared" si="1033"/>
        <v/>
      </c>
      <c r="AZ736" s="111" t="str">
        <f t="shared" si="1034"/>
        <v/>
      </c>
      <c r="BA736" s="133" t="str">
        <f t="shared" si="1035"/>
        <v/>
      </c>
      <c r="BB736" s="126" t="str">
        <f t="shared" si="974"/>
        <v/>
      </c>
      <c r="BC736" s="126" t="str">
        <f t="shared" si="975"/>
        <v/>
      </c>
      <c r="BD736" s="127" t="str">
        <f t="shared" si="976"/>
        <v/>
      </c>
      <c r="BE736" s="115" t="str">
        <f t="shared" si="977"/>
        <v/>
      </c>
      <c r="BF736" s="148" t="str">
        <f t="shared" si="978"/>
        <v/>
      </c>
      <c r="BG736" s="126" t="str">
        <f t="shared" si="979"/>
        <v/>
      </c>
      <c r="BH736" s="126" t="str">
        <f t="shared" si="980"/>
        <v/>
      </c>
      <c r="BI736" s="126" t="str">
        <f t="shared" si="981"/>
        <v/>
      </c>
      <c r="BJ736" s="126" t="str">
        <f t="shared" si="982"/>
        <v/>
      </c>
      <c r="BK736" s="111" t="str">
        <f t="shared" si="983"/>
        <v/>
      </c>
      <c r="BL736" s="118" t="str">
        <f t="shared" si="1036"/>
        <v/>
      </c>
      <c r="BM736" s="115" t="str">
        <f t="shared" si="984"/>
        <v/>
      </c>
      <c r="BN736" s="110" t="str">
        <f t="shared" si="985"/>
        <v/>
      </c>
      <c r="BO736" s="110" t="str">
        <f t="shared" si="986"/>
        <v/>
      </c>
      <c r="BP736" s="111" t="str">
        <f t="shared" si="1037"/>
        <v/>
      </c>
      <c r="BQ736" s="110" t="str">
        <f t="shared" si="1038"/>
        <v/>
      </c>
      <c r="BR736" s="153"/>
      <c r="BS736" s="115" t="str">
        <f t="shared" si="987"/>
        <v/>
      </c>
      <c r="BT736" s="132" t="str">
        <f t="shared" si="1050"/>
        <v/>
      </c>
      <c r="BU736" s="146" t="str">
        <f t="shared" si="988"/>
        <v/>
      </c>
      <c r="BV736" s="115" t="str">
        <f t="shared" si="989"/>
        <v/>
      </c>
      <c r="BW736" s="118" t="str">
        <f t="shared" si="990"/>
        <v/>
      </c>
      <c r="BX736" s="119"/>
      <c r="BY736" s="111" t="str">
        <f t="shared" si="991"/>
        <v/>
      </c>
      <c r="BZ736" s="111" t="str">
        <f t="shared" si="992"/>
        <v/>
      </c>
      <c r="CA736" s="111" t="str">
        <f t="shared" si="993"/>
        <v/>
      </c>
      <c r="CB736" s="142" t="str">
        <f t="shared" si="994"/>
        <v/>
      </c>
      <c r="CC736" s="184" t="str">
        <f t="shared" si="995"/>
        <v/>
      </c>
      <c r="CD736" s="115" t="str">
        <f t="shared" si="996"/>
        <v/>
      </c>
      <c r="CE736" s="115" t="str">
        <f t="shared" si="997"/>
        <v/>
      </c>
      <c r="CF736" s="125" t="str">
        <f t="shared" si="998"/>
        <v/>
      </c>
      <c r="CG736" s="125" t="str">
        <f t="shared" si="999"/>
        <v/>
      </c>
      <c r="CH736" s="149" t="str">
        <f t="shared" si="1000"/>
        <v/>
      </c>
      <c r="CI736" s="142" t="str">
        <f t="shared" si="1001"/>
        <v/>
      </c>
      <c r="CJ736" s="119"/>
      <c r="CK736" s="109"/>
      <c r="CL736" s="166" t="str">
        <f t="shared" si="1002"/>
        <v/>
      </c>
      <c r="CM736" s="166" t="str">
        <f t="shared" si="1003"/>
        <v/>
      </c>
      <c r="CN736" s="163" t="str">
        <f t="shared" si="1004"/>
        <v/>
      </c>
      <c r="CO736" s="164" t="str">
        <f t="shared" si="1005"/>
        <v/>
      </c>
      <c r="CP736" s="109"/>
      <c r="CQ736" s="163" t="str">
        <f t="shared" si="1006"/>
        <v/>
      </c>
      <c r="CR736" s="163" t="str">
        <f t="shared" si="1007"/>
        <v/>
      </c>
      <c r="CS736" s="109"/>
      <c r="CT736" s="112" t="str">
        <f t="shared" si="1039"/>
        <v/>
      </c>
      <c r="CU736" s="145" t="str">
        <f t="shared" si="1040"/>
        <v/>
      </c>
      <c r="CV736" s="111" t="str">
        <f t="shared" si="1041"/>
        <v/>
      </c>
      <c r="CW736" s="111" t="str">
        <f t="shared" si="1042"/>
        <v/>
      </c>
      <c r="CX736" s="109" t="str">
        <f t="shared" si="1008"/>
        <v/>
      </c>
      <c r="CY736" s="126" t="str">
        <f t="shared" si="1009"/>
        <v/>
      </c>
      <c r="CZ736" s="126" t="str">
        <f t="shared" si="1010"/>
        <v/>
      </c>
      <c r="DA736" s="126" t="str">
        <f t="shared" si="1011"/>
        <v/>
      </c>
      <c r="DB736" s="145" t="str">
        <f t="shared" si="1012"/>
        <v/>
      </c>
      <c r="DC736" s="143" t="str">
        <f t="shared" si="1013"/>
        <v/>
      </c>
      <c r="DD736" s="121"/>
      <c r="DE736" s="113" t="str">
        <f t="shared" si="1014"/>
        <v/>
      </c>
      <c r="DF736" s="113" t="str">
        <f t="shared" si="1015"/>
        <v/>
      </c>
      <c r="DG736" s="111" t="e">
        <f t="shared" si="1043"/>
        <v>#N/A</v>
      </c>
      <c r="DH736" s="108" t="str">
        <f t="shared" si="1016"/>
        <v/>
      </c>
      <c r="DI736" s="108" t="str">
        <f t="shared" si="1044"/>
        <v/>
      </c>
      <c r="DJ736" s="108" t="str">
        <f t="shared" si="1045"/>
        <v/>
      </c>
      <c r="DK736" s="108" t="str">
        <f t="shared" si="1048"/>
        <v/>
      </c>
      <c r="DL736" s="108" t="str">
        <f t="shared" si="1046"/>
        <v/>
      </c>
      <c r="DM736" s="108" t="str">
        <f t="shared" si="1047"/>
        <v/>
      </c>
      <c r="DN736" s="103"/>
      <c r="DO736" s="170" t="str">
        <f t="shared" si="1017"/>
        <v/>
      </c>
      <c r="DP736" s="170" t="str">
        <f t="shared" si="1018"/>
        <v/>
      </c>
      <c r="DQ736" s="170" t="str">
        <f t="shared" si="1019"/>
        <v/>
      </c>
      <c r="DR736" s="55" t="str">
        <f t="shared" si="1020"/>
        <v/>
      </c>
      <c r="DS736" s="55" t="str">
        <f t="shared" si="1021"/>
        <v/>
      </c>
      <c r="DT736" s="173" t="str">
        <f t="shared" si="1022"/>
        <v/>
      </c>
      <c r="DU736" s="55" t="str">
        <f t="shared" si="1023"/>
        <v/>
      </c>
      <c r="DV736" s="21" t="str">
        <f t="shared" si="1024"/>
        <v/>
      </c>
      <c r="DW736" s="11" t="str">
        <f t="shared" si="1049"/>
        <v/>
      </c>
      <c r="DX736" s="12" t="str">
        <f t="shared" si="1025"/>
        <v/>
      </c>
      <c r="DY736" s="15"/>
    </row>
    <row r="737" spans="1:129" ht="19.899999999999999" customHeight="1" x14ac:dyDescent="0.25">
      <c r="A737" s="47">
        <f t="shared" si="1026"/>
        <v>736</v>
      </c>
      <c r="B737" s="176"/>
      <c r="C737" s="194"/>
      <c r="D737" s="176"/>
      <c r="E737" s="194"/>
      <c r="F737" s="192"/>
      <c r="G737" s="193"/>
      <c r="H737" s="176"/>
      <c r="I737" s="176"/>
      <c r="J737" s="180"/>
      <c r="K737" s="180"/>
      <c r="L737" s="180"/>
      <c r="M737" s="40"/>
      <c r="N737" s="10" t="str">
        <f t="shared" si="969"/>
        <v/>
      </c>
      <c r="O737" s="13"/>
      <c r="P737" s="26" t="str">
        <f t="shared" si="1051"/>
        <v/>
      </c>
      <c r="Q737" s="26" t="str">
        <f t="shared" si="1051"/>
        <v/>
      </c>
      <c r="R737" s="26" t="str">
        <f t="shared" si="1051"/>
        <v/>
      </c>
      <c r="S737" s="26" t="str">
        <f t="shared" si="1051"/>
        <v/>
      </c>
      <c r="T737" s="26" t="str">
        <f t="shared" si="1051"/>
        <v/>
      </c>
      <c r="U737" s="157" t="str">
        <f t="shared" si="1051"/>
        <v/>
      </c>
      <c r="V737" s="26" t="str">
        <f t="shared" si="1051"/>
        <v/>
      </c>
      <c r="W737" s="26" t="str">
        <f t="shared" si="1051"/>
        <v/>
      </c>
      <c r="X737" s="26" t="str">
        <f t="shared" si="1051"/>
        <v/>
      </c>
      <c r="Y737" s="24" t="str">
        <f t="shared" si="1051"/>
        <v/>
      </c>
      <c r="Z737" s="18" t="str">
        <f t="shared" si="1053"/>
        <v/>
      </c>
      <c r="AA737" s="24" t="str">
        <f t="shared" si="1053"/>
        <v/>
      </c>
      <c r="AB737" s="24" t="str">
        <f t="shared" si="1053"/>
        <v/>
      </c>
      <c r="AC737" s="26" t="str">
        <f t="shared" si="1053"/>
        <v/>
      </c>
      <c r="AD737" s="33" t="str">
        <f t="shared" si="1053"/>
        <v/>
      </c>
      <c r="AE737" s="24" t="str">
        <f t="shared" si="1053"/>
        <v/>
      </c>
      <c r="AF737" s="26" t="str">
        <f t="shared" si="1053"/>
        <v/>
      </c>
      <c r="AG737" s="24" t="str">
        <f t="shared" si="1053"/>
        <v/>
      </c>
      <c r="AH737" s="26" t="str">
        <f t="shared" si="1053"/>
        <v/>
      </c>
      <c r="AI737" s="26" t="str">
        <f t="shared" si="1053"/>
        <v/>
      </c>
      <c r="AJ737" s="26" t="str">
        <f t="shared" si="1053"/>
        <v/>
      </c>
      <c r="AK737" s="26" t="str">
        <f t="shared" si="1053"/>
        <v/>
      </c>
      <c r="AL737" s="26" t="str">
        <f t="shared" si="1053"/>
        <v/>
      </c>
      <c r="AM737" s="18" t="str">
        <f t="shared" si="1053"/>
        <v/>
      </c>
      <c r="AN737" s="9"/>
      <c r="AO737" s="152" t="str">
        <f t="shared" si="1027"/>
        <v/>
      </c>
      <c r="AP737" s="150" t="str">
        <f t="shared" si="970"/>
        <v/>
      </c>
      <c r="AQ737" s="151" t="str">
        <f t="shared" si="971"/>
        <v/>
      </c>
      <c r="AR737" s="107" t="str">
        <f t="shared" si="972"/>
        <v/>
      </c>
      <c r="AS737" s="128" t="str">
        <f t="shared" si="973"/>
        <v/>
      </c>
      <c r="AT737" s="114" t="str">
        <f t="shared" si="1028"/>
        <v/>
      </c>
      <c r="AU737" s="114" t="str">
        <f t="shared" si="1029"/>
        <v/>
      </c>
      <c r="AV737" s="114" t="str">
        <f t="shared" si="1030"/>
        <v/>
      </c>
      <c r="AW737" s="114" t="str">
        <f t="shared" si="1031"/>
        <v/>
      </c>
      <c r="AX737" s="117" t="str">
        <f t="shared" si="1032"/>
        <v/>
      </c>
      <c r="AY737" s="117" t="str">
        <f t="shared" si="1033"/>
        <v/>
      </c>
      <c r="AZ737" s="111" t="str">
        <f t="shared" si="1034"/>
        <v/>
      </c>
      <c r="BA737" s="133" t="str">
        <f t="shared" si="1035"/>
        <v/>
      </c>
      <c r="BB737" s="126" t="str">
        <f t="shared" si="974"/>
        <v/>
      </c>
      <c r="BC737" s="126" t="str">
        <f t="shared" si="975"/>
        <v/>
      </c>
      <c r="BD737" s="127" t="str">
        <f t="shared" si="976"/>
        <v/>
      </c>
      <c r="BE737" s="115" t="str">
        <f t="shared" si="977"/>
        <v/>
      </c>
      <c r="BF737" s="148" t="str">
        <f t="shared" si="978"/>
        <v/>
      </c>
      <c r="BG737" s="126" t="str">
        <f t="shared" si="979"/>
        <v/>
      </c>
      <c r="BH737" s="126" t="str">
        <f t="shared" si="980"/>
        <v/>
      </c>
      <c r="BI737" s="126" t="str">
        <f t="shared" si="981"/>
        <v/>
      </c>
      <c r="BJ737" s="126" t="str">
        <f t="shared" si="982"/>
        <v/>
      </c>
      <c r="BK737" s="111" t="str">
        <f t="shared" si="983"/>
        <v/>
      </c>
      <c r="BL737" s="118" t="str">
        <f t="shared" si="1036"/>
        <v/>
      </c>
      <c r="BM737" s="115" t="str">
        <f t="shared" si="984"/>
        <v/>
      </c>
      <c r="BN737" s="110" t="str">
        <f t="shared" si="985"/>
        <v/>
      </c>
      <c r="BO737" s="110" t="str">
        <f t="shared" si="986"/>
        <v/>
      </c>
      <c r="BP737" s="111" t="str">
        <f t="shared" si="1037"/>
        <v/>
      </c>
      <c r="BQ737" s="110" t="str">
        <f t="shared" si="1038"/>
        <v/>
      </c>
      <c r="BR737" s="153"/>
      <c r="BS737" s="115" t="str">
        <f t="shared" si="987"/>
        <v/>
      </c>
      <c r="BT737" s="132" t="str">
        <f t="shared" si="1050"/>
        <v/>
      </c>
      <c r="BU737" s="146" t="str">
        <f t="shared" si="988"/>
        <v/>
      </c>
      <c r="BV737" s="115" t="str">
        <f t="shared" si="989"/>
        <v/>
      </c>
      <c r="BW737" s="118" t="str">
        <f t="shared" si="990"/>
        <v/>
      </c>
      <c r="BX737" s="119"/>
      <c r="BY737" s="111" t="str">
        <f t="shared" si="991"/>
        <v/>
      </c>
      <c r="BZ737" s="111" t="str">
        <f t="shared" si="992"/>
        <v/>
      </c>
      <c r="CA737" s="111" t="str">
        <f t="shared" si="993"/>
        <v/>
      </c>
      <c r="CB737" s="142" t="str">
        <f t="shared" si="994"/>
        <v/>
      </c>
      <c r="CC737" s="184" t="str">
        <f t="shared" si="995"/>
        <v/>
      </c>
      <c r="CD737" s="115" t="str">
        <f t="shared" si="996"/>
        <v/>
      </c>
      <c r="CE737" s="115" t="str">
        <f t="shared" si="997"/>
        <v/>
      </c>
      <c r="CF737" s="125" t="str">
        <f t="shared" si="998"/>
        <v/>
      </c>
      <c r="CG737" s="125" t="str">
        <f t="shared" si="999"/>
        <v/>
      </c>
      <c r="CH737" s="149" t="str">
        <f t="shared" si="1000"/>
        <v/>
      </c>
      <c r="CI737" s="142" t="str">
        <f t="shared" si="1001"/>
        <v/>
      </c>
      <c r="CJ737" s="119"/>
      <c r="CK737" s="109"/>
      <c r="CL737" s="166" t="str">
        <f t="shared" si="1002"/>
        <v/>
      </c>
      <c r="CM737" s="166" t="str">
        <f t="shared" si="1003"/>
        <v/>
      </c>
      <c r="CN737" s="163" t="str">
        <f t="shared" si="1004"/>
        <v/>
      </c>
      <c r="CO737" s="164" t="str">
        <f t="shared" si="1005"/>
        <v/>
      </c>
      <c r="CP737" s="109"/>
      <c r="CQ737" s="163" t="str">
        <f t="shared" si="1006"/>
        <v/>
      </c>
      <c r="CR737" s="163" t="str">
        <f t="shared" si="1007"/>
        <v/>
      </c>
      <c r="CS737" s="109"/>
      <c r="CT737" s="112" t="str">
        <f t="shared" si="1039"/>
        <v/>
      </c>
      <c r="CU737" s="145" t="str">
        <f t="shared" si="1040"/>
        <v/>
      </c>
      <c r="CV737" s="111" t="str">
        <f t="shared" si="1041"/>
        <v/>
      </c>
      <c r="CW737" s="111" t="str">
        <f t="shared" si="1042"/>
        <v/>
      </c>
      <c r="CX737" s="109" t="str">
        <f t="shared" si="1008"/>
        <v/>
      </c>
      <c r="CY737" s="126" t="str">
        <f t="shared" si="1009"/>
        <v/>
      </c>
      <c r="CZ737" s="126" t="str">
        <f t="shared" si="1010"/>
        <v/>
      </c>
      <c r="DA737" s="126" t="str">
        <f t="shared" si="1011"/>
        <v/>
      </c>
      <c r="DB737" s="145" t="str">
        <f t="shared" si="1012"/>
        <v/>
      </c>
      <c r="DC737" s="143" t="str">
        <f t="shared" si="1013"/>
        <v/>
      </c>
      <c r="DD737" s="121"/>
      <c r="DE737" s="113" t="str">
        <f t="shared" si="1014"/>
        <v/>
      </c>
      <c r="DF737" s="113" t="str">
        <f t="shared" si="1015"/>
        <v/>
      </c>
      <c r="DG737" s="111" t="e">
        <f t="shared" si="1043"/>
        <v>#N/A</v>
      </c>
      <c r="DH737" s="108" t="str">
        <f t="shared" si="1016"/>
        <v/>
      </c>
      <c r="DI737" s="108" t="str">
        <f t="shared" si="1044"/>
        <v/>
      </c>
      <c r="DJ737" s="108" t="str">
        <f t="shared" si="1045"/>
        <v/>
      </c>
      <c r="DK737" s="108" t="str">
        <f t="shared" si="1048"/>
        <v/>
      </c>
      <c r="DL737" s="108" t="str">
        <f t="shared" si="1046"/>
        <v/>
      </c>
      <c r="DM737" s="108" t="str">
        <f t="shared" si="1047"/>
        <v/>
      </c>
      <c r="DN737" s="103"/>
      <c r="DO737" s="170" t="str">
        <f t="shared" si="1017"/>
        <v/>
      </c>
      <c r="DP737" s="170" t="str">
        <f t="shared" si="1018"/>
        <v/>
      </c>
      <c r="DQ737" s="170" t="str">
        <f t="shared" si="1019"/>
        <v/>
      </c>
      <c r="DR737" s="55" t="str">
        <f t="shared" si="1020"/>
        <v/>
      </c>
      <c r="DS737" s="55" t="str">
        <f t="shared" si="1021"/>
        <v/>
      </c>
      <c r="DT737" s="173" t="str">
        <f t="shared" si="1022"/>
        <v/>
      </c>
      <c r="DU737" s="55" t="str">
        <f t="shared" si="1023"/>
        <v/>
      </c>
      <c r="DV737" s="21" t="str">
        <f t="shared" si="1024"/>
        <v/>
      </c>
      <c r="DW737" s="11" t="str">
        <f t="shared" si="1049"/>
        <v/>
      </c>
      <c r="DX737" s="12" t="str">
        <f t="shared" si="1025"/>
        <v/>
      </c>
      <c r="DY737" s="15"/>
    </row>
    <row r="738" spans="1:129" ht="19.899999999999999" customHeight="1" x14ac:dyDescent="0.25">
      <c r="A738" s="47">
        <f t="shared" si="1026"/>
        <v>737</v>
      </c>
      <c r="B738" s="176"/>
      <c r="C738" s="194"/>
      <c r="D738" s="176"/>
      <c r="E738" s="194"/>
      <c r="F738" s="192"/>
      <c r="G738" s="193"/>
      <c r="H738" s="176"/>
      <c r="I738" s="176"/>
      <c r="J738" s="180"/>
      <c r="K738" s="180"/>
      <c r="L738" s="180"/>
      <c r="M738" s="40"/>
      <c r="N738" s="10" t="str">
        <f t="shared" si="969"/>
        <v/>
      </c>
      <c r="O738" s="13"/>
      <c r="P738" s="26" t="str">
        <f t="shared" si="1051"/>
        <v/>
      </c>
      <c r="Q738" s="26" t="str">
        <f t="shared" si="1051"/>
        <v/>
      </c>
      <c r="R738" s="26" t="str">
        <f t="shared" si="1051"/>
        <v/>
      </c>
      <c r="S738" s="26" t="str">
        <f t="shared" si="1051"/>
        <v/>
      </c>
      <c r="T738" s="26" t="str">
        <f t="shared" si="1051"/>
        <v/>
      </c>
      <c r="U738" s="157" t="str">
        <f t="shared" si="1051"/>
        <v/>
      </c>
      <c r="V738" s="26" t="str">
        <f t="shared" si="1051"/>
        <v/>
      </c>
      <c r="W738" s="26" t="str">
        <f t="shared" si="1051"/>
        <v/>
      </c>
      <c r="X738" s="26" t="str">
        <f t="shared" si="1051"/>
        <v/>
      </c>
      <c r="Y738" s="24" t="str">
        <f t="shared" si="1051"/>
        <v/>
      </c>
      <c r="Z738" s="18" t="str">
        <f t="shared" si="1053"/>
        <v/>
      </c>
      <c r="AA738" s="24" t="str">
        <f t="shared" si="1053"/>
        <v/>
      </c>
      <c r="AB738" s="24" t="str">
        <f t="shared" si="1053"/>
        <v/>
      </c>
      <c r="AC738" s="26" t="str">
        <f t="shared" si="1053"/>
        <v/>
      </c>
      <c r="AD738" s="33" t="str">
        <f t="shared" si="1053"/>
        <v/>
      </c>
      <c r="AE738" s="24" t="str">
        <f t="shared" si="1053"/>
        <v/>
      </c>
      <c r="AF738" s="26" t="str">
        <f t="shared" si="1053"/>
        <v/>
      </c>
      <c r="AG738" s="24" t="str">
        <f t="shared" si="1053"/>
        <v/>
      </c>
      <c r="AH738" s="26" t="str">
        <f t="shared" si="1053"/>
        <v/>
      </c>
      <c r="AI738" s="26" t="str">
        <f t="shared" si="1053"/>
        <v/>
      </c>
      <c r="AJ738" s="26" t="str">
        <f t="shared" si="1053"/>
        <v/>
      </c>
      <c r="AK738" s="26" t="str">
        <f t="shared" si="1053"/>
        <v/>
      </c>
      <c r="AL738" s="26" t="str">
        <f t="shared" si="1053"/>
        <v/>
      </c>
      <c r="AM738" s="18" t="str">
        <f t="shared" si="1053"/>
        <v/>
      </c>
      <c r="AN738" s="9"/>
      <c r="AO738" s="152" t="str">
        <f t="shared" si="1027"/>
        <v/>
      </c>
      <c r="AP738" s="150" t="str">
        <f t="shared" si="970"/>
        <v/>
      </c>
      <c r="AQ738" s="151" t="str">
        <f t="shared" si="971"/>
        <v/>
      </c>
      <c r="AR738" s="107" t="str">
        <f t="shared" si="972"/>
        <v/>
      </c>
      <c r="AS738" s="128" t="str">
        <f t="shared" si="973"/>
        <v/>
      </c>
      <c r="AT738" s="114" t="str">
        <f t="shared" si="1028"/>
        <v/>
      </c>
      <c r="AU738" s="114" t="str">
        <f t="shared" si="1029"/>
        <v/>
      </c>
      <c r="AV738" s="114" t="str">
        <f t="shared" si="1030"/>
        <v/>
      </c>
      <c r="AW738" s="114" t="str">
        <f t="shared" si="1031"/>
        <v/>
      </c>
      <c r="AX738" s="117" t="str">
        <f t="shared" si="1032"/>
        <v/>
      </c>
      <c r="AY738" s="117" t="str">
        <f t="shared" si="1033"/>
        <v/>
      </c>
      <c r="AZ738" s="111" t="str">
        <f t="shared" si="1034"/>
        <v/>
      </c>
      <c r="BA738" s="133" t="str">
        <f t="shared" si="1035"/>
        <v/>
      </c>
      <c r="BB738" s="126" t="str">
        <f t="shared" si="974"/>
        <v/>
      </c>
      <c r="BC738" s="126" t="str">
        <f t="shared" si="975"/>
        <v/>
      </c>
      <c r="BD738" s="127" t="str">
        <f t="shared" si="976"/>
        <v/>
      </c>
      <c r="BE738" s="115" t="str">
        <f t="shared" si="977"/>
        <v/>
      </c>
      <c r="BF738" s="148" t="str">
        <f t="shared" si="978"/>
        <v/>
      </c>
      <c r="BG738" s="126" t="str">
        <f t="shared" si="979"/>
        <v/>
      </c>
      <c r="BH738" s="126" t="str">
        <f t="shared" si="980"/>
        <v/>
      </c>
      <c r="BI738" s="126" t="str">
        <f t="shared" si="981"/>
        <v/>
      </c>
      <c r="BJ738" s="126" t="str">
        <f t="shared" si="982"/>
        <v/>
      </c>
      <c r="BK738" s="111" t="str">
        <f t="shared" si="983"/>
        <v/>
      </c>
      <c r="BL738" s="118" t="str">
        <f t="shared" si="1036"/>
        <v/>
      </c>
      <c r="BM738" s="115" t="str">
        <f t="shared" si="984"/>
        <v/>
      </c>
      <c r="BN738" s="110" t="str">
        <f t="shared" si="985"/>
        <v/>
      </c>
      <c r="BO738" s="110" t="str">
        <f t="shared" si="986"/>
        <v/>
      </c>
      <c r="BP738" s="111" t="str">
        <f t="shared" si="1037"/>
        <v/>
      </c>
      <c r="BQ738" s="110" t="str">
        <f t="shared" si="1038"/>
        <v/>
      </c>
      <c r="BR738" s="153"/>
      <c r="BS738" s="115" t="str">
        <f t="shared" si="987"/>
        <v/>
      </c>
      <c r="BT738" s="132" t="str">
        <f t="shared" si="1050"/>
        <v/>
      </c>
      <c r="BU738" s="146" t="str">
        <f t="shared" si="988"/>
        <v/>
      </c>
      <c r="BV738" s="115" t="str">
        <f t="shared" si="989"/>
        <v/>
      </c>
      <c r="BW738" s="118" t="str">
        <f t="shared" si="990"/>
        <v/>
      </c>
      <c r="BX738" s="119"/>
      <c r="BY738" s="111" t="str">
        <f t="shared" si="991"/>
        <v/>
      </c>
      <c r="BZ738" s="111" t="str">
        <f t="shared" si="992"/>
        <v/>
      </c>
      <c r="CA738" s="111" t="str">
        <f t="shared" si="993"/>
        <v/>
      </c>
      <c r="CB738" s="142" t="str">
        <f t="shared" si="994"/>
        <v/>
      </c>
      <c r="CC738" s="184" t="str">
        <f t="shared" si="995"/>
        <v/>
      </c>
      <c r="CD738" s="115" t="str">
        <f t="shared" si="996"/>
        <v/>
      </c>
      <c r="CE738" s="115" t="str">
        <f t="shared" si="997"/>
        <v/>
      </c>
      <c r="CF738" s="125" t="str">
        <f t="shared" si="998"/>
        <v/>
      </c>
      <c r="CG738" s="125" t="str">
        <f t="shared" si="999"/>
        <v/>
      </c>
      <c r="CH738" s="149" t="str">
        <f t="shared" si="1000"/>
        <v/>
      </c>
      <c r="CI738" s="142" t="str">
        <f t="shared" si="1001"/>
        <v/>
      </c>
      <c r="CJ738" s="119"/>
      <c r="CK738" s="109"/>
      <c r="CL738" s="166" t="str">
        <f t="shared" si="1002"/>
        <v/>
      </c>
      <c r="CM738" s="166" t="str">
        <f t="shared" si="1003"/>
        <v/>
      </c>
      <c r="CN738" s="163" t="str">
        <f t="shared" si="1004"/>
        <v/>
      </c>
      <c r="CO738" s="164" t="str">
        <f t="shared" si="1005"/>
        <v/>
      </c>
      <c r="CP738" s="109"/>
      <c r="CQ738" s="163" t="str">
        <f t="shared" si="1006"/>
        <v/>
      </c>
      <c r="CR738" s="163" t="str">
        <f t="shared" si="1007"/>
        <v/>
      </c>
      <c r="CS738" s="109"/>
      <c r="CT738" s="112" t="str">
        <f t="shared" si="1039"/>
        <v/>
      </c>
      <c r="CU738" s="145" t="str">
        <f t="shared" si="1040"/>
        <v/>
      </c>
      <c r="CV738" s="111" t="str">
        <f t="shared" si="1041"/>
        <v/>
      </c>
      <c r="CW738" s="111" t="str">
        <f t="shared" si="1042"/>
        <v/>
      </c>
      <c r="CX738" s="109" t="str">
        <f t="shared" si="1008"/>
        <v/>
      </c>
      <c r="CY738" s="126" t="str">
        <f t="shared" si="1009"/>
        <v/>
      </c>
      <c r="CZ738" s="126" t="str">
        <f t="shared" si="1010"/>
        <v/>
      </c>
      <c r="DA738" s="126" t="str">
        <f t="shared" si="1011"/>
        <v/>
      </c>
      <c r="DB738" s="145" t="str">
        <f t="shared" si="1012"/>
        <v/>
      </c>
      <c r="DC738" s="143" t="str">
        <f t="shared" si="1013"/>
        <v/>
      </c>
      <c r="DD738" s="121"/>
      <c r="DE738" s="113" t="str">
        <f t="shared" si="1014"/>
        <v/>
      </c>
      <c r="DF738" s="113" t="str">
        <f t="shared" si="1015"/>
        <v/>
      </c>
      <c r="DG738" s="111" t="e">
        <f t="shared" si="1043"/>
        <v>#N/A</v>
      </c>
      <c r="DH738" s="108" t="str">
        <f t="shared" si="1016"/>
        <v/>
      </c>
      <c r="DI738" s="108" t="str">
        <f t="shared" si="1044"/>
        <v/>
      </c>
      <c r="DJ738" s="108" t="str">
        <f t="shared" si="1045"/>
        <v/>
      </c>
      <c r="DK738" s="108" t="str">
        <f t="shared" si="1048"/>
        <v/>
      </c>
      <c r="DL738" s="108" t="str">
        <f t="shared" si="1046"/>
        <v/>
      </c>
      <c r="DM738" s="108" t="str">
        <f t="shared" si="1047"/>
        <v/>
      </c>
      <c r="DN738" s="103"/>
      <c r="DO738" s="170" t="str">
        <f t="shared" si="1017"/>
        <v/>
      </c>
      <c r="DP738" s="170" t="str">
        <f t="shared" si="1018"/>
        <v/>
      </c>
      <c r="DQ738" s="170" t="str">
        <f t="shared" si="1019"/>
        <v/>
      </c>
      <c r="DR738" s="55" t="str">
        <f t="shared" si="1020"/>
        <v/>
      </c>
      <c r="DS738" s="55" t="str">
        <f t="shared" si="1021"/>
        <v/>
      </c>
      <c r="DT738" s="173" t="str">
        <f t="shared" si="1022"/>
        <v/>
      </c>
      <c r="DU738" s="55" t="str">
        <f t="shared" si="1023"/>
        <v/>
      </c>
      <c r="DV738" s="21" t="str">
        <f t="shared" si="1024"/>
        <v/>
      </c>
      <c r="DW738" s="11" t="str">
        <f t="shared" si="1049"/>
        <v/>
      </c>
      <c r="DX738" s="12" t="str">
        <f t="shared" si="1025"/>
        <v/>
      </c>
      <c r="DY738" s="15"/>
    </row>
    <row r="739" spans="1:129" ht="19.899999999999999" customHeight="1" x14ac:dyDescent="0.25">
      <c r="A739" s="47">
        <f t="shared" si="1026"/>
        <v>738</v>
      </c>
      <c r="B739" s="176"/>
      <c r="C739" s="194"/>
      <c r="D739" s="176"/>
      <c r="E739" s="194"/>
      <c r="F739" s="192"/>
      <c r="G739" s="193"/>
      <c r="H739" s="176"/>
      <c r="I739" s="176"/>
      <c r="J739" s="180"/>
      <c r="K739" s="180"/>
      <c r="L739" s="180"/>
      <c r="M739" s="40"/>
      <c r="N739" s="10" t="str">
        <f t="shared" si="969"/>
        <v/>
      </c>
      <c r="O739" s="13"/>
      <c r="P739" s="26" t="str">
        <f t="shared" si="1051"/>
        <v/>
      </c>
      <c r="Q739" s="26" t="str">
        <f t="shared" si="1051"/>
        <v/>
      </c>
      <c r="R739" s="26" t="str">
        <f t="shared" si="1051"/>
        <v/>
      </c>
      <c r="S739" s="26" t="str">
        <f t="shared" si="1051"/>
        <v/>
      </c>
      <c r="T739" s="26" t="str">
        <f t="shared" si="1051"/>
        <v/>
      </c>
      <c r="U739" s="157" t="str">
        <f t="shared" si="1051"/>
        <v/>
      </c>
      <c r="V739" s="26" t="str">
        <f t="shared" si="1051"/>
        <v/>
      </c>
      <c r="W739" s="26" t="str">
        <f t="shared" si="1051"/>
        <v/>
      </c>
      <c r="X739" s="26" t="str">
        <f t="shared" si="1051"/>
        <v/>
      </c>
      <c r="Y739" s="24" t="str">
        <f t="shared" si="1051"/>
        <v/>
      </c>
      <c r="Z739" s="18" t="str">
        <f t="shared" si="1053"/>
        <v/>
      </c>
      <c r="AA739" s="24" t="str">
        <f t="shared" si="1053"/>
        <v/>
      </c>
      <c r="AB739" s="24" t="str">
        <f t="shared" si="1053"/>
        <v/>
      </c>
      <c r="AC739" s="26" t="str">
        <f t="shared" si="1053"/>
        <v/>
      </c>
      <c r="AD739" s="33" t="str">
        <f t="shared" si="1053"/>
        <v/>
      </c>
      <c r="AE739" s="24" t="str">
        <f t="shared" si="1053"/>
        <v/>
      </c>
      <c r="AF739" s="26" t="str">
        <f t="shared" si="1053"/>
        <v/>
      </c>
      <c r="AG739" s="24" t="str">
        <f t="shared" si="1053"/>
        <v/>
      </c>
      <c r="AH739" s="26" t="str">
        <f t="shared" si="1053"/>
        <v/>
      </c>
      <c r="AI739" s="26" t="str">
        <f t="shared" si="1053"/>
        <v/>
      </c>
      <c r="AJ739" s="26" t="str">
        <f t="shared" si="1053"/>
        <v/>
      </c>
      <c r="AK739" s="26" t="str">
        <f t="shared" si="1053"/>
        <v/>
      </c>
      <c r="AL739" s="26" t="str">
        <f t="shared" si="1053"/>
        <v/>
      </c>
      <c r="AM739" s="18" t="str">
        <f t="shared" si="1053"/>
        <v/>
      </c>
      <c r="AN739" s="9"/>
      <c r="AO739" s="152" t="str">
        <f t="shared" si="1027"/>
        <v/>
      </c>
      <c r="AP739" s="150" t="str">
        <f t="shared" si="970"/>
        <v/>
      </c>
      <c r="AQ739" s="151" t="str">
        <f t="shared" si="971"/>
        <v/>
      </c>
      <c r="AR739" s="107" t="str">
        <f t="shared" si="972"/>
        <v/>
      </c>
      <c r="AS739" s="128" t="str">
        <f t="shared" si="973"/>
        <v/>
      </c>
      <c r="AT739" s="114" t="str">
        <f t="shared" si="1028"/>
        <v/>
      </c>
      <c r="AU739" s="114" t="str">
        <f t="shared" si="1029"/>
        <v/>
      </c>
      <c r="AV739" s="114" t="str">
        <f t="shared" si="1030"/>
        <v/>
      </c>
      <c r="AW739" s="114" t="str">
        <f t="shared" si="1031"/>
        <v/>
      </c>
      <c r="AX739" s="117" t="str">
        <f t="shared" si="1032"/>
        <v/>
      </c>
      <c r="AY739" s="117" t="str">
        <f t="shared" si="1033"/>
        <v/>
      </c>
      <c r="AZ739" s="111" t="str">
        <f t="shared" si="1034"/>
        <v/>
      </c>
      <c r="BA739" s="133" t="str">
        <f t="shared" si="1035"/>
        <v/>
      </c>
      <c r="BB739" s="126" t="str">
        <f t="shared" si="974"/>
        <v/>
      </c>
      <c r="BC739" s="126" t="str">
        <f t="shared" si="975"/>
        <v/>
      </c>
      <c r="BD739" s="127" t="str">
        <f t="shared" si="976"/>
        <v/>
      </c>
      <c r="BE739" s="115" t="str">
        <f t="shared" si="977"/>
        <v/>
      </c>
      <c r="BF739" s="148" t="str">
        <f t="shared" si="978"/>
        <v/>
      </c>
      <c r="BG739" s="126" t="str">
        <f t="shared" si="979"/>
        <v/>
      </c>
      <c r="BH739" s="126" t="str">
        <f t="shared" si="980"/>
        <v/>
      </c>
      <c r="BI739" s="126" t="str">
        <f t="shared" si="981"/>
        <v/>
      </c>
      <c r="BJ739" s="126" t="str">
        <f t="shared" si="982"/>
        <v/>
      </c>
      <c r="BK739" s="111" t="str">
        <f t="shared" si="983"/>
        <v/>
      </c>
      <c r="BL739" s="118" t="str">
        <f t="shared" si="1036"/>
        <v/>
      </c>
      <c r="BM739" s="115" t="str">
        <f t="shared" si="984"/>
        <v/>
      </c>
      <c r="BN739" s="110" t="str">
        <f t="shared" si="985"/>
        <v/>
      </c>
      <c r="BO739" s="110" t="str">
        <f t="shared" si="986"/>
        <v/>
      </c>
      <c r="BP739" s="111" t="str">
        <f t="shared" si="1037"/>
        <v/>
      </c>
      <c r="BQ739" s="110" t="str">
        <f t="shared" si="1038"/>
        <v/>
      </c>
      <c r="BR739" s="153"/>
      <c r="BS739" s="115" t="str">
        <f t="shared" si="987"/>
        <v/>
      </c>
      <c r="BT739" s="132" t="str">
        <f t="shared" si="1050"/>
        <v/>
      </c>
      <c r="BU739" s="146" t="str">
        <f t="shared" si="988"/>
        <v/>
      </c>
      <c r="BV739" s="115" t="str">
        <f t="shared" si="989"/>
        <v/>
      </c>
      <c r="BW739" s="118" t="str">
        <f t="shared" si="990"/>
        <v/>
      </c>
      <c r="BX739" s="119"/>
      <c r="BY739" s="111" t="str">
        <f t="shared" si="991"/>
        <v/>
      </c>
      <c r="BZ739" s="111" t="str">
        <f t="shared" si="992"/>
        <v/>
      </c>
      <c r="CA739" s="111" t="str">
        <f t="shared" si="993"/>
        <v/>
      </c>
      <c r="CB739" s="142" t="str">
        <f t="shared" si="994"/>
        <v/>
      </c>
      <c r="CC739" s="184" t="str">
        <f t="shared" si="995"/>
        <v/>
      </c>
      <c r="CD739" s="115" t="str">
        <f t="shared" si="996"/>
        <v/>
      </c>
      <c r="CE739" s="115" t="str">
        <f t="shared" si="997"/>
        <v/>
      </c>
      <c r="CF739" s="125" t="str">
        <f t="shared" si="998"/>
        <v/>
      </c>
      <c r="CG739" s="125" t="str">
        <f t="shared" si="999"/>
        <v/>
      </c>
      <c r="CH739" s="149" t="str">
        <f t="shared" si="1000"/>
        <v/>
      </c>
      <c r="CI739" s="142" t="str">
        <f t="shared" si="1001"/>
        <v/>
      </c>
      <c r="CJ739" s="119"/>
      <c r="CK739" s="109"/>
      <c r="CL739" s="166" t="str">
        <f t="shared" si="1002"/>
        <v/>
      </c>
      <c r="CM739" s="166" t="str">
        <f t="shared" si="1003"/>
        <v/>
      </c>
      <c r="CN739" s="163" t="str">
        <f t="shared" si="1004"/>
        <v/>
      </c>
      <c r="CO739" s="164" t="str">
        <f t="shared" si="1005"/>
        <v/>
      </c>
      <c r="CP739" s="109"/>
      <c r="CQ739" s="163" t="str">
        <f t="shared" si="1006"/>
        <v/>
      </c>
      <c r="CR739" s="163" t="str">
        <f t="shared" si="1007"/>
        <v/>
      </c>
      <c r="CS739" s="109"/>
      <c r="CT739" s="112" t="str">
        <f t="shared" si="1039"/>
        <v/>
      </c>
      <c r="CU739" s="145" t="str">
        <f t="shared" si="1040"/>
        <v/>
      </c>
      <c r="CV739" s="111" t="str">
        <f t="shared" si="1041"/>
        <v/>
      </c>
      <c r="CW739" s="111" t="str">
        <f t="shared" si="1042"/>
        <v/>
      </c>
      <c r="CX739" s="109" t="str">
        <f t="shared" si="1008"/>
        <v/>
      </c>
      <c r="CY739" s="126" t="str">
        <f t="shared" si="1009"/>
        <v/>
      </c>
      <c r="CZ739" s="126" t="str">
        <f t="shared" si="1010"/>
        <v/>
      </c>
      <c r="DA739" s="126" t="str">
        <f t="shared" si="1011"/>
        <v/>
      </c>
      <c r="DB739" s="145" t="str">
        <f t="shared" si="1012"/>
        <v/>
      </c>
      <c r="DC739" s="143" t="str">
        <f t="shared" si="1013"/>
        <v/>
      </c>
      <c r="DD739" s="121"/>
      <c r="DE739" s="113" t="str">
        <f t="shared" si="1014"/>
        <v/>
      </c>
      <c r="DF739" s="113" t="str">
        <f t="shared" si="1015"/>
        <v/>
      </c>
      <c r="DG739" s="111" t="e">
        <f t="shared" si="1043"/>
        <v>#N/A</v>
      </c>
      <c r="DH739" s="108" t="str">
        <f t="shared" si="1016"/>
        <v/>
      </c>
      <c r="DI739" s="108" t="str">
        <f t="shared" si="1044"/>
        <v/>
      </c>
      <c r="DJ739" s="108" t="str">
        <f t="shared" si="1045"/>
        <v/>
      </c>
      <c r="DK739" s="108" t="str">
        <f t="shared" si="1048"/>
        <v/>
      </c>
      <c r="DL739" s="108" t="str">
        <f t="shared" si="1046"/>
        <v/>
      </c>
      <c r="DM739" s="108" t="str">
        <f t="shared" si="1047"/>
        <v/>
      </c>
      <c r="DN739" s="103"/>
      <c r="DO739" s="170" t="str">
        <f t="shared" si="1017"/>
        <v/>
      </c>
      <c r="DP739" s="170" t="str">
        <f t="shared" si="1018"/>
        <v/>
      </c>
      <c r="DQ739" s="170" t="str">
        <f t="shared" si="1019"/>
        <v/>
      </c>
      <c r="DR739" s="55" t="str">
        <f t="shared" si="1020"/>
        <v/>
      </c>
      <c r="DS739" s="55" t="str">
        <f t="shared" si="1021"/>
        <v/>
      </c>
      <c r="DT739" s="173" t="str">
        <f t="shared" si="1022"/>
        <v/>
      </c>
      <c r="DU739" s="55" t="str">
        <f t="shared" si="1023"/>
        <v/>
      </c>
      <c r="DV739" s="21" t="str">
        <f t="shared" si="1024"/>
        <v/>
      </c>
      <c r="DW739" s="11" t="str">
        <f t="shared" si="1049"/>
        <v/>
      </c>
      <c r="DX739" s="12" t="str">
        <f t="shared" si="1025"/>
        <v/>
      </c>
      <c r="DY739" s="15"/>
    </row>
    <row r="740" spans="1:129" ht="19.899999999999999" customHeight="1" x14ac:dyDescent="0.25">
      <c r="A740" s="47">
        <f t="shared" si="1026"/>
        <v>739</v>
      </c>
      <c r="B740" s="176"/>
      <c r="C740" s="194"/>
      <c r="D740" s="176"/>
      <c r="E740" s="194"/>
      <c r="F740" s="192"/>
      <c r="G740" s="193"/>
      <c r="H740" s="176"/>
      <c r="I740" s="176"/>
      <c r="J740" s="180"/>
      <c r="K740" s="180"/>
      <c r="L740" s="180"/>
      <c r="M740" s="40"/>
      <c r="N740" s="10" t="str">
        <f t="shared" si="969"/>
        <v/>
      </c>
      <c r="O740" s="13"/>
      <c r="P740" s="26" t="str">
        <f t="shared" si="1051"/>
        <v/>
      </c>
      <c r="Q740" s="26" t="str">
        <f t="shared" ref="P740:Y803" si="1054">IF(SG_or_BG_entered="","",Previous)</f>
        <v/>
      </c>
      <c r="R740" s="26" t="str">
        <f t="shared" si="1054"/>
        <v/>
      </c>
      <c r="S740" s="26" t="str">
        <f t="shared" si="1054"/>
        <v/>
      </c>
      <c r="T740" s="26" t="str">
        <f t="shared" si="1054"/>
        <v/>
      </c>
      <c r="U740" s="157" t="str">
        <f t="shared" si="1054"/>
        <v/>
      </c>
      <c r="V740" s="26" t="str">
        <f t="shared" si="1054"/>
        <v/>
      </c>
      <c r="W740" s="26" t="str">
        <f t="shared" si="1054"/>
        <v/>
      </c>
      <c r="X740" s="26" t="str">
        <f t="shared" si="1054"/>
        <v/>
      </c>
      <c r="Y740" s="24" t="str">
        <f t="shared" si="1054"/>
        <v/>
      </c>
      <c r="Z740" s="18" t="str">
        <f t="shared" si="1053"/>
        <v/>
      </c>
      <c r="AA740" s="24" t="str">
        <f t="shared" si="1053"/>
        <v/>
      </c>
      <c r="AB740" s="24" t="str">
        <f t="shared" si="1053"/>
        <v/>
      </c>
      <c r="AC740" s="26" t="str">
        <f t="shared" si="1053"/>
        <v/>
      </c>
      <c r="AD740" s="33" t="str">
        <f t="shared" si="1053"/>
        <v/>
      </c>
      <c r="AE740" s="24" t="str">
        <f t="shared" si="1053"/>
        <v/>
      </c>
      <c r="AF740" s="26" t="str">
        <f t="shared" si="1053"/>
        <v/>
      </c>
      <c r="AG740" s="24" t="str">
        <f t="shared" si="1053"/>
        <v/>
      </c>
      <c r="AH740" s="26" t="str">
        <f t="shared" si="1053"/>
        <v/>
      </c>
      <c r="AI740" s="26" t="str">
        <f t="shared" si="1053"/>
        <v/>
      </c>
      <c r="AJ740" s="26" t="str">
        <f t="shared" si="1053"/>
        <v/>
      </c>
      <c r="AK740" s="26" t="str">
        <f t="shared" si="1053"/>
        <v/>
      </c>
      <c r="AL740" s="26" t="str">
        <f t="shared" si="1053"/>
        <v/>
      </c>
      <c r="AM740" s="18" t="str">
        <f t="shared" si="1053"/>
        <v/>
      </c>
      <c r="AN740" s="9"/>
      <c r="AO740" s="152" t="str">
        <f t="shared" si="1027"/>
        <v/>
      </c>
      <c r="AP740" s="150" t="str">
        <f t="shared" si="970"/>
        <v/>
      </c>
      <c r="AQ740" s="151" t="str">
        <f t="shared" si="971"/>
        <v/>
      </c>
      <c r="AR740" s="107" t="str">
        <f t="shared" si="972"/>
        <v/>
      </c>
      <c r="AS740" s="128" t="str">
        <f t="shared" si="973"/>
        <v/>
      </c>
      <c r="AT740" s="114" t="str">
        <f t="shared" si="1028"/>
        <v/>
      </c>
      <c r="AU740" s="114" t="str">
        <f t="shared" si="1029"/>
        <v/>
      </c>
      <c r="AV740" s="114" t="str">
        <f t="shared" si="1030"/>
        <v/>
      </c>
      <c r="AW740" s="114" t="str">
        <f t="shared" si="1031"/>
        <v/>
      </c>
      <c r="AX740" s="117" t="str">
        <f t="shared" si="1032"/>
        <v/>
      </c>
      <c r="AY740" s="117" t="str">
        <f t="shared" si="1033"/>
        <v/>
      </c>
      <c r="AZ740" s="111" t="str">
        <f t="shared" si="1034"/>
        <v/>
      </c>
      <c r="BA740" s="133" t="str">
        <f t="shared" si="1035"/>
        <v/>
      </c>
      <c r="BB740" s="126" t="str">
        <f t="shared" si="974"/>
        <v/>
      </c>
      <c r="BC740" s="126" t="str">
        <f t="shared" si="975"/>
        <v/>
      </c>
      <c r="BD740" s="127" t="str">
        <f t="shared" si="976"/>
        <v/>
      </c>
      <c r="BE740" s="115" t="str">
        <f t="shared" si="977"/>
        <v/>
      </c>
      <c r="BF740" s="148" t="str">
        <f t="shared" si="978"/>
        <v/>
      </c>
      <c r="BG740" s="126" t="str">
        <f t="shared" si="979"/>
        <v/>
      </c>
      <c r="BH740" s="126" t="str">
        <f t="shared" si="980"/>
        <v/>
      </c>
      <c r="BI740" s="126" t="str">
        <f t="shared" si="981"/>
        <v/>
      </c>
      <c r="BJ740" s="126" t="str">
        <f t="shared" si="982"/>
        <v/>
      </c>
      <c r="BK740" s="111" t="str">
        <f t="shared" si="983"/>
        <v/>
      </c>
      <c r="BL740" s="118" t="str">
        <f t="shared" si="1036"/>
        <v/>
      </c>
      <c r="BM740" s="115" t="str">
        <f t="shared" si="984"/>
        <v/>
      </c>
      <c r="BN740" s="110" t="str">
        <f t="shared" si="985"/>
        <v/>
      </c>
      <c r="BO740" s="110" t="str">
        <f t="shared" si="986"/>
        <v/>
      </c>
      <c r="BP740" s="111" t="str">
        <f t="shared" si="1037"/>
        <v/>
      </c>
      <c r="BQ740" s="110" t="str">
        <f t="shared" si="1038"/>
        <v/>
      </c>
      <c r="BR740" s="153"/>
      <c r="BS740" s="115" t="str">
        <f t="shared" si="987"/>
        <v/>
      </c>
      <c r="BT740" s="132" t="str">
        <f t="shared" si="1050"/>
        <v/>
      </c>
      <c r="BU740" s="146" t="str">
        <f t="shared" si="988"/>
        <v/>
      </c>
      <c r="BV740" s="115" t="str">
        <f t="shared" si="989"/>
        <v/>
      </c>
      <c r="BW740" s="118" t="str">
        <f t="shared" si="990"/>
        <v/>
      </c>
      <c r="BX740" s="119"/>
      <c r="BY740" s="111" t="str">
        <f t="shared" si="991"/>
        <v/>
      </c>
      <c r="BZ740" s="111" t="str">
        <f t="shared" si="992"/>
        <v/>
      </c>
      <c r="CA740" s="111" t="str">
        <f t="shared" si="993"/>
        <v/>
      </c>
      <c r="CB740" s="142" t="str">
        <f t="shared" si="994"/>
        <v/>
      </c>
      <c r="CC740" s="184" t="str">
        <f t="shared" si="995"/>
        <v/>
      </c>
      <c r="CD740" s="115" t="str">
        <f t="shared" si="996"/>
        <v/>
      </c>
      <c r="CE740" s="115" t="str">
        <f t="shared" si="997"/>
        <v/>
      </c>
      <c r="CF740" s="125" t="str">
        <f t="shared" si="998"/>
        <v/>
      </c>
      <c r="CG740" s="125" t="str">
        <f t="shared" si="999"/>
        <v/>
      </c>
      <c r="CH740" s="149" t="str">
        <f t="shared" si="1000"/>
        <v/>
      </c>
      <c r="CI740" s="142" t="str">
        <f t="shared" si="1001"/>
        <v/>
      </c>
      <c r="CJ740" s="119"/>
      <c r="CK740" s="109"/>
      <c r="CL740" s="166" t="str">
        <f t="shared" si="1002"/>
        <v/>
      </c>
      <c r="CM740" s="166" t="str">
        <f t="shared" si="1003"/>
        <v/>
      </c>
      <c r="CN740" s="163" t="str">
        <f t="shared" si="1004"/>
        <v/>
      </c>
      <c r="CO740" s="164" t="str">
        <f t="shared" si="1005"/>
        <v/>
      </c>
      <c r="CP740" s="109"/>
      <c r="CQ740" s="163" t="str">
        <f t="shared" si="1006"/>
        <v/>
      </c>
      <c r="CR740" s="163" t="str">
        <f t="shared" si="1007"/>
        <v/>
      </c>
      <c r="CS740" s="109"/>
      <c r="CT740" s="112" t="str">
        <f t="shared" si="1039"/>
        <v/>
      </c>
      <c r="CU740" s="145" t="str">
        <f t="shared" si="1040"/>
        <v/>
      </c>
      <c r="CV740" s="111" t="str">
        <f t="shared" si="1041"/>
        <v/>
      </c>
      <c r="CW740" s="111" t="str">
        <f t="shared" si="1042"/>
        <v/>
      </c>
      <c r="CX740" s="109" t="str">
        <f t="shared" si="1008"/>
        <v/>
      </c>
      <c r="CY740" s="126" t="str">
        <f t="shared" si="1009"/>
        <v/>
      </c>
      <c r="CZ740" s="126" t="str">
        <f t="shared" si="1010"/>
        <v/>
      </c>
      <c r="DA740" s="126" t="str">
        <f t="shared" si="1011"/>
        <v/>
      </c>
      <c r="DB740" s="145" t="str">
        <f t="shared" si="1012"/>
        <v/>
      </c>
      <c r="DC740" s="143" t="str">
        <f t="shared" si="1013"/>
        <v/>
      </c>
      <c r="DD740" s="121"/>
      <c r="DE740" s="113" t="str">
        <f t="shared" si="1014"/>
        <v/>
      </c>
      <c r="DF740" s="113" t="str">
        <f t="shared" si="1015"/>
        <v/>
      </c>
      <c r="DG740" s="111" t="e">
        <f t="shared" si="1043"/>
        <v>#N/A</v>
      </c>
      <c r="DH740" s="108" t="str">
        <f t="shared" si="1016"/>
        <v/>
      </c>
      <c r="DI740" s="108" t="str">
        <f t="shared" si="1044"/>
        <v/>
      </c>
      <c r="DJ740" s="108" t="str">
        <f t="shared" si="1045"/>
        <v/>
      </c>
      <c r="DK740" s="108" t="str">
        <f t="shared" si="1048"/>
        <v/>
      </c>
      <c r="DL740" s="108" t="str">
        <f t="shared" si="1046"/>
        <v/>
      </c>
      <c r="DM740" s="108" t="str">
        <f t="shared" si="1047"/>
        <v/>
      </c>
      <c r="DN740" s="103"/>
      <c r="DO740" s="170" t="str">
        <f t="shared" si="1017"/>
        <v/>
      </c>
      <c r="DP740" s="170" t="str">
        <f t="shared" si="1018"/>
        <v/>
      </c>
      <c r="DQ740" s="170" t="str">
        <f t="shared" si="1019"/>
        <v/>
      </c>
      <c r="DR740" s="55" t="str">
        <f t="shared" si="1020"/>
        <v/>
      </c>
      <c r="DS740" s="55" t="str">
        <f t="shared" si="1021"/>
        <v/>
      </c>
      <c r="DT740" s="173" t="str">
        <f t="shared" si="1022"/>
        <v/>
      </c>
      <c r="DU740" s="55" t="str">
        <f t="shared" si="1023"/>
        <v/>
      </c>
      <c r="DV740" s="21" t="str">
        <f t="shared" si="1024"/>
        <v/>
      </c>
      <c r="DW740" s="11" t="str">
        <f t="shared" si="1049"/>
        <v/>
      </c>
      <c r="DX740" s="12" t="str">
        <f t="shared" si="1025"/>
        <v/>
      </c>
      <c r="DY740" s="15"/>
    </row>
    <row r="741" spans="1:129" ht="19.899999999999999" customHeight="1" x14ac:dyDescent="0.25">
      <c r="A741" s="47">
        <f t="shared" si="1026"/>
        <v>740</v>
      </c>
      <c r="B741" s="176"/>
      <c r="C741" s="194"/>
      <c r="D741" s="176"/>
      <c r="E741" s="194"/>
      <c r="F741" s="192"/>
      <c r="G741" s="193"/>
      <c r="H741" s="176"/>
      <c r="I741" s="176"/>
      <c r="J741" s="180"/>
      <c r="K741" s="180"/>
      <c r="L741" s="180"/>
      <c r="M741" s="40"/>
      <c r="N741" s="10" t="str">
        <f t="shared" si="969"/>
        <v/>
      </c>
      <c r="O741" s="13"/>
      <c r="P741" s="26" t="str">
        <f t="shared" si="1054"/>
        <v/>
      </c>
      <c r="Q741" s="26" t="str">
        <f t="shared" si="1054"/>
        <v/>
      </c>
      <c r="R741" s="26" t="str">
        <f t="shared" si="1054"/>
        <v/>
      </c>
      <c r="S741" s="26" t="str">
        <f t="shared" si="1054"/>
        <v/>
      </c>
      <c r="T741" s="26" t="str">
        <f t="shared" si="1054"/>
        <v/>
      </c>
      <c r="U741" s="157" t="str">
        <f t="shared" si="1054"/>
        <v/>
      </c>
      <c r="V741" s="26" t="str">
        <f t="shared" si="1054"/>
        <v/>
      </c>
      <c r="W741" s="26" t="str">
        <f t="shared" si="1054"/>
        <v/>
      </c>
      <c r="X741" s="26" t="str">
        <f t="shared" si="1054"/>
        <v/>
      </c>
      <c r="Y741" s="24" t="str">
        <f t="shared" si="1054"/>
        <v/>
      </c>
      <c r="Z741" s="18" t="str">
        <f t="shared" si="1053"/>
        <v/>
      </c>
      <c r="AA741" s="24" t="str">
        <f t="shared" si="1053"/>
        <v/>
      </c>
      <c r="AB741" s="24" t="str">
        <f t="shared" si="1053"/>
        <v/>
      </c>
      <c r="AC741" s="26" t="str">
        <f t="shared" si="1053"/>
        <v/>
      </c>
      <c r="AD741" s="33" t="str">
        <f t="shared" si="1053"/>
        <v/>
      </c>
      <c r="AE741" s="24" t="str">
        <f t="shared" si="1053"/>
        <v/>
      </c>
      <c r="AF741" s="26" t="str">
        <f t="shared" si="1053"/>
        <v/>
      </c>
      <c r="AG741" s="24" t="str">
        <f t="shared" si="1053"/>
        <v/>
      </c>
      <c r="AH741" s="26" t="str">
        <f t="shared" si="1053"/>
        <v/>
      </c>
      <c r="AI741" s="26" t="str">
        <f t="shared" si="1053"/>
        <v/>
      </c>
      <c r="AJ741" s="26" t="str">
        <f t="shared" si="1053"/>
        <v/>
      </c>
      <c r="AK741" s="26" t="str">
        <f t="shared" si="1053"/>
        <v/>
      </c>
      <c r="AL741" s="26" t="str">
        <f t="shared" si="1053"/>
        <v/>
      </c>
      <c r="AM741" s="18" t="str">
        <f t="shared" si="1053"/>
        <v/>
      </c>
      <c r="AN741" s="9"/>
      <c r="AO741" s="152" t="str">
        <f t="shared" si="1027"/>
        <v/>
      </c>
      <c r="AP741" s="150" t="str">
        <f t="shared" si="970"/>
        <v/>
      </c>
      <c r="AQ741" s="151" t="str">
        <f t="shared" si="971"/>
        <v/>
      </c>
      <c r="AR741" s="107" t="str">
        <f t="shared" si="972"/>
        <v/>
      </c>
      <c r="AS741" s="128" t="str">
        <f t="shared" si="973"/>
        <v/>
      </c>
      <c r="AT741" s="114" t="str">
        <f t="shared" si="1028"/>
        <v/>
      </c>
      <c r="AU741" s="114" t="str">
        <f t="shared" si="1029"/>
        <v/>
      </c>
      <c r="AV741" s="114" t="str">
        <f t="shared" si="1030"/>
        <v/>
      </c>
      <c r="AW741" s="114" t="str">
        <f t="shared" si="1031"/>
        <v/>
      </c>
      <c r="AX741" s="117" t="str">
        <f t="shared" si="1032"/>
        <v/>
      </c>
      <c r="AY741" s="117" t="str">
        <f t="shared" si="1033"/>
        <v/>
      </c>
      <c r="AZ741" s="111" t="str">
        <f t="shared" si="1034"/>
        <v/>
      </c>
      <c r="BA741" s="133" t="str">
        <f t="shared" si="1035"/>
        <v/>
      </c>
      <c r="BB741" s="126" t="str">
        <f t="shared" si="974"/>
        <v/>
      </c>
      <c r="BC741" s="126" t="str">
        <f t="shared" si="975"/>
        <v/>
      </c>
      <c r="BD741" s="127" t="str">
        <f t="shared" si="976"/>
        <v/>
      </c>
      <c r="BE741" s="115" t="str">
        <f t="shared" si="977"/>
        <v/>
      </c>
      <c r="BF741" s="148" t="str">
        <f t="shared" si="978"/>
        <v/>
      </c>
      <c r="BG741" s="126" t="str">
        <f t="shared" si="979"/>
        <v/>
      </c>
      <c r="BH741" s="126" t="str">
        <f t="shared" si="980"/>
        <v/>
      </c>
      <c r="BI741" s="126" t="str">
        <f t="shared" si="981"/>
        <v/>
      </c>
      <c r="BJ741" s="126" t="str">
        <f t="shared" si="982"/>
        <v/>
      </c>
      <c r="BK741" s="111" t="str">
        <f t="shared" si="983"/>
        <v/>
      </c>
      <c r="BL741" s="118" t="str">
        <f t="shared" si="1036"/>
        <v/>
      </c>
      <c r="BM741" s="115" t="str">
        <f t="shared" si="984"/>
        <v/>
      </c>
      <c r="BN741" s="110" t="str">
        <f t="shared" si="985"/>
        <v/>
      </c>
      <c r="BO741" s="110" t="str">
        <f t="shared" si="986"/>
        <v/>
      </c>
      <c r="BP741" s="111" t="str">
        <f t="shared" si="1037"/>
        <v/>
      </c>
      <c r="BQ741" s="110" t="str">
        <f t="shared" si="1038"/>
        <v/>
      </c>
      <c r="BR741" s="153"/>
      <c r="BS741" s="115" t="str">
        <f t="shared" si="987"/>
        <v/>
      </c>
      <c r="BT741" s="132" t="str">
        <f t="shared" si="1050"/>
        <v/>
      </c>
      <c r="BU741" s="146" t="str">
        <f t="shared" si="988"/>
        <v/>
      </c>
      <c r="BV741" s="115" t="str">
        <f t="shared" si="989"/>
        <v/>
      </c>
      <c r="BW741" s="118" t="str">
        <f t="shared" si="990"/>
        <v/>
      </c>
      <c r="BX741" s="119"/>
      <c r="BY741" s="111" t="str">
        <f t="shared" si="991"/>
        <v/>
      </c>
      <c r="BZ741" s="111" t="str">
        <f t="shared" si="992"/>
        <v/>
      </c>
      <c r="CA741" s="111" t="str">
        <f t="shared" si="993"/>
        <v/>
      </c>
      <c r="CB741" s="142" t="str">
        <f t="shared" si="994"/>
        <v/>
      </c>
      <c r="CC741" s="184" t="str">
        <f t="shared" si="995"/>
        <v/>
      </c>
      <c r="CD741" s="115" t="str">
        <f t="shared" si="996"/>
        <v/>
      </c>
      <c r="CE741" s="115" t="str">
        <f t="shared" si="997"/>
        <v/>
      </c>
      <c r="CF741" s="125" t="str">
        <f t="shared" si="998"/>
        <v/>
      </c>
      <c r="CG741" s="125" t="str">
        <f t="shared" si="999"/>
        <v/>
      </c>
      <c r="CH741" s="149" t="str">
        <f t="shared" si="1000"/>
        <v/>
      </c>
      <c r="CI741" s="142" t="str">
        <f t="shared" si="1001"/>
        <v/>
      </c>
      <c r="CJ741" s="119"/>
      <c r="CK741" s="109"/>
      <c r="CL741" s="166" t="str">
        <f t="shared" si="1002"/>
        <v/>
      </c>
      <c r="CM741" s="166" t="str">
        <f t="shared" si="1003"/>
        <v/>
      </c>
      <c r="CN741" s="163" t="str">
        <f t="shared" si="1004"/>
        <v/>
      </c>
      <c r="CO741" s="164" t="str">
        <f t="shared" si="1005"/>
        <v/>
      </c>
      <c r="CP741" s="109"/>
      <c r="CQ741" s="163" t="str">
        <f t="shared" si="1006"/>
        <v/>
      </c>
      <c r="CR741" s="163" t="str">
        <f t="shared" si="1007"/>
        <v/>
      </c>
      <c r="CS741" s="109"/>
      <c r="CT741" s="112" t="str">
        <f t="shared" si="1039"/>
        <v/>
      </c>
      <c r="CU741" s="145" t="str">
        <f t="shared" si="1040"/>
        <v/>
      </c>
      <c r="CV741" s="111" t="str">
        <f t="shared" si="1041"/>
        <v/>
      </c>
      <c r="CW741" s="111" t="str">
        <f t="shared" si="1042"/>
        <v/>
      </c>
      <c r="CX741" s="109" t="str">
        <f t="shared" si="1008"/>
        <v/>
      </c>
      <c r="CY741" s="126" t="str">
        <f t="shared" si="1009"/>
        <v/>
      </c>
      <c r="CZ741" s="126" t="str">
        <f t="shared" si="1010"/>
        <v/>
      </c>
      <c r="DA741" s="126" t="str">
        <f t="shared" si="1011"/>
        <v/>
      </c>
      <c r="DB741" s="145" t="str">
        <f t="shared" si="1012"/>
        <v/>
      </c>
      <c r="DC741" s="143" t="str">
        <f t="shared" si="1013"/>
        <v/>
      </c>
      <c r="DD741" s="121"/>
      <c r="DE741" s="113" t="str">
        <f t="shared" si="1014"/>
        <v/>
      </c>
      <c r="DF741" s="113" t="str">
        <f t="shared" si="1015"/>
        <v/>
      </c>
      <c r="DG741" s="111" t="e">
        <f t="shared" si="1043"/>
        <v>#N/A</v>
      </c>
      <c r="DH741" s="108" t="str">
        <f t="shared" si="1016"/>
        <v/>
      </c>
      <c r="DI741" s="108" t="str">
        <f t="shared" si="1044"/>
        <v/>
      </c>
      <c r="DJ741" s="108" t="str">
        <f t="shared" si="1045"/>
        <v/>
      </c>
      <c r="DK741" s="108" t="str">
        <f t="shared" si="1048"/>
        <v/>
      </c>
      <c r="DL741" s="108" t="str">
        <f t="shared" si="1046"/>
        <v/>
      </c>
      <c r="DM741" s="108" t="str">
        <f t="shared" si="1047"/>
        <v/>
      </c>
      <c r="DN741" s="103"/>
      <c r="DO741" s="170" t="str">
        <f t="shared" si="1017"/>
        <v/>
      </c>
      <c r="DP741" s="170" t="str">
        <f t="shared" si="1018"/>
        <v/>
      </c>
      <c r="DQ741" s="170" t="str">
        <f t="shared" si="1019"/>
        <v/>
      </c>
      <c r="DR741" s="55" t="str">
        <f t="shared" si="1020"/>
        <v/>
      </c>
      <c r="DS741" s="55" t="str">
        <f t="shared" si="1021"/>
        <v/>
      </c>
      <c r="DT741" s="173" t="str">
        <f t="shared" si="1022"/>
        <v/>
      </c>
      <c r="DU741" s="55" t="str">
        <f t="shared" si="1023"/>
        <v/>
      </c>
      <c r="DV741" s="21" t="str">
        <f t="shared" si="1024"/>
        <v/>
      </c>
      <c r="DW741" s="11" t="str">
        <f t="shared" si="1049"/>
        <v/>
      </c>
      <c r="DX741" s="12" t="str">
        <f t="shared" si="1025"/>
        <v/>
      </c>
      <c r="DY741" s="15"/>
    </row>
    <row r="742" spans="1:129" ht="19.899999999999999" customHeight="1" x14ac:dyDescent="0.25">
      <c r="A742" s="47">
        <f t="shared" si="1026"/>
        <v>741</v>
      </c>
      <c r="B742" s="176"/>
      <c r="C742" s="194"/>
      <c r="D742" s="176"/>
      <c r="E742" s="194"/>
      <c r="F742" s="192"/>
      <c r="G742" s="193"/>
      <c r="H742" s="176"/>
      <c r="I742" s="176"/>
      <c r="J742" s="180"/>
      <c r="K742" s="180"/>
      <c r="L742" s="180"/>
      <c r="M742" s="40"/>
      <c r="N742" s="10" t="str">
        <f t="shared" si="969"/>
        <v/>
      </c>
      <c r="O742" s="13"/>
      <c r="P742" s="26" t="str">
        <f t="shared" si="1054"/>
        <v/>
      </c>
      <c r="Q742" s="26" t="str">
        <f t="shared" si="1054"/>
        <v/>
      </c>
      <c r="R742" s="26" t="str">
        <f t="shared" si="1054"/>
        <v/>
      </c>
      <c r="S742" s="26" t="str">
        <f t="shared" si="1054"/>
        <v/>
      </c>
      <c r="T742" s="26" t="str">
        <f t="shared" si="1054"/>
        <v/>
      </c>
      <c r="U742" s="157" t="str">
        <f t="shared" si="1054"/>
        <v/>
      </c>
      <c r="V742" s="26" t="str">
        <f t="shared" si="1054"/>
        <v/>
      </c>
      <c r="W742" s="26" t="str">
        <f t="shared" si="1054"/>
        <v/>
      </c>
      <c r="X742" s="26" t="str">
        <f t="shared" si="1054"/>
        <v/>
      </c>
      <c r="Y742" s="24" t="str">
        <f t="shared" si="1054"/>
        <v/>
      </c>
      <c r="Z742" s="18" t="str">
        <f t="shared" si="1053"/>
        <v/>
      </c>
      <c r="AA742" s="24" t="str">
        <f t="shared" si="1053"/>
        <v/>
      </c>
      <c r="AB742" s="24" t="str">
        <f t="shared" si="1053"/>
        <v/>
      </c>
      <c r="AC742" s="26" t="str">
        <f t="shared" si="1053"/>
        <v/>
      </c>
      <c r="AD742" s="33" t="str">
        <f t="shared" si="1053"/>
        <v/>
      </c>
      <c r="AE742" s="24" t="str">
        <f t="shared" si="1053"/>
        <v/>
      </c>
      <c r="AF742" s="26" t="str">
        <f t="shared" si="1053"/>
        <v/>
      </c>
      <c r="AG742" s="24" t="str">
        <f t="shared" si="1053"/>
        <v/>
      </c>
      <c r="AH742" s="26" t="str">
        <f t="shared" si="1053"/>
        <v/>
      </c>
      <c r="AI742" s="26" t="str">
        <f t="shared" si="1053"/>
        <v/>
      </c>
      <c r="AJ742" s="26" t="str">
        <f t="shared" si="1053"/>
        <v/>
      </c>
      <c r="AK742" s="26" t="str">
        <f t="shared" si="1053"/>
        <v/>
      </c>
      <c r="AL742" s="26" t="str">
        <f t="shared" si="1053"/>
        <v/>
      </c>
      <c r="AM742" s="18" t="str">
        <f t="shared" si="1053"/>
        <v/>
      </c>
      <c r="AN742" s="9"/>
      <c r="AO742" s="152" t="str">
        <f t="shared" si="1027"/>
        <v/>
      </c>
      <c r="AP742" s="150" t="str">
        <f t="shared" si="970"/>
        <v/>
      </c>
      <c r="AQ742" s="151" t="str">
        <f t="shared" si="971"/>
        <v/>
      </c>
      <c r="AR742" s="107" t="str">
        <f t="shared" si="972"/>
        <v/>
      </c>
      <c r="AS742" s="128" t="str">
        <f t="shared" si="973"/>
        <v/>
      </c>
      <c r="AT742" s="114" t="str">
        <f t="shared" si="1028"/>
        <v/>
      </c>
      <c r="AU742" s="114" t="str">
        <f t="shared" si="1029"/>
        <v/>
      </c>
      <c r="AV742" s="114" t="str">
        <f t="shared" si="1030"/>
        <v/>
      </c>
      <c r="AW742" s="114" t="str">
        <f t="shared" si="1031"/>
        <v/>
      </c>
      <c r="AX742" s="117" t="str">
        <f t="shared" si="1032"/>
        <v/>
      </c>
      <c r="AY742" s="117" t="str">
        <f t="shared" si="1033"/>
        <v/>
      </c>
      <c r="AZ742" s="111" t="str">
        <f t="shared" si="1034"/>
        <v/>
      </c>
      <c r="BA742" s="133" t="str">
        <f t="shared" si="1035"/>
        <v/>
      </c>
      <c r="BB742" s="126" t="str">
        <f t="shared" si="974"/>
        <v/>
      </c>
      <c r="BC742" s="126" t="str">
        <f t="shared" si="975"/>
        <v/>
      </c>
      <c r="BD742" s="127" t="str">
        <f t="shared" si="976"/>
        <v/>
      </c>
      <c r="BE742" s="115" t="str">
        <f t="shared" si="977"/>
        <v/>
      </c>
      <c r="BF742" s="148" t="str">
        <f t="shared" si="978"/>
        <v/>
      </c>
      <c r="BG742" s="126" t="str">
        <f t="shared" si="979"/>
        <v/>
      </c>
      <c r="BH742" s="126" t="str">
        <f t="shared" si="980"/>
        <v/>
      </c>
      <c r="BI742" s="126" t="str">
        <f t="shared" si="981"/>
        <v/>
      </c>
      <c r="BJ742" s="126" t="str">
        <f t="shared" si="982"/>
        <v/>
      </c>
      <c r="BK742" s="111" t="str">
        <f t="shared" si="983"/>
        <v/>
      </c>
      <c r="BL742" s="118" t="str">
        <f t="shared" si="1036"/>
        <v/>
      </c>
      <c r="BM742" s="115" t="str">
        <f t="shared" si="984"/>
        <v/>
      </c>
      <c r="BN742" s="110" t="str">
        <f t="shared" si="985"/>
        <v/>
      </c>
      <c r="BO742" s="110" t="str">
        <f t="shared" si="986"/>
        <v/>
      </c>
      <c r="BP742" s="111" t="str">
        <f t="shared" si="1037"/>
        <v/>
      </c>
      <c r="BQ742" s="110" t="str">
        <f t="shared" si="1038"/>
        <v/>
      </c>
      <c r="BR742" s="153"/>
      <c r="BS742" s="115" t="str">
        <f t="shared" si="987"/>
        <v/>
      </c>
      <c r="BT742" s="132" t="str">
        <f t="shared" si="1050"/>
        <v/>
      </c>
      <c r="BU742" s="146" t="str">
        <f t="shared" si="988"/>
        <v/>
      </c>
      <c r="BV742" s="115" t="str">
        <f t="shared" si="989"/>
        <v/>
      </c>
      <c r="BW742" s="118" t="str">
        <f t="shared" si="990"/>
        <v/>
      </c>
      <c r="BX742" s="119"/>
      <c r="BY742" s="111" t="str">
        <f t="shared" si="991"/>
        <v/>
      </c>
      <c r="BZ742" s="111" t="str">
        <f t="shared" si="992"/>
        <v/>
      </c>
      <c r="CA742" s="111" t="str">
        <f t="shared" si="993"/>
        <v/>
      </c>
      <c r="CB742" s="142" t="str">
        <f t="shared" si="994"/>
        <v/>
      </c>
      <c r="CC742" s="184" t="str">
        <f t="shared" si="995"/>
        <v/>
      </c>
      <c r="CD742" s="115" t="str">
        <f t="shared" si="996"/>
        <v/>
      </c>
      <c r="CE742" s="115" t="str">
        <f t="shared" si="997"/>
        <v/>
      </c>
      <c r="CF742" s="125" t="str">
        <f t="shared" si="998"/>
        <v/>
      </c>
      <c r="CG742" s="125" t="str">
        <f t="shared" si="999"/>
        <v/>
      </c>
      <c r="CH742" s="149" t="str">
        <f t="shared" si="1000"/>
        <v/>
      </c>
      <c r="CI742" s="142" t="str">
        <f t="shared" si="1001"/>
        <v/>
      </c>
      <c r="CJ742" s="119"/>
      <c r="CK742" s="109"/>
      <c r="CL742" s="166" t="str">
        <f t="shared" si="1002"/>
        <v/>
      </c>
      <c r="CM742" s="166" t="str">
        <f t="shared" si="1003"/>
        <v/>
      </c>
      <c r="CN742" s="163" t="str">
        <f t="shared" si="1004"/>
        <v/>
      </c>
      <c r="CO742" s="164" t="str">
        <f t="shared" si="1005"/>
        <v/>
      </c>
      <c r="CP742" s="109"/>
      <c r="CQ742" s="163" t="str">
        <f t="shared" si="1006"/>
        <v/>
      </c>
      <c r="CR742" s="163" t="str">
        <f t="shared" si="1007"/>
        <v/>
      </c>
      <c r="CS742" s="109"/>
      <c r="CT742" s="112" t="str">
        <f t="shared" si="1039"/>
        <v/>
      </c>
      <c r="CU742" s="145" t="str">
        <f t="shared" si="1040"/>
        <v/>
      </c>
      <c r="CV742" s="111" t="str">
        <f t="shared" si="1041"/>
        <v/>
      </c>
      <c r="CW742" s="111" t="str">
        <f t="shared" si="1042"/>
        <v/>
      </c>
      <c r="CX742" s="109" t="str">
        <f t="shared" si="1008"/>
        <v/>
      </c>
      <c r="CY742" s="126" t="str">
        <f t="shared" si="1009"/>
        <v/>
      </c>
      <c r="CZ742" s="126" t="str">
        <f t="shared" si="1010"/>
        <v/>
      </c>
      <c r="DA742" s="126" t="str">
        <f t="shared" si="1011"/>
        <v/>
      </c>
      <c r="DB742" s="145" t="str">
        <f t="shared" si="1012"/>
        <v/>
      </c>
      <c r="DC742" s="143" t="str">
        <f t="shared" si="1013"/>
        <v/>
      </c>
      <c r="DD742" s="121"/>
      <c r="DE742" s="113" t="str">
        <f t="shared" si="1014"/>
        <v/>
      </c>
      <c r="DF742" s="113" t="str">
        <f t="shared" si="1015"/>
        <v/>
      </c>
      <c r="DG742" s="111" t="e">
        <f t="shared" si="1043"/>
        <v>#N/A</v>
      </c>
      <c r="DH742" s="108" t="str">
        <f t="shared" si="1016"/>
        <v/>
      </c>
      <c r="DI742" s="108" t="str">
        <f t="shared" si="1044"/>
        <v/>
      </c>
      <c r="DJ742" s="108" t="str">
        <f t="shared" si="1045"/>
        <v/>
      </c>
      <c r="DK742" s="108" t="str">
        <f t="shared" si="1048"/>
        <v/>
      </c>
      <c r="DL742" s="108" t="str">
        <f t="shared" si="1046"/>
        <v/>
      </c>
      <c r="DM742" s="108" t="str">
        <f t="shared" si="1047"/>
        <v/>
      </c>
      <c r="DN742" s="103"/>
      <c r="DO742" s="170" t="str">
        <f t="shared" si="1017"/>
        <v/>
      </c>
      <c r="DP742" s="170" t="str">
        <f t="shared" si="1018"/>
        <v/>
      </c>
      <c r="DQ742" s="170" t="str">
        <f t="shared" si="1019"/>
        <v/>
      </c>
      <c r="DR742" s="55" t="str">
        <f t="shared" si="1020"/>
        <v/>
      </c>
      <c r="DS742" s="55" t="str">
        <f t="shared" si="1021"/>
        <v/>
      </c>
      <c r="DT742" s="173" t="str">
        <f t="shared" si="1022"/>
        <v/>
      </c>
      <c r="DU742" s="55" t="str">
        <f t="shared" si="1023"/>
        <v/>
      </c>
      <c r="DV742" s="21" t="str">
        <f t="shared" si="1024"/>
        <v/>
      </c>
      <c r="DW742" s="11" t="str">
        <f t="shared" si="1049"/>
        <v/>
      </c>
      <c r="DX742" s="12" t="str">
        <f t="shared" si="1025"/>
        <v/>
      </c>
      <c r="DY742" s="15"/>
    </row>
    <row r="743" spans="1:129" ht="19.899999999999999" customHeight="1" x14ac:dyDescent="0.25">
      <c r="A743" s="47">
        <f t="shared" si="1026"/>
        <v>742</v>
      </c>
      <c r="B743" s="176"/>
      <c r="C743" s="194"/>
      <c r="D743" s="176"/>
      <c r="E743" s="194"/>
      <c r="F743" s="192"/>
      <c r="G743" s="193"/>
      <c r="H743" s="176"/>
      <c r="I743" s="176"/>
      <c r="J743" s="180"/>
      <c r="K743" s="180"/>
      <c r="L743" s="180"/>
      <c r="M743" s="40"/>
      <c r="N743" s="10" t="str">
        <f t="shared" si="969"/>
        <v/>
      </c>
      <c r="O743" s="13"/>
      <c r="P743" s="26" t="str">
        <f t="shared" si="1054"/>
        <v/>
      </c>
      <c r="Q743" s="26" t="str">
        <f t="shared" si="1054"/>
        <v/>
      </c>
      <c r="R743" s="26" t="str">
        <f t="shared" si="1054"/>
        <v/>
      </c>
      <c r="S743" s="26" t="str">
        <f t="shared" si="1054"/>
        <v/>
      </c>
      <c r="T743" s="26" t="str">
        <f t="shared" si="1054"/>
        <v/>
      </c>
      <c r="U743" s="157" t="str">
        <f t="shared" si="1054"/>
        <v/>
      </c>
      <c r="V743" s="26" t="str">
        <f t="shared" si="1054"/>
        <v/>
      </c>
      <c r="W743" s="26" t="str">
        <f t="shared" si="1054"/>
        <v/>
      </c>
      <c r="X743" s="26" t="str">
        <f t="shared" si="1054"/>
        <v/>
      </c>
      <c r="Y743" s="24" t="str">
        <f t="shared" si="1054"/>
        <v/>
      </c>
      <c r="Z743" s="18" t="str">
        <f t="shared" si="1053"/>
        <v/>
      </c>
      <c r="AA743" s="24" t="str">
        <f t="shared" si="1053"/>
        <v/>
      </c>
      <c r="AB743" s="24" t="str">
        <f t="shared" si="1053"/>
        <v/>
      </c>
      <c r="AC743" s="26" t="str">
        <f t="shared" si="1053"/>
        <v/>
      </c>
      <c r="AD743" s="33" t="str">
        <f t="shared" si="1053"/>
        <v/>
      </c>
      <c r="AE743" s="24" t="str">
        <f t="shared" si="1053"/>
        <v/>
      </c>
      <c r="AF743" s="26" t="str">
        <f t="shared" si="1053"/>
        <v/>
      </c>
      <c r="AG743" s="24" t="str">
        <f t="shared" si="1053"/>
        <v/>
      </c>
      <c r="AH743" s="26" t="str">
        <f t="shared" si="1053"/>
        <v/>
      </c>
      <c r="AI743" s="26" t="str">
        <f t="shared" si="1053"/>
        <v/>
      </c>
      <c r="AJ743" s="26" t="str">
        <f t="shared" si="1053"/>
        <v/>
      </c>
      <c r="AK743" s="26" t="str">
        <f t="shared" si="1053"/>
        <v/>
      </c>
      <c r="AL743" s="26" t="str">
        <f t="shared" si="1053"/>
        <v/>
      </c>
      <c r="AM743" s="18" t="str">
        <f t="shared" si="1053"/>
        <v/>
      </c>
      <c r="AN743" s="9"/>
      <c r="AO743" s="152" t="str">
        <f t="shared" si="1027"/>
        <v/>
      </c>
      <c r="AP743" s="150" t="str">
        <f t="shared" si="970"/>
        <v/>
      </c>
      <c r="AQ743" s="151" t="str">
        <f t="shared" si="971"/>
        <v/>
      </c>
      <c r="AR743" s="107" t="str">
        <f t="shared" si="972"/>
        <v/>
      </c>
      <c r="AS743" s="128" t="str">
        <f t="shared" si="973"/>
        <v/>
      </c>
      <c r="AT743" s="114" t="str">
        <f t="shared" si="1028"/>
        <v/>
      </c>
      <c r="AU743" s="114" t="str">
        <f t="shared" si="1029"/>
        <v/>
      </c>
      <c r="AV743" s="114" t="str">
        <f t="shared" si="1030"/>
        <v/>
      </c>
      <c r="AW743" s="114" t="str">
        <f t="shared" si="1031"/>
        <v/>
      </c>
      <c r="AX743" s="117" t="str">
        <f t="shared" si="1032"/>
        <v/>
      </c>
      <c r="AY743" s="117" t="str">
        <f t="shared" si="1033"/>
        <v/>
      </c>
      <c r="AZ743" s="111" t="str">
        <f t="shared" si="1034"/>
        <v/>
      </c>
      <c r="BA743" s="133" t="str">
        <f t="shared" si="1035"/>
        <v/>
      </c>
      <c r="BB743" s="126" t="str">
        <f t="shared" si="974"/>
        <v/>
      </c>
      <c r="BC743" s="126" t="str">
        <f t="shared" si="975"/>
        <v/>
      </c>
      <c r="BD743" s="127" t="str">
        <f t="shared" si="976"/>
        <v/>
      </c>
      <c r="BE743" s="115" t="str">
        <f t="shared" si="977"/>
        <v/>
      </c>
      <c r="BF743" s="148" t="str">
        <f t="shared" si="978"/>
        <v/>
      </c>
      <c r="BG743" s="126" t="str">
        <f t="shared" si="979"/>
        <v/>
      </c>
      <c r="BH743" s="126" t="str">
        <f t="shared" si="980"/>
        <v/>
      </c>
      <c r="BI743" s="126" t="str">
        <f t="shared" si="981"/>
        <v/>
      </c>
      <c r="BJ743" s="126" t="str">
        <f t="shared" si="982"/>
        <v/>
      </c>
      <c r="BK743" s="111" t="str">
        <f t="shared" si="983"/>
        <v/>
      </c>
      <c r="BL743" s="118" t="str">
        <f t="shared" si="1036"/>
        <v/>
      </c>
      <c r="BM743" s="115" t="str">
        <f t="shared" si="984"/>
        <v/>
      </c>
      <c r="BN743" s="110" t="str">
        <f t="shared" si="985"/>
        <v/>
      </c>
      <c r="BO743" s="110" t="str">
        <f t="shared" si="986"/>
        <v/>
      </c>
      <c r="BP743" s="111" t="str">
        <f t="shared" si="1037"/>
        <v/>
      </c>
      <c r="BQ743" s="110" t="str">
        <f t="shared" si="1038"/>
        <v/>
      </c>
      <c r="BR743" s="153"/>
      <c r="BS743" s="115" t="str">
        <f t="shared" si="987"/>
        <v/>
      </c>
      <c r="BT743" s="132" t="str">
        <f t="shared" si="1050"/>
        <v/>
      </c>
      <c r="BU743" s="146" t="str">
        <f t="shared" si="988"/>
        <v/>
      </c>
      <c r="BV743" s="115" t="str">
        <f t="shared" si="989"/>
        <v/>
      </c>
      <c r="BW743" s="118" t="str">
        <f t="shared" si="990"/>
        <v/>
      </c>
      <c r="BX743" s="119"/>
      <c r="BY743" s="111" t="str">
        <f t="shared" si="991"/>
        <v/>
      </c>
      <c r="BZ743" s="111" t="str">
        <f t="shared" si="992"/>
        <v/>
      </c>
      <c r="CA743" s="111" t="str">
        <f t="shared" si="993"/>
        <v/>
      </c>
      <c r="CB743" s="142" t="str">
        <f t="shared" si="994"/>
        <v/>
      </c>
      <c r="CC743" s="184" t="str">
        <f t="shared" si="995"/>
        <v/>
      </c>
      <c r="CD743" s="115" t="str">
        <f t="shared" si="996"/>
        <v/>
      </c>
      <c r="CE743" s="115" t="str">
        <f t="shared" si="997"/>
        <v/>
      </c>
      <c r="CF743" s="125" t="str">
        <f t="shared" si="998"/>
        <v/>
      </c>
      <c r="CG743" s="125" t="str">
        <f t="shared" si="999"/>
        <v/>
      </c>
      <c r="CH743" s="149" t="str">
        <f t="shared" si="1000"/>
        <v/>
      </c>
      <c r="CI743" s="142" t="str">
        <f t="shared" si="1001"/>
        <v/>
      </c>
      <c r="CJ743" s="119"/>
      <c r="CK743" s="109"/>
      <c r="CL743" s="166" t="str">
        <f t="shared" si="1002"/>
        <v/>
      </c>
      <c r="CM743" s="166" t="str">
        <f t="shared" si="1003"/>
        <v/>
      </c>
      <c r="CN743" s="163" t="str">
        <f t="shared" si="1004"/>
        <v/>
      </c>
      <c r="CO743" s="164" t="str">
        <f t="shared" si="1005"/>
        <v/>
      </c>
      <c r="CP743" s="109"/>
      <c r="CQ743" s="163" t="str">
        <f t="shared" si="1006"/>
        <v/>
      </c>
      <c r="CR743" s="163" t="str">
        <f t="shared" si="1007"/>
        <v/>
      </c>
      <c r="CS743" s="109"/>
      <c r="CT743" s="112" t="str">
        <f t="shared" si="1039"/>
        <v/>
      </c>
      <c r="CU743" s="145" t="str">
        <f t="shared" si="1040"/>
        <v/>
      </c>
      <c r="CV743" s="111" t="str">
        <f t="shared" si="1041"/>
        <v/>
      </c>
      <c r="CW743" s="111" t="str">
        <f t="shared" si="1042"/>
        <v/>
      </c>
      <c r="CX743" s="109" t="str">
        <f t="shared" si="1008"/>
        <v/>
      </c>
      <c r="CY743" s="126" t="str">
        <f t="shared" si="1009"/>
        <v/>
      </c>
      <c r="CZ743" s="126" t="str">
        <f t="shared" si="1010"/>
        <v/>
      </c>
      <c r="DA743" s="126" t="str">
        <f t="shared" si="1011"/>
        <v/>
      </c>
      <c r="DB743" s="145" t="str">
        <f t="shared" si="1012"/>
        <v/>
      </c>
      <c r="DC743" s="143" t="str">
        <f t="shared" si="1013"/>
        <v/>
      </c>
      <c r="DD743" s="121"/>
      <c r="DE743" s="113" t="str">
        <f t="shared" si="1014"/>
        <v/>
      </c>
      <c r="DF743" s="113" t="str">
        <f t="shared" si="1015"/>
        <v/>
      </c>
      <c r="DG743" s="111" t="e">
        <f t="shared" si="1043"/>
        <v>#N/A</v>
      </c>
      <c r="DH743" s="108" t="str">
        <f t="shared" si="1016"/>
        <v/>
      </c>
      <c r="DI743" s="108" t="str">
        <f t="shared" si="1044"/>
        <v/>
      </c>
      <c r="DJ743" s="108" t="str">
        <f t="shared" si="1045"/>
        <v/>
      </c>
      <c r="DK743" s="108" t="str">
        <f t="shared" si="1048"/>
        <v/>
      </c>
      <c r="DL743" s="108" t="str">
        <f t="shared" si="1046"/>
        <v/>
      </c>
      <c r="DM743" s="108" t="str">
        <f t="shared" si="1047"/>
        <v/>
      </c>
      <c r="DN743" s="103"/>
      <c r="DO743" s="170" t="str">
        <f t="shared" si="1017"/>
        <v/>
      </c>
      <c r="DP743" s="170" t="str">
        <f t="shared" si="1018"/>
        <v/>
      </c>
      <c r="DQ743" s="170" t="str">
        <f t="shared" si="1019"/>
        <v/>
      </c>
      <c r="DR743" s="55" t="str">
        <f t="shared" si="1020"/>
        <v/>
      </c>
      <c r="DS743" s="55" t="str">
        <f t="shared" si="1021"/>
        <v/>
      </c>
      <c r="DT743" s="173" t="str">
        <f t="shared" si="1022"/>
        <v/>
      </c>
      <c r="DU743" s="55" t="str">
        <f t="shared" si="1023"/>
        <v/>
      </c>
      <c r="DV743" s="21" t="str">
        <f t="shared" si="1024"/>
        <v/>
      </c>
      <c r="DW743" s="11" t="str">
        <f t="shared" si="1049"/>
        <v/>
      </c>
      <c r="DX743" s="12" t="str">
        <f t="shared" si="1025"/>
        <v/>
      </c>
      <c r="DY743" s="15"/>
    </row>
    <row r="744" spans="1:129" ht="19.899999999999999" customHeight="1" x14ac:dyDescent="0.25">
      <c r="A744" s="47">
        <f t="shared" si="1026"/>
        <v>743</v>
      </c>
      <c r="B744" s="176"/>
      <c r="C744" s="194"/>
      <c r="D744" s="176"/>
      <c r="E744" s="194"/>
      <c r="F744" s="192"/>
      <c r="G744" s="193"/>
      <c r="H744" s="176"/>
      <c r="I744" s="176"/>
      <c r="J744" s="180"/>
      <c r="K744" s="180"/>
      <c r="L744" s="180"/>
      <c r="M744" s="40"/>
      <c r="N744" s="10" t="str">
        <f t="shared" si="969"/>
        <v/>
      </c>
      <c r="O744" s="13"/>
      <c r="P744" s="26" t="str">
        <f t="shared" si="1054"/>
        <v/>
      </c>
      <c r="Q744" s="26" t="str">
        <f t="shared" si="1054"/>
        <v/>
      </c>
      <c r="R744" s="26" t="str">
        <f t="shared" si="1054"/>
        <v/>
      </c>
      <c r="S744" s="26" t="str">
        <f t="shared" si="1054"/>
        <v/>
      </c>
      <c r="T744" s="26" t="str">
        <f t="shared" si="1054"/>
        <v/>
      </c>
      <c r="U744" s="157" t="str">
        <f t="shared" si="1054"/>
        <v/>
      </c>
      <c r="V744" s="26" t="str">
        <f t="shared" si="1054"/>
        <v/>
      </c>
      <c r="W744" s="26" t="str">
        <f t="shared" si="1054"/>
        <v/>
      </c>
      <c r="X744" s="26" t="str">
        <f t="shared" si="1054"/>
        <v/>
      </c>
      <c r="Y744" s="24" t="str">
        <f t="shared" si="1054"/>
        <v/>
      </c>
      <c r="Z744" s="18" t="str">
        <f t="shared" si="1053"/>
        <v/>
      </c>
      <c r="AA744" s="24" t="str">
        <f t="shared" si="1053"/>
        <v/>
      </c>
      <c r="AB744" s="24" t="str">
        <f t="shared" si="1053"/>
        <v/>
      </c>
      <c r="AC744" s="26" t="str">
        <f t="shared" si="1053"/>
        <v/>
      </c>
      <c r="AD744" s="33" t="str">
        <f t="shared" si="1053"/>
        <v/>
      </c>
      <c r="AE744" s="24" t="str">
        <f t="shared" si="1053"/>
        <v/>
      </c>
      <c r="AF744" s="26" t="str">
        <f t="shared" si="1053"/>
        <v/>
      </c>
      <c r="AG744" s="24" t="str">
        <f t="shared" si="1053"/>
        <v/>
      </c>
      <c r="AH744" s="26" t="str">
        <f t="shared" si="1053"/>
        <v/>
      </c>
      <c r="AI744" s="26" t="str">
        <f t="shared" si="1053"/>
        <v/>
      </c>
      <c r="AJ744" s="26" t="str">
        <f t="shared" si="1053"/>
        <v/>
      </c>
      <c r="AK744" s="26" t="str">
        <f t="shared" si="1053"/>
        <v/>
      </c>
      <c r="AL744" s="26" t="str">
        <f t="shared" si="1053"/>
        <v/>
      </c>
      <c r="AM744" s="18" t="str">
        <f t="shared" si="1053"/>
        <v/>
      </c>
      <c r="AN744" s="9"/>
      <c r="AO744" s="152" t="str">
        <f t="shared" si="1027"/>
        <v/>
      </c>
      <c r="AP744" s="150" t="str">
        <f t="shared" si="970"/>
        <v/>
      </c>
      <c r="AQ744" s="151" t="str">
        <f t="shared" si="971"/>
        <v/>
      </c>
      <c r="AR744" s="107" t="str">
        <f t="shared" si="972"/>
        <v/>
      </c>
      <c r="AS744" s="128" t="str">
        <f t="shared" si="973"/>
        <v/>
      </c>
      <c r="AT744" s="114" t="str">
        <f t="shared" si="1028"/>
        <v/>
      </c>
      <c r="AU744" s="114" t="str">
        <f t="shared" si="1029"/>
        <v/>
      </c>
      <c r="AV744" s="114" t="str">
        <f t="shared" si="1030"/>
        <v/>
      </c>
      <c r="AW744" s="114" t="str">
        <f t="shared" si="1031"/>
        <v/>
      </c>
      <c r="AX744" s="117" t="str">
        <f t="shared" si="1032"/>
        <v/>
      </c>
      <c r="AY744" s="117" t="str">
        <f t="shared" si="1033"/>
        <v/>
      </c>
      <c r="AZ744" s="111" t="str">
        <f t="shared" si="1034"/>
        <v/>
      </c>
      <c r="BA744" s="133" t="str">
        <f t="shared" si="1035"/>
        <v/>
      </c>
      <c r="BB744" s="126" t="str">
        <f t="shared" si="974"/>
        <v/>
      </c>
      <c r="BC744" s="126" t="str">
        <f t="shared" si="975"/>
        <v/>
      </c>
      <c r="BD744" s="127" t="str">
        <f t="shared" si="976"/>
        <v/>
      </c>
      <c r="BE744" s="115" t="str">
        <f t="shared" si="977"/>
        <v/>
      </c>
      <c r="BF744" s="148" t="str">
        <f t="shared" si="978"/>
        <v/>
      </c>
      <c r="BG744" s="126" t="str">
        <f t="shared" si="979"/>
        <v/>
      </c>
      <c r="BH744" s="126" t="str">
        <f t="shared" si="980"/>
        <v/>
      </c>
      <c r="BI744" s="126" t="str">
        <f t="shared" si="981"/>
        <v/>
      </c>
      <c r="BJ744" s="126" t="str">
        <f t="shared" si="982"/>
        <v/>
      </c>
      <c r="BK744" s="111" t="str">
        <f t="shared" si="983"/>
        <v/>
      </c>
      <c r="BL744" s="118" t="str">
        <f t="shared" si="1036"/>
        <v/>
      </c>
      <c r="BM744" s="115" t="str">
        <f t="shared" si="984"/>
        <v/>
      </c>
      <c r="BN744" s="110" t="str">
        <f t="shared" si="985"/>
        <v/>
      </c>
      <c r="BO744" s="110" t="str">
        <f t="shared" si="986"/>
        <v/>
      </c>
      <c r="BP744" s="111" t="str">
        <f t="shared" si="1037"/>
        <v/>
      </c>
      <c r="BQ744" s="110" t="str">
        <f t="shared" si="1038"/>
        <v/>
      </c>
      <c r="BR744" s="153"/>
      <c r="BS744" s="115" t="str">
        <f t="shared" si="987"/>
        <v/>
      </c>
      <c r="BT744" s="132" t="str">
        <f t="shared" si="1050"/>
        <v/>
      </c>
      <c r="BU744" s="146" t="str">
        <f t="shared" si="988"/>
        <v/>
      </c>
      <c r="BV744" s="115" t="str">
        <f t="shared" si="989"/>
        <v/>
      </c>
      <c r="BW744" s="118" t="str">
        <f t="shared" si="990"/>
        <v/>
      </c>
      <c r="BX744" s="119"/>
      <c r="BY744" s="111" t="str">
        <f t="shared" si="991"/>
        <v/>
      </c>
      <c r="BZ744" s="111" t="str">
        <f t="shared" si="992"/>
        <v/>
      </c>
      <c r="CA744" s="111" t="str">
        <f t="shared" si="993"/>
        <v/>
      </c>
      <c r="CB744" s="142" t="str">
        <f t="shared" si="994"/>
        <v/>
      </c>
      <c r="CC744" s="184" t="str">
        <f t="shared" si="995"/>
        <v/>
      </c>
      <c r="CD744" s="115" t="str">
        <f t="shared" si="996"/>
        <v/>
      </c>
      <c r="CE744" s="115" t="str">
        <f t="shared" si="997"/>
        <v/>
      </c>
      <c r="CF744" s="125" t="str">
        <f t="shared" si="998"/>
        <v/>
      </c>
      <c r="CG744" s="125" t="str">
        <f t="shared" si="999"/>
        <v/>
      </c>
      <c r="CH744" s="149" t="str">
        <f t="shared" si="1000"/>
        <v/>
      </c>
      <c r="CI744" s="142" t="str">
        <f t="shared" si="1001"/>
        <v/>
      </c>
      <c r="CJ744" s="119"/>
      <c r="CK744" s="109"/>
      <c r="CL744" s="166" t="str">
        <f t="shared" si="1002"/>
        <v/>
      </c>
      <c r="CM744" s="166" t="str">
        <f t="shared" si="1003"/>
        <v/>
      </c>
      <c r="CN744" s="163" t="str">
        <f t="shared" si="1004"/>
        <v/>
      </c>
      <c r="CO744" s="164" t="str">
        <f t="shared" si="1005"/>
        <v/>
      </c>
      <c r="CP744" s="109"/>
      <c r="CQ744" s="163" t="str">
        <f t="shared" si="1006"/>
        <v/>
      </c>
      <c r="CR744" s="163" t="str">
        <f t="shared" si="1007"/>
        <v/>
      </c>
      <c r="CS744" s="109"/>
      <c r="CT744" s="112" t="str">
        <f t="shared" si="1039"/>
        <v/>
      </c>
      <c r="CU744" s="145" t="str">
        <f t="shared" si="1040"/>
        <v/>
      </c>
      <c r="CV744" s="111" t="str">
        <f t="shared" si="1041"/>
        <v/>
      </c>
      <c r="CW744" s="111" t="str">
        <f t="shared" si="1042"/>
        <v/>
      </c>
      <c r="CX744" s="109" t="str">
        <f t="shared" si="1008"/>
        <v/>
      </c>
      <c r="CY744" s="126" t="str">
        <f t="shared" si="1009"/>
        <v/>
      </c>
      <c r="CZ744" s="126" t="str">
        <f t="shared" si="1010"/>
        <v/>
      </c>
      <c r="DA744" s="126" t="str">
        <f t="shared" si="1011"/>
        <v/>
      </c>
      <c r="DB744" s="145" t="str">
        <f t="shared" si="1012"/>
        <v/>
      </c>
      <c r="DC744" s="143" t="str">
        <f t="shared" si="1013"/>
        <v/>
      </c>
      <c r="DD744" s="121"/>
      <c r="DE744" s="113" t="str">
        <f t="shared" si="1014"/>
        <v/>
      </c>
      <c r="DF744" s="113" t="str">
        <f t="shared" si="1015"/>
        <v/>
      </c>
      <c r="DG744" s="111" t="e">
        <f t="shared" si="1043"/>
        <v>#N/A</v>
      </c>
      <c r="DH744" s="108" t="str">
        <f t="shared" si="1016"/>
        <v/>
      </c>
      <c r="DI744" s="108" t="str">
        <f t="shared" si="1044"/>
        <v/>
      </c>
      <c r="DJ744" s="108" t="str">
        <f t="shared" si="1045"/>
        <v/>
      </c>
      <c r="DK744" s="108" t="str">
        <f t="shared" si="1048"/>
        <v/>
      </c>
      <c r="DL744" s="108" t="str">
        <f t="shared" si="1046"/>
        <v/>
      </c>
      <c r="DM744" s="108" t="str">
        <f t="shared" si="1047"/>
        <v/>
      </c>
      <c r="DN744" s="103"/>
      <c r="DO744" s="170" t="str">
        <f t="shared" si="1017"/>
        <v/>
      </c>
      <c r="DP744" s="170" t="str">
        <f t="shared" si="1018"/>
        <v/>
      </c>
      <c r="DQ744" s="170" t="str">
        <f t="shared" si="1019"/>
        <v/>
      </c>
      <c r="DR744" s="55" t="str">
        <f t="shared" si="1020"/>
        <v/>
      </c>
      <c r="DS744" s="55" t="str">
        <f t="shared" si="1021"/>
        <v/>
      </c>
      <c r="DT744" s="173" t="str">
        <f t="shared" si="1022"/>
        <v/>
      </c>
      <c r="DU744" s="55" t="str">
        <f t="shared" si="1023"/>
        <v/>
      </c>
      <c r="DV744" s="21" t="str">
        <f t="shared" si="1024"/>
        <v/>
      </c>
      <c r="DW744" s="11" t="str">
        <f t="shared" si="1049"/>
        <v/>
      </c>
      <c r="DX744" s="12" t="str">
        <f t="shared" si="1025"/>
        <v/>
      </c>
      <c r="DY744" s="15"/>
    </row>
    <row r="745" spans="1:129" ht="19.899999999999999" customHeight="1" x14ac:dyDescent="0.25">
      <c r="A745" s="47">
        <f t="shared" si="1026"/>
        <v>744</v>
      </c>
      <c r="B745" s="176"/>
      <c r="C745" s="194"/>
      <c r="D745" s="176"/>
      <c r="E745" s="194"/>
      <c r="F745" s="192"/>
      <c r="G745" s="193"/>
      <c r="H745" s="176"/>
      <c r="I745" s="176"/>
      <c r="J745" s="180"/>
      <c r="K745" s="180"/>
      <c r="L745" s="180"/>
      <c r="M745" s="40"/>
      <c r="N745" s="10" t="str">
        <f t="shared" si="969"/>
        <v/>
      </c>
      <c r="O745" s="13"/>
      <c r="P745" s="26" t="str">
        <f t="shared" si="1054"/>
        <v/>
      </c>
      <c r="Q745" s="26" t="str">
        <f t="shared" si="1054"/>
        <v/>
      </c>
      <c r="R745" s="26" t="str">
        <f t="shared" si="1054"/>
        <v/>
      </c>
      <c r="S745" s="26" t="str">
        <f t="shared" si="1054"/>
        <v/>
      </c>
      <c r="T745" s="26" t="str">
        <f t="shared" si="1054"/>
        <v/>
      </c>
      <c r="U745" s="157" t="str">
        <f t="shared" si="1054"/>
        <v/>
      </c>
      <c r="V745" s="26" t="str">
        <f t="shared" si="1054"/>
        <v/>
      </c>
      <c r="W745" s="26" t="str">
        <f t="shared" si="1054"/>
        <v/>
      </c>
      <c r="X745" s="26" t="str">
        <f t="shared" si="1054"/>
        <v/>
      </c>
      <c r="Y745" s="24" t="str">
        <f t="shared" si="1054"/>
        <v/>
      </c>
      <c r="Z745" s="18" t="str">
        <f t="shared" si="1053"/>
        <v/>
      </c>
      <c r="AA745" s="24" t="str">
        <f t="shared" si="1053"/>
        <v/>
      </c>
      <c r="AB745" s="24" t="str">
        <f t="shared" si="1053"/>
        <v/>
      </c>
      <c r="AC745" s="26" t="str">
        <f t="shared" si="1053"/>
        <v/>
      </c>
      <c r="AD745" s="33" t="str">
        <f t="shared" si="1053"/>
        <v/>
      </c>
      <c r="AE745" s="24" t="str">
        <f t="shared" si="1053"/>
        <v/>
      </c>
      <c r="AF745" s="26" t="str">
        <f t="shared" si="1053"/>
        <v/>
      </c>
      <c r="AG745" s="24" t="str">
        <f t="shared" si="1053"/>
        <v/>
      </c>
      <c r="AH745" s="26" t="str">
        <f t="shared" si="1053"/>
        <v/>
      </c>
      <c r="AI745" s="26" t="str">
        <f t="shared" si="1053"/>
        <v/>
      </c>
      <c r="AJ745" s="26" t="str">
        <f t="shared" si="1053"/>
        <v/>
      </c>
      <c r="AK745" s="26" t="str">
        <f t="shared" si="1053"/>
        <v/>
      </c>
      <c r="AL745" s="26" t="str">
        <f t="shared" si="1053"/>
        <v/>
      </c>
      <c r="AM745" s="18" t="str">
        <f t="shared" si="1053"/>
        <v/>
      </c>
      <c r="AN745" s="9"/>
      <c r="AO745" s="152" t="str">
        <f t="shared" si="1027"/>
        <v/>
      </c>
      <c r="AP745" s="150" t="str">
        <f t="shared" si="970"/>
        <v/>
      </c>
      <c r="AQ745" s="151" t="str">
        <f t="shared" si="971"/>
        <v/>
      </c>
      <c r="AR745" s="107" t="str">
        <f t="shared" si="972"/>
        <v/>
      </c>
      <c r="AS745" s="128" t="str">
        <f t="shared" si="973"/>
        <v/>
      </c>
      <c r="AT745" s="114" t="str">
        <f t="shared" si="1028"/>
        <v/>
      </c>
      <c r="AU745" s="114" t="str">
        <f t="shared" si="1029"/>
        <v/>
      </c>
      <c r="AV745" s="114" t="str">
        <f t="shared" si="1030"/>
        <v/>
      </c>
      <c r="AW745" s="114" t="str">
        <f t="shared" si="1031"/>
        <v/>
      </c>
      <c r="AX745" s="117" t="str">
        <f t="shared" si="1032"/>
        <v/>
      </c>
      <c r="AY745" s="117" t="str">
        <f t="shared" si="1033"/>
        <v/>
      </c>
      <c r="AZ745" s="111" t="str">
        <f t="shared" si="1034"/>
        <v/>
      </c>
      <c r="BA745" s="133" t="str">
        <f t="shared" si="1035"/>
        <v/>
      </c>
      <c r="BB745" s="126" t="str">
        <f t="shared" si="974"/>
        <v/>
      </c>
      <c r="BC745" s="126" t="str">
        <f t="shared" si="975"/>
        <v/>
      </c>
      <c r="BD745" s="127" t="str">
        <f t="shared" si="976"/>
        <v/>
      </c>
      <c r="BE745" s="115" t="str">
        <f t="shared" si="977"/>
        <v/>
      </c>
      <c r="BF745" s="148" t="str">
        <f t="shared" si="978"/>
        <v/>
      </c>
      <c r="BG745" s="126" t="str">
        <f t="shared" si="979"/>
        <v/>
      </c>
      <c r="BH745" s="126" t="str">
        <f t="shared" si="980"/>
        <v/>
      </c>
      <c r="BI745" s="126" t="str">
        <f t="shared" si="981"/>
        <v/>
      </c>
      <c r="BJ745" s="126" t="str">
        <f t="shared" si="982"/>
        <v/>
      </c>
      <c r="BK745" s="111" t="str">
        <f t="shared" si="983"/>
        <v/>
      </c>
      <c r="BL745" s="118" t="str">
        <f t="shared" si="1036"/>
        <v/>
      </c>
      <c r="BM745" s="115" t="str">
        <f t="shared" si="984"/>
        <v/>
      </c>
      <c r="BN745" s="110" t="str">
        <f t="shared" si="985"/>
        <v/>
      </c>
      <c r="BO745" s="110" t="str">
        <f t="shared" si="986"/>
        <v/>
      </c>
      <c r="BP745" s="111" t="str">
        <f t="shared" si="1037"/>
        <v/>
      </c>
      <c r="BQ745" s="110" t="str">
        <f t="shared" si="1038"/>
        <v/>
      </c>
      <c r="BR745" s="153"/>
      <c r="BS745" s="115" t="str">
        <f t="shared" si="987"/>
        <v/>
      </c>
      <c r="BT745" s="132" t="str">
        <f t="shared" si="1050"/>
        <v/>
      </c>
      <c r="BU745" s="146" t="str">
        <f t="shared" si="988"/>
        <v/>
      </c>
      <c r="BV745" s="115" t="str">
        <f t="shared" si="989"/>
        <v/>
      </c>
      <c r="BW745" s="118" t="str">
        <f t="shared" si="990"/>
        <v/>
      </c>
      <c r="BX745" s="119"/>
      <c r="BY745" s="111" t="str">
        <f t="shared" si="991"/>
        <v/>
      </c>
      <c r="BZ745" s="111" t="str">
        <f t="shared" si="992"/>
        <v/>
      </c>
      <c r="CA745" s="111" t="str">
        <f t="shared" si="993"/>
        <v/>
      </c>
      <c r="CB745" s="142" t="str">
        <f t="shared" si="994"/>
        <v/>
      </c>
      <c r="CC745" s="184" t="str">
        <f t="shared" si="995"/>
        <v/>
      </c>
      <c r="CD745" s="115" t="str">
        <f t="shared" si="996"/>
        <v/>
      </c>
      <c r="CE745" s="115" t="str">
        <f t="shared" si="997"/>
        <v/>
      </c>
      <c r="CF745" s="125" t="str">
        <f t="shared" si="998"/>
        <v/>
      </c>
      <c r="CG745" s="125" t="str">
        <f t="shared" si="999"/>
        <v/>
      </c>
      <c r="CH745" s="149" t="str">
        <f t="shared" si="1000"/>
        <v/>
      </c>
      <c r="CI745" s="142" t="str">
        <f t="shared" si="1001"/>
        <v/>
      </c>
      <c r="CJ745" s="119"/>
      <c r="CK745" s="109"/>
      <c r="CL745" s="166" t="str">
        <f t="shared" si="1002"/>
        <v/>
      </c>
      <c r="CM745" s="166" t="str">
        <f t="shared" si="1003"/>
        <v/>
      </c>
      <c r="CN745" s="163" t="str">
        <f t="shared" si="1004"/>
        <v/>
      </c>
      <c r="CO745" s="164" t="str">
        <f t="shared" si="1005"/>
        <v/>
      </c>
      <c r="CP745" s="109"/>
      <c r="CQ745" s="163" t="str">
        <f t="shared" si="1006"/>
        <v/>
      </c>
      <c r="CR745" s="163" t="str">
        <f t="shared" si="1007"/>
        <v/>
      </c>
      <c r="CS745" s="109"/>
      <c r="CT745" s="112" t="str">
        <f t="shared" si="1039"/>
        <v/>
      </c>
      <c r="CU745" s="145" t="str">
        <f t="shared" si="1040"/>
        <v/>
      </c>
      <c r="CV745" s="111" t="str">
        <f t="shared" si="1041"/>
        <v/>
      </c>
      <c r="CW745" s="111" t="str">
        <f t="shared" si="1042"/>
        <v/>
      </c>
      <c r="CX745" s="109" t="str">
        <f t="shared" si="1008"/>
        <v/>
      </c>
      <c r="CY745" s="126" t="str">
        <f t="shared" si="1009"/>
        <v/>
      </c>
      <c r="CZ745" s="126" t="str">
        <f t="shared" si="1010"/>
        <v/>
      </c>
      <c r="DA745" s="126" t="str">
        <f t="shared" si="1011"/>
        <v/>
      </c>
      <c r="DB745" s="145" t="str">
        <f t="shared" si="1012"/>
        <v/>
      </c>
      <c r="DC745" s="143" t="str">
        <f t="shared" si="1013"/>
        <v/>
      </c>
      <c r="DD745" s="121"/>
      <c r="DE745" s="113" t="str">
        <f t="shared" si="1014"/>
        <v/>
      </c>
      <c r="DF745" s="113" t="str">
        <f t="shared" si="1015"/>
        <v/>
      </c>
      <c r="DG745" s="111" t="e">
        <f t="shared" si="1043"/>
        <v>#N/A</v>
      </c>
      <c r="DH745" s="108" t="str">
        <f t="shared" si="1016"/>
        <v/>
      </c>
      <c r="DI745" s="108" t="str">
        <f t="shared" si="1044"/>
        <v/>
      </c>
      <c r="DJ745" s="108" t="str">
        <f t="shared" si="1045"/>
        <v/>
      </c>
      <c r="DK745" s="108" t="str">
        <f t="shared" si="1048"/>
        <v/>
      </c>
      <c r="DL745" s="108" t="str">
        <f t="shared" si="1046"/>
        <v/>
      </c>
      <c r="DM745" s="108" t="str">
        <f t="shared" si="1047"/>
        <v/>
      </c>
      <c r="DN745" s="103"/>
      <c r="DO745" s="170" t="str">
        <f t="shared" si="1017"/>
        <v/>
      </c>
      <c r="DP745" s="170" t="str">
        <f t="shared" si="1018"/>
        <v/>
      </c>
      <c r="DQ745" s="170" t="str">
        <f t="shared" si="1019"/>
        <v/>
      </c>
      <c r="DR745" s="55" t="str">
        <f t="shared" si="1020"/>
        <v/>
      </c>
      <c r="DS745" s="55" t="str">
        <f t="shared" si="1021"/>
        <v/>
      </c>
      <c r="DT745" s="173" t="str">
        <f t="shared" si="1022"/>
        <v/>
      </c>
      <c r="DU745" s="55" t="str">
        <f t="shared" si="1023"/>
        <v/>
      </c>
      <c r="DV745" s="21" t="str">
        <f t="shared" si="1024"/>
        <v/>
      </c>
      <c r="DW745" s="11" t="str">
        <f t="shared" si="1049"/>
        <v/>
      </c>
      <c r="DX745" s="12" t="str">
        <f t="shared" si="1025"/>
        <v/>
      </c>
      <c r="DY745" s="15"/>
    </row>
    <row r="746" spans="1:129" ht="19.899999999999999" customHeight="1" x14ac:dyDescent="0.25">
      <c r="A746" s="47">
        <f t="shared" si="1026"/>
        <v>745</v>
      </c>
      <c r="B746" s="176"/>
      <c r="C746" s="194"/>
      <c r="D746" s="176"/>
      <c r="E746" s="194"/>
      <c r="F746" s="192"/>
      <c r="G746" s="193"/>
      <c r="H746" s="176"/>
      <c r="I746" s="176"/>
      <c r="J746" s="180"/>
      <c r="K746" s="180"/>
      <c r="L746" s="180"/>
      <c r="M746" s="40"/>
      <c r="N746" s="10" t="str">
        <f t="shared" si="969"/>
        <v/>
      </c>
      <c r="O746" s="13"/>
      <c r="P746" s="26" t="str">
        <f t="shared" si="1054"/>
        <v/>
      </c>
      <c r="Q746" s="26" t="str">
        <f t="shared" si="1054"/>
        <v/>
      </c>
      <c r="R746" s="26" t="str">
        <f t="shared" si="1054"/>
        <v/>
      </c>
      <c r="S746" s="26" t="str">
        <f t="shared" si="1054"/>
        <v/>
      </c>
      <c r="T746" s="26" t="str">
        <f t="shared" si="1054"/>
        <v/>
      </c>
      <c r="U746" s="157" t="str">
        <f t="shared" si="1054"/>
        <v/>
      </c>
      <c r="V746" s="26" t="str">
        <f t="shared" si="1054"/>
        <v/>
      </c>
      <c r="W746" s="26" t="str">
        <f t="shared" si="1054"/>
        <v/>
      </c>
      <c r="X746" s="26" t="str">
        <f t="shared" si="1054"/>
        <v/>
      </c>
      <c r="Y746" s="24" t="str">
        <f t="shared" si="1054"/>
        <v/>
      </c>
      <c r="Z746" s="18" t="str">
        <f t="shared" si="1053"/>
        <v/>
      </c>
      <c r="AA746" s="24" t="str">
        <f t="shared" si="1053"/>
        <v/>
      </c>
      <c r="AB746" s="24" t="str">
        <f t="shared" si="1053"/>
        <v/>
      </c>
      <c r="AC746" s="26" t="str">
        <f t="shared" si="1053"/>
        <v/>
      </c>
      <c r="AD746" s="33" t="str">
        <f t="shared" si="1053"/>
        <v/>
      </c>
      <c r="AE746" s="24" t="str">
        <f t="shared" si="1053"/>
        <v/>
      </c>
      <c r="AF746" s="26" t="str">
        <f t="shared" si="1053"/>
        <v/>
      </c>
      <c r="AG746" s="24" t="str">
        <f t="shared" si="1053"/>
        <v/>
      </c>
      <c r="AH746" s="26" t="str">
        <f t="shared" si="1053"/>
        <v/>
      </c>
      <c r="AI746" s="26" t="str">
        <f t="shared" si="1053"/>
        <v/>
      </c>
      <c r="AJ746" s="26" t="str">
        <f t="shared" si="1053"/>
        <v/>
      </c>
      <c r="AK746" s="26" t="str">
        <f t="shared" si="1053"/>
        <v/>
      </c>
      <c r="AL746" s="26" t="str">
        <f t="shared" si="1053"/>
        <v/>
      </c>
      <c r="AM746" s="18" t="str">
        <f t="shared" si="1053"/>
        <v/>
      </c>
      <c r="AN746" s="9"/>
      <c r="AO746" s="152" t="str">
        <f t="shared" si="1027"/>
        <v/>
      </c>
      <c r="AP746" s="150" t="str">
        <f t="shared" si="970"/>
        <v/>
      </c>
      <c r="AQ746" s="151" t="str">
        <f t="shared" si="971"/>
        <v/>
      </c>
      <c r="AR746" s="107" t="str">
        <f t="shared" si="972"/>
        <v/>
      </c>
      <c r="AS746" s="128" t="str">
        <f t="shared" si="973"/>
        <v/>
      </c>
      <c r="AT746" s="114" t="str">
        <f t="shared" si="1028"/>
        <v/>
      </c>
      <c r="AU746" s="114" t="str">
        <f t="shared" si="1029"/>
        <v/>
      </c>
      <c r="AV746" s="114" t="str">
        <f t="shared" si="1030"/>
        <v/>
      </c>
      <c r="AW746" s="114" t="str">
        <f t="shared" si="1031"/>
        <v/>
      </c>
      <c r="AX746" s="117" t="str">
        <f t="shared" si="1032"/>
        <v/>
      </c>
      <c r="AY746" s="117" t="str">
        <f t="shared" si="1033"/>
        <v/>
      </c>
      <c r="AZ746" s="111" t="str">
        <f t="shared" si="1034"/>
        <v/>
      </c>
      <c r="BA746" s="133" t="str">
        <f t="shared" si="1035"/>
        <v/>
      </c>
      <c r="BB746" s="126" t="str">
        <f t="shared" si="974"/>
        <v/>
      </c>
      <c r="BC746" s="126" t="str">
        <f t="shared" si="975"/>
        <v/>
      </c>
      <c r="BD746" s="127" t="str">
        <f t="shared" si="976"/>
        <v/>
      </c>
      <c r="BE746" s="115" t="str">
        <f t="shared" si="977"/>
        <v/>
      </c>
      <c r="BF746" s="148" t="str">
        <f t="shared" si="978"/>
        <v/>
      </c>
      <c r="BG746" s="126" t="str">
        <f t="shared" si="979"/>
        <v/>
      </c>
      <c r="BH746" s="126" t="str">
        <f t="shared" si="980"/>
        <v/>
      </c>
      <c r="BI746" s="126" t="str">
        <f t="shared" si="981"/>
        <v/>
      </c>
      <c r="BJ746" s="126" t="str">
        <f t="shared" si="982"/>
        <v/>
      </c>
      <c r="BK746" s="111" t="str">
        <f t="shared" si="983"/>
        <v/>
      </c>
      <c r="BL746" s="118" t="str">
        <f t="shared" si="1036"/>
        <v/>
      </c>
      <c r="BM746" s="115" t="str">
        <f t="shared" si="984"/>
        <v/>
      </c>
      <c r="BN746" s="110" t="str">
        <f t="shared" si="985"/>
        <v/>
      </c>
      <c r="BO746" s="110" t="str">
        <f t="shared" si="986"/>
        <v/>
      </c>
      <c r="BP746" s="111" t="str">
        <f t="shared" si="1037"/>
        <v/>
      </c>
      <c r="BQ746" s="110" t="str">
        <f t="shared" si="1038"/>
        <v/>
      </c>
      <c r="BR746" s="153"/>
      <c r="BS746" s="115" t="str">
        <f t="shared" si="987"/>
        <v/>
      </c>
      <c r="BT746" s="132" t="str">
        <f t="shared" si="1050"/>
        <v/>
      </c>
      <c r="BU746" s="146" t="str">
        <f t="shared" si="988"/>
        <v/>
      </c>
      <c r="BV746" s="115" t="str">
        <f t="shared" si="989"/>
        <v/>
      </c>
      <c r="BW746" s="118" t="str">
        <f t="shared" si="990"/>
        <v/>
      </c>
      <c r="BX746" s="119"/>
      <c r="BY746" s="111" t="str">
        <f t="shared" si="991"/>
        <v/>
      </c>
      <c r="BZ746" s="111" t="str">
        <f t="shared" si="992"/>
        <v/>
      </c>
      <c r="CA746" s="111" t="str">
        <f t="shared" si="993"/>
        <v/>
      </c>
      <c r="CB746" s="142" t="str">
        <f t="shared" si="994"/>
        <v/>
      </c>
      <c r="CC746" s="184" t="str">
        <f t="shared" si="995"/>
        <v/>
      </c>
      <c r="CD746" s="115" t="str">
        <f t="shared" si="996"/>
        <v/>
      </c>
      <c r="CE746" s="115" t="str">
        <f t="shared" si="997"/>
        <v/>
      </c>
      <c r="CF746" s="125" t="str">
        <f t="shared" si="998"/>
        <v/>
      </c>
      <c r="CG746" s="125" t="str">
        <f t="shared" si="999"/>
        <v/>
      </c>
      <c r="CH746" s="149" t="str">
        <f t="shared" si="1000"/>
        <v/>
      </c>
      <c r="CI746" s="142" t="str">
        <f t="shared" si="1001"/>
        <v/>
      </c>
      <c r="CJ746" s="119"/>
      <c r="CK746" s="109"/>
      <c r="CL746" s="166" t="str">
        <f t="shared" si="1002"/>
        <v/>
      </c>
      <c r="CM746" s="166" t="str">
        <f t="shared" si="1003"/>
        <v/>
      </c>
      <c r="CN746" s="163" t="str">
        <f t="shared" si="1004"/>
        <v/>
      </c>
      <c r="CO746" s="164" t="str">
        <f t="shared" si="1005"/>
        <v/>
      </c>
      <c r="CP746" s="109"/>
      <c r="CQ746" s="163" t="str">
        <f t="shared" si="1006"/>
        <v/>
      </c>
      <c r="CR746" s="163" t="str">
        <f t="shared" si="1007"/>
        <v/>
      </c>
      <c r="CS746" s="109"/>
      <c r="CT746" s="112" t="str">
        <f t="shared" si="1039"/>
        <v/>
      </c>
      <c r="CU746" s="145" t="str">
        <f t="shared" si="1040"/>
        <v/>
      </c>
      <c r="CV746" s="111" t="str">
        <f t="shared" si="1041"/>
        <v/>
      </c>
      <c r="CW746" s="111" t="str">
        <f t="shared" si="1042"/>
        <v/>
      </c>
      <c r="CX746" s="109" t="str">
        <f t="shared" si="1008"/>
        <v/>
      </c>
      <c r="CY746" s="126" t="str">
        <f t="shared" si="1009"/>
        <v/>
      </c>
      <c r="CZ746" s="126" t="str">
        <f t="shared" si="1010"/>
        <v/>
      </c>
      <c r="DA746" s="126" t="str">
        <f t="shared" si="1011"/>
        <v/>
      </c>
      <c r="DB746" s="145" t="str">
        <f t="shared" si="1012"/>
        <v/>
      </c>
      <c r="DC746" s="143" t="str">
        <f t="shared" si="1013"/>
        <v/>
      </c>
      <c r="DD746" s="121"/>
      <c r="DE746" s="113" t="str">
        <f t="shared" si="1014"/>
        <v/>
      </c>
      <c r="DF746" s="113" t="str">
        <f t="shared" si="1015"/>
        <v/>
      </c>
      <c r="DG746" s="111" t="e">
        <f t="shared" si="1043"/>
        <v>#N/A</v>
      </c>
      <c r="DH746" s="108" t="str">
        <f t="shared" si="1016"/>
        <v/>
      </c>
      <c r="DI746" s="108" t="str">
        <f t="shared" si="1044"/>
        <v/>
      </c>
      <c r="DJ746" s="108" t="str">
        <f t="shared" si="1045"/>
        <v/>
      </c>
      <c r="DK746" s="108" t="str">
        <f t="shared" si="1048"/>
        <v/>
      </c>
      <c r="DL746" s="108" t="str">
        <f t="shared" si="1046"/>
        <v/>
      </c>
      <c r="DM746" s="108" t="str">
        <f t="shared" si="1047"/>
        <v/>
      </c>
      <c r="DN746" s="103"/>
      <c r="DO746" s="170" t="str">
        <f t="shared" si="1017"/>
        <v/>
      </c>
      <c r="DP746" s="170" t="str">
        <f t="shared" si="1018"/>
        <v/>
      </c>
      <c r="DQ746" s="170" t="str">
        <f t="shared" si="1019"/>
        <v/>
      </c>
      <c r="DR746" s="55" t="str">
        <f t="shared" si="1020"/>
        <v/>
      </c>
      <c r="DS746" s="55" t="str">
        <f t="shared" si="1021"/>
        <v/>
      </c>
      <c r="DT746" s="173" t="str">
        <f t="shared" si="1022"/>
        <v/>
      </c>
      <c r="DU746" s="55" t="str">
        <f t="shared" si="1023"/>
        <v/>
      </c>
      <c r="DV746" s="21" t="str">
        <f t="shared" si="1024"/>
        <v/>
      </c>
      <c r="DW746" s="11" t="str">
        <f t="shared" si="1049"/>
        <v/>
      </c>
      <c r="DX746" s="12" t="str">
        <f t="shared" si="1025"/>
        <v/>
      </c>
      <c r="DY746" s="15"/>
    </row>
    <row r="747" spans="1:129" ht="19.899999999999999" customHeight="1" x14ac:dyDescent="0.25">
      <c r="A747" s="47">
        <f t="shared" si="1026"/>
        <v>746</v>
      </c>
      <c r="B747" s="176"/>
      <c r="C747" s="194"/>
      <c r="D747" s="176"/>
      <c r="E747" s="194"/>
      <c r="F747" s="192"/>
      <c r="G747" s="193"/>
      <c r="H747" s="176"/>
      <c r="I747" s="176"/>
      <c r="J747" s="180"/>
      <c r="K747" s="180"/>
      <c r="L747" s="180"/>
      <c r="M747" s="40"/>
      <c r="N747" s="10" t="str">
        <f t="shared" si="969"/>
        <v/>
      </c>
      <c r="O747" s="13"/>
      <c r="P747" s="26" t="str">
        <f t="shared" si="1054"/>
        <v/>
      </c>
      <c r="Q747" s="26" t="str">
        <f t="shared" si="1054"/>
        <v/>
      </c>
      <c r="R747" s="26" t="str">
        <f t="shared" si="1054"/>
        <v/>
      </c>
      <c r="S747" s="26" t="str">
        <f t="shared" si="1054"/>
        <v/>
      </c>
      <c r="T747" s="26" t="str">
        <f t="shared" si="1054"/>
        <v/>
      </c>
      <c r="U747" s="157" t="str">
        <f t="shared" si="1054"/>
        <v/>
      </c>
      <c r="V747" s="26" t="str">
        <f t="shared" si="1054"/>
        <v/>
      </c>
      <c r="W747" s="26" t="str">
        <f t="shared" si="1054"/>
        <v/>
      </c>
      <c r="X747" s="26" t="str">
        <f t="shared" si="1054"/>
        <v/>
      </c>
      <c r="Y747" s="24" t="str">
        <f t="shared" si="1054"/>
        <v/>
      </c>
      <c r="Z747" s="18" t="str">
        <f t="shared" si="1053"/>
        <v/>
      </c>
      <c r="AA747" s="24" t="str">
        <f t="shared" si="1053"/>
        <v/>
      </c>
      <c r="AB747" s="24" t="str">
        <f t="shared" si="1053"/>
        <v/>
      </c>
      <c r="AC747" s="26" t="str">
        <f t="shared" si="1053"/>
        <v/>
      </c>
      <c r="AD747" s="33" t="str">
        <f t="shared" si="1053"/>
        <v/>
      </c>
      <c r="AE747" s="24" t="str">
        <f t="shared" si="1053"/>
        <v/>
      </c>
      <c r="AF747" s="26" t="str">
        <f t="shared" si="1053"/>
        <v/>
      </c>
      <c r="AG747" s="24" t="str">
        <f t="shared" si="1053"/>
        <v/>
      </c>
      <c r="AH747" s="26" t="str">
        <f t="shared" si="1053"/>
        <v/>
      </c>
      <c r="AI747" s="26" t="str">
        <f t="shared" si="1053"/>
        <v/>
      </c>
      <c r="AJ747" s="26" t="str">
        <f t="shared" si="1053"/>
        <v/>
      </c>
      <c r="AK747" s="26" t="str">
        <f t="shared" si="1053"/>
        <v/>
      </c>
      <c r="AL747" s="26" t="str">
        <f t="shared" si="1053"/>
        <v/>
      </c>
      <c r="AM747" s="18" t="str">
        <f t="shared" si="1053"/>
        <v/>
      </c>
      <c r="AN747" s="9"/>
      <c r="AO747" s="152" t="str">
        <f t="shared" si="1027"/>
        <v/>
      </c>
      <c r="AP747" s="150" t="str">
        <f t="shared" si="970"/>
        <v/>
      </c>
      <c r="AQ747" s="151" t="str">
        <f t="shared" si="971"/>
        <v/>
      </c>
      <c r="AR747" s="107" t="str">
        <f t="shared" si="972"/>
        <v/>
      </c>
      <c r="AS747" s="128" t="str">
        <f t="shared" si="973"/>
        <v/>
      </c>
      <c r="AT747" s="114" t="str">
        <f t="shared" si="1028"/>
        <v/>
      </c>
      <c r="AU747" s="114" t="str">
        <f t="shared" si="1029"/>
        <v/>
      </c>
      <c r="AV747" s="114" t="str">
        <f t="shared" si="1030"/>
        <v/>
      </c>
      <c r="AW747" s="114" t="str">
        <f t="shared" si="1031"/>
        <v/>
      </c>
      <c r="AX747" s="117" t="str">
        <f t="shared" si="1032"/>
        <v/>
      </c>
      <c r="AY747" s="117" t="str">
        <f t="shared" si="1033"/>
        <v/>
      </c>
      <c r="AZ747" s="111" t="str">
        <f t="shared" si="1034"/>
        <v/>
      </c>
      <c r="BA747" s="133" t="str">
        <f t="shared" si="1035"/>
        <v/>
      </c>
      <c r="BB747" s="126" t="str">
        <f t="shared" si="974"/>
        <v/>
      </c>
      <c r="BC747" s="126" t="str">
        <f t="shared" si="975"/>
        <v/>
      </c>
      <c r="BD747" s="127" t="str">
        <f t="shared" si="976"/>
        <v/>
      </c>
      <c r="BE747" s="115" t="str">
        <f t="shared" si="977"/>
        <v/>
      </c>
      <c r="BF747" s="148" t="str">
        <f t="shared" si="978"/>
        <v/>
      </c>
      <c r="BG747" s="126" t="str">
        <f t="shared" si="979"/>
        <v/>
      </c>
      <c r="BH747" s="126" t="str">
        <f t="shared" si="980"/>
        <v/>
      </c>
      <c r="BI747" s="126" t="str">
        <f t="shared" si="981"/>
        <v/>
      </c>
      <c r="BJ747" s="126" t="str">
        <f t="shared" si="982"/>
        <v/>
      </c>
      <c r="BK747" s="111" t="str">
        <f t="shared" si="983"/>
        <v/>
      </c>
      <c r="BL747" s="118" t="str">
        <f t="shared" si="1036"/>
        <v/>
      </c>
      <c r="BM747" s="115" t="str">
        <f t="shared" si="984"/>
        <v/>
      </c>
      <c r="BN747" s="110" t="str">
        <f t="shared" si="985"/>
        <v/>
      </c>
      <c r="BO747" s="110" t="str">
        <f t="shared" si="986"/>
        <v/>
      </c>
      <c r="BP747" s="111" t="str">
        <f t="shared" si="1037"/>
        <v/>
      </c>
      <c r="BQ747" s="110" t="str">
        <f t="shared" si="1038"/>
        <v/>
      </c>
      <c r="BR747" s="153"/>
      <c r="BS747" s="115" t="str">
        <f t="shared" si="987"/>
        <v/>
      </c>
      <c r="BT747" s="132" t="str">
        <f t="shared" si="1050"/>
        <v/>
      </c>
      <c r="BU747" s="146" t="str">
        <f t="shared" si="988"/>
        <v/>
      </c>
      <c r="BV747" s="115" t="str">
        <f t="shared" si="989"/>
        <v/>
      </c>
      <c r="BW747" s="118" t="str">
        <f t="shared" si="990"/>
        <v/>
      </c>
      <c r="BX747" s="119"/>
      <c r="BY747" s="111" t="str">
        <f t="shared" si="991"/>
        <v/>
      </c>
      <c r="BZ747" s="111" t="str">
        <f t="shared" si="992"/>
        <v/>
      </c>
      <c r="CA747" s="111" t="str">
        <f t="shared" si="993"/>
        <v/>
      </c>
      <c r="CB747" s="142" t="str">
        <f t="shared" si="994"/>
        <v/>
      </c>
      <c r="CC747" s="184" t="str">
        <f t="shared" si="995"/>
        <v/>
      </c>
      <c r="CD747" s="115" t="str">
        <f t="shared" si="996"/>
        <v/>
      </c>
      <c r="CE747" s="115" t="str">
        <f t="shared" si="997"/>
        <v/>
      </c>
      <c r="CF747" s="125" t="str">
        <f t="shared" si="998"/>
        <v/>
      </c>
      <c r="CG747" s="125" t="str">
        <f t="shared" si="999"/>
        <v/>
      </c>
      <c r="CH747" s="149" t="str">
        <f t="shared" si="1000"/>
        <v/>
      </c>
      <c r="CI747" s="142" t="str">
        <f t="shared" si="1001"/>
        <v/>
      </c>
      <c r="CJ747" s="119"/>
      <c r="CK747" s="109"/>
      <c r="CL747" s="166" t="str">
        <f t="shared" si="1002"/>
        <v/>
      </c>
      <c r="CM747" s="166" t="str">
        <f t="shared" si="1003"/>
        <v/>
      </c>
      <c r="CN747" s="163" t="str">
        <f t="shared" si="1004"/>
        <v/>
      </c>
      <c r="CO747" s="164" t="str">
        <f t="shared" si="1005"/>
        <v/>
      </c>
      <c r="CP747" s="109"/>
      <c r="CQ747" s="163" t="str">
        <f t="shared" si="1006"/>
        <v/>
      </c>
      <c r="CR747" s="163" t="str">
        <f t="shared" si="1007"/>
        <v/>
      </c>
      <c r="CS747" s="109"/>
      <c r="CT747" s="112" t="str">
        <f t="shared" si="1039"/>
        <v/>
      </c>
      <c r="CU747" s="145" t="str">
        <f t="shared" si="1040"/>
        <v/>
      </c>
      <c r="CV747" s="111" t="str">
        <f t="shared" si="1041"/>
        <v/>
      </c>
      <c r="CW747" s="111" t="str">
        <f t="shared" si="1042"/>
        <v/>
      </c>
      <c r="CX747" s="109" t="str">
        <f t="shared" si="1008"/>
        <v/>
      </c>
      <c r="CY747" s="126" t="str">
        <f t="shared" si="1009"/>
        <v/>
      </c>
      <c r="CZ747" s="126" t="str">
        <f t="shared" si="1010"/>
        <v/>
      </c>
      <c r="DA747" s="126" t="str">
        <f t="shared" si="1011"/>
        <v/>
      </c>
      <c r="DB747" s="145" t="str">
        <f t="shared" si="1012"/>
        <v/>
      </c>
      <c r="DC747" s="143" t="str">
        <f t="shared" si="1013"/>
        <v/>
      </c>
      <c r="DD747" s="121"/>
      <c r="DE747" s="113" t="str">
        <f t="shared" si="1014"/>
        <v/>
      </c>
      <c r="DF747" s="113" t="str">
        <f t="shared" si="1015"/>
        <v/>
      </c>
      <c r="DG747" s="111" t="e">
        <f t="shared" si="1043"/>
        <v>#N/A</v>
      </c>
      <c r="DH747" s="108" t="str">
        <f t="shared" si="1016"/>
        <v/>
      </c>
      <c r="DI747" s="108" t="str">
        <f t="shared" si="1044"/>
        <v/>
      </c>
      <c r="DJ747" s="108" t="str">
        <f t="shared" si="1045"/>
        <v/>
      </c>
      <c r="DK747" s="108" t="str">
        <f t="shared" si="1048"/>
        <v/>
      </c>
      <c r="DL747" s="108" t="str">
        <f t="shared" si="1046"/>
        <v/>
      </c>
      <c r="DM747" s="108" t="str">
        <f t="shared" si="1047"/>
        <v/>
      </c>
      <c r="DN747" s="103"/>
      <c r="DO747" s="170" t="str">
        <f t="shared" si="1017"/>
        <v/>
      </c>
      <c r="DP747" s="170" t="str">
        <f t="shared" si="1018"/>
        <v/>
      </c>
      <c r="DQ747" s="170" t="str">
        <f t="shared" si="1019"/>
        <v/>
      </c>
      <c r="DR747" s="55" t="str">
        <f t="shared" si="1020"/>
        <v/>
      </c>
      <c r="DS747" s="55" t="str">
        <f t="shared" si="1021"/>
        <v/>
      </c>
      <c r="DT747" s="173" t="str">
        <f t="shared" si="1022"/>
        <v/>
      </c>
      <c r="DU747" s="55" t="str">
        <f t="shared" si="1023"/>
        <v/>
      </c>
      <c r="DV747" s="21" t="str">
        <f t="shared" si="1024"/>
        <v/>
      </c>
      <c r="DW747" s="11" t="str">
        <f t="shared" si="1049"/>
        <v/>
      </c>
      <c r="DX747" s="12" t="str">
        <f t="shared" si="1025"/>
        <v/>
      </c>
      <c r="DY747" s="15"/>
    </row>
    <row r="748" spans="1:129" ht="19.899999999999999" customHeight="1" x14ac:dyDescent="0.25">
      <c r="A748" s="47">
        <f t="shared" si="1026"/>
        <v>747</v>
      </c>
      <c r="B748" s="176"/>
      <c r="C748" s="194"/>
      <c r="D748" s="176"/>
      <c r="E748" s="194"/>
      <c r="F748" s="192"/>
      <c r="G748" s="193"/>
      <c r="H748" s="176"/>
      <c r="I748" s="176"/>
      <c r="J748" s="180"/>
      <c r="K748" s="180"/>
      <c r="L748" s="180"/>
      <c r="M748" s="40"/>
      <c r="N748" s="10" t="str">
        <f t="shared" si="969"/>
        <v/>
      </c>
      <c r="O748" s="13"/>
      <c r="P748" s="26" t="str">
        <f t="shared" si="1054"/>
        <v/>
      </c>
      <c r="Q748" s="26" t="str">
        <f t="shared" si="1054"/>
        <v/>
      </c>
      <c r="R748" s="26" t="str">
        <f t="shared" si="1054"/>
        <v/>
      </c>
      <c r="S748" s="26" t="str">
        <f t="shared" si="1054"/>
        <v/>
      </c>
      <c r="T748" s="26" t="str">
        <f t="shared" si="1054"/>
        <v/>
      </c>
      <c r="U748" s="157" t="str">
        <f t="shared" si="1054"/>
        <v/>
      </c>
      <c r="V748" s="26" t="str">
        <f t="shared" si="1054"/>
        <v/>
      </c>
      <c r="W748" s="26" t="str">
        <f t="shared" si="1054"/>
        <v/>
      </c>
      <c r="X748" s="26" t="str">
        <f t="shared" si="1054"/>
        <v/>
      </c>
      <c r="Y748" s="24" t="str">
        <f t="shared" si="1054"/>
        <v/>
      </c>
      <c r="Z748" s="18" t="str">
        <f t="shared" si="1053"/>
        <v/>
      </c>
      <c r="AA748" s="24" t="str">
        <f t="shared" si="1053"/>
        <v/>
      </c>
      <c r="AB748" s="24" t="str">
        <f t="shared" si="1053"/>
        <v/>
      </c>
      <c r="AC748" s="26" t="str">
        <f t="shared" si="1053"/>
        <v/>
      </c>
      <c r="AD748" s="33" t="str">
        <f t="shared" si="1053"/>
        <v/>
      </c>
      <c r="AE748" s="24" t="str">
        <f t="shared" si="1053"/>
        <v/>
      </c>
      <c r="AF748" s="26" t="str">
        <f t="shared" si="1053"/>
        <v/>
      </c>
      <c r="AG748" s="24" t="str">
        <f t="shared" si="1053"/>
        <v/>
      </c>
      <c r="AH748" s="26" t="str">
        <f t="shared" si="1053"/>
        <v/>
      </c>
      <c r="AI748" s="26" t="str">
        <f t="shared" si="1053"/>
        <v/>
      </c>
      <c r="AJ748" s="26" t="str">
        <f t="shared" si="1053"/>
        <v/>
      </c>
      <c r="AK748" s="26" t="str">
        <f t="shared" si="1053"/>
        <v/>
      </c>
      <c r="AL748" s="26" t="str">
        <f t="shared" si="1053"/>
        <v/>
      </c>
      <c r="AM748" s="18" t="str">
        <f t="shared" si="1053"/>
        <v/>
      </c>
      <c r="AN748" s="9"/>
      <c r="AO748" s="152" t="str">
        <f t="shared" si="1027"/>
        <v/>
      </c>
      <c r="AP748" s="150" t="str">
        <f t="shared" si="970"/>
        <v/>
      </c>
      <c r="AQ748" s="151" t="str">
        <f t="shared" si="971"/>
        <v/>
      </c>
      <c r="AR748" s="107" t="str">
        <f t="shared" si="972"/>
        <v/>
      </c>
      <c r="AS748" s="128" t="str">
        <f t="shared" si="973"/>
        <v/>
      </c>
      <c r="AT748" s="114" t="str">
        <f t="shared" si="1028"/>
        <v/>
      </c>
      <c r="AU748" s="114" t="str">
        <f t="shared" si="1029"/>
        <v/>
      </c>
      <c r="AV748" s="114" t="str">
        <f t="shared" si="1030"/>
        <v/>
      </c>
      <c r="AW748" s="114" t="str">
        <f t="shared" si="1031"/>
        <v/>
      </c>
      <c r="AX748" s="117" t="str">
        <f t="shared" si="1032"/>
        <v/>
      </c>
      <c r="AY748" s="117" t="str">
        <f t="shared" si="1033"/>
        <v/>
      </c>
      <c r="AZ748" s="111" t="str">
        <f t="shared" si="1034"/>
        <v/>
      </c>
      <c r="BA748" s="133" t="str">
        <f t="shared" si="1035"/>
        <v/>
      </c>
      <c r="BB748" s="126" t="str">
        <f t="shared" si="974"/>
        <v/>
      </c>
      <c r="BC748" s="126" t="str">
        <f t="shared" si="975"/>
        <v/>
      </c>
      <c r="BD748" s="127" t="str">
        <f t="shared" si="976"/>
        <v/>
      </c>
      <c r="BE748" s="115" t="str">
        <f t="shared" si="977"/>
        <v/>
      </c>
      <c r="BF748" s="148" t="str">
        <f t="shared" si="978"/>
        <v/>
      </c>
      <c r="BG748" s="126" t="str">
        <f t="shared" si="979"/>
        <v/>
      </c>
      <c r="BH748" s="126" t="str">
        <f t="shared" si="980"/>
        <v/>
      </c>
      <c r="BI748" s="126" t="str">
        <f t="shared" si="981"/>
        <v/>
      </c>
      <c r="BJ748" s="126" t="str">
        <f t="shared" si="982"/>
        <v/>
      </c>
      <c r="BK748" s="111" t="str">
        <f t="shared" si="983"/>
        <v/>
      </c>
      <c r="BL748" s="118" t="str">
        <f t="shared" si="1036"/>
        <v/>
      </c>
      <c r="BM748" s="115" t="str">
        <f t="shared" si="984"/>
        <v/>
      </c>
      <c r="BN748" s="110" t="str">
        <f t="shared" si="985"/>
        <v/>
      </c>
      <c r="BO748" s="110" t="str">
        <f t="shared" si="986"/>
        <v/>
      </c>
      <c r="BP748" s="111" t="str">
        <f t="shared" si="1037"/>
        <v/>
      </c>
      <c r="BQ748" s="110" t="str">
        <f t="shared" si="1038"/>
        <v/>
      </c>
      <c r="BR748" s="153"/>
      <c r="BS748" s="115" t="str">
        <f t="shared" si="987"/>
        <v/>
      </c>
      <c r="BT748" s="132" t="str">
        <f t="shared" si="1050"/>
        <v/>
      </c>
      <c r="BU748" s="146" t="str">
        <f t="shared" si="988"/>
        <v/>
      </c>
      <c r="BV748" s="115" t="str">
        <f t="shared" si="989"/>
        <v/>
      </c>
      <c r="BW748" s="118" t="str">
        <f t="shared" si="990"/>
        <v/>
      </c>
      <c r="BX748" s="119"/>
      <c r="BY748" s="111" t="str">
        <f t="shared" si="991"/>
        <v/>
      </c>
      <c r="BZ748" s="111" t="str">
        <f t="shared" si="992"/>
        <v/>
      </c>
      <c r="CA748" s="111" t="str">
        <f t="shared" si="993"/>
        <v/>
      </c>
      <c r="CB748" s="142" t="str">
        <f t="shared" si="994"/>
        <v/>
      </c>
      <c r="CC748" s="184" t="str">
        <f t="shared" si="995"/>
        <v/>
      </c>
      <c r="CD748" s="115" t="str">
        <f t="shared" si="996"/>
        <v/>
      </c>
      <c r="CE748" s="115" t="str">
        <f t="shared" si="997"/>
        <v/>
      </c>
      <c r="CF748" s="125" t="str">
        <f t="shared" si="998"/>
        <v/>
      </c>
      <c r="CG748" s="125" t="str">
        <f t="shared" si="999"/>
        <v/>
      </c>
      <c r="CH748" s="149" t="str">
        <f t="shared" si="1000"/>
        <v/>
      </c>
      <c r="CI748" s="142" t="str">
        <f t="shared" si="1001"/>
        <v/>
      </c>
      <c r="CJ748" s="119"/>
      <c r="CK748" s="109"/>
      <c r="CL748" s="166" t="str">
        <f t="shared" si="1002"/>
        <v/>
      </c>
      <c r="CM748" s="166" t="str">
        <f t="shared" si="1003"/>
        <v/>
      </c>
      <c r="CN748" s="163" t="str">
        <f t="shared" si="1004"/>
        <v/>
      </c>
      <c r="CO748" s="164" t="str">
        <f t="shared" si="1005"/>
        <v/>
      </c>
      <c r="CP748" s="109"/>
      <c r="CQ748" s="163" t="str">
        <f t="shared" si="1006"/>
        <v/>
      </c>
      <c r="CR748" s="163" t="str">
        <f t="shared" si="1007"/>
        <v/>
      </c>
      <c r="CS748" s="109"/>
      <c r="CT748" s="112" t="str">
        <f t="shared" si="1039"/>
        <v/>
      </c>
      <c r="CU748" s="145" t="str">
        <f t="shared" si="1040"/>
        <v/>
      </c>
      <c r="CV748" s="111" t="str">
        <f t="shared" si="1041"/>
        <v/>
      </c>
      <c r="CW748" s="111" t="str">
        <f t="shared" si="1042"/>
        <v/>
      </c>
      <c r="CX748" s="109" t="str">
        <f t="shared" si="1008"/>
        <v/>
      </c>
      <c r="CY748" s="126" t="str">
        <f t="shared" si="1009"/>
        <v/>
      </c>
      <c r="CZ748" s="126" t="str">
        <f t="shared" si="1010"/>
        <v/>
      </c>
      <c r="DA748" s="126" t="str">
        <f t="shared" si="1011"/>
        <v/>
      </c>
      <c r="DB748" s="145" t="str">
        <f t="shared" si="1012"/>
        <v/>
      </c>
      <c r="DC748" s="143" t="str">
        <f t="shared" si="1013"/>
        <v/>
      </c>
      <c r="DD748" s="121"/>
      <c r="DE748" s="113" t="str">
        <f t="shared" si="1014"/>
        <v/>
      </c>
      <c r="DF748" s="113" t="str">
        <f t="shared" si="1015"/>
        <v/>
      </c>
      <c r="DG748" s="111" t="e">
        <f t="shared" si="1043"/>
        <v>#N/A</v>
      </c>
      <c r="DH748" s="108" t="str">
        <f t="shared" si="1016"/>
        <v/>
      </c>
      <c r="DI748" s="108" t="str">
        <f t="shared" si="1044"/>
        <v/>
      </c>
      <c r="DJ748" s="108" t="str">
        <f t="shared" si="1045"/>
        <v/>
      </c>
      <c r="DK748" s="108" t="str">
        <f t="shared" si="1048"/>
        <v/>
      </c>
      <c r="DL748" s="108" t="str">
        <f t="shared" si="1046"/>
        <v/>
      </c>
      <c r="DM748" s="108" t="str">
        <f t="shared" si="1047"/>
        <v/>
      </c>
      <c r="DN748" s="103"/>
      <c r="DO748" s="170" t="str">
        <f t="shared" si="1017"/>
        <v/>
      </c>
      <c r="DP748" s="170" t="str">
        <f t="shared" si="1018"/>
        <v/>
      </c>
      <c r="DQ748" s="170" t="str">
        <f t="shared" si="1019"/>
        <v/>
      </c>
      <c r="DR748" s="55" t="str">
        <f t="shared" si="1020"/>
        <v/>
      </c>
      <c r="DS748" s="55" t="str">
        <f t="shared" si="1021"/>
        <v/>
      </c>
      <c r="DT748" s="173" t="str">
        <f t="shared" si="1022"/>
        <v/>
      </c>
      <c r="DU748" s="55" t="str">
        <f t="shared" si="1023"/>
        <v/>
      </c>
      <c r="DV748" s="21" t="str">
        <f t="shared" si="1024"/>
        <v/>
      </c>
      <c r="DW748" s="11" t="str">
        <f t="shared" si="1049"/>
        <v/>
      </c>
      <c r="DX748" s="12" t="str">
        <f t="shared" si="1025"/>
        <v/>
      </c>
      <c r="DY748" s="15"/>
    </row>
    <row r="749" spans="1:129" ht="19.899999999999999" customHeight="1" x14ac:dyDescent="0.25">
      <c r="A749" s="47">
        <f t="shared" si="1026"/>
        <v>748</v>
      </c>
      <c r="B749" s="176"/>
      <c r="C749" s="194"/>
      <c r="D749" s="176"/>
      <c r="E749" s="194"/>
      <c r="F749" s="192"/>
      <c r="G749" s="193"/>
      <c r="H749" s="176"/>
      <c r="I749" s="176"/>
      <c r="J749" s="180"/>
      <c r="K749" s="180"/>
      <c r="L749" s="180"/>
      <c r="M749" s="40"/>
      <c r="N749" s="10" t="str">
        <f t="shared" si="969"/>
        <v/>
      </c>
      <c r="O749" s="13"/>
      <c r="P749" s="26" t="str">
        <f t="shared" si="1054"/>
        <v/>
      </c>
      <c r="Q749" s="26" t="str">
        <f t="shared" si="1054"/>
        <v/>
      </c>
      <c r="R749" s="26" t="str">
        <f t="shared" si="1054"/>
        <v/>
      </c>
      <c r="S749" s="26" t="str">
        <f t="shared" si="1054"/>
        <v/>
      </c>
      <c r="T749" s="26" t="str">
        <f t="shared" si="1054"/>
        <v/>
      </c>
      <c r="U749" s="157" t="str">
        <f t="shared" si="1054"/>
        <v/>
      </c>
      <c r="V749" s="26" t="str">
        <f t="shared" si="1054"/>
        <v/>
      </c>
      <c r="W749" s="26" t="str">
        <f t="shared" si="1054"/>
        <v/>
      </c>
      <c r="X749" s="26" t="str">
        <f t="shared" si="1054"/>
        <v/>
      </c>
      <c r="Y749" s="24" t="str">
        <f t="shared" si="1054"/>
        <v/>
      </c>
      <c r="Z749" s="18" t="str">
        <f t="shared" si="1053"/>
        <v/>
      </c>
      <c r="AA749" s="24" t="str">
        <f t="shared" si="1053"/>
        <v/>
      </c>
      <c r="AB749" s="24" t="str">
        <f t="shared" si="1053"/>
        <v/>
      </c>
      <c r="AC749" s="26" t="str">
        <f t="shared" si="1053"/>
        <v/>
      </c>
      <c r="AD749" s="33" t="str">
        <f t="shared" si="1053"/>
        <v/>
      </c>
      <c r="AE749" s="24" t="str">
        <f t="shared" si="1053"/>
        <v/>
      </c>
      <c r="AF749" s="26" t="str">
        <f t="shared" si="1053"/>
        <v/>
      </c>
      <c r="AG749" s="24" t="str">
        <f t="shared" si="1053"/>
        <v/>
      </c>
      <c r="AH749" s="26" t="str">
        <f t="shared" si="1053"/>
        <v/>
      </c>
      <c r="AI749" s="26" t="str">
        <f t="shared" si="1053"/>
        <v/>
      </c>
      <c r="AJ749" s="26" t="str">
        <f t="shared" si="1053"/>
        <v/>
      </c>
      <c r="AK749" s="26" t="str">
        <f t="shared" si="1053"/>
        <v/>
      </c>
      <c r="AL749" s="26" t="str">
        <f t="shared" si="1053"/>
        <v/>
      </c>
      <c r="AM749" s="18" t="str">
        <f t="shared" si="1053"/>
        <v/>
      </c>
      <c r="AN749" s="9"/>
      <c r="AO749" s="152" t="str">
        <f t="shared" si="1027"/>
        <v/>
      </c>
      <c r="AP749" s="150" t="str">
        <f t="shared" si="970"/>
        <v/>
      </c>
      <c r="AQ749" s="151" t="str">
        <f t="shared" si="971"/>
        <v/>
      </c>
      <c r="AR749" s="107" t="str">
        <f t="shared" si="972"/>
        <v/>
      </c>
      <c r="AS749" s="128" t="str">
        <f t="shared" si="973"/>
        <v/>
      </c>
      <c r="AT749" s="114" t="str">
        <f t="shared" si="1028"/>
        <v/>
      </c>
      <c r="AU749" s="114" t="str">
        <f t="shared" si="1029"/>
        <v/>
      </c>
      <c r="AV749" s="114" t="str">
        <f t="shared" si="1030"/>
        <v/>
      </c>
      <c r="AW749" s="114" t="str">
        <f t="shared" si="1031"/>
        <v/>
      </c>
      <c r="AX749" s="117" t="str">
        <f t="shared" si="1032"/>
        <v/>
      </c>
      <c r="AY749" s="117" t="str">
        <f t="shared" si="1033"/>
        <v/>
      </c>
      <c r="AZ749" s="111" t="str">
        <f t="shared" si="1034"/>
        <v/>
      </c>
      <c r="BA749" s="133" t="str">
        <f t="shared" si="1035"/>
        <v/>
      </c>
      <c r="BB749" s="126" t="str">
        <f t="shared" si="974"/>
        <v/>
      </c>
      <c r="BC749" s="126" t="str">
        <f t="shared" si="975"/>
        <v/>
      </c>
      <c r="BD749" s="127" t="str">
        <f t="shared" si="976"/>
        <v/>
      </c>
      <c r="BE749" s="115" t="str">
        <f t="shared" si="977"/>
        <v/>
      </c>
      <c r="BF749" s="148" t="str">
        <f t="shared" si="978"/>
        <v/>
      </c>
      <c r="BG749" s="126" t="str">
        <f t="shared" si="979"/>
        <v/>
      </c>
      <c r="BH749" s="126" t="str">
        <f t="shared" si="980"/>
        <v/>
      </c>
      <c r="BI749" s="126" t="str">
        <f t="shared" si="981"/>
        <v/>
      </c>
      <c r="BJ749" s="126" t="str">
        <f t="shared" si="982"/>
        <v/>
      </c>
      <c r="BK749" s="111" t="str">
        <f t="shared" si="983"/>
        <v/>
      </c>
      <c r="BL749" s="118" t="str">
        <f t="shared" si="1036"/>
        <v/>
      </c>
      <c r="BM749" s="115" t="str">
        <f t="shared" si="984"/>
        <v/>
      </c>
      <c r="BN749" s="110" t="str">
        <f t="shared" si="985"/>
        <v/>
      </c>
      <c r="BO749" s="110" t="str">
        <f t="shared" si="986"/>
        <v/>
      </c>
      <c r="BP749" s="111" t="str">
        <f t="shared" si="1037"/>
        <v/>
      </c>
      <c r="BQ749" s="110" t="str">
        <f t="shared" si="1038"/>
        <v/>
      </c>
      <c r="BR749" s="153"/>
      <c r="BS749" s="115" t="str">
        <f t="shared" si="987"/>
        <v/>
      </c>
      <c r="BT749" s="132" t="str">
        <f t="shared" si="1050"/>
        <v/>
      </c>
      <c r="BU749" s="146" t="str">
        <f t="shared" si="988"/>
        <v/>
      </c>
      <c r="BV749" s="115" t="str">
        <f t="shared" si="989"/>
        <v/>
      </c>
      <c r="BW749" s="118" t="str">
        <f t="shared" si="990"/>
        <v/>
      </c>
      <c r="BX749" s="119"/>
      <c r="BY749" s="111" t="str">
        <f t="shared" si="991"/>
        <v/>
      </c>
      <c r="BZ749" s="111" t="str">
        <f t="shared" si="992"/>
        <v/>
      </c>
      <c r="CA749" s="111" t="str">
        <f t="shared" si="993"/>
        <v/>
      </c>
      <c r="CB749" s="142" t="str">
        <f t="shared" si="994"/>
        <v/>
      </c>
      <c r="CC749" s="184" t="str">
        <f t="shared" si="995"/>
        <v/>
      </c>
      <c r="CD749" s="115" t="str">
        <f t="shared" si="996"/>
        <v/>
      </c>
      <c r="CE749" s="115" t="str">
        <f t="shared" si="997"/>
        <v/>
      </c>
      <c r="CF749" s="125" t="str">
        <f t="shared" si="998"/>
        <v/>
      </c>
      <c r="CG749" s="125" t="str">
        <f t="shared" si="999"/>
        <v/>
      </c>
      <c r="CH749" s="149" t="str">
        <f t="shared" si="1000"/>
        <v/>
      </c>
      <c r="CI749" s="142" t="str">
        <f t="shared" si="1001"/>
        <v/>
      </c>
      <c r="CJ749" s="119"/>
      <c r="CK749" s="109"/>
      <c r="CL749" s="166" t="str">
        <f t="shared" si="1002"/>
        <v/>
      </c>
      <c r="CM749" s="166" t="str">
        <f t="shared" si="1003"/>
        <v/>
      </c>
      <c r="CN749" s="163" t="str">
        <f t="shared" si="1004"/>
        <v/>
      </c>
      <c r="CO749" s="164" t="str">
        <f t="shared" si="1005"/>
        <v/>
      </c>
      <c r="CP749" s="109"/>
      <c r="CQ749" s="163" t="str">
        <f t="shared" si="1006"/>
        <v/>
      </c>
      <c r="CR749" s="163" t="str">
        <f t="shared" si="1007"/>
        <v/>
      </c>
      <c r="CS749" s="109"/>
      <c r="CT749" s="112" t="str">
        <f t="shared" si="1039"/>
        <v/>
      </c>
      <c r="CU749" s="145" t="str">
        <f t="shared" si="1040"/>
        <v/>
      </c>
      <c r="CV749" s="111" t="str">
        <f t="shared" si="1041"/>
        <v/>
      </c>
      <c r="CW749" s="111" t="str">
        <f t="shared" si="1042"/>
        <v/>
      </c>
      <c r="CX749" s="109" t="str">
        <f t="shared" si="1008"/>
        <v/>
      </c>
      <c r="CY749" s="126" t="str">
        <f t="shared" si="1009"/>
        <v/>
      </c>
      <c r="CZ749" s="126" t="str">
        <f t="shared" si="1010"/>
        <v/>
      </c>
      <c r="DA749" s="126" t="str">
        <f t="shared" si="1011"/>
        <v/>
      </c>
      <c r="DB749" s="145" t="str">
        <f t="shared" si="1012"/>
        <v/>
      </c>
      <c r="DC749" s="143" t="str">
        <f t="shared" si="1013"/>
        <v/>
      </c>
      <c r="DD749" s="121"/>
      <c r="DE749" s="113" t="str">
        <f t="shared" si="1014"/>
        <v/>
      </c>
      <c r="DF749" s="113" t="str">
        <f t="shared" si="1015"/>
        <v/>
      </c>
      <c r="DG749" s="111" t="e">
        <f t="shared" si="1043"/>
        <v>#N/A</v>
      </c>
      <c r="DH749" s="108" t="str">
        <f t="shared" si="1016"/>
        <v/>
      </c>
      <c r="DI749" s="108" t="str">
        <f t="shared" si="1044"/>
        <v/>
      </c>
      <c r="DJ749" s="108" t="str">
        <f t="shared" si="1045"/>
        <v/>
      </c>
      <c r="DK749" s="108" t="str">
        <f t="shared" si="1048"/>
        <v/>
      </c>
      <c r="DL749" s="108" t="str">
        <f t="shared" si="1046"/>
        <v/>
      </c>
      <c r="DM749" s="108" t="str">
        <f t="shared" si="1047"/>
        <v/>
      </c>
      <c r="DN749" s="103"/>
      <c r="DO749" s="170" t="str">
        <f t="shared" si="1017"/>
        <v/>
      </c>
      <c r="DP749" s="170" t="str">
        <f t="shared" si="1018"/>
        <v/>
      </c>
      <c r="DQ749" s="170" t="str">
        <f t="shared" si="1019"/>
        <v/>
      </c>
      <c r="DR749" s="55" t="str">
        <f t="shared" si="1020"/>
        <v/>
      </c>
      <c r="DS749" s="55" t="str">
        <f t="shared" si="1021"/>
        <v/>
      </c>
      <c r="DT749" s="173" t="str">
        <f t="shared" si="1022"/>
        <v/>
      </c>
      <c r="DU749" s="55" t="str">
        <f t="shared" si="1023"/>
        <v/>
      </c>
      <c r="DV749" s="21" t="str">
        <f t="shared" si="1024"/>
        <v/>
      </c>
      <c r="DW749" s="11" t="str">
        <f t="shared" si="1049"/>
        <v/>
      </c>
      <c r="DX749" s="12" t="str">
        <f t="shared" si="1025"/>
        <v/>
      </c>
      <c r="DY749" s="15"/>
    </row>
    <row r="750" spans="1:129" ht="19.899999999999999" customHeight="1" x14ac:dyDescent="0.25">
      <c r="A750" s="47">
        <f t="shared" si="1026"/>
        <v>749</v>
      </c>
      <c r="B750" s="176"/>
      <c r="C750" s="194"/>
      <c r="D750" s="176"/>
      <c r="E750" s="194"/>
      <c r="F750" s="192"/>
      <c r="G750" s="193"/>
      <c r="H750" s="176"/>
      <c r="I750" s="176"/>
      <c r="J750" s="180"/>
      <c r="K750" s="180"/>
      <c r="L750" s="180"/>
      <c r="M750" s="40"/>
      <c r="N750" s="10" t="str">
        <f t="shared" si="969"/>
        <v/>
      </c>
      <c r="O750" s="13"/>
      <c r="P750" s="26" t="str">
        <f t="shared" si="1054"/>
        <v/>
      </c>
      <c r="Q750" s="26" t="str">
        <f t="shared" si="1054"/>
        <v/>
      </c>
      <c r="R750" s="26" t="str">
        <f t="shared" si="1054"/>
        <v/>
      </c>
      <c r="S750" s="26" t="str">
        <f t="shared" si="1054"/>
        <v/>
      </c>
      <c r="T750" s="26" t="str">
        <f t="shared" si="1054"/>
        <v/>
      </c>
      <c r="U750" s="157" t="str">
        <f t="shared" si="1054"/>
        <v/>
      </c>
      <c r="V750" s="26" t="str">
        <f t="shared" si="1054"/>
        <v/>
      </c>
      <c r="W750" s="26" t="str">
        <f t="shared" si="1054"/>
        <v/>
      </c>
      <c r="X750" s="26" t="str">
        <f t="shared" si="1054"/>
        <v/>
      </c>
      <c r="Y750" s="24" t="str">
        <f t="shared" si="1054"/>
        <v/>
      </c>
      <c r="Z750" s="18" t="str">
        <f t="shared" si="1053"/>
        <v/>
      </c>
      <c r="AA750" s="24" t="str">
        <f t="shared" si="1053"/>
        <v/>
      </c>
      <c r="AB750" s="24" t="str">
        <f t="shared" si="1053"/>
        <v/>
      </c>
      <c r="AC750" s="26" t="str">
        <f t="shared" si="1053"/>
        <v/>
      </c>
      <c r="AD750" s="33" t="str">
        <f t="shared" si="1053"/>
        <v/>
      </c>
      <c r="AE750" s="24" t="str">
        <f t="shared" si="1053"/>
        <v/>
      </c>
      <c r="AF750" s="26" t="str">
        <f t="shared" si="1053"/>
        <v/>
      </c>
      <c r="AG750" s="24" t="str">
        <f t="shared" si="1053"/>
        <v/>
      </c>
      <c r="AH750" s="26" t="str">
        <f t="shared" si="1053"/>
        <v/>
      </c>
      <c r="AI750" s="26" t="str">
        <f t="shared" si="1053"/>
        <v/>
      </c>
      <c r="AJ750" s="26" t="str">
        <f t="shared" si="1053"/>
        <v/>
      </c>
      <c r="AK750" s="26" t="str">
        <f t="shared" si="1053"/>
        <v/>
      </c>
      <c r="AL750" s="26" t="str">
        <f t="shared" si="1053"/>
        <v/>
      </c>
      <c r="AM750" s="18" t="str">
        <f t="shared" si="1053"/>
        <v/>
      </c>
      <c r="AN750" s="9"/>
      <c r="AO750" s="152" t="str">
        <f t="shared" si="1027"/>
        <v/>
      </c>
      <c r="AP750" s="150" t="str">
        <f t="shared" si="970"/>
        <v/>
      </c>
      <c r="AQ750" s="151" t="str">
        <f t="shared" si="971"/>
        <v/>
      </c>
      <c r="AR750" s="107" t="str">
        <f t="shared" si="972"/>
        <v/>
      </c>
      <c r="AS750" s="128" t="str">
        <f t="shared" si="973"/>
        <v/>
      </c>
      <c r="AT750" s="114" t="str">
        <f t="shared" si="1028"/>
        <v/>
      </c>
      <c r="AU750" s="114" t="str">
        <f t="shared" si="1029"/>
        <v/>
      </c>
      <c r="AV750" s="114" t="str">
        <f t="shared" si="1030"/>
        <v/>
      </c>
      <c r="AW750" s="114" t="str">
        <f t="shared" si="1031"/>
        <v/>
      </c>
      <c r="AX750" s="117" t="str">
        <f t="shared" si="1032"/>
        <v/>
      </c>
      <c r="AY750" s="117" t="str">
        <f t="shared" si="1033"/>
        <v/>
      </c>
      <c r="AZ750" s="111" t="str">
        <f t="shared" si="1034"/>
        <v/>
      </c>
      <c r="BA750" s="133" t="str">
        <f t="shared" si="1035"/>
        <v/>
      </c>
      <c r="BB750" s="126" t="str">
        <f t="shared" si="974"/>
        <v/>
      </c>
      <c r="BC750" s="126" t="str">
        <f t="shared" si="975"/>
        <v/>
      </c>
      <c r="BD750" s="127" t="str">
        <f t="shared" si="976"/>
        <v/>
      </c>
      <c r="BE750" s="115" t="str">
        <f t="shared" si="977"/>
        <v/>
      </c>
      <c r="BF750" s="148" t="str">
        <f t="shared" si="978"/>
        <v/>
      </c>
      <c r="BG750" s="126" t="str">
        <f t="shared" si="979"/>
        <v/>
      </c>
      <c r="BH750" s="126" t="str">
        <f t="shared" si="980"/>
        <v/>
      </c>
      <c r="BI750" s="126" t="str">
        <f t="shared" si="981"/>
        <v/>
      </c>
      <c r="BJ750" s="126" t="str">
        <f t="shared" si="982"/>
        <v/>
      </c>
      <c r="BK750" s="111" t="str">
        <f t="shared" si="983"/>
        <v/>
      </c>
      <c r="BL750" s="118" t="str">
        <f t="shared" si="1036"/>
        <v/>
      </c>
      <c r="BM750" s="115" t="str">
        <f t="shared" si="984"/>
        <v/>
      </c>
      <c r="BN750" s="110" t="str">
        <f t="shared" si="985"/>
        <v/>
      </c>
      <c r="BO750" s="110" t="str">
        <f t="shared" si="986"/>
        <v/>
      </c>
      <c r="BP750" s="111" t="str">
        <f t="shared" si="1037"/>
        <v/>
      </c>
      <c r="BQ750" s="110" t="str">
        <f t="shared" si="1038"/>
        <v/>
      </c>
      <c r="BR750" s="153"/>
      <c r="BS750" s="115" t="str">
        <f t="shared" si="987"/>
        <v/>
      </c>
      <c r="BT750" s="132" t="str">
        <f t="shared" si="1050"/>
        <v/>
      </c>
      <c r="BU750" s="146" t="str">
        <f t="shared" si="988"/>
        <v/>
      </c>
      <c r="BV750" s="115" t="str">
        <f t="shared" si="989"/>
        <v/>
      </c>
      <c r="BW750" s="118" t="str">
        <f t="shared" si="990"/>
        <v/>
      </c>
      <c r="BX750" s="119"/>
      <c r="BY750" s="111" t="str">
        <f t="shared" si="991"/>
        <v/>
      </c>
      <c r="BZ750" s="111" t="str">
        <f t="shared" si="992"/>
        <v/>
      </c>
      <c r="CA750" s="111" t="str">
        <f t="shared" si="993"/>
        <v/>
      </c>
      <c r="CB750" s="142" t="str">
        <f t="shared" si="994"/>
        <v/>
      </c>
      <c r="CC750" s="184" t="str">
        <f t="shared" si="995"/>
        <v/>
      </c>
      <c r="CD750" s="115" t="str">
        <f t="shared" si="996"/>
        <v/>
      </c>
      <c r="CE750" s="115" t="str">
        <f t="shared" si="997"/>
        <v/>
      </c>
      <c r="CF750" s="125" t="str">
        <f t="shared" si="998"/>
        <v/>
      </c>
      <c r="CG750" s="125" t="str">
        <f t="shared" si="999"/>
        <v/>
      </c>
      <c r="CH750" s="149" t="str">
        <f t="shared" si="1000"/>
        <v/>
      </c>
      <c r="CI750" s="142" t="str">
        <f t="shared" si="1001"/>
        <v/>
      </c>
      <c r="CJ750" s="119"/>
      <c r="CK750" s="109"/>
      <c r="CL750" s="166" t="str">
        <f t="shared" si="1002"/>
        <v/>
      </c>
      <c r="CM750" s="166" t="str">
        <f t="shared" si="1003"/>
        <v/>
      </c>
      <c r="CN750" s="163" t="str">
        <f t="shared" si="1004"/>
        <v/>
      </c>
      <c r="CO750" s="164" t="str">
        <f t="shared" si="1005"/>
        <v/>
      </c>
      <c r="CP750" s="109"/>
      <c r="CQ750" s="163" t="str">
        <f t="shared" si="1006"/>
        <v/>
      </c>
      <c r="CR750" s="163" t="str">
        <f t="shared" si="1007"/>
        <v/>
      </c>
      <c r="CS750" s="109"/>
      <c r="CT750" s="112" t="str">
        <f t="shared" si="1039"/>
        <v/>
      </c>
      <c r="CU750" s="145" t="str">
        <f t="shared" si="1040"/>
        <v/>
      </c>
      <c r="CV750" s="111" t="str">
        <f t="shared" si="1041"/>
        <v/>
      </c>
      <c r="CW750" s="111" t="str">
        <f t="shared" si="1042"/>
        <v/>
      </c>
      <c r="CX750" s="109" t="str">
        <f t="shared" si="1008"/>
        <v/>
      </c>
      <c r="CY750" s="126" t="str">
        <f t="shared" si="1009"/>
        <v/>
      </c>
      <c r="CZ750" s="126" t="str">
        <f t="shared" si="1010"/>
        <v/>
      </c>
      <c r="DA750" s="126" t="str">
        <f t="shared" si="1011"/>
        <v/>
      </c>
      <c r="DB750" s="145" t="str">
        <f t="shared" si="1012"/>
        <v/>
      </c>
      <c r="DC750" s="143" t="str">
        <f t="shared" si="1013"/>
        <v/>
      </c>
      <c r="DD750" s="121"/>
      <c r="DE750" s="113" t="str">
        <f t="shared" si="1014"/>
        <v/>
      </c>
      <c r="DF750" s="113" t="str">
        <f t="shared" si="1015"/>
        <v/>
      </c>
      <c r="DG750" s="111" t="e">
        <f t="shared" si="1043"/>
        <v>#N/A</v>
      </c>
      <c r="DH750" s="108" t="str">
        <f t="shared" si="1016"/>
        <v/>
      </c>
      <c r="DI750" s="108" t="str">
        <f t="shared" si="1044"/>
        <v/>
      </c>
      <c r="DJ750" s="108" t="str">
        <f t="shared" si="1045"/>
        <v/>
      </c>
      <c r="DK750" s="108" t="str">
        <f t="shared" si="1048"/>
        <v/>
      </c>
      <c r="DL750" s="108" t="str">
        <f t="shared" si="1046"/>
        <v/>
      </c>
      <c r="DM750" s="108" t="str">
        <f t="shared" si="1047"/>
        <v/>
      </c>
      <c r="DN750" s="103"/>
      <c r="DO750" s="170" t="str">
        <f t="shared" si="1017"/>
        <v/>
      </c>
      <c r="DP750" s="170" t="str">
        <f t="shared" si="1018"/>
        <v/>
      </c>
      <c r="DQ750" s="170" t="str">
        <f t="shared" si="1019"/>
        <v/>
      </c>
      <c r="DR750" s="55" t="str">
        <f t="shared" si="1020"/>
        <v/>
      </c>
      <c r="DS750" s="55" t="str">
        <f t="shared" si="1021"/>
        <v/>
      </c>
      <c r="DT750" s="173" t="str">
        <f t="shared" si="1022"/>
        <v/>
      </c>
      <c r="DU750" s="55" t="str">
        <f t="shared" si="1023"/>
        <v/>
      </c>
      <c r="DV750" s="21" t="str">
        <f t="shared" si="1024"/>
        <v/>
      </c>
      <c r="DW750" s="11" t="str">
        <f t="shared" si="1049"/>
        <v/>
      </c>
      <c r="DX750" s="12" t="str">
        <f t="shared" si="1025"/>
        <v/>
      </c>
      <c r="DY750" s="15"/>
    </row>
    <row r="751" spans="1:129" ht="19.899999999999999" customHeight="1" x14ac:dyDescent="0.25">
      <c r="A751" s="47">
        <f t="shared" si="1026"/>
        <v>750</v>
      </c>
      <c r="B751" s="176"/>
      <c r="C751" s="194"/>
      <c r="D751" s="176"/>
      <c r="E751" s="194"/>
      <c r="F751" s="192"/>
      <c r="G751" s="193"/>
      <c r="H751" s="176"/>
      <c r="I751" s="176"/>
      <c r="J751" s="180"/>
      <c r="K751" s="180"/>
      <c r="L751" s="180"/>
      <c r="M751" s="40"/>
      <c r="N751" s="10" t="str">
        <f t="shared" si="969"/>
        <v/>
      </c>
      <c r="O751" s="13"/>
      <c r="P751" s="26" t="str">
        <f t="shared" si="1054"/>
        <v/>
      </c>
      <c r="Q751" s="26" t="str">
        <f t="shared" si="1054"/>
        <v/>
      </c>
      <c r="R751" s="26" t="str">
        <f t="shared" si="1054"/>
        <v/>
      </c>
      <c r="S751" s="26" t="str">
        <f t="shared" si="1054"/>
        <v/>
      </c>
      <c r="T751" s="26" t="str">
        <f t="shared" si="1054"/>
        <v/>
      </c>
      <c r="U751" s="157" t="str">
        <f t="shared" si="1054"/>
        <v/>
      </c>
      <c r="V751" s="26" t="str">
        <f t="shared" si="1054"/>
        <v/>
      </c>
      <c r="W751" s="26" t="str">
        <f t="shared" si="1054"/>
        <v/>
      </c>
      <c r="X751" s="26" t="str">
        <f t="shared" si="1054"/>
        <v/>
      </c>
      <c r="Y751" s="24" t="str">
        <f t="shared" si="1054"/>
        <v/>
      </c>
      <c r="Z751" s="18" t="str">
        <f t="shared" si="1053"/>
        <v/>
      </c>
      <c r="AA751" s="24" t="str">
        <f t="shared" si="1053"/>
        <v/>
      </c>
      <c r="AB751" s="24" t="str">
        <f t="shared" si="1053"/>
        <v/>
      </c>
      <c r="AC751" s="26" t="str">
        <f t="shared" si="1053"/>
        <v/>
      </c>
      <c r="AD751" s="33" t="str">
        <f t="shared" si="1053"/>
        <v/>
      </c>
      <c r="AE751" s="24" t="str">
        <f t="shared" si="1053"/>
        <v/>
      </c>
      <c r="AF751" s="26" t="str">
        <f t="shared" si="1053"/>
        <v/>
      </c>
      <c r="AG751" s="24" t="str">
        <f t="shared" ref="Z751:AM814" si="1055">IF(SG_or_BG_entered="","",Previous)</f>
        <v/>
      </c>
      <c r="AH751" s="26" t="str">
        <f t="shared" si="1055"/>
        <v/>
      </c>
      <c r="AI751" s="26" t="str">
        <f t="shared" si="1055"/>
        <v/>
      </c>
      <c r="AJ751" s="26" t="str">
        <f t="shared" si="1055"/>
        <v/>
      </c>
      <c r="AK751" s="26" t="str">
        <f t="shared" si="1055"/>
        <v/>
      </c>
      <c r="AL751" s="26" t="str">
        <f t="shared" si="1055"/>
        <v/>
      </c>
      <c r="AM751" s="18" t="str">
        <f t="shared" si="1055"/>
        <v/>
      </c>
      <c r="AN751" s="9"/>
      <c r="AO751" s="152" t="str">
        <f t="shared" si="1027"/>
        <v/>
      </c>
      <c r="AP751" s="150" t="str">
        <f t="shared" si="970"/>
        <v/>
      </c>
      <c r="AQ751" s="151" t="str">
        <f t="shared" si="971"/>
        <v/>
      </c>
      <c r="AR751" s="107" t="str">
        <f t="shared" si="972"/>
        <v/>
      </c>
      <c r="AS751" s="128" t="str">
        <f t="shared" si="973"/>
        <v/>
      </c>
      <c r="AT751" s="114" t="str">
        <f t="shared" si="1028"/>
        <v/>
      </c>
      <c r="AU751" s="114" t="str">
        <f t="shared" si="1029"/>
        <v/>
      </c>
      <c r="AV751" s="114" t="str">
        <f t="shared" si="1030"/>
        <v/>
      </c>
      <c r="AW751" s="114" t="str">
        <f t="shared" si="1031"/>
        <v/>
      </c>
      <c r="AX751" s="117" t="str">
        <f t="shared" si="1032"/>
        <v/>
      </c>
      <c r="AY751" s="117" t="str">
        <f t="shared" si="1033"/>
        <v/>
      </c>
      <c r="AZ751" s="111" t="str">
        <f t="shared" si="1034"/>
        <v/>
      </c>
      <c r="BA751" s="133" t="str">
        <f t="shared" si="1035"/>
        <v/>
      </c>
      <c r="BB751" s="126" t="str">
        <f t="shared" si="974"/>
        <v/>
      </c>
      <c r="BC751" s="126" t="str">
        <f t="shared" si="975"/>
        <v/>
      </c>
      <c r="BD751" s="127" t="str">
        <f t="shared" si="976"/>
        <v/>
      </c>
      <c r="BE751" s="115" t="str">
        <f t="shared" si="977"/>
        <v/>
      </c>
      <c r="BF751" s="148" t="str">
        <f t="shared" si="978"/>
        <v/>
      </c>
      <c r="BG751" s="126" t="str">
        <f t="shared" si="979"/>
        <v/>
      </c>
      <c r="BH751" s="126" t="str">
        <f t="shared" si="980"/>
        <v/>
      </c>
      <c r="BI751" s="126" t="str">
        <f t="shared" si="981"/>
        <v/>
      </c>
      <c r="BJ751" s="126" t="str">
        <f t="shared" si="982"/>
        <v/>
      </c>
      <c r="BK751" s="111" t="str">
        <f t="shared" si="983"/>
        <v/>
      </c>
      <c r="BL751" s="118" t="str">
        <f t="shared" si="1036"/>
        <v/>
      </c>
      <c r="BM751" s="115" t="str">
        <f t="shared" si="984"/>
        <v/>
      </c>
      <c r="BN751" s="110" t="str">
        <f t="shared" si="985"/>
        <v/>
      </c>
      <c r="BO751" s="110" t="str">
        <f t="shared" si="986"/>
        <v/>
      </c>
      <c r="BP751" s="111" t="str">
        <f t="shared" si="1037"/>
        <v/>
      </c>
      <c r="BQ751" s="110" t="str">
        <f t="shared" si="1038"/>
        <v/>
      </c>
      <c r="BR751" s="153"/>
      <c r="BS751" s="115" t="str">
        <f t="shared" si="987"/>
        <v/>
      </c>
      <c r="BT751" s="132" t="str">
        <f t="shared" si="1050"/>
        <v/>
      </c>
      <c r="BU751" s="146" t="str">
        <f t="shared" si="988"/>
        <v/>
      </c>
      <c r="BV751" s="115" t="str">
        <f t="shared" si="989"/>
        <v/>
      </c>
      <c r="BW751" s="118" t="str">
        <f t="shared" si="990"/>
        <v/>
      </c>
      <c r="BX751" s="119"/>
      <c r="BY751" s="111" t="str">
        <f t="shared" si="991"/>
        <v/>
      </c>
      <c r="BZ751" s="111" t="str">
        <f t="shared" si="992"/>
        <v/>
      </c>
      <c r="CA751" s="111" t="str">
        <f t="shared" si="993"/>
        <v/>
      </c>
      <c r="CB751" s="142" t="str">
        <f t="shared" si="994"/>
        <v/>
      </c>
      <c r="CC751" s="184" t="str">
        <f t="shared" si="995"/>
        <v/>
      </c>
      <c r="CD751" s="115" t="str">
        <f t="shared" si="996"/>
        <v/>
      </c>
      <c r="CE751" s="115" t="str">
        <f t="shared" si="997"/>
        <v/>
      </c>
      <c r="CF751" s="125" t="str">
        <f t="shared" si="998"/>
        <v/>
      </c>
      <c r="CG751" s="125" t="str">
        <f t="shared" si="999"/>
        <v/>
      </c>
      <c r="CH751" s="149" t="str">
        <f t="shared" si="1000"/>
        <v/>
      </c>
      <c r="CI751" s="142" t="str">
        <f t="shared" si="1001"/>
        <v/>
      </c>
      <c r="CJ751" s="119"/>
      <c r="CK751" s="109"/>
      <c r="CL751" s="166" t="str">
        <f t="shared" si="1002"/>
        <v/>
      </c>
      <c r="CM751" s="166" t="str">
        <f t="shared" si="1003"/>
        <v/>
      </c>
      <c r="CN751" s="163" t="str">
        <f t="shared" si="1004"/>
        <v/>
      </c>
      <c r="CO751" s="164" t="str">
        <f t="shared" si="1005"/>
        <v/>
      </c>
      <c r="CP751" s="109"/>
      <c r="CQ751" s="163" t="str">
        <f t="shared" si="1006"/>
        <v/>
      </c>
      <c r="CR751" s="163" t="str">
        <f t="shared" si="1007"/>
        <v/>
      </c>
      <c r="CS751" s="109"/>
      <c r="CT751" s="112" t="str">
        <f t="shared" si="1039"/>
        <v/>
      </c>
      <c r="CU751" s="145" t="str">
        <f t="shared" si="1040"/>
        <v/>
      </c>
      <c r="CV751" s="111" t="str">
        <f t="shared" si="1041"/>
        <v/>
      </c>
      <c r="CW751" s="111" t="str">
        <f t="shared" si="1042"/>
        <v/>
      </c>
      <c r="CX751" s="109" t="str">
        <f t="shared" si="1008"/>
        <v/>
      </c>
      <c r="CY751" s="126" t="str">
        <f t="shared" si="1009"/>
        <v/>
      </c>
      <c r="CZ751" s="126" t="str">
        <f t="shared" si="1010"/>
        <v/>
      </c>
      <c r="DA751" s="126" t="str">
        <f t="shared" si="1011"/>
        <v/>
      </c>
      <c r="DB751" s="145" t="str">
        <f t="shared" si="1012"/>
        <v/>
      </c>
      <c r="DC751" s="143" t="str">
        <f t="shared" si="1013"/>
        <v/>
      </c>
      <c r="DD751" s="121"/>
      <c r="DE751" s="113" t="str">
        <f t="shared" si="1014"/>
        <v/>
      </c>
      <c r="DF751" s="113" t="str">
        <f t="shared" si="1015"/>
        <v/>
      </c>
      <c r="DG751" s="111" t="e">
        <f t="shared" si="1043"/>
        <v>#N/A</v>
      </c>
      <c r="DH751" s="108" t="str">
        <f t="shared" si="1016"/>
        <v/>
      </c>
      <c r="DI751" s="108" t="str">
        <f t="shared" si="1044"/>
        <v/>
      </c>
      <c r="DJ751" s="108" t="str">
        <f t="shared" si="1045"/>
        <v/>
      </c>
      <c r="DK751" s="108" t="str">
        <f t="shared" si="1048"/>
        <v/>
      </c>
      <c r="DL751" s="108" t="str">
        <f t="shared" si="1046"/>
        <v/>
      </c>
      <c r="DM751" s="108" t="str">
        <f t="shared" si="1047"/>
        <v/>
      </c>
      <c r="DN751" s="103"/>
      <c r="DO751" s="170" t="str">
        <f t="shared" si="1017"/>
        <v/>
      </c>
      <c r="DP751" s="170" t="str">
        <f t="shared" si="1018"/>
        <v/>
      </c>
      <c r="DQ751" s="170" t="str">
        <f t="shared" si="1019"/>
        <v/>
      </c>
      <c r="DR751" s="55" t="str">
        <f t="shared" si="1020"/>
        <v/>
      </c>
      <c r="DS751" s="55" t="str">
        <f t="shared" si="1021"/>
        <v/>
      </c>
      <c r="DT751" s="173" t="str">
        <f t="shared" si="1022"/>
        <v/>
      </c>
      <c r="DU751" s="55" t="str">
        <f t="shared" si="1023"/>
        <v/>
      </c>
      <c r="DV751" s="21" t="str">
        <f t="shared" si="1024"/>
        <v/>
      </c>
      <c r="DW751" s="11" t="str">
        <f t="shared" si="1049"/>
        <v/>
      </c>
      <c r="DX751" s="12" t="str">
        <f t="shared" si="1025"/>
        <v/>
      </c>
      <c r="DY751" s="15"/>
    </row>
    <row r="752" spans="1:129" ht="19.899999999999999" customHeight="1" x14ac:dyDescent="0.25">
      <c r="A752" s="47">
        <f t="shared" si="1026"/>
        <v>751</v>
      </c>
      <c r="B752" s="176"/>
      <c r="C752" s="194"/>
      <c r="D752" s="176"/>
      <c r="E752" s="194"/>
      <c r="F752" s="192"/>
      <c r="G752" s="193"/>
      <c r="H752" s="176"/>
      <c r="I752" s="176"/>
      <c r="J752" s="180"/>
      <c r="K752" s="180"/>
      <c r="L752" s="180"/>
      <c r="M752" s="40"/>
      <c r="N752" s="10" t="str">
        <f t="shared" si="969"/>
        <v/>
      </c>
      <c r="O752" s="13"/>
      <c r="P752" s="26" t="str">
        <f t="shared" si="1054"/>
        <v/>
      </c>
      <c r="Q752" s="26" t="str">
        <f t="shared" si="1054"/>
        <v/>
      </c>
      <c r="R752" s="26" t="str">
        <f t="shared" si="1054"/>
        <v/>
      </c>
      <c r="S752" s="26" t="str">
        <f t="shared" si="1054"/>
        <v/>
      </c>
      <c r="T752" s="26" t="str">
        <f t="shared" si="1054"/>
        <v/>
      </c>
      <c r="U752" s="157" t="str">
        <f t="shared" si="1054"/>
        <v/>
      </c>
      <c r="V752" s="26" t="str">
        <f t="shared" si="1054"/>
        <v/>
      </c>
      <c r="W752" s="26" t="str">
        <f t="shared" si="1054"/>
        <v/>
      </c>
      <c r="X752" s="26" t="str">
        <f t="shared" si="1054"/>
        <v/>
      </c>
      <c r="Y752" s="24" t="str">
        <f t="shared" si="1054"/>
        <v/>
      </c>
      <c r="Z752" s="18" t="str">
        <f t="shared" si="1055"/>
        <v/>
      </c>
      <c r="AA752" s="24" t="str">
        <f t="shared" si="1055"/>
        <v/>
      </c>
      <c r="AB752" s="24" t="str">
        <f t="shared" si="1055"/>
        <v/>
      </c>
      <c r="AC752" s="26" t="str">
        <f t="shared" si="1055"/>
        <v/>
      </c>
      <c r="AD752" s="33" t="str">
        <f t="shared" si="1055"/>
        <v/>
      </c>
      <c r="AE752" s="24" t="str">
        <f t="shared" si="1055"/>
        <v/>
      </c>
      <c r="AF752" s="26" t="str">
        <f t="shared" si="1055"/>
        <v/>
      </c>
      <c r="AG752" s="24" t="str">
        <f t="shared" si="1055"/>
        <v/>
      </c>
      <c r="AH752" s="26" t="str">
        <f t="shared" si="1055"/>
        <v/>
      </c>
      <c r="AI752" s="26" t="str">
        <f t="shared" si="1055"/>
        <v/>
      </c>
      <c r="AJ752" s="26" t="str">
        <f t="shared" si="1055"/>
        <v/>
      </c>
      <c r="AK752" s="26" t="str">
        <f t="shared" si="1055"/>
        <v/>
      </c>
      <c r="AL752" s="26" t="str">
        <f t="shared" si="1055"/>
        <v/>
      </c>
      <c r="AM752" s="18" t="str">
        <f t="shared" si="1055"/>
        <v/>
      </c>
      <c r="AN752" s="9"/>
      <c r="AO752" s="152" t="str">
        <f t="shared" si="1027"/>
        <v/>
      </c>
      <c r="AP752" s="150" t="str">
        <f t="shared" si="970"/>
        <v/>
      </c>
      <c r="AQ752" s="151" t="str">
        <f t="shared" si="971"/>
        <v/>
      </c>
      <c r="AR752" s="107" t="str">
        <f t="shared" si="972"/>
        <v/>
      </c>
      <c r="AS752" s="128" t="str">
        <f t="shared" si="973"/>
        <v/>
      </c>
      <c r="AT752" s="114" t="str">
        <f t="shared" si="1028"/>
        <v/>
      </c>
      <c r="AU752" s="114" t="str">
        <f t="shared" si="1029"/>
        <v/>
      </c>
      <c r="AV752" s="114" t="str">
        <f t="shared" si="1030"/>
        <v/>
      </c>
      <c r="AW752" s="114" t="str">
        <f t="shared" si="1031"/>
        <v/>
      </c>
      <c r="AX752" s="117" t="str">
        <f t="shared" si="1032"/>
        <v/>
      </c>
      <c r="AY752" s="117" t="str">
        <f t="shared" si="1033"/>
        <v/>
      </c>
      <c r="AZ752" s="111" t="str">
        <f t="shared" si="1034"/>
        <v/>
      </c>
      <c r="BA752" s="133" t="str">
        <f t="shared" si="1035"/>
        <v/>
      </c>
      <c r="BB752" s="126" t="str">
        <f t="shared" si="974"/>
        <v/>
      </c>
      <c r="BC752" s="126" t="str">
        <f t="shared" si="975"/>
        <v/>
      </c>
      <c r="BD752" s="127" t="str">
        <f t="shared" si="976"/>
        <v/>
      </c>
      <c r="BE752" s="115" t="str">
        <f t="shared" si="977"/>
        <v/>
      </c>
      <c r="BF752" s="148" t="str">
        <f t="shared" si="978"/>
        <v/>
      </c>
      <c r="BG752" s="126" t="str">
        <f t="shared" si="979"/>
        <v/>
      </c>
      <c r="BH752" s="126" t="str">
        <f t="shared" si="980"/>
        <v/>
      </c>
      <c r="BI752" s="126" t="str">
        <f t="shared" si="981"/>
        <v/>
      </c>
      <c r="BJ752" s="126" t="str">
        <f t="shared" si="982"/>
        <v/>
      </c>
      <c r="BK752" s="111" t="str">
        <f t="shared" si="983"/>
        <v/>
      </c>
      <c r="BL752" s="118" t="str">
        <f t="shared" si="1036"/>
        <v/>
      </c>
      <c r="BM752" s="115" t="str">
        <f t="shared" si="984"/>
        <v/>
      </c>
      <c r="BN752" s="110" t="str">
        <f t="shared" si="985"/>
        <v/>
      </c>
      <c r="BO752" s="110" t="str">
        <f t="shared" si="986"/>
        <v/>
      </c>
      <c r="BP752" s="111" t="str">
        <f t="shared" si="1037"/>
        <v/>
      </c>
      <c r="BQ752" s="110" t="str">
        <f t="shared" si="1038"/>
        <v/>
      </c>
      <c r="BR752" s="153"/>
      <c r="BS752" s="115" t="str">
        <f t="shared" si="987"/>
        <v/>
      </c>
      <c r="BT752" s="132" t="str">
        <f t="shared" si="1050"/>
        <v/>
      </c>
      <c r="BU752" s="146" t="str">
        <f t="shared" si="988"/>
        <v/>
      </c>
      <c r="BV752" s="115" t="str">
        <f t="shared" si="989"/>
        <v/>
      </c>
      <c r="BW752" s="118" t="str">
        <f t="shared" si="990"/>
        <v/>
      </c>
      <c r="BX752" s="119"/>
      <c r="BY752" s="111" t="str">
        <f t="shared" si="991"/>
        <v/>
      </c>
      <c r="BZ752" s="111" t="str">
        <f t="shared" si="992"/>
        <v/>
      </c>
      <c r="CA752" s="111" t="str">
        <f t="shared" si="993"/>
        <v/>
      </c>
      <c r="CB752" s="142" t="str">
        <f t="shared" si="994"/>
        <v/>
      </c>
      <c r="CC752" s="184" t="str">
        <f t="shared" si="995"/>
        <v/>
      </c>
      <c r="CD752" s="115" t="str">
        <f t="shared" si="996"/>
        <v/>
      </c>
      <c r="CE752" s="115" t="str">
        <f t="shared" si="997"/>
        <v/>
      </c>
      <c r="CF752" s="125" t="str">
        <f t="shared" si="998"/>
        <v/>
      </c>
      <c r="CG752" s="125" t="str">
        <f t="shared" si="999"/>
        <v/>
      </c>
      <c r="CH752" s="149" t="str">
        <f t="shared" si="1000"/>
        <v/>
      </c>
      <c r="CI752" s="142" t="str">
        <f t="shared" si="1001"/>
        <v/>
      </c>
      <c r="CJ752" s="119"/>
      <c r="CK752" s="109"/>
      <c r="CL752" s="166" t="str">
        <f t="shared" si="1002"/>
        <v/>
      </c>
      <c r="CM752" s="166" t="str">
        <f t="shared" si="1003"/>
        <v/>
      </c>
      <c r="CN752" s="163" t="str">
        <f t="shared" si="1004"/>
        <v/>
      </c>
      <c r="CO752" s="164" t="str">
        <f t="shared" si="1005"/>
        <v/>
      </c>
      <c r="CP752" s="109"/>
      <c r="CQ752" s="163" t="str">
        <f t="shared" si="1006"/>
        <v/>
      </c>
      <c r="CR752" s="163" t="str">
        <f t="shared" si="1007"/>
        <v/>
      </c>
      <c r="CS752" s="109"/>
      <c r="CT752" s="112" t="str">
        <f t="shared" si="1039"/>
        <v/>
      </c>
      <c r="CU752" s="145" t="str">
        <f t="shared" si="1040"/>
        <v/>
      </c>
      <c r="CV752" s="111" t="str">
        <f t="shared" si="1041"/>
        <v/>
      </c>
      <c r="CW752" s="111" t="str">
        <f t="shared" si="1042"/>
        <v/>
      </c>
      <c r="CX752" s="109" t="str">
        <f t="shared" si="1008"/>
        <v/>
      </c>
      <c r="CY752" s="126" t="str">
        <f t="shared" si="1009"/>
        <v/>
      </c>
      <c r="CZ752" s="126" t="str">
        <f t="shared" si="1010"/>
        <v/>
      </c>
      <c r="DA752" s="126" t="str">
        <f t="shared" si="1011"/>
        <v/>
      </c>
      <c r="DB752" s="145" t="str">
        <f t="shared" si="1012"/>
        <v/>
      </c>
      <c r="DC752" s="143" t="str">
        <f t="shared" si="1013"/>
        <v/>
      </c>
      <c r="DD752" s="121"/>
      <c r="DE752" s="113" t="str">
        <f t="shared" si="1014"/>
        <v/>
      </c>
      <c r="DF752" s="113" t="str">
        <f t="shared" si="1015"/>
        <v/>
      </c>
      <c r="DG752" s="111" t="e">
        <f t="shared" si="1043"/>
        <v>#N/A</v>
      </c>
      <c r="DH752" s="108" t="str">
        <f t="shared" si="1016"/>
        <v/>
      </c>
      <c r="DI752" s="108" t="str">
        <f t="shared" si="1044"/>
        <v/>
      </c>
      <c r="DJ752" s="108" t="str">
        <f t="shared" si="1045"/>
        <v/>
      </c>
      <c r="DK752" s="108" t="str">
        <f t="shared" si="1048"/>
        <v/>
      </c>
      <c r="DL752" s="108" t="str">
        <f t="shared" si="1046"/>
        <v/>
      </c>
      <c r="DM752" s="108" t="str">
        <f t="shared" si="1047"/>
        <v/>
      </c>
      <c r="DN752" s="103"/>
      <c r="DO752" s="170" t="str">
        <f t="shared" si="1017"/>
        <v/>
      </c>
      <c r="DP752" s="170" t="str">
        <f t="shared" si="1018"/>
        <v/>
      </c>
      <c r="DQ752" s="170" t="str">
        <f t="shared" si="1019"/>
        <v/>
      </c>
      <c r="DR752" s="55" t="str">
        <f t="shared" si="1020"/>
        <v/>
      </c>
      <c r="DS752" s="55" t="str">
        <f t="shared" si="1021"/>
        <v/>
      </c>
      <c r="DT752" s="173" t="str">
        <f t="shared" si="1022"/>
        <v/>
      </c>
      <c r="DU752" s="55" t="str">
        <f t="shared" si="1023"/>
        <v/>
      </c>
      <c r="DV752" s="21" t="str">
        <f t="shared" si="1024"/>
        <v/>
      </c>
      <c r="DW752" s="11" t="str">
        <f t="shared" si="1049"/>
        <v/>
      </c>
      <c r="DX752" s="12" t="str">
        <f t="shared" si="1025"/>
        <v/>
      </c>
      <c r="DY752" s="15"/>
    </row>
    <row r="753" spans="1:129" ht="19.899999999999999" customHeight="1" x14ac:dyDescent="0.25">
      <c r="A753" s="47">
        <f t="shared" si="1026"/>
        <v>752</v>
      </c>
      <c r="B753" s="176"/>
      <c r="C753" s="194"/>
      <c r="D753" s="176"/>
      <c r="E753" s="194"/>
      <c r="F753" s="192"/>
      <c r="G753" s="193"/>
      <c r="H753" s="176"/>
      <c r="I753" s="176"/>
      <c r="J753" s="180"/>
      <c r="K753" s="180"/>
      <c r="L753" s="180"/>
      <c r="M753" s="40"/>
      <c r="N753" s="10" t="str">
        <f t="shared" si="969"/>
        <v/>
      </c>
      <c r="O753" s="13"/>
      <c r="P753" s="26" t="str">
        <f t="shared" si="1054"/>
        <v/>
      </c>
      <c r="Q753" s="26" t="str">
        <f t="shared" si="1054"/>
        <v/>
      </c>
      <c r="R753" s="26" t="str">
        <f t="shared" si="1054"/>
        <v/>
      </c>
      <c r="S753" s="26" t="str">
        <f t="shared" si="1054"/>
        <v/>
      </c>
      <c r="T753" s="26" t="str">
        <f t="shared" si="1054"/>
        <v/>
      </c>
      <c r="U753" s="157" t="str">
        <f t="shared" si="1054"/>
        <v/>
      </c>
      <c r="V753" s="26" t="str">
        <f t="shared" si="1054"/>
        <v/>
      </c>
      <c r="W753" s="26" t="str">
        <f t="shared" si="1054"/>
        <v/>
      </c>
      <c r="X753" s="26" t="str">
        <f t="shared" si="1054"/>
        <v/>
      </c>
      <c r="Y753" s="24" t="str">
        <f t="shared" si="1054"/>
        <v/>
      </c>
      <c r="Z753" s="18" t="str">
        <f t="shared" si="1055"/>
        <v/>
      </c>
      <c r="AA753" s="24" t="str">
        <f t="shared" si="1055"/>
        <v/>
      </c>
      <c r="AB753" s="24" t="str">
        <f t="shared" si="1055"/>
        <v/>
      </c>
      <c r="AC753" s="26" t="str">
        <f t="shared" si="1055"/>
        <v/>
      </c>
      <c r="AD753" s="33" t="str">
        <f t="shared" si="1055"/>
        <v/>
      </c>
      <c r="AE753" s="24" t="str">
        <f t="shared" si="1055"/>
        <v/>
      </c>
      <c r="AF753" s="26" t="str">
        <f t="shared" si="1055"/>
        <v/>
      </c>
      <c r="AG753" s="24" t="str">
        <f t="shared" si="1055"/>
        <v/>
      </c>
      <c r="AH753" s="26" t="str">
        <f t="shared" si="1055"/>
        <v/>
      </c>
      <c r="AI753" s="26" t="str">
        <f t="shared" si="1055"/>
        <v/>
      </c>
      <c r="AJ753" s="26" t="str">
        <f t="shared" si="1055"/>
        <v/>
      </c>
      <c r="AK753" s="26" t="str">
        <f t="shared" si="1055"/>
        <v/>
      </c>
      <c r="AL753" s="26" t="str">
        <f t="shared" si="1055"/>
        <v/>
      </c>
      <c r="AM753" s="18" t="str">
        <f t="shared" si="1055"/>
        <v/>
      </c>
      <c r="AN753" s="9"/>
      <c r="AO753" s="152" t="str">
        <f t="shared" si="1027"/>
        <v/>
      </c>
      <c r="AP753" s="150" t="str">
        <f t="shared" si="970"/>
        <v/>
      </c>
      <c r="AQ753" s="151" t="str">
        <f t="shared" si="971"/>
        <v/>
      </c>
      <c r="AR753" s="107" t="str">
        <f t="shared" si="972"/>
        <v/>
      </c>
      <c r="AS753" s="128" t="str">
        <f t="shared" si="973"/>
        <v/>
      </c>
      <c r="AT753" s="114" t="str">
        <f t="shared" si="1028"/>
        <v/>
      </c>
      <c r="AU753" s="114" t="str">
        <f t="shared" si="1029"/>
        <v/>
      </c>
      <c r="AV753" s="114" t="str">
        <f t="shared" si="1030"/>
        <v/>
      </c>
      <c r="AW753" s="114" t="str">
        <f t="shared" si="1031"/>
        <v/>
      </c>
      <c r="AX753" s="117" t="str">
        <f t="shared" si="1032"/>
        <v/>
      </c>
      <c r="AY753" s="117" t="str">
        <f t="shared" si="1033"/>
        <v/>
      </c>
      <c r="AZ753" s="111" t="str">
        <f t="shared" si="1034"/>
        <v/>
      </c>
      <c r="BA753" s="133" t="str">
        <f t="shared" si="1035"/>
        <v/>
      </c>
      <c r="BB753" s="126" t="str">
        <f t="shared" si="974"/>
        <v/>
      </c>
      <c r="BC753" s="126" t="str">
        <f t="shared" si="975"/>
        <v/>
      </c>
      <c r="BD753" s="127" t="str">
        <f t="shared" si="976"/>
        <v/>
      </c>
      <c r="BE753" s="115" t="str">
        <f t="shared" si="977"/>
        <v/>
      </c>
      <c r="BF753" s="148" t="str">
        <f t="shared" si="978"/>
        <v/>
      </c>
      <c r="BG753" s="126" t="str">
        <f t="shared" si="979"/>
        <v/>
      </c>
      <c r="BH753" s="126" t="str">
        <f t="shared" si="980"/>
        <v/>
      </c>
      <c r="BI753" s="126" t="str">
        <f t="shared" si="981"/>
        <v/>
      </c>
      <c r="BJ753" s="126" t="str">
        <f t="shared" si="982"/>
        <v/>
      </c>
      <c r="BK753" s="111" t="str">
        <f t="shared" si="983"/>
        <v/>
      </c>
      <c r="BL753" s="118" t="str">
        <f t="shared" si="1036"/>
        <v/>
      </c>
      <c r="BM753" s="115" t="str">
        <f t="shared" si="984"/>
        <v/>
      </c>
      <c r="BN753" s="110" t="str">
        <f t="shared" si="985"/>
        <v/>
      </c>
      <c r="BO753" s="110" t="str">
        <f t="shared" si="986"/>
        <v/>
      </c>
      <c r="BP753" s="111" t="str">
        <f t="shared" si="1037"/>
        <v/>
      </c>
      <c r="BQ753" s="110" t="str">
        <f t="shared" si="1038"/>
        <v/>
      </c>
      <c r="BR753" s="153"/>
      <c r="BS753" s="115" t="str">
        <f t="shared" si="987"/>
        <v/>
      </c>
      <c r="BT753" s="132" t="str">
        <f t="shared" si="1050"/>
        <v/>
      </c>
      <c r="BU753" s="146" t="str">
        <f t="shared" si="988"/>
        <v/>
      </c>
      <c r="BV753" s="115" t="str">
        <f t="shared" si="989"/>
        <v/>
      </c>
      <c r="BW753" s="118" t="str">
        <f t="shared" si="990"/>
        <v/>
      </c>
      <c r="BX753" s="119"/>
      <c r="BY753" s="111" t="str">
        <f t="shared" si="991"/>
        <v/>
      </c>
      <c r="BZ753" s="111" t="str">
        <f t="shared" si="992"/>
        <v/>
      </c>
      <c r="CA753" s="111" t="str">
        <f t="shared" si="993"/>
        <v/>
      </c>
      <c r="CB753" s="142" t="str">
        <f t="shared" si="994"/>
        <v/>
      </c>
      <c r="CC753" s="184" t="str">
        <f t="shared" si="995"/>
        <v/>
      </c>
      <c r="CD753" s="115" t="str">
        <f t="shared" si="996"/>
        <v/>
      </c>
      <c r="CE753" s="115" t="str">
        <f t="shared" si="997"/>
        <v/>
      </c>
      <c r="CF753" s="125" t="str">
        <f t="shared" si="998"/>
        <v/>
      </c>
      <c r="CG753" s="125" t="str">
        <f t="shared" si="999"/>
        <v/>
      </c>
      <c r="CH753" s="149" t="str">
        <f t="shared" si="1000"/>
        <v/>
      </c>
      <c r="CI753" s="142" t="str">
        <f t="shared" si="1001"/>
        <v/>
      </c>
      <c r="CJ753" s="119"/>
      <c r="CK753" s="109"/>
      <c r="CL753" s="166" t="str">
        <f t="shared" si="1002"/>
        <v/>
      </c>
      <c r="CM753" s="166" t="str">
        <f t="shared" si="1003"/>
        <v/>
      </c>
      <c r="CN753" s="163" t="str">
        <f t="shared" si="1004"/>
        <v/>
      </c>
      <c r="CO753" s="164" t="str">
        <f t="shared" si="1005"/>
        <v/>
      </c>
      <c r="CP753" s="109"/>
      <c r="CQ753" s="163" t="str">
        <f t="shared" si="1006"/>
        <v/>
      </c>
      <c r="CR753" s="163" t="str">
        <f t="shared" si="1007"/>
        <v/>
      </c>
      <c r="CS753" s="109"/>
      <c r="CT753" s="112" t="str">
        <f t="shared" si="1039"/>
        <v/>
      </c>
      <c r="CU753" s="145" t="str">
        <f t="shared" si="1040"/>
        <v/>
      </c>
      <c r="CV753" s="111" t="str">
        <f t="shared" si="1041"/>
        <v/>
      </c>
      <c r="CW753" s="111" t="str">
        <f t="shared" si="1042"/>
        <v/>
      </c>
      <c r="CX753" s="109" t="str">
        <f t="shared" si="1008"/>
        <v/>
      </c>
      <c r="CY753" s="126" t="str">
        <f t="shared" si="1009"/>
        <v/>
      </c>
      <c r="CZ753" s="126" t="str">
        <f t="shared" si="1010"/>
        <v/>
      </c>
      <c r="DA753" s="126" t="str">
        <f t="shared" si="1011"/>
        <v/>
      </c>
      <c r="DB753" s="145" t="str">
        <f t="shared" si="1012"/>
        <v/>
      </c>
      <c r="DC753" s="143" t="str">
        <f t="shared" si="1013"/>
        <v/>
      </c>
      <c r="DD753" s="121"/>
      <c r="DE753" s="113" t="str">
        <f t="shared" si="1014"/>
        <v/>
      </c>
      <c r="DF753" s="113" t="str">
        <f t="shared" si="1015"/>
        <v/>
      </c>
      <c r="DG753" s="111" t="e">
        <f t="shared" si="1043"/>
        <v>#N/A</v>
      </c>
      <c r="DH753" s="108" t="str">
        <f t="shared" si="1016"/>
        <v/>
      </c>
      <c r="DI753" s="108" t="str">
        <f t="shared" si="1044"/>
        <v/>
      </c>
      <c r="DJ753" s="108" t="str">
        <f t="shared" si="1045"/>
        <v/>
      </c>
      <c r="DK753" s="108" t="str">
        <f t="shared" si="1048"/>
        <v/>
      </c>
      <c r="DL753" s="108" t="str">
        <f t="shared" si="1046"/>
        <v/>
      </c>
      <c r="DM753" s="108" t="str">
        <f t="shared" si="1047"/>
        <v/>
      </c>
      <c r="DN753" s="103"/>
      <c r="DO753" s="170" t="str">
        <f t="shared" si="1017"/>
        <v/>
      </c>
      <c r="DP753" s="170" t="str">
        <f t="shared" si="1018"/>
        <v/>
      </c>
      <c r="DQ753" s="170" t="str">
        <f t="shared" si="1019"/>
        <v/>
      </c>
      <c r="DR753" s="55" t="str">
        <f t="shared" si="1020"/>
        <v/>
      </c>
      <c r="DS753" s="55" t="str">
        <f t="shared" si="1021"/>
        <v/>
      </c>
      <c r="DT753" s="173" t="str">
        <f t="shared" si="1022"/>
        <v/>
      </c>
      <c r="DU753" s="55" t="str">
        <f t="shared" si="1023"/>
        <v/>
      </c>
      <c r="DV753" s="21" t="str">
        <f t="shared" si="1024"/>
        <v/>
      </c>
      <c r="DW753" s="11" t="str">
        <f t="shared" si="1049"/>
        <v/>
      </c>
      <c r="DX753" s="12" t="str">
        <f t="shared" si="1025"/>
        <v/>
      </c>
      <c r="DY753" s="15"/>
    </row>
    <row r="754" spans="1:129" ht="19.899999999999999" customHeight="1" x14ac:dyDescent="0.25">
      <c r="A754" s="47">
        <f t="shared" si="1026"/>
        <v>753</v>
      </c>
      <c r="B754" s="176"/>
      <c r="C754" s="194"/>
      <c r="D754" s="176"/>
      <c r="E754" s="194"/>
      <c r="F754" s="192"/>
      <c r="G754" s="193"/>
      <c r="H754" s="176"/>
      <c r="I754" s="176"/>
      <c r="J754" s="180"/>
      <c r="K754" s="180"/>
      <c r="L754" s="180"/>
      <c r="M754" s="40"/>
      <c r="N754" s="10" t="str">
        <f t="shared" si="969"/>
        <v/>
      </c>
      <c r="O754" s="13"/>
      <c r="P754" s="26" t="str">
        <f t="shared" si="1054"/>
        <v/>
      </c>
      <c r="Q754" s="26" t="str">
        <f t="shared" si="1054"/>
        <v/>
      </c>
      <c r="R754" s="26" t="str">
        <f t="shared" si="1054"/>
        <v/>
      </c>
      <c r="S754" s="26" t="str">
        <f t="shared" si="1054"/>
        <v/>
      </c>
      <c r="T754" s="26" t="str">
        <f t="shared" si="1054"/>
        <v/>
      </c>
      <c r="U754" s="157" t="str">
        <f t="shared" si="1054"/>
        <v/>
      </c>
      <c r="V754" s="26" t="str">
        <f t="shared" si="1054"/>
        <v/>
      </c>
      <c r="W754" s="26" t="str">
        <f t="shared" si="1054"/>
        <v/>
      </c>
      <c r="X754" s="26" t="str">
        <f t="shared" si="1054"/>
        <v/>
      </c>
      <c r="Y754" s="24" t="str">
        <f t="shared" si="1054"/>
        <v/>
      </c>
      <c r="Z754" s="18" t="str">
        <f t="shared" si="1055"/>
        <v/>
      </c>
      <c r="AA754" s="24" t="str">
        <f t="shared" si="1055"/>
        <v/>
      </c>
      <c r="AB754" s="24" t="str">
        <f t="shared" si="1055"/>
        <v/>
      </c>
      <c r="AC754" s="26" t="str">
        <f t="shared" si="1055"/>
        <v/>
      </c>
      <c r="AD754" s="33" t="str">
        <f t="shared" si="1055"/>
        <v/>
      </c>
      <c r="AE754" s="24" t="str">
        <f t="shared" si="1055"/>
        <v/>
      </c>
      <c r="AF754" s="26" t="str">
        <f t="shared" si="1055"/>
        <v/>
      </c>
      <c r="AG754" s="24" t="str">
        <f t="shared" si="1055"/>
        <v/>
      </c>
      <c r="AH754" s="26" t="str">
        <f t="shared" si="1055"/>
        <v/>
      </c>
      <c r="AI754" s="26" t="str">
        <f t="shared" si="1055"/>
        <v/>
      </c>
      <c r="AJ754" s="26" t="str">
        <f t="shared" si="1055"/>
        <v/>
      </c>
      <c r="AK754" s="26" t="str">
        <f t="shared" si="1055"/>
        <v/>
      </c>
      <c r="AL754" s="26" t="str">
        <f t="shared" si="1055"/>
        <v/>
      </c>
      <c r="AM754" s="18" t="str">
        <f t="shared" si="1055"/>
        <v/>
      </c>
      <c r="AN754" s="9"/>
      <c r="AO754" s="152" t="str">
        <f t="shared" si="1027"/>
        <v/>
      </c>
      <c r="AP754" s="150" t="str">
        <f t="shared" si="970"/>
        <v/>
      </c>
      <c r="AQ754" s="151" t="str">
        <f t="shared" si="971"/>
        <v/>
      </c>
      <c r="AR754" s="107" t="str">
        <f t="shared" si="972"/>
        <v/>
      </c>
      <c r="AS754" s="128" t="str">
        <f t="shared" si="973"/>
        <v/>
      </c>
      <c r="AT754" s="114" t="str">
        <f t="shared" si="1028"/>
        <v/>
      </c>
      <c r="AU754" s="114" t="str">
        <f t="shared" si="1029"/>
        <v/>
      </c>
      <c r="AV754" s="114" t="str">
        <f t="shared" si="1030"/>
        <v/>
      </c>
      <c r="AW754" s="114" t="str">
        <f t="shared" si="1031"/>
        <v/>
      </c>
      <c r="AX754" s="117" t="str">
        <f t="shared" si="1032"/>
        <v/>
      </c>
      <c r="AY754" s="117" t="str">
        <f t="shared" si="1033"/>
        <v/>
      </c>
      <c r="AZ754" s="111" t="str">
        <f t="shared" si="1034"/>
        <v/>
      </c>
      <c r="BA754" s="133" t="str">
        <f t="shared" si="1035"/>
        <v/>
      </c>
      <c r="BB754" s="126" t="str">
        <f t="shared" si="974"/>
        <v/>
      </c>
      <c r="BC754" s="126" t="str">
        <f t="shared" si="975"/>
        <v/>
      </c>
      <c r="BD754" s="127" t="str">
        <f t="shared" si="976"/>
        <v/>
      </c>
      <c r="BE754" s="115" t="str">
        <f t="shared" si="977"/>
        <v/>
      </c>
      <c r="BF754" s="148" t="str">
        <f t="shared" si="978"/>
        <v/>
      </c>
      <c r="BG754" s="126" t="str">
        <f t="shared" si="979"/>
        <v/>
      </c>
      <c r="BH754" s="126" t="str">
        <f t="shared" si="980"/>
        <v/>
      </c>
      <c r="BI754" s="126" t="str">
        <f t="shared" si="981"/>
        <v/>
      </c>
      <c r="BJ754" s="126" t="str">
        <f t="shared" si="982"/>
        <v/>
      </c>
      <c r="BK754" s="111" t="str">
        <f t="shared" si="983"/>
        <v/>
      </c>
      <c r="BL754" s="118" t="str">
        <f t="shared" si="1036"/>
        <v/>
      </c>
      <c r="BM754" s="115" t="str">
        <f t="shared" si="984"/>
        <v/>
      </c>
      <c r="BN754" s="110" t="str">
        <f t="shared" si="985"/>
        <v/>
      </c>
      <c r="BO754" s="110" t="str">
        <f t="shared" si="986"/>
        <v/>
      </c>
      <c r="BP754" s="111" t="str">
        <f t="shared" si="1037"/>
        <v/>
      </c>
      <c r="BQ754" s="110" t="str">
        <f t="shared" si="1038"/>
        <v/>
      </c>
      <c r="BR754" s="153"/>
      <c r="BS754" s="115" t="str">
        <f t="shared" si="987"/>
        <v/>
      </c>
      <c r="BT754" s="132" t="str">
        <f t="shared" si="1050"/>
        <v/>
      </c>
      <c r="BU754" s="146" t="str">
        <f t="shared" si="988"/>
        <v/>
      </c>
      <c r="BV754" s="115" t="str">
        <f t="shared" si="989"/>
        <v/>
      </c>
      <c r="BW754" s="118" t="str">
        <f t="shared" si="990"/>
        <v/>
      </c>
      <c r="BX754" s="119"/>
      <c r="BY754" s="111" t="str">
        <f t="shared" si="991"/>
        <v/>
      </c>
      <c r="BZ754" s="111" t="str">
        <f t="shared" si="992"/>
        <v/>
      </c>
      <c r="CA754" s="111" t="str">
        <f t="shared" si="993"/>
        <v/>
      </c>
      <c r="CB754" s="142" t="str">
        <f t="shared" si="994"/>
        <v/>
      </c>
      <c r="CC754" s="184" t="str">
        <f t="shared" si="995"/>
        <v/>
      </c>
      <c r="CD754" s="115" t="str">
        <f t="shared" si="996"/>
        <v/>
      </c>
      <c r="CE754" s="115" t="str">
        <f t="shared" si="997"/>
        <v/>
      </c>
      <c r="CF754" s="125" t="str">
        <f t="shared" si="998"/>
        <v/>
      </c>
      <c r="CG754" s="125" t="str">
        <f t="shared" si="999"/>
        <v/>
      </c>
      <c r="CH754" s="149" t="str">
        <f t="shared" si="1000"/>
        <v/>
      </c>
      <c r="CI754" s="142" t="str">
        <f t="shared" si="1001"/>
        <v/>
      </c>
      <c r="CJ754" s="119"/>
      <c r="CK754" s="109"/>
      <c r="CL754" s="166" t="str">
        <f t="shared" si="1002"/>
        <v/>
      </c>
      <c r="CM754" s="166" t="str">
        <f t="shared" si="1003"/>
        <v/>
      </c>
      <c r="CN754" s="163" t="str">
        <f t="shared" si="1004"/>
        <v/>
      </c>
      <c r="CO754" s="164" t="str">
        <f t="shared" si="1005"/>
        <v/>
      </c>
      <c r="CP754" s="109"/>
      <c r="CQ754" s="163" t="str">
        <f t="shared" si="1006"/>
        <v/>
      </c>
      <c r="CR754" s="163" t="str">
        <f t="shared" si="1007"/>
        <v/>
      </c>
      <c r="CS754" s="109"/>
      <c r="CT754" s="112" t="str">
        <f t="shared" si="1039"/>
        <v/>
      </c>
      <c r="CU754" s="145" t="str">
        <f t="shared" si="1040"/>
        <v/>
      </c>
      <c r="CV754" s="111" t="str">
        <f t="shared" si="1041"/>
        <v/>
      </c>
      <c r="CW754" s="111" t="str">
        <f t="shared" si="1042"/>
        <v/>
      </c>
      <c r="CX754" s="109" t="str">
        <f t="shared" si="1008"/>
        <v/>
      </c>
      <c r="CY754" s="126" t="str">
        <f t="shared" si="1009"/>
        <v/>
      </c>
      <c r="CZ754" s="126" t="str">
        <f t="shared" si="1010"/>
        <v/>
      </c>
      <c r="DA754" s="126" t="str">
        <f t="shared" si="1011"/>
        <v/>
      </c>
      <c r="DB754" s="145" t="str">
        <f t="shared" si="1012"/>
        <v/>
      </c>
      <c r="DC754" s="143" t="str">
        <f t="shared" si="1013"/>
        <v/>
      </c>
      <c r="DD754" s="121"/>
      <c r="DE754" s="113" t="str">
        <f t="shared" si="1014"/>
        <v/>
      </c>
      <c r="DF754" s="113" t="str">
        <f t="shared" si="1015"/>
        <v/>
      </c>
      <c r="DG754" s="111" t="e">
        <f t="shared" si="1043"/>
        <v>#N/A</v>
      </c>
      <c r="DH754" s="108" t="str">
        <f t="shared" si="1016"/>
        <v/>
      </c>
      <c r="DI754" s="108" t="str">
        <f t="shared" si="1044"/>
        <v/>
      </c>
      <c r="DJ754" s="108" t="str">
        <f t="shared" si="1045"/>
        <v/>
      </c>
      <c r="DK754" s="108" t="str">
        <f t="shared" si="1048"/>
        <v/>
      </c>
      <c r="DL754" s="108" t="str">
        <f t="shared" si="1046"/>
        <v/>
      </c>
      <c r="DM754" s="108" t="str">
        <f t="shared" si="1047"/>
        <v/>
      </c>
      <c r="DN754" s="103"/>
      <c r="DO754" s="170" t="str">
        <f t="shared" si="1017"/>
        <v/>
      </c>
      <c r="DP754" s="170" t="str">
        <f t="shared" si="1018"/>
        <v/>
      </c>
      <c r="DQ754" s="170" t="str">
        <f t="shared" si="1019"/>
        <v/>
      </c>
      <c r="DR754" s="55" t="str">
        <f t="shared" si="1020"/>
        <v/>
      </c>
      <c r="DS754" s="55" t="str">
        <f t="shared" si="1021"/>
        <v/>
      </c>
      <c r="DT754" s="173" t="str">
        <f t="shared" si="1022"/>
        <v/>
      </c>
      <c r="DU754" s="55" t="str">
        <f t="shared" si="1023"/>
        <v/>
      </c>
      <c r="DV754" s="21" t="str">
        <f t="shared" si="1024"/>
        <v/>
      </c>
      <c r="DW754" s="11" t="str">
        <f t="shared" si="1049"/>
        <v/>
      </c>
      <c r="DX754" s="12" t="str">
        <f t="shared" si="1025"/>
        <v/>
      </c>
      <c r="DY754" s="15"/>
    </row>
    <row r="755" spans="1:129" ht="19.899999999999999" customHeight="1" x14ac:dyDescent="0.25">
      <c r="A755" s="47">
        <f t="shared" si="1026"/>
        <v>754</v>
      </c>
      <c r="B755" s="176"/>
      <c r="C755" s="194"/>
      <c r="D755" s="176"/>
      <c r="E755" s="194"/>
      <c r="F755" s="192"/>
      <c r="G755" s="193"/>
      <c r="H755" s="176"/>
      <c r="I755" s="176"/>
      <c r="J755" s="180"/>
      <c r="K755" s="180"/>
      <c r="L755" s="180"/>
      <c r="M755" s="40"/>
      <c r="N755" s="10" t="str">
        <f t="shared" si="969"/>
        <v/>
      </c>
      <c r="O755" s="13"/>
      <c r="P755" s="26" t="str">
        <f t="shared" si="1054"/>
        <v/>
      </c>
      <c r="Q755" s="26" t="str">
        <f t="shared" si="1054"/>
        <v/>
      </c>
      <c r="R755" s="26" t="str">
        <f t="shared" si="1054"/>
        <v/>
      </c>
      <c r="S755" s="26" t="str">
        <f t="shared" si="1054"/>
        <v/>
      </c>
      <c r="T755" s="26" t="str">
        <f t="shared" si="1054"/>
        <v/>
      </c>
      <c r="U755" s="157" t="str">
        <f t="shared" si="1054"/>
        <v/>
      </c>
      <c r="V755" s="26" t="str">
        <f t="shared" si="1054"/>
        <v/>
      </c>
      <c r="W755" s="26" t="str">
        <f t="shared" si="1054"/>
        <v/>
      </c>
      <c r="X755" s="26" t="str">
        <f t="shared" si="1054"/>
        <v/>
      </c>
      <c r="Y755" s="24" t="str">
        <f t="shared" si="1054"/>
        <v/>
      </c>
      <c r="Z755" s="18" t="str">
        <f t="shared" si="1055"/>
        <v/>
      </c>
      <c r="AA755" s="24" t="str">
        <f t="shared" si="1055"/>
        <v/>
      </c>
      <c r="AB755" s="24" t="str">
        <f t="shared" si="1055"/>
        <v/>
      </c>
      <c r="AC755" s="26" t="str">
        <f t="shared" si="1055"/>
        <v/>
      </c>
      <c r="AD755" s="33" t="str">
        <f t="shared" si="1055"/>
        <v/>
      </c>
      <c r="AE755" s="24" t="str">
        <f t="shared" si="1055"/>
        <v/>
      </c>
      <c r="AF755" s="26" t="str">
        <f t="shared" si="1055"/>
        <v/>
      </c>
      <c r="AG755" s="24" t="str">
        <f t="shared" si="1055"/>
        <v/>
      </c>
      <c r="AH755" s="26" t="str">
        <f t="shared" si="1055"/>
        <v/>
      </c>
      <c r="AI755" s="26" t="str">
        <f t="shared" si="1055"/>
        <v/>
      </c>
      <c r="AJ755" s="26" t="str">
        <f t="shared" si="1055"/>
        <v/>
      </c>
      <c r="AK755" s="26" t="str">
        <f t="shared" si="1055"/>
        <v/>
      </c>
      <c r="AL755" s="26" t="str">
        <f t="shared" si="1055"/>
        <v/>
      </c>
      <c r="AM755" s="18" t="str">
        <f t="shared" si="1055"/>
        <v/>
      </c>
      <c r="AN755" s="9"/>
      <c r="AO755" s="152" t="str">
        <f t="shared" si="1027"/>
        <v/>
      </c>
      <c r="AP755" s="150" t="str">
        <f t="shared" si="970"/>
        <v/>
      </c>
      <c r="AQ755" s="151" t="str">
        <f t="shared" si="971"/>
        <v/>
      </c>
      <c r="AR755" s="107" t="str">
        <f t="shared" si="972"/>
        <v/>
      </c>
      <c r="AS755" s="128" t="str">
        <f t="shared" si="973"/>
        <v/>
      </c>
      <c r="AT755" s="114" t="str">
        <f t="shared" si="1028"/>
        <v/>
      </c>
      <c r="AU755" s="114" t="str">
        <f t="shared" si="1029"/>
        <v/>
      </c>
      <c r="AV755" s="114" t="str">
        <f t="shared" si="1030"/>
        <v/>
      </c>
      <c r="AW755" s="114" t="str">
        <f t="shared" si="1031"/>
        <v/>
      </c>
      <c r="AX755" s="117" t="str">
        <f t="shared" si="1032"/>
        <v/>
      </c>
      <c r="AY755" s="117" t="str">
        <f t="shared" si="1033"/>
        <v/>
      </c>
      <c r="AZ755" s="111" t="str">
        <f t="shared" si="1034"/>
        <v/>
      </c>
      <c r="BA755" s="133" t="str">
        <f t="shared" si="1035"/>
        <v/>
      </c>
      <c r="BB755" s="126" t="str">
        <f t="shared" si="974"/>
        <v/>
      </c>
      <c r="BC755" s="126" t="str">
        <f t="shared" si="975"/>
        <v/>
      </c>
      <c r="BD755" s="127" t="str">
        <f t="shared" si="976"/>
        <v/>
      </c>
      <c r="BE755" s="115" t="str">
        <f t="shared" si="977"/>
        <v/>
      </c>
      <c r="BF755" s="148" t="str">
        <f t="shared" si="978"/>
        <v/>
      </c>
      <c r="BG755" s="126" t="str">
        <f t="shared" si="979"/>
        <v/>
      </c>
      <c r="BH755" s="126" t="str">
        <f t="shared" si="980"/>
        <v/>
      </c>
      <c r="BI755" s="126" t="str">
        <f t="shared" si="981"/>
        <v/>
      </c>
      <c r="BJ755" s="126" t="str">
        <f t="shared" si="982"/>
        <v/>
      </c>
      <c r="BK755" s="111" t="str">
        <f t="shared" si="983"/>
        <v/>
      </c>
      <c r="BL755" s="118" t="str">
        <f t="shared" si="1036"/>
        <v/>
      </c>
      <c r="BM755" s="115" t="str">
        <f t="shared" si="984"/>
        <v/>
      </c>
      <c r="BN755" s="110" t="str">
        <f t="shared" si="985"/>
        <v/>
      </c>
      <c r="BO755" s="110" t="str">
        <f t="shared" si="986"/>
        <v/>
      </c>
      <c r="BP755" s="111" t="str">
        <f t="shared" si="1037"/>
        <v/>
      </c>
      <c r="BQ755" s="110" t="str">
        <f t="shared" si="1038"/>
        <v/>
      </c>
      <c r="BR755" s="153"/>
      <c r="BS755" s="115" t="str">
        <f t="shared" si="987"/>
        <v/>
      </c>
      <c r="BT755" s="132" t="str">
        <f t="shared" si="1050"/>
        <v/>
      </c>
      <c r="BU755" s="146" t="str">
        <f t="shared" si="988"/>
        <v/>
      </c>
      <c r="BV755" s="115" t="str">
        <f t="shared" si="989"/>
        <v/>
      </c>
      <c r="BW755" s="118" t="str">
        <f t="shared" si="990"/>
        <v/>
      </c>
      <c r="BX755" s="119"/>
      <c r="BY755" s="111" t="str">
        <f t="shared" si="991"/>
        <v/>
      </c>
      <c r="BZ755" s="111" t="str">
        <f t="shared" si="992"/>
        <v/>
      </c>
      <c r="CA755" s="111" t="str">
        <f t="shared" si="993"/>
        <v/>
      </c>
      <c r="CB755" s="142" t="str">
        <f t="shared" si="994"/>
        <v/>
      </c>
      <c r="CC755" s="184" t="str">
        <f t="shared" si="995"/>
        <v/>
      </c>
      <c r="CD755" s="115" t="str">
        <f t="shared" si="996"/>
        <v/>
      </c>
      <c r="CE755" s="115" t="str">
        <f t="shared" si="997"/>
        <v/>
      </c>
      <c r="CF755" s="125" t="str">
        <f t="shared" si="998"/>
        <v/>
      </c>
      <c r="CG755" s="125" t="str">
        <f t="shared" si="999"/>
        <v/>
      </c>
      <c r="CH755" s="149" t="str">
        <f t="shared" si="1000"/>
        <v/>
      </c>
      <c r="CI755" s="142" t="str">
        <f t="shared" si="1001"/>
        <v/>
      </c>
      <c r="CJ755" s="119"/>
      <c r="CK755" s="109"/>
      <c r="CL755" s="166" t="str">
        <f t="shared" si="1002"/>
        <v/>
      </c>
      <c r="CM755" s="166" t="str">
        <f t="shared" si="1003"/>
        <v/>
      </c>
      <c r="CN755" s="163" t="str">
        <f t="shared" si="1004"/>
        <v/>
      </c>
      <c r="CO755" s="164" t="str">
        <f t="shared" si="1005"/>
        <v/>
      </c>
      <c r="CP755" s="109"/>
      <c r="CQ755" s="163" t="str">
        <f t="shared" si="1006"/>
        <v/>
      </c>
      <c r="CR755" s="163" t="str">
        <f t="shared" si="1007"/>
        <v/>
      </c>
      <c r="CS755" s="109"/>
      <c r="CT755" s="112" t="str">
        <f t="shared" si="1039"/>
        <v/>
      </c>
      <c r="CU755" s="145" t="str">
        <f t="shared" si="1040"/>
        <v/>
      </c>
      <c r="CV755" s="111" t="str">
        <f t="shared" si="1041"/>
        <v/>
      </c>
      <c r="CW755" s="111" t="str">
        <f t="shared" si="1042"/>
        <v/>
      </c>
      <c r="CX755" s="109" t="str">
        <f t="shared" si="1008"/>
        <v/>
      </c>
      <c r="CY755" s="126" t="str">
        <f t="shared" si="1009"/>
        <v/>
      </c>
      <c r="CZ755" s="126" t="str">
        <f t="shared" si="1010"/>
        <v/>
      </c>
      <c r="DA755" s="126" t="str">
        <f t="shared" si="1011"/>
        <v/>
      </c>
      <c r="DB755" s="145" t="str">
        <f t="shared" si="1012"/>
        <v/>
      </c>
      <c r="DC755" s="143" t="str">
        <f t="shared" si="1013"/>
        <v/>
      </c>
      <c r="DD755" s="121"/>
      <c r="DE755" s="113" t="str">
        <f t="shared" si="1014"/>
        <v/>
      </c>
      <c r="DF755" s="113" t="str">
        <f t="shared" si="1015"/>
        <v/>
      </c>
      <c r="DG755" s="111" t="e">
        <f t="shared" si="1043"/>
        <v>#N/A</v>
      </c>
      <c r="DH755" s="108" t="str">
        <f t="shared" si="1016"/>
        <v/>
      </c>
      <c r="DI755" s="108" t="str">
        <f t="shared" si="1044"/>
        <v/>
      </c>
      <c r="DJ755" s="108" t="str">
        <f t="shared" si="1045"/>
        <v/>
      </c>
      <c r="DK755" s="108" t="str">
        <f t="shared" si="1048"/>
        <v/>
      </c>
      <c r="DL755" s="108" t="str">
        <f t="shared" si="1046"/>
        <v/>
      </c>
      <c r="DM755" s="108" t="str">
        <f t="shared" si="1047"/>
        <v/>
      </c>
      <c r="DN755" s="103"/>
      <c r="DO755" s="170" t="str">
        <f t="shared" si="1017"/>
        <v/>
      </c>
      <c r="DP755" s="170" t="str">
        <f t="shared" si="1018"/>
        <v/>
      </c>
      <c r="DQ755" s="170" t="str">
        <f t="shared" si="1019"/>
        <v/>
      </c>
      <c r="DR755" s="55" t="str">
        <f t="shared" si="1020"/>
        <v/>
      </c>
      <c r="DS755" s="55" t="str">
        <f t="shared" si="1021"/>
        <v/>
      </c>
      <c r="DT755" s="173" t="str">
        <f t="shared" si="1022"/>
        <v/>
      </c>
      <c r="DU755" s="55" t="str">
        <f t="shared" si="1023"/>
        <v/>
      </c>
      <c r="DV755" s="21" t="str">
        <f t="shared" si="1024"/>
        <v/>
      </c>
      <c r="DW755" s="11" t="str">
        <f t="shared" si="1049"/>
        <v/>
      </c>
      <c r="DX755" s="12" t="str">
        <f t="shared" si="1025"/>
        <v/>
      </c>
      <c r="DY755" s="15"/>
    </row>
    <row r="756" spans="1:129" ht="19.899999999999999" customHeight="1" x14ac:dyDescent="0.25">
      <c r="A756" s="47">
        <f t="shared" si="1026"/>
        <v>755</v>
      </c>
      <c r="B756" s="176"/>
      <c r="C756" s="194"/>
      <c r="D756" s="176"/>
      <c r="E756" s="194"/>
      <c r="F756" s="192"/>
      <c r="G756" s="193"/>
      <c r="H756" s="176"/>
      <c r="I756" s="176"/>
      <c r="J756" s="180"/>
      <c r="K756" s="180"/>
      <c r="L756" s="180"/>
      <c r="M756" s="40"/>
      <c r="N756" s="10" t="str">
        <f t="shared" si="969"/>
        <v/>
      </c>
      <c r="O756" s="13"/>
      <c r="P756" s="26" t="str">
        <f t="shared" si="1054"/>
        <v/>
      </c>
      <c r="Q756" s="26" t="str">
        <f t="shared" si="1054"/>
        <v/>
      </c>
      <c r="R756" s="26" t="str">
        <f t="shared" si="1054"/>
        <v/>
      </c>
      <c r="S756" s="26" t="str">
        <f t="shared" si="1054"/>
        <v/>
      </c>
      <c r="T756" s="26" t="str">
        <f t="shared" si="1054"/>
        <v/>
      </c>
      <c r="U756" s="157" t="str">
        <f t="shared" si="1054"/>
        <v/>
      </c>
      <c r="V756" s="26" t="str">
        <f t="shared" si="1054"/>
        <v/>
      </c>
      <c r="W756" s="26" t="str">
        <f t="shared" si="1054"/>
        <v/>
      </c>
      <c r="X756" s="26" t="str">
        <f t="shared" si="1054"/>
        <v/>
      </c>
      <c r="Y756" s="24" t="str">
        <f t="shared" si="1054"/>
        <v/>
      </c>
      <c r="Z756" s="18" t="str">
        <f t="shared" si="1055"/>
        <v/>
      </c>
      <c r="AA756" s="24" t="str">
        <f t="shared" si="1055"/>
        <v/>
      </c>
      <c r="AB756" s="24" t="str">
        <f t="shared" si="1055"/>
        <v/>
      </c>
      <c r="AC756" s="26" t="str">
        <f t="shared" si="1055"/>
        <v/>
      </c>
      <c r="AD756" s="33" t="str">
        <f t="shared" si="1055"/>
        <v/>
      </c>
      <c r="AE756" s="24" t="str">
        <f t="shared" si="1055"/>
        <v/>
      </c>
      <c r="AF756" s="26" t="str">
        <f t="shared" si="1055"/>
        <v/>
      </c>
      <c r="AG756" s="24" t="str">
        <f t="shared" si="1055"/>
        <v/>
      </c>
      <c r="AH756" s="26" t="str">
        <f t="shared" si="1055"/>
        <v/>
      </c>
      <c r="AI756" s="26" t="str">
        <f t="shared" si="1055"/>
        <v/>
      </c>
      <c r="AJ756" s="26" t="str">
        <f t="shared" si="1055"/>
        <v/>
      </c>
      <c r="AK756" s="26" t="str">
        <f t="shared" si="1055"/>
        <v/>
      </c>
      <c r="AL756" s="26" t="str">
        <f t="shared" si="1055"/>
        <v/>
      </c>
      <c r="AM756" s="18" t="str">
        <f t="shared" si="1055"/>
        <v/>
      </c>
      <c r="AN756" s="9"/>
      <c r="AO756" s="152" t="str">
        <f t="shared" si="1027"/>
        <v/>
      </c>
      <c r="AP756" s="150" t="str">
        <f t="shared" si="970"/>
        <v/>
      </c>
      <c r="AQ756" s="151" t="str">
        <f t="shared" si="971"/>
        <v/>
      </c>
      <c r="AR756" s="107" t="str">
        <f t="shared" si="972"/>
        <v/>
      </c>
      <c r="AS756" s="128" t="str">
        <f t="shared" si="973"/>
        <v/>
      </c>
      <c r="AT756" s="114" t="str">
        <f t="shared" si="1028"/>
        <v/>
      </c>
      <c r="AU756" s="114" t="str">
        <f t="shared" si="1029"/>
        <v/>
      </c>
      <c r="AV756" s="114" t="str">
        <f t="shared" si="1030"/>
        <v/>
      </c>
      <c r="AW756" s="114" t="str">
        <f t="shared" si="1031"/>
        <v/>
      </c>
      <c r="AX756" s="117" t="str">
        <f t="shared" si="1032"/>
        <v/>
      </c>
      <c r="AY756" s="117" t="str">
        <f t="shared" si="1033"/>
        <v/>
      </c>
      <c r="AZ756" s="111" t="str">
        <f t="shared" si="1034"/>
        <v/>
      </c>
      <c r="BA756" s="133" t="str">
        <f t="shared" si="1035"/>
        <v/>
      </c>
      <c r="BB756" s="126" t="str">
        <f t="shared" si="974"/>
        <v/>
      </c>
      <c r="BC756" s="126" t="str">
        <f t="shared" si="975"/>
        <v/>
      </c>
      <c r="BD756" s="127" t="str">
        <f t="shared" si="976"/>
        <v/>
      </c>
      <c r="BE756" s="115" t="str">
        <f t="shared" si="977"/>
        <v/>
      </c>
      <c r="BF756" s="148" t="str">
        <f t="shared" si="978"/>
        <v/>
      </c>
      <c r="BG756" s="126" t="str">
        <f t="shared" si="979"/>
        <v/>
      </c>
      <c r="BH756" s="126" t="str">
        <f t="shared" si="980"/>
        <v/>
      </c>
      <c r="BI756" s="126" t="str">
        <f t="shared" si="981"/>
        <v/>
      </c>
      <c r="BJ756" s="126" t="str">
        <f t="shared" si="982"/>
        <v/>
      </c>
      <c r="BK756" s="111" t="str">
        <f t="shared" si="983"/>
        <v/>
      </c>
      <c r="BL756" s="118" t="str">
        <f t="shared" si="1036"/>
        <v/>
      </c>
      <c r="BM756" s="115" t="str">
        <f t="shared" si="984"/>
        <v/>
      </c>
      <c r="BN756" s="110" t="str">
        <f t="shared" si="985"/>
        <v/>
      </c>
      <c r="BO756" s="110" t="str">
        <f t="shared" si="986"/>
        <v/>
      </c>
      <c r="BP756" s="111" t="str">
        <f t="shared" si="1037"/>
        <v/>
      </c>
      <c r="BQ756" s="110" t="str">
        <f t="shared" si="1038"/>
        <v/>
      </c>
      <c r="BR756" s="153"/>
      <c r="BS756" s="115" t="str">
        <f t="shared" si="987"/>
        <v/>
      </c>
      <c r="BT756" s="132" t="str">
        <f t="shared" si="1050"/>
        <v/>
      </c>
      <c r="BU756" s="146" t="str">
        <f t="shared" si="988"/>
        <v/>
      </c>
      <c r="BV756" s="115" t="str">
        <f t="shared" si="989"/>
        <v/>
      </c>
      <c r="BW756" s="118" t="str">
        <f t="shared" si="990"/>
        <v/>
      </c>
      <c r="BX756" s="119"/>
      <c r="BY756" s="111" t="str">
        <f t="shared" si="991"/>
        <v/>
      </c>
      <c r="BZ756" s="111" t="str">
        <f t="shared" si="992"/>
        <v/>
      </c>
      <c r="CA756" s="111" t="str">
        <f t="shared" si="993"/>
        <v/>
      </c>
      <c r="CB756" s="142" t="str">
        <f t="shared" si="994"/>
        <v/>
      </c>
      <c r="CC756" s="184" t="str">
        <f t="shared" si="995"/>
        <v/>
      </c>
      <c r="CD756" s="115" t="str">
        <f t="shared" si="996"/>
        <v/>
      </c>
      <c r="CE756" s="115" t="str">
        <f t="shared" si="997"/>
        <v/>
      </c>
      <c r="CF756" s="125" t="str">
        <f t="shared" si="998"/>
        <v/>
      </c>
      <c r="CG756" s="125" t="str">
        <f t="shared" si="999"/>
        <v/>
      </c>
      <c r="CH756" s="149" t="str">
        <f t="shared" si="1000"/>
        <v/>
      </c>
      <c r="CI756" s="142" t="str">
        <f t="shared" si="1001"/>
        <v/>
      </c>
      <c r="CJ756" s="119"/>
      <c r="CK756" s="109"/>
      <c r="CL756" s="166" t="str">
        <f t="shared" si="1002"/>
        <v/>
      </c>
      <c r="CM756" s="166" t="str">
        <f t="shared" si="1003"/>
        <v/>
      </c>
      <c r="CN756" s="163" t="str">
        <f t="shared" si="1004"/>
        <v/>
      </c>
      <c r="CO756" s="164" t="str">
        <f t="shared" si="1005"/>
        <v/>
      </c>
      <c r="CP756" s="109"/>
      <c r="CQ756" s="163" t="str">
        <f t="shared" si="1006"/>
        <v/>
      </c>
      <c r="CR756" s="163" t="str">
        <f t="shared" si="1007"/>
        <v/>
      </c>
      <c r="CS756" s="109"/>
      <c r="CT756" s="112" t="str">
        <f t="shared" si="1039"/>
        <v/>
      </c>
      <c r="CU756" s="145" t="str">
        <f t="shared" si="1040"/>
        <v/>
      </c>
      <c r="CV756" s="111" t="str">
        <f t="shared" si="1041"/>
        <v/>
      </c>
      <c r="CW756" s="111" t="str">
        <f t="shared" si="1042"/>
        <v/>
      </c>
      <c r="CX756" s="109" t="str">
        <f t="shared" si="1008"/>
        <v/>
      </c>
      <c r="CY756" s="126" t="str">
        <f t="shared" si="1009"/>
        <v/>
      </c>
      <c r="CZ756" s="126" t="str">
        <f t="shared" si="1010"/>
        <v/>
      </c>
      <c r="DA756" s="126" t="str">
        <f t="shared" si="1011"/>
        <v/>
      </c>
      <c r="DB756" s="145" t="str">
        <f t="shared" si="1012"/>
        <v/>
      </c>
      <c r="DC756" s="143" t="str">
        <f t="shared" si="1013"/>
        <v/>
      </c>
      <c r="DD756" s="121"/>
      <c r="DE756" s="113" t="str">
        <f t="shared" si="1014"/>
        <v/>
      </c>
      <c r="DF756" s="113" t="str">
        <f t="shared" si="1015"/>
        <v/>
      </c>
      <c r="DG756" s="111" t="e">
        <f t="shared" si="1043"/>
        <v>#N/A</v>
      </c>
      <c r="DH756" s="108" t="str">
        <f t="shared" si="1016"/>
        <v/>
      </c>
      <c r="DI756" s="108" t="str">
        <f t="shared" si="1044"/>
        <v/>
      </c>
      <c r="DJ756" s="108" t="str">
        <f t="shared" si="1045"/>
        <v/>
      </c>
      <c r="DK756" s="108" t="str">
        <f t="shared" si="1048"/>
        <v/>
      </c>
      <c r="DL756" s="108" t="str">
        <f t="shared" si="1046"/>
        <v/>
      </c>
      <c r="DM756" s="108" t="str">
        <f t="shared" si="1047"/>
        <v/>
      </c>
      <c r="DN756" s="103"/>
      <c r="DO756" s="170" t="str">
        <f t="shared" si="1017"/>
        <v/>
      </c>
      <c r="DP756" s="170" t="str">
        <f t="shared" si="1018"/>
        <v/>
      </c>
      <c r="DQ756" s="170" t="str">
        <f t="shared" si="1019"/>
        <v/>
      </c>
      <c r="DR756" s="55" t="str">
        <f t="shared" si="1020"/>
        <v/>
      </c>
      <c r="DS756" s="55" t="str">
        <f t="shared" si="1021"/>
        <v/>
      </c>
      <c r="DT756" s="173" t="str">
        <f t="shared" si="1022"/>
        <v/>
      </c>
      <c r="DU756" s="55" t="str">
        <f t="shared" si="1023"/>
        <v/>
      </c>
      <c r="DV756" s="21" t="str">
        <f t="shared" si="1024"/>
        <v/>
      </c>
      <c r="DW756" s="11" t="str">
        <f t="shared" si="1049"/>
        <v/>
      </c>
      <c r="DX756" s="12" t="str">
        <f t="shared" si="1025"/>
        <v/>
      </c>
      <c r="DY756" s="15"/>
    </row>
    <row r="757" spans="1:129" ht="19.899999999999999" customHeight="1" x14ac:dyDescent="0.25">
      <c r="A757" s="47">
        <f t="shared" si="1026"/>
        <v>756</v>
      </c>
      <c r="B757" s="176"/>
      <c r="C757" s="194"/>
      <c r="D757" s="176"/>
      <c r="E757" s="194"/>
      <c r="F757" s="192"/>
      <c r="G757" s="193"/>
      <c r="H757" s="176"/>
      <c r="I757" s="176"/>
      <c r="J757" s="180"/>
      <c r="K757" s="180"/>
      <c r="L757" s="180"/>
      <c r="M757" s="40"/>
      <c r="N757" s="10" t="str">
        <f t="shared" si="969"/>
        <v/>
      </c>
      <c r="O757" s="13"/>
      <c r="P757" s="26" t="str">
        <f t="shared" si="1054"/>
        <v/>
      </c>
      <c r="Q757" s="26" t="str">
        <f t="shared" si="1054"/>
        <v/>
      </c>
      <c r="R757" s="26" t="str">
        <f t="shared" si="1054"/>
        <v/>
      </c>
      <c r="S757" s="26" t="str">
        <f t="shared" si="1054"/>
        <v/>
      </c>
      <c r="T757" s="26" t="str">
        <f t="shared" si="1054"/>
        <v/>
      </c>
      <c r="U757" s="157" t="str">
        <f t="shared" si="1054"/>
        <v/>
      </c>
      <c r="V757" s="26" t="str">
        <f t="shared" si="1054"/>
        <v/>
      </c>
      <c r="W757" s="26" t="str">
        <f t="shared" si="1054"/>
        <v/>
      </c>
      <c r="X757" s="26" t="str">
        <f t="shared" si="1054"/>
        <v/>
      </c>
      <c r="Y757" s="24" t="str">
        <f t="shared" si="1054"/>
        <v/>
      </c>
      <c r="Z757" s="18" t="str">
        <f t="shared" si="1055"/>
        <v/>
      </c>
      <c r="AA757" s="24" t="str">
        <f t="shared" si="1055"/>
        <v/>
      </c>
      <c r="AB757" s="24" t="str">
        <f t="shared" si="1055"/>
        <v/>
      </c>
      <c r="AC757" s="26" t="str">
        <f t="shared" si="1055"/>
        <v/>
      </c>
      <c r="AD757" s="33" t="str">
        <f t="shared" si="1055"/>
        <v/>
      </c>
      <c r="AE757" s="24" t="str">
        <f t="shared" si="1055"/>
        <v/>
      </c>
      <c r="AF757" s="26" t="str">
        <f t="shared" si="1055"/>
        <v/>
      </c>
      <c r="AG757" s="24" t="str">
        <f t="shared" si="1055"/>
        <v/>
      </c>
      <c r="AH757" s="26" t="str">
        <f t="shared" si="1055"/>
        <v/>
      </c>
      <c r="AI757" s="26" t="str">
        <f t="shared" si="1055"/>
        <v/>
      </c>
      <c r="AJ757" s="26" t="str">
        <f t="shared" si="1055"/>
        <v/>
      </c>
      <c r="AK757" s="26" t="str">
        <f t="shared" si="1055"/>
        <v/>
      </c>
      <c r="AL757" s="26" t="str">
        <f t="shared" si="1055"/>
        <v/>
      </c>
      <c r="AM757" s="18" t="str">
        <f t="shared" si="1055"/>
        <v/>
      </c>
      <c r="AN757" s="9"/>
      <c r="AO757" s="152" t="str">
        <f t="shared" si="1027"/>
        <v/>
      </c>
      <c r="AP757" s="150" t="str">
        <f t="shared" si="970"/>
        <v/>
      </c>
      <c r="AQ757" s="151" t="str">
        <f t="shared" si="971"/>
        <v/>
      </c>
      <c r="AR757" s="107" t="str">
        <f t="shared" si="972"/>
        <v/>
      </c>
      <c r="AS757" s="128" t="str">
        <f t="shared" si="973"/>
        <v/>
      </c>
      <c r="AT757" s="114" t="str">
        <f t="shared" si="1028"/>
        <v/>
      </c>
      <c r="AU757" s="114" t="str">
        <f t="shared" si="1029"/>
        <v/>
      </c>
      <c r="AV757" s="114" t="str">
        <f t="shared" si="1030"/>
        <v/>
      </c>
      <c r="AW757" s="114" t="str">
        <f t="shared" si="1031"/>
        <v/>
      </c>
      <c r="AX757" s="117" t="str">
        <f t="shared" si="1032"/>
        <v/>
      </c>
      <c r="AY757" s="117" t="str">
        <f t="shared" si="1033"/>
        <v/>
      </c>
      <c r="AZ757" s="111" t="str">
        <f t="shared" si="1034"/>
        <v/>
      </c>
      <c r="BA757" s="133" t="str">
        <f t="shared" si="1035"/>
        <v/>
      </c>
      <c r="BB757" s="126" t="str">
        <f t="shared" si="974"/>
        <v/>
      </c>
      <c r="BC757" s="126" t="str">
        <f t="shared" si="975"/>
        <v/>
      </c>
      <c r="BD757" s="127" t="str">
        <f t="shared" si="976"/>
        <v/>
      </c>
      <c r="BE757" s="115" t="str">
        <f t="shared" si="977"/>
        <v/>
      </c>
      <c r="BF757" s="148" t="str">
        <f t="shared" si="978"/>
        <v/>
      </c>
      <c r="BG757" s="126" t="str">
        <f t="shared" si="979"/>
        <v/>
      </c>
      <c r="BH757" s="126" t="str">
        <f t="shared" si="980"/>
        <v/>
      </c>
      <c r="BI757" s="126" t="str">
        <f t="shared" si="981"/>
        <v/>
      </c>
      <c r="BJ757" s="126" t="str">
        <f t="shared" si="982"/>
        <v/>
      </c>
      <c r="BK757" s="111" t="str">
        <f t="shared" si="983"/>
        <v/>
      </c>
      <c r="BL757" s="118" t="str">
        <f t="shared" si="1036"/>
        <v/>
      </c>
      <c r="BM757" s="115" t="str">
        <f t="shared" si="984"/>
        <v/>
      </c>
      <c r="BN757" s="110" t="str">
        <f t="shared" si="985"/>
        <v/>
      </c>
      <c r="BO757" s="110" t="str">
        <f t="shared" si="986"/>
        <v/>
      </c>
      <c r="BP757" s="111" t="str">
        <f t="shared" si="1037"/>
        <v/>
      </c>
      <c r="BQ757" s="110" t="str">
        <f t="shared" si="1038"/>
        <v/>
      </c>
      <c r="BR757" s="153"/>
      <c r="BS757" s="115" t="str">
        <f t="shared" si="987"/>
        <v/>
      </c>
      <c r="BT757" s="132" t="str">
        <f t="shared" si="1050"/>
        <v/>
      </c>
      <c r="BU757" s="146" t="str">
        <f t="shared" si="988"/>
        <v/>
      </c>
      <c r="BV757" s="115" t="str">
        <f t="shared" si="989"/>
        <v/>
      </c>
      <c r="BW757" s="118" t="str">
        <f t="shared" si="990"/>
        <v/>
      </c>
      <c r="BX757" s="119"/>
      <c r="BY757" s="111" t="str">
        <f t="shared" si="991"/>
        <v/>
      </c>
      <c r="BZ757" s="111" t="str">
        <f t="shared" si="992"/>
        <v/>
      </c>
      <c r="CA757" s="111" t="str">
        <f t="shared" si="993"/>
        <v/>
      </c>
      <c r="CB757" s="142" t="str">
        <f t="shared" si="994"/>
        <v/>
      </c>
      <c r="CC757" s="184" t="str">
        <f t="shared" si="995"/>
        <v/>
      </c>
      <c r="CD757" s="115" t="str">
        <f t="shared" si="996"/>
        <v/>
      </c>
      <c r="CE757" s="115" t="str">
        <f t="shared" si="997"/>
        <v/>
      </c>
      <c r="CF757" s="125" t="str">
        <f t="shared" si="998"/>
        <v/>
      </c>
      <c r="CG757" s="125" t="str">
        <f t="shared" si="999"/>
        <v/>
      </c>
      <c r="CH757" s="149" t="str">
        <f t="shared" si="1000"/>
        <v/>
      </c>
      <c r="CI757" s="142" t="str">
        <f t="shared" si="1001"/>
        <v/>
      </c>
      <c r="CJ757" s="119"/>
      <c r="CK757" s="109"/>
      <c r="CL757" s="166" t="str">
        <f t="shared" si="1002"/>
        <v/>
      </c>
      <c r="CM757" s="166" t="str">
        <f t="shared" si="1003"/>
        <v/>
      </c>
      <c r="CN757" s="163" t="str">
        <f t="shared" si="1004"/>
        <v/>
      </c>
      <c r="CO757" s="164" t="str">
        <f t="shared" si="1005"/>
        <v/>
      </c>
      <c r="CP757" s="109"/>
      <c r="CQ757" s="163" t="str">
        <f t="shared" si="1006"/>
        <v/>
      </c>
      <c r="CR757" s="163" t="str">
        <f t="shared" si="1007"/>
        <v/>
      </c>
      <c r="CS757" s="109"/>
      <c r="CT757" s="112" t="str">
        <f t="shared" si="1039"/>
        <v/>
      </c>
      <c r="CU757" s="145" t="str">
        <f t="shared" si="1040"/>
        <v/>
      </c>
      <c r="CV757" s="111" t="str">
        <f t="shared" si="1041"/>
        <v/>
      </c>
      <c r="CW757" s="111" t="str">
        <f t="shared" si="1042"/>
        <v/>
      </c>
      <c r="CX757" s="109" t="str">
        <f t="shared" si="1008"/>
        <v/>
      </c>
      <c r="CY757" s="126" t="str">
        <f t="shared" si="1009"/>
        <v/>
      </c>
      <c r="CZ757" s="126" t="str">
        <f t="shared" si="1010"/>
        <v/>
      </c>
      <c r="DA757" s="126" t="str">
        <f t="shared" si="1011"/>
        <v/>
      </c>
      <c r="DB757" s="145" t="str">
        <f t="shared" si="1012"/>
        <v/>
      </c>
      <c r="DC757" s="143" t="str">
        <f t="shared" si="1013"/>
        <v/>
      </c>
      <c r="DD757" s="121"/>
      <c r="DE757" s="113" t="str">
        <f t="shared" si="1014"/>
        <v/>
      </c>
      <c r="DF757" s="113" t="str">
        <f t="shared" si="1015"/>
        <v/>
      </c>
      <c r="DG757" s="111" t="e">
        <f t="shared" si="1043"/>
        <v>#N/A</v>
      </c>
      <c r="DH757" s="108" t="str">
        <f t="shared" si="1016"/>
        <v/>
      </c>
      <c r="DI757" s="108" t="str">
        <f t="shared" si="1044"/>
        <v/>
      </c>
      <c r="DJ757" s="108" t="str">
        <f t="shared" si="1045"/>
        <v/>
      </c>
      <c r="DK757" s="108" t="str">
        <f t="shared" si="1048"/>
        <v/>
      </c>
      <c r="DL757" s="108" t="str">
        <f t="shared" si="1046"/>
        <v/>
      </c>
      <c r="DM757" s="108" t="str">
        <f t="shared" si="1047"/>
        <v/>
      </c>
      <c r="DN757" s="103"/>
      <c r="DO757" s="170" t="str">
        <f t="shared" si="1017"/>
        <v/>
      </c>
      <c r="DP757" s="170" t="str">
        <f t="shared" si="1018"/>
        <v/>
      </c>
      <c r="DQ757" s="170" t="str">
        <f t="shared" si="1019"/>
        <v/>
      </c>
      <c r="DR757" s="55" t="str">
        <f t="shared" si="1020"/>
        <v/>
      </c>
      <c r="DS757" s="55" t="str">
        <f t="shared" si="1021"/>
        <v/>
      </c>
      <c r="DT757" s="173" t="str">
        <f t="shared" si="1022"/>
        <v/>
      </c>
      <c r="DU757" s="55" t="str">
        <f t="shared" si="1023"/>
        <v/>
      </c>
      <c r="DV757" s="21" t="str">
        <f t="shared" si="1024"/>
        <v/>
      </c>
      <c r="DW757" s="11" t="str">
        <f t="shared" si="1049"/>
        <v/>
      </c>
      <c r="DX757" s="12" t="str">
        <f t="shared" si="1025"/>
        <v/>
      </c>
      <c r="DY757" s="15"/>
    </row>
    <row r="758" spans="1:129" ht="19.899999999999999" customHeight="1" x14ac:dyDescent="0.25">
      <c r="A758" s="47">
        <f t="shared" si="1026"/>
        <v>757</v>
      </c>
      <c r="B758" s="176"/>
      <c r="C758" s="194"/>
      <c r="D758" s="176"/>
      <c r="E758" s="194"/>
      <c r="F758" s="192"/>
      <c r="G758" s="193"/>
      <c r="H758" s="176"/>
      <c r="I758" s="176"/>
      <c r="J758" s="180"/>
      <c r="K758" s="180"/>
      <c r="L758" s="180"/>
      <c r="M758" s="40"/>
      <c r="N758" s="10" t="str">
        <f t="shared" si="969"/>
        <v/>
      </c>
      <c r="O758" s="13"/>
      <c r="P758" s="26" t="str">
        <f t="shared" si="1054"/>
        <v/>
      </c>
      <c r="Q758" s="26" t="str">
        <f t="shared" si="1054"/>
        <v/>
      </c>
      <c r="R758" s="26" t="str">
        <f t="shared" si="1054"/>
        <v/>
      </c>
      <c r="S758" s="26" t="str">
        <f t="shared" si="1054"/>
        <v/>
      </c>
      <c r="T758" s="26" t="str">
        <f t="shared" si="1054"/>
        <v/>
      </c>
      <c r="U758" s="157" t="str">
        <f t="shared" si="1054"/>
        <v/>
      </c>
      <c r="V758" s="26" t="str">
        <f t="shared" si="1054"/>
        <v/>
      </c>
      <c r="W758" s="26" t="str">
        <f t="shared" si="1054"/>
        <v/>
      </c>
      <c r="X758" s="26" t="str">
        <f t="shared" si="1054"/>
        <v/>
      </c>
      <c r="Y758" s="24" t="str">
        <f t="shared" si="1054"/>
        <v/>
      </c>
      <c r="Z758" s="18" t="str">
        <f t="shared" si="1055"/>
        <v/>
      </c>
      <c r="AA758" s="24" t="str">
        <f t="shared" si="1055"/>
        <v/>
      </c>
      <c r="AB758" s="24" t="str">
        <f t="shared" si="1055"/>
        <v/>
      </c>
      <c r="AC758" s="26" t="str">
        <f t="shared" si="1055"/>
        <v/>
      </c>
      <c r="AD758" s="33" t="str">
        <f t="shared" si="1055"/>
        <v/>
      </c>
      <c r="AE758" s="24" t="str">
        <f t="shared" si="1055"/>
        <v/>
      </c>
      <c r="AF758" s="26" t="str">
        <f t="shared" si="1055"/>
        <v/>
      </c>
      <c r="AG758" s="24" t="str">
        <f t="shared" si="1055"/>
        <v/>
      </c>
      <c r="AH758" s="26" t="str">
        <f t="shared" si="1055"/>
        <v/>
      </c>
      <c r="AI758" s="26" t="str">
        <f t="shared" si="1055"/>
        <v/>
      </c>
      <c r="AJ758" s="26" t="str">
        <f t="shared" si="1055"/>
        <v/>
      </c>
      <c r="AK758" s="26" t="str">
        <f t="shared" si="1055"/>
        <v/>
      </c>
      <c r="AL758" s="26" t="str">
        <f t="shared" si="1055"/>
        <v/>
      </c>
      <c r="AM758" s="18" t="str">
        <f t="shared" si="1055"/>
        <v/>
      </c>
      <c r="AN758" s="9"/>
      <c r="AO758" s="152" t="str">
        <f t="shared" si="1027"/>
        <v/>
      </c>
      <c r="AP758" s="150" t="str">
        <f t="shared" si="970"/>
        <v/>
      </c>
      <c r="AQ758" s="151" t="str">
        <f t="shared" si="971"/>
        <v/>
      </c>
      <c r="AR758" s="107" t="str">
        <f t="shared" si="972"/>
        <v/>
      </c>
      <c r="AS758" s="128" t="str">
        <f t="shared" si="973"/>
        <v/>
      </c>
      <c r="AT758" s="114" t="str">
        <f t="shared" si="1028"/>
        <v/>
      </c>
      <c r="AU758" s="114" t="str">
        <f t="shared" si="1029"/>
        <v/>
      </c>
      <c r="AV758" s="114" t="str">
        <f t="shared" si="1030"/>
        <v/>
      </c>
      <c r="AW758" s="114" t="str">
        <f t="shared" si="1031"/>
        <v/>
      </c>
      <c r="AX758" s="117" t="str">
        <f t="shared" si="1032"/>
        <v/>
      </c>
      <c r="AY758" s="117" t="str">
        <f t="shared" si="1033"/>
        <v/>
      </c>
      <c r="AZ758" s="111" t="str">
        <f t="shared" si="1034"/>
        <v/>
      </c>
      <c r="BA758" s="133" t="str">
        <f t="shared" si="1035"/>
        <v/>
      </c>
      <c r="BB758" s="126" t="str">
        <f t="shared" si="974"/>
        <v/>
      </c>
      <c r="BC758" s="126" t="str">
        <f t="shared" si="975"/>
        <v/>
      </c>
      <c r="BD758" s="127" t="str">
        <f t="shared" si="976"/>
        <v/>
      </c>
      <c r="BE758" s="115" t="str">
        <f t="shared" si="977"/>
        <v/>
      </c>
      <c r="BF758" s="148" t="str">
        <f t="shared" si="978"/>
        <v/>
      </c>
      <c r="BG758" s="126" t="str">
        <f t="shared" si="979"/>
        <v/>
      </c>
      <c r="BH758" s="126" t="str">
        <f t="shared" si="980"/>
        <v/>
      </c>
      <c r="BI758" s="126" t="str">
        <f t="shared" si="981"/>
        <v/>
      </c>
      <c r="BJ758" s="126" t="str">
        <f t="shared" si="982"/>
        <v/>
      </c>
      <c r="BK758" s="111" t="str">
        <f t="shared" si="983"/>
        <v/>
      </c>
      <c r="BL758" s="118" t="str">
        <f t="shared" si="1036"/>
        <v/>
      </c>
      <c r="BM758" s="115" t="str">
        <f t="shared" si="984"/>
        <v/>
      </c>
      <c r="BN758" s="110" t="str">
        <f t="shared" si="985"/>
        <v/>
      </c>
      <c r="BO758" s="110" t="str">
        <f t="shared" si="986"/>
        <v/>
      </c>
      <c r="BP758" s="111" t="str">
        <f t="shared" si="1037"/>
        <v/>
      </c>
      <c r="BQ758" s="110" t="str">
        <f t="shared" si="1038"/>
        <v/>
      </c>
      <c r="BR758" s="153"/>
      <c r="BS758" s="115" t="str">
        <f t="shared" si="987"/>
        <v/>
      </c>
      <c r="BT758" s="132" t="str">
        <f t="shared" si="1050"/>
        <v/>
      </c>
      <c r="BU758" s="146" t="str">
        <f t="shared" si="988"/>
        <v/>
      </c>
      <c r="BV758" s="115" t="str">
        <f t="shared" si="989"/>
        <v/>
      </c>
      <c r="BW758" s="118" t="str">
        <f t="shared" si="990"/>
        <v/>
      </c>
      <c r="BX758" s="119"/>
      <c r="BY758" s="111" t="str">
        <f t="shared" si="991"/>
        <v/>
      </c>
      <c r="BZ758" s="111" t="str">
        <f t="shared" si="992"/>
        <v/>
      </c>
      <c r="CA758" s="111" t="str">
        <f t="shared" si="993"/>
        <v/>
      </c>
      <c r="CB758" s="142" t="str">
        <f t="shared" si="994"/>
        <v/>
      </c>
      <c r="CC758" s="184" t="str">
        <f t="shared" si="995"/>
        <v/>
      </c>
      <c r="CD758" s="115" t="str">
        <f t="shared" si="996"/>
        <v/>
      </c>
      <c r="CE758" s="115" t="str">
        <f t="shared" si="997"/>
        <v/>
      </c>
      <c r="CF758" s="125" t="str">
        <f t="shared" si="998"/>
        <v/>
      </c>
      <c r="CG758" s="125" t="str">
        <f t="shared" si="999"/>
        <v/>
      </c>
      <c r="CH758" s="149" t="str">
        <f t="shared" si="1000"/>
        <v/>
      </c>
      <c r="CI758" s="142" t="str">
        <f t="shared" si="1001"/>
        <v/>
      </c>
      <c r="CJ758" s="119"/>
      <c r="CK758" s="109"/>
      <c r="CL758" s="166" t="str">
        <f t="shared" si="1002"/>
        <v/>
      </c>
      <c r="CM758" s="166" t="str">
        <f t="shared" si="1003"/>
        <v/>
      </c>
      <c r="CN758" s="163" t="str">
        <f t="shared" si="1004"/>
        <v/>
      </c>
      <c r="CO758" s="164" t="str">
        <f t="shared" si="1005"/>
        <v/>
      </c>
      <c r="CP758" s="109"/>
      <c r="CQ758" s="163" t="str">
        <f t="shared" si="1006"/>
        <v/>
      </c>
      <c r="CR758" s="163" t="str">
        <f t="shared" si="1007"/>
        <v/>
      </c>
      <c r="CS758" s="109"/>
      <c r="CT758" s="112" t="str">
        <f t="shared" si="1039"/>
        <v/>
      </c>
      <c r="CU758" s="145" t="str">
        <f t="shared" si="1040"/>
        <v/>
      </c>
      <c r="CV758" s="111" t="str">
        <f t="shared" si="1041"/>
        <v/>
      </c>
      <c r="CW758" s="111" t="str">
        <f t="shared" si="1042"/>
        <v/>
      </c>
      <c r="CX758" s="109" t="str">
        <f t="shared" si="1008"/>
        <v/>
      </c>
      <c r="CY758" s="126" t="str">
        <f t="shared" si="1009"/>
        <v/>
      </c>
      <c r="CZ758" s="126" t="str">
        <f t="shared" si="1010"/>
        <v/>
      </c>
      <c r="DA758" s="126" t="str">
        <f t="shared" si="1011"/>
        <v/>
      </c>
      <c r="DB758" s="145" t="str">
        <f t="shared" si="1012"/>
        <v/>
      </c>
      <c r="DC758" s="143" t="str">
        <f t="shared" si="1013"/>
        <v/>
      </c>
      <c r="DD758" s="121"/>
      <c r="DE758" s="113" t="str">
        <f t="shared" si="1014"/>
        <v/>
      </c>
      <c r="DF758" s="113" t="str">
        <f t="shared" si="1015"/>
        <v/>
      </c>
      <c r="DG758" s="111" t="e">
        <f t="shared" si="1043"/>
        <v>#N/A</v>
      </c>
      <c r="DH758" s="108" t="str">
        <f t="shared" si="1016"/>
        <v/>
      </c>
      <c r="DI758" s="108" t="str">
        <f t="shared" si="1044"/>
        <v/>
      </c>
      <c r="DJ758" s="108" t="str">
        <f t="shared" si="1045"/>
        <v/>
      </c>
      <c r="DK758" s="108" t="str">
        <f t="shared" si="1048"/>
        <v/>
      </c>
      <c r="DL758" s="108" t="str">
        <f t="shared" si="1046"/>
        <v/>
      </c>
      <c r="DM758" s="108" t="str">
        <f t="shared" si="1047"/>
        <v/>
      </c>
      <c r="DN758" s="103"/>
      <c r="DO758" s="170" t="str">
        <f t="shared" si="1017"/>
        <v/>
      </c>
      <c r="DP758" s="170" t="str">
        <f t="shared" si="1018"/>
        <v/>
      </c>
      <c r="DQ758" s="170" t="str">
        <f t="shared" si="1019"/>
        <v/>
      </c>
      <c r="DR758" s="55" t="str">
        <f t="shared" si="1020"/>
        <v/>
      </c>
      <c r="DS758" s="55" t="str">
        <f t="shared" si="1021"/>
        <v/>
      </c>
      <c r="DT758" s="173" t="str">
        <f t="shared" si="1022"/>
        <v/>
      </c>
      <c r="DU758" s="55" t="str">
        <f t="shared" si="1023"/>
        <v/>
      </c>
      <c r="DV758" s="21" t="str">
        <f t="shared" si="1024"/>
        <v/>
      </c>
      <c r="DW758" s="11" t="str">
        <f t="shared" si="1049"/>
        <v/>
      </c>
      <c r="DX758" s="12" t="str">
        <f t="shared" si="1025"/>
        <v/>
      </c>
      <c r="DY758" s="15"/>
    </row>
    <row r="759" spans="1:129" ht="19.899999999999999" customHeight="1" x14ac:dyDescent="0.25">
      <c r="A759" s="47">
        <f t="shared" si="1026"/>
        <v>758</v>
      </c>
      <c r="B759" s="176"/>
      <c r="C759" s="194"/>
      <c r="D759" s="176"/>
      <c r="E759" s="194"/>
      <c r="F759" s="192"/>
      <c r="G759" s="193"/>
      <c r="H759" s="176"/>
      <c r="I759" s="176"/>
      <c r="J759" s="180"/>
      <c r="K759" s="180"/>
      <c r="L759" s="180"/>
      <c r="M759" s="40"/>
      <c r="N759" s="10" t="str">
        <f t="shared" si="969"/>
        <v/>
      </c>
      <c r="O759" s="13"/>
      <c r="P759" s="26" t="str">
        <f t="shared" si="1054"/>
        <v/>
      </c>
      <c r="Q759" s="26" t="str">
        <f t="shared" si="1054"/>
        <v/>
      </c>
      <c r="R759" s="26" t="str">
        <f t="shared" si="1054"/>
        <v/>
      </c>
      <c r="S759" s="26" t="str">
        <f t="shared" si="1054"/>
        <v/>
      </c>
      <c r="T759" s="26" t="str">
        <f t="shared" si="1054"/>
        <v/>
      </c>
      <c r="U759" s="157" t="str">
        <f t="shared" si="1054"/>
        <v/>
      </c>
      <c r="V759" s="26" t="str">
        <f t="shared" si="1054"/>
        <v/>
      </c>
      <c r="W759" s="26" t="str">
        <f t="shared" si="1054"/>
        <v/>
      </c>
      <c r="X759" s="26" t="str">
        <f t="shared" si="1054"/>
        <v/>
      </c>
      <c r="Y759" s="24" t="str">
        <f t="shared" si="1054"/>
        <v/>
      </c>
      <c r="Z759" s="18" t="str">
        <f t="shared" si="1055"/>
        <v/>
      </c>
      <c r="AA759" s="24" t="str">
        <f t="shared" si="1055"/>
        <v/>
      </c>
      <c r="AB759" s="24" t="str">
        <f t="shared" si="1055"/>
        <v/>
      </c>
      <c r="AC759" s="26" t="str">
        <f t="shared" si="1055"/>
        <v/>
      </c>
      <c r="AD759" s="33" t="str">
        <f t="shared" si="1055"/>
        <v/>
      </c>
      <c r="AE759" s="24" t="str">
        <f t="shared" si="1055"/>
        <v/>
      </c>
      <c r="AF759" s="26" t="str">
        <f t="shared" si="1055"/>
        <v/>
      </c>
      <c r="AG759" s="24" t="str">
        <f t="shared" si="1055"/>
        <v/>
      </c>
      <c r="AH759" s="26" t="str">
        <f t="shared" si="1055"/>
        <v/>
      </c>
      <c r="AI759" s="26" t="str">
        <f t="shared" si="1055"/>
        <v/>
      </c>
      <c r="AJ759" s="26" t="str">
        <f t="shared" si="1055"/>
        <v/>
      </c>
      <c r="AK759" s="26" t="str">
        <f t="shared" si="1055"/>
        <v/>
      </c>
      <c r="AL759" s="26" t="str">
        <f t="shared" si="1055"/>
        <v/>
      </c>
      <c r="AM759" s="18" t="str">
        <f t="shared" si="1055"/>
        <v/>
      </c>
      <c r="AN759" s="9"/>
      <c r="AO759" s="152" t="str">
        <f t="shared" si="1027"/>
        <v/>
      </c>
      <c r="AP759" s="150" t="str">
        <f t="shared" si="970"/>
        <v/>
      </c>
      <c r="AQ759" s="151" t="str">
        <f t="shared" si="971"/>
        <v/>
      </c>
      <c r="AR759" s="107" t="str">
        <f t="shared" si="972"/>
        <v/>
      </c>
      <c r="AS759" s="128" t="str">
        <f t="shared" si="973"/>
        <v/>
      </c>
      <c r="AT759" s="114" t="str">
        <f t="shared" si="1028"/>
        <v/>
      </c>
      <c r="AU759" s="114" t="str">
        <f t="shared" si="1029"/>
        <v/>
      </c>
      <c r="AV759" s="114" t="str">
        <f t="shared" si="1030"/>
        <v/>
      </c>
      <c r="AW759" s="114" t="str">
        <f t="shared" si="1031"/>
        <v/>
      </c>
      <c r="AX759" s="117" t="str">
        <f t="shared" si="1032"/>
        <v/>
      </c>
      <c r="AY759" s="117" t="str">
        <f t="shared" si="1033"/>
        <v/>
      </c>
      <c r="AZ759" s="111" t="str">
        <f t="shared" si="1034"/>
        <v/>
      </c>
      <c r="BA759" s="133" t="str">
        <f t="shared" si="1035"/>
        <v/>
      </c>
      <c r="BB759" s="126" t="str">
        <f t="shared" si="974"/>
        <v/>
      </c>
      <c r="BC759" s="126" t="str">
        <f t="shared" si="975"/>
        <v/>
      </c>
      <c r="BD759" s="127" t="str">
        <f t="shared" si="976"/>
        <v/>
      </c>
      <c r="BE759" s="115" t="str">
        <f t="shared" si="977"/>
        <v/>
      </c>
      <c r="BF759" s="148" t="str">
        <f t="shared" si="978"/>
        <v/>
      </c>
      <c r="BG759" s="126" t="str">
        <f t="shared" si="979"/>
        <v/>
      </c>
      <c r="BH759" s="126" t="str">
        <f t="shared" si="980"/>
        <v/>
      </c>
      <c r="BI759" s="126" t="str">
        <f t="shared" si="981"/>
        <v/>
      </c>
      <c r="BJ759" s="126" t="str">
        <f t="shared" si="982"/>
        <v/>
      </c>
      <c r="BK759" s="111" t="str">
        <f t="shared" si="983"/>
        <v/>
      </c>
      <c r="BL759" s="118" t="str">
        <f t="shared" si="1036"/>
        <v/>
      </c>
      <c r="BM759" s="115" t="str">
        <f t="shared" si="984"/>
        <v/>
      </c>
      <c r="BN759" s="110" t="str">
        <f t="shared" si="985"/>
        <v/>
      </c>
      <c r="BO759" s="110" t="str">
        <f t="shared" si="986"/>
        <v/>
      </c>
      <c r="BP759" s="111" t="str">
        <f t="shared" si="1037"/>
        <v/>
      </c>
      <c r="BQ759" s="110" t="str">
        <f t="shared" si="1038"/>
        <v/>
      </c>
      <c r="BR759" s="153"/>
      <c r="BS759" s="115" t="str">
        <f t="shared" si="987"/>
        <v/>
      </c>
      <c r="BT759" s="132" t="str">
        <f t="shared" si="1050"/>
        <v/>
      </c>
      <c r="BU759" s="146" t="str">
        <f t="shared" si="988"/>
        <v/>
      </c>
      <c r="BV759" s="115" t="str">
        <f t="shared" si="989"/>
        <v/>
      </c>
      <c r="BW759" s="118" t="str">
        <f t="shared" si="990"/>
        <v/>
      </c>
      <c r="BX759" s="119"/>
      <c r="BY759" s="111" t="str">
        <f t="shared" si="991"/>
        <v/>
      </c>
      <c r="BZ759" s="111" t="str">
        <f t="shared" si="992"/>
        <v/>
      </c>
      <c r="CA759" s="111" t="str">
        <f t="shared" si="993"/>
        <v/>
      </c>
      <c r="CB759" s="142" t="str">
        <f t="shared" si="994"/>
        <v/>
      </c>
      <c r="CC759" s="184" t="str">
        <f t="shared" si="995"/>
        <v/>
      </c>
      <c r="CD759" s="115" t="str">
        <f t="shared" si="996"/>
        <v/>
      </c>
      <c r="CE759" s="115" t="str">
        <f t="shared" si="997"/>
        <v/>
      </c>
      <c r="CF759" s="125" t="str">
        <f t="shared" si="998"/>
        <v/>
      </c>
      <c r="CG759" s="125" t="str">
        <f t="shared" si="999"/>
        <v/>
      </c>
      <c r="CH759" s="149" t="str">
        <f t="shared" si="1000"/>
        <v/>
      </c>
      <c r="CI759" s="142" t="str">
        <f t="shared" si="1001"/>
        <v/>
      </c>
      <c r="CJ759" s="119"/>
      <c r="CK759" s="109"/>
      <c r="CL759" s="166" t="str">
        <f t="shared" si="1002"/>
        <v/>
      </c>
      <c r="CM759" s="166" t="str">
        <f t="shared" si="1003"/>
        <v/>
      </c>
      <c r="CN759" s="163" t="str">
        <f t="shared" si="1004"/>
        <v/>
      </c>
      <c r="CO759" s="164" t="str">
        <f t="shared" si="1005"/>
        <v/>
      </c>
      <c r="CP759" s="109"/>
      <c r="CQ759" s="163" t="str">
        <f t="shared" si="1006"/>
        <v/>
      </c>
      <c r="CR759" s="163" t="str">
        <f t="shared" si="1007"/>
        <v/>
      </c>
      <c r="CS759" s="109"/>
      <c r="CT759" s="112" t="str">
        <f t="shared" si="1039"/>
        <v/>
      </c>
      <c r="CU759" s="145" t="str">
        <f t="shared" si="1040"/>
        <v/>
      </c>
      <c r="CV759" s="111" t="str">
        <f t="shared" si="1041"/>
        <v/>
      </c>
      <c r="CW759" s="111" t="str">
        <f t="shared" si="1042"/>
        <v/>
      </c>
      <c r="CX759" s="109" t="str">
        <f t="shared" si="1008"/>
        <v/>
      </c>
      <c r="CY759" s="126" t="str">
        <f t="shared" si="1009"/>
        <v/>
      </c>
      <c r="CZ759" s="126" t="str">
        <f t="shared" si="1010"/>
        <v/>
      </c>
      <c r="DA759" s="126" t="str">
        <f t="shared" si="1011"/>
        <v/>
      </c>
      <c r="DB759" s="145" t="str">
        <f t="shared" si="1012"/>
        <v/>
      </c>
      <c r="DC759" s="143" t="str">
        <f t="shared" si="1013"/>
        <v/>
      </c>
      <c r="DD759" s="121"/>
      <c r="DE759" s="113" t="str">
        <f t="shared" si="1014"/>
        <v/>
      </c>
      <c r="DF759" s="113" t="str">
        <f t="shared" si="1015"/>
        <v/>
      </c>
      <c r="DG759" s="111" t="e">
        <f t="shared" si="1043"/>
        <v>#N/A</v>
      </c>
      <c r="DH759" s="108" t="str">
        <f t="shared" si="1016"/>
        <v/>
      </c>
      <c r="DI759" s="108" t="str">
        <f t="shared" si="1044"/>
        <v/>
      </c>
      <c r="DJ759" s="108" t="str">
        <f t="shared" si="1045"/>
        <v/>
      </c>
      <c r="DK759" s="108" t="str">
        <f t="shared" si="1048"/>
        <v/>
      </c>
      <c r="DL759" s="108" t="str">
        <f t="shared" si="1046"/>
        <v/>
      </c>
      <c r="DM759" s="108" t="str">
        <f t="shared" si="1047"/>
        <v/>
      </c>
      <c r="DN759" s="103"/>
      <c r="DO759" s="170" t="str">
        <f t="shared" si="1017"/>
        <v/>
      </c>
      <c r="DP759" s="170" t="str">
        <f t="shared" si="1018"/>
        <v/>
      </c>
      <c r="DQ759" s="170" t="str">
        <f t="shared" si="1019"/>
        <v/>
      </c>
      <c r="DR759" s="55" t="str">
        <f t="shared" si="1020"/>
        <v/>
      </c>
      <c r="DS759" s="55" t="str">
        <f t="shared" si="1021"/>
        <v/>
      </c>
      <c r="DT759" s="173" t="str">
        <f t="shared" si="1022"/>
        <v/>
      </c>
      <c r="DU759" s="55" t="str">
        <f t="shared" si="1023"/>
        <v/>
      </c>
      <c r="DV759" s="21" t="str">
        <f t="shared" si="1024"/>
        <v/>
      </c>
      <c r="DW759" s="11" t="str">
        <f t="shared" si="1049"/>
        <v/>
      </c>
      <c r="DX759" s="12" t="str">
        <f t="shared" si="1025"/>
        <v/>
      </c>
      <c r="DY759" s="15"/>
    </row>
    <row r="760" spans="1:129" ht="19.899999999999999" customHeight="1" x14ac:dyDescent="0.25">
      <c r="A760" s="47">
        <f t="shared" si="1026"/>
        <v>759</v>
      </c>
      <c r="B760" s="176"/>
      <c r="C760" s="194"/>
      <c r="D760" s="176"/>
      <c r="E760" s="194"/>
      <c r="F760" s="192"/>
      <c r="G760" s="193"/>
      <c r="H760" s="176"/>
      <c r="I760" s="176"/>
      <c r="J760" s="180"/>
      <c r="K760" s="180"/>
      <c r="L760" s="180"/>
      <c r="M760" s="40"/>
      <c r="N760" s="10" t="str">
        <f t="shared" si="969"/>
        <v/>
      </c>
      <c r="O760" s="13"/>
      <c r="P760" s="26" t="str">
        <f t="shared" si="1054"/>
        <v/>
      </c>
      <c r="Q760" s="26" t="str">
        <f t="shared" si="1054"/>
        <v/>
      </c>
      <c r="R760" s="26" t="str">
        <f t="shared" si="1054"/>
        <v/>
      </c>
      <c r="S760" s="26" t="str">
        <f t="shared" si="1054"/>
        <v/>
      </c>
      <c r="T760" s="26" t="str">
        <f t="shared" si="1054"/>
        <v/>
      </c>
      <c r="U760" s="157" t="str">
        <f t="shared" si="1054"/>
        <v/>
      </c>
      <c r="V760" s="26" t="str">
        <f t="shared" si="1054"/>
        <v/>
      </c>
      <c r="W760" s="26" t="str">
        <f t="shared" si="1054"/>
        <v/>
      </c>
      <c r="X760" s="26" t="str">
        <f t="shared" si="1054"/>
        <v/>
      </c>
      <c r="Y760" s="24" t="str">
        <f t="shared" si="1054"/>
        <v/>
      </c>
      <c r="Z760" s="18" t="str">
        <f t="shared" si="1055"/>
        <v/>
      </c>
      <c r="AA760" s="24" t="str">
        <f t="shared" si="1055"/>
        <v/>
      </c>
      <c r="AB760" s="24" t="str">
        <f t="shared" si="1055"/>
        <v/>
      </c>
      <c r="AC760" s="26" t="str">
        <f t="shared" si="1055"/>
        <v/>
      </c>
      <c r="AD760" s="33" t="str">
        <f t="shared" si="1055"/>
        <v/>
      </c>
      <c r="AE760" s="24" t="str">
        <f t="shared" si="1055"/>
        <v/>
      </c>
      <c r="AF760" s="26" t="str">
        <f t="shared" si="1055"/>
        <v/>
      </c>
      <c r="AG760" s="24" t="str">
        <f t="shared" si="1055"/>
        <v/>
      </c>
      <c r="AH760" s="26" t="str">
        <f t="shared" si="1055"/>
        <v/>
      </c>
      <c r="AI760" s="26" t="str">
        <f t="shared" si="1055"/>
        <v/>
      </c>
      <c r="AJ760" s="26" t="str">
        <f t="shared" si="1055"/>
        <v/>
      </c>
      <c r="AK760" s="26" t="str">
        <f t="shared" si="1055"/>
        <v/>
      </c>
      <c r="AL760" s="26" t="str">
        <f t="shared" si="1055"/>
        <v/>
      </c>
      <c r="AM760" s="18" t="str">
        <f t="shared" si="1055"/>
        <v/>
      </c>
      <c r="AN760" s="9"/>
      <c r="AO760" s="152" t="str">
        <f t="shared" si="1027"/>
        <v/>
      </c>
      <c r="AP760" s="150" t="str">
        <f t="shared" si="970"/>
        <v/>
      </c>
      <c r="AQ760" s="151" t="str">
        <f t="shared" si="971"/>
        <v/>
      </c>
      <c r="AR760" s="107" t="str">
        <f t="shared" si="972"/>
        <v/>
      </c>
      <c r="AS760" s="128" t="str">
        <f t="shared" si="973"/>
        <v/>
      </c>
      <c r="AT760" s="114" t="str">
        <f t="shared" si="1028"/>
        <v/>
      </c>
      <c r="AU760" s="114" t="str">
        <f t="shared" si="1029"/>
        <v/>
      </c>
      <c r="AV760" s="114" t="str">
        <f t="shared" si="1030"/>
        <v/>
      </c>
      <c r="AW760" s="114" t="str">
        <f t="shared" si="1031"/>
        <v/>
      </c>
      <c r="AX760" s="117" t="str">
        <f t="shared" si="1032"/>
        <v/>
      </c>
      <c r="AY760" s="117" t="str">
        <f t="shared" si="1033"/>
        <v/>
      </c>
      <c r="AZ760" s="111" t="str">
        <f t="shared" si="1034"/>
        <v/>
      </c>
      <c r="BA760" s="133" t="str">
        <f t="shared" si="1035"/>
        <v/>
      </c>
      <c r="BB760" s="126" t="str">
        <f t="shared" si="974"/>
        <v/>
      </c>
      <c r="BC760" s="126" t="str">
        <f t="shared" si="975"/>
        <v/>
      </c>
      <c r="BD760" s="127" t="str">
        <f t="shared" si="976"/>
        <v/>
      </c>
      <c r="BE760" s="115" t="str">
        <f t="shared" si="977"/>
        <v/>
      </c>
      <c r="BF760" s="148" t="str">
        <f t="shared" si="978"/>
        <v/>
      </c>
      <c r="BG760" s="126" t="str">
        <f t="shared" si="979"/>
        <v/>
      </c>
      <c r="BH760" s="126" t="str">
        <f t="shared" si="980"/>
        <v/>
      </c>
      <c r="BI760" s="126" t="str">
        <f t="shared" si="981"/>
        <v/>
      </c>
      <c r="BJ760" s="126" t="str">
        <f t="shared" si="982"/>
        <v/>
      </c>
      <c r="BK760" s="111" t="str">
        <f t="shared" si="983"/>
        <v/>
      </c>
      <c r="BL760" s="118" t="str">
        <f t="shared" si="1036"/>
        <v/>
      </c>
      <c r="BM760" s="115" t="str">
        <f t="shared" si="984"/>
        <v/>
      </c>
      <c r="BN760" s="110" t="str">
        <f t="shared" si="985"/>
        <v/>
      </c>
      <c r="BO760" s="110" t="str">
        <f t="shared" si="986"/>
        <v/>
      </c>
      <c r="BP760" s="111" t="str">
        <f t="shared" si="1037"/>
        <v/>
      </c>
      <c r="BQ760" s="110" t="str">
        <f t="shared" si="1038"/>
        <v/>
      </c>
      <c r="BR760" s="153"/>
      <c r="BS760" s="115" t="str">
        <f t="shared" si="987"/>
        <v/>
      </c>
      <c r="BT760" s="132" t="str">
        <f t="shared" si="1050"/>
        <v/>
      </c>
      <c r="BU760" s="146" t="str">
        <f t="shared" si="988"/>
        <v/>
      </c>
      <c r="BV760" s="115" t="str">
        <f t="shared" si="989"/>
        <v/>
      </c>
      <c r="BW760" s="118" t="str">
        <f t="shared" si="990"/>
        <v/>
      </c>
      <c r="BX760" s="119"/>
      <c r="BY760" s="111" t="str">
        <f t="shared" si="991"/>
        <v/>
      </c>
      <c r="BZ760" s="111" t="str">
        <f t="shared" si="992"/>
        <v/>
      </c>
      <c r="CA760" s="111" t="str">
        <f t="shared" si="993"/>
        <v/>
      </c>
      <c r="CB760" s="142" t="str">
        <f t="shared" si="994"/>
        <v/>
      </c>
      <c r="CC760" s="184" t="str">
        <f t="shared" si="995"/>
        <v/>
      </c>
      <c r="CD760" s="115" t="str">
        <f t="shared" si="996"/>
        <v/>
      </c>
      <c r="CE760" s="115" t="str">
        <f t="shared" si="997"/>
        <v/>
      </c>
      <c r="CF760" s="125" t="str">
        <f t="shared" si="998"/>
        <v/>
      </c>
      <c r="CG760" s="125" t="str">
        <f t="shared" si="999"/>
        <v/>
      </c>
      <c r="CH760" s="149" t="str">
        <f t="shared" si="1000"/>
        <v/>
      </c>
      <c r="CI760" s="142" t="str">
        <f t="shared" si="1001"/>
        <v/>
      </c>
      <c r="CJ760" s="119"/>
      <c r="CK760" s="109"/>
      <c r="CL760" s="166" t="str">
        <f t="shared" si="1002"/>
        <v/>
      </c>
      <c r="CM760" s="166" t="str">
        <f t="shared" si="1003"/>
        <v/>
      </c>
      <c r="CN760" s="163" t="str">
        <f t="shared" si="1004"/>
        <v/>
      </c>
      <c r="CO760" s="164" t="str">
        <f t="shared" si="1005"/>
        <v/>
      </c>
      <c r="CP760" s="109"/>
      <c r="CQ760" s="163" t="str">
        <f t="shared" si="1006"/>
        <v/>
      </c>
      <c r="CR760" s="163" t="str">
        <f t="shared" si="1007"/>
        <v/>
      </c>
      <c r="CS760" s="109"/>
      <c r="CT760" s="112" t="str">
        <f t="shared" si="1039"/>
        <v/>
      </c>
      <c r="CU760" s="145" t="str">
        <f t="shared" si="1040"/>
        <v/>
      </c>
      <c r="CV760" s="111" t="str">
        <f t="shared" si="1041"/>
        <v/>
      </c>
      <c r="CW760" s="111" t="str">
        <f t="shared" si="1042"/>
        <v/>
      </c>
      <c r="CX760" s="109" t="str">
        <f t="shared" si="1008"/>
        <v/>
      </c>
      <c r="CY760" s="126" t="str">
        <f t="shared" si="1009"/>
        <v/>
      </c>
      <c r="CZ760" s="126" t="str">
        <f t="shared" si="1010"/>
        <v/>
      </c>
      <c r="DA760" s="126" t="str">
        <f t="shared" si="1011"/>
        <v/>
      </c>
      <c r="DB760" s="145" t="str">
        <f t="shared" si="1012"/>
        <v/>
      </c>
      <c r="DC760" s="143" t="str">
        <f t="shared" si="1013"/>
        <v/>
      </c>
      <c r="DD760" s="121"/>
      <c r="DE760" s="113" t="str">
        <f t="shared" si="1014"/>
        <v/>
      </c>
      <c r="DF760" s="113" t="str">
        <f t="shared" si="1015"/>
        <v/>
      </c>
      <c r="DG760" s="111" t="e">
        <f t="shared" si="1043"/>
        <v>#N/A</v>
      </c>
      <c r="DH760" s="108" t="str">
        <f t="shared" si="1016"/>
        <v/>
      </c>
      <c r="DI760" s="108" t="str">
        <f t="shared" si="1044"/>
        <v/>
      </c>
      <c r="DJ760" s="108" t="str">
        <f t="shared" si="1045"/>
        <v/>
      </c>
      <c r="DK760" s="108" t="str">
        <f t="shared" si="1048"/>
        <v/>
      </c>
      <c r="DL760" s="108" t="str">
        <f t="shared" si="1046"/>
        <v/>
      </c>
      <c r="DM760" s="108" t="str">
        <f t="shared" si="1047"/>
        <v/>
      </c>
      <c r="DN760" s="103"/>
      <c r="DO760" s="170" t="str">
        <f t="shared" si="1017"/>
        <v/>
      </c>
      <c r="DP760" s="170" t="str">
        <f t="shared" si="1018"/>
        <v/>
      </c>
      <c r="DQ760" s="170" t="str">
        <f t="shared" si="1019"/>
        <v/>
      </c>
      <c r="DR760" s="55" t="str">
        <f t="shared" si="1020"/>
        <v/>
      </c>
      <c r="DS760" s="55" t="str">
        <f t="shared" si="1021"/>
        <v/>
      </c>
      <c r="DT760" s="173" t="str">
        <f t="shared" si="1022"/>
        <v/>
      </c>
      <c r="DU760" s="55" t="str">
        <f t="shared" si="1023"/>
        <v/>
      </c>
      <c r="DV760" s="21" t="str">
        <f t="shared" si="1024"/>
        <v/>
      </c>
      <c r="DW760" s="11" t="str">
        <f t="shared" si="1049"/>
        <v/>
      </c>
      <c r="DX760" s="12" t="str">
        <f t="shared" si="1025"/>
        <v/>
      </c>
      <c r="DY760" s="15"/>
    </row>
    <row r="761" spans="1:129" ht="19.899999999999999" customHeight="1" x14ac:dyDescent="0.25">
      <c r="A761" s="47">
        <f t="shared" si="1026"/>
        <v>760</v>
      </c>
      <c r="B761" s="176"/>
      <c r="C761" s="194"/>
      <c r="D761" s="176"/>
      <c r="E761" s="194"/>
      <c r="F761" s="192"/>
      <c r="G761" s="193"/>
      <c r="H761" s="176"/>
      <c r="I761" s="176"/>
      <c r="J761" s="180"/>
      <c r="K761" s="180"/>
      <c r="L761" s="180"/>
      <c r="M761" s="40"/>
      <c r="N761" s="10" t="str">
        <f t="shared" si="969"/>
        <v/>
      </c>
      <c r="O761" s="13"/>
      <c r="P761" s="26" t="str">
        <f t="shared" si="1054"/>
        <v/>
      </c>
      <c r="Q761" s="26" t="str">
        <f t="shared" si="1054"/>
        <v/>
      </c>
      <c r="R761" s="26" t="str">
        <f t="shared" si="1054"/>
        <v/>
      </c>
      <c r="S761" s="26" t="str">
        <f t="shared" si="1054"/>
        <v/>
      </c>
      <c r="T761" s="26" t="str">
        <f t="shared" si="1054"/>
        <v/>
      </c>
      <c r="U761" s="157" t="str">
        <f t="shared" si="1054"/>
        <v/>
      </c>
      <c r="V761" s="26" t="str">
        <f t="shared" si="1054"/>
        <v/>
      </c>
      <c r="W761" s="26" t="str">
        <f t="shared" si="1054"/>
        <v/>
      </c>
      <c r="X761" s="26" t="str">
        <f t="shared" si="1054"/>
        <v/>
      </c>
      <c r="Y761" s="24" t="str">
        <f t="shared" si="1054"/>
        <v/>
      </c>
      <c r="Z761" s="18" t="str">
        <f t="shared" si="1055"/>
        <v/>
      </c>
      <c r="AA761" s="24" t="str">
        <f t="shared" si="1055"/>
        <v/>
      </c>
      <c r="AB761" s="24" t="str">
        <f t="shared" si="1055"/>
        <v/>
      </c>
      <c r="AC761" s="26" t="str">
        <f t="shared" si="1055"/>
        <v/>
      </c>
      <c r="AD761" s="33" t="str">
        <f t="shared" si="1055"/>
        <v/>
      </c>
      <c r="AE761" s="24" t="str">
        <f t="shared" si="1055"/>
        <v/>
      </c>
      <c r="AF761" s="26" t="str">
        <f t="shared" si="1055"/>
        <v/>
      </c>
      <c r="AG761" s="24" t="str">
        <f t="shared" si="1055"/>
        <v/>
      </c>
      <c r="AH761" s="26" t="str">
        <f t="shared" si="1055"/>
        <v/>
      </c>
      <c r="AI761" s="26" t="str">
        <f t="shared" si="1055"/>
        <v/>
      </c>
      <c r="AJ761" s="26" t="str">
        <f t="shared" si="1055"/>
        <v/>
      </c>
      <c r="AK761" s="26" t="str">
        <f t="shared" si="1055"/>
        <v/>
      </c>
      <c r="AL761" s="26" t="str">
        <f t="shared" si="1055"/>
        <v/>
      </c>
      <c r="AM761" s="18" t="str">
        <f t="shared" si="1055"/>
        <v/>
      </c>
      <c r="AN761" s="9"/>
      <c r="AO761" s="152" t="str">
        <f t="shared" si="1027"/>
        <v/>
      </c>
      <c r="AP761" s="150" t="str">
        <f t="shared" si="970"/>
        <v/>
      </c>
      <c r="AQ761" s="151" t="str">
        <f t="shared" si="971"/>
        <v/>
      </c>
      <c r="AR761" s="107" t="str">
        <f t="shared" si="972"/>
        <v/>
      </c>
      <c r="AS761" s="128" t="str">
        <f t="shared" si="973"/>
        <v/>
      </c>
      <c r="AT761" s="114" t="str">
        <f t="shared" si="1028"/>
        <v/>
      </c>
      <c r="AU761" s="114" t="str">
        <f t="shared" si="1029"/>
        <v/>
      </c>
      <c r="AV761" s="114" t="str">
        <f t="shared" si="1030"/>
        <v/>
      </c>
      <c r="AW761" s="114" t="str">
        <f t="shared" si="1031"/>
        <v/>
      </c>
      <c r="AX761" s="117" t="str">
        <f t="shared" si="1032"/>
        <v/>
      </c>
      <c r="AY761" s="117" t="str">
        <f t="shared" si="1033"/>
        <v/>
      </c>
      <c r="AZ761" s="111" t="str">
        <f t="shared" si="1034"/>
        <v/>
      </c>
      <c r="BA761" s="133" t="str">
        <f t="shared" si="1035"/>
        <v/>
      </c>
      <c r="BB761" s="126" t="str">
        <f t="shared" si="974"/>
        <v/>
      </c>
      <c r="BC761" s="126" t="str">
        <f t="shared" si="975"/>
        <v/>
      </c>
      <c r="BD761" s="127" t="str">
        <f t="shared" si="976"/>
        <v/>
      </c>
      <c r="BE761" s="115" t="str">
        <f t="shared" si="977"/>
        <v/>
      </c>
      <c r="BF761" s="148" t="str">
        <f t="shared" si="978"/>
        <v/>
      </c>
      <c r="BG761" s="126" t="str">
        <f t="shared" si="979"/>
        <v/>
      </c>
      <c r="BH761" s="126" t="str">
        <f t="shared" si="980"/>
        <v/>
      </c>
      <c r="BI761" s="126" t="str">
        <f t="shared" si="981"/>
        <v/>
      </c>
      <c r="BJ761" s="126" t="str">
        <f t="shared" si="982"/>
        <v/>
      </c>
      <c r="BK761" s="111" t="str">
        <f t="shared" si="983"/>
        <v/>
      </c>
      <c r="BL761" s="118" t="str">
        <f t="shared" si="1036"/>
        <v/>
      </c>
      <c r="BM761" s="115" t="str">
        <f t="shared" si="984"/>
        <v/>
      </c>
      <c r="BN761" s="110" t="str">
        <f t="shared" si="985"/>
        <v/>
      </c>
      <c r="BO761" s="110" t="str">
        <f t="shared" si="986"/>
        <v/>
      </c>
      <c r="BP761" s="111" t="str">
        <f t="shared" si="1037"/>
        <v/>
      </c>
      <c r="BQ761" s="110" t="str">
        <f t="shared" si="1038"/>
        <v/>
      </c>
      <c r="BR761" s="153"/>
      <c r="BS761" s="115" t="str">
        <f t="shared" si="987"/>
        <v/>
      </c>
      <c r="BT761" s="132" t="str">
        <f t="shared" si="1050"/>
        <v/>
      </c>
      <c r="BU761" s="146" t="str">
        <f t="shared" si="988"/>
        <v/>
      </c>
      <c r="BV761" s="115" t="str">
        <f t="shared" si="989"/>
        <v/>
      </c>
      <c r="BW761" s="118" t="str">
        <f t="shared" si="990"/>
        <v/>
      </c>
      <c r="BX761" s="119"/>
      <c r="BY761" s="111" t="str">
        <f t="shared" si="991"/>
        <v/>
      </c>
      <c r="BZ761" s="111" t="str">
        <f t="shared" si="992"/>
        <v/>
      </c>
      <c r="CA761" s="111" t="str">
        <f t="shared" si="993"/>
        <v/>
      </c>
      <c r="CB761" s="142" t="str">
        <f t="shared" si="994"/>
        <v/>
      </c>
      <c r="CC761" s="184" t="str">
        <f t="shared" si="995"/>
        <v/>
      </c>
      <c r="CD761" s="115" t="str">
        <f t="shared" si="996"/>
        <v/>
      </c>
      <c r="CE761" s="115" t="str">
        <f t="shared" si="997"/>
        <v/>
      </c>
      <c r="CF761" s="125" t="str">
        <f t="shared" si="998"/>
        <v/>
      </c>
      <c r="CG761" s="125" t="str">
        <f t="shared" si="999"/>
        <v/>
      </c>
      <c r="CH761" s="149" t="str">
        <f t="shared" si="1000"/>
        <v/>
      </c>
      <c r="CI761" s="142" t="str">
        <f t="shared" si="1001"/>
        <v/>
      </c>
      <c r="CJ761" s="119"/>
      <c r="CK761" s="109"/>
      <c r="CL761" s="166" t="str">
        <f t="shared" si="1002"/>
        <v/>
      </c>
      <c r="CM761" s="166" t="str">
        <f t="shared" si="1003"/>
        <v/>
      </c>
      <c r="CN761" s="163" t="str">
        <f t="shared" si="1004"/>
        <v/>
      </c>
      <c r="CO761" s="164" t="str">
        <f t="shared" si="1005"/>
        <v/>
      </c>
      <c r="CP761" s="109"/>
      <c r="CQ761" s="163" t="str">
        <f t="shared" si="1006"/>
        <v/>
      </c>
      <c r="CR761" s="163" t="str">
        <f t="shared" si="1007"/>
        <v/>
      </c>
      <c r="CS761" s="109"/>
      <c r="CT761" s="112" t="str">
        <f t="shared" si="1039"/>
        <v/>
      </c>
      <c r="CU761" s="145" t="str">
        <f t="shared" si="1040"/>
        <v/>
      </c>
      <c r="CV761" s="111" t="str">
        <f t="shared" si="1041"/>
        <v/>
      </c>
      <c r="CW761" s="111" t="str">
        <f t="shared" si="1042"/>
        <v/>
      </c>
      <c r="CX761" s="109" t="str">
        <f t="shared" si="1008"/>
        <v/>
      </c>
      <c r="CY761" s="126" t="str">
        <f t="shared" si="1009"/>
        <v/>
      </c>
      <c r="CZ761" s="126" t="str">
        <f t="shared" si="1010"/>
        <v/>
      </c>
      <c r="DA761" s="126" t="str">
        <f t="shared" si="1011"/>
        <v/>
      </c>
      <c r="DB761" s="145" t="str">
        <f t="shared" si="1012"/>
        <v/>
      </c>
      <c r="DC761" s="143" t="str">
        <f t="shared" si="1013"/>
        <v/>
      </c>
      <c r="DD761" s="121"/>
      <c r="DE761" s="113" t="str">
        <f t="shared" si="1014"/>
        <v/>
      </c>
      <c r="DF761" s="113" t="str">
        <f t="shared" si="1015"/>
        <v/>
      </c>
      <c r="DG761" s="111" t="e">
        <f t="shared" si="1043"/>
        <v>#N/A</v>
      </c>
      <c r="DH761" s="108" t="str">
        <f t="shared" si="1016"/>
        <v/>
      </c>
      <c r="DI761" s="108" t="str">
        <f t="shared" si="1044"/>
        <v/>
      </c>
      <c r="DJ761" s="108" t="str">
        <f t="shared" si="1045"/>
        <v/>
      </c>
      <c r="DK761" s="108" t="str">
        <f t="shared" si="1048"/>
        <v/>
      </c>
      <c r="DL761" s="108" t="str">
        <f t="shared" si="1046"/>
        <v/>
      </c>
      <c r="DM761" s="108" t="str">
        <f t="shared" si="1047"/>
        <v/>
      </c>
      <c r="DN761" s="103"/>
      <c r="DO761" s="170" t="str">
        <f t="shared" si="1017"/>
        <v/>
      </c>
      <c r="DP761" s="170" t="str">
        <f t="shared" si="1018"/>
        <v/>
      </c>
      <c r="DQ761" s="170" t="str">
        <f t="shared" si="1019"/>
        <v/>
      </c>
      <c r="DR761" s="55" t="str">
        <f t="shared" si="1020"/>
        <v/>
      </c>
      <c r="DS761" s="55" t="str">
        <f t="shared" si="1021"/>
        <v/>
      </c>
      <c r="DT761" s="173" t="str">
        <f t="shared" si="1022"/>
        <v/>
      </c>
      <c r="DU761" s="55" t="str">
        <f t="shared" si="1023"/>
        <v/>
      </c>
      <c r="DV761" s="21" t="str">
        <f t="shared" si="1024"/>
        <v/>
      </c>
      <c r="DW761" s="11" t="str">
        <f t="shared" si="1049"/>
        <v/>
      </c>
      <c r="DX761" s="12" t="str">
        <f t="shared" si="1025"/>
        <v/>
      </c>
      <c r="DY761" s="15"/>
    </row>
    <row r="762" spans="1:129" ht="19.899999999999999" customHeight="1" x14ac:dyDescent="0.25">
      <c r="A762" s="47">
        <f t="shared" si="1026"/>
        <v>761</v>
      </c>
      <c r="B762" s="176"/>
      <c r="C762" s="194"/>
      <c r="D762" s="176"/>
      <c r="E762" s="194"/>
      <c r="F762" s="192"/>
      <c r="G762" s="193"/>
      <c r="H762" s="176"/>
      <c r="I762" s="176"/>
      <c r="J762" s="180"/>
      <c r="K762" s="180"/>
      <c r="L762" s="180"/>
      <c r="M762" s="40"/>
      <c r="N762" s="10" t="str">
        <f t="shared" si="969"/>
        <v/>
      </c>
      <c r="O762" s="13"/>
      <c r="P762" s="26" t="str">
        <f t="shared" si="1054"/>
        <v/>
      </c>
      <c r="Q762" s="26" t="str">
        <f t="shared" si="1054"/>
        <v/>
      </c>
      <c r="R762" s="26" t="str">
        <f t="shared" si="1054"/>
        <v/>
      </c>
      <c r="S762" s="26" t="str">
        <f t="shared" si="1054"/>
        <v/>
      </c>
      <c r="T762" s="26" t="str">
        <f t="shared" si="1054"/>
        <v/>
      </c>
      <c r="U762" s="157" t="str">
        <f t="shared" si="1054"/>
        <v/>
      </c>
      <c r="V762" s="26" t="str">
        <f t="shared" si="1054"/>
        <v/>
      </c>
      <c r="W762" s="26" t="str">
        <f t="shared" si="1054"/>
        <v/>
      </c>
      <c r="X762" s="26" t="str">
        <f t="shared" si="1054"/>
        <v/>
      </c>
      <c r="Y762" s="24" t="str">
        <f t="shared" si="1054"/>
        <v/>
      </c>
      <c r="Z762" s="18" t="str">
        <f t="shared" si="1055"/>
        <v/>
      </c>
      <c r="AA762" s="24" t="str">
        <f t="shared" si="1055"/>
        <v/>
      </c>
      <c r="AB762" s="24" t="str">
        <f t="shared" si="1055"/>
        <v/>
      </c>
      <c r="AC762" s="26" t="str">
        <f t="shared" si="1055"/>
        <v/>
      </c>
      <c r="AD762" s="33" t="str">
        <f t="shared" si="1055"/>
        <v/>
      </c>
      <c r="AE762" s="24" t="str">
        <f t="shared" si="1055"/>
        <v/>
      </c>
      <c r="AF762" s="26" t="str">
        <f t="shared" si="1055"/>
        <v/>
      </c>
      <c r="AG762" s="24" t="str">
        <f t="shared" si="1055"/>
        <v/>
      </c>
      <c r="AH762" s="26" t="str">
        <f t="shared" si="1055"/>
        <v/>
      </c>
      <c r="AI762" s="26" t="str">
        <f t="shared" si="1055"/>
        <v/>
      </c>
      <c r="AJ762" s="26" t="str">
        <f t="shared" si="1055"/>
        <v/>
      </c>
      <c r="AK762" s="26" t="str">
        <f t="shared" si="1055"/>
        <v/>
      </c>
      <c r="AL762" s="26" t="str">
        <f t="shared" si="1055"/>
        <v/>
      </c>
      <c r="AM762" s="18" t="str">
        <f t="shared" si="1055"/>
        <v/>
      </c>
      <c r="AN762" s="9"/>
      <c r="AO762" s="152" t="str">
        <f t="shared" si="1027"/>
        <v/>
      </c>
      <c r="AP762" s="150" t="str">
        <f t="shared" si="970"/>
        <v/>
      </c>
      <c r="AQ762" s="151" t="str">
        <f t="shared" si="971"/>
        <v/>
      </c>
      <c r="AR762" s="107" t="str">
        <f t="shared" si="972"/>
        <v/>
      </c>
      <c r="AS762" s="128" t="str">
        <f t="shared" si="973"/>
        <v/>
      </c>
      <c r="AT762" s="114" t="str">
        <f t="shared" si="1028"/>
        <v/>
      </c>
      <c r="AU762" s="114" t="str">
        <f t="shared" si="1029"/>
        <v/>
      </c>
      <c r="AV762" s="114" t="str">
        <f t="shared" si="1030"/>
        <v/>
      </c>
      <c r="AW762" s="114" t="str">
        <f t="shared" si="1031"/>
        <v/>
      </c>
      <c r="AX762" s="117" t="str">
        <f t="shared" si="1032"/>
        <v/>
      </c>
      <c r="AY762" s="117" t="str">
        <f t="shared" si="1033"/>
        <v/>
      </c>
      <c r="AZ762" s="111" t="str">
        <f t="shared" si="1034"/>
        <v/>
      </c>
      <c r="BA762" s="133" t="str">
        <f t="shared" si="1035"/>
        <v/>
      </c>
      <c r="BB762" s="126" t="str">
        <f t="shared" si="974"/>
        <v/>
      </c>
      <c r="BC762" s="126" t="str">
        <f t="shared" si="975"/>
        <v/>
      </c>
      <c r="BD762" s="127" t="str">
        <f t="shared" si="976"/>
        <v/>
      </c>
      <c r="BE762" s="115" t="str">
        <f t="shared" si="977"/>
        <v/>
      </c>
      <c r="BF762" s="148" t="str">
        <f t="shared" si="978"/>
        <v/>
      </c>
      <c r="BG762" s="126" t="str">
        <f t="shared" si="979"/>
        <v/>
      </c>
      <c r="BH762" s="126" t="str">
        <f t="shared" si="980"/>
        <v/>
      </c>
      <c r="BI762" s="126" t="str">
        <f t="shared" si="981"/>
        <v/>
      </c>
      <c r="BJ762" s="126" t="str">
        <f t="shared" si="982"/>
        <v/>
      </c>
      <c r="BK762" s="111" t="str">
        <f t="shared" si="983"/>
        <v/>
      </c>
      <c r="BL762" s="118" t="str">
        <f t="shared" si="1036"/>
        <v/>
      </c>
      <c r="BM762" s="115" t="str">
        <f t="shared" si="984"/>
        <v/>
      </c>
      <c r="BN762" s="110" t="str">
        <f t="shared" si="985"/>
        <v/>
      </c>
      <c r="BO762" s="110" t="str">
        <f t="shared" si="986"/>
        <v/>
      </c>
      <c r="BP762" s="111" t="str">
        <f t="shared" si="1037"/>
        <v/>
      </c>
      <c r="BQ762" s="110" t="str">
        <f t="shared" si="1038"/>
        <v/>
      </c>
      <c r="BR762" s="153"/>
      <c r="BS762" s="115" t="str">
        <f t="shared" si="987"/>
        <v/>
      </c>
      <c r="BT762" s="132" t="str">
        <f t="shared" si="1050"/>
        <v/>
      </c>
      <c r="BU762" s="146" t="str">
        <f t="shared" si="988"/>
        <v/>
      </c>
      <c r="BV762" s="115" t="str">
        <f t="shared" si="989"/>
        <v/>
      </c>
      <c r="BW762" s="118" t="str">
        <f t="shared" si="990"/>
        <v/>
      </c>
      <c r="BX762" s="119"/>
      <c r="BY762" s="111" t="str">
        <f t="shared" si="991"/>
        <v/>
      </c>
      <c r="BZ762" s="111" t="str">
        <f t="shared" si="992"/>
        <v/>
      </c>
      <c r="CA762" s="111" t="str">
        <f t="shared" si="993"/>
        <v/>
      </c>
      <c r="CB762" s="142" t="str">
        <f t="shared" si="994"/>
        <v/>
      </c>
      <c r="CC762" s="184" t="str">
        <f t="shared" si="995"/>
        <v/>
      </c>
      <c r="CD762" s="115" t="str">
        <f t="shared" si="996"/>
        <v/>
      </c>
      <c r="CE762" s="115" t="str">
        <f t="shared" si="997"/>
        <v/>
      </c>
      <c r="CF762" s="125" t="str">
        <f t="shared" si="998"/>
        <v/>
      </c>
      <c r="CG762" s="125" t="str">
        <f t="shared" si="999"/>
        <v/>
      </c>
      <c r="CH762" s="149" t="str">
        <f t="shared" si="1000"/>
        <v/>
      </c>
      <c r="CI762" s="142" t="str">
        <f t="shared" si="1001"/>
        <v/>
      </c>
      <c r="CJ762" s="119"/>
      <c r="CK762" s="109"/>
      <c r="CL762" s="166" t="str">
        <f t="shared" si="1002"/>
        <v/>
      </c>
      <c r="CM762" s="166" t="str">
        <f t="shared" si="1003"/>
        <v/>
      </c>
      <c r="CN762" s="163" t="str">
        <f t="shared" si="1004"/>
        <v/>
      </c>
      <c r="CO762" s="164" t="str">
        <f t="shared" si="1005"/>
        <v/>
      </c>
      <c r="CP762" s="109"/>
      <c r="CQ762" s="163" t="str">
        <f t="shared" si="1006"/>
        <v/>
      </c>
      <c r="CR762" s="163" t="str">
        <f t="shared" si="1007"/>
        <v/>
      </c>
      <c r="CS762" s="109"/>
      <c r="CT762" s="112" t="str">
        <f t="shared" si="1039"/>
        <v/>
      </c>
      <c r="CU762" s="145" t="str">
        <f t="shared" si="1040"/>
        <v/>
      </c>
      <c r="CV762" s="111" t="str">
        <f t="shared" si="1041"/>
        <v/>
      </c>
      <c r="CW762" s="111" t="str">
        <f t="shared" si="1042"/>
        <v/>
      </c>
      <c r="CX762" s="109" t="str">
        <f t="shared" si="1008"/>
        <v/>
      </c>
      <c r="CY762" s="126" t="str">
        <f t="shared" si="1009"/>
        <v/>
      </c>
      <c r="CZ762" s="126" t="str">
        <f t="shared" si="1010"/>
        <v/>
      </c>
      <c r="DA762" s="126" t="str">
        <f t="shared" si="1011"/>
        <v/>
      </c>
      <c r="DB762" s="145" t="str">
        <f t="shared" si="1012"/>
        <v/>
      </c>
      <c r="DC762" s="143" t="str">
        <f t="shared" si="1013"/>
        <v/>
      </c>
      <c r="DD762" s="121"/>
      <c r="DE762" s="113" t="str">
        <f t="shared" si="1014"/>
        <v/>
      </c>
      <c r="DF762" s="113" t="str">
        <f t="shared" si="1015"/>
        <v/>
      </c>
      <c r="DG762" s="111" t="e">
        <f t="shared" si="1043"/>
        <v>#N/A</v>
      </c>
      <c r="DH762" s="108" t="str">
        <f t="shared" si="1016"/>
        <v/>
      </c>
      <c r="DI762" s="108" t="str">
        <f t="shared" si="1044"/>
        <v/>
      </c>
      <c r="DJ762" s="108" t="str">
        <f t="shared" si="1045"/>
        <v/>
      </c>
      <c r="DK762" s="108" t="str">
        <f t="shared" si="1048"/>
        <v/>
      </c>
      <c r="DL762" s="108" t="str">
        <f t="shared" si="1046"/>
        <v/>
      </c>
      <c r="DM762" s="108" t="str">
        <f t="shared" si="1047"/>
        <v/>
      </c>
      <c r="DN762" s="103"/>
      <c r="DO762" s="170" t="str">
        <f t="shared" si="1017"/>
        <v/>
      </c>
      <c r="DP762" s="170" t="str">
        <f t="shared" si="1018"/>
        <v/>
      </c>
      <c r="DQ762" s="170" t="str">
        <f t="shared" si="1019"/>
        <v/>
      </c>
      <c r="DR762" s="55" t="str">
        <f t="shared" si="1020"/>
        <v/>
      </c>
      <c r="DS762" s="55" t="str">
        <f t="shared" si="1021"/>
        <v/>
      </c>
      <c r="DT762" s="173" t="str">
        <f t="shared" si="1022"/>
        <v/>
      </c>
      <c r="DU762" s="55" t="str">
        <f t="shared" si="1023"/>
        <v/>
      </c>
      <c r="DV762" s="21" t="str">
        <f t="shared" si="1024"/>
        <v/>
      </c>
      <c r="DW762" s="11" t="str">
        <f t="shared" si="1049"/>
        <v/>
      </c>
      <c r="DX762" s="12" t="str">
        <f t="shared" si="1025"/>
        <v/>
      </c>
      <c r="DY762" s="15"/>
    </row>
    <row r="763" spans="1:129" ht="19.899999999999999" customHeight="1" x14ac:dyDescent="0.25">
      <c r="A763" s="47">
        <f t="shared" si="1026"/>
        <v>762</v>
      </c>
      <c r="B763" s="176"/>
      <c r="C763" s="194"/>
      <c r="D763" s="176"/>
      <c r="E763" s="194"/>
      <c r="F763" s="192"/>
      <c r="G763" s="193"/>
      <c r="H763" s="176"/>
      <c r="I763" s="176"/>
      <c r="J763" s="180"/>
      <c r="K763" s="180"/>
      <c r="L763" s="180"/>
      <c r="M763" s="40"/>
      <c r="N763" s="10" t="str">
        <f t="shared" si="969"/>
        <v/>
      </c>
      <c r="O763" s="13"/>
      <c r="P763" s="26" t="str">
        <f t="shared" si="1054"/>
        <v/>
      </c>
      <c r="Q763" s="26" t="str">
        <f t="shared" si="1054"/>
        <v/>
      </c>
      <c r="R763" s="26" t="str">
        <f t="shared" si="1054"/>
        <v/>
      </c>
      <c r="S763" s="26" t="str">
        <f t="shared" si="1054"/>
        <v/>
      </c>
      <c r="T763" s="26" t="str">
        <f t="shared" si="1054"/>
        <v/>
      </c>
      <c r="U763" s="157" t="str">
        <f t="shared" si="1054"/>
        <v/>
      </c>
      <c r="V763" s="26" t="str">
        <f t="shared" si="1054"/>
        <v/>
      </c>
      <c r="W763" s="26" t="str">
        <f t="shared" si="1054"/>
        <v/>
      </c>
      <c r="X763" s="26" t="str">
        <f t="shared" si="1054"/>
        <v/>
      </c>
      <c r="Y763" s="24" t="str">
        <f t="shared" si="1054"/>
        <v/>
      </c>
      <c r="Z763" s="18" t="str">
        <f t="shared" si="1055"/>
        <v/>
      </c>
      <c r="AA763" s="24" t="str">
        <f t="shared" si="1055"/>
        <v/>
      </c>
      <c r="AB763" s="24" t="str">
        <f t="shared" si="1055"/>
        <v/>
      </c>
      <c r="AC763" s="26" t="str">
        <f t="shared" si="1055"/>
        <v/>
      </c>
      <c r="AD763" s="33" t="str">
        <f t="shared" si="1055"/>
        <v/>
      </c>
      <c r="AE763" s="24" t="str">
        <f t="shared" si="1055"/>
        <v/>
      </c>
      <c r="AF763" s="26" t="str">
        <f t="shared" si="1055"/>
        <v/>
      </c>
      <c r="AG763" s="24" t="str">
        <f t="shared" si="1055"/>
        <v/>
      </c>
      <c r="AH763" s="26" t="str">
        <f t="shared" si="1055"/>
        <v/>
      </c>
      <c r="AI763" s="26" t="str">
        <f t="shared" si="1055"/>
        <v/>
      </c>
      <c r="AJ763" s="26" t="str">
        <f t="shared" si="1055"/>
        <v/>
      </c>
      <c r="AK763" s="26" t="str">
        <f t="shared" si="1055"/>
        <v/>
      </c>
      <c r="AL763" s="26" t="str">
        <f t="shared" si="1055"/>
        <v/>
      </c>
      <c r="AM763" s="18" t="str">
        <f t="shared" si="1055"/>
        <v/>
      </c>
      <c r="AN763" s="9"/>
      <c r="AO763" s="152" t="str">
        <f t="shared" si="1027"/>
        <v/>
      </c>
      <c r="AP763" s="150" t="str">
        <f t="shared" si="970"/>
        <v/>
      </c>
      <c r="AQ763" s="151" t="str">
        <f t="shared" si="971"/>
        <v/>
      </c>
      <c r="AR763" s="107" t="str">
        <f t="shared" si="972"/>
        <v/>
      </c>
      <c r="AS763" s="128" t="str">
        <f t="shared" si="973"/>
        <v/>
      </c>
      <c r="AT763" s="114" t="str">
        <f t="shared" si="1028"/>
        <v/>
      </c>
      <c r="AU763" s="114" t="str">
        <f t="shared" si="1029"/>
        <v/>
      </c>
      <c r="AV763" s="114" t="str">
        <f t="shared" si="1030"/>
        <v/>
      </c>
      <c r="AW763" s="114" t="str">
        <f t="shared" si="1031"/>
        <v/>
      </c>
      <c r="AX763" s="117" t="str">
        <f t="shared" si="1032"/>
        <v/>
      </c>
      <c r="AY763" s="117" t="str">
        <f t="shared" si="1033"/>
        <v/>
      </c>
      <c r="AZ763" s="111" t="str">
        <f t="shared" si="1034"/>
        <v/>
      </c>
      <c r="BA763" s="133" t="str">
        <f t="shared" si="1035"/>
        <v/>
      </c>
      <c r="BB763" s="126" t="str">
        <f t="shared" si="974"/>
        <v/>
      </c>
      <c r="BC763" s="126" t="str">
        <f t="shared" si="975"/>
        <v/>
      </c>
      <c r="BD763" s="127" t="str">
        <f t="shared" si="976"/>
        <v/>
      </c>
      <c r="BE763" s="115" t="str">
        <f t="shared" si="977"/>
        <v/>
      </c>
      <c r="BF763" s="148" t="str">
        <f t="shared" si="978"/>
        <v/>
      </c>
      <c r="BG763" s="126" t="str">
        <f t="shared" si="979"/>
        <v/>
      </c>
      <c r="BH763" s="126" t="str">
        <f t="shared" si="980"/>
        <v/>
      </c>
      <c r="BI763" s="126" t="str">
        <f t="shared" si="981"/>
        <v/>
      </c>
      <c r="BJ763" s="126" t="str">
        <f t="shared" si="982"/>
        <v/>
      </c>
      <c r="BK763" s="111" t="str">
        <f t="shared" si="983"/>
        <v/>
      </c>
      <c r="BL763" s="118" t="str">
        <f t="shared" si="1036"/>
        <v/>
      </c>
      <c r="BM763" s="115" t="str">
        <f t="shared" si="984"/>
        <v/>
      </c>
      <c r="BN763" s="110" t="str">
        <f t="shared" si="985"/>
        <v/>
      </c>
      <c r="BO763" s="110" t="str">
        <f t="shared" si="986"/>
        <v/>
      </c>
      <c r="BP763" s="111" t="str">
        <f t="shared" si="1037"/>
        <v/>
      </c>
      <c r="BQ763" s="110" t="str">
        <f t="shared" si="1038"/>
        <v/>
      </c>
      <c r="BR763" s="153"/>
      <c r="BS763" s="115" t="str">
        <f t="shared" si="987"/>
        <v/>
      </c>
      <c r="BT763" s="132" t="str">
        <f t="shared" si="1050"/>
        <v/>
      </c>
      <c r="BU763" s="146" t="str">
        <f t="shared" si="988"/>
        <v/>
      </c>
      <c r="BV763" s="115" t="str">
        <f t="shared" si="989"/>
        <v/>
      </c>
      <c r="BW763" s="118" t="str">
        <f t="shared" si="990"/>
        <v/>
      </c>
      <c r="BX763" s="119"/>
      <c r="BY763" s="111" t="str">
        <f t="shared" si="991"/>
        <v/>
      </c>
      <c r="BZ763" s="111" t="str">
        <f t="shared" si="992"/>
        <v/>
      </c>
      <c r="CA763" s="111" t="str">
        <f t="shared" si="993"/>
        <v/>
      </c>
      <c r="CB763" s="142" t="str">
        <f t="shared" si="994"/>
        <v/>
      </c>
      <c r="CC763" s="184" t="str">
        <f t="shared" si="995"/>
        <v/>
      </c>
      <c r="CD763" s="115" t="str">
        <f t="shared" si="996"/>
        <v/>
      </c>
      <c r="CE763" s="115" t="str">
        <f t="shared" si="997"/>
        <v/>
      </c>
      <c r="CF763" s="125" t="str">
        <f t="shared" si="998"/>
        <v/>
      </c>
      <c r="CG763" s="125" t="str">
        <f t="shared" si="999"/>
        <v/>
      </c>
      <c r="CH763" s="149" t="str">
        <f t="shared" si="1000"/>
        <v/>
      </c>
      <c r="CI763" s="142" t="str">
        <f t="shared" si="1001"/>
        <v/>
      </c>
      <c r="CJ763" s="119"/>
      <c r="CK763" s="109"/>
      <c r="CL763" s="166" t="str">
        <f t="shared" si="1002"/>
        <v/>
      </c>
      <c r="CM763" s="166" t="str">
        <f t="shared" si="1003"/>
        <v/>
      </c>
      <c r="CN763" s="163" t="str">
        <f t="shared" si="1004"/>
        <v/>
      </c>
      <c r="CO763" s="164" t="str">
        <f t="shared" si="1005"/>
        <v/>
      </c>
      <c r="CP763" s="109"/>
      <c r="CQ763" s="163" t="str">
        <f t="shared" si="1006"/>
        <v/>
      </c>
      <c r="CR763" s="163" t="str">
        <f t="shared" si="1007"/>
        <v/>
      </c>
      <c r="CS763" s="109"/>
      <c r="CT763" s="112" t="str">
        <f t="shared" si="1039"/>
        <v/>
      </c>
      <c r="CU763" s="145" t="str">
        <f t="shared" si="1040"/>
        <v/>
      </c>
      <c r="CV763" s="111" t="str">
        <f t="shared" si="1041"/>
        <v/>
      </c>
      <c r="CW763" s="111" t="str">
        <f t="shared" si="1042"/>
        <v/>
      </c>
      <c r="CX763" s="109" t="str">
        <f t="shared" si="1008"/>
        <v/>
      </c>
      <c r="CY763" s="126" t="str">
        <f t="shared" si="1009"/>
        <v/>
      </c>
      <c r="CZ763" s="126" t="str">
        <f t="shared" si="1010"/>
        <v/>
      </c>
      <c r="DA763" s="126" t="str">
        <f t="shared" si="1011"/>
        <v/>
      </c>
      <c r="DB763" s="145" t="str">
        <f t="shared" si="1012"/>
        <v/>
      </c>
      <c r="DC763" s="143" t="str">
        <f t="shared" si="1013"/>
        <v/>
      </c>
      <c r="DD763" s="121"/>
      <c r="DE763" s="113" t="str">
        <f t="shared" si="1014"/>
        <v/>
      </c>
      <c r="DF763" s="113" t="str">
        <f t="shared" si="1015"/>
        <v/>
      </c>
      <c r="DG763" s="111" t="e">
        <f t="shared" si="1043"/>
        <v>#N/A</v>
      </c>
      <c r="DH763" s="108" t="str">
        <f t="shared" si="1016"/>
        <v/>
      </c>
      <c r="DI763" s="108" t="str">
        <f t="shared" si="1044"/>
        <v/>
      </c>
      <c r="DJ763" s="108" t="str">
        <f t="shared" si="1045"/>
        <v/>
      </c>
      <c r="DK763" s="108" t="str">
        <f t="shared" si="1048"/>
        <v/>
      </c>
      <c r="DL763" s="108" t="str">
        <f t="shared" si="1046"/>
        <v/>
      </c>
      <c r="DM763" s="108" t="str">
        <f t="shared" si="1047"/>
        <v/>
      </c>
      <c r="DN763" s="103"/>
      <c r="DO763" s="170" t="str">
        <f t="shared" si="1017"/>
        <v/>
      </c>
      <c r="DP763" s="170" t="str">
        <f t="shared" si="1018"/>
        <v/>
      </c>
      <c r="DQ763" s="170" t="str">
        <f t="shared" si="1019"/>
        <v/>
      </c>
      <c r="DR763" s="55" t="str">
        <f t="shared" si="1020"/>
        <v/>
      </c>
      <c r="DS763" s="55" t="str">
        <f t="shared" si="1021"/>
        <v/>
      </c>
      <c r="DT763" s="173" t="str">
        <f t="shared" si="1022"/>
        <v/>
      </c>
      <c r="DU763" s="55" t="str">
        <f t="shared" si="1023"/>
        <v/>
      </c>
      <c r="DV763" s="21" t="str">
        <f t="shared" si="1024"/>
        <v/>
      </c>
      <c r="DW763" s="11" t="str">
        <f t="shared" si="1049"/>
        <v/>
      </c>
      <c r="DX763" s="12" t="str">
        <f t="shared" si="1025"/>
        <v/>
      </c>
      <c r="DY763" s="15"/>
    </row>
    <row r="764" spans="1:129" ht="19.899999999999999" customHeight="1" x14ac:dyDescent="0.25">
      <c r="A764" s="47">
        <f t="shared" si="1026"/>
        <v>763</v>
      </c>
      <c r="B764" s="176"/>
      <c r="C764" s="194"/>
      <c r="D764" s="176"/>
      <c r="E764" s="194"/>
      <c r="F764" s="192"/>
      <c r="G764" s="193"/>
      <c r="H764" s="176"/>
      <c r="I764" s="176"/>
      <c r="J764" s="180"/>
      <c r="K764" s="180"/>
      <c r="L764" s="180"/>
      <c r="M764" s="40"/>
      <c r="N764" s="10" t="str">
        <f t="shared" si="969"/>
        <v/>
      </c>
      <c r="O764" s="13"/>
      <c r="P764" s="26" t="str">
        <f t="shared" si="1054"/>
        <v/>
      </c>
      <c r="Q764" s="26" t="str">
        <f t="shared" si="1054"/>
        <v/>
      </c>
      <c r="R764" s="26" t="str">
        <f t="shared" si="1054"/>
        <v/>
      </c>
      <c r="S764" s="26" t="str">
        <f t="shared" si="1054"/>
        <v/>
      </c>
      <c r="T764" s="26" t="str">
        <f t="shared" si="1054"/>
        <v/>
      </c>
      <c r="U764" s="157" t="str">
        <f t="shared" si="1054"/>
        <v/>
      </c>
      <c r="V764" s="26" t="str">
        <f t="shared" si="1054"/>
        <v/>
      </c>
      <c r="W764" s="26" t="str">
        <f t="shared" si="1054"/>
        <v/>
      </c>
      <c r="X764" s="26" t="str">
        <f t="shared" si="1054"/>
        <v/>
      </c>
      <c r="Y764" s="24" t="str">
        <f t="shared" si="1054"/>
        <v/>
      </c>
      <c r="Z764" s="18" t="str">
        <f t="shared" si="1055"/>
        <v/>
      </c>
      <c r="AA764" s="24" t="str">
        <f t="shared" si="1055"/>
        <v/>
      </c>
      <c r="AB764" s="24" t="str">
        <f t="shared" si="1055"/>
        <v/>
      </c>
      <c r="AC764" s="26" t="str">
        <f t="shared" si="1055"/>
        <v/>
      </c>
      <c r="AD764" s="33" t="str">
        <f t="shared" si="1055"/>
        <v/>
      </c>
      <c r="AE764" s="24" t="str">
        <f t="shared" si="1055"/>
        <v/>
      </c>
      <c r="AF764" s="26" t="str">
        <f t="shared" si="1055"/>
        <v/>
      </c>
      <c r="AG764" s="24" t="str">
        <f t="shared" si="1055"/>
        <v/>
      </c>
      <c r="AH764" s="26" t="str">
        <f t="shared" si="1055"/>
        <v/>
      </c>
      <c r="AI764" s="26" t="str">
        <f t="shared" si="1055"/>
        <v/>
      </c>
      <c r="AJ764" s="26" t="str">
        <f t="shared" si="1055"/>
        <v/>
      </c>
      <c r="AK764" s="26" t="str">
        <f t="shared" si="1055"/>
        <v/>
      </c>
      <c r="AL764" s="26" t="str">
        <f t="shared" si="1055"/>
        <v/>
      </c>
      <c r="AM764" s="18" t="str">
        <f t="shared" si="1055"/>
        <v/>
      </c>
      <c r="AN764" s="9"/>
      <c r="AO764" s="152" t="str">
        <f t="shared" si="1027"/>
        <v/>
      </c>
      <c r="AP764" s="150" t="str">
        <f t="shared" si="970"/>
        <v/>
      </c>
      <c r="AQ764" s="151" t="str">
        <f t="shared" si="971"/>
        <v/>
      </c>
      <c r="AR764" s="107" t="str">
        <f t="shared" si="972"/>
        <v/>
      </c>
      <c r="AS764" s="128" t="str">
        <f t="shared" si="973"/>
        <v/>
      </c>
      <c r="AT764" s="114" t="str">
        <f t="shared" si="1028"/>
        <v/>
      </c>
      <c r="AU764" s="114" t="str">
        <f t="shared" si="1029"/>
        <v/>
      </c>
      <c r="AV764" s="114" t="str">
        <f t="shared" si="1030"/>
        <v/>
      </c>
      <c r="AW764" s="114" t="str">
        <f t="shared" si="1031"/>
        <v/>
      </c>
      <c r="AX764" s="117" t="str">
        <f t="shared" si="1032"/>
        <v/>
      </c>
      <c r="AY764" s="117" t="str">
        <f t="shared" si="1033"/>
        <v/>
      </c>
      <c r="AZ764" s="111" t="str">
        <f t="shared" si="1034"/>
        <v/>
      </c>
      <c r="BA764" s="133" t="str">
        <f t="shared" si="1035"/>
        <v/>
      </c>
      <c r="BB764" s="126" t="str">
        <f t="shared" si="974"/>
        <v/>
      </c>
      <c r="BC764" s="126" t="str">
        <f t="shared" si="975"/>
        <v/>
      </c>
      <c r="BD764" s="127" t="str">
        <f t="shared" si="976"/>
        <v/>
      </c>
      <c r="BE764" s="115" t="str">
        <f t="shared" si="977"/>
        <v/>
      </c>
      <c r="BF764" s="148" t="str">
        <f t="shared" si="978"/>
        <v/>
      </c>
      <c r="BG764" s="126" t="str">
        <f t="shared" si="979"/>
        <v/>
      </c>
      <c r="BH764" s="126" t="str">
        <f t="shared" si="980"/>
        <v/>
      </c>
      <c r="BI764" s="126" t="str">
        <f t="shared" si="981"/>
        <v/>
      </c>
      <c r="BJ764" s="126" t="str">
        <f t="shared" si="982"/>
        <v/>
      </c>
      <c r="BK764" s="111" t="str">
        <f t="shared" si="983"/>
        <v/>
      </c>
      <c r="BL764" s="118" t="str">
        <f t="shared" si="1036"/>
        <v/>
      </c>
      <c r="BM764" s="115" t="str">
        <f t="shared" si="984"/>
        <v/>
      </c>
      <c r="BN764" s="110" t="str">
        <f t="shared" si="985"/>
        <v/>
      </c>
      <c r="BO764" s="110" t="str">
        <f t="shared" si="986"/>
        <v/>
      </c>
      <c r="BP764" s="111" t="str">
        <f t="shared" si="1037"/>
        <v/>
      </c>
      <c r="BQ764" s="110" t="str">
        <f t="shared" si="1038"/>
        <v/>
      </c>
      <c r="BR764" s="153"/>
      <c r="BS764" s="115" t="str">
        <f t="shared" si="987"/>
        <v/>
      </c>
      <c r="BT764" s="132" t="str">
        <f t="shared" si="1050"/>
        <v/>
      </c>
      <c r="BU764" s="146" t="str">
        <f t="shared" si="988"/>
        <v/>
      </c>
      <c r="BV764" s="115" t="str">
        <f t="shared" si="989"/>
        <v/>
      </c>
      <c r="BW764" s="118" t="str">
        <f t="shared" si="990"/>
        <v/>
      </c>
      <c r="BX764" s="119"/>
      <c r="BY764" s="111" t="str">
        <f t="shared" si="991"/>
        <v/>
      </c>
      <c r="BZ764" s="111" t="str">
        <f t="shared" si="992"/>
        <v/>
      </c>
      <c r="CA764" s="111" t="str">
        <f t="shared" si="993"/>
        <v/>
      </c>
      <c r="CB764" s="142" t="str">
        <f t="shared" si="994"/>
        <v/>
      </c>
      <c r="CC764" s="184" t="str">
        <f t="shared" si="995"/>
        <v/>
      </c>
      <c r="CD764" s="115" t="str">
        <f t="shared" si="996"/>
        <v/>
      </c>
      <c r="CE764" s="115" t="str">
        <f t="shared" si="997"/>
        <v/>
      </c>
      <c r="CF764" s="125" t="str">
        <f t="shared" si="998"/>
        <v/>
      </c>
      <c r="CG764" s="125" t="str">
        <f t="shared" si="999"/>
        <v/>
      </c>
      <c r="CH764" s="149" t="str">
        <f t="shared" si="1000"/>
        <v/>
      </c>
      <c r="CI764" s="142" t="str">
        <f t="shared" si="1001"/>
        <v/>
      </c>
      <c r="CJ764" s="119"/>
      <c r="CK764" s="109"/>
      <c r="CL764" s="166" t="str">
        <f t="shared" si="1002"/>
        <v/>
      </c>
      <c r="CM764" s="166" t="str">
        <f t="shared" si="1003"/>
        <v/>
      </c>
      <c r="CN764" s="163" t="str">
        <f t="shared" si="1004"/>
        <v/>
      </c>
      <c r="CO764" s="164" t="str">
        <f t="shared" si="1005"/>
        <v/>
      </c>
      <c r="CP764" s="109"/>
      <c r="CQ764" s="163" t="str">
        <f t="shared" si="1006"/>
        <v/>
      </c>
      <c r="CR764" s="163" t="str">
        <f t="shared" si="1007"/>
        <v/>
      </c>
      <c r="CS764" s="109"/>
      <c r="CT764" s="112" t="str">
        <f t="shared" si="1039"/>
        <v/>
      </c>
      <c r="CU764" s="145" t="str">
        <f t="shared" si="1040"/>
        <v/>
      </c>
      <c r="CV764" s="111" t="str">
        <f t="shared" si="1041"/>
        <v/>
      </c>
      <c r="CW764" s="111" t="str">
        <f t="shared" si="1042"/>
        <v/>
      </c>
      <c r="CX764" s="109" t="str">
        <f t="shared" si="1008"/>
        <v/>
      </c>
      <c r="CY764" s="126" t="str">
        <f t="shared" si="1009"/>
        <v/>
      </c>
      <c r="CZ764" s="126" t="str">
        <f t="shared" si="1010"/>
        <v/>
      </c>
      <c r="DA764" s="126" t="str">
        <f t="shared" si="1011"/>
        <v/>
      </c>
      <c r="DB764" s="145" t="str">
        <f t="shared" si="1012"/>
        <v/>
      </c>
      <c r="DC764" s="143" t="str">
        <f t="shared" si="1013"/>
        <v/>
      </c>
      <c r="DD764" s="121"/>
      <c r="DE764" s="113" t="str">
        <f t="shared" si="1014"/>
        <v/>
      </c>
      <c r="DF764" s="113" t="str">
        <f t="shared" si="1015"/>
        <v/>
      </c>
      <c r="DG764" s="111" t="e">
        <f t="shared" si="1043"/>
        <v>#N/A</v>
      </c>
      <c r="DH764" s="108" t="str">
        <f t="shared" si="1016"/>
        <v/>
      </c>
      <c r="DI764" s="108" t="str">
        <f t="shared" si="1044"/>
        <v/>
      </c>
      <c r="DJ764" s="108" t="str">
        <f t="shared" si="1045"/>
        <v/>
      </c>
      <c r="DK764" s="108" t="str">
        <f t="shared" si="1048"/>
        <v/>
      </c>
      <c r="DL764" s="108" t="str">
        <f t="shared" si="1046"/>
        <v/>
      </c>
      <c r="DM764" s="108" t="str">
        <f t="shared" si="1047"/>
        <v/>
      </c>
      <c r="DN764" s="103"/>
      <c r="DO764" s="170" t="str">
        <f t="shared" si="1017"/>
        <v/>
      </c>
      <c r="DP764" s="170" t="str">
        <f t="shared" si="1018"/>
        <v/>
      </c>
      <c r="DQ764" s="170" t="str">
        <f t="shared" si="1019"/>
        <v/>
      </c>
      <c r="DR764" s="55" t="str">
        <f t="shared" si="1020"/>
        <v/>
      </c>
      <c r="DS764" s="55" t="str">
        <f t="shared" si="1021"/>
        <v/>
      </c>
      <c r="DT764" s="173" t="str">
        <f t="shared" si="1022"/>
        <v/>
      </c>
      <c r="DU764" s="55" t="str">
        <f t="shared" si="1023"/>
        <v/>
      </c>
      <c r="DV764" s="21" t="str">
        <f t="shared" si="1024"/>
        <v/>
      </c>
      <c r="DW764" s="11" t="str">
        <f t="shared" si="1049"/>
        <v/>
      </c>
      <c r="DX764" s="12" t="str">
        <f t="shared" si="1025"/>
        <v/>
      </c>
      <c r="DY764" s="15"/>
    </row>
    <row r="765" spans="1:129" ht="19.899999999999999" customHeight="1" x14ac:dyDescent="0.25">
      <c r="A765" s="47">
        <f t="shared" si="1026"/>
        <v>764</v>
      </c>
      <c r="B765" s="176"/>
      <c r="C765" s="194"/>
      <c r="D765" s="176"/>
      <c r="E765" s="194"/>
      <c r="F765" s="192"/>
      <c r="G765" s="193"/>
      <c r="H765" s="176"/>
      <c r="I765" s="176"/>
      <c r="J765" s="180"/>
      <c r="K765" s="180"/>
      <c r="L765" s="180"/>
      <c r="M765" s="40"/>
      <c r="N765" s="10" t="str">
        <f t="shared" si="969"/>
        <v/>
      </c>
      <c r="O765" s="13"/>
      <c r="P765" s="26" t="str">
        <f t="shared" si="1054"/>
        <v/>
      </c>
      <c r="Q765" s="26" t="str">
        <f t="shared" si="1054"/>
        <v/>
      </c>
      <c r="R765" s="26" t="str">
        <f t="shared" si="1054"/>
        <v/>
      </c>
      <c r="S765" s="26" t="str">
        <f t="shared" si="1054"/>
        <v/>
      </c>
      <c r="T765" s="26" t="str">
        <f t="shared" si="1054"/>
        <v/>
      </c>
      <c r="U765" s="157" t="str">
        <f t="shared" si="1054"/>
        <v/>
      </c>
      <c r="V765" s="26" t="str">
        <f t="shared" ref="P765:Y828" si="1056">IF(SG_or_BG_entered="","",Previous)</f>
        <v/>
      </c>
      <c r="W765" s="26" t="str">
        <f t="shared" si="1056"/>
        <v/>
      </c>
      <c r="X765" s="26" t="str">
        <f t="shared" si="1056"/>
        <v/>
      </c>
      <c r="Y765" s="24" t="str">
        <f t="shared" si="1056"/>
        <v/>
      </c>
      <c r="Z765" s="18" t="str">
        <f t="shared" si="1055"/>
        <v/>
      </c>
      <c r="AA765" s="24" t="str">
        <f t="shared" si="1055"/>
        <v/>
      </c>
      <c r="AB765" s="24" t="str">
        <f t="shared" si="1055"/>
        <v/>
      </c>
      <c r="AC765" s="26" t="str">
        <f t="shared" si="1055"/>
        <v/>
      </c>
      <c r="AD765" s="33" t="str">
        <f t="shared" si="1055"/>
        <v/>
      </c>
      <c r="AE765" s="24" t="str">
        <f t="shared" si="1055"/>
        <v/>
      </c>
      <c r="AF765" s="26" t="str">
        <f t="shared" si="1055"/>
        <v/>
      </c>
      <c r="AG765" s="24" t="str">
        <f t="shared" si="1055"/>
        <v/>
      </c>
      <c r="AH765" s="26" t="str">
        <f t="shared" si="1055"/>
        <v/>
      </c>
      <c r="AI765" s="26" t="str">
        <f t="shared" si="1055"/>
        <v/>
      </c>
      <c r="AJ765" s="26" t="str">
        <f t="shared" si="1055"/>
        <v/>
      </c>
      <c r="AK765" s="26" t="str">
        <f t="shared" si="1055"/>
        <v/>
      </c>
      <c r="AL765" s="26" t="str">
        <f t="shared" si="1055"/>
        <v/>
      </c>
      <c r="AM765" s="18" t="str">
        <f t="shared" si="1055"/>
        <v/>
      </c>
      <c r="AN765" s="9"/>
      <c r="AO765" s="152" t="str">
        <f t="shared" si="1027"/>
        <v/>
      </c>
      <c r="AP765" s="150" t="str">
        <f t="shared" si="970"/>
        <v/>
      </c>
      <c r="AQ765" s="151" t="str">
        <f t="shared" si="971"/>
        <v/>
      </c>
      <c r="AR765" s="107" t="str">
        <f t="shared" si="972"/>
        <v/>
      </c>
      <c r="AS765" s="128" t="str">
        <f t="shared" si="973"/>
        <v/>
      </c>
      <c r="AT765" s="114" t="str">
        <f t="shared" si="1028"/>
        <v/>
      </c>
      <c r="AU765" s="114" t="str">
        <f t="shared" si="1029"/>
        <v/>
      </c>
      <c r="AV765" s="114" t="str">
        <f t="shared" si="1030"/>
        <v/>
      </c>
      <c r="AW765" s="114" t="str">
        <f t="shared" si="1031"/>
        <v/>
      </c>
      <c r="AX765" s="117" t="str">
        <f t="shared" si="1032"/>
        <v/>
      </c>
      <c r="AY765" s="117" t="str">
        <f t="shared" si="1033"/>
        <v/>
      </c>
      <c r="AZ765" s="111" t="str">
        <f t="shared" si="1034"/>
        <v/>
      </c>
      <c r="BA765" s="133" t="str">
        <f t="shared" si="1035"/>
        <v/>
      </c>
      <c r="BB765" s="126" t="str">
        <f t="shared" si="974"/>
        <v/>
      </c>
      <c r="BC765" s="126" t="str">
        <f t="shared" si="975"/>
        <v/>
      </c>
      <c r="BD765" s="127" t="str">
        <f t="shared" si="976"/>
        <v/>
      </c>
      <c r="BE765" s="115" t="str">
        <f t="shared" si="977"/>
        <v/>
      </c>
      <c r="BF765" s="148" t="str">
        <f t="shared" si="978"/>
        <v/>
      </c>
      <c r="BG765" s="126" t="str">
        <f t="shared" si="979"/>
        <v/>
      </c>
      <c r="BH765" s="126" t="str">
        <f t="shared" si="980"/>
        <v/>
      </c>
      <c r="BI765" s="126" t="str">
        <f t="shared" si="981"/>
        <v/>
      </c>
      <c r="BJ765" s="126" t="str">
        <f t="shared" si="982"/>
        <v/>
      </c>
      <c r="BK765" s="111" t="str">
        <f t="shared" si="983"/>
        <v/>
      </c>
      <c r="BL765" s="118" t="str">
        <f t="shared" si="1036"/>
        <v/>
      </c>
      <c r="BM765" s="115" t="str">
        <f t="shared" si="984"/>
        <v/>
      </c>
      <c r="BN765" s="110" t="str">
        <f t="shared" si="985"/>
        <v/>
      </c>
      <c r="BO765" s="110" t="str">
        <f t="shared" si="986"/>
        <v/>
      </c>
      <c r="BP765" s="111" t="str">
        <f t="shared" si="1037"/>
        <v/>
      </c>
      <c r="BQ765" s="110" t="str">
        <f t="shared" si="1038"/>
        <v/>
      </c>
      <c r="BR765" s="153"/>
      <c r="BS765" s="115" t="str">
        <f t="shared" si="987"/>
        <v/>
      </c>
      <c r="BT765" s="132" t="str">
        <f t="shared" si="1050"/>
        <v/>
      </c>
      <c r="BU765" s="146" t="str">
        <f t="shared" si="988"/>
        <v/>
      </c>
      <c r="BV765" s="115" t="str">
        <f t="shared" si="989"/>
        <v/>
      </c>
      <c r="BW765" s="118" t="str">
        <f t="shared" si="990"/>
        <v/>
      </c>
      <c r="BX765" s="119"/>
      <c r="BY765" s="111" t="str">
        <f t="shared" si="991"/>
        <v/>
      </c>
      <c r="BZ765" s="111" t="str">
        <f t="shared" si="992"/>
        <v/>
      </c>
      <c r="CA765" s="111" t="str">
        <f t="shared" si="993"/>
        <v/>
      </c>
      <c r="CB765" s="142" t="str">
        <f t="shared" si="994"/>
        <v/>
      </c>
      <c r="CC765" s="184" t="str">
        <f t="shared" si="995"/>
        <v/>
      </c>
      <c r="CD765" s="115" t="str">
        <f t="shared" si="996"/>
        <v/>
      </c>
      <c r="CE765" s="115" t="str">
        <f t="shared" si="997"/>
        <v/>
      </c>
      <c r="CF765" s="125" t="str">
        <f t="shared" si="998"/>
        <v/>
      </c>
      <c r="CG765" s="125" t="str">
        <f t="shared" si="999"/>
        <v/>
      </c>
      <c r="CH765" s="149" t="str">
        <f t="shared" si="1000"/>
        <v/>
      </c>
      <c r="CI765" s="142" t="str">
        <f t="shared" si="1001"/>
        <v/>
      </c>
      <c r="CJ765" s="119"/>
      <c r="CK765" s="109"/>
      <c r="CL765" s="166" t="str">
        <f t="shared" si="1002"/>
        <v/>
      </c>
      <c r="CM765" s="166" t="str">
        <f t="shared" si="1003"/>
        <v/>
      </c>
      <c r="CN765" s="163" t="str">
        <f t="shared" si="1004"/>
        <v/>
      </c>
      <c r="CO765" s="164" t="str">
        <f t="shared" si="1005"/>
        <v/>
      </c>
      <c r="CP765" s="109"/>
      <c r="CQ765" s="163" t="str">
        <f t="shared" si="1006"/>
        <v/>
      </c>
      <c r="CR765" s="163" t="str">
        <f t="shared" si="1007"/>
        <v/>
      </c>
      <c r="CS765" s="109"/>
      <c r="CT765" s="112" t="str">
        <f t="shared" si="1039"/>
        <v/>
      </c>
      <c r="CU765" s="145" t="str">
        <f t="shared" si="1040"/>
        <v/>
      </c>
      <c r="CV765" s="111" t="str">
        <f t="shared" si="1041"/>
        <v/>
      </c>
      <c r="CW765" s="111" t="str">
        <f t="shared" si="1042"/>
        <v/>
      </c>
      <c r="CX765" s="109" t="str">
        <f t="shared" si="1008"/>
        <v/>
      </c>
      <c r="CY765" s="126" t="str">
        <f t="shared" si="1009"/>
        <v/>
      </c>
      <c r="CZ765" s="126" t="str">
        <f t="shared" si="1010"/>
        <v/>
      </c>
      <c r="DA765" s="126" t="str">
        <f t="shared" si="1011"/>
        <v/>
      </c>
      <c r="DB765" s="145" t="str">
        <f t="shared" si="1012"/>
        <v/>
      </c>
      <c r="DC765" s="143" t="str">
        <f t="shared" si="1013"/>
        <v/>
      </c>
      <c r="DD765" s="121"/>
      <c r="DE765" s="113" t="str">
        <f t="shared" si="1014"/>
        <v/>
      </c>
      <c r="DF765" s="113" t="str">
        <f t="shared" si="1015"/>
        <v/>
      </c>
      <c r="DG765" s="111" t="e">
        <f t="shared" si="1043"/>
        <v>#N/A</v>
      </c>
      <c r="DH765" s="108" t="str">
        <f t="shared" si="1016"/>
        <v/>
      </c>
      <c r="DI765" s="108" t="str">
        <f t="shared" si="1044"/>
        <v/>
      </c>
      <c r="DJ765" s="108" t="str">
        <f t="shared" si="1045"/>
        <v/>
      </c>
      <c r="DK765" s="108" t="str">
        <f t="shared" si="1048"/>
        <v/>
      </c>
      <c r="DL765" s="108" t="str">
        <f t="shared" si="1046"/>
        <v/>
      </c>
      <c r="DM765" s="108" t="str">
        <f t="shared" si="1047"/>
        <v/>
      </c>
      <c r="DN765" s="103"/>
      <c r="DO765" s="170" t="str">
        <f t="shared" si="1017"/>
        <v/>
      </c>
      <c r="DP765" s="170" t="str">
        <f t="shared" si="1018"/>
        <v/>
      </c>
      <c r="DQ765" s="170" t="str">
        <f t="shared" si="1019"/>
        <v/>
      </c>
      <c r="DR765" s="55" t="str">
        <f t="shared" si="1020"/>
        <v/>
      </c>
      <c r="DS765" s="55" t="str">
        <f t="shared" si="1021"/>
        <v/>
      </c>
      <c r="DT765" s="173" t="str">
        <f t="shared" si="1022"/>
        <v/>
      </c>
      <c r="DU765" s="55" t="str">
        <f t="shared" si="1023"/>
        <v/>
      </c>
      <c r="DV765" s="21" t="str">
        <f t="shared" si="1024"/>
        <v/>
      </c>
      <c r="DW765" s="11" t="str">
        <f t="shared" si="1049"/>
        <v/>
      </c>
      <c r="DX765" s="12" t="str">
        <f t="shared" si="1025"/>
        <v/>
      </c>
      <c r="DY765" s="15"/>
    </row>
    <row r="766" spans="1:129" ht="19.899999999999999" customHeight="1" x14ac:dyDescent="0.25">
      <c r="A766" s="47">
        <f t="shared" si="1026"/>
        <v>765</v>
      </c>
      <c r="B766" s="176"/>
      <c r="C766" s="194"/>
      <c r="D766" s="176"/>
      <c r="E766" s="194"/>
      <c r="F766" s="192"/>
      <c r="G766" s="193"/>
      <c r="H766" s="176"/>
      <c r="I766" s="176"/>
      <c r="J766" s="180"/>
      <c r="K766" s="180"/>
      <c r="L766" s="180"/>
      <c r="M766" s="40"/>
      <c r="N766" s="10" t="str">
        <f t="shared" si="969"/>
        <v/>
      </c>
      <c r="O766" s="13"/>
      <c r="P766" s="26" t="str">
        <f t="shared" si="1056"/>
        <v/>
      </c>
      <c r="Q766" s="26" t="str">
        <f t="shared" si="1056"/>
        <v/>
      </c>
      <c r="R766" s="26" t="str">
        <f t="shared" si="1056"/>
        <v/>
      </c>
      <c r="S766" s="26" t="str">
        <f t="shared" si="1056"/>
        <v/>
      </c>
      <c r="T766" s="26" t="str">
        <f t="shared" si="1056"/>
        <v/>
      </c>
      <c r="U766" s="157" t="str">
        <f t="shared" si="1056"/>
        <v/>
      </c>
      <c r="V766" s="26" t="str">
        <f t="shared" si="1056"/>
        <v/>
      </c>
      <c r="W766" s="26" t="str">
        <f t="shared" si="1056"/>
        <v/>
      </c>
      <c r="X766" s="26" t="str">
        <f t="shared" si="1056"/>
        <v/>
      </c>
      <c r="Y766" s="24" t="str">
        <f t="shared" si="1056"/>
        <v/>
      </c>
      <c r="Z766" s="18" t="str">
        <f t="shared" si="1055"/>
        <v/>
      </c>
      <c r="AA766" s="24" t="str">
        <f t="shared" si="1055"/>
        <v/>
      </c>
      <c r="AB766" s="24" t="str">
        <f t="shared" si="1055"/>
        <v/>
      </c>
      <c r="AC766" s="26" t="str">
        <f t="shared" si="1055"/>
        <v/>
      </c>
      <c r="AD766" s="33" t="str">
        <f t="shared" si="1055"/>
        <v/>
      </c>
      <c r="AE766" s="24" t="str">
        <f t="shared" si="1055"/>
        <v/>
      </c>
      <c r="AF766" s="26" t="str">
        <f t="shared" si="1055"/>
        <v/>
      </c>
      <c r="AG766" s="24" t="str">
        <f t="shared" si="1055"/>
        <v/>
      </c>
      <c r="AH766" s="26" t="str">
        <f t="shared" si="1055"/>
        <v/>
      </c>
      <c r="AI766" s="26" t="str">
        <f t="shared" si="1055"/>
        <v/>
      </c>
      <c r="AJ766" s="26" t="str">
        <f t="shared" si="1055"/>
        <v/>
      </c>
      <c r="AK766" s="26" t="str">
        <f t="shared" si="1055"/>
        <v/>
      </c>
      <c r="AL766" s="26" t="str">
        <f t="shared" si="1055"/>
        <v/>
      </c>
      <c r="AM766" s="18" t="str">
        <f t="shared" si="1055"/>
        <v/>
      </c>
      <c r="AN766" s="9"/>
      <c r="AO766" s="152" t="str">
        <f t="shared" si="1027"/>
        <v/>
      </c>
      <c r="AP766" s="150" t="str">
        <f t="shared" si="970"/>
        <v/>
      </c>
      <c r="AQ766" s="151" t="str">
        <f t="shared" si="971"/>
        <v/>
      </c>
      <c r="AR766" s="107" t="str">
        <f t="shared" si="972"/>
        <v/>
      </c>
      <c r="AS766" s="128" t="str">
        <f t="shared" si="973"/>
        <v/>
      </c>
      <c r="AT766" s="114" t="str">
        <f t="shared" si="1028"/>
        <v/>
      </c>
      <c r="AU766" s="114" t="str">
        <f t="shared" si="1029"/>
        <v/>
      </c>
      <c r="AV766" s="114" t="str">
        <f t="shared" si="1030"/>
        <v/>
      </c>
      <c r="AW766" s="114" t="str">
        <f t="shared" si="1031"/>
        <v/>
      </c>
      <c r="AX766" s="117" t="str">
        <f t="shared" si="1032"/>
        <v/>
      </c>
      <c r="AY766" s="117" t="str">
        <f t="shared" si="1033"/>
        <v/>
      </c>
      <c r="AZ766" s="111" t="str">
        <f t="shared" si="1034"/>
        <v/>
      </c>
      <c r="BA766" s="133" t="str">
        <f t="shared" si="1035"/>
        <v/>
      </c>
      <c r="BB766" s="126" t="str">
        <f t="shared" si="974"/>
        <v/>
      </c>
      <c r="BC766" s="126" t="str">
        <f t="shared" si="975"/>
        <v/>
      </c>
      <c r="BD766" s="127" t="str">
        <f t="shared" si="976"/>
        <v/>
      </c>
      <c r="BE766" s="115" t="str">
        <f t="shared" si="977"/>
        <v/>
      </c>
      <c r="BF766" s="148" t="str">
        <f t="shared" si="978"/>
        <v/>
      </c>
      <c r="BG766" s="126" t="str">
        <f t="shared" si="979"/>
        <v/>
      </c>
      <c r="BH766" s="126" t="str">
        <f t="shared" si="980"/>
        <v/>
      </c>
      <c r="BI766" s="126" t="str">
        <f t="shared" si="981"/>
        <v/>
      </c>
      <c r="BJ766" s="126" t="str">
        <f t="shared" si="982"/>
        <v/>
      </c>
      <c r="BK766" s="111" t="str">
        <f t="shared" si="983"/>
        <v/>
      </c>
      <c r="BL766" s="118" t="str">
        <f t="shared" si="1036"/>
        <v/>
      </c>
      <c r="BM766" s="115" t="str">
        <f t="shared" si="984"/>
        <v/>
      </c>
      <c r="BN766" s="110" t="str">
        <f t="shared" si="985"/>
        <v/>
      </c>
      <c r="BO766" s="110" t="str">
        <f t="shared" si="986"/>
        <v/>
      </c>
      <c r="BP766" s="111" t="str">
        <f t="shared" si="1037"/>
        <v/>
      </c>
      <c r="BQ766" s="110" t="str">
        <f t="shared" si="1038"/>
        <v/>
      </c>
      <c r="BR766" s="153"/>
      <c r="BS766" s="115" t="str">
        <f t="shared" si="987"/>
        <v/>
      </c>
      <c r="BT766" s="132" t="str">
        <f t="shared" si="1050"/>
        <v/>
      </c>
      <c r="BU766" s="146" t="str">
        <f t="shared" si="988"/>
        <v/>
      </c>
      <c r="BV766" s="115" t="str">
        <f t="shared" si="989"/>
        <v/>
      </c>
      <c r="BW766" s="118" t="str">
        <f t="shared" si="990"/>
        <v/>
      </c>
      <c r="BX766" s="119"/>
      <c r="BY766" s="111" t="str">
        <f t="shared" si="991"/>
        <v/>
      </c>
      <c r="BZ766" s="111" t="str">
        <f t="shared" si="992"/>
        <v/>
      </c>
      <c r="CA766" s="111" t="str">
        <f t="shared" si="993"/>
        <v/>
      </c>
      <c r="CB766" s="142" t="str">
        <f t="shared" si="994"/>
        <v/>
      </c>
      <c r="CC766" s="184" t="str">
        <f t="shared" si="995"/>
        <v/>
      </c>
      <c r="CD766" s="115" t="str">
        <f t="shared" si="996"/>
        <v/>
      </c>
      <c r="CE766" s="115" t="str">
        <f t="shared" si="997"/>
        <v/>
      </c>
      <c r="CF766" s="125" t="str">
        <f t="shared" si="998"/>
        <v/>
      </c>
      <c r="CG766" s="125" t="str">
        <f t="shared" si="999"/>
        <v/>
      </c>
      <c r="CH766" s="149" t="str">
        <f t="shared" si="1000"/>
        <v/>
      </c>
      <c r="CI766" s="142" t="str">
        <f t="shared" si="1001"/>
        <v/>
      </c>
      <c r="CJ766" s="119"/>
      <c r="CK766" s="109"/>
      <c r="CL766" s="166" t="str">
        <f t="shared" si="1002"/>
        <v/>
      </c>
      <c r="CM766" s="166" t="str">
        <f t="shared" si="1003"/>
        <v/>
      </c>
      <c r="CN766" s="163" t="str">
        <f t="shared" si="1004"/>
        <v/>
      </c>
      <c r="CO766" s="164" t="str">
        <f t="shared" si="1005"/>
        <v/>
      </c>
      <c r="CP766" s="109"/>
      <c r="CQ766" s="163" t="str">
        <f t="shared" si="1006"/>
        <v/>
      </c>
      <c r="CR766" s="163" t="str">
        <f t="shared" si="1007"/>
        <v/>
      </c>
      <c r="CS766" s="109"/>
      <c r="CT766" s="112" t="str">
        <f t="shared" si="1039"/>
        <v/>
      </c>
      <c r="CU766" s="145" t="str">
        <f t="shared" si="1040"/>
        <v/>
      </c>
      <c r="CV766" s="111" t="str">
        <f t="shared" si="1041"/>
        <v/>
      </c>
      <c r="CW766" s="111" t="str">
        <f t="shared" si="1042"/>
        <v/>
      </c>
      <c r="CX766" s="109" t="str">
        <f t="shared" si="1008"/>
        <v/>
      </c>
      <c r="CY766" s="126" t="str">
        <f t="shared" si="1009"/>
        <v/>
      </c>
      <c r="CZ766" s="126" t="str">
        <f t="shared" si="1010"/>
        <v/>
      </c>
      <c r="DA766" s="126" t="str">
        <f t="shared" si="1011"/>
        <v/>
      </c>
      <c r="DB766" s="145" t="str">
        <f t="shared" si="1012"/>
        <v/>
      </c>
      <c r="DC766" s="143" t="str">
        <f t="shared" si="1013"/>
        <v/>
      </c>
      <c r="DD766" s="121"/>
      <c r="DE766" s="113" t="str">
        <f t="shared" si="1014"/>
        <v/>
      </c>
      <c r="DF766" s="113" t="str">
        <f t="shared" si="1015"/>
        <v/>
      </c>
      <c r="DG766" s="111" t="e">
        <f t="shared" si="1043"/>
        <v>#N/A</v>
      </c>
      <c r="DH766" s="108" t="str">
        <f t="shared" si="1016"/>
        <v/>
      </c>
      <c r="DI766" s="108" t="str">
        <f t="shared" si="1044"/>
        <v/>
      </c>
      <c r="DJ766" s="108" t="str">
        <f t="shared" si="1045"/>
        <v/>
      </c>
      <c r="DK766" s="108" t="str">
        <f t="shared" si="1048"/>
        <v/>
      </c>
      <c r="DL766" s="108" t="str">
        <f t="shared" si="1046"/>
        <v/>
      </c>
      <c r="DM766" s="108" t="str">
        <f t="shared" si="1047"/>
        <v/>
      </c>
      <c r="DN766" s="103"/>
      <c r="DO766" s="170" t="str">
        <f t="shared" si="1017"/>
        <v/>
      </c>
      <c r="DP766" s="170" t="str">
        <f t="shared" si="1018"/>
        <v/>
      </c>
      <c r="DQ766" s="170" t="str">
        <f t="shared" si="1019"/>
        <v/>
      </c>
      <c r="DR766" s="55" t="str">
        <f t="shared" si="1020"/>
        <v/>
      </c>
      <c r="DS766" s="55" t="str">
        <f t="shared" si="1021"/>
        <v/>
      </c>
      <c r="DT766" s="173" t="str">
        <f t="shared" si="1022"/>
        <v/>
      </c>
      <c r="DU766" s="55" t="str">
        <f t="shared" si="1023"/>
        <v/>
      </c>
      <c r="DV766" s="21" t="str">
        <f t="shared" si="1024"/>
        <v/>
      </c>
      <c r="DW766" s="11" t="str">
        <f t="shared" si="1049"/>
        <v/>
      </c>
      <c r="DX766" s="12" t="str">
        <f t="shared" si="1025"/>
        <v/>
      </c>
      <c r="DY766" s="15"/>
    </row>
    <row r="767" spans="1:129" ht="19.899999999999999" customHeight="1" x14ac:dyDescent="0.25">
      <c r="A767" s="47">
        <f t="shared" si="1026"/>
        <v>766</v>
      </c>
      <c r="B767" s="176"/>
      <c r="C767" s="194"/>
      <c r="D767" s="176"/>
      <c r="E767" s="194"/>
      <c r="F767" s="192"/>
      <c r="G767" s="193"/>
      <c r="H767" s="176"/>
      <c r="I767" s="176"/>
      <c r="J767" s="180"/>
      <c r="K767" s="180"/>
      <c r="L767" s="180"/>
      <c r="M767" s="40"/>
      <c r="N767" s="10" t="str">
        <f t="shared" si="969"/>
        <v/>
      </c>
      <c r="O767" s="13"/>
      <c r="P767" s="26" t="str">
        <f t="shared" si="1056"/>
        <v/>
      </c>
      <c r="Q767" s="26" t="str">
        <f t="shared" si="1056"/>
        <v/>
      </c>
      <c r="R767" s="26" t="str">
        <f t="shared" si="1056"/>
        <v/>
      </c>
      <c r="S767" s="26" t="str">
        <f t="shared" si="1056"/>
        <v/>
      </c>
      <c r="T767" s="26" t="str">
        <f t="shared" si="1056"/>
        <v/>
      </c>
      <c r="U767" s="157" t="str">
        <f t="shared" si="1056"/>
        <v/>
      </c>
      <c r="V767" s="26" t="str">
        <f t="shared" si="1056"/>
        <v/>
      </c>
      <c r="W767" s="26" t="str">
        <f t="shared" si="1056"/>
        <v/>
      </c>
      <c r="X767" s="26" t="str">
        <f t="shared" si="1056"/>
        <v/>
      </c>
      <c r="Y767" s="24" t="str">
        <f t="shared" si="1056"/>
        <v/>
      </c>
      <c r="Z767" s="18" t="str">
        <f t="shared" si="1055"/>
        <v/>
      </c>
      <c r="AA767" s="24" t="str">
        <f t="shared" si="1055"/>
        <v/>
      </c>
      <c r="AB767" s="24" t="str">
        <f t="shared" si="1055"/>
        <v/>
      </c>
      <c r="AC767" s="26" t="str">
        <f t="shared" si="1055"/>
        <v/>
      </c>
      <c r="AD767" s="33" t="str">
        <f t="shared" si="1055"/>
        <v/>
      </c>
      <c r="AE767" s="24" t="str">
        <f t="shared" si="1055"/>
        <v/>
      </c>
      <c r="AF767" s="26" t="str">
        <f t="shared" si="1055"/>
        <v/>
      </c>
      <c r="AG767" s="24" t="str">
        <f t="shared" si="1055"/>
        <v/>
      </c>
      <c r="AH767" s="26" t="str">
        <f t="shared" si="1055"/>
        <v/>
      </c>
      <c r="AI767" s="26" t="str">
        <f t="shared" si="1055"/>
        <v/>
      </c>
      <c r="AJ767" s="26" t="str">
        <f t="shared" si="1055"/>
        <v/>
      </c>
      <c r="AK767" s="26" t="str">
        <f t="shared" si="1055"/>
        <v/>
      </c>
      <c r="AL767" s="26" t="str">
        <f t="shared" si="1055"/>
        <v/>
      </c>
      <c r="AM767" s="18" t="str">
        <f t="shared" si="1055"/>
        <v/>
      </c>
      <c r="AN767" s="9"/>
      <c r="AO767" s="152" t="str">
        <f t="shared" si="1027"/>
        <v/>
      </c>
      <c r="AP767" s="150" t="str">
        <f t="shared" si="970"/>
        <v/>
      </c>
      <c r="AQ767" s="151" t="str">
        <f t="shared" si="971"/>
        <v/>
      </c>
      <c r="AR767" s="107" t="str">
        <f t="shared" si="972"/>
        <v/>
      </c>
      <c r="AS767" s="128" t="str">
        <f t="shared" si="973"/>
        <v/>
      </c>
      <c r="AT767" s="114" t="str">
        <f t="shared" si="1028"/>
        <v/>
      </c>
      <c r="AU767" s="114" t="str">
        <f t="shared" si="1029"/>
        <v/>
      </c>
      <c r="AV767" s="114" t="str">
        <f t="shared" si="1030"/>
        <v/>
      </c>
      <c r="AW767" s="114" t="str">
        <f t="shared" si="1031"/>
        <v/>
      </c>
      <c r="AX767" s="117" t="str">
        <f t="shared" si="1032"/>
        <v/>
      </c>
      <c r="AY767" s="117" t="str">
        <f t="shared" si="1033"/>
        <v/>
      </c>
      <c r="AZ767" s="111" t="str">
        <f t="shared" si="1034"/>
        <v/>
      </c>
      <c r="BA767" s="133" t="str">
        <f t="shared" si="1035"/>
        <v/>
      </c>
      <c r="BB767" s="126" t="str">
        <f t="shared" si="974"/>
        <v/>
      </c>
      <c r="BC767" s="126" t="str">
        <f t="shared" si="975"/>
        <v/>
      </c>
      <c r="BD767" s="127" t="str">
        <f t="shared" si="976"/>
        <v/>
      </c>
      <c r="BE767" s="115" t="str">
        <f t="shared" si="977"/>
        <v/>
      </c>
      <c r="BF767" s="148" t="str">
        <f t="shared" si="978"/>
        <v/>
      </c>
      <c r="BG767" s="126" t="str">
        <f t="shared" si="979"/>
        <v/>
      </c>
      <c r="BH767" s="126" t="str">
        <f t="shared" si="980"/>
        <v/>
      </c>
      <c r="BI767" s="126" t="str">
        <f t="shared" si="981"/>
        <v/>
      </c>
      <c r="BJ767" s="126" t="str">
        <f t="shared" si="982"/>
        <v/>
      </c>
      <c r="BK767" s="111" t="str">
        <f t="shared" si="983"/>
        <v/>
      </c>
      <c r="BL767" s="118" t="str">
        <f t="shared" si="1036"/>
        <v/>
      </c>
      <c r="BM767" s="115" t="str">
        <f t="shared" si="984"/>
        <v/>
      </c>
      <c r="BN767" s="110" t="str">
        <f t="shared" si="985"/>
        <v/>
      </c>
      <c r="BO767" s="110" t="str">
        <f t="shared" si="986"/>
        <v/>
      </c>
      <c r="BP767" s="111" t="str">
        <f t="shared" si="1037"/>
        <v/>
      </c>
      <c r="BQ767" s="110" t="str">
        <f t="shared" si="1038"/>
        <v/>
      </c>
      <c r="BR767" s="153"/>
      <c r="BS767" s="115" t="str">
        <f t="shared" si="987"/>
        <v/>
      </c>
      <c r="BT767" s="132" t="str">
        <f t="shared" si="1050"/>
        <v/>
      </c>
      <c r="BU767" s="146" t="str">
        <f t="shared" si="988"/>
        <v/>
      </c>
      <c r="BV767" s="115" t="str">
        <f t="shared" si="989"/>
        <v/>
      </c>
      <c r="BW767" s="118" t="str">
        <f t="shared" si="990"/>
        <v/>
      </c>
      <c r="BX767" s="119"/>
      <c r="BY767" s="111" t="str">
        <f t="shared" si="991"/>
        <v/>
      </c>
      <c r="BZ767" s="111" t="str">
        <f t="shared" si="992"/>
        <v/>
      </c>
      <c r="CA767" s="111" t="str">
        <f t="shared" si="993"/>
        <v/>
      </c>
      <c r="CB767" s="142" t="str">
        <f t="shared" si="994"/>
        <v/>
      </c>
      <c r="CC767" s="184" t="str">
        <f t="shared" si="995"/>
        <v/>
      </c>
      <c r="CD767" s="115" t="str">
        <f t="shared" si="996"/>
        <v/>
      </c>
      <c r="CE767" s="115" t="str">
        <f t="shared" si="997"/>
        <v/>
      </c>
      <c r="CF767" s="125" t="str">
        <f t="shared" si="998"/>
        <v/>
      </c>
      <c r="CG767" s="125" t="str">
        <f t="shared" si="999"/>
        <v/>
      </c>
      <c r="CH767" s="149" t="str">
        <f t="shared" si="1000"/>
        <v/>
      </c>
      <c r="CI767" s="142" t="str">
        <f t="shared" si="1001"/>
        <v/>
      </c>
      <c r="CJ767" s="119"/>
      <c r="CK767" s="109"/>
      <c r="CL767" s="166" t="str">
        <f t="shared" si="1002"/>
        <v/>
      </c>
      <c r="CM767" s="166" t="str">
        <f t="shared" si="1003"/>
        <v/>
      </c>
      <c r="CN767" s="163" t="str">
        <f t="shared" si="1004"/>
        <v/>
      </c>
      <c r="CO767" s="164" t="str">
        <f t="shared" si="1005"/>
        <v/>
      </c>
      <c r="CP767" s="109"/>
      <c r="CQ767" s="163" t="str">
        <f t="shared" si="1006"/>
        <v/>
      </c>
      <c r="CR767" s="163" t="str">
        <f t="shared" si="1007"/>
        <v/>
      </c>
      <c r="CS767" s="109"/>
      <c r="CT767" s="112" t="str">
        <f t="shared" si="1039"/>
        <v/>
      </c>
      <c r="CU767" s="145" t="str">
        <f t="shared" si="1040"/>
        <v/>
      </c>
      <c r="CV767" s="111" t="str">
        <f t="shared" si="1041"/>
        <v/>
      </c>
      <c r="CW767" s="111" t="str">
        <f t="shared" si="1042"/>
        <v/>
      </c>
      <c r="CX767" s="109" t="str">
        <f t="shared" si="1008"/>
        <v/>
      </c>
      <c r="CY767" s="126" t="str">
        <f t="shared" si="1009"/>
        <v/>
      </c>
      <c r="CZ767" s="126" t="str">
        <f t="shared" si="1010"/>
        <v/>
      </c>
      <c r="DA767" s="126" t="str">
        <f t="shared" si="1011"/>
        <v/>
      </c>
      <c r="DB767" s="145" t="str">
        <f t="shared" si="1012"/>
        <v/>
      </c>
      <c r="DC767" s="143" t="str">
        <f t="shared" si="1013"/>
        <v/>
      </c>
      <c r="DD767" s="121"/>
      <c r="DE767" s="113" t="str">
        <f t="shared" si="1014"/>
        <v/>
      </c>
      <c r="DF767" s="113" t="str">
        <f t="shared" si="1015"/>
        <v/>
      </c>
      <c r="DG767" s="111" t="e">
        <f t="shared" si="1043"/>
        <v>#N/A</v>
      </c>
      <c r="DH767" s="108" t="str">
        <f t="shared" si="1016"/>
        <v/>
      </c>
      <c r="DI767" s="108" t="str">
        <f t="shared" si="1044"/>
        <v/>
      </c>
      <c r="DJ767" s="108" t="str">
        <f t="shared" si="1045"/>
        <v/>
      </c>
      <c r="DK767" s="108" t="str">
        <f t="shared" si="1048"/>
        <v/>
      </c>
      <c r="DL767" s="108" t="str">
        <f t="shared" si="1046"/>
        <v/>
      </c>
      <c r="DM767" s="108" t="str">
        <f t="shared" si="1047"/>
        <v/>
      </c>
      <c r="DN767" s="103"/>
      <c r="DO767" s="170" t="str">
        <f t="shared" si="1017"/>
        <v/>
      </c>
      <c r="DP767" s="170" t="str">
        <f t="shared" si="1018"/>
        <v/>
      </c>
      <c r="DQ767" s="170" t="str">
        <f t="shared" si="1019"/>
        <v/>
      </c>
      <c r="DR767" s="55" t="str">
        <f t="shared" si="1020"/>
        <v/>
      </c>
      <c r="DS767" s="55" t="str">
        <f t="shared" si="1021"/>
        <v/>
      </c>
      <c r="DT767" s="173" t="str">
        <f t="shared" si="1022"/>
        <v/>
      </c>
      <c r="DU767" s="55" t="str">
        <f t="shared" si="1023"/>
        <v/>
      </c>
      <c r="DV767" s="21" t="str">
        <f t="shared" si="1024"/>
        <v/>
      </c>
      <c r="DW767" s="11" t="str">
        <f t="shared" si="1049"/>
        <v/>
      </c>
      <c r="DX767" s="12" t="str">
        <f t="shared" si="1025"/>
        <v/>
      </c>
      <c r="DY767" s="15"/>
    </row>
    <row r="768" spans="1:129" ht="19.899999999999999" customHeight="1" x14ac:dyDescent="0.25">
      <c r="A768" s="47">
        <f t="shared" si="1026"/>
        <v>767</v>
      </c>
      <c r="B768" s="176"/>
      <c r="C768" s="194"/>
      <c r="D768" s="176"/>
      <c r="E768" s="194"/>
      <c r="F768" s="192"/>
      <c r="G768" s="193"/>
      <c r="H768" s="176"/>
      <c r="I768" s="176"/>
      <c r="J768" s="180"/>
      <c r="K768" s="180"/>
      <c r="L768" s="180"/>
      <c r="M768" s="40"/>
      <c r="N768" s="10" t="str">
        <f t="shared" si="969"/>
        <v/>
      </c>
      <c r="O768" s="13"/>
      <c r="P768" s="26" t="str">
        <f t="shared" si="1056"/>
        <v/>
      </c>
      <c r="Q768" s="26" t="str">
        <f t="shared" si="1056"/>
        <v/>
      </c>
      <c r="R768" s="26" t="str">
        <f t="shared" si="1056"/>
        <v/>
      </c>
      <c r="S768" s="26" t="str">
        <f t="shared" si="1056"/>
        <v/>
      </c>
      <c r="T768" s="26" t="str">
        <f t="shared" si="1056"/>
        <v/>
      </c>
      <c r="U768" s="157" t="str">
        <f t="shared" si="1056"/>
        <v/>
      </c>
      <c r="V768" s="26" t="str">
        <f t="shared" si="1056"/>
        <v/>
      </c>
      <c r="W768" s="26" t="str">
        <f t="shared" si="1056"/>
        <v/>
      </c>
      <c r="X768" s="26" t="str">
        <f t="shared" si="1056"/>
        <v/>
      </c>
      <c r="Y768" s="24" t="str">
        <f t="shared" si="1056"/>
        <v/>
      </c>
      <c r="Z768" s="18" t="str">
        <f t="shared" si="1055"/>
        <v/>
      </c>
      <c r="AA768" s="24" t="str">
        <f t="shared" si="1055"/>
        <v/>
      </c>
      <c r="AB768" s="24" t="str">
        <f t="shared" si="1055"/>
        <v/>
      </c>
      <c r="AC768" s="26" t="str">
        <f t="shared" si="1055"/>
        <v/>
      </c>
      <c r="AD768" s="33" t="str">
        <f t="shared" si="1055"/>
        <v/>
      </c>
      <c r="AE768" s="24" t="str">
        <f t="shared" si="1055"/>
        <v/>
      </c>
      <c r="AF768" s="26" t="str">
        <f t="shared" si="1055"/>
        <v/>
      </c>
      <c r="AG768" s="24" t="str">
        <f t="shared" si="1055"/>
        <v/>
      </c>
      <c r="AH768" s="26" t="str">
        <f t="shared" si="1055"/>
        <v/>
      </c>
      <c r="AI768" s="26" t="str">
        <f t="shared" si="1055"/>
        <v/>
      </c>
      <c r="AJ768" s="26" t="str">
        <f t="shared" si="1055"/>
        <v/>
      </c>
      <c r="AK768" s="26" t="str">
        <f t="shared" si="1055"/>
        <v/>
      </c>
      <c r="AL768" s="26" t="str">
        <f t="shared" si="1055"/>
        <v/>
      </c>
      <c r="AM768" s="18" t="str">
        <f t="shared" si="1055"/>
        <v/>
      </c>
      <c r="AN768" s="9"/>
      <c r="AO768" s="152" t="str">
        <f t="shared" si="1027"/>
        <v/>
      </c>
      <c r="AP768" s="150" t="str">
        <f t="shared" si="970"/>
        <v/>
      </c>
      <c r="AQ768" s="151" t="str">
        <f t="shared" si="971"/>
        <v/>
      </c>
      <c r="AR768" s="107" t="str">
        <f t="shared" si="972"/>
        <v/>
      </c>
      <c r="AS768" s="128" t="str">
        <f t="shared" si="973"/>
        <v/>
      </c>
      <c r="AT768" s="114" t="str">
        <f t="shared" si="1028"/>
        <v/>
      </c>
      <c r="AU768" s="114" t="str">
        <f t="shared" si="1029"/>
        <v/>
      </c>
      <c r="AV768" s="114" t="str">
        <f t="shared" si="1030"/>
        <v/>
      </c>
      <c r="AW768" s="114" t="str">
        <f t="shared" si="1031"/>
        <v/>
      </c>
      <c r="AX768" s="117" t="str">
        <f t="shared" si="1032"/>
        <v/>
      </c>
      <c r="AY768" s="117" t="str">
        <f t="shared" si="1033"/>
        <v/>
      </c>
      <c r="AZ768" s="111" t="str">
        <f t="shared" si="1034"/>
        <v/>
      </c>
      <c r="BA768" s="133" t="str">
        <f t="shared" si="1035"/>
        <v/>
      </c>
      <c r="BB768" s="126" t="str">
        <f t="shared" si="974"/>
        <v/>
      </c>
      <c r="BC768" s="126" t="str">
        <f t="shared" si="975"/>
        <v/>
      </c>
      <c r="BD768" s="127" t="str">
        <f t="shared" si="976"/>
        <v/>
      </c>
      <c r="BE768" s="115" t="str">
        <f t="shared" si="977"/>
        <v/>
      </c>
      <c r="BF768" s="148" t="str">
        <f t="shared" si="978"/>
        <v/>
      </c>
      <c r="BG768" s="126" t="str">
        <f t="shared" si="979"/>
        <v/>
      </c>
      <c r="BH768" s="126" t="str">
        <f t="shared" si="980"/>
        <v/>
      </c>
      <c r="BI768" s="126" t="str">
        <f t="shared" si="981"/>
        <v/>
      </c>
      <c r="BJ768" s="126" t="str">
        <f t="shared" si="982"/>
        <v/>
      </c>
      <c r="BK768" s="111" t="str">
        <f t="shared" si="983"/>
        <v/>
      </c>
      <c r="BL768" s="118" t="str">
        <f t="shared" si="1036"/>
        <v/>
      </c>
      <c r="BM768" s="115" t="str">
        <f t="shared" si="984"/>
        <v/>
      </c>
      <c r="BN768" s="110" t="str">
        <f t="shared" si="985"/>
        <v/>
      </c>
      <c r="BO768" s="110" t="str">
        <f t="shared" si="986"/>
        <v/>
      </c>
      <c r="BP768" s="111" t="str">
        <f t="shared" si="1037"/>
        <v/>
      </c>
      <c r="BQ768" s="110" t="str">
        <f t="shared" si="1038"/>
        <v/>
      </c>
      <c r="BR768" s="153"/>
      <c r="BS768" s="115" t="str">
        <f t="shared" si="987"/>
        <v/>
      </c>
      <c r="BT768" s="132" t="str">
        <f t="shared" si="1050"/>
        <v/>
      </c>
      <c r="BU768" s="146" t="str">
        <f t="shared" si="988"/>
        <v/>
      </c>
      <c r="BV768" s="115" t="str">
        <f t="shared" si="989"/>
        <v/>
      </c>
      <c r="BW768" s="118" t="str">
        <f t="shared" si="990"/>
        <v/>
      </c>
      <c r="BX768" s="119"/>
      <c r="BY768" s="111" t="str">
        <f t="shared" si="991"/>
        <v/>
      </c>
      <c r="BZ768" s="111" t="str">
        <f t="shared" si="992"/>
        <v/>
      </c>
      <c r="CA768" s="111" t="str">
        <f t="shared" si="993"/>
        <v/>
      </c>
      <c r="CB768" s="142" t="str">
        <f t="shared" si="994"/>
        <v/>
      </c>
      <c r="CC768" s="184" t="str">
        <f t="shared" si="995"/>
        <v/>
      </c>
      <c r="CD768" s="115" t="str">
        <f t="shared" si="996"/>
        <v/>
      </c>
      <c r="CE768" s="115" t="str">
        <f t="shared" si="997"/>
        <v/>
      </c>
      <c r="CF768" s="125" t="str">
        <f t="shared" si="998"/>
        <v/>
      </c>
      <c r="CG768" s="125" t="str">
        <f t="shared" si="999"/>
        <v/>
      </c>
      <c r="CH768" s="149" t="str">
        <f t="shared" si="1000"/>
        <v/>
      </c>
      <c r="CI768" s="142" t="str">
        <f t="shared" si="1001"/>
        <v/>
      </c>
      <c r="CJ768" s="119"/>
      <c r="CK768" s="109"/>
      <c r="CL768" s="166" t="str">
        <f t="shared" si="1002"/>
        <v/>
      </c>
      <c r="CM768" s="166" t="str">
        <f t="shared" si="1003"/>
        <v/>
      </c>
      <c r="CN768" s="163" t="str">
        <f t="shared" si="1004"/>
        <v/>
      </c>
      <c r="CO768" s="164" t="str">
        <f t="shared" si="1005"/>
        <v/>
      </c>
      <c r="CP768" s="109"/>
      <c r="CQ768" s="163" t="str">
        <f t="shared" si="1006"/>
        <v/>
      </c>
      <c r="CR768" s="163" t="str">
        <f t="shared" si="1007"/>
        <v/>
      </c>
      <c r="CS768" s="109"/>
      <c r="CT768" s="112" t="str">
        <f t="shared" si="1039"/>
        <v/>
      </c>
      <c r="CU768" s="145" t="str">
        <f t="shared" si="1040"/>
        <v/>
      </c>
      <c r="CV768" s="111" t="str">
        <f t="shared" si="1041"/>
        <v/>
      </c>
      <c r="CW768" s="111" t="str">
        <f t="shared" si="1042"/>
        <v/>
      </c>
      <c r="CX768" s="109" t="str">
        <f t="shared" si="1008"/>
        <v/>
      </c>
      <c r="CY768" s="126" t="str">
        <f t="shared" si="1009"/>
        <v/>
      </c>
      <c r="CZ768" s="126" t="str">
        <f t="shared" si="1010"/>
        <v/>
      </c>
      <c r="DA768" s="126" t="str">
        <f t="shared" si="1011"/>
        <v/>
      </c>
      <c r="DB768" s="145" t="str">
        <f t="shared" si="1012"/>
        <v/>
      </c>
      <c r="DC768" s="143" t="str">
        <f t="shared" si="1013"/>
        <v/>
      </c>
      <c r="DD768" s="121"/>
      <c r="DE768" s="113" t="str">
        <f t="shared" si="1014"/>
        <v/>
      </c>
      <c r="DF768" s="113" t="str">
        <f t="shared" si="1015"/>
        <v/>
      </c>
      <c r="DG768" s="111" t="e">
        <f t="shared" si="1043"/>
        <v>#N/A</v>
      </c>
      <c r="DH768" s="108" t="str">
        <f t="shared" si="1016"/>
        <v/>
      </c>
      <c r="DI768" s="108" t="str">
        <f t="shared" si="1044"/>
        <v/>
      </c>
      <c r="DJ768" s="108" t="str">
        <f t="shared" si="1045"/>
        <v/>
      </c>
      <c r="DK768" s="108" t="str">
        <f t="shared" si="1048"/>
        <v/>
      </c>
      <c r="DL768" s="108" t="str">
        <f t="shared" si="1046"/>
        <v/>
      </c>
      <c r="DM768" s="108" t="str">
        <f t="shared" si="1047"/>
        <v/>
      </c>
      <c r="DN768" s="103"/>
      <c r="DO768" s="170" t="str">
        <f t="shared" si="1017"/>
        <v/>
      </c>
      <c r="DP768" s="170" t="str">
        <f t="shared" si="1018"/>
        <v/>
      </c>
      <c r="DQ768" s="170" t="str">
        <f t="shared" si="1019"/>
        <v/>
      </c>
      <c r="DR768" s="55" t="str">
        <f t="shared" si="1020"/>
        <v/>
      </c>
      <c r="DS768" s="55" t="str">
        <f t="shared" si="1021"/>
        <v/>
      </c>
      <c r="DT768" s="173" t="str">
        <f t="shared" si="1022"/>
        <v/>
      </c>
      <c r="DU768" s="55" t="str">
        <f t="shared" si="1023"/>
        <v/>
      </c>
      <c r="DV768" s="21" t="str">
        <f t="shared" si="1024"/>
        <v/>
      </c>
      <c r="DW768" s="11" t="str">
        <f t="shared" si="1049"/>
        <v/>
      </c>
      <c r="DX768" s="12" t="str">
        <f t="shared" si="1025"/>
        <v/>
      </c>
      <c r="DY768" s="15"/>
    </row>
    <row r="769" spans="1:129" ht="19.899999999999999" customHeight="1" x14ac:dyDescent="0.25">
      <c r="A769" s="47">
        <f t="shared" si="1026"/>
        <v>768</v>
      </c>
      <c r="B769" s="176"/>
      <c r="C769" s="194"/>
      <c r="D769" s="176"/>
      <c r="E769" s="194"/>
      <c r="F769" s="192"/>
      <c r="G769" s="193"/>
      <c r="H769" s="176"/>
      <c r="I769" s="176"/>
      <c r="J769" s="180"/>
      <c r="K769" s="180"/>
      <c r="L769" s="180"/>
      <c r="M769" s="40"/>
      <c r="N769" s="10" t="str">
        <f t="shared" si="969"/>
        <v/>
      </c>
      <c r="O769" s="13"/>
      <c r="P769" s="26" t="str">
        <f t="shared" si="1056"/>
        <v/>
      </c>
      <c r="Q769" s="26" t="str">
        <f t="shared" si="1056"/>
        <v/>
      </c>
      <c r="R769" s="26" t="str">
        <f t="shared" si="1056"/>
        <v/>
      </c>
      <c r="S769" s="26" t="str">
        <f t="shared" si="1056"/>
        <v/>
      </c>
      <c r="T769" s="26" t="str">
        <f t="shared" si="1056"/>
        <v/>
      </c>
      <c r="U769" s="157" t="str">
        <f t="shared" si="1056"/>
        <v/>
      </c>
      <c r="V769" s="26" t="str">
        <f t="shared" si="1056"/>
        <v/>
      </c>
      <c r="W769" s="26" t="str">
        <f t="shared" si="1056"/>
        <v/>
      </c>
      <c r="X769" s="26" t="str">
        <f t="shared" si="1056"/>
        <v/>
      </c>
      <c r="Y769" s="24" t="str">
        <f t="shared" si="1056"/>
        <v/>
      </c>
      <c r="Z769" s="18" t="str">
        <f t="shared" si="1055"/>
        <v/>
      </c>
      <c r="AA769" s="24" t="str">
        <f t="shared" si="1055"/>
        <v/>
      </c>
      <c r="AB769" s="24" t="str">
        <f t="shared" si="1055"/>
        <v/>
      </c>
      <c r="AC769" s="26" t="str">
        <f t="shared" si="1055"/>
        <v/>
      </c>
      <c r="AD769" s="33" t="str">
        <f t="shared" si="1055"/>
        <v/>
      </c>
      <c r="AE769" s="24" t="str">
        <f t="shared" si="1055"/>
        <v/>
      </c>
      <c r="AF769" s="26" t="str">
        <f t="shared" si="1055"/>
        <v/>
      </c>
      <c r="AG769" s="24" t="str">
        <f t="shared" si="1055"/>
        <v/>
      </c>
      <c r="AH769" s="26" t="str">
        <f t="shared" si="1055"/>
        <v/>
      </c>
      <c r="AI769" s="26" t="str">
        <f t="shared" si="1055"/>
        <v/>
      </c>
      <c r="AJ769" s="26" t="str">
        <f t="shared" ref="Z769:AM832" si="1057">IF(SG_or_BG_entered="","",Previous)</f>
        <v/>
      </c>
      <c r="AK769" s="26" t="str">
        <f t="shared" si="1057"/>
        <v/>
      </c>
      <c r="AL769" s="26" t="str">
        <f t="shared" si="1057"/>
        <v/>
      </c>
      <c r="AM769" s="18" t="str">
        <f t="shared" si="1057"/>
        <v/>
      </c>
      <c r="AN769" s="9"/>
      <c r="AO769" s="152" t="str">
        <f t="shared" si="1027"/>
        <v/>
      </c>
      <c r="AP769" s="150" t="str">
        <f t="shared" si="970"/>
        <v/>
      </c>
      <c r="AQ769" s="151" t="str">
        <f t="shared" si="971"/>
        <v/>
      </c>
      <c r="AR769" s="107" t="str">
        <f t="shared" si="972"/>
        <v/>
      </c>
      <c r="AS769" s="128" t="str">
        <f t="shared" si="973"/>
        <v/>
      </c>
      <c r="AT769" s="114" t="str">
        <f t="shared" si="1028"/>
        <v/>
      </c>
      <c r="AU769" s="114" t="str">
        <f t="shared" si="1029"/>
        <v/>
      </c>
      <c r="AV769" s="114" t="str">
        <f t="shared" si="1030"/>
        <v/>
      </c>
      <c r="AW769" s="114" t="str">
        <f t="shared" si="1031"/>
        <v/>
      </c>
      <c r="AX769" s="117" t="str">
        <f t="shared" si="1032"/>
        <v/>
      </c>
      <c r="AY769" s="117" t="str">
        <f t="shared" si="1033"/>
        <v/>
      </c>
      <c r="AZ769" s="111" t="str">
        <f t="shared" si="1034"/>
        <v/>
      </c>
      <c r="BA769" s="133" t="str">
        <f t="shared" si="1035"/>
        <v/>
      </c>
      <c r="BB769" s="126" t="str">
        <f t="shared" si="974"/>
        <v/>
      </c>
      <c r="BC769" s="126" t="str">
        <f t="shared" si="975"/>
        <v/>
      </c>
      <c r="BD769" s="127" t="str">
        <f t="shared" si="976"/>
        <v/>
      </c>
      <c r="BE769" s="115" t="str">
        <f t="shared" si="977"/>
        <v/>
      </c>
      <c r="BF769" s="148" t="str">
        <f t="shared" si="978"/>
        <v/>
      </c>
      <c r="BG769" s="126" t="str">
        <f t="shared" si="979"/>
        <v/>
      </c>
      <c r="BH769" s="126" t="str">
        <f t="shared" si="980"/>
        <v/>
      </c>
      <c r="BI769" s="126" t="str">
        <f t="shared" si="981"/>
        <v/>
      </c>
      <c r="BJ769" s="126" t="str">
        <f t="shared" si="982"/>
        <v/>
      </c>
      <c r="BK769" s="111" t="str">
        <f t="shared" si="983"/>
        <v/>
      </c>
      <c r="BL769" s="118" t="str">
        <f t="shared" si="1036"/>
        <v/>
      </c>
      <c r="BM769" s="115" t="str">
        <f t="shared" si="984"/>
        <v/>
      </c>
      <c r="BN769" s="110" t="str">
        <f t="shared" si="985"/>
        <v/>
      </c>
      <c r="BO769" s="110" t="str">
        <f t="shared" si="986"/>
        <v/>
      </c>
      <c r="BP769" s="111" t="str">
        <f t="shared" si="1037"/>
        <v/>
      </c>
      <c r="BQ769" s="110" t="str">
        <f t="shared" si="1038"/>
        <v/>
      </c>
      <c r="BR769" s="153"/>
      <c r="BS769" s="115" t="str">
        <f t="shared" si="987"/>
        <v/>
      </c>
      <c r="BT769" s="132" t="str">
        <f t="shared" si="1050"/>
        <v/>
      </c>
      <c r="BU769" s="146" t="str">
        <f t="shared" si="988"/>
        <v/>
      </c>
      <c r="BV769" s="115" t="str">
        <f t="shared" si="989"/>
        <v/>
      </c>
      <c r="BW769" s="118" t="str">
        <f t="shared" si="990"/>
        <v/>
      </c>
      <c r="BX769" s="119"/>
      <c r="BY769" s="111" t="str">
        <f t="shared" si="991"/>
        <v/>
      </c>
      <c r="BZ769" s="111" t="str">
        <f t="shared" si="992"/>
        <v/>
      </c>
      <c r="CA769" s="111" t="str">
        <f t="shared" si="993"/>
        <v/>
      </c>
      <c r="CB769" s="142" t="str">
        <f t="shared" si="994"/>
        <v/>
      </c>
      <c r="CC769" s="184" t="str">
        <f t="shared" si="995"/>
        <v/>
      </c>
      <c r="CD769" s="115" t="str">
        <f t="shared" si="996"/>
        <v/>
      </c>
      <c r="CE769" s="115" t="str">
        <f t="shared" si="997"/>
        <v/>
      </c>
      <c r="CF769" s="125" t="str">
        <f t="shared" si="998"/>
        <v/>
      </c>
      <c r="CG769" s="125" t="str">
        <f t="shared" si="999"/>
        <v/>
      </c>
      <c r="CH769" s="149" t="str">
        <f t="shared" si="1000"/>
        <v/>
      </c>
      <c r="CI769" s="142" t="str">
        <f t="shared" si="1001"/>
        <v/>
      </c>
      <c r="CJ769" s="119"/>
      <c r="CK769" s="109"/>
      <c r="CL769" s="166" t="str">
        <f t="shared" si="1002"/>
        <v/>
      </c>
      <c r="CM769" s="166" t="str">
        <f t="shared" si="1003"/>
        <v/>
      </c>
      <c r="CN769" s="163" t="str">
        <f t="shared" si="1004"/>
        <v/>
      </c>
      <c r="CO769" s="164" t="str">
        <f t="shared" si="1005"/>
        <v/>
      </c>
      <c r="CP769" s="109"/>
      <c r="CQ769" s="163" t="str">
        <f t="shared" si="1006"/>
        <v/>
      </c>
      <c r="CR769" s="163" t="str">
        <f t="shared" si="1007"/>
        <v/>
      </c>
      <c r="CS769" s="109"/>
      <c r="CT769" s="112" t="str">
        <f t="shared" si="1039"/>
        <v/>
      </c>
      <c r="CU769" s="145" t="str">
        <f t="shared" si="1040"/>
        <v/>
      </c>
      <c r="CV769" s="111" t="str">
        <f t="shared" si="1041"/>
        <v/>
      </c>
      <c r="CW769" s="111" t="str">
        <f t="shared" si="1042"/>
        <v/>
      </c>
      <c r="CX769" s="109" t="str">
        <f t="shared" si="1008"/>
        <v/>
      </c>
      <c r="CY769" s="126" t="str">
        <f t="shared" si="1009"/>
        <v/>
      </c>
      <c r="CZ769" s="126" t="str">
        <f t="shared" si="1010"/>
        <v/>
      </c>
      <c r="DA769" s="126" t="str">
        <f t="shared" si="1011"/>
        <v/>
      </c>
      <c r="DB769" s="145" t="str">
        <f t="shared" si="1012"/>
        <v/>
      </c>
      <c r="DC769" s="143" t="str">
        <f t="shared" si="1013"/>
        <v/>
      </c>
      <c r="DD769" s="121"/>
      <c r="DE769" s="113" t="str">
        <f t="shared" si="1014"/>
        <v/>
      </c>
      <c r="DF769" s="113" t="str">
        <f t="shared" si="1015"/>
        <v/>
      </c>
      <c r="DG769" s="111" t="e">
        <f t="shared" si="1043"/>
        <v>#N/A</v>
      </c>
      <c r="DH769" s="108" t="str">
        <f t="shared" si="1016"/>
        <v/>
      </c>
      <c r="DI769" s="108" t="str">
        <f t="shared" si="1044"/>
        <v/>
      </c>
      <c r="DJ769" s="108" t="str">
        <f t="shared" si="1045"/>
        <v/>
      </c>
      <c r="DK769" s="108" t="str">
        <f t="shared" si="1048"/>
        <v/>
      </c>
      <c r="DL769" s="108" t="str">
        <f t="shared" si="1046"/>
        <v/>
      </c>
      <c r="DM769" s="108" t="str">
        <f t="shared" si="1047"/>
        <v/>
      </c>
      <c r="DN769" s="103"/>
      <c r="DO769" s="170" t="str">
        <f t="shared" si="1017"/>
        <v/>
      </c>
      <c r="DP769" s="170" t="str">
        <f t="shared" si="1018"/>
        <v/>
      </c>
      <c r="DQ769" s="170" t="str">
        <f t="shared" si="1019"/>
        <v/>
      </c>
      <c r="DR769" s="55" t="str">
        <f t="shared" si="1020"/>
        <v/>
      </c>
      <c r="DS769" s="55" t="str">
        <f t="shared" si="1021"/>
        <v/>
      </c>
      <c r="DT769" s="173" t="str">
        <f t="shared" si="1022"/>
        <v/>
      </c>
      <c r="DU769" s="55" t="str">
        <f t="shared" si="1023"/>
        <v/>
      </c>
      <c r="DV769" s="21" t="str">
        <f t="shared" si="1024"/>
        <v/>
      </c>
      <c r="DW769" s="11" t="str">
        <f t="shared" si="1049"/>
        <v/>
      </c>
      <c r="DX769" s="12" t="str">
        <f t="shared" si="1025"/>
        <v/>
      </c>
      <c r="DY769" s="15"/>
    </row>
    <row r="770" spans="1:129" ht="19.899999999999999" customHeight="1" x14ac:dyDescent="0.25">
      <c r="A770" s="47">
        <f t="shared" si="1026"/>
        <v>769</v>
      </c>
      <c r="B770" s="176"/>
      <c r="C770" s="194"/>
      <c r="D770" s="176"/>
      <c r="E770" s="194"/>
      <c r="F770" s="192"/>
      <c r="G770" s="193"/>
      <c r="H770" s="176"/>
      <c r="I770" s="176"/>
      <c r="J770" s="180"/>
      <c r="K770" s="180"/>
      <c r="L770" s="180"/>
      <c r="M770" s="40"/>
      <c r="N770" s="10" t="str">
        <f t="shared" ref="N770:N833" si="1058">IF(OR(AND(ISNUMBER(Sensor_Time),ISNUMBER(Sensor_Glucose)),AND(ISNUMBER(Meter_Time),ISNUMBER(Meter_Glucose))),1,"")</f>
        <v/>
      </c>
      <c r="O770" s="13"/>
      <c r="P770" s="26" t="str">
        <f t="shared" si="1056"/>
        <v/>
      </c>
      <c r="Q770" s="26" t="str">
        <f t="shared" si="1056"/>
        <v/>
      </c>
      <c r="R770" s="26" t="str">
        <f t="shared" si="1056"/>
        <v/>
      </c>
      <c r="S770" s="26" t="str">
        <f t="shared" si="1056"/>
        <v/>
      </c>
      <c r="T770" s="26" t="str">
        <f t="shared" si="1056"/>
        <v/>
      </c>
      <c r="U770" s="157" t="str">
        <f t="shared" si="1056"/>
        <v/>
      </c>
      <c r="V770" s="26" t="str">
        <f t="shared" si="1056"/>
        <v/>
      </c>
      <c r="W770" s="26" t="str">
        <f t="shared" si="1056"/>
        <v/>
      </c>
      <c r="X770" s="26" t="str">
        <f t="shared" si="1056"/>
        <v/>
      </c>
      <c r="Y770" s="24" t="str">
        <f t="shared" si="1056"/>
        <v/>
      </c>
      <c r="Z770" s="18" t="str">
        <f t="shared" si="1057"/>
        <v/>
      </c>
      <c r="AA770" s="24" t="str">
        <f t="shared" si="1057"/>
        <v/>
      </c>
      <c r="AB770" s="24" t="str">
        <f t="shared" si="1057"/>
        <v/>
      </c>
      <c r="AC770" s="26" t="str">
        <f t="shared" si="1057"/>
        <v/>
      </c>
      <c r="AD770" s="33" t="str">
        <f t="shared" si="1057"/>
        <v/>
      </c>
      <c r="AE770" s="24" t="str">
        <f t="shared" si="1057"/>
        <v/>
      </c>
      <c r="AF770" s="26" t="str">
        <f t="shared" si="1057"/>
        <v/>
      </c>
      <c r="AG770" s="24" t="str">
        <f t="shared" si="1057"/>
        <v/>
      </c>
      <c r="AH770" s="26" t="str">
        <f t="shared" si="1057"/>
        <v/>
      </c>
      <c r="AI770" s="26" t="str">
        <f t="shared" si="1057"/>
        <v/>
      </c>
      <c r="AJ770" s="26" t="str">
        <f t="shared" si="1057"/>
        <v/>
      </c>
      <c r="AK770" s="26" t="str">
        <f t="shared" si="1057"/>
        <v/>
      </c>
      <c r="AL770" s="26" t="str">
        <f t="shared" si="1057"/>
        <v/>
      </c>
      <c r="AM770" s="18" t="str">
        <f t="shared" si="1057"/>
        <v/>
      </c>
      <c r="AN770" s="9"/>
      <c r="AO770" s="152" t="str">
        <f t="shared" si="1027"/>
        <v/>
      </c>
      <c r="AP770" s="150" t="str">
        <f t="shared" ref="AP770:AP833" si="1059">IF(ISNUMBER(Sensor_Glucose),1*Sensor_Glucose,"")</f>
        <v/>
      </c>
      <c r="AQ770" s="151" t="str">
        <f t="shared" ref="AQ770:AQ833" si="1060">IF(ISNUMBER(Sensor_Glucose),OnePtCF*Sensor_Glucose,"")</f>
        <v/>
      </c>
      <c r="AR770" s="107" t="str">
        <f t="shared" ref="AR770:AR833" si="1061">IF(Sensor_Glucose="","",IF(OnePointOpt,1*Post_Cal_Sensor_Glucose,1*Pre_Cal_Sensor_Glucose))</f>
        <v/>
      </c>
      <c r="AS770" s="128" t="str">
        <f t="shared" ref="AS770:AS833" si="1062">IF(ISNUMBER(Meter_Glucose),1*Meter_Glucose,IF(ISNUMBER(Sensor_Glucose),1*SG_to_Use,""))</f>
        <v/>
      </c>
      <c r="AT770" s="114" t="str">
        <f t="shared" si="1028"/>
        <v/>
      </c>
      <c r="AU770" s="114" t="str">
        <f t="shared" si="1029"/>
        <v/>
      </c>
      <c r="AV770" s="114" t="str">
        <f t="shared" si="1030"/>
        <v/>
      </c>
      <c r="AW770" s="114" t="str">
        <f t="shared" si="1031"/>
        <v/>
      </c>
      <c r="AX770" s="117" t="str">
        <f t="shared" si="1032"/>
        <v/>
      </c>
      <c r="AY770" s="117" t="str">
        <f t="shared" si="1033"/>
        <v/>
      </c>
      <c r="AZ770" s="111" t="str">
        <f t="shared" si="1034"/>
        <v/>
      </c>
      <c r="BA770" s="133" t="str">
        <f t="shared" si="1035"/>
        <v/>
      </c>
      <c r="BB770" s="126" t="str">
        <f t="shared" ref="BB770:BB833" si="1063">IF(ISNUMBER(SG_or_BG_entered),1*Target_High,"")</f>
        <v/>
      </c>
      <c r="BC770" s="126" t="str">
        <f t="shared" ref="BC770:BC833" si="1064">IF(ISNUMBER(SG_or_BG_entered),(Target_High+Target_Low)/2,"")</f>
        <v/>
      </c>
      <c r="BD770" s="127" t="str">
        <f t="shared" ref="BD770:BD833" si="1065">IF(ISNUMBER(SG_or_BG_entered),1000*Kp_U_Kg_hr_per_mg_dL,"")</f>
        <v/>
      </c>
      <c r="BE770" s="115" t="str">
        <f t="shared" ref="BE770:BE833" si="1066">IF(SG_or_BG_entered="","",K_P*(Glucose_To_Use-Target))</f>
        <v/>
      </c>
      <c r="BF770" s="148" t="str">
        <f t="shared" ref="BF770:BF833" si="1067">IF(SG_or_BG_entered="","",K_P/T_I)</f>
        <v/>
      </c>
      <c r="BG770" s="126" t="str">
        <f t="shared" ref="BG770:BG833" si="1068">IF(ISNUMBER(SG_or_BG_entered),1*Target_Low,"")</f>
        <v/>
      </c>
      <c r="BH770" s="126" t="str">
        <f t="shared" ref="BH770:BH833" si="1069">IF(ISNUMBER(SG_or_BG_entered),1*Target_High,"")</f>
        <v/>
      </c>
      <c r="BI770" s="126" t="str">
        <f t="shared" ref="BI770:BI833" si="1070">IF(SG_or_BG_entered="","",K_P*(Target-WP_Low))</f>
        <v/>
      </c>
      <c r="BJ770" s="126" t="str">
        <f t="shared" ref="BJ770:BJ833" si="1071">IF(SG_or_BG_entered="","",1000*Ins_Max_Target)</f>
        <v/>
      </c>
      <c r="BK770" s="111" t="str">
        <f t="shared" ref="BK770:BK833" si="1072">IF(SG_or_BG_entered="","",
  IF(Glucose_To_Use&gt;=WP_High,1*IWP_High,
  IF(Glucose_To_Use&gt;=WP_Low,1*IWP_Low+(Glucose_To_Use-WP_Low)/(WP_High-WP_Low)*(IWP_High-IWP_Low),
  1*IWP_Low)))</f>
        <v/>
      </c>
      <c r="BL770" s="118" t="str">
        <f t="shared" si="1036"/>
        <v/>
      </c>
      <c r="BM770" s="115" t="str">
        <f t="shared" ref="BM770:BM833" si="1073">IF(SG_or_BG_entered="","",K_P*T_D*dGdt)</f>
        <v/>
      </c>
      <c r="BN770" s="110" t="str">
        <f t="shared" ref="BN770:BN833" si="1074">IF(SG_or_BG_entered="","",(P_con+I_con+D_con)/1000)</f>
        <v/>
      </c>
      <c r="BO770" s="110" t="str">
        <f t="shared" ref="BO770:BO833" si="1075">IF(SG_or_BG_entered="","",ROUND(MIN(1*Ins_Rate_Max,IF(1*Unconstrained_PID&lt;1*Min_Change_Absolute/2,0,1*Unconstrained_PID)),2))</f>
        <v/>
      </c>
      <c r="BP770" s="111" t="str">
        <f t="shared" si="1037"/>
        <v/>
      </c>
      <c r="BQ770" s="110" t="str">
        <f t="shared" si="1038"/>
        <v/>
      </c>
      <c r="BR770" s="153"/>
      <c r="BS770" s="115" t="str">
        <f t="shared" ref="BS770:BS833" si="1076">IF(SG_or_BG_entered="","",K_P*(der_adj_glc-INDEX(G_Rescue_Target,n))/1000)</f>
        <v/>
      </c>
      <c r="BT770" s="132" t="str">
        <f t="shared" si="1050"/>
        <v/>
      </c>
      <c r="BU770" s="146" t="str">
        <f t="shared" ref="BU770:BU833" si="1077">IF(SG_or_BG_entered="","",
     IF(ISNUMBER(N_consecutive_boluses),1+N_consecutive_boluses,1))</f>
        <v/>
      </c>
      <c r="BV770" s="115" t="str">
        <f t="shared" ref="BV770:BV833" si="1078">IF(SG_or_BG_entered="","",IF(OR(PID_Glc&gt;-Min_Change_Absolute/2,der_adj_glc&gt;der_adj_glc_2_rescue),0,-PID_Glc*(K_glc_inc*K_Glc/25/10*60)*BodyWeight))</f>
        <v/>
      </c>
      <c r="BW770" s="118" t="str">
        <f t="shared" ref="BW770:BW833" si="1079">IF(OR(D25_Inf_Rate="",D25_Inf_Rate=0),"",D25_Inf_Rate*Inf_2_Bolus/60)</f>
        <v/>
      </c>
      <c r="BX770" s="119"/>
      <c r="BY770" s="111" t="str">
        <f t="shared" ref="BY770:BY833" si="10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70" s="111" t="str">
        <f t="shared" ref="BZ770:BZ833" si="10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70" s="111" t="str">
        <f t="shared" ref="CA770:CA833" si="10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70" s="142" t="str">
        <f t="shared" ref="CB770:CB833" si="1083">IF(SG_or_BG_entered="","",
  IF(ISNUMBER(Glucose_Override),1*Override_D25_Bolus,
  IF(ISNUMBER(Glc_Bolus),1*Glc_Bolus,"")))</f>
        <v/>
      </c>
      <c r="CC770" s="184" t="str">
        <f t="shared" ref="CC770:CC833" si="1084">IF(SG_or_BG_entered="","",
IF(Insulin_Override,1*Override_Insulin_Rate,IF(Glucose_Override,-Override_D25_Bolus/BodyWeight/(K_Glc/25/10*60)/(Inf_2_Bolus/60),"")))</f>
        <v/>
      </c>
      <c r="CD770" s="115" t="str">
        <f t="shared" ref="CD770:CD833" si="1085">IF(Override_PID="","",MAX(0,Override_PID*1000-P_con-D_con))</f>
        <v/>
      </c>
      <c r="CE770" s="115" t="str">
        <f t="shared" ref="CE770:CE833" si="1086">IF(SG_or_BG_entered="","",
  IF(Override_I="",1*I_con,1*Override_I))</f>
        <v/>
      </c>
      <c r="CF770" s="125" t="str">
        <f t="shared" ref="CF770:CF833" si="1087">IF(SG_or_BG_entered="","",IF(I_con&gt;=IWP_High,TRUE,FALSE))</f>
        <v/>
      </c>
      <c r="CG770" s="125" t="str">
        <f t="shared" ref="CG770:CG833" si="1088">IF(SG_or_BG_entered="","",IF(PID&gt;=Ins_Rate_Max,TRUE,FALSE))</f>
        <v/>
      </c>
      <c r="CH770" s="149" t="str">
        <f t="shared" ref="CH770:CH833" si="1089">IF(SG_or_BG_entered="","",
IF(ISNUMBER(Override_PID),1*Override_Insulin_Rate,1*PID_Rate))</f>
        <v/>
      </c>
      <c r="CI770" s="142" t="str">
        <f t="shared" ref="CI770:CI833" si="1090">IF(SG_or_BG_entered="","",
IF(Override_Error=TRUE,#N/A,ROUND(PID_U_per_kg_per_h_to_Use/Ins_Inf_Con*BodyWeight,2)))</f>
        <v/>
      </c>
      <c r="CJ770" s="119"/>
      <c r="CK770" s="109"/>
      <c r="CL770" s="166" t="str">
        <f t="shared" ref="CL770:CL833" si="1091">IF(SG_or_BG_entered="","",
IF(ROW(A770)=2,0,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70" s="166" t="str">
        <f t="shared" ref="CM770:CM833" si="1092">IF(SG_or_BG_entered="","",
IF(ROW(A770)=2,0,IF(PID_U_per_kg_per_h_to_Use&lt;&gt;0,0,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70" s="163" t="str">
        <f t="shared" ref="CN770:CN833" si="1093">IF(SG_or_BG_entered="","",
IF(ROW(A770)=2,FALSE,
       IF(AND(INDEX(Glucose_To_Use,n)&gt;60,INDEX(Glucose_To_Use,n-1)&gt;60),TRUE,FALSE)
))</f>
        <v/>
      </c>
      <c r="CO770" s="164" t="str">
        <f t="shared" ref="CO770:CO833" si="1094">IF(SG_or_BG_entered="","",
  IF(Observation_Mode_Status=1,TRUE,FALSE)
)</f>
        <v/>
      </c>
      <c r="CP770" s="109"/>
      <c r="CQ770" s="163" t="str">
        <f t="shared" ref="CQ770:CQ833" si="1095">IF(SG_or_BG_entered="","",
IF(INDEX(Acetaminophen_Mode_Initialized,n)=1,0,
IF(AND(ROW(A770)=2,ISBLANK(INDEX(Acetaminophen_Mode_Initialized,n))),"",
IF(NOT(ISNUMBER(INDEX(Time_Since_Acetaminophen_Mode_Initialized,n-1))),"",
INDEX(unconstrained_meter_DT,n)/60+INDEX(Time_Since_Acetaminophen_Mode_Initialized,n-1)
))))</f>
        <v/>
      </c>
      <c r="CR770" s="163" t="str">
        <f t="shared" ref="CR770:CR833" si="109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70" s="109"/>
      <c r="CT770" s="112" t="str">
        <f t="shared" si="1039"/>
        <v/>
      </c>
      <c r="CU770" s="145" t="str">
        <f t="shared" si="1040"/>
        <v/>
      </c>
      <c r="CV770" s="111" t="str">
        <f t="shared" si="1041"/>
        <v/>
      </c>
      <c r="CW770" s="111" t="str">
        <f t="shared" si="1042"/>
        <v/>
      </c>
      <c r="CX770" s="109" t="str">
        <f t="shared" ref="CX770:CX833" si="1097">IF(SG_or_BG_entered="","",IF(ISNUMBER(Glc_Bolus_To_Use),TRUE,FALSE))</f>
        <v/>
      </c>
      <c r="CY770" s="126" t="str">
        <f t="shared" ref="CY770:CY833" si="1098">IF(ISNUMBER(SG_or_BG_entered), dT_SG1*60,"")</f>
        <v/>
      </c>
      <c r="CZ770" s="126" t="str">
        <f t="shared" ref="CZ770:CZ833" si="1099">IF(ISNUMBER(SG_or_BG_entered), dT_SG2*60,"")</f>
        <v/>
      </c>
      <c r="DA770" s="126" t="str">
        <f t="shared" ref="DA770:DA833" si="1100">IF(ISNUMBER(SG_or_BG_entered), dT_in_Observation_Mode_hr*60,"")</f>
        <v/>
      </c>
      <c r="DB770" s="145" t="str">
        <f t="shared" ref="DB770:DB833" si="110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70" s="143" t="str">
        <f t="shared" ref="DC770:DC833" si="1102">IF(ISNUMBER(Time_accepted),Time_accepted+TIME(0,dT_minutes,0),"")</f>
        <v/>
      </c>
      <c r="DD770" s="121"/>
      <c r="DE770" s="113" t="str">
        <f t="shared" ref="DE770:DE833" si="1103">IF(AND(NOT(ISNUMBER(C770)),NOT(ISNUMBER(E770))),"",IF(AND(ISNUMBER(C770),NOT(ISNUMBER(E770))),CH770,IF(ISNUMBER(DE770),DE770,"")))</f>
        <v/>
      </c>
      <c r="DF770" s="113" t="str">
        <f t="shared" ref="DF770:DF833" si="1104">IF(ISNUMBER(Meter_Glucose),PID_Rate,"")</f>
        <v/>
      </c>
      <c r="DG770" s="111" t="e">
        <f t="shared" si="1043"/>
        <v>#N/A</v>
      </c>
      <c r="DH770" s="108" t="str">
        <f t="shared" ref="DH770:DH833" si="110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70" s="108" t="str">
        <f t="shared" si="1044"/>
        <v/>
      </c>
      <c r="DJ770" s="108" t="str">
        <f t="shared" si="1045"/>
        <v/>
      </c>
      <c r="DK770" s="108" t="str">
        <f t="shared" si="1048"/>
        <v/>
      </c>
      <c r="DL770" s="108" t="str">
        <f t="shared" si="1046"/>
        <v/>
      </c>
      <c r="DM770" s="108" t="str">
        <f t="shared" si="1047"/>
        <v/>
      </c>
      <c r="DN770" s="103"/>
      <c r="DO770" s="170" t="str">
        <f t="shared" ref="DO770:DO833" si="1106">IF(SG_or_BG_entered="","",
      IF(AND(INDEX(Time_glc_below_high_target,n)&gt;P_dT_for_OM,INDEX(Time_ins_off,n)&gt;P_dT_for_OM,INDEX(Two_Values_Since_Hypo,n)),1,0)
      )</f>
        <v/>
      </c>
      <c r="DP770" s="170" t="str">
        <f t="shared" ref="DP770:DP833" si="1107">IF(SG_or_BG_entered="","",
IF(Acetaminophen_Mode_Recommend=TRUE,1,
0
))</f>
        <v/>
      </c>
      <c r="DQ770" s="170" t="str">
        <f t="shared" ref="DQ770:DQ833" si="1108">IF(SG_or_BG_entered="","",
IF(AND(ISNUMBER(Meter_Only_Mode_Initialized),Meter_Only_Mode_Initialized=0),0,
IF(AND(ISNUMBER(Meter_Only_Mode_Initialized),Meter_Only_Mode_Initialized=1),1,
IF(INDEX(Meter_Only_Mode_ON,n-1)=1,1,
0
))))</f>
        <v/>
      </c>
      <c r="DR770" s="55" t="str">
        <f t="shared" ref="DR770:DR833" si="1109">IF(SG_or_BG_entered="","",
IF(I_to_use_mU_kg_hr/1000&gt;Ins_Max_Target,I_to_use_mU_kg_hr/1000,""))</f>
        <v/>
      </c>
      <c r="DS770" s="55" t="str">
        <f t="shared" ref="DS770:DS833" si="1110">IF(SG_or_BG_entered="","",
  IF(1*PID_U_per_kg_per_h_to_Use&gt;1*Ins_Rate_Max,1*PID_U_per_kg_per_h_to_Use,""))</f>
        <v/>
      </c>
      <c r="DT770" s="173" t="str">
        <f t="shared" ref="DT770:DT833" si="1111">IF(OR(SG_or_BG_entered="", AND(Blood_Check_Needed=TRUE,NOT(ISNUMBER(Meter_Glucose)))),"",
        PID_mL_per_hr_to_Use)</f>
        <v/>
      </c>
      <c r="DU770" s="55" t="str">
        <f t="shared" ref="DU770:DU833" si="1112">IF(OR(SG_or_BG_entered="", AND(Blood_Check_Needed=TRUE,NOT(ISNUMBER(Meter_Glucose)))),"",
        PID_U_per_kg_per_h_to_Use)</f>
        <v/>
      </c>
      <c r="DV770" s="21" t="str">
        <f t="shared" ref="DV770:DV833" si="1113">IF(OR(SG_or_BG_entered="",AND(Blood_Check_Needed=TRUE,NOT(ISNUMBER(Meter_Glucose)))),"",
  IF(OR(Glc_Bolus="",Glc_Bolus=0),"",
Glc_Bolus_To_Use
))</f>
        <v/>
      </c>
      <c r="DW770" s="11" t="str">
        <f t="shared" si="1049"/>
        <v/>
      </c>
      <c r="DX770" s="12" t="str">
        <f t="shared" ref="DX770:DX833" si="1114">Tnext_24hr</f>
        <v/>
      </c>
      <c r="DY770" s="15"/>
    </row>
    <row r="771" spans="1:129" ht="19.899999999999999" customHeight="1" x14ac:dyDescent="0.25">
      <c r="A771" s="47">
        <f t="shared" ref="A771:A834" si="1115">A770+1</f>
        <v>770</v>
      </c>
      <c r="B771" s="176"/>
      <c r="C771" s="194"/>
      <c r="D771" s="176"/>
      <c r="E771" s="194"/>
      <c r="F771" s="192"/>
      <c r="G771" s="193"/>
      <c r="H771" s="176"/>
      <c r="I771" s="176"/>
      <c r="J771" s="180"/>
      <c r="K771" s="180"/>
      <c r="L771" s="180"/>
      <c r="M771" s="40"/>
      <c r="N771" s="10" t="str">
        <f t="shared" si="1058"/>
        <v/>
      </c>
      <c r="O771" s="13"/>
      <c r="P771" s="26" t="str">
        <f t="shared" si="1056"/>
        <v/>
      </c>
      <c r="Q771" s="26" t="str">
        <f t="shared" si="1056"/>
        <v/>
      </c>
      <c r="R771" s="26" t="str">
        <f t="shared" si="1056"/>
        <v/>
      </c>
      <c r="S771" s="26" t="str">
        <f t="shared" si="1056"/>
        <v/>
      </c>
      <c r="T771" s="26" t="str">
        <f t="shared" si="1056"/>
        <v/>
      </c>
      <c r="U771" s="157" t="str">
        <f t="shared" si="1056"/>
        <v/>
      </c>
      <c r="V771" s="26" t="str">
        <f t="shared" si="1056"/>
        <v/>
      </c>
      <c r="W771" s="26" t="str">
        <f t="shared" si="1056"/>
        <v/>
      </c>
      <c r="X771" s="26" t="str">
        <f t="shared" si="1056"/>
        <v/>
      </c>
      <c r="Y771" s="24" t="str">
        <f t="shared" si="1056"/>
        <v/>
      </c>
      <c r="Z771" s="18" t="str">
        <f t="shared" si="1057"/>
        <v/>
      </c>
      <c r="AA771" s="24" t="str">
        <f t="shared" si="1057"/>
        <v/>
      </c>
      <c r="AB771" s="24" t="str">
        <f t="shared" si="1057"/>
        <v/>
      </c>
      <c r="AC771" s="26" t="str">
        <f t="shared" si="1057"/>
        <v/>
      </c>
      <c r="AD771" s="33" t="str">
        <f t="shared" si="1057"/>
        <v/>
      </c>
      <c r="AE771" s="24" t="str">
        <f t="shared" si="1057"/>
        <v/>
      </c>
      <c r="AF771" s="26" t="str">
        <f t="shared" si="1057"/>
        <v/>
      </c>
      <c r="AG771" s="24" t="str">
        <f t="shared" si="1057"/>
        <v/>
      </c>
      <c r="AH771" s="26" t="str">
        <f t="shared" si="1057"/>
        <v/>
      </c>
      <c r="AI771" s="26" t="str">
        <f t="shared" si="1057"/>
        <v/>
      </c>
      <c r="AJ771" s="26" t="str">
        <f t="shared" si="1057"/>
        <v/>
      </c>
      <c r="AK771" s="26" t="str">
        <f t="shared" si="1057"/>
        <v/>
      </c>
      <c r="AL771" s="26" t="str">
        <f t="shared" si="1057"/>
        <v/>
      </c>
      <c r="AM771" s="18" t="str">
        <f t="shared" si="1057"/>
        <v/>
      </c>
      <c r="AN771" s="9"/>
      <c r="AO771" s="152" t="str">
        <f t="shared" ref="AO771:AO834" si="11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AO770))))</f>
        <v/>
      </c>
      <c r="AP771" s="150" t="str">
        <f t="shared" si="1059"/>
        <v/>
      </c>
      <c r="AQ771" s="151" t="str">
        <f t="shared" si="1060"/>
        <v/>
      </c>
      <c r="AR771" s="107" t="str">
        <f t="shared" si="1061"/>
        <v/>
      </c>
      <c r="AS771" s="128" t="str">
        <f t="shared" si="1062"/>
        <v/>
      </c>
      <c r="AT771" s="114" t="str">
        <f t="shared" ref="AT771:AT834" si="1117">IF(SG_or_BG_entered="","",
  IF(INDEX(Sensor_Time,n)&gt;INDEX(Sensor_Time,n-1),ROUND((INDEX(Sensor_Time,n)-INDEX(Sensor_Time,n-1))*24*60,0),#N/A))</f>
        <v/>
      </c>
      <c r="AU771" s="114" t="str">
        <f t="shared" ref="AU771:AU834" si="1118">IF(ISNUMBER(unconstrained_sensor_DT),IF(unconstrained_sensor_DT&lt;Min_Der_Interval,Min_Der_Interval,1*unconstrained_sensor_DT),"")</f>
        <v/>
      </c>
      <c r="AV771" s="114" t="str">
        <f t="shared" ref="AV771:AV834" si="1119">IF(AND(ISNUMBER(INDEX(Meter_Time,n)),ISNUMBER(INDEX(Meter_Time,n-1))), (INDEX(Meter_Time,n)-INDEX(Meter_Time,n-1))*24*60,"")</f>
        <v/>
      </c>
      <c r="AW771" s="114" t="str">
        <f t="shared" ref="AW771:AW834" si="1120">IF(unconstrained_meter_DT="","",IF(1*unconstrained_meter_DT&lt;1*Min_Der_Interval,1*Min_Der_Interval,1*unconstrained_meter_DT))</f>
        <v/>
      </c>
      <c r="AX771" s="117" t="str">
        <f t="shared" ref="AX771:AX834" si="11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71" s="117" t="str">
        <f t="shared" ref="AY771:AY834" si="11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71" s="111" t="str">
        <f t="shared" ref="AZ771:AZ834" si="1123">IF(SG_or_BG_entered="","",
IF(ISNUMBER(INDEX(Glc_Bolus_To_Use,n-1)),0,
IF(ISNUMBER(dBGdt),1*dBGdt,
IF(ISNUMBER(dSGdt),1*dSGdt,
""))))</f>
        <v/>
      </c>
      <c r="BA771" s="133" t="str">
        <f t="shared" ref="BA771:BA834" si="1124">IF(SG_or_BG_entered="","",Glucose_To_Use+T_D*dGdt)</f>
        <v/>
      </c>
      <c r="BB771" s="126" t="str">
        <f t="shared" si="1063"/>
        <v/>
      </c>
      <c r="BC771" s="126" t="str">
        <f t="shared" si="1064"/>
        <v/>
      </c>
      <c r="BD771" s="127" t="str">
        <f t="shared" si="1065"/>
        <v/>
      </c>
      <c r="BE771" s="115" t="str">
        <f t="shared" si="1066"/>
        <v/>
      </c>
      <c r="BF771" s="148" t="str">
        <f t="shared" si="1067"/>
        <v/>
      </c>
      <c r="BG771" s="126" t="str">
        <f t="shared" si="1068"/>
        <v/>
      </c>
      <c r="BH771" s="126" t="str">
        <f t="shared" si="1069"/>
        <v/>
      </c>
      <c r="BI771" s="126" t="str">
        <f t="shared" si="1070"/>
        <v/>
      </c>
      <c r="BJ771" s="126" t="str">
        <f t="shared" si="1071"/>
        <v/>
      </c>
      <c r="BK771" s="111" t="str">
        <f t="shared" si="1072"/>
        <v/>
      </c>
      <c r="BL771" s="118" t="str">
        <f t="shared" ref="BL771:BL834" si="11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71" s="115" t="str">
        <f t="shared" si="1073"/>
        <v/>
      </c>
      <c r="BN771" s="110" t="str">
        <f t="shared" si="1074"/>
        <v/>
      </c>
      <c r="BO771" s="110" t="str">
        <f t="shared" si="1075"/>
        <v/>
      </c>
      <c r="BP771" s="111" t="str">
        <f t="shared" ref="BP771:BP834" si="112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71" s="110" t="str">
        <f t="shared" ref="BQ771:BQ834" si="1127">IF(SG_or_BG_entered="","",
  IF(Rec_PID_Rate=TRUE,1*PID,INDEX(PID_U_per_kg_per_h_to_Use,n-1)))</f>
        <v/>
      </c>
      <c r="BR771" s="153"/>
      <c r="BS771" s="115" t="str">
        <f t="shared" si="1076"/>
        <v/>
      </c>
      <c r="BT771" s="132" t="str">
        <f t="shared" si="1050"/>
        <v/>
      </c>
      <c r="BU771" s="146" t="str">
        <f t="shared" si="1077"/>
        <v/>
      </c>
      <c r="BV771" s="115" t="str">
        <f t="shared" si="1078"/>
        <v/>
      </c>
      <c r="BW771" s="118" t="str">
        <f t="shared" si="1079"/>
        <v/>
      </c>
      <c r="BX771" s="119"/>
      <c r="BY771" s="111" t="str">
        <f t="shared" si="1080"/>
        <v/>
      </c>
      <c r="BZ771" s="111" t="str">
        <f t="shared" si="1081"/>
        <v/>
      </c>
      <c r="CA771" s="111" t="str">
        <f t="shared" si="1082"/>
        <v/>
      </c>
      <c r="CB771" s="142" t="str">
        <f t="shared" si="1083"/>
        <v/>
      </c>
      <c r="CC771" s="184" t="str">
        <f t="shared" si="1084"/>
        <v/>
      </c>
      <c r="CD771" s="115" t="str">
        <f t="shared" si="1085"/>
        <v/>
      </c>
      <c r="CE771" s="115" t="str">
        <f t="shared" si="1086"/>
        <v/>
      </c>
      <c r="CF771" s="125" t="str">
        <f t="shared" si="1087"/>
        <v/>
      </c>
      <c r="CG771" s="125" t="str">
        <f t="shared" si="1088"/>
        <v/>
      </c>
      <c r="CH771" s="149" t="str">
        <f t="shared" si="1089"/>
        <v/>
      </c>
      <c r="CI771" s="142" t="str">
        <f t="shared" si="1090"/>
        <v/>
      </c>
      <c r="CJ771" s="119"/>
      <c r="CK771" s="109"/>
      <c r="CL771" s="166" t="str">
        <f t="shared" si="1091"/>
        <v/>
      </c>
      <c r="CM771" s="166" t="str">
        <f t="shared" si="1092"/>
        <v/>
      </c>
      <c r="CN771" s="163" t="str">
        <f t="shared" si="1093"/>
        <v/>
      </c>
      <c r="CO771" s="164" t="str">
        <f t="shared" si="1094"/>
        <v/>
      </c>
      <c r="CP771" s="109"/>
      <c r="CQ771" s="163" t="str">
        <f t="shared" si="1095"/>
        <v/>
      </c>
      <c r="CR771" s="163" t="str">
        <f t="shared" si="1096"/>
        <v/>
      </c>
      <c r="CS771" s="109"/>
      <c r="CT771" s="112" t="str">
        <f t="shared" ref="CT771:CT834" si="1128">IF(SG_or_BG_entered="","",
  IF(AND(ISNUMBER(Meter_Glucose),ISNUMBER(Sensor_Glucose)),
  IF(ABS(Meter_Glucose-Sensor_Glucose)/Meter_Glucose&gt;=Min_Diff_4_Cal,TRUE,FALSE),
  ""))</f>
        <v/>
      </c>
      <c r="CU771" s="145" t="str">
        <f t="shared" ref="CU771:CU834" si="1129">IF(SG_or_BG_entered="","",
  (INDEX(Sensor_Time,n)-INDEX(Sensor_Time,n-1))*24*60+IF(ISNUMBER(INDEX(Meter_Glucose,n-1)),0,Previous))</f>
        <v/>
      </c>
      <c r="CV771" s="111" t="str">
        <f t="shared" ref="CV771:CV834" si="113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71" s="111" t="str">
        <f t="shared" ref="CW771:CW834" si="1131">IF(ISNUMBER(SG_or_BG_entered),IF(AND(ISNUMBER(Meter_Glucose),time_since_calibration&gt;5),TRUE,FALSE),"")</f>
        <v/>
      </c>
      <c r="CX771" s="109" t="str">
        <f t="shared" si="1097"/>
        <v/>
      </c>
      <c r="CY771" s="126" t="str">
        <f t="shared" si="1098"/>
        <v/>
      </c>
      <c r="CZ771" s="126" t="str">
        <f t="shared" si="1099"/>
        <v/>
      </c>
      <c r="DA771" s="126" t="str">
        <f t="shared" si="1100"/>
        <v/>
      </c>
      <c r="DB771" s="145" t="str">
        <f t="shared" si="1101"/>
        <v/>
      </c>
      <c r="DC771" s="143" t="str">
        <f t="shared" si="1102"/>
        <v/>
      </c>
      <c r="DD771" s="121"/>
      <c r="DE771" s="113" t="str">
        <f t="shared" si="1103"/>
        <v/>
      </c>
      <c r="DF771" s="113" t="str">
        <f t="shared" si="1104"/>
        <v/>
      </c>
      <c r="DG771" s="111" t="e">
        <f t="shared" ref="DG771:DG834" si="1132">IF(SG_or_BG_entered="",#N/A,IF(OR(INDEX(cal_4_SG_perror,n),INDEX(Cal_4_time_limit,n)),TRUE,#N/A))</f>
        <v>#N/A</v>
      </c>
      <c r="DH771" s="108" t="str">
        <f t="shared" si="1105"/>
        <v/>
      </c>
      <c r="DI771" s="108" t="str">
        <f t="shared" ref="DI771:DI834" si="113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71" s="108" t="str">
        <f t="shared" ref="DJ771:DJ834" si="1134">IF(SG_or_BG_entered="","",
   IF(AND(ISNUMBER(SG_Insulin_Rate),NOT(SG_Insulin_Rate=INDEX(PID_U_per_kg_per_h_to_Use,n-1))),TRUE,FALSE))</f>
        <v/>
      </c>
      <c r="DK771" s="108" t="str">
        <f t="shared" si="1048"/>
        <v/>
      </c>
      <c r="DL771" s="108" t="str">
        <f t="shared" ref="DL771:DL834" si="113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71" s="108" t="str">
        <f t="shared" ref="DM771:DM834" si="113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71" s="103"/>
      <c r="DO771" s="170" t="str">
        <f t="shared" si="1106"/>
        <v/>
      </c>
      <c r="DP771" s="170" t="str">
        <f t="shared" si="1107"/>
        <v/>
      </c>
      <c r="DQ771" s="170" t="str">
        <f t="shared" si="1108"/>
        <v/>
      </c>
      <c r="DR771" s="55" t="str">
        <f t="shared" si="1109"/>
        <v/>
      </c>
      <c r="DS771" s="55" t="str">
        <f t="shared" si="1110"/>
        <v/>
      </c>
      <c r="DT771" s="173" t="str">
        <f t="shared" si="1111"/>
        <v/>
      </c>
      <c r="DU771" s="55" t="str">
        <f t="shared" si="1112"/>
        <v/>
      </c>
      <c r="DV771" s="21" t="str">
        <f t="shared" si="1113"/>
        <v/>
      </c>
      <c r="DW771" s="11" t="str">
        <f t="shared" si="1049"/>
        <v/>
      </c>
      <c r="DX771" s="12" t="str">
        <f t="shared" si="1114"/>
        <v/>
      </c>
      <c r="DY771" s="15"/>
    </row>
    <row r="772" spans="1:129" ht="19.899999999999999" customHeight="1" x14ac:dyDescent="0.25">
      <c r="A772" s="47">
        <f t="shared" si="1115"/>
        <v>771</v>
      </c>
      <c r="B772" s="176"/>
      <c r="C772" s="194"/>
      <c r="D772" s="176"/>
      <c r="E772" s="194"/>
      <c r="F772" s="192"/>
      <c r="G772" s="193"/>
      <c r="H772" s="176"/>
      <c r="I772" s="176"/>
      <c r="J772" s="180"/>
      <c r="K772" s="180"/>
      <c r="L772" s="180"/>
      <c r="M772" s="40"/>
      <c r="N772" s="10" t="str">
        <f t="shared" si="1058"/>
        <v/>
      </c>
      <c r="O772" s="13"/>
      <c r="P772" s="26" t="str">
        <f t="shared" si="1056"/>
        <v/>
      </c>
      <c r="Q772" s="26" t="str">
        <f t="shared" si="1056"/>
        <v/>
      </c>
      <c r="R772" s="26" t="str">
        <f t="shared" si="1056"/>
        <v/>
      </c>
      <c r="S772" s="26" t="str">
        <f t="shared" si="1056"/>
        <v/>
      </c>
      <c r="T772" s="26" t="str">
        <f t="shared" si="1056"/>
        <v/>
      </c>
      <c r="U772" s="157" t="str">
        <f t="shared" si="1056"/>
        <v/>
      </c>
      <c r="V772" s="26" t="str">
        <f t="shared" si="1056"/>
        <v/>
      </c>
      <c r="W772" s="26" t="str">
        <f t="shared" si="1056"/>
        <v/>
      </c>
      <c r="X772" s="26" t="str">
        <f t="shared" si="1056"/>
        <v/>
      </c>
      <c r="Y772" s="24" t="str">
        <f t="shared" si="1056"/>
        <v/>
      </c>
      <c r="Z772" s="18" t="str">
        <f t="shared" si="1057"/>
        <v/>
      </c>
      <c r="AA772" s="24" t="str">
        <f t="shared" si="1057"/>
        <v/>
      </c>
      <c r="AB772" s="24" t="str">
        <f t="shared" si="1057"/>
        <v/>
      </c>
      <c r="AC772" s="26" t="str">
        <f t="shared" si="1057"/>
        <v/>
      </c>
      <c r="AD772" s="33" t="str">
        <f t="shared" si="1057"/>
        <v/>
      </c>
      <c r="AE772" s="24" t="str">
        <f t="shared" si="1057"/>
        <v/>
      </c>
      <c r="AF772" s="26" t="str">
        <f t="shared" si="1057"/>
        <v/>
      </c>
      <c r="AG772" s="24" t="str">
        <f t="shared" si="1057"/>
        <v/>
      </c>
      <c r="AH772" s="26" t="str">
        <f t="shared" si="1057"/>
        <v/>
      </c>
      <c r="AI772" s="26" t="str">
        <f t="shared" si="1057"/>
        <v/>
      </c>
      <c r="AJ772" s="26" t="str">
        <f t="shared" si="1057"/>
        <v/>
      </c>
      <c r="AK772" s="26" t="str">
        <f t="shared" si="1057"/>
        <v/>
      </c>
      <c r="AL772" s="26" t="str">
        <f t="shared" si="1057"/>
        <v/>
      </c>
      <c r="AM772" s="18" t="str">
        <f t="shared" si="1057"/>
        <v/>
      </c>
      <c r="AN772" s="9"/>
      <c r="AO772" s="152" t="str">
        <f t="shared" si="1116"/>
        <v/>
      </c>
      <c r="AP772" s="150" t="str">
        <f t="shared" si="1059"/>
        <v/>
      </c>
      <c r="AQ772" s="151" t="str">
        <f t="shared" si="1060"/>
        <v/>
      </c>
      <c r="AR772" s="107" t="str">
        <f t="shared" si="1061"/>
        <v/>
      </c>
      <c r="AS772" s="128" t="str">
        <f t="shared" si="1062"/>
        <v/>
      </c>
      <c r="AT772" s="114" t="str">
        <f t="shared" si="1117"/>
        <v/>
      </c>
      <c r="AU772" s="114" t="str">
        <f t="shared" si="1118"/>
        <v/>
      </c>
      <c r="AV772" s="114" t="str">
        <f t="shared" si="1119"/>
        <v/>
      </c>
      <c r="AW772" s="114" t="str">
        <f t="shared" si="1120"/>
        <v/>
      </c>
      <c r="AX772" s="117" t="str">
        <f t="shared" si="1121"/>
        <v/>
      </c>
      <c r="AY772" s="117" t="str">
        <f t="shared" si="1122"/>
        <v/>
      </c>
      <c r="AZ772" s="111" t="str">
        <f t="shared" si="1123"/>
        <v/>
      </c>
      <c r="BA772" s="133" t="str">
        <f t="shared" si="1124"/>
        <v/>
      </c>
      <c r="BB772" s="126" t="str">
        <f t="shared" si="1063"/>
        <v/>
      </c>
      <c r="BC772" s="126" t="str">
        <f t="shared" si="1064"/>
        <v/>
      </c>
      <c r="BD772" s="127" t="str">
        <f t="shared" si="1065"/>
        <v/>
      </c>
      <c r="BE772" s="115" t="str">
        <f t="shared" si="1066"/>
        <v/>
      </c>
      <c r="BF772" s="148" t="str">
        <f t="shared" si="1067"/>
        <v/>
      </c>
      <c r="BG772" s="126" t="str">
        <f t="shared" si="1068"/>
        <v/>
      </c>
      <c r="BH772" s="126" t="str">
        <f t="shared" si="1069"/>
        <v/>
      </c>
      <c r="BI772" s="126" t="str">
        <f t="shared" si="1070"/>
        <v/>
      </c>
      <c r="BJ772" s="126" t="str">
        <f t="shared" si="1071"/>
        <v/>
      </c>
      <c r="BK772" s="111" t="str">
        <f t="shared" si="1072"/>
        <v/>
      </c>
      <c r="BL772" s="118" t="str">
        <f t="shared" si="1125"/>
        <v/>
      </c>
      <c r="BM772" s="115" t="str">
        <f t="shared" si="1073"/>
        <v/>
      </c>
      <c r="BN772" s="110" t="str">
        <f t="shared" si="1074"/>
        <v/>
      </c>
      <c r="BO772" s="110" t="str">
        <f t="shared" si="1075"/>
        <v/>
      </c>
      <c r="BP772" s="111" t="str">
        <f t="shared" si="1126"/>
        <v/>
      </c>
      <c r="BQ772" s="110" t="str">
        <f t="shared" si="1127"/>
        <v/>
      </c>
      <c r="BR772" s="153"/>
      <c r="BS772" s="115" t="str">
        <f t="shared" si="1076"/>
        <v/>
      </c>
      <c r="BT772" s="132" t="str">
        <f t="shared" si="1050"/>
        <v/>
      </c>
      <c r="BU772" s="146" t="str">
        <f t="shared" si="1077"/>
        <v/>
      </c>
      <c r="BV772" s="115" t="str">
        <f t="shared" si="1078"/>
        <v/>
      </c>
      <c r="BW772" s="118" t="str">
        <f t="shared" si="1079"/>
        <v/>
      </c>
      <c r="BX772" s="119"/>
      <c r="BY772" s="111" t="str">
        <f t="shared" si="1080"/>
        <v/>
      </c>
      <c r="BZ772" s="111" t="str">
        <f t="shared" si="1081"/>
        <v/>
      </c>
      <c r="CA772" s="111" t="str">
        <f t="shared" si="1082"/>
        <v/>
      </c>
      <c r="CB772" s="142" t="str">
        <f t="shared" si="1083"/>
        <v/>
      </c>
      <c r="CC772" s="184" t="str">
        <f t="shared" si="1084"/>
        <v/>
      </c>
      <c r="CD772" s="115" t="str">
        <f t="shared" si="1085"/>
        <v/>
      </c>
      <c r="CE772" s="115" t="str">
        <f t="shared" si="1086"/>
        <v/>
      </c>
      <c r="CF772" s="125" t="str">
        <f t="shared" si="1087"/>
        <v/>
      </c>
      <c r="CG772" s="125" t="str">
        <f t="shared" si="1088"/>
        <v/>
      </c>
      <c r="CH772" s="149" t="str">
        <f t="shared" si="1089"/>
        <v/>
      </c>
      <c r="CI772" s="142" t="str">
        <f t="shared" si="1090"/>
        <v/>
      </c>
      <c r="CJ772" s="119"/>
      <c r="CK772" s="109"/>
      <c r="CL772" s="166" t="str">
        <f t="shared" si="1091"/>
        <v/>
      </c>
      <c r="CM772" s="166" t="str">
        <f t="shared" si="1092"/>
        <v/>
      </c>
      <c r="CN772" s="163" t="str">
        <f t="shared" si="1093"/>
        <v/>
      </c>
      <c r="CO772" s="164" t="str">
        <f t="shared" si="1094"/>
        <v/>
      </c>
      <c r="CP772" s="109"/>
      <c r="CQ772" s="163" t="str">
        <f t="shared" si="1095"/>
        <v/>
      </c>
      <c r="CR772" s="163" t="str">
        <f t="shared" si="1096"/>
        <v/>
      </c>
      <c r="CS772" s="109"/>
      <c r="CT772" s="112" t="str">
        <f t="shared" si="1128"/>
        <v/>
      </c>
      <c r="CU772" s="145" t="str">
        <f t="shared" si="1129"/>
        <v/>
      </c>
      <c r="CV772" s="111" t="str">
        <f t="shared" si="1130"/>
        <v/>
      </c>
      <c r="CW772" s="111" t="str">
        <f t="shared" si="1131"/>
        <v/>
      </c>
      <c r="CX772" s="109" t="str">
        <f t="shared" si="1097"/>
        <v/>
      </c>
      <c r="CY772" s="126" t="str">
        <f t="shared" si="1098"/>
        <v/>
      </c>
      <c r="CZ772" s="126" t="str">
        <f t="shared" si="1099"/>
        <v/>
      </c>
      <c r="DA772" s="126" t="str">
        <f t="shared" si="1100"/>
        <v/>
      </c>
      <c r="DB772" s="145" t="str">
        <f t="shared" si="1101"/>
        <v/>
      </c>
      <c r="DC772" s="143" t="str">
        <f t="shared" si="1102"/>
        <v/>
      </c>
      <c r="DD772" s="121"/>
      <c r="DE772" s="113" t="str">
        <f t="shared" si="1103"/>
        <v/>
      </c>
      <c r="DF772" s="113" t="str">
        <f t="shared" si="1104"/>
        <v/>
      </c>
      <c r="DG772" s="111" t="e">
        <f t="shared" si="1132"/>
        <v>#N/A</v>
      </c>
      <c r="DH772" s="108" t="str">
        <f t="shared" si="1105"/>
        <v/>
      </c>
      <c r="DI772" s="108" t="str">
        <f t="shared" si="1133"/>
        <v/>
      </c>
      <c r="DJ772" s="108" t="str">
        <f t="shared" si="1134"/>
        <v/>
      </c>
      <c r="DK772" s="108" t="str">
        <f t="shared" ref="DK772:DK835" si="113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72" s="108" t="str">
        <f t="shared" si="1135"/>
        <v/>
      </c>
      <c r="DM772" s="108" t="str">
        <f t="shared" si="1136"/>
        <v/>
      </c>
      <c r="DN772" s="103"/>
      <c r="DO772" s="170" t="str">
        <f t="shared" si="1106"/>
        <v/>
      </c>
      <c r="DP772" s="170" t="str">
        <f t="shared" si="1107"/>
        <v/>
      </c>
      <c r="DQ772" s="170" t="str">
        <f t="shared" si="1108"/>
        <v/>
      </c>
      <c r="DR772" s="55" t="str">
        <f t="shared" si="1109"/>
        <v/>
      </c>
      <c r="DS772" s="55" t="str">
        <f t="shared" si="1110"/>
        <v/>
      </c>
      <c r="DT772" s="173" t="str">
        <f t="shared" si="1111"/>
        <v/>
      </c>
      <c r="DU772" s="55" t="str">
        <f t="shared" si="1112"/>
        <v/>
      </c>
      <c r="DV772" s="21" t="str">
        <f t="shared" si="1113"/>
        <v/>
      </c>
      <c r="DW772" s="11" t="str">
        <f t="shared" ref="DW772:DW835" si="113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72" s="12" t="str">
        <f t="shared" si="1114"/>
        <v/>
      </c>
      <c r="DY772" s="15"/>
    </row>
    <row r="773" spans="1:129" ht="19.899999999999999" customHeight="1" x14ac:dyDescent="0.25">
      <c r="A773" s="47">
        <f t="shared" si="1115"/>
        <v>772</v>
      </c>
      <c r="B773" s="176"/>
      <c r="C773" s="194"/>
      <c r="D773" s="176"/>
      <c r="E773" s="194"/>
      <c r="F773" s="192"/>
      <c r="G773" s="193"/>
      <c r="H773" s="176"/>
      <c r="I773" s="176"/>
      <c r="J773" s="180"/>
      <c r="K773" s="180"/>
      <c r="L773" s="180"/>
      <c r="M773" s="40"/>
      <c r="N773" s="10" t="str">
        <f t="shared" si="1058"/>
        <v/>
      </c>
      <c r="O773" s="13"/>
      <c r="P773" s="26" t="str">
        <f t="shared" si="1056"/>
        <v/>
      </c>
      <c r="Q773" s="26" t="str">
        <f t="shared" si="1056"/>
        <v/>
      </c>
      <c r="R773" s="26" t="str">
        <f t="shared" si="1056"/>
        <v/>
      </c>
      <c r="S773" s="26" t="str">
        <f t="shared" si="1056"/>
        <v/>
      </c>
      <c r="T773" s="26" t="str">
        <f t="shared" si="1056"/>
        <v/>
      </c>
      <c r="U773" s="157" t="str">
        <f t="shared" si="1056"/>
        <v/>
      </c>
      <c r="V773" s="26" t="str">
        <f t="shared" si="1056"/>
        <v/>
      </c>
      <c r="W773" s="26" t="str">
        <f t="shared" si="1056"/>
        <v/>
      </c>
      <c r="X773" s="26" t="str">
        <f t="shared" si="1056"/>
        <v/>
      </c>
      <c r="Y773" s="24" t="str">
        <f t="shared" si="1056"/>
        <v/>
      </c>
      <c r="Z773" s="18" t="str">
        <f t="shared" si="1057"/>
        <v/>
      </c>
      <c r="AA773" s="24" t="str">
        <f t="shared" si="1057"/>
        <v/>
      </c>
      <c r="AB773" s="24" t="str">
        <f t="shared" si="1057"/>
        <v/>
      </c>
      <c r="AC773" s="26" t="str">
        <f t="shared" si="1057"/>
        <v/>
      </c>
      <c r="AD773" s="33" t="str">
        <f t="shared" si="1057"/>
        <v/>
      </c>
      <c r="AE773" s="24" t="str">
        <f t="shared" si="1057"/>
        <v/>
      </c>
      <c r="AF773" s="26" t="str">
        <f t="shared" si="1057"/>
        <v/>
      </c>
      <c r="AG773" s="24" t="str">
        <f t="shared" si="1057"/>
        <v/>
      </c>
      <c r="AH773" s="26" t="str">
        <f t="shared" si="1057"/>
        <v/>
      </c>
      <c r="AI773" s="26" t="str">
        <f t="shared" si="1057"/>
        <v/>
      </c>
      <c r="AJ773" s="26" t="str">
        <f t="shared" si="1057"/>
        <v/>
      </c>
      <c r="AK773" s="26" t="str">
        <f t="shared" si="1057"/>
        <v/>
      </c>
      <c r="AL773" s="26" t="str">
        <f t="shared" si="1057"/>
        <v/>
      </c>
      <c r="AM773" s="18" t="str">
        <f t="shared" si="1057"/>
        <v/>
      </c>
      <c r="AN773" s="9"/>
      <c r="AO773" s="152" t="str">
        <f t="shared" si="1116"/>
        <v/>
      </c>
      <c r="AP773" s="150" t="str">
        <f t="shared" si="1059"/>
        <v/>
      </c>
      <c r="AQ773" s="151" t="str">
        <f t="shared" si="1060"/>
        <v/>
      </c>
      <c r="AR773" s="107" t="str">
        <f t="shared" si="1061"/>
        <v/>
      </c>
      <c r="AS773" s="128" t="str">
        <f t="shared" si="1062"/>
        <v/>
      </c>
      <c r="AT773" s="114" t="str">
        <f t="shared" si="1117"/>
        <v/>
      </c>
      <c r="AU773" s="114" t="str">
        <f t="shared" si="1118"/>
        <v/>
      </c>
      <c r="AV773" s="114" t="str">
        <f t="shared" si="1119"/>
        <v/>
      </c>
      <c r="AW773" s="114" t="str">
        <f t="shared" si="1120"/>
        <v/>
      </c>
      <c r="AX773" s="117" t="str">
        <f t="shared" si="1121"/>
        <v/>
      </c>
      <c r="AY773" s="117" t="str">
        <f t="shared" si="1122"/>
        <v/>
      </c>
      <c r="AZ773" s="111" t="str">
        <f t="shared" si="1123"/>
        <v/>
      </c>
      <c r="BA773" s="133" t="str">
        <f t="shared" si="1124"/>
        <v/>
      </c>
      <c r="BB773" s="126" t="str">
        <f t="shared" si="1063"/>
        <v/>
      </c>
      <c r="BC773" s="126" t="str">
        <f t="shared" si="1064"/>
        <v/>
      </c>
      <c r="BD773" s="127" t="str">
        <f t="shared" si="1065"/>
        <v/>
      </c>
      <c r="BE773" s="115" t="str">
        <f t="shared" si="1066"/>
        <v/>
      </c>
      <c r="BF773" s="148" t="str">
        <f t="shared" si="1067"/>
        <v/>
      </c>
      <c r="BG773" s="126" t="str">
        <f t="shared" si="1068"/>
        <v/>
      </c>
      <c r="BH773" s="126" t="str">
        <f t="shared" si="1069"/>
        <v/>
      </c>
      <c r="BI773" s="126" t="str">
        <f t="shared" si="1070"/>
        <v/>
      </c>
      <c r="BJ773" s="126" t="str">
        <f t="shared" si="1071"/>
        <v/>
      </c>
      <c r="BK773" s="111" t="str">
        <f t="shared" si="1072"/>
        <v/>
      </c>
      <c r="BL773" s="118" t="str">
        <f t="shared" si="1125"/>
        <v/>
      </c>
      <c r="BM773" s="115" t="str">
        <f t="shared" si="1073"/>
        <v/>
      </c>
      <c r="BN773" s="110" t="str">
        <f t="shared" si="1074"/>
        <v/>
      </c>
      <c r="BO773" s="110" t="str">
        <f t="shared" si="1075"/>
        <v/>
      </c>
      <c r="BP773" s="111" t="str">
        <f t="shared" si="1126"/>
        <v/>
      </c>
      <c r="BQ773" s="110" t="str">
        <f t="shared" si="1127"/>
        <v/>
      </c>
      <c r="BR773" s="153"/>
      <c r="BS773" s="115" t="str">
        <f t="shared" si="1076"/>
        <v/>
      </c>
      <c r="BT773" s="132" t="str">
        <f t="shared" ref="BT773:BT836" si="1139">IF(AND(ISNUMBER(INDEX(D25_bolus,n-1)),ISNUMBER(INDEX(D25_bolus,n-2)),ISNUMBER(INDEX(D25_bolus,n-3))),3,
IF(AND(ISNUMBER(INDEX(D25_bolus,n-1)),ISNUMBER(INDEX(D25_bolus,n-2))),2,
IF(AND(ISNUMBER(INDEX(D25_bolus,n-1))),1,
"")))</f>
        <v/>
      </c>
      <c r="BU773" s="146" t="str">
        <f t="shared" si="1077"/>
        <v/>
      </c>
      <c r="BV773" s="115" t="str">
        <f t="shared" si="1078"/>
        <v/>
      </c>
      <c r="BW773" s="118" t="str">
        <f t="shared" si="1079"/>
        <v/>
      </c>
      <c r="BX773" s="119"/>
      <c r="BY773" s="111" t="str">
        <f t="shared" si="1080"/>
        <v/>
      </c>
      <c r="BZ773" s="111" t="str">
        <f t="shared" si="1081"/>
        <v/>
      </c>
      <c r="CA773" s="111" t="str">
        <f t="shared" si="1082"/>
        <v/>
      </c>
      <c r="CB773" s="142" t="str">
        <f t="shared" si="1083"/>
        <v/>
      </c>
      <c r="CC773" s="184" t="str">
        <f t="shared" si="1084"/>
        <v/>
      </c>
      <c r="CD773" s="115" t="str">
        <f t="shared" si="1085"/>
        <v/>
      </c>
      <c r="CE773" s="115" t="str">
        <f t="shared" si="1086"/>
        <v/>
      </c>
      <c r="CF773" s="125" t="str">
        <f t="shared" si="1087"/>
        <v/>
      </c>
      <c r="CG773" s="125" t="str">
        <f t="shared" si="1088"/>
        <v/>
      </c>
      <c r="CH773" s="149" t="str">
        <f t="shared" si="1089"/>
        <v/>
      </c>
      <c r="CI773" s="142" t="str">
        <f t="shared" si="1090"/>
        <v/>
      </c>
      <c r="CJ773" s="119"/>
      <c r="CK773" s="109"/>
      <c r="CL773" s="166" t="str">
        <f t="shared" si="1091"/>
        <v/>
      </c>
      <c r="CM773" s="166" t="str">
        <f t="shared" si="1092"/>
        <v/>
      </c>
      <c r="CN773" s="163" t="str">
        <f t="shared" si="1093"/>
        <v/>
      </c>
      <c r="CO773" s="164" t="str">
        <f t="shared" si="1094"/>
        <v/>
      </c>
      <c r="CP773" s="109"/>
      <c r="CQ773" s="163" t="str">
        <f t="shared" si="1095"/>
        <v/>
      </c>
      <c r="CR773" s="163" t="str">
        <f t="shared" si="1096"/>
        <v/>
      </c>
      <c r="CS773" s="109"/>
      <c r="CT773" s="112" t="str">
        <f t="shared" si="1128"/>
        <v/>
      </c>
      <c r="CU773" s="145" t="str">
        <f t="shared" si="1129"/>
        <v/>
      </c>
      <c r="CV773" s="111" t="str">
        <f t="shared" si="1130"/>
        <v/>
      </c>
      <c r="CW773" s="111" t="str">
        <f t="shared" si="1131"/>
        <v/>
      </c>
      <c r="CX773" s="109" t="str">
        <f t="shared" si="1097"/>
        <v/>
      </c>
      <c r="CY773" s="126" t="str">
        <f t="shared" si="1098"/>
        <v/>
      </c>
      <c r="CZ773" s="126" t="str">
        <f t="shared" si="1099"/>
        <v/>
      </c>
      <c r="DA773" s="126" t="str">
        <f t="shared" si="1100"/>
        <v/>
      </c>
      <c r="DB773" s="145" t="str">
        <f t="shared" si="1101"/>
        <v/>
      </c>
      <c r="DC773" s="143" t="str">
        <f t="shared" si="1102"/>
        <v/>
      </c>
      <c r="DD773" s="121"/>
      <c r="DE773" s="113" t="str">
        <f t="shared" si="1103"/>
        <v/>
      </c>
      <c r="DF773" s="113" t="str">
        <f t="shared" si="1104"/>
        <v/>
      </c>
      <c r="DG773" s="111" t="e">
        <f t="shared" si="1132"/>
        <v>#N/A</v>
      </c>
      <c r="DH773" s="108" t="str">
        <f t="shared" si="1105"/>
        <v/>
      </c>
      <c r="DI773" s="108" t="str">
        <f t="shared" si="1133"/>
        <v/>
      </c>
      <c r="DJ773" s="108" t="str">
        <f t="shared" si="1134"/>
        <v/>
      </c>
      <c r="DK773" s="108" t="str">
        <f t="shared" si="1137"/>
        <v/>
      </c>
      <c r="DL773" s="108" t="str">
        <f t="shared" si="1135"/>
        <v/>
      </c>
      <c r="DM773" s="108" t="str">
        <f t="shared" si="1136"/>
        <v/>
      </c>
      <c r="DN773" s="103"/>
      <c r="DO773" s="170" t="str">
        <f t="shared" si="1106"/>
        <v/>
      </c>
      <c r="DP773" s="170" t="str">
        <f t="shared" si="1107"/>
        <v/>
      </c>
      <c r="DQ773" s="170" t="str">
        <f t="shared" si="1108"/>
        <v/>
      </c>
      <c r="DR773" s="55" t="str">
        <f t="shared" si="1109"/>
        <v/>
      </c>
      <c r="DS773" s="55" t="str">
        <f t="shared" si="1110"/>
        <v/>
      </c>
      <c r="DT773" s="173" t="str">
        <f t="shared" si="1111"/>
        <v/>
      </c>
      <c r="DU773" s="55" t="str">
        <f t="shared" si="1112"/>
        <v/>
      </c>
      <c r="DV773" s="21" t="str">
        <f t="shared" si="1113"/>
        <v/>
      </c>
      <c r="DW773" s="11" t="str">
        <f t="shared" si="1138"/>
        <v/>
      </c>
      <c r="DX773" s="12" t="str">
        <f t="shared" si="1114"/>
        <v/>
      </c>
      <c r="DY773" s="15"/>
    </row>
    <row r="774" spans="1:129" ht="19.899999999999999" customHeight="1" x14ac:dyDescent="0.25">
      <c r="A774" s="47">
        <f t="shared" si="1115"/>
        <v>773</v>
      </c>
      <c r="B774" s="176"/>
      <c r="C774" s="194"/>
      <c r="D774" s="176"/>
      <c r="E774" s="194"/>
      <c r="F774" s="192"/>
      <c r="G774" s="193"/>
      <c r="H774" s="176"/>
      <c r="I774" s="176"/>
      <c r="J774" s="180"/>
      <c r="K774" s="180"/>
      <c r="L774" s="180"/>
      <c r="M774" s="40"/>
      <c r="N774" s="10" t="str">
        <f t="shared" si="1058"/>
        <v/>
      </c>
      <c r="O774" s="13"/>
      <c r="P774" s="26" t="str">
        <f t="shared" si="1056"/>
        <v/>
      </c>
      <c r="Q774" s="26" t="str">
        <f t="shared" si="1056"/>
        <v/>
      </c>
      <c r="R774" s="26" t="str">
        <f t="shared" si="1056"/>
        <v/>
      </c>
      <c r="S774" s="26" t="str">
        <f t="shared" si="1056"/>
        <v/>
      </c>
      <c r="T774" s="26" t="str">
        <f t="shared" si="1056"/>
        <v/>
      </c>
      <c r="U774" s="157" t="str">
        <f t="shared" si="1056"/>
        <v/>
      </c>
      <c r="V774" s="26" t="str">
        <f t="shared" si="1056"/>
        <v/>
      </c>
      <c r="W774" s="26" t="str">
        <f t="shared" si="1056"/>
        <v/>
      </c>
      <c r="X774" s="26" t="str">
        <f t="shared" si="1056"/>
        <v/>
      </c>
      <c r="Y774" s="24" t="str">
        <f t="shared" si="1056"/>
        <v/>
      </c>
      <c r="Z774" s="18" t="str">
        <f t="shared" si="1057"/>
        <v/>
      </c>
      <c r="AA774" s="24" t="str">
        <f t="shared" si="1057"/>
        <v/>
      </c>
      <c r="AB774" s="24" t="str">
        <f t="shared" si="1057"/>
        <v/>
      </c>
      <c r="AC774" s="26" t="str">
        <f t="shared" si="1057"/>
        <v/>
      </c>
      <c r="AD774" s="33" t="str">
        <f t="shared" si="1057"/>
        <v/>
      </c>
      <c r="AE774" s="24" t="str">
        <f t="shared" si="1057"/>
        <v/>
      </c>
      <c r="AF774" s="26" t="str">
        <f t="shared" si="1057"/>
        <v/>
      </c>
      <c r="AG774" s="24" t="str">
        <f t="shared" si="1057"/>
        <v/>
      </c>
      <c r="AH774" s="26" t="str">
        <f t="shared" si="1057"/>
        <v/>
      </c>
      <c r="AI774" s="26" t="str">
        <f t="shared" si="1057"/>
        <v/>
      </c>
      <c r="AJ774" s="26" t="str">
        <f t="shared" si="1057"/>
        <v/>
      </c>
      <c r="AK774" s="26" t="str">
        <f t="shared" si="1057"/>
        <v/>
      </c>
      <c r="AL774" s="26" t="str">
        <f t="shared" si="1057"/>
        <v/>
      </c>
      <c r="AM774" s="18" t="str">
        <f t="shared" si="1057"/>
        <v/>
      </c>
      <c r="AN774" s="9"/>
      <c r="AO774" s="152" t="str">
        <f t="shared" si="1116"/>
        <v/>
      </c>
      <c r="AP774" s="150" t="str">
        <f t="shared" si="1059"/>
        <v/>
      </c>
      <c r="AQ774" s="151" t="str">
        <f t="shared" si="1060"/>
        <v/>
      </c>
      <c r="AR774" s="107" t="str">
        <f t="shared" si="1061"/>
        <v/>
      </c>
      <c r="AS774" s="128" t="str">
        <f t="shared" si="1062"/>
        <v/>
      </c>
      <c r="AT774" s="114" t="str">
        <f t="shared" si="1117"/>
        <v/>
      </c>
      <c r="AU774" s="114" t="str">
        <f t="shared" si="1118"/>
        <v/>
      </c>
      <c r="AV774" s="114" t="str">
        <f t="shared" si="1119"/>
        <v/>
      </c>
      <c r="AW774" s="114" t="str">
        <f t="shared" si="1120"/>
        <v/>
      </c>
      <c r="AX774" s="117" t="str">
        <f t="shared" si="1121"/>
        <v/>
      </c>
      <c r="AY774" s="117" t="str">
        <f t="shared" si="1122"/>
        <v/>
      </c>
      <c r="AZ774" s="111" t="str">
        <f t="shared" si="1123"/>
        <v/>
      </c>
      <c r="BA774" s="133" t="str">
        <f t="shared" si="1124"/>
        <v/>
      </c>
      <c r="BB774" s="126" t="str">
        <f t="shared" si="1063"/>
        <v/>
      </c>
      <c r="BC774" s="126" t="str">
        <f t="shared" si="1064"/>
        <v/>
      </c>
      <c r="BD774" s="127" t="str">
        <f t="shared" si="1065"/>
        <v/>
      </c>
      <c r="BE774" s="115" t="str">
        <f t="shared" si="1066"/>
        <v/>
      </c>
      <c r="BF774" s="148" t="str">
        <f t="shared" si="1067"/>
        <v/>
      </c>
      <c r="BG774" s="126" t="str">
        <f t="shared" si="1068"/>
        <v/>
      </c>
      <c r="BH774" s="126" t="str">
        <f t="shared" si="1069"/>
        <v/>
      </c>
      <c r="BI774" s="126" t="str">
        <f t="shared" si="1070"/>
        <v/>
      </c>
      <c r="BJ774" s="126" t="str">
        <f t="shared" si="1071"/>
        <v/>
      </c>
      <c r="BK774" s="111" t="str">
        <f t="shared" si="1072"/>
        <v/>
      </c>
      <c r="BL774" s="118" t="str">
        <f t="shared" si="1125"/>
        <v/>
      </c>
      <c r="BM774" s="115" t="str">
        <f t="shared" si="1073"/>
        <v/>
      </c>
      <c r="BN774" s="110" t="str">
        <f t="shared" si="1074"/>
        <v/>
      </c>
      <c r="BO774" s="110" t="str">
        <f t="shared" si="1075"/>
        <v/>
      </c>
      <c r="BP774" s="111" t="str">
        <f t="shared" si="1126"/>
        <v/>
      </c>
      <c r="BQ774" s="110" t="str">
        <f t="shared" si="1127"/>
        <v/>
      </c>
      <c r="BR774" s="153"/>
      <c r="BS774" s="115" t="str">
        <f t="shared" si="1076"/>
        <v/>
      </c>
      <c r="BT774" s="132" t="str">
        <f t="shared" si="1139"/>
        <v/>
      </c>
      <c r="BU774" s="146" t="str">
        <f t="shared" si="1077"/>
        <v/>
      </c>
      <c r="BV774" s="115" t="str">
        <f t="shared" si="1078"/>
        <v/>
      </c>
      <c r="BW774" s="118" t="str">
        <f t="shared" si="1079"/>
        <v/>
      </c>
      <c r="BX774" s="119"/>
      <c r="BY774" s="111" t="str">
        <f t="shared" si="1080"/>
        <v/>
      </c>
      <c r="BZ774" s="111" t="str">
        <f t="shared" si="1081"/>
        <v/>
      </c>
      <c r="CA774" s="111" t="str">
        <f t="shared" si="1082"/>
        <v/>
      </c>
      <c r="CB774" s="142" t="str">
        <f t="shared" si="1083"/>
        <v/>
      </c>
      <c r="CC774" s="184" t="str">
        <f t="shared" si="1084"/>
        <v/>
      </c>
      <c r="CD774" s="115" t="str">
        <f t="shared" si="1085"/>
        <v/>
      </c>
      <c r="CE774" s="115" t="str">
        <f t="shared" si="1086"/>
        <v/>
      </c>
      <c r="CF774" s="125" t="str">
        <f t="shared" si="1087"/>
        <v/>
      </c>
      <c r="CG774" s="125" t="str">
        <f t="shared" si="1088"/>
        <v/>
      </c>
      <c r="CH774" s="149" t="str">
        <f t="shared" si="1089"/>
        <v/>
      </c>
      <c r="CI774" s="142" t="str">
        <f t="shared" si="1090"/>
        <v/>
      </c>
      <c r="CJ774" s="119"/>
      <c r="CK774" s="109"/>
      <c r="CL774" s="166" t="str">
        <f t="shared" si="1091"/>
        <v/>
      </c>
      <c r="CM774" s="166" t="str">
        <f t="shared" si="1092"/>
        <v/>
      </c>
      <c r="CN774" s="163" t="str">
        <f t="shared" si="1093"/>
        <v/>
      </c>
      <c r="CO774" s="164" t="str">
        <f t="shared" si="1094"/>
        <v/>
      </c>
      <c r="CP774" s="109"/>
      <c r="CQ774" s="163" t="str">
        <f t="shared" si="1095"/>
        <v/>
      </c>
      <c r="CR774" s="163" t="str">
        <f t="shared" si="1096"/>
        <v/>
      </c>
      <c r="CS774" s="109"/>
      <c r="CT774" s="112" t="str">
        <f t="shared" si="1128"/>
        <v/>
      </c>
      <c r="CU774" s="145" t="str">
        <f t="shared" si="1129"/>
        <v/>
      </c>
      <c r="CV774" s="111" t="str">
        <f t="shared" si="1130"/>
        <v/>
      </c>
      <c r="CW774" s="111" t="str">
        <f t="shared" si="1131"/>
        <v/>
      </c>
      <c r="CX774" s="109" t="str">
        <f t="shared" si="1097"/>
        <v/>
      </c>
      <c r="CY774" s="126" t="str">
        <f t="shared" si="1098"/>
        <v/>
      </c>
      <c r="CZ774" s="126" t="str">
        <f t="shared" si="1099"/>
        <v/>
      </c>
      <c r="DA774" s="126" t="str">
        <f t="shared" si="1100"/>
        <v/>
      </c>
      <c r="DB774" s="145" t="str">
        <f t="shared" si="1101"/>
        <v/>
      </c>
      <c r="DC774" s="143" t="str">
        <f t="shared" si="1102"/>
        <v/>
      </c>
      <c r="DD774" s="121"/>
      <c r="DE774" s="113" t="str">
        <f t="shared" si="1103"/>
        <v/>
      </c>
      <c r="DF774" s="113" t="str">
        <f t="shared" si="1104"/>
        <v/>
      </c>
      <c r="DG774" s="111" t="e">
        <f t="shared" si="1132"/>
        <v>#N/A</v>
      </c>
      <c r="DH774" s="108" t="str">
        <f t="shared" si="1105"/>
        <v/>
      </c>
      <c r="DI774" s="108" t="str">
        <f t="shared" si="1133"/>
        <v/>
      </c>
      <c r="DJ774" s="108" t="str">
        <f t="shared" si="1134"/>
        <v/>
      </c>
      <c r="DK774" s="108" t="str">
        <f t="shared" si="1137"/>
        <v/>
      </c>
      <c r="DL774" s="108" t="str">
        <f t="shared" si="1135"/>
        <v/>
      </c>
      <c r="DM774" s="108" t="str">
        <f t="shared" si="1136"/>
        <v/>
      </c>
      <c r="DN774" s="103"/>
      <c r="DO774" s="170" t="str">
        <f t="shared" si="1106"/>
        <v/>
      </c>
      <c r="DP774" s="170" t="str">
        <f t="shared" si="1107"/>
        <v/>
      </c>
      <c r="DQ774" s="170" t="str">
        <f t="shared" si="1108"/>
        <v/>
      </c>
      <c r="DR774" s="55" t="str">
        <f t="shared" si="1109"/>
        <v/>
      </c>
      <c r="DS774" s="55" t="str">
        <f t="shared" si="1110"/>
        <v/>
      </c>
      <c r="DT774" s="173" t="str">
        <f t="shared" si="1111"/>
        <v/>
      </c>
      <c r="DU774" s="55" t="str">
        <f t="shared" si="1112"/>
        <v/>
      </c>
      <c r="DV774" s="21" t="str">
        <f t="shared" si="1113"/>
        <v/>
      </c>
      <c r="DW774" s="11" t="str">
        <f t="shared" si="1138"/>
        <v/>
      </c>
      <c r="DX774" s="12" t="str">
        <f t="shared" si="1114"/>
        <v/>
      </c>
      <c r="DY774" s="15"/>
    </row>
    <row r="775" spans="1:129" ht="19.899999999999999" customHeight="1" x14ac:dyDescent="0.25">
      <c r="A775" s="47">
        <f t="shared" si="1115"/>
        <v>774</v>
      </c>
      <c r="B775" s="176"/>
      <c r="C775" s="194"/>
      <c r="D775" s="176"/>
      <c r="E775" s="194"/>
      <c r="F775" s="192"/>
      <c r="G775" s="193"/>
      <c r="H775" s="176"/>
      <c r="I775" s="176"/>
      <c r="J775" s="180"/>
      <c r="K775" s="180"/>
      <c r="L775" s="180"/>
      <c r="M775" s="40"/>
      <c r="N775" s="10" t="str">
        <f t="shared" si="1058"/>
        <v/>
      </c>
      <c r="O775" s="13"/>
      <c r="P775" s="26" t="str">
        <f t="shared" si="1056"/>
        <v/>
      </c>
      <c r="Q775" s="26" t="str">
        <f t="shared" si="1056"/>
        <v/>
      </c>
      <c r="R775" s="26" t="str">
        <f t="shared" si="1056"/>
        <v/>
      </c>
      <c r="S775" s="26" t="str">
        <f t="shared" si="1056"/>
        <v/>
      </c>
      <c r="T775" s="26" t="str">
        <f t="shared" si="1056"/>
        <v/>
      </c>
      <c r="U775" s="157" t="str">
        <f t="shared" si="1056"/>
        <v/>
      </c>
      <c r="V775" s="26" t="str">
        <f t="shared" si="1056"/>
        <v/>
      </c>
      <c r="W775" s="26" t="str">
        <f t="shared" si="1056"/>
        <v/>
      </c>
      <c r="X775" s="26" t="str">
        <f t="shared" si="1056"/>
        <v/>
      </c>
      <c r="Y775" s="24" t="str">
        <f t="shared" si="1056"/>
        <v/>
      </c>
      <c r="Z775" s="18" t="str">
        <f t="shared" si="1057"/>
        <v/>
      </c>
      <c r="AA775" s="24" t="str">
        <f t="shared" si="1057"/>
        <v/>
      </c>
      <c r="AB775" s="24" t="str">
        <f t="shared" si="1057"/>
        <v/>
      </c>
      <c r="AC775" s="26" t="str">
        <f t="shared" si="1057"/>
        <v/>
      </c>
      <c r="AD775" s="33" t="str">
        <f t="shared" si="1057"/>
        <v/>
      </c>
      <c r="AE775" s="24" t="str">
        <f t="shared" si="1057"/>
        <v/>
      </c>
      <c r="AF775" s="26" t="str">
        <f t="shared" si="1057"/>
        <v/>
      </c>
      <c r="AG775" s="24" t="str">
        <f t="shared" si="1057"/>
        <v/>
      </c>
      <c r="AH775" s="26" t="str">
        <f t="shared" si="1057"/>
        <v/>
      </c>
      <c r="AI775" s="26" t="str">
        <f t="shared" si="1057"/>
        <v/>
      </c>
      <c r="AJ775" s="26" t="str">
        <f t="shared" si="1057"/>
        <v/>
      </c>
      <c r="AK775" s="26" t="str">
        <f t="shared" si="1057"/>
        <v/>
      </c>
      <c r="AL775" s="26" t="str">
        <f t="shared" si="1057"/>
        <v/>
      </c>
      <c r="AM775" s="18" t="str">
        <f t="shared" si="1057"/>
        <v/>
      </c>
      <c r="AN775" s="9"/>
      <c r="AO775" s="152" t="str">
        <f t="shared" si="1116"/>
        <v/>
      </c>
      <c r="AP775" s="150" t="str">
        <f t="shared" si="1059"/>
        <v/>
      </c>
      <c r="AQ775" s="151" t="str">
        <f t="shared" si="1060"/>
        <v/>
      </c>
      <c r="AR775" s="107" t="str">
        <f t="shared" si="1061"/>
        <v/>
      </c>
      <c r="AS775" s="128" t="str">
        <f t="shared" si="1062"/>
        <v/>
      </c>
      <c r="AT775" s="114" t="str">
        <f t="shared" si="1117"/>
        <v/>
      </c>
      <c r="AU775" s="114" t="str">
        <f t="shared" si="1118"/>
        <v/>
      </c>
      <c r="AV775" s="114" t="str">
        <f t="shared" si="1119"/>
        <v/>
      </c>
      <c r="AW775" s="114" t="str">
        <f t="shared" si="1120"/>
        <v/>
      </c>
      <c r="AX775" s="117" t="str">
        <f t="shared" si="1121"/>
        <v/>
      </c>
      <c r="AY775" s="117" t="str">
        <f t="shared" si="1122"/>
        <v/>
      </c>
      <c r="AZ775" s="111" t="str">
        <f t="shared" si="1123"/>
        <v/>
      </c>
      <c r="BA775" s="133" t="str">
        <f t="shared" si="1124"/>
        <v/>
      </c>
      <c r="BB775" s="126" t="str">
        <f t="shared" si="1063"/>
        <v/>
      </c>
      <c r="BC775" s="126" t="str">
        <f t="shared" si="1064"/>
        <v/>
      </c>
      <c r="BD775" s="127" t="str">
        <f t="shared" si="1065"/>
        <v/>
      </c>
      <c r="BE775" s="115" t="str">
        <f t="shared" si="1066"/>
        <v/>
      </c>
      <c r="BF775" s="148" t="str">
        <f t="shared" si="1067"/>
        <v/>
      </c>
      <c r="BG775" s="126" t="str">
        <f t="shared" si="1068"/>
        <v/>
      </c>
      <c r="BH775" s="126" t="str">
        <f t="shared" si="1069"/>
        <v/>
      </c>
      <c r="BI775" s="126" t="str">
        <f t="shared" si="1070"/>
        <v/>
      </c>
      <c r="BJ775" s="126" t="str">
        <f t="shared" si="1071"/>
        <v/>
      </c>
      <c r="BK775" s="111" t="str">
        <f t="shared" si="1072"/>
        <v/>
      </c>
      <c r="BL775" s="118" t="str">
        <f t="shared" si="1125"/>
        <v/>
      </c>
      <c r="BM775" s="115" t="str">
        <f t="shared" si="1073"/>
        <v/>
      </c>
      <c r="BN775" s="110" t="str">
        <f t="shared" si="1074"/>
        <v/>
      </c>
      <c r="BO775" s="110" t="str">
        <f t="shared" si="1075"/>
        <v/>
      </c>
      <c r="BP775" s="111" t="str">
        <f t="shared" si="1126"/>
        <v/>
      </c>
      <c r="BQ775" s="110" t="str">
        <f t="shared" si="1127"/>
        <v/>
      </c>
      <c r="BR775" s="153"/>
      <c r="BS775" s="115" t="str">
        <f t="shared" si="1076"/>
        <v/>
      </c>
      <c r="BT775" s="132" t="str">
        <f t="shared" si="1139"/>
        <v/>
      </c>
      <c r="BU775" s="146" t="str">
        <f t="shared" si="1077"/>
        <v/>
      </c>
      <c r="BV775" s="115" t="str">
        <f t="shared" si="1078"/>
        <v/>
      </c>
      <c r="BW775" s="118" t="str">
        <f t="shared" si="1079"/>
        <v/>
      </c>
      <c r="BX775" s="119"/>
      <c r="BY775" s="111" t="str">
        <f t="shared" si="1080"/>
        <v/>
      </c>
      <c r="BZ775" s="111" t="str">
        <f t="shared" si="1081"/>
        <v/>
      </c>
      <c r="CA775" s="111" t="str">
        <f t="shared" si="1082"/>
        <v/>
      </c>
      <c r="CB775" s="142" t="str">
        <f t="shared" si="1083"/>
        <v/>
      </c>
      <c r="CC775" s="184" t="str">
        <f t="shared" si="1084"/>
        <v/>
      </c>
      <c r="CD775" s="115" t="str">
        <f t="shared" si="1085"/>
        <v/>
      </c>
      <c r="CE775" s="115" t="str">
        <f t="shared" si="1086"/>
        <v/>
      </c>
      <c r="CF775" s="125" t="str">
        <f t="shared" si="1087"/>
        <v/>
      </c>
      <c r="CG775" s="125" t="str">
        <f t="shared" si="1088"/>
        <v/>
      </c>
      <c r="CH775" s="149" t="str">
        <f t="shared" si="1089"/>
        <v/>
      </c>
      <c r="CI775" s="142" t="str">
        <f t="shared" si="1090"/>
        <v/>
      </c>
      <c r="CJ775" s="119"/>
      <c r="CK775" s="109"/>
      <c r="CL775" s="166" t="str">
        <f t="shared" si="1091"/>
        <v/>
      </c>
      <c r="CM775" s="166" t="str">
        <f t="shared" si="1092"/>
        <v/>
      </c>
      <c r="CN775" s="163" t="str">
        <f t="shared" si="1093"/>
        <v/>
      </c>
      <c r="CO775" s="164" t="str">
        <f t="shared" si="1094"/>
        <v/>
      </c>
      <c r="CP775" s="109"/>
      <c r="CQ775" s="163" t="str">
        <f t="shared" si="1095"/>
        <v/>
      </c>
      <c r="CR775" s="163" t="str">
        <f t="shared" si="1096"/>
        <v/>
      </c>
      <c r="CS775" s="109"/>
      <c r="CT775" s="112" t="str">
        <f t="shared" si="1128"/>
        <v/>
      </c>
      <c r="CU775" s="145" t="str">
        <f t="shared" si="1129"/>
        <v/>
      </c>
      <c r="CV775" s="111" t="str">
        <f t="shared" si="1130"/>
        <v/>
      </c>
      <c r="CW775" s="111" t="str">
        <f t="shared" si="1131"/>
        <v/>
      </c>
      <c r="CX775" s="109" t="str">
        <f t="shared" si="1097"/>
        <v/>
      </c>
      <c r="CY775" s="126" t="str">
        <f t="shared" si="1098"/>
        <v/>
      </c>
      <c r="CZ775" s="126" t="str">
        <f t="shared" si="1099"/>
        <v/>
      </c>
      <c r="DA775" s="126" t="str">
        <f t="shared" si="1100"/>
        <v/>
      </c>
      <c r="DB775" s="145" t="str">
        <f t="shared" si="1101"/>
        <v/>
      </c>
      <c r="DC775" s="143" t="str">
        <f t="shared" si="1102"/>
        <v/>
      </c>
      <c r="DD775" s="121"/>
      <c r="DE775" s="113" t="str">
        <f t="shared" si="1103"/>
        <v/>
      </c>
      <c r="DF775" s="113" t="str">
        <f t="shared" si="1104"/>
        <v/>
      </c>
      <c r="DG775" s="111" t="e">
        <f t="shared" si="1132"/>
        <v>#N/A</v>
      </c>
      <c r="DH775" s="108" t="str">
        <f t="shared" si="1105"/>
        <v/>
      </c>
      <c r="DI775" s="108" t="str">
        <f t="shared" si="1133"/>
        <v/>
      </c>
      <c r="DJ775" s="108" t="str">
        <f t="shared" si="1134"/>
        <v/>
      </c>
      <c r="DK775" s="108" t="str">
        <f t="shared" si="1137"/>
        <v/>
      </c>
      <c r="DL775" s="108" t="str">
        <f t="shared" si="1135"/>
        <v/>
      </c>
      <c r="DM775" s="108" t="str">
        <f t="shared" si="1136"/>
        <v/>
      </c>
      <c r="DN775" s="103"/>
      <c r="DO775" s="170" t="str">
        <f t="shared" si="1106"/>
        <v/>
      </c>
      <c r="DP775" s="170" t="str">
        <f t="shared" si="1107"/>
        <v/>
      </c>
      <c r="DQ775" s="170" t="str">
        <f t="shared" si="1108"/>
        <v/>
      </c>
      <c r="DR775" s="55" t="str">
        <f t="shared" si="1109"/>
        <v/>
      </c>
      <c r="DS775" s="55" t="str">
        <f t="shared" si="1110"/>
        <v/>
      </c>
      <c r="DT775" s="173" t="str">
        <f t="shared" si="1111"/>
        <v/>
      </c>
      <c r="DU775" s="55" t="str">
        <f t="shared" si="1112"/>
        <v/>
      </c>
      <c r="DV775" s="21" t="str">
        <f t="shared" si="1113"/>
        <v/>
      </c>
      <c r="DW775" s="11" t="str">
        <f t="shared" si="1138"/>
        <v/>
      </c>
      <c r="DX775" s="12" t="str">
        <f t="shared" si="1114"/>
        <v/>
      </c>
      <c r="DY775" s="15"/>
    </row>
    <row r="776" spans="1:129" ht="19.899999999999999" customHeight="1" x14ac:dyDescent="0.25">
      <c r="A776" s="47">
        <f t="shared" si="1115"/>
        <v>775</v>
      </c>
      <c r="B776" s="176"/>
      <c r="C776" s="194"/>
      <c r="D776" s="176"/>
      <c r="E776" s="194"/>
      <c r="F776" s="192"/>
      <c r="G776" s="193"/>
      <c r="H776" s="176"/>
      <c r="I776" s="176"/>
      <c r="J776" s="180"/>
      <c r="K776" s="180"/>
      <c r="L776" s="180"/>
      <c r="M776" s="40"/>
      <c r="N776" s="10" t="str">
        <f t="shared" si="1058"/>
        <v/>
      </c>
      <c r="O776" s="13"/>
      <c r="P776" s="26" t="str">
        <f t="shared" si="1056"/>
        <v/>
      </c>
      <c r="Q776" s="26" t="str">
        <f t="shared" si="1056"/>
        <v/>
      </c>
      <c r="R776" s="26" t="str">
        <f t="shared" si="1056"/>
        <v/>
      </c>
      <c r="S776" s="26" t="str">
        <f t="shared" si="1056"/>
        <v/>
      </c>
      <c r="T776" s="26" t="str">
        <f t="shared" si="1056"/>
        <v/>
      </c>
      <c r="U776" s="157" t="str">
        <f t="shared" si="1056"/>
        <v/>
      </c>
      <c r="V776" s="26" t="str">
        <f t="shared" si="1056"/>
        <v/>
      </c>
      <c r="W776" s="26" t="str">
        <f t="shared" si="1056"/>
        <v/>
      </c>
      <c r="X776" s="26" t="str">
        <f t="shared" si="1056"/>
        <v/>
      </c>
      <c r="Y776" s="24" t="str">
        <f t="shared" si="1056"/>
        <v/>
      </c>
      <c r="Z776" s="18" t="str">
        <f t="shared" si="1057"/>
        <v/>
      </c>
      <c r="AA776" s="24" t="str">
        <f t="shared" si="1057"/>
        <v/>
      </c>
      <c r="AB776" s="24" t="str">
        <f t="shared" si="1057"/>
        <v/>
      </c>
      <c r="AC776" s="26" t="str">
        <f t="shared" si="1057"/>
        <v/>
      </c>
      <c r="AD776" s="33" t="str">
        <f t="shared" si="1057"/>
        <v/>
      </c>
      <c r="AE776" s="24" t="str">
        <f t="shared" si="1057"/>
        <v/>
      </c>
      <c r="AF776" s="26" t="str">
        <f t="shared" si="1057"/>
        <v/>
      </c>
      <c r="AG776" s="24" t="str">
        <f t="shared" si="1057"/>
        <v/>
      </c>
      <c r="AH776" s="26" t="str">
        <f t="shared" si="1057"/>
        <v/>
      </c>
      <c r="AI776" s="26" t="str">
        <f t="shared" si="1057"/>
        <v/>
      </c>
      <c r="AJ776" s="26" t="str">
        <f t="shared" si="1057"/>
        <v/>
      </c>
      <c r="AK776" s="26" t="str">
        <f t="shared" si="1057"/>
        <v/>
      </c>
      <c r="AL776" s="26" t="str">
        <f t="shared" si="1057"/>
        <v/>
      </c>
      <c r="AM776" s="18" t="str">
        <f t="shared" si="1057"/>
        <v/>
      </c>
      <c r="AN776" s="9"/>
      <c r="AO776" s="152" t="str">
        <f t="shared" si="1116"/>
        <v/>
      </c>
      <c r="AP776" s="150" t="str">
        <f t="shared" si="1059"/>
        <v/>
      </c>
      <c r="AQ776" s="151" t="str">
        <f t="shared" si="1060"/>
        <v/>
      </c>
      <c r="AR776" s="107" t="str">
        <f t="shared" si="1061"/>
        <v/>
      </c>
      <c r="AS776" s="128" t="str">
        <f t="shared" si="1062"/>
        <v/>
      </c>
      <c r="AT776" s="114" t="str">
        <f t="shared" si="1117"/>
        <v/>
      </c>
      <c r="AU776" s="114" t="str">
        <f t="shared" si="1118"/>
        <v/>
      </c>
      <c r="AV776" s="114" t="str">
        <f t="shared" si="1119"/>
        <v/>
      </c>
      <c r="AW776" s="114" t="str">
        <f t="shared" si="1120"/>
        <v/>
      </c>
      <c r="AX776" s="117" t="str">
        <f t="shared" si="1121"/>
        <v/>
      </c>
      <c r="AY776" s="117" t="str">
        <f t="shared" si="1122"/>
        <v/>
      </c>
      <c r="AZ776" s="111" t="str">
        <f t="shared" si="1123"/>
        <v/>
      </c>
      <c r="BA776" s="133" t="str">
        <f t="shared" si="1124"/>
        <v/>
      </c>
      <c r="BB776" s="126" t="str">
        <f t="shared" si="1063"/>
        <v/>
      </c>
      <c r="BC776" s="126" t="str">
        <f t="shared" si="1064"/>
        <v/>
      </c>
      <c r="BD776" s="127" t="str">
        <f t="shared" si="1065"/>
        <v/>
      </c>
      <c r="BE776" s="115" t="str">
        <f t="shared" si="1066"/>
        <v/>
      </c>
      <c r="BF776" s="148" t="str">
        <f t="shared" si="1067"/>
        <v/>
      </c>
      <c r="BG776" s="126" t="str">
        <f t="shared" si="1068"/>
        <v/>
      </c>
      <c r="BH776" s="126" t="str">
        <f t="shared" si="1069"/>
        <v/>
      </c>
      <c r="BI776" s="126" t="str">
        <f t="shared" si="1070"/>
        <v/>
      </c>
      <c r="BJ776" s="126" t="str">
        <f t="shared" si="1071"/>
        <v/>
      </c>
      <c r="BK776" s="111" t="str">
        <f t="shared" si="1072"/>
        <v/>
      </c>
      <c r="BL776" s="118" t="str">
        <f t="shared" si="1125"/>
        <v/>
      </c>
      <c r="BM776" s="115" t="str">
        <f t="shared" si="1073"/>
        <v/>
      </c>
      <c r="BN776" s="110" t="str">
        <f t="shared" si="1074"/>
        <v/>
      </c>
      <c r="BO776" s="110" t="str">
        <f t="shared" si="1075"/>
        <v/>
      </c>
      <c r="BP776" s="111" t="str">
        <f t="shared" si="1126"/>
        <v/>
      </c>
      <c r="BQ776" s="110" t="str">
        <f t="shared" si="1127"/>
        <v/>
      </c>
      <c r="BR776" s="153"/>
      <c r="BS776" s="115" t="str">
        <f t="shared" si="1076"/>
        <v/>
      </c>
      <c r="BT776" s="132" t="str">
        <f t="shared" si="1139"/>
        <v/>
      </c>
      <c r="BU776" s="146" t="str">
        <f t="shared" si="1077"/>
        <v/>
      </c>
      <c r="BV776" s="115" t="str">
        <f t="shared" si="1078"/>
        <v/>
      </c>
      <c r="BW776" s="118" t="str">
        <f t="shared" si="1079"/>
        <v/>
      </c>
      <c r="BX776" s="119"/>
      <c r="BY776" s="111" t="str">
        <f t="shared" si="1080"/>
        <v/>
      </c>
      <c r="BZ776" s="111" t="str">
        <f t="shared" si="1081"/>
        <v/>
      </c>
      <c r="CA776" s="111" t="str">
        <f t="shared" si="1082"/>
        <v/>
      </c>
      <c r="CB776" s="142" t="str">
        <f t="shared" si="1083"/>
        <v/>
      </c>
      <c r="CC776" s="184" t="str">
        <f t="shared" si="1084"/>
        <v/>
      </c>
      <c r="CD776" s="115" t="str">
        <f t="shared" si="1085"/>
        <v/>
      </c>
      <c r="CE776" s="115" t="str">
        <f t="shared" si="1086"/>
        <v/>
      </c>
      <c r="CF776" s="125" t="str">
        <f t="shared" si="1087"/>
        <v/>
      </c>
      <c r="CG776" s="125" t="str">
        <f t="shared" si="1088"/>
        <v/>
      </c>
      <c r="CH776" s="149" t="str">
        <f t="shared" si="1089"/>
        <v/>
      </c>
      <c r="CI776" s="142" t="str">
        <f t="shared" si="1090"/>
        <v/>
      </c>
      <c r="CJ776" s="119"/>
      <c r="CK776" s="109"/>
      <c r="CL776" s="166" t="str">
        <f t="shared" si="1091"/>
        <v/>
      </c>
      <c r="CM776" s="166" t="str">
        <f t="shared" si="1092"/>
        <v/>
      </c>
      <c r="CN776" s="163" t="str">
        <f t="shared" si="1093"/>
        <v/>
      </c>
      <c r="CO776" s="164" t="str">
        <f t="shared" si="1094"/>
        <v/>
      </c>
      <c r="CP776" s="109"/>
      <c r="CQ776" s="163" t="str">
        <f t="shared" si="1095"/>
        <v/>
      </c>
      <c r="CR776" s="163" t="str">
        <f t="shared" si="1096"/>
        <v/>
      </c>
      <c r="CS776" s="109"/>
      <c r="CT776" s="112" t="str">
        <f t="shared" si="1128"/>
        <v/>
      </c>
      <c r="CU776" s="145" t="str">
        <f t="shared" si="1129"/>
        <v/>
      </c>
      <c r="CV776" s="111" t="str">
        <f t="shared" si="1130"/>
        <v/>
      </c>
      <c r="CW776" s="111" t="str">
        <f t="shared" si="1131"/>
        <v/>
      </c>
      <c r="CX776" s="109" t="str">
        <f t="shared" si="1097"/>
        <v/>
      </c>
      <c r="CY776" s="126" t="str">
        <f t="shared" si="1098"/>
        <v/>
      </c>
      <c r="CZ776" s="126" t="str">
        <f t="shared" si="1099"/>
        <v/>
      </c>
      <c r="DA776" s="126" t="str">
        <f t="shared" si="1100"/>
        <v/>
      </c>
      <c r="DB776" s="145" t="str">
        <f t="shared" si="1101"/>
        <v/>
      </c>
      <c r="DC776" s="143" t="str">
        <f t="shared" si="1102"/>
        <v/>
      </c>
      <c r="DD776" s="121"/>
      <c r="DE776" s="113" t="str">
        <f t="shared" si="1103"/>
        <v/>
      </c>
      <c r="DF776" s="113" t="str">
        <f t="shared" si="1104"/>
        <v/>
      </c>
      <c r="DG776" s="111" t="e">
        <f t="shared" si="1132"/>
        <v>#N/A</v>
      </c>
      <c r="DH776" s="108" t="str">
        <f t="shared" si="1105"/>
        <v/>
      </c>
      <c r="DI776" s="108" t="str">
        <f t="shared" si="1133"/>
        <v/>
      </c>
      <c r="DJ776" s="108" t="str">
        <f t="shared" si="1134"/>
        <v/>
      </c>
      <c r="DK776" s="108" t="str">
        <f t="shared" si="1137"/>
        <v/>
      </c>
      <c r="DL776" s="108" t="str">
        <f t="shared" si="1135"/>
        <v/>
      </c>
      <c r="DM776" s="108" t="str">
        <f t="shared" si="1136"/>
        <v/>
      </c>
      <c r="DN776" s="103"/>
      <c r="DO776" s="170" t="str">
        <f t="shared" si="1106"/>
        <v/>
      </c>
      <c r="DP776" s="170" t="str">
        <f t="shared" si="1107"/>
        <v/>
      </c>
      <c r="DQ776" s="170" t="str">
        <f t="shared" si="1108"/>
        <v/>
      </c>
      <c r="DR776" s="55" t="str">
        <f t="shared" si="1109"/>
        <v/>
      </c>
      <c r="DS776" s="55" t="str">
        <f t="shared" si="1110"/>
        <v/>
      </c>
      <c r="DT776" s="173" t="str">
        <f t="shared" si="1111"/>
        <v/>
      </c>
      <c r="DU776" s="55" t="str">
        <f t="shared" si="1112"/>
        <v/>
      </c>
      <c r="DV776" s="21" t="str">
        <f t="shared" si="1113"/>
        <v/>
      </c>
      <c r="DW776" s="11" t="str">
        <f t="shared" si="1138"/>
        <v/>
      </c>
      <c r="DX776" s="12" t="str">
        <f t="shared" si="1114"/>
        <v/>
      </c>
      <c r="DY776" s="15"/>
    </row>
    <row r="777" spans="1:129" ht="19.899999999999999" customHeight="1" x14ac:dyDescent="0.25">
      <c r="A777" s="47">
        <f t="shared" si="1115"/>
        <v>776</v>
      </c>
      <c r="B777" s="176"/>
      <c r="C777" s="194"/>
      <c r="D777" s="176"/>
      <c r="E777" s="194"/>
      <c r="F777" s="192"/>
      <c r="G777" s="193"/>
      <c r="H777" s="176"/>
      <c r="I777" s="176"/>
      <c r="J777" s="180"/>
      <c r="K777" s="180"/>
      <c r="L777" s="180"/>
      <c r="M777" s="40"/>
      <c r="N777" s="10" t="str">
        <f t="shared" si="1058"/>
        <v/>
      </c>
      <c r="O777" s="13"/>
      <c r="P777" s="26" t="str">
        <f t="shared" si="1056"/>
        <v/>
      </c>
      <c r="Q777" s="26" t="str">
        <f t="shared" si="1056"/>
        <v/>
      </c>
      <c r="R777" s="26" t="str">
        <f t="shared" si="1056"/>
        <v/>
      </c>
      <c r="S777" s="26" t="str">
        <f t="shared" si="1056"/>
        <v/>
      </c>
      <c r="T777" s="26" t="str">
        <f t="shared" si="1056"/>
        <v/>
      </c>
      <c r="U777" s="157" t="str">
        <f t="shared" si="1056"/>
        <v/>
      </c>
      <c r="V777" s="26" t="str">
        <f t="shared" si="1056"/>
        <v/>
      </c>
      <c r="W777" s="26" t="str">
        <f t="shared" si="1056"/>
        <v/>
      </c>
      <c r="X777" s="26" t="str">
        <f t="shared" si="1056"/>
        <v/>
      </c>
      <c r="Y777" s="24" t="str">
        <f t="shared" si="1056"/>
        <v/>
      </c>
      <c r="Z777" s="18" t="str">
        <f t="shared" si="1057"/>
        <v/>
      </c>
      <c r="AA777" s="24" t="str">
        <f t="shared" si="1057"/>
        <v/>
      </c>
      <c r="AB777" s="24" t="str">
        <f t="shared" si="1057"/>
        <v/>
      </c>
      <c r="AC777" s="26" t="str">
        <f t="shared" si="1057"/>
        <v/>
      </c>
      <c r="AD777" s="33" t="str">
        <f t="shared" si="1057"/>
        <v/>
      </c>
      <c r="AE777" s="24" t="str">
        <f t="shared" si="1057"/>
        <v/>
      </c>
      <c r="AF777" s="26" t="str">
        <f t="shared" si="1057"/>
        <v/>
      </c>
      <c r="AG777" s="24" t="str">
        <f t="shared" si="1057"/>
        <v/>
      </c>
      <c r="AH777" s="26" t="str">
        <f t="shared" si="1057"/>
        <v/>
      </c>
      <c r="AI777" s="26" t="str">
        <f t="shared" si="1057"/>
        <v/>
      </c>
      <c r="AJ777" s="26" t="str">
        <f t="shared" si="1057"/>
        <v/>
      </c>
      <c r="AK777" s="26" t="str">
        <f t="shared" si="1057"/>
        <v/>
      </c>
      <c r="AL777" s="26" t="str">
        <f t="shared" si="1057"/>
        <v/>
      </c>
      <c r="AM777" s="18" t="str">
        <f t="shared" si="1057"/>
        <v/>
      </c>
      <c r="AN777" s="9"/>
      <c r="AO777" s="152" t="str">
        <f t="shared" si="1116"/>
        <v/>
      </c>
      <c r="AP777" s="150" t="str">
        <f t="shared" si="1059"/>
        <v/>
      </c>
      <c r="AQ777" s="151" t="str">
        <f t="shared" si="1060"/>
        <v/>
      </c>
      <c r="AR777" s="107" t="str">
        <f t="shared" si="1061"/>
        <v/>
      </c>
      <c r="AS777" s="128" t="str">
        <f t="shared" si="1062"/>
        <v/>
      </c>
      <c r="AT777" s="114" t="str">
        <f t="shared" si="1117"/>
        <v/>
      </c>
      <c r="AU777" s="114" t="str">
        <f t="shared" si="1118"/>
        <v/>
      </c>
      <c r="AV777" s="114" t="str">
        <f t="shared" si="1119"/>
        <v/>
      </c>
      <c r="AW777" s="114" t="str">
        <f t="shared" si="1120"/>
        <v/>
      </c>
      <c r="AX777" s="117" t="str">
        <f t="shared" si="1121"/>
        <v/>
      </c>
      <c r="AY777" s="117" t="str">
        <f t="shared" si="1122"/>
        <v/>
      </c>
      <c r="AZ777" s="111" t="str">
        <f t="shared" si="1123"/>
        <v/>
      </c>
      <c r="BA777" s="133" t="str">
        <f t="shared" si="1124"/>
        <v/>
      </c>
      <c r="BB777" s="126" t="str">
        <f t="shared" si="1063"/>
        <v/>
      </c>
      <c r="BC777" s="126" t="str">
        <f t="shared" si="1064"/>
        <v/>
      </c>
      <c r="BD777" s="127" t="str">
        <f t="shared" si="1065"/>
        <v/>
      </c>
      <c r="BE777" s="115" t="str">
        <f t="shared" si="1066"/>
        <v/>
      </c>
      <c r="BF777" s="148" t="str">
        <f t="shared" si="1067"/>
        <v/>
      </c>
      <c r="BG777" s="126" t="str">
        <f t="shared" si="1068"/>
        <v/>
      </c>
      <c r="BH777" s="126" t="str">
        <f t="shared" si="1069"/>
        <v/>
      </c>
      <c r="BI777" s="126" t="str">
        <f t="shared" si="1070"/>
        <v/>
      </c>
      <c r="BJ777" s="126" t="str">
        <f t="shared" si="1071"/>
        <v/>
      </c>
      <c r="BK777" s="111" t="str">
        <f t="shared" si="1072"/>
        <v/>
      </c>
      <c r="BL777" s="118" t="str">
        <f t="shared" si="1125"/>
        <v/>
      </c>
      <c r="BM777" s="115" t="str">
        <f t="shared" si="1073"/>
        <v/>
      </c>
      <c r="BN777" s="110" t="str">
        <f t="shared" si="1074"/>
        <v/>
      </c>
      <c r="BO777" s="110" t="str">
        <f t="shared" si="1075"/>
        <v/>
      </c>
      <c r="BP777" s="111" t="str">
        <f t="shared" si="1126"/>
        <v/>
      </c>
      <c r="BQ777" s="110" t="str">
        <f t="shared" si="1127"/>
        <v/>
      </c>
      <c r="BR777" s="153"/>
      <c r="BS777" s="115" t="str">
        <f t="shared" si="1076"/>
        <v/>
      </c>
      <c r="BT777" s="132" t="str">
        <f t="shared" si="1139"/>
        <v/>
      </c>
      <c r="BU777" s="146" t="str">
        <f t="shared" si="1077"/>
        <v/>
      </c>
      <c r="BV777" s="115" t="str">
        <f t="shared" si="1078"/>
        <v/>
      </c>
      <c r="BW777" s="118" t="str">
        <f t="shared" si="1079"/>
        <v/>
      </c>
      <c r="BX777" s="119"/>
      <c r="BY777" s="111" t="str">
        <f t="shared" si="1080"/>
        <v/>
      </c>
      <c r="BZ777" s="111" t="str">
        <f t="shared" si="1081"/>
        <v/>
      </c>
      <c r="CA777" s="111" t="str">
        <f t="shared" si="1082"/>
        <v/>
      </c>
      <c r="CB777" s="142" t="str">
        <f t="shared" si="1083"/>
        <v/>
      </c>
      <c r="CC777" s="184" t="str">
        <f t="shared" si="1084"/>
        <v/>
      </c>
      <c r="CD777" s="115" t="str">
        <f t="shared" si="1085"/>
        <v/>
      </c>
      <c r="CE777" s="115" t="str">
        <f t="shared" si="1086"/>
        <v/>
      </c>
      <c r="CF777" s="125" t="str">
        <f t="shared" si="1087"/>
        <v/>
      </c>
      <c r="CG777" s="125" t="str">
        <f t="shared" si="1088"/>
        <v/>
      </c>
      <c r="CH777" s="149" t="str">
        <f t="shared" si="1089"/>
        <v/>
      </c>
      <c r="CI777" s="142" t="str">
        <f t="shared" si="1090"/>
        <v/>
      </c>
      <c r="CJ777" s="119"/>
      <c r="CK777" s="109"/>
      <c r="CL777" s="166" t="str">
        <f t="shared" si="1091"/>
        <v/>
      </c>
      <c r="CM777" s="166" t="str">
        <f t="shared" si="1092"/>
        <v/>
      </c>
      <c r="CN777" s="163" t="str">
        <f t="shared" si="1093"/>
        <v/>
      </c>
      <c r="CO777" s="164" t="str">
        <f t="shared" si="1094"/>
        <v/>
      </c>
      <c r="CP777" s="109"/>
      <c r="CQ777" s="163" t="str">
        <f t="shared" si="1095"/>
        <v/>
      </c>
      <c r="CR777" s="163" t="str">
        <f t="shared" si="1096"/>
        <v/>
      </c>
      <c r="CS777" s="109"/>
      <c r="CT777" s="112" t="str">
        <f t="shared" si="1128"/>
        <v/>
      </c>
      <c r="CU777" s="145" t="str">
        <f t="shared" si="1129"/>
        <v/>
      </c>
      <c r="CV777" s="111" t="str">
        <f t="shared" si="1130"/>
        <v/>
      </c>
      <c r="CW777" s="111" t="str">
        <f t="shared" si="1131"/>
        <v/>
      </c>
      <c r="CX777" s="109" t="str">
        <f t="shared" si="1097"/>
        <v/>
      </c>
      <c r="CY777" s="126" t="str">
        <f t="shared" si="1098"/>
        <v/>
      </c>
      <c r="CZ777" s="126" t="str">
        <f t="shared" si="1099"/>
        <v/>
      </c>
      <c r="DA777" s="126" t="str">
        <f t="shared" si="1100"/>
        <v/>
      </c>
      <c r="DB777" s="145" t="str">
        <f t="shared" si="1101"/>
        <v/>
      </c>
      <c r="DC777" s="143" t="str">
        <f t="shared" si="1102"/>
        <v/>
      </c>
      <c r="DD777" s="121"/>
      <c r="DE777" s="113" t="str">
        <f t="shared" si="1103"/>
        <v/>
      </c>
      <c r="DF777" s="113" t="str">
        <f t="shared" si="1104"/>
        <v/>
      </c>
      <c r="DG777" s="111" t="e">
        <f t="shared" si="1132"/>
        <v>#N/A</v>
      </c>
      <c r="DH777" s="108" t="str">
        <f t="shared" si="1105"/>
        <v/>
      </c>
      <c r="DI777" s="108" t="str">
        <f t="shared" si="1133"/>
        <v/>
      </c>
      <c r="DJ777" s="108" t="str">
        <f t="shared" si="1134"/>
        <v/>
      </c>
      <c r="DK777" s="108" t="str">
        <f t="shared" si="1137"/>
        <v/>
      </c>
      <c r="DL777" s="108" t="str">
        <f t="shared" si="1135"/>
        <v/>
      </c>
      <c r="DM777" s="108" t="str">
        <f t="shared" si="1136"/>
        <v/>
      </c>
      <c r="DN777" s="103"/>
      <c r="DO777" s="170" t="str">
        <f t="shared" si="1106"/>
        <v/>
      </c>
      <c r="DP777" s="170" t="str">
        <f t="shared" si="1107"/>
        <v/>
      </c>
      <c r="DQ777" s="170" t="str">
        <f t="shared" si="1108"/>
        <v/>
      </c>
      <c r="DR777" s="55" t="str">
        <f t="shared" si="1109"/>
        <v/>
      </c>
      <c r="DS777" s="55" t="str">
        <f t="shared" si="1110"/>
        <v/>
      </c>
      <c r="DT777" s="173" t="str">
        <f t="shared" si="1111"/>
        <v/>
      </c>
      <c r="DU777" s="55" t="str">
        <f t="shared" si="1112"/>
        <v/>
      </c>
      <c r="DV777" s="21" t="str">
        <f t="shared" si="1113"/>
        <v/>
      </c>
      <c r="DW777" s="11" t="str">
        <f t="shared" si="1138"/>
        <v/>
      </c>
      <c r="DX777" s="12" t="str">
        <f t="shared" si="1114"/>
        <v/>
      </c>
      <c r="DY777" s="15"/>
    </row>
    <row r="778" spans="1:129" ht="19.899999999999999" customHeight="1" x14ac:dyDescent="0.25">
      <c r="A778" s="47">
        <f t="shared" si="1115"/>
        <v>777</v>
      </c>
      <c r="B778" s="176"/>
      <c r="C778" s="194"/>
      <c r="D778" s="176"/>
      <c r="E778" s="194"/>
      <c r="F778" s="192"/>
      <c r="G778" s="193"/>
      <c r="H778" s="176"/>
      <c r="I778" s="176"/>
      <c r="J778" s="180"/>
      <c r="K778" s="180"/>
      <c r="L778" s="180"/>
      <c r="M778" s="40"/>
      <c r="N778" s="10" t="str">
        <f t="shared" si="1058"/>
        <v/>
      </c>
      <c r="O778" s="13"/>
      <c r="P778" s="26" t="str">
        <f t="shared" si="1056"/>
        <v/>
      </c>
      <c r="Q778" s="26" t="str">
        <f t="shared" si="1056"/>
        <v/>
      </c>
      <c r="R778" s="26" t="str">
        <f t="shared" si="1056"/>
        <v/>
      </c>
      <c r="S778" s="26" t="str">
        <f t="shared" si="1056"/>
        <v/>
      </c>
      <c r="T778" s="26" t="str">
        <f t="shared" si="1056"/>
        <v/>
      </c>
      <c r="U778" s="157" t="str">
        <f t="shared" si="1056"/>
        <v/>
      </c>
      <c r="V778" s="26" t="str">
        <f t="shared" si="1056"/>
        <v/>
      </c>
      <c r="W778" s="26" t="str">
        <f t="shared" si="1056"/>
        <v/>
      </c>
      <c r="X778" s="26" t="str">
        <f t="shared" si="1056"/>
        <v/>
      </c>
      <c r="Y778" s="24" t="str">
        <f t="shared" si="1056"/>
        <v/>
      </c>
      <c r="Z778" s="18" t="str">
        <f t="shared" si="1057"/>
        <v/>
      </c>
      <c r="AA778" s="24" t="str">
        <f t="shared" si="1057"/>
        <v/>
      </c>
      <c r="AB778" s="24" t="str">
        <f t="shared" si="1057"/>
        <v/>
      </c>
      <c r="AC778" s="26" t="str">
        <f t="shared" si="1057"/>
        <v/>
      </c>
      <c r="AD778" s="33" t="str">
        <f t="shared" si="1057"/>
        <v/>
      </c>
      <c r="AE778" s="24" t="str">
        <f t="shared" si="1057"/>
        <v/>
      </c>
      <c r="AF778" s="26" t="str">
        <f t="shared" si="1057"/>
        <v/>
      </c>
      <c r="AG778" s="24" t="str">
        <f t="shared" si="1057"/>
        <v/>
      </c>
      <c r="AH778" s="26" t="str">
        <f t="shared" si="1057"/>
        <v/>
      </c>
      <c r="AI778" s="26" t="str">
        <f t="shared" si="1057"/>
        <v/>
      </c>
      <c r="AJ778" s="26" t="str">
        <f t="shared" si="1057"/>
        <v/>
      </c>
      <c r="AK778" s="26" t="str">
        <f t="shared" si="1057"/>
        <v/>
      </c>
      <c r="AL778" s="26" t="str">
        <f t="shared" si="1057"/>
        <v/>
      </c>
      <c r="AM778" s="18" t="str">
        <f t="shared" si="1057"/>
        <v/>
      </c>
      <c r="AN778" s="9"/>
      <c r="AO778" s="152" t="str">
        <f t="shared" si="1116"/>
        <v/>
      </c>
      <c r="AP778" s="150" t="str">
        <f t="shared" si="1059"/>
        <v/>
      </c>
      <c r="AQ778" s="151" t="str">
        <f t="shared" si="1060"/>
        <v/>
      </c>
      <c r="AR778" s="107" t="str">
        <f t="shared" si="1061"/>
        <v/>
      </c>
      <c r="AS778" s="128" t="str">
        <f t="shared" si="1062"/>
        <v/>
      </c>
      <c r="AT778" s="114" t="str">
        <f t="shared" si="1117"/>
        <v/>
      </c>
      <c r="AU778" s="114" t="str">
        <f t="shared" si="1118"/>
        <v/>
      </c>
      <c r="AV778" s="114" t="str">
        <f t="shared" si="1119"/>
        <v/>
      </c>
      <c r="AW778" s="114" t="str">
        <f t="shared" si="1120"/>
        <v/>
      </c>
      <c r="AX778" s="117" t="str">
        <f t="shared" si="1121"/>
        <v/>
      </c>
      <c r="AY778" s="117" t="str">
        <f t="shared" si="1122"/>
        <v/>
      </c>
      <c r="AZ778" s="111" t="str">
        <f t="shared" si="1123"/>
        <v/>
      </c>
      <c r="BA778" s="133" t="str">
        <f t="shared" si="1124"/>
        <v/>
      </c>
      <c r="BB778" s="126" t="str">
        <f t="shared" si="1063"/>
        <v/>
      </c>
      <c r="BC778" s="126" t="str">
        <f t="shared" si="1064"/>
        <v/>
      </c>
      <c r="BD778" s="127" t="str">
        <f t="shared" si="1065"/>
        <v/>
      </c>
      <c r="BE778" s="115" t="str">
        <f t="shared" si="1066"/>
        <v/>
      </c>
      <c r="BF778" s="148" t="str">
        <f t="shared" si="1067"/>
        <v/>
      </c>
      <c r="BG778" s="126" t="str">
        <f t="shared" si="1068"/>
        <v/>
      </c>
      <c r="BH778" s="126" t="str">
        <f t="shared" si="1069"/>
        <v/>
      </c>
      <c r="BI778" s="126" t="str">
        <f t="shared" si="1070"/>
        <v/>
      </c>
      <c r="BJ778" s="126" t="str">
        <f t="shared" si="1071"/>
        <v/>
      </c>
      <c r="BK778" s="111" t="str">
        <f t="shared" si="1072"/>
        <v/>
      </c>
      <c r="BL778" s="118" t="str">
        <f t="shared" si="1125"/>
        <v/>
      </c>
      <c r="BM778" s="115" t="str">
        <f t="shared" si="1073"/>
        <v/>
      </c>
      <c r="BN778" s="110" t="str">
        <f t="shared" si="1074"/>
        <v/>
      </c>
      <c r="BO778" s="110" t="str">
        <f t="shared" si="1075"/>
        <v/>
      </c>
      <c r="BP778" s="111" t="str">
        <f t="shared" si="1126"/>
        <v/>
      </c>
      <c r="BQ778" s="110" t="str">
        <f t="shared" si="1127"/>
        <v/>
      </c>
      <c r="BR778" s="153"/>
      <c r="BS778" s="115" t="str">
        <f t="shared" si="1076"/>
        <v/>
      </c>
      <c r="BT778" s="132" t="str">
        <f t="shared" si="1139"/>
        <v/>
      </c>
      <c r="BU778" s="146" t="str">
        <f t="shared" si="1077"/>
        <v/>
      </c>
      <c r="BV778" s="115" t="str">
        <f t="shared" si="1078"/>
        <v/>
      </c>
      <c r="BW778" s="118" t="str">
        <f t="shared" si="1079"/>
        <v/>
      </c>
      <c r="BX778" s="119"/>
      <c r="BY778" s="111" t="str">
        <f t="shared" si="1080"/>
        <v/>
      </c>
      <c r="BZ778" s="111" t="str">
        <f t="shared" si="1081"/>
        <v/>
      </c>
      <c r="CA778" s="111" t="str">
        <f t="shared" si="1082"/>
        <v/>
      </c>
      <c r="CB778" s="142" t="str">
        <f t="shared" si="1083"/>
        <v/>
      </c>
      <c r="CC778" s="184" t="str">
        <f t="shared" si="1084"/>
        <v/>
      </c>
      <c r="CD778" s="115" t="str">
        <f t="shared" si="1085"/>
        <v/>
      </c>
      <c r="CE778" s="115" t="str">
        <f t="shared" si="1086"/>
        <v/>
      </c>
      <c r="CF778" s="125" t="str">
        <f t="shared" si="1087"/>
        <v/>
      </c>
      <c r="CG778" s="125" t="str">
        <f t="shared" si="1088"/>
        <v/>
      </c>
      <c r="CH778" s="149" t="str">
        <f t="shared" si="1089"/>
        <v/>
      </c>
      <c r="CI778" s="142" t="str">
        <f t="shared" si="1090"/>
        <v/>
      </c>
      <c r="CJ778" s="119"/>
      <c r="CK778" s="109"/>
      <c r="CL778" s="166" t="str">
        <f t="shared" si="1091"/>
        <v/>
      </c>
      <c r="CM778" s="166" t="str">
        <f t="shared" si="1092"/>
        <v/>
      </c>
      <c r="CN778" s="163" t="str">
        <f t="shared" si="1093"/>
        <v/>
      </c>
      <c r="CO778" s="164" t="str">
        <f t="shared" si="1094"/>
        <v/>
      </c>
      <c r="CP778" s="109"/>
      <c r="CQ778" s="163" t="str">
        <f t="shared" si="1095"/>
        <v/>
      </c>
      <c r="CR778" s="163" t="str">
        <f t="shared" si="1096"/>
        <v/>
      </c>
      <c r="CS778" s="109"/>
      <c r="CT778" s="112" t="str">
        <f t="shared" si="1128"/>
        <v/>
      </c>
      <c r="CU778" s="145" t="str">
        <f t="shared" si="1129"/>
        <v/>
      </c>
      <c r="CV778" s="111" t="str">
        <f t="shared" si="1130"/>
        <v/>
      </c>
      <c r="CW778" s="111" t="str">
        <f t="shared" si="1131"/>
        <v/>
      </c>
      <c r="CX778" s="109" t="str">
        <f t="shared" si="1097"/>
        <v/>
      </c>
      <c r="CY778" s="126" t="str">
        <f t="shared" si="1098"/>
        <v/>
      </c>
      <c r="CZ778" s="126" t="str">
        <f t="shared" si="1099"/>
        <v/>
      </c>
      <c r="DA778" s="126" t="str">
        <f t="shared" si="1100"/>
        <v/>
      </c>
      <c r="DB778" s="145" t="str">
        <f t="shared" si="1101"/>
        <v/>
      </c>
      <c r="DC778" s="143" t="str">
        <f t="shared" si="1102"/>
        <v/>
      </c>
      <c r="DD778" s="121"/>
      <c r="DE778" s="113" t="str">
        <f t="shared" si="1103"/>
        <v/>
      </c>
      <c r="DF778" s="113" t="str">
        <f t="shared" si="1104"/>
        <v/>
      </c>
      <c r="DG778" s="111" t="e">
        <f t="shared" si="1132"/>
        <v>#N/A</v>
      </c>
      <c r="DH778" s="108" t="str">
        <f t="shared" si="1105"/>
        <v/>
      </c>
      <c r="DI778" s="108" t="str">
        <f t="shared" si="1133"/>
        <v/>
      </c>
      <c r="DJ778" s="108" t="str">
        <f t="shared" si="1134"/>
        <v/>
      </c>
      <c r="DK778" s="108" t="str">
        <f t="shared" si="1137"/>
        <v/>
      </c>
      <c r="DL778" s="108" t="str">
        <f t="shared" si="1135"/>
        <v/>
      </c>
      <c r="DM778" s="108" t="str">
        <f t="shared" si="1136"/>
        <v/>
      </c>
      <c r="DN778" s="103"/>
      <c r="DO778" s="170" t="str">
        <f t="shared" si="1106"/>
        <v/>
      </c>
      <c r="DP778" s="170" t="str">
        <f t="shared" si="1107"/>
        <v/>
      </c>
      <c r="DQ778" s="170" t="str">
        <f t="shared" si="1108"/>
        <v/>
      </c>
      <c r="DR778" s="55" t="str">
        <f t="shared" si="1109"/>
        <v/>
      </c>
      <c r="DS778" s="55" t="str">
        <f t="shared" si="1110"/>
        <v/>
      </c>
      <c r="DT778" s="173" t="str">
        <f t="shared" si="1111"/>
        <v/>
      </c>
      <c r="DU778" s="55" t="str">
        <f t="shared" si="1112"/>
        <v/>
      </c>
      <c r="DV778" s="21" t="str">
        <f t="shared" si="1113"/>
        <v/>
      </c>
      <c r="DW778" s="11" t="str">
        <f t="shared" si="1138"/>
        <v/>
      </c>
      <c r="DX778" s="12" t="str">
        <f t="shared" si="1114"/>
        <v/>
      </c>
      <c r="DY778" s="15"/>
    </row>
    <row r="779" spans="1:129" ht="19.899999999999999" customHeight="1" x14ac:dyDescent="0.25">
      <c r="A779" s="47">
        <f t="shared" si="1115"/>
        <v>778</v>
      </c>
      <c r="B779" s="176"/>
      <c r="C779" s="194"/>
      <c r="D779" s="176"/>
      <c r="E779" s="194"/>
      <c r="F779" s="192"/>
      <c r="G779" s="193"/>
      <c r="H779" s="176"/>
      <c r="I779" s="176"/>
      <c r="J779" s="180"/>
      <c r="K779" s="180"/>
      <c r="L779" s="180"/>
      <c r="M779" s="40"/>
      <c r="N779" s="10" t="str">
        <f t="shared" si="1058"/>
        <v/>
      </c>
      <c r="O779" s="13"/>
      <c r="P779" s="26" t="str">
        <f t="shared" si="1056"/>
        <v/>
      </c>
      <c r="Q779" s="26" t="str">
        <f t="shared" si="1056"/>
        <v/>
      </c>
      <c r="R779" s="26" t="str">
        <f t="shared" si="1056"/>
        <v/>
      </c>
      <c r="S779" s="26" t="str">
        <f t="shared" si="1056"/>
        <v/>
      </c>
      <c r="T779" s="26" t="str">
        <f t="shared" si="1056"/>
        <v/>
      </c>
      <c r="U779" s="157" t="str">
        <f t="shared" si="1056"/>
        <v/>
      </c>
      <c r="V779" s="26" t="str">
        <f t="shared" si="1056"/>
        <v/>
      </c>
      <c r="W779" s="26" t="str">
        <f t="shared" si="1056"/>
        <v/>
      </c>
      <c r="X779" s="26" t="str">
        <f t="shared" si="1056"/>
        <v/>
      </c>
      <c r="Y779" s="24" t="str">
        <f t="shared" si="1056"/>
        <v/>
      </c>
      <c r="Z779" s="18" t="str">
        <f t="shared" si="1057"/>
        <v/>
      </c>
      <c r="AA779" s="24" t="str">
        <f t="shared" si="1057"/>
        <v/>
      </c>
      <c r="AB779" s="24" t="str">
        <f t="shared" si="1057"/>
        <v/>
      </c>
      <c r="AC779" s="26" t="str">
        <f t="shared" si="1057"/>
        <v/>
      </c>
      <c r="AD779" s="33" t="str">
        <f t="shared" si="1057"/>
        <v/>
      </c>
      <c r="AE779" s="24" t="str">
        <f t="shared" si="1057"/>
        <v/>
      </c>
      <c r="AF779" s="26" t="str">
        <f t="shared" si="1057"/>
        <v/>
      </c>
      <c r="AG779" s="24" t="str">
        <f t="shared" si="1057"/>
        <v/>
      </c>
      <c r="AH779" s="26" t="str">
        <f t="shared" si="1057"/>
        <v/>
      </c>
      <c r="AI779" s="26" t="str">
        <f t="shared" si="1057"/>
        <v/>
      </c>
      <c r="AJ779" s="26" t="str">
        <f t="shared" si="1057"/>
        <v/>
      </c>
      <c r="AK779" s="26" t="str">
        <f t="shared" si="1057"/>
        <v/>
      </c>
      <c r="AL779" s="26" t="str">
        <f t="shared" si="1057"/>
        <v/>
      </c>
      <c r="AM779" s="18" t="str">
        <f t="shared" si="1057"/>
        <v/>
      </c>
      <c r="AN779" s="9"/>
      <c r="AO779" s="152" t="str">
        <f t="shared" si="1116"/>
        <v/>
      </c>
      <c r="AP779" s="150" t="str">
        <f t="shared" si="1059"/>
        <v/>
      </c>
      <c r="AQ779" s="151" t="str">
        <f t="shared" si="1060"/>
        <v/>
      </c>
      <c r="AR779" s="107" t="str">
        <f t="shared" si="1061"/>
        <v/>
      </c>
      <c r="AS779" s="128" t="str">
        <f t="shared" si="1062"/>
        <v/>
      </c>
      <c r="AT779" s="114" t="str">
        <f t="shared" si="1117"/>
        <v/>
      </c>
      <c r="AU779" s="114" t="str">
        <f t="shared" si="1118"/>
        <v/>
      </c>
      <c r="AV779" s="114" t="str">
        <f t="shared" si="1119"/>
        <v/>
      </c>
      <c r="AW779" s="114" t="str">
        <f t="shared" si="1120"/>
        <v/>
      </c>
      <c r="AX779" s="117" t="str">
        <f t="shared" si="1121"/>
        <v/>
      </c>
      <c r="AY779" s="117" t="str">
        <f t="shared" si="1122"/>
        <v/>
      </c>
      <c r="AZ779" s="111" t="str">
        <f t="shared" si="1123"/>
        <v/>
      </c>
      <c r="BA779" s="133" t="str">
        <f t="shared" si="1124"/>
        <v/>
      </c>
      <c r="BB779" s="126" t="str">
        <f t="shared" si="1063"/>
        <v/>
      </c>
      <c r="BC779" s="126" t="str">
        <f t="shared" si="1064"/>
        <v/>
      </c>
      <c r="BD779" s="127" t="str">
        <f t="shared" si="1065"/>
        <v/>
      </c>
      <c r="BE779" s="115" t="str">
        <f t="shared" si="1066"/>
        <v/>
      </c>
      <c r="BF779" s="148" t="str">
        <f t="shared" si="1067"/>
        <v/>
      </c>
      <c r="BG779" s="126" t="str">
        <f t="shared" si="1068"/>
        <v/>
      </c>
      <c r="BH779" s="126" t="str">
        <f t="shared" si="1069"/>
        <v/>
      </c>
      <c r="BI779" s="126" t="str">
        <f t="shared" si="1070"/>
        <v/>
      </c>
      <c r="BJ779" s="126" t="str">
        <f t="shared" si="1071"/>
        <v/>
      </c>
      <c r="BK779" s="111" t="str">
        <f t="shared" si="1072"/>
        <v/>
      </c>
      <c r="BL779" s="118" t="str">
        <f t="shared" si="1125"/>
        <v/>
      </c>
      <c r="BM779" s="115" t="str">
        <f t="shared" si="1073"/>
        <v/>
      </c>
      <c r="BN779" s="110" t="str">
        <f t="shared" si="1074"/>
        <v/>
      </c>
      <c r="BO779" s="110" t="str">
        <f t="shared" si="1075"/>
        <v/>
      </c>
      <c r="BP779" s="111" t="str">
        <f t="shared" si="1126"/>
        <v/>
      </c>
      <c r="BQ779" s="110" t="str">
        <f t="shared" si="1127"/>
        <v/>
      </c>
      <c r="BR779" s="153"/>
      <c r="BS779" s="115" t="str">
        <f t="shared" si="1076"/>
        <v/>
      </c>
      <c r="BT779" s="132" t="str">
        <f t="shared" si="1139"/>
        <v/>
      </c>
      <c r="BU779" s="146" t="str">
        <f t="shared" si="1077"/>
        <v/>
      </c>
      <c r="BV779" s="115" t="str">
        <f t="shared" si="1078"/>
        <v/>
      </c>
      <c r="BW779" s="118" t="str">
        <f t="shared" si="1079"/>
        <v/>
      </c>
      <c r="BX779" s="119"/>
      <c r="BY779" s="111" t="str">
        <f t="shared" si="1080"/>
        <v/>
      </c>
      <c r="BZ779" s="111" t="str">
        <f t="shared" si="1081"/>
        <v/>
      </c>
      <c r="CA779" s="111" t="str">
        <f t="shared" si="1082"/>
        <v/>
      </c>
      <c r="CB779" s="142" t="str">
        <f t="shared" si="1083"/>
        <v/>
      </c>
      <c r="CC779" s="184" t="str">
        <f t="shared" si="1084"/>
        <v/>
      </c>
      <c r="CD779" s="115" t="str">
        <f t="shared" si="1085"/>
        <v/>
      </c>
      <c r="CE779" s="115" t="str">
        <f t="shared" si="1086"/>
        <v/>
      </c>
      <c r="CF779" s="125" t="str">
        <f t="shared" si="1087"/>
        <v/>
      </c>
      <c r="CG779" s="125" t="str">
        <f t="shared" si="1088"/>
        <v/>
      </c>
      <c r="CH779" s="149" t="str">
        <f t="shared" si="1089"/>
        <v/>
      </c>
      <c r="CI779" s="142" t="str">
        <f t="shared" si="1090"/>
        <v/>
      </c>
      <c r="CJ779" s="119"/>
      <c r="CK779" s="109"/>
      <c r="CL779" s="166" t="str">
        <f t="shared" si="1091"/>
        <v/>
      </c>
      <c r="CM779" s="166" t="str">
        <f t="shared" si="1092"/>
        <v/>
      </c>
      <c r="CN779" s="163" t="str">
        <f t="shared" si="1093"/>
        <v/>
      </c>
      <c r="CO779" s="164" t="str">
        <f t="shared" si="1094"/>
        <v/>
      </c>
      <c r="CP779" s="109"/>
      <c r="CQ779" s="163" t="str">
        <f t="shared" si="1095"/>
        <v/>
      </c>
      <c r="CR779" s="163" t="str">
        <f t="shared" si="1096"/>
        <v/>
      </c>
      <c r="CS779" s="109"/>
      <c r="CT779" s="112" t="str">
        <f t="shared" si="1128"/>
        <v/>
      </c>
      <c r="CU779" s="145" t="str">
        <f t="shared" si="1129"/>
        <v/>
      </c>
      <c r="CV779" s="111" t="str">
        <f t="shared" si="1130"/>
        <v/>
      </c>
      <c r="CW779" s="111" t="str">
        <f t="shared" si="1131"/>
        <v/>
      </c>
      <c r="CX779" s="109" t="str">
        <f t="shared" si="1097"/>
        <v/>
      </c>
      <c r="CY779" s="126" t="str">
        <f t="shared" si="1098"/>
        <v/>
      </c>
      <c r="CZ779" s="126" t="str">
        <f t="shared" si="1099"/>
        <v/>
      </c>
      <c r="DA779" s="126" t="str">
        <f t="shared" si="1100"/>
        <v/>
      </c>
      <c r="DB779" s="145" t="str">
        <f t="shared" si="1101"/>
        <v/>
      </c>
      <c r="DC779" s="143" t="str">
        <f t="shared" si="1102"/>
        <v/>
      </c>
      <c r="DD779" s="121"/>
      <c r="DE779" s="113" t="str">
        <f t="shared" si="1103"/>
        <v/>
      </c>
      <c r="DF779" s="113" t="str">
        <f t="shared" si="1104"/>
        <v/>
      </c>
      <c r="DG779" s="111" t="e">
        <f t="shared" si="1132"/>
        <v>#N/A</v>
      </c>
      <c r="DH779" s="108" t="str">
        <f t="shared" si="1105"/>
        <v/>
      </c>
      <c r="DI779" s="108" t="str">
        <f t="shared" si="1133"/>
        <v/>
      </c>
      <c r="DJ779" s="108" t="str">
        <f t="shared" si="1134"/>
        <v/>
      </c>
      <c r="DK779" s="108" t="str">
        <f t="shared" si="1137"/>
        <v/>
      </c>
      <c r="DL779" s="108" t="str">
        <f t="shared" si="1135"/>
        <v/>
      </c>
      <c r="DM779" s="108" t="str">
        <f t="shared" si="1136"/>
        <v/>
      </c>
      <c r="DN779" s="103"/>
      <c r="DO779" s="170" t="str">
        <f t="shared" si="1106"/>
        <v/>
      </c>
      <c r="DP779" s="170" t="str">
        <f t="shared" si="1107"/>
        <v/>
      </c>
      <c r="DQ779" s="170" t="str">
        <f t="shared" si="1108"/>
        <v/>
      </c>
      <c r="DR779" s="55" t="str">
        <f t="shared" si="1109"/>
        <v/>
      </c>
      <c r="DS779" s="55" t="str">
        <f t="shared" si="1110"/>
        <v/>
      </c>
      <c r="DT779" s="173" t="str">
        <f t="shared" si="1111"/>
        <v/>
      </c>
      <c r="DU779" s="55" t="str">
        <f t="shared" si="1112"/>
        <v/>
      </c>
      <c r="DV779" s="21" t="str">
        <f t="shared" si="1113"/>
        <v/>
      </c>
      <c r="DW779" s="11" t="str">
        <f t="shared" si="1138"/>
        <v/>
      </c>
      <c r="DX779" s="12" t="str">
        <f t="shared" si="1114"/>
        <v/>
      </c>
      <c r="DY779" s="15"/>
    </row>
    <row r="780" spans="1:129" ht="19.899999999999999" customHeight="1" x14ac:dyDescent="0.25">
      <c r="A780" s="47">
        <f t="shared" si="1115"/>
        <v>779</v>
      </c>
      <c r="B780" s="176"/>
      <c r="C780" s="194"/>
      <c r="D780" s="176"/>
      <c r="E780" s="194"/>
      <c r="F780" s="192"/>
      <c r="G780" s="193"/>
      <c r="H780" s="176"/>
      <c r="I780" s="176"/>
      <c r="J780" s="180"/>
      <c r="K780" s="180"/>
      <c r="L780" s="180"/>
      <c r="M780" s="40"/>
      <c r="N780" s="10" t="str">
        <f t="shared" si="1058"/>
        <v/>
      </c>
      <c r="O780" s="13"/>
      <c r="P780" s="26" t="str">
        <f t="shared" si="1056"/>
        <v/>
      </c>
      <c r="Q780" s="26" t="str">
        <f t="shared" si="1056"/>
        <v/>
      </c>
      <c r="R780" s="26" t="str">
        <f t="shared" si="1056"/>
        <v/>
      </c>
      <c r="S780" s="26" t="str">
        <f t="shared" si="1056"/>
        <v/>
      </c>
      <c r="T780" s="26" t="str">
        <f t="shared" si="1056"/>
        <v/>
      </c>
      <c r="U780" s="157" t="str">
        <f t="shared" si="1056"/>
        <v/>
      </c>
      <c r="V780" s="26" t="str">
        <f t="shared" si="1056"/>
        <v/>
      </c>
      <c r="W780" s="26" t="str">
        <f t="shared" si="1056"/>
        <v/>
      </c>
      <c r="X780" s="26" t="str">
        <f t="shared" si="1056"/>
        <v/>
      </c>
      <c r="Y780" s="24" t="str">
        <f t="shared" si="1056"/>
        <v/>
      </c>
      <c r="Z780" s="18" t="str">
        <f t="shared" si="1057"/>
        <v/>
      </c>
      <c r="AA780" s="24" t="str">
        <f t="shared" si="1057"/>
        <v/>
      </c>
      <c r="AB780" s="24" t="str">
        <f t="shared" si="1057"/>
        <v/>
      </c>
      <c r="AC780" s="26" t="str">
        <f t="shared" si="1057"/>
        <v/>
      </c>
      <c r="AD780" s="33" t="str">
        <f t="shared" si="1057"/>
        <v/>
      </c>
      <c r="AE780" s="24" t="str">
        <f t="shared" si="1057"/>
        <v/>
      </c>
      <c r="AF780" s="26" t="str">
        <f t="shared" si="1057"/>
        <v/>
      </c>
      <c r="AG780" s="24" t="str">
        <f t="shared" si="1057"/>
        <v/>
      </c>
      <c r="AH780" s="26" t="str">
        <f t="shared" si="1057"/>
        <v/>
      </c>
      <c r="AI780" s="26" t="str">
        <f t="shared" si="1057"/>
        <v/>
      </c>
      <c r="AJ780" s="26" t="str">
        <f t="shared" si="1057"/>
        <v/>
      </c>
      <c r="AK780" s="26" t="str">
        <f t="shared" si="1057"/>
        <v/>
      </c>
      <c r="AL780" s="26" t="str">
        <f t="shared" si="1057"/>
        <v/>
      </c>
      <c r="AM780" s="18" t="str">
        <f t="shared" si="1057"/>
        <v/>
      </c>
      <c r="AN780" s="9"/>
      <c r="AO780" s="152" t="str">
        <f t="shared" si="1116"/>
        <v/>
      </c>
      <c r="AP780" s="150" t="str">
        <f t="shared" si="1059"/>
        <v/>
      </c>
      <c r="AQ780" s="151" t="str">
        <f t="shared" si="1060"/>
        <v/>
      </c>
      <c r="AR780" s="107" t="str">
        <f t="shared" si="1061"/>
        <v/>
      </c>
      <c r="AS780" s="128" t="str">
        <f t="shared" si="1062"/>
        <v/>
      </c>
      <c r="AT780" s="114" t="str">
        <f t="shared" si="1117"/>
        <v/>
      </c>
      <c r="AU780" s="114" t="str">
        <f t="shared" si="1118"/>
        <v/>
      </c>
      <c r="AV780" s="114" t="str">
        <f t="shared" si="1119"/>
        <v/>
      </c>
      <c r="AW780" s="114" t="str">
        <f t="shared" si="1120"/>
        <v/>
      </c>
      <c r="AX780" s="117" t="str">
        <f t="shared" si="1121"/>
        <v/>
      </c>
      <c r="AY780" s="117" t="str">
        <f t="shared" si="1122"/>
        <v/>
      </c>
      <c r="AZ780" s="111" t="str">
        <f t="shared" si="1123"/>
        <v/>
      </c>
      <c r="BA780" s="133" t="str">
        <f t="shared" si="1124"/>
        <v/>
      </c>
      <c r="BB780" s="126" t="str">
        <f t="shared" si="1063"/>
        <v/>
      </c>
      <c r="BC780" s="126" t="str">
        <f t="shared" si="1064"/>
        <v/>
      </c>
      <c r="BD780" s="127" t="str">
        <f t="shared" si="1065"/>
        <v/>
      </c>
      <c r="BE780" s="115" t="str">
        <f t="shared" si="1066"/>
        <v/>
      </c>
      <c r="BF780" s="148" t="str">
        <f t="shared" si="1067"/>
        <v/>
      </c>
      <c r="BG780" s="126" t="str">
        <f t="shared" si="1068"/>
        <v/>
      </c>
      <c r="BH780" s="126" t="str">
        <f t="shared" si="1069"/>
        <v/>
      </c>
      <c r="BI780" s="126" t="str">
        <f t="shared" si="1070"/>
        <v/>
      </c>
      <c r="BJ780" s="126" t="str">
        <f t="shared" si="1071"/>
        <v/>
      </c>
      <c r="BK780" s="111" t="str">
        <f t="shared" si="1072"/>
        <v/>
      </c>
      <c r="BL780" s="118" t="str">
        <f t="shared" si="1125"/>
        <v/>
      </c>
      <c r="BM780" s="115" t="str">
        <f t="shared" si="1073"/>
        <v/>
      </c>
      <c r="BN780" s="110" t="str">
        <f t="shared" si="1074"/>
        <v/>
      </c>
      <c r="BO780" s="110" t="str">
        <f t="shared" si="1075"/>
        <v/>
      </c>
      <c r="BP780" s="111" t="str">
        <f t="shared" si="1126"/>
        <v/>
      </c>
      <c r="BQ780" s="110" t="str">
        <f t="shared" si="1127"/>
        <v/>
      </c>
      <c r="BR780" s="153"/>
      <c r="BS780" s="115" t="str">
        <f t="shared" si="1076"/>
        <v/>
      </c>
      <c r="BT780" s="132" t="str">
        <f t="shared" si="1139"/>
        <v/>
      </c>
      <c r="BU780" s="146" t="str">
        <f t="shared" si="1077"/>
        <v/>
      </c>
      <c r="BV780" s="115" t="str">
        <f t="shared" si="1078"/>
        <v/>
      </c>
      <c r="BW780" s="118" t="str">
        <f t="shared" si="1079"/>
        <v/>
      </c>
      <c r="BX780" s="119"/>
      <c r="BY780" s="111" t="str">
        <f t="shared" si="1080"/>
        <v/>
      </c>
      <c r="BZ780" s="111" t="str">
        <f t="shared" si="1081"/>
        <v/>
      </c>
      <c r="CA780" s="111" t="str">
        <f t="shared" si="1082"/>
        <v/>
      </c>
      <c r="CB780" s="142" t="str">
        <f t="shared" si="1083"/>
        <v/>
      </c>
      <c r="CC780" s="184" t="str">
        <f t="shared" si="1084"/>
        <v/>
      </c>
      <c r="CD780" s="115" t="str">
        <f t="shared" si="1085"/>
        <v/>
      </c>
      <c r="CE780" s="115" t="str">
        <f t="shared" si="1086"/>
        <v/>
      </c>
      <c r="CF780" s="125" t="str">
        <f t="shared" si="1087"/>
        <v/>
      </c>
      <c r="CG780" s="125" t="str">
        <f t="shared" si="1088"/>
        <v/>
      </c>
      <c r="CH780" s="149" t="str">
        <f t="shared" si="1089"/>
        <v/>
      </c>
      <c r="CI780" s="142" t="str">
        <f t="shared" si="1090"/>
        <v/>
      </c>
      <c r="CJ780" s="119"/>
      <c r="CK780" s="109"/>
      <c r="CL780" s="166" t="str">
        <f t="shared" si="1091"/>
        <v/>
      </c>
      <c r="CM780" s="166" t="str">
        <f t="shared" si="1092"/>
        <v/>
      </c>
      <c r="CN780" s="163" t="str">
        <f t="shared" si="1093"/>
        <v/>
      </c>
      <c r="CO780" s="164" t="str">
        <f t="shared" si="1094"/>
        <v/>
      </c>
      <c r="CP780" s="109"/>
      <c r="CQ780" s="163" t="str">
        <f t="shared" si="1095"/>
        <v/>
      </c>
      <c r="CR780" s="163" t="str">
        <f t="shared" si="1096"/>
        <v/>
      </c>
      <c r="CS780" s="109"/>
      <c r="CT780" s="112" t="str">
        <f t="shared" si="1128"/>
        <v/>
      </c>
      <c r="CU780" s="145" t="str">
        <f t="shared" si="1129"/>
        <v/>
      </c>
      <c r="CV780" s="111" t="str">
        <f t="shared" si="1130"/>
        <v/>
      </c>
      <c r="CW780" s="111" t="str">
        <f t="shared" si="1131"/>
        <v/>
      </c>
      <c r="CX780" s="109" t="str">
        <f t="shared" si="1097"/>
        <v/>
      </c>
      <c r="CY780" s="126" t="str">
        <f t="shared" si="1098"/>
        <v/>
      </c>
      <c r="CZ780" s="126" t="str">
        <f t="shared" si="1099"/>
        <v/>
      </c>
      <c r="DA780" s="126" t="str">
        <f t="shared" si="1100"/>
        <v/>
      </c>
      <c r="DB780" s="145" t="str">
        <f t="shared" si="1101"/>
        <v/>
      </c>
      <c r="DC780" s="143" t="str">
        <f t="shared" si="1102"/>
        <v/>
      </c>
      <c r="DD780" s="121"/>
      <c r="DE780" s="113" t="str">
        <f t="shared" si="1103"/>
        <v/>
      </c>
      <c r="DF780" s="113" t="str">
        <f t="shared" si="1104"/>
        <v/>
      </c>
      <c r="DG780" s="111" t="e">
        <f t="shared" si="1132"/>
        <v>#N/A</v>
      </c>
      <c r="DH780" s="108" t="str">
        <f t="shared" si="1105"/>
        <v/>
      </c>
      <c r="DI780" s="108" t="str">
        <f t="shared" si="1133"/>
        <v/>
      </c>
      <c r="DJ780" s="108" t="str">
        <f t="shared" si="1134"/>
        <v/>
      </c>
      <c r="DK780" s="108" t="str">
        <f t="shared" si="1137"/>
        <v/>
      </c>
      <c r="DL780" s="108" t="str">
        <f t="shared" si="1135"/>
        <v/>
      </c>
      <c r="DM780" s="108" t="str">
        <f t="shared" si="1136"/>
        <v/>
      </c>
      <c r="DN780" s="103"/>
      <c r="DO780" s="170" t="str">
        <f t="shared" si="1106"/>
        <v/>
      </c>
      <c r="DP780" s="170" t="str">
        <f t="shared" si="1107"/>
        <v/>
      </c>
      <c r="DQ780" s="170" t="str">
        <f t="shared" si="1108"/>
        <v/>
      </c>
      <c r="DR780" s="55" t="str">
        <f t="shared" si="1109"/>
        <v/>
      </c>
      <c r="DS780" s="55" t="str">
        <f t="shared" si="1110"/>
        <v/>
      </c>
      <c r="DT780" s="173" t="str">
        <f t="shared" si="1111"/>
        <v/>
      </c>
      <c r="DU780" s="55" t="str">
        <f t="shared" si="1112"/>
        <v/>
      </c>
      <c r="DV780" s="21" t="str">
        <f t="shared" si="1113"/>
        <v/>
      </c>
      <c r="DW780" s="11" t="str">
        <f t="shared" si="1138"/>
        <v/>
      </c>
      <c r="DX780" s="12" t="str">
        <f t="shared" si="1114"/>
        <v/>
      </c>
      <c r="DY780" s="15"/>
    </row>
    <row r="781" spans="1:129" ht="19.899999999999999" customHeight="1" x14ac:dyDescent="0.25">
      <c r="A781" s="47">
        <f t="shared" si="1115"/>
        <v>780</v>
      </c>
      <c r="B781" s="176"/>
      <c r="C781" s="194"/>
      <c r="D781" s="176"/>
      <c r="E781" s="194"/>
      <c r="F781" s="192"/>
      <c r="G781" s="193"/>
      <c r="H781" s="176"/>
      <c r="I781" s="176"/>
      <c r="J781" s="180"/>
      <c r="K781" s="180"/>
      <c r="L781" s="180"/>
      <c r="M781" s="40"/>
      <c r="N781" s="10" t="str">
        <f t="shared" si="1058"/>
        <v/>
      </c>
      <c r="O781" s="13"/>
      <c r="P781" s="26" t="str">
        <f t="shared" si="1056"/>
        <v/>
      </c>
      <c r="Q781" s="26" t="str">
        <f t="shared" si="1056"/>
        <v/>
      </c>
      <c r="R781" s="26" t="str">
        <f t="shared" si="1056"/>
        <v/>
      </c>
      <c r="S781" s="26" t="str">
        <f t="shared" si="1056"/>
        <v/>
      </c>
      <c r="T781" s="26" t="str">
        <f t="shared" si="1056"/>
        <v/>
      </c>
      <c r="U781" s="157" t="str">
        <f t="shared" si="1056"/>
        <v/>
      </c>
      <c r="V781" s="26" t="str">
        <f t="shared" si="1056"/>
        <v/>
      </c>
      <c r="W781" s="26" t="str">
        <f t="shared" si="1056"/>
        <v/>
      </c>
      <c r="X781" s="26" t="str">
        <f t="shared" si="1056"/>
        <v/>
      </c>
      <c r="Y781" s="24" t="str">
        <f t="shared" si="1056"/>
        <v/>
      </c>
      <c r="Z781" s="18" t="str">
        <f t="shared" si="1057"/>
        <v/>
      </c>
      <c r="AA781" s="24" t="str">
        <f t="shared" si="1057"/>
        <v/>
      </c>
      <c r="AB781" s="24" t="str">
        <f t="shared" si="1057"/>
        <v/>
      </c>
      <c r="AC781" s="26" t="str">
        <f t="shared" si="1057"/>
        <v/>
      </c>
      <c r="AD781" s="33" t="str">
        <f t="shared" si="1057"/>
        <v/>
      </c>
      <c r="AE781" s="24" t="str">
        <f t="shared" si="1057"/>
        <v/>
      </c>
      <c r="AF781" s="26" t="str">
        <f t="shared" si="1057"/>
        <v/>
      </c>
      <c r="AG781" s="24" t="str">
        <f t="shared" si="1057"/>
        <v/>
      </c>
      <c r="AH781" s="26" t="str">
        <f t="shared" si="1057"/>
        <v/>
      </c>
      <c r="AI781" s="26" t="str">
        <f t="shared" si="1057"/>
        <v/>
      </c>
      <c r="AJ781" s="26" t="str">
        <f t="shared" si="1057"/>
        <v/>
      </c>
      <c r="AK781" s="26" t="str">
        <f t="shared" si="1057"/>
        <v/>
      </c>
      <c r="AL781" s="26" t="str">
        <f t="shared" si="1057"/>
        <v/>
      </c>
      <c r="AM781" s="18" t="str">
        <f t="shared" si="1057"/>
        <v/>
      </c>
      <c r="AN781" s="9"/>
      <c r="AO781" s="152" t="str">
        <f t="shared" si="1116"/>
        <v/>
      </c>
      <c r="AP781" s="150" t="str">
        <f t="shared" si="1059"/>
        <v/>
      </c>
      <c r="AQ781" s="151" t="str">
        <f t="shared" si="1060"/>
        <v/>
      </c>
      <c r="AR781" s="107" t="str">
        <f t="shared" si="1061"/>
        <v/>
      </c>
      <c r="AS781" s="128" t="str">
        <f t="shared" si="1062"/>
        <v/>
      </c>
      <c r="AT781" s="114" t="str">
        <f t="shared" si="1117"/>
        <v/>
      </c>
      <c r="AU781" s="114" t="str">
        <f t="shared" si="1118"/>
        <v/>
      </c>
      <c r="AV781" s="114" t="str">
        <f t="shared" si="1119"/>
        <v/>
      </c>
      <c r="AW781" s="114" t="str">
        <f t="shared" si="1120"/>
        <v/>
      </c>
      <c r="AX781" s="117" t="str">
        <f t="shared" si="1121"/>
        <v/>
      </c>
      <c r="AY781" s="117" t="str">
        <f t="shared" si="1122"/>
        <v/>
      </c>
      <c r="AZ781" s="111" t="str">
        <f t="shared" si="1123"/>
        <v/>
      </c>
      <c r="BA781" s="133" t="str">
        <f t="shared" si="1124"/>
        <v/>
      </c>
      <c r="BB781" s="126" t="str">
        <f t="shared" si="1063"/>
        <v/>
      </c>
      <c r="BC781" s="126" t="str">
        <f t="shared" si="1064"/>
        <v/>
      </c>
      <c r="BD781" s="127" t="str">
        <f t="shared" si="1065"/>
        <v/>
      </c>
      <c r="BE781" s="115" t="str">
        <f t="shared" si="1066"/>
        <v/>
      </c>
      <c r="BF781" s="148" t="str">
        <f t="shared" si="1067"/>
        <v/>
      </c>
      <c r="BG781" s="126" t="str">
        <f t="shared" si="1068"/>
        <v/>
      </c>
      <c r="BH781" s="126" t="str">
        <f t="shared" si="1069"/>
        <v/>
      </c>
      <c r="BI781" s="126" t="str">
        <f t="shared" si="1070"/>
        <v/>
      </c>
      <c r="BJ781" s="126" t="str">
        <f t="shared" si="1071"/>
        <v/>
      </c>
      <c r="BK781" s="111" t="str">
        <f t="shared" si="1072"/>
        <v/>
      </c>
      <c r="BL781" s="118" t="str">
        <f t="shared" si="1125"/>
        <v/>
      </c>
      <c r="BM781" s="115" t="str">
        <f t="shared" si="1073"/>
        <v/>
      </c>
      <c r="BN781" s="110" t="str">
        <f t="shared" si="1074"/>
        <v/>
      </c>
      <c r="BO781" s="110" t="str">
        <f t="shared" si="1075"/>
        <v/>
      </c>
      <c r="BP781" s="111" t="str">
        <f t="shared" si="1126"/>
        <v/>
      </c>
      <c r="BQ781" s="110" t="str">
        <f t="shared" si="1127"/>
        <v/>
      </c>
      <c r="BR781" s="153"/>
      <c r="BS781" s="115" t="str">
        <f t="shared" si="1076"/>
        <v/>
      </c>
      <c r="BT781" s="132" t="str">
        <f t="shared" si="1139"/>
        <v/>
      </c>
      <c r="BU781" s="146" t="str">
        <f t="shared" si="1077"/>
        <v/>
      </c>
      <c r="BV781" s="115" t="str">
        <f t="shared" si="1078"/>
        <v/>
      </c>
      <c r="BW781" s="118" t="str">
        <f t="shared" si="1079"/>
        <v/>
      </c>
      <c r="BX781" s="119"/>
      <c r="BY781" s="111" t="str">
        <f t="shared" si="1080"/>
        <v/>
      </c>
      <c r="BZ781" s="111" t="str">
        <f t="shared" si="1081"/>
        <v/>
      </c>
      <c r="CA781" s="111" t="str">
        <f t="shared" si="1082"/>
        <v/>
      </c>
      <c r="CB781" s="142" t="str">
        <f t="shared" si="1083"/>
        <v/>
      </c>
      <c r="CC781" s="184" t="str">
        <f t="shared" si="1084"/>
        <v/>
      </c>
      <c r="CD781" s="115" t="str">
        <f t="shared" si="1085"/>
        <v/>
      </c>
      <c r="CE781" s="115" t="str">
        <f t="shared" si="1086"/>
        <v/>
      </c>
      <c r="CF781" s="125" t="str">
        <f t="shared" si="1087"/>
        <v/>
      </c>
      <c r="CG781" s="125" t="str">
        <f t="shared" si="1088"/>
        <v/>
      </c>
      <c r="CH781" s="149" t="str">
        <f t="shared" si="1089"/>
        <v/>
      </c>
      <c r="CI781" s="142" t="str">
        <f t="shared" si="1090"/>
        <v/>
      </c>
      <c r="CJ781" s="119"/>
      <c r="CK781" s="109"/>
      <c r="CL781" s="166" t="str">
        <f t="shared" si="1091"/>
        <v/>
      </c>
      <c r="CM781" s="166" t="str">
        <f t="shared" si="1092"/>
        <v/>
      </c>
      <c r="CN781" s="163" t="str">
        <f t="shared" si="1093"/>
        <v/>
      </c>
      <c r="CO781" s="164" t="str">
        <f t="shared" si="1094"/>
        <v/>
      </c>
      <c r="CP781" s="109"/>
      <c r="CQ781" s="163" t="str">
        <f t="shared" si="1095"/>
        <v/>
      </c>
      <c r="CR781" s="163" t="str">
        <f t="shared" si="1096"/>
        <v/>
      </c>
      <c r="CS781" s="109"/>
      <c r="CT781" s="112" t="str">
        <f t="shared" si="1128"/>
        <v/>
      </c>
      <c r="CU781" s="145" t="str">
        <f t="shared" si="1129"/>
        <v/>
      </c>
      <c r="CV781" s="111" t="str">
        <f t="shared" si="1130"/>
        <v/>
      </c>
      <c r="CW781" s="111" t="str">
        <f t="shared" si="1131"/>
        <v/>
      </c>
      <c r="CX781" s="109" t="str">
        <f t="shared" si="1097"/>
        <v/>
      </c>
      <c r="CY781" s="126" t="str">
        <f t="shared" si="1098"/>
        <v/>
      </c>
      <c r="CZ781" s="126" t="str">
        <f t="shared" si="1099"/>
        <v/>
      </c>
      <c r="DA781" s="126" t="str">
        <f t="shared" si="1100"/>
        <v/>
      </c>
      <c r="DB781" s="145" t="str">
        <f t="shared" si="1101"/>
        <v/>
      </c>
      <c r="DC781" s="143" t="str">
        <f t="shared" si="1102"/>
        <v/>
      </c>
      <c r="DD781" s="121"/>
      <c r="DE781" s="113" t="str">
        <f t="shared" si="1103"/>
        <v/>
      </c>
      <c r="DF781" s="113" t="str">
        <f t="shared" si="1104"/>
        <v/>
      </c>
      <c r="DG781" s="111" t="e">
        <f t="shared" si="1132"/>
        <v>#N/A</v>
      </c>
      <c r="DH781" s="108" t="str">
        <f t="shared" si="1105"/>
        <v/>
      </c>
      <c r="DI781" s="108" t="str">
        <f t="shared" si="1133"/>
        <v/>
      </c>
      <c r="DJ781" s="108" t="str">
        <f t="shared" si="1134"/>
        <v/>
      </c>
      <c r="DK781" s="108" t="str">
        <f t="shared" si="1137"/>
        <v/>
      </c>
      <c r="DL781" s="108" t="str">
        <f t="shared" si="1135"/>
        <v/>
      </c>
      <c r="DM781" s="108" t="str">
        <f t="shared" si="1136"/>
        <v/>
      </c>
      <c r="DN781" s="103"/>
      <c r="DO781" s="170" t="str">
        <f t="shared" si="1106"/>
        <v/>
      </c>
      <c r="DP781" s="170" t="str">
        <f t="shared" si="1107"/>
        <v/>
      </c>
      <c r="DQ781" s="170" t="str">
        <f t="shared" si="1108"/>
        <v/>
      </c>
      <c r="DR781" s="55" t="str">
        <f t="shared" si="1109"/>
        <v/>
      </c>
      <c r="DS781" s="55" t="str">
        <f t="shared" si="1110"/>
        <v/>
      </c>
      <c r="DT781" s="173" t="str">
        <f t="shared" si="1111"/>
        <v/>
      </c>
      <c r="DU781" s="55" t="str">
        <f t="shared" si="1112"/>
        <v/>
      </c>
      <c r="DV781" s="21" t="str">
        <f t="shared" si="1113"/>
        <v/>
      </c>
      <c r="DW781" s="11" t="str">
        <f t="shared" si="1138"/>
        <v/>
      </c>
      <c r="DX781" s="12" t="str">
        <f t="shared" si="1114"/>
        <v/>
      </c>
      <c r="DY781" s="15"/>
    </row>
    <row r="782" spans="1:129" ht="19.899999999999999" customHeight="1" x14ac:dyDescent="0.25">
      <c r="A782" s="47">
        <f t="shared" si="1115"/>
        <v>781</v>
      </c>
      <c r="B782" s="176"/>
      <c r="C782" s="194"/>
      <c r="D782" s="176"/>
      <c r="E782" s="194"/>
      <c r="F782" s="192"/>
      <c r="G782" s="193"/>
      <c r="H782" s="176"/>
      <c r="I782" s="176"/>
      <c r="J782" s="180"/>
      <c r="K782" s="180"/>
      <c r="L782" s="180"/>
      <c r="M782" s="40"/>
      <c r="N782" s="10" t="str">
        <f t="shared" si="1058"/>
        <v/>
      </c>
      <c r="O782" s="13"/>
      <c r="P782" s="26" t="str">
        <f t="shared" si="1056"/>
        <v/>
      </c>
      <c r="Q782" s="26" t="str">
        <f t="shared" si="1056"/>
        <v/>
      </c>
      <c r="R782" s="26" t="str">
        <f t="shared" si="1056"/>
        <v/>
      </c>
      <c r="S782" s="26" t="str">
        <f t="shared" si="1056"/>
        <v/>
      </c>
      <c r="T782" s="26" t="str">
        <f t="shared" si="1056"/>
        <v/>
      </c>
      <c r="U782" s="157" t="str">
        <f t="shared" si="1056"/>
        <v/>
      </c>
      <c r="V782" s="26" t="str">
        <f t="shared" si="1056"/>
        <v/>
      </c>
      <c r="W782" s="26" t="str">
        <f t="shared" si="1056"/>
        <v/>
      </c>
      <c r="X782" s="26" t="str">
        <f t="shared" si="1056"/>
        <v/>
      </c>
      <c r="Y782" s="24" t="str">
        <f t="shared" si="1056"/>
        <v/>
      </c>
      <c r="Z782" s="18" t="str">
        <f t="shared" si="1057"/>
        <v/>
      </c>
      <c r="AA782" s="24" t="str">
        <f t="shared" si="1057"/>
        <v/>
      </c>
      <c r="AB782" s="24" t="str">
        <f t="shared" si="1057"/>
        <v/>
      </c>
      <c r="AC782" s="26" t="str">
        <f t="shared" si="1057"/>
        <v/>
      </c>
      <c r="AD782" s="33" t="str">
        <f t="shared" si="1057"/>
        <v/>
      </c>
      <c r="AE782" s="24" t="str">
        <f t="shared" si="1057"/>
        <v/>
      </c>
      <c r="AF782" s="26" t="str">
        <f t="shared" si="1057"/>
        <v/>
      </c>
      <c r="AG782" s="24" t="str">
        <f t="shared" si="1057"/>
        <v/>
      </c>
      <c r="AH782" s="26" t="str">
        <f t="shared" si="1057"/>
        <v/>
      </c>
      <c r="AI782" s="26" t="str">
        <f t="shared" si="1057"/>
        <v/>
      </c>
      <c r="AJ782" s="26" t="str">
        <f t="shared" si="1057"/>
        <v/>
      </c>
      <c r="AK782" s="26" t="str">
        <f t="shared" si="1057"/>
        <v/>
      </c>
      <c r="AL782" s="26" t="str">
        <f t="shared" si="1057"/>
        <v/>
      </c>
      <c r="AM782" s="18" t="str">
        <f t="shared" si="1057"/>
        <v/>
      </c>
      <c r="AN782" s="9"/>
      <c r="AO782" s="152" t="str">
        <f t="shared" si="1116"/>
        <v/>
      </c>
      <c r="AP782" s="150" t="str">
        <f t="shared" si="1059"/>
        <v/>
      </c>
      <c r="AQ782" s="151" t="str">
        <f t="shared" si="1060"/>
        <v/>
      </c>
      <c r="AR782" s="107" t="str">
        <f t="shared" si="1061"/>
        <v/>
      </c>
      <c r="AS782" s="128" t="str">
        <f t="shared" si="1062"/>
        <v/>
      </c>
      <c r="AT782" s="114" t="str">
        <f t="shared" si="1117"/>
        <v/>
      </c>
      <c r="AU782" s="114" t="str">
        <f t="shared" si="1118"/>
        <v/>
      </c>
      <c r="AV782" s="114" t="str">
        <f t="shared" si="1119"/>
        <v/>
      </c>
      <c r="AW782" s="114" t="str">
        <f t="shared" si="1120"/>
        <v/>
      </c>
      <c r="AX782" s="117" t="str">
        <f t="shared" si="1121"/>
        <v/>
      </c>
      <c r="AY782" s="117" t="str">
        <f t="shared" si="1122"/>
        <v/>
      </c>
      <c r="AZ782" s="111" t="str">
        <f t="shared" si="1123"/>
        <v/>
      </c>
      <c r="BA782" s="133" t="str">
        <f t="shared" si="1124"/>
        <v/>
      </c>
      <c r="BB782" s="126" t="str">
        <f t="shared" si="1063"/>
        <v/>
      </c>
      <c r="BC782" s="126" t="str">
        <f t="shared" si="1064"/>
        <v/>
      </c>
      <c r="BD782" s="127" t="str">
        <f t="shared" si="1065"/>
        <v/>
      </c>
      <c r="BE782" s="115" t="str">
        <f t="shared" si="1066"/>
        <v/>
      </c>
      <c r="BF782" s="148" t="str">
        <f t="shared" si="1067"/>
        <v/>
      </c>
      <c r="BG782" s="126" t="str">
        <f t="shared" si="1068"/>
        <v/>
      </c>
      <c r="BH782" s="126" t="str">
        <f t="shared" si="1069"/>
        <v/>
      </c>
      <c r="BI782" s="126" t="str">
        <f t="shared" si="1070"/>
        <v/>
      </c>
      <c r="BJ782" s="126" t="str">
        <f t="shared" si="1071"/>
        <v/>
      </c>
      <c r="BK782" s="111" t="str">
        <f t="shared" si="1072"/>
        <v/>
      </c>
      <c r="BL782" s="118" t="str">
        <f t="shared" si="1125"/>
        <v/>
      </c>
      <c r="BM782" s="115" t="str">
        <f t="shared" si="1073"/>
        <v/>
      </c>
      <c r="BN782" s="110" t="str">
        <f t="shared" si="1074"/>
        <v/>
      </c>
      <c r="BO782" s="110" t="str">
        <f t="shared" si="1075"/>
        <v/>
      </c>
      <c r="BP782" s="111" t="str">
        <f t="shared" si="1126"/>
        <v/>
      </c>
      <c r="BQ782" s="110" t="str">
        <f t="shared" si="1127"/>
        <v/>
      </c>
      <c r="BR782" s="153"/>
      <c r="BS782" s="115" t="str">
        <f t="shared" si="1076"/>
        <v/>
      </c>
      <c r="BT782" s="132" t="str">
        <f t="shared" si="1139"/>
        <v/>
      </c>
      <c r="BU782" s="146" t="str">
        <f t="shared" si="1077"/>
        <v/>
      </c>
      <c r="BV782" s="115" t="str">
        <f t="shared" si="1078"/>
        <v/>
      </c>
      <c r="BW782" s="118" t="str">
        <f t="shared" si="1079"/>
        <v/>
      </c>
      <c r="BX782" s="119"/>
      <c r="BY782" s="111" t="str">
        <f t="shared" si="1080"/>
        <v/>
      </c>
      <c r="BZ782" s="111" t="str">
        <f t="shared" si="1081"/>
        <v/>
      </c>
      <c r="CA782" s="111" t="str">
        <f t="shared" si="1082"/>
        <v/>
      </c>
      <c r="CB782" s="142" t="str">
        <f t="shared" si="1083"/>
        <v/>
      </c>
      <c r="CC782" s="184" t="str">
        <f t="shared" si="1084"/>
        <v/>
      </c>
      <c r="CD782" s="115" t="str">
        <f t="shared" si="1085"/>
        <v/>
      </c>
      <c r="CE782" s="115" t="str">
        <f t="shared" si="1086"/>
        <v/>
      </c>
      <c r="CF782" s="125" t="str">
        <f t="shared" si="1087"/>
        <v/>
      </c>
      <c r="CG782" s="125" t="str">
        <f t="shared" si="1088"/>
        <v/>
      </c>
      <c r="CH782" s="149" t="str">
        <f t="shared" si="1089"/>
        <v/>
      </c>
      <c r="CI782" s="142" t="str">
        <f t="shared" si="1090"/>
        <v/>
      </c>
      <c r="CJ782" s="119"/>
      <c r="CK782" s="109"/>
      <c r="CL782" s="166" t="str">
        <f t="shared" si="1091"/>
        <v/>
      </c>
      <c r="CM782" s="166" t="str">
        <f t="shared" si="1092"/>
        <v/>
      </c>
      <c r="CN782" s="163" t="str">
        <f t="shared" si="1093"/>
        <v/>
      </c>
      <c r="CO782" s="164" t="str">
        <f t="shared" si="1094"/>
        <v/>
      </c>
      <c r="CP782" s="109"/>
      <c r="CQ782" s="163" t="str">
        <f t="shared" si="1095"/>
        <v/>
      </c>
      <c r="CR782" s="163" t="str">
        <f t="shared" si="1096"/>
        <v/>
      </c>
      <c r="CS782" s="109"/>
      <c r="CT782" s="112" t="str">
        <f t="shared" si="1128"/>
        <v/>
      </c>
      <c r="CU782" s="145" t="str">
        <f t="shared" si="1129"/>
        <v/>
      </c>
      <c r="CV782" s="111" t="str">
        <f t="shared" si="1130"/>
        <v/>
      </c>
      <c r="CW782" s="111" t="str">
        <f t="shared" si="1131"/>
        <v/>
      </c>
      <c r="CX782" s="109" t="str">
        <f t="shared" si="1097"/>
        <v/>
      </c>
      <c r="CY782" s="126" t="str">
        <f t="shared" si="1098"/>
        <v/>
      </c>
      <c r="CZ782" s="126" t="str">
        <f t="shared" si="1099"/>
        <v/>
      </c>
      <c r="DA782" s="126" t="str">
        <f t="shared" si="1100"/>
        <v/>
      </c>
      <c r="DB782" s="145" t="str">
        <f t="shared" si="1101"/>
        <v/>
      </c>
      <c r="DC782" s="143" t="str">
        <f t="shared" si="1102"/>
        <v/>
      </c>
      <c r="DD782" s="121"/>
      <c r="DE782" s="113" t="str">
        <f t="shared" si="1103"/>
        <v/>
      </c>
      <c r="DF782" s="113" t="str">
        <f t="shared" si="1104"/>
        <v/>
      </c>
      <c r="DG782" s="111" t="e">
        <f t="shared" si="1132"/>
        <v>#N/A</v>
      </c>
      <c r="DH782" s="108" t="str">
        <f t="shared" si="1105"/>
        <v/>
      </c>
      <c r="DI782" s="108" t="str">
        <f t="shared" si="1133"/>
        <v/>
      </c>
      <c r="DJ782" s="108" t="str">
        <f t="shared" si="1134"/>
        <v/>
      </c>
      <c r="DK782" s="108" t="str">
        <f t="shared" si="1137"/>
        <v/>
      </c>
      <c r="DL782" s="108" t="str">
        <f t="shared" si="1135"/>
        <v/>
      </c>
      <c r="DM782" s="108" t="str">
        <f t="shared" si="1136"/>
        <v/>
      </c>
      <c r="DN782" s="103"/>
      <c r="DO782" s="170" t="str">
        <f t="shared" si="1106"/>
        <v/>
      </c>
      <c r="DP782" s="170" t="str">
        <f t="shared" si="1107"/>
        <v/>
      </c>
      <c r="DQ782" s="170" t="str">
        <f t="shared" si="1108"/>
        <v/>
      </c>
      <c r="DR782" s="55" t="str">
        <f t="shared" si="1109"/>
        <v/>
      </c>
      <c r="DS782" s="55" t="str">
        <f t="shared" si="1110"/>
        <v/>
      </c>
      <c r="DT782" s="173" t="str">
        <f t="shared" si="1111"/>
        <v/>
      </c>
      <c r="DU782" s="55" t="str">
        <f t="shared" si="1112"/>
        <v/>
      </c>
      <c r="DV782" s="21" t="str">
        <f t="shared" si="1113"/>
        <v/>
      </c>
      <c r="DW782" s="11" t="str">
        <f t="shared" si="1138"/>
        <v/>
      </c>
      <c r="DX782" s="12" t="str">
        <f t="shared" si="1114"/>
        <v/>
      </c>
      <c r="DY782" s="15"/>
    </row>
    <row r="783" spans="1:129" ht="19.899999999999999" customHeight="1" x14ac:dyDescent="0.25">
      <c r="A783" s="47">
        <f t="shared" si="1115"/>
        <v>782</v>
      </c>
      <c r="B783" s="176"/>
      <c r="C783" s="194"/>
      <c r="D783" s="176"/>
      <c r="E783" s="194"/>
      <c r="F783" s="192"/>
      <c r="G783" s="193"/>
      <c r="H783" s="176"/>
      <c r="I783" s="176"/>
      <c r="J783" s="180"/>
      <c r="K783" s="180"/>
      <c r="L783" s="180"/>
      <c r="M783" s="40"/>
      <c r="N783" s="10" t="str">
        <f t="shared" si="1058"/>
        <v/>
      </c>
      <c r="O783" s="13"/>
      <c r="P783" s="26" t="str">
        <f t="shared" si="1056"/>
        <v/>
      </c>
      <c r="Q783" s="26" t="str">
        <f t="shared" si="1056"/>
        <v/>
      </c>
      <c r="R783" s="26" t="str">
        <f t="shared" si="1056"/>
        <v/>
      </c>
      <c r="S783" s="26" t="str">
        <f t="shared" si="1056"/>
        <v/>
      </c>
      <c r="T783" s="26" t="str">
        <f t="shared" si="1056"/>
        <v/>
      </c>
      <c r="U783" s="157" t="str">
        <f t="shared" si="1056"/>
        <v/>
      </c>
      <c r="V783" s="26" t="str">
        <f t="shared" si="1056"/>
        <v/>
      </c>
      <c r="W783" s="26" t="str">
        <f t="shared" si="1056"/>
        <v/>
      </c>
      <c r="X783" s="26" t="str">
        <f t="shared" si="1056"/>
        <v/>
      </c>
      <c r="Y783" s="24" t="str">
        <f t="shared" si="1056"/>
        <v/>
      </c>
      <c r="Z783" s="18" t="str">
        <f t="shared" si="1057"/>
        <v/>
      </c>
      <c r="AA783" s="24" t="str">
        <f t="shared" si="1057"/>
        <v/>
      </c>
      <c r="AB783" s="24" t="str">
        <f t="shared" si="1057"/>
        <v/>
      </c>
      <c r="AC783" s="26" t="str">
        <f t="shared" si="1057"/>
        <v/>
      </c>
      <c r="AD783" s="33" t="str">
        <f t="shared" si="1057"/>
        <v/>
      </c>
      <c r="AE783" s="24" t="str">
        <f t="shared" si="1057"/>
        <v/>
      </c>
      <c r="AF783" s="26" t="str">
        <f t="shared" si="1057"/>
        <v/>
      </c>
      <c r="AG783" s="24" t="str">
        <f t="shared" si="1057"/>
        <v/>
      </c>
      <c r="AH783" s="26" t="str">
        <f t="shared" si="1057"/>
        <v/>
      </c>
      <c r="AI783" s="26" t="str">
        <f t="shared" si="1057"/>
        <v/>
      </c>
      <c r="AJ783" s="26" t="str">
        <f t="shared" si="1057"/>
        <v/>
      </c>
      <c r="AK783" s="26" t="str">
        <f t="shared" si="1057"/>
        <v/>
      </c>
      <c r="AL783" s="26" t="str">
        <f t="shared" si="1057"/>
        <v/>
      </c>
      <c r="AM783" s="18" t="str">
        <f t="shared" si="1057"/>
        <v/>
      </c>
      <c r="AN783" s="9"/>
      <c r="AO783" s="152" t="str">
        <f t="shared" si="1116"/>
        <v/>
      </c>
      <c r="AP783" s="150" t="str">
        <f t="shared" si="1059"/>
        <v/>
      </c>
      <c r="AQ783" s="151" t="str">
        <f t="shared" si="1060"/>
        <v/>
      </c>
      <c r="AR783" s="107" t="str">
        <f t="shared" si="1061"/>
        <v/>
      </c>
      <c r="AS783" s="128" t="str">
        <f t="shared" si="1062"/>
        <v/>
      </c>
      <c r="AT783" s="114" t="str">
        <f t="shared" si="1117"/>
        <v/>
      </c>
      <c r="AU783" s="114" t="str">
        <f t="shared" si="1118"/>
        <v/>
      </c>
      <c r="AV783" s="114" t="str">
        <f t="shared" si="1119"/>
        <v/>
      </c>
      <c r="AW783" s="114" t="str">
        <f t="shared" si="1120"/>
        <v/>
      </c>
      <c r="AX783" s="117" t="str">
        <f t="shared" si="1121"/>
        <v/>
      </c>
      <c r="AY783" s="117" t="str">
        <f t="shared" si="1122"/>
        <v/>
      </c>
      <c r="AZ783" s="111" t="str">
        <f t="shared" si="1123"/>
        <v/>
      </c>
      <c r="BA783" s="133" t="str">
        <f t="shared" si="1124"/>
        <v/>
      </c>
      <c r="BB783" s="126" t="str">
        <f t="shared" si="1063"/>
        <v/>
      </c>
      <c r="BC783" s="126" t="str">
        <f t="shared" si="1064"/>
        <v/>
      </c>
      <c r="BD783" s="127" t="str">
        <f t="shared" si="1065"/>
        <v/>
      </c>
      <c r="BE783" s="115" t="str">
        <f t="shared" si="1066"/>
        <v/>
      </c>
      <c r="BF783" s="148" t="str">
        <f t="shared" si="1067"/>
        <v/>
      </c>
      <c r="BG783" s="126" t="str">
        <f t="shared" si="1068"/>
        <v/>
      </c>
      <c r="BH783" s="126" t="str">
        <f t="shared" si="1069"/>
        <v/>
      </c>
      <c r="BI783" s="126" t="str">
        <f t="shared" si="1070"/>
        <v/>
      </c>
      <c r="BJ783" s="126" t="str">
        <f t="shared" si="1071"/>
        <v/>
      </c>
      <c r="BK783" s="111" t="str">
        <f t="shared" si="1072"/>
        <v/>
      </c>
      <c r="BL783" s="118" t="str">
        <f t="shared" si="1125"/>
        <v/>
      </c>
      <c r="BM783" s="115" t="str">
        <f t="shared" si="1073"/>
        <v/>
      </c>
      <c r="BN783" s="110" t="str">
        <f t="shared" si="1074"/>
        <v/>
      </c>
      <c r="BO783" s="110" t="str">
        <f t="shared" si="1075"/>
        <v/>
      </c>
      <c r="BP783" s="111" t="str">
        <f t="shared" si="1126"/>
        <v/>
      </c>
      <c r="BQ783" s="110" t="str">
        <f t="shared" si="1127"/>
        <v/>
      </c>
      <c r="BR783" s="153"/>
      <c r="BS783" s="115" t="str">
        <f t="shared" si="1076"/>
        <v/>
      </c>
      <c r="BT783" s="132" t="str">
        <f t="shared" si="1139"/>
        <v/>
      </c>
      <c r="BU783" s="146" t="str">
        <f t="shared" si="1077"/>
        <v/>
      </c>
      <c r="BV783" s="115" t="str">
        <f t="shared" si="1078"/>
        <v/>
      </c>
      <c r="BW783" s="118" t="str">
        <f t="shared" si="1079"/>
        <v/>
      </c>
      <c r="BX783" s="119"/>
      <c r="BY783" s="111" t="str">
        <f t="shared" si="1080"/>
        <v/>
      </c>
      <c r="BZ783" s="111" t="str">
        <f t="shared" si="1081"/>
        <v/>
      </c>
      <c r="CA783" s="111" t="str">
        <f t="shared" si="1082"/>
        <v/>
      </c>
      <c r="CB783" s="142" t="str">
        <f t="shared" si="1083"/>
        <v/>
      </c>
      <c r="CC783" s="184" t="str">
        <f t="shared" si="1084"/>
        <v/>
      </c>
      <c r="CD783" s="115" t="str">
        <f t="shared" si="1085"/>
        <v/>
      </c>
      <c r="CE783" s="115" t="str">
        <f t="shared" si="1086"/>
        <v/>
      </c>
      <c r="CF783" s="125" t="str">
        <f t="shared" si="1087"/>
        <v/>
      </c>
      <c r="CG783" s="125" t="str">
        <f t="shared" si="1088"/>
        <v/>
      </c>
      <c r="CH783" s="149" t="str">
        <f t="shared" si="1089"/>
        <v/>
      </c>
      <c r="CI783" s="142" t="str">
        <f t="shared" si="1090"/>
        <v/>
      </c>
      <c r="CJ783" s="119"/>
      <c r="CK783" s="109"/>
      <c r="CL783" s="166" t="str">
        <f t="shared" si="1091"/>
        <v/>
      </c>
      <c r="CM783" s="166" t="str">
        <f t="shared" si="1092"/>
        <v/>
      </c>
      <c r="CN783" s="163" t="str">
        <f t="shared" si="1093"/>
        <v/>
      </c>
      <c r="CO783" s="164" t="str">
        <f t="shared" si="1094"/>
        <v/>
      </c>
      <c r="CP783" s="109"/>
      <c r="CQ783" s="163" t="str">
        <f t="shared" si="1095"/>
        <v/>
      </c>
      <c r="CR783" s="163" t="str">
        <f t="shared" si="1096"/>
        <v/>
      </c>
      <c r="CS783" s="109"/>
      <c r="CT783" s="112" t="str">
        <f t="shared" si="1128"/>
        <v/>
      </c>
      <c r="CU783" s="145" t="str">
        <f t="shared" si="1129"/>
        <v/>
      </c>
      <c r="CV783" s="111" t="str">
        <f t="shared" si="1130"/>
        <v/>
      </c>
      <c r="CW783" s="111" t="str">
        <f t="shared" si="1131"/>
        <v/>
      </c>
      <c r="CX783" s="109" t="str">
        <f t="shared" si="1097"/>
        <v/>
      </c>
      <c r="CY783" s="126" t="str">
        <f t="shared" si="1098"/>
        <v/>
      </c>
      <c r="CZ783" s="126" t="str">
        <f t="shared" si="1099"/>
        <v/>
      </c>
      <c r="DA783" s="126" t="str">
        <f t="shared" si="1100"/>
        <v/>
      </c>
      <c r="DB783" s="145" t="str">
        <f t="shared" si="1101"/>
        <v/>
      </c>
      <c r="DC783" s="143" t="str">
        <f t="shared" si="1102"/>
        <v/>
      </c>
      <c r="DD783" s="121"/>
      <c r="DE783" s="113" t="str">
        <f t="shared" si="1103"/>
        <v/>
      </c>
      <c r="DF783" s="113" t="str">
        <f t="shared" si="1104"/>
        <v/>
      </c>
      <c r="DG783" s="111" t="e">
        <f t="shared" si="1132"/>
        <v>#N/A</v>
      </c>
      <c r="DH783" s="108" t="str">
        <f t="shared" si="1105"/>
        <v/>
      </c>
      <c r="DI783" s="108" t="str">
        <f t="shared" si="1133"/>
        <v/>
      </c>
      <c r="DJ783" s="108" t="str">
        <f t="shared" si="1134"/>
        <v/>
      </c>
      <c r="DK783" s="108" t="str">
        <f t="shared" si="1137"/>
        <v/>
      </c>
      <c r="DL783" s="108" t="str">
        <f t="shared" si="1135"/>
        <v/>
      </c>
      <c r="DM783" s="108" t="str">
        <f t="shared" si="1136"/>
        <v/>
      </c>
      <c r="DN783" s="103"/>
      <c r="DO783" s="170" t="str">
        <f t="shared" si="1106"/>
        <v/>
      </c>
      <c r="DP783" s="170" t="str">
        <f t="shared" si="1107"/>
        <v/>
      </c>
      <c r="DQ783" s="170" t="str">
        <f t="shared" si="1108"/>
        <v/>
      </c>
      <c r="DR783" s="55" t="str">
        <f t="shared" si="1109"/>
        <v/>
      </c>
      <c r="DS783" s="55" t="str">
        <f t="shared" si="1110"/>
        <v/>
      </c>
      <c r="DT783" s="173" t="str">
        <f t="shared" si="1111"/>
        <v/>
      </c>
      <c r="DU783" s="55" t="str">
        <f t="shared" si="1112"/>
        <v/>
      </c>
      <c r="DV783" s="21" t="str">
        <f t="shared" si="1113"/>
        <v/>
      </c>
      <c r="DW783" s="11" t="str">
        <f t="shared" si="1138"/>
        <v/>
      </c>
      <c r="DX783" s="12" t="str">
        <f t="shared" si="1114"/>
        <v/>
      </c>
      <c r="DY783" s="15"/>
    </row>
    <row r="784" spans="1:129" ht="19.899999999999999" customHeight="1" x14ac:dyDescent="0.25">
      <c r="A784" s="47">
        <f t="shared" si="1115"/>
        <v>783</v>
      </c>
      <c r="B784" s="176"/>
      <c r="C784" s="194"/>
      <c r="D784" s="176"/>
      <c r="E784" s="194"/>
      <c r="F784" s="192"/>
      <c r="G784" s="193"/>
      <c r="H784" s="176"/>
      <c r="I784" s="176"/>
      <c r="J784" s="180"/>
      <c r="K784" s="180"/>
      <c r="L784" s="180"/>
      <c r="M784" s="40"/>
      <c r="N784" s="10" t="str">
        <f t="shared" si="1058"/>
        <v/>
      </c>
      <c r="O784" s="13"/>
      <c r="P784" s="26" t="str">
        <f t="shared" si="1056"/>
        <v/>
      </c>
      <c r="Q784" s="26" t="str">
        <f t="shared" si="1056"/>
        <v/>
      </c>
      <c r="R784" s="26" t="str">
        <f t="shared" si="1056"/>
        <v/>
      </c>
      <c r="S784" s="26" t="str">
        <f t="shared" si="1056"/>
        <v/>
      </c>
      <c r="T784" s="26" t="str">
        <f t="shared" si="1056"/>
        <v/>
      </c>
      <c r="U784" s="157" t="str">
        <f t="shared" si="1056"/>
        <v/>
      </c>
      <c r="V784" s="26" t="str">
        <f t="shared" si="1056"/>
        <v/>
      </c>
      <c r="W784" s="26" t="str">
        <f t="shared" si="1056"/>
        <v/>
      </c>
      <c r="X784" s="26" t="str">
        <f t="shared" si="1056"/>
        <v/>
      </c>
      <c r="Y784" s="24" t="str">
        <f t="shared" si="1056"/>
        <v/>
      </c>
      <c r="Z784" s="18" t="str">
        <f t="shared" si="1057"/>
        <v/>
      </c>
      <c r="AA784" s="24" t="str">
        <f t="shared" si="1057"/>
        <v/>
      </c>
      <c r="AB784" s="24" t="str">
        <f t="shared" si="1057"/>
        <v/>
      </c>
      <c r="AC784" s="26" t="str">
        <f t="shared" si="1057"/>
        <v/>
      </c>
      <c r="AD784" s="33" t="str">
        <f t="shared" si="1057"/>
        <v/>
      </c>
      <c r="AE784" s="24" t="str">
        <f t="shared" si="1057"/>
        <v/>
      </c>
      <c r="AF784" s="26" t="str">
        <f t="shared" si="1057"/>
        <v/>
      </c>
      <c r="AG784" s="24" t="str">
        <f t="shared" si="1057"/>
        <v/>
      </c>
      <c r="AH784" s="26" t="str">
        <f t="shared" si="1057"/>
        <v/>
      </c>
      <c r="AI784" s="26" t="str">
        <f t="shared" si="1057"/>
        <v/>
      </c>
      <c r="AJ784" s="26" t="str">
        <f t="shared" si="1057"/>
        <v/>
      </c>
      <c r="AK784" s="26" t="str">
        <f t="shared" si="1057"/>
        <v/>
      </c>
      <c r="AL784" s="26" t="str">
        <f t="shared" si="1057"/>
        <v/>
      </c>
      <c r="AM784" s="18" t="str">
        <f t="shared" si="1057"/>
        <v/>
      </c>
      <c r="AN784" s="9"/>
      <c r="AO784" s="152" t="str">
        <f t="shared" si="1116"/>
        <v/>
      </c>
      <c r="AP784" s="150" t="str">
        <f t="shared" si="1059"/>
        <v/>
      </c>
      <c r="AQ784" s="151" t="str">
        <f t="shared" si="1060"/>
        <v/>
      </c>
      <c r="AR784" s="107" t="str">
        <f t="shared" si="1061"/>
        <v/>
      </c>
      <c r="AS784" s="128" t="str">
        <f t="shared" si="1062"/>
        <v/>
      </c>
      <c r="AT784" s="114" t="str">
        <f t="shared" si="1117"/>
        <v/>
      </c>
      <c r="AU784" s="114" t="str">
        <f t="shared" si="1118"/>
        <v/>
      </c>
      <c r="AV784" s="114" t="str">
        <f t="shared" si="1119"/>
        <v/>
      </c>
      <c r="AW784" s="114" t="str">
        <f t="shared" si="1120"/>
        <v/>
      </c>
      <c r="AX784" s="117" t="str">
        <f t="shared" si="1121"/>
        <v/>
      </c>
      <c r="AY784" s="117" t="str">
        <f t="shared" si="1122"/>
        <v/>
      </c>
      <c r="AZ784" s="111" t="str">
        <f t="shared" si="1123"/>
        <v/>
      </c>
      <c r="BA784" s="133" t="str">
        <f t="shared" si="1124"/>
        <v/>
      </c>
      <c r="BB784" s="126" t="str">
        <f t="shared" si="1063"/>
        <v/>
      </c>
      <c r="BC784" s="126" t="str">
        <f t="shared" si="1064"/>
        <v/>
      </c>
      <c r="BD784" s="127" t="str">
        <f t="shared" si="1065"/>
        <v/>
      </c>
      <c r="BE784" s="115" t="str">
        <f t="shared" si="1066"/>
        <v/>
      </c>
      <c r="BF784" s="148" t="str">
        <f t="shared" si="1067"/>
        <v/>
      </c>
      <c r="BG784" s="126" t="str">
        <f t="shared" si="1068"/>
        <v/>
      </c>
      <c r="BH784" s="126" t="str">
        <f t="shared" si="1069"/>
        <v/>
      </c>
      <c r="BI784" s="126" t="str">
        <f t="shared" si="1070"/>
        <v/>
      </c>
      <c r="BJ784" s="126" t="str">
        <f t="shared" si="1071"/>
        <v/>
      </c>
      <c r="BK784" s="111" t="str">
        <f t="shared" si="1072"/>
        <v/>
      </c>
      <c r="BL784" s="118" t="str">
        <f t="shared" si="1125"/>
        <v/>
      </c>
      <c r="BM784" s="115" t="str">
        <f t="shared" si="1073"/>
        <v/>
      </c>
      <c r="BN784" s="110" t="str">
        <f t="shared" si="1074"/>
        <v/>
      </c>
      <c r="BO784" s="110" t="str">
        <f t="shared" si="1075"/>
        <v/>
      </c>
      <c r="BP784" s="111" t="str">
        <f t="shared" si="1126"/>
        <v/>
      </c>
      <c r="BQ784" s="110" t="str">
        <f t="shared" si="1127"/>
        <v/>
      </c>
      <c r="BR784" s="153"/>
      <c r="BS784" s="115" t="str">
        <f t="shared" si="1076"/>
        <v/>
      </c>
      <c r="BT784" s="132" t="str">
        <f t="shared" si="1139"/>
        <v/>
      </c>
      <c r="BU784" s="146" t="str">
        <f t="shared" si="1077"/>
        <v/>
      </c>
      <c r="BV784" s="115" t="str">
        <f t="shared" si="1078"/>
        <v/>
      </c>
      <c r="BW784" s="118" t="str">
        <f t="shared" si="1079"/>
        <v/>
      </c>
      <c r="BX784" s="119"/>
      <c r="BY784" s="111" t="str">
        <f t="shared" si="1080"/>
        <v/>
      </c>
      <c r="BZ784" s="111" t="str">
        <f t="shared" si="1081"/>
        <v/>
      </c>
      <c r="CA784" s="111" t="str">
        <f t="shared" si="1082"/>
        <v/>
      </c>
      <c r="CB784" s="142" t="str">
        <f t="shared" si="1083"/>
        <v/>
      </c>
      <c r="CC784" s="184" t="str">
        <f t="shared" si="1084"/>
        <v/>
      </c>
      <c r="CD784" s="115" t="str">
        <f t="shared" si="1085"/>
        <v/>
      </c>
      <c r="CE784" s="115" t="str">
        <f t="shared" si="1086"/>
        <v/>
      </c>
      <c r="CF784" s="125" t="str">
        <f t="shared" si="1087"/>
        <v/>
      </c>
      <c r="CG784" s="125" t="str">
        <f t="shared" si="1088"/>
        <v/>
      </c>
      <c r="CH784" s="149" t="str">
        <f t="shared" si="1089"/>
        <v/>
      </c>
      <c r="CI784" s="142" t="str">
        <f t="shared" si="1090"/>
        <v/>
      </c>
      <c r="CJ784" s="119"/>
      <c r="CK784" s="109"/>
      <c r="CL784" s="166" t="str">
        <f t="shared" si="1091"/>
        <v/>
      </c>
      <c r="CM784" s="166" t="str">
        <f t="shared" si="1092"/>
        <v/>
      </c>
      <c r="CN784" s="163" t="str">
        <f t="shared" si="1093"/>
        <v/>
      </c>
      <c r="CO784" s="164" t="str">
        <f t="shared" si="1094"/>
        <v/>
      </c>
      <c r="CP784" s="109"/>
      <c r="CQ784" s="163" t="str">
        <f t="shared" si="1095"/>
        <v/>
      </c>
      <c r="CR784" s="163" t="str">
        <f t="shared" si="1096"/>
        <v/>
      </c>
      <c r="CS784" s="109"/>
      <c r="CT784" s="112" t="str">
        <f t="shared" si="1128"/>
        <v/>
      </c>
      <c r="CU784" s="145" t="str">
        <f t="shared" si="1129"/>
        <v/>
      </c>
      <c r="CV784" s="111" t="str">
        <f t="shared" si="1130"/>
        <v/>
      </c>
      <c r="CW784" s="111" t="str">
        <f t="shared" si="1131"/>
        <v/>
      </c>
      <c r="CX784" s="109" t="str">
        <f t="shared" si="1097"/>
        <v/>
      </c>
      <c r="CY784" s="126" t="str">
        <f t="shared" si="1098"/>
        <v/>
      </c>
      <c r="CZ784" s="126" t="str">
        <f t="shared" si="1099"/>
        <v/>
      </c>
      <c r="DA784" s="126" t="str">
        <f t="shared" si="1100"/>
        <v/>
      </c>
      <c r="DB784" s="145" t="str">
        <f t="shared" si="1101"/>
        <v/>
      </c>
      <c r="DC784" s="143" t="str">
        <f t="shared" si="1102"/>
        <v/>
      </c>
      <c r="DD784" s="121"/>
      <c r="DE784" s="113" t="str">
        <f t="shared" si="1103"/>
        <v/>
      </c>
      <c r="DF784" s="113" t="str">
        <f t="shared" si="1104"/>
        <v/>
      </c>
      <c r="DG784" s="111" t="e">
        <f t="shared" si="1132"/>
        <v>#N/A</v>
      </c>
      <c r="DH784" s="108" t="str">
        <f t="shared" si="1105"/>
        <v/>
      </c>
      <c r="DI784" s="108" t="str">
        <f t="shared" si="1133"/>
        <v/>
      </c>
      <c r="DJ784" s="108" t="str">
        <f t="shared" si="1134"/>
        <v/>
      </c>
      <c r="DK784" s="108" t="str">
        <f t="shared" si="1137"/>
        <v/>
      </c>
      <c r="DL784" s="108" t="str">
        <f t="shared" si="1135"/>
        <v/>
      </c>
      <c r="DM784" s="108" t="str">
        <f t="shared" si="1136"/>
        <v/>
      </c>
      <c r="DN784" s="103"/>
      <c r="DO784" s="170" t="str">
        <f t="shared" si="1106"/>
        <v/>
      </c>
      <c r="DP784" s="170" t="str">
        <f t="shared" si="1107"/>
        <v/>
      </c>
      <c r="DQ784" s="170" t="str">
        <f t="shared" si="1108"/>
        <v/>
      </c>
      <c r="DR784" s="55" t="str">
        <f t="shared" si="1109"/>
        <v/>
      </c>
      <c r="DS784" s="55" t="str">
        <f t="shared" si="1110"/>
        <v/>
      </c>
      <c r="DT784" s="173" t="str">
        <f t="shared" si="1111"/>
        <v/>
      </c>
      <c r="DU784" s="55" t="str">
        <f t="shared" si="1112"/>
        <v/>
      </c>
      <c r="DV784" s="21" t="str">
        <f t="shared" si="1113"/>
        <v/>
      </c>
      <c r="DW784" s="11" t="str">
        <f t="shared" si="1138"/>
        <v/>
      </c>
      <c r="DX784" s="12" t="str">
        <f t="shared" si="1114"/>
        <v/>
      </c>
      <c r="DY784" s="15"/>
    </row>
    <row r="785" spans="1:129" ht="19.899999999999999" customHeight="1" x14ac:dyDescent="0.25">
      <c r="A785" s="47">
        <f t="shared" si="1115"/>
        <v>784</v>
      </c>
      <c r="B785" s="176"/>
      <c r="C785" s="194"/>
      <c r="D785" s="176"/>
      <c r="E785" s="194"/>
      <c r="F785" s="192"/>
      <c r="G785" s="193"/>
      <c r="H785" s="176"/>
      <c r="I785" s="176"/>
      <c r="J785" s="180"/>
      <c r="K785" s="180"/>
      <c r="L785" s="180"/>
      <c r="M785" s="40"/>
      <c r="N785" s="10" t="str">
        <f t="shared" si="1058"/>
        <v/>
      </c>
      <c r="O785" s="13"/>
      <c r="P785" s="26" t="str">
        <f t="shared" si="1056"/>
        <v/>
      </c>
      <c r="Q785" s="26" t="str">
        <f t="shared" si="1056"/>
        <v/>
      </c>
      <c r="R785" s="26" t="str">
        <f t="shared" si="1056"/>
        <v/>
      </c>
      <c r="S785" s="26" t="str">
        <f t="shared" si="1056"/>
        <v/>
      </c>
      <c r="T785" s="26" t="str">
        <f t="shared" si="1056"/>
        <v/>
      </c>
      <c r="U785" s="157" t="str">
        <f t="shared" si="1056"/>
        <v/>
      </c>
      <c r="V785" s="26" t="str">
        <f t="shared" si="1056"/>
        <v/>
      </c>
      <c r="W785" s="26" t="str">
        <f t="shared" si="1056"/>
        <v/>
      </c>
      <c r="X785" s="26" t="str">
        <f t="shared" si="1056"/>
        <v/>
      </c>
      <c r="Y785" s="24" t="str">
        <f t="shared" si="1056"/>
        <v/>
      </c>
      <c r="Z785" s="18" t="str">
        <f t="shared" si="1057"/>
        <v/>
      </c>
      <c r="AA785" s="24" t="str">
        <f t="shared" si="1057"/>
        <v/>
      </c>
      <c r="AB785" s="24" t="str">
        <f t="shared" si="1057"/>
        <v/>
      </c>
      <c r="AC785" s="26" t="str">
        <f t="shared" si="1057"/>
        <v/>
      </c>
      <c r="AD785" s="33" t="str">
        <f t="shared" si="1057"/>
        <v/>
      </c>
      <c r="AE785" s="24" t="str">
        <f t="shared" si="1057"/>
        <v/>
      </c>
      <c r="AF785" s="26" t="str">
        <f t="shared" si="1057"/>
        <v/>
      </c>
      <c r="AG785" s="24" t="str">
        <f t="shared" si="1057"/>
        <v/>
      </c>
      <c r="AH785" s="26" t="str">
        <f t="shared" si="1057"/>
        <v/>
      </c>
      <c r="AI785" s="26" t="str">
        <f t="shared" si="1057"/>
        <v/>
      </c>
      <c r="AJ785" s="26" t="str">
        <f t="shared" si="1057"/>
        <v/>
      </c>
      <c r="AK785" s="26" t="str">
        <f t="shared" si="1057"/>
        <v/>
      </c>
      <c r="AL785" s="26" t="str">
        <f t="shared" si="1057"/>
        <v/>
      </c>
      <c r="AM785" s="18" t="str">
        <f t="shared" si="1057"/>
        <v/>
      </c>
      <c r="AN785" s="9"/>
      <c r="AO785" s="152" t="str">
        <f t="shared" si="1116"/>
        <v/>
      </c>
      <c r="AP785" s="150" t="str">
        <f t="shared" si="1059"/>
        <v/>
      </c>
      <c r="AQ785" s="151" t="str">
        <f t="shared" si="1060"/>
        <v/>
      </c>
      <c r="AR785" s="107" t="str">
        <f t="shared" si="1061"/>
        <v/>
      </c>
      <c r="AS785" s="128" t="str">
        <f t="shared" si="1062"/>
        <v/>
      </c>
      <c r="AT785" s="114" t="str">
        <f t="shared" si="1117"/>
        <v/>
      </c>
      <c r="AU785" s="114" t="str">
        <f t="shared" si="1118"/>
        <v/>
      </c>
      <c r="AV785" s="114" t="str">
        <f t="shared" si="1119"/>
        <v/>
      </c>
      <c r="AW785" s="114" t="str">
        <f t="shared" si="1120"/>
        <v/>
      </c>
      <c r="AX785" s="117" t="str">
        <f t="shared" si="1121"/>
        <v/>
      </c>
      <c r="AY785" s="117" t="str">
        <f t="shared" si="1122"/>
        <v/>
      </c>
      <c r="AZ785" s="111" t="str">
        <f t="shared" si="1123"/>
        <v/>
      </c>
      <c r="BA785" s="133" t="str">
        <f t="shared" si="1124"/>
        <v/>
      </c>
      <c r="BB785" s="126" t="str">
        <f t="shared" si="1063"/>
        <v/>
      </c>
      <c r="BC785" s="126" t="str">
        <f t="shared" si="1064"/>
        <v/>
      </c>
      <c r="BD785" s="127" t="str">
        <f t="shared" si="1065"/>
        <v/>
      </c>
      <c r="BE785" s="115" t="str">
        <f t="shared" si="1066"/>
        <v/>
      </c>
      <c r="BF785" s="148" t="str">
        <f t="shared" si="1067"/>
        <v/>
      </c>
      <c r="BG785" s="126" t="str">
        <f t="shared" si="1068"/>
        <v/>
      </c>
      <c r="BH785" s="126" t="str">
        <f t="shared" si="1069"/>
        <v/>
      </c>
      <c r="BI785" s="126" t="str">
        <f t="shared" si="1070"/>
        <v/>
      </c>
      <c r="BJ785" s="126" t="str">
        <f t="shared" si="1071"/>
        <v/>
      </c>
      <c r="BK785" s="111" t="str">
        <f t="shared" si="1072"/>
        <v/>
      </c>
      <c r="BL785" s="118" t="str">
        <f t="shared" si="1125"/>
        <v/>
      </c>
      <c r="BM785" s="115" t="str">
        <f t="shared" si="1073"/>
        <v/>
      </c>
      <c r="BN785" s="110" t="str">
        <f t="shared" si="1074"/>
        <v/>
      </c>
      <c r="BO785" s="110" t="str">
        <f t="shared" si="1075"/>
        <v/>
      </c>
      <c r="BP785" s="111" t="str">
        <f t="shared" si="1126"/>
        <v/>
      </c>
      <c r="BQ785" s="110" t="str">
        <f t="shared" si="1127"/>
        <v/>
      </c>
      <c r="BR785" s="153"/>
      <c r="BS785" s="115" t="str">
        <f t="shared" si="1076"/>
        <v/>
      </c>
      <c r="BT785" s="132" t="str">
        <f t="shared" si="1139"/>
        <v/>
      </c>
      <c r="BU785" s="146" t="str">
        <f t="shared" si="1077"/>
        <v/>
      </c>
      <c r="BV785" s="115" t="str">
        <f t="shared" si="1078"/>
        <v/>
      </c>
      <c r="BW785" s="118" t="str">
        <f t="shared" si="1079"/>
        <v/>
      </c>
      <c r="BX785" s="119"/>
      <c r="BY785" s="111" t="str">
        <f t="shared" si="1080"/>
        <v/>
      </c>
      <c r="BZ785" s="111" t="str">
        <f t="shared" si="1081"/>
        <v/>
      </c>
      <c r="CA785" s="111" t="str">
        <f t="shared" si="1082"/>
        <v/>
      </c>
      <c r="CB785" s="142" t="str">
        <f t="shared" si="1083"/>
        <v/>
      </c>
      <c r="CC785" s="184" t="str">
        <f t="shared" si="1084"/>
        <v/>
      </c>
      <c r="CD785" s="115" t="str">
        <f t="shared" si="1085"/>
        <v/>
      </c>
      <c r="CE785" s="115" t="str">
        <f t="shared" si="1086"/>
        <v/>
      </c>
      <c r="CF785" s="125" t="str">
        <f t="shared" si="1087"/>
        <v/>
      </c>
      <c r="CG785" s="125" t="str">
        <f t="shared" si="1088"/>
        <v/>
      </c>
      <c r="CH785" s="149" t="str">
        <f t="shared" si="1089"/>
        <v/>
      </c>
      <c r="CI785" s="142" t="str">
        <f t="shared" si="1090"/>
        <v/>
      </c>
      <c r="CJ785" s="119"/>
      <c r="CK785" s="109"/>
      <c r="CL785" s="166" t="str">
        <f t="shared" si="1091"/>
        <v/>
      </c>
      <c r="CM785" s="166" t="str">
        <f t="shared" si="1092"/>
        <v/>
      </c>
      <c r="CN785" s="163" t="str">
        <f t="shared" si="1093"/>
        <v/>
      </c>
      <c r="CO785" s="164" t="str">
        <f t="shared" si="1094"/>
        <v/>
      </c>
      <c r="CP785" s="109"/>
      <c r="CQ785" s="163" t="str">
        <f t="shared" si="1095"/>
        <v/>
      </c>
      <c r="CR785" s="163" t="str">
        <f t="shared" si="1096"/>
        <v/>
      </c>
      <c r="CS785" s="109"/>
      <c r="CT785" s="112" t="str">
        <f t="shared" si="1128"/>
        <v/>
      </c>
      <c r="CU785" s="145" t="str">
        <f t="shared" si="1129"/>
        <v/>
      </c>
      <c r="CV785" s="111" t="str">
        <f t="shared" si="1130"/>
        <v/>
      </c>
      <c r="CW785" s="111" t="str">
        <f t="shared" si="1131"/>
        <v/>
      </c>
      <c r="CX785" s="109" t="str">
        <f t="shared" si="1097"/>
        <v/>
      </c>
      <c r="CY785" s="126" t="str">
        <f t="shared" si="1098"/>
        <v/>
      </c>
      <c r="CZ785" s="126" t="str">
        <f t="shared" si="1099"/>
        <v/>
      </c>
      <c r="DA785" s="126" t="str">
        <f t="shared" si="1100"/>
        <v/>
      </c>
      <c r="DB785" s="145" t="str">
        <f t="shared" si="1101"/>
        <v/>
      </c>
      <c r="DC785" s="143" t="str">
        <f t="shared" si="1102"/>
        <v/>
      </c>
      <c r="DD785" s="121"/>
      <c r="DE785" s="113" t="str">
        <f t="shared" si="1103"/>
        <v/>
      </c>
      <c r="DF785" s="113" t="str">
        <f t="shared" si="1104"/>
        <v/>
      </c>
      <c r="DG785" s="111" t="e">
        <f t="shared" si="1132"/>
        <v>#N/A</v>
      </c>
      <c r="DH785" s="108" t="str">
        <f t="shared" si="1105"/>
        <v/>
      </c>
      <c r="DI785" s="108" t="str">
        <f t="shared" si="1133"/>
        <v/>
      </c>
      <c r="DJ785" s="108" t="str">
        <f t="shared" si="1134"/>
        <v/>
      </c>
      <c r="DK785" s="108" t="str">
        <f t="shared" si="1137"/>
        <v/>
      </c>
      <c r="DL785" s="108" t="str">
        <f t="shared" si="1135"/>
        <v/>
      </c>
      <c r="DM785" s="108" t="str">
        <f t="shared" si="1136"/>
        <v/>
      </c>
      <c r="DN785" s="103"/>
      <c r="DO785" s="170" t="str">
        <f t="shared" si="1106"/>
        <v/>
      </c>
      <c r="DP785" s="170" t="str">
        <f t="shared" si="1107"/>
        <v/>
      </c>
      <c r="DQ785" s="170" t="str">
        <f t="shared" si="1108"/>
        <v/>
      </c>
      <c r="DR785" s="55" t="str">
        <f t="shared" si="1109"/>
        <v/>
      </c>
      <c r="DS785" s="55" t="str">
        <f t="shared" si="1110"/>
        <v/>
      </c>
      <c r="DT785" s="173" t="str">
        <f t="shared" si="1111"/>
        <v/>
      </c>
      <c r="DU785" s="55" t="str">
        <f t="shared" si="1112"/>
        <v/>
      </c>
      <c r="DV785" s="21" t="str">
        <f t="shared" si="1113"/>
        <v/>
      </c>
      <c r="DW785" s="11" t="str">
        <f t="shared" si="1138"/>
        <v/>
      </c>
      <c r="DX785" s="12" t="str">
        <f t="shared" si="1114"/>
        <v/>
      </c>
      <c r="DY785" s="15"/>
    </row>
    <row r="786" spans="1:129" ht="19.899999999999999" customHeight="1" x14ac:dyDescent="0.25">
      <c r="A786" s="47">
        <f t="shared" si="1115"/>
        <v>785</v>
      </c>
      <c r="B786" s="176"/>
      <c r="C786" s="194"/>
      <c r="D786" s="176"/>
      <c r="E786" s="194"/>
      <c r="F786" s="192"/>
      <c r="G786" s="193"/>
      <c r="H786" s="176"/>
      <c r="I786" s="176"/>
      <c r="J786" s="180"/>
      <c r="K786" s="180"/>
      <c r="L786" s="180"/>
      <c r="M786" s="40"/>
      <c r="N786" s="10" t="str">
        <f t="shared" si="1058"/>
        <v/>
      </c>
      <c r="O786" s="13"/>
      <c r="P786" s="26" t="str">
        <f t="shared" si="1056"/>
        <v/>
      </c>
      <c r="Q786" s="26" t="str">
        <f t="shared" si="1056"/>
        <v/>
      </c>
      <c r="R786" s="26" t="str">
        <f t="shared" si="1056"/>
        <v/>
      </c>
      <c r="S786" s="26" t="str">
        <f t="shared" si="1056"/>
        <v/>
      </c>
      <c r="T786" s="26" t="str">
        <f t="shared" si="1056"/>
        <v/>
      </c>
      <c r="U786" s="157" t="str">
        <f t="shared" si="1056"/>
        <v/>
      </c>
      <c r="V786" s="26" t="str">
        <f t="shared" si="1056"/>
        <v/>
      </c>
      <c r="W786" s="26" t="str">
        <f t="shared" si="1056"/>
        <v/>
      </c>
      <c r="X786" s="26" t="str">
        <f t="shared" si="1056"/>
        <v/>
      </c>
      <c r="Y786" s="24" t="str">
        <f t="shared" si="1056"/>
        <v/>
      </c>
      <c r="Z786" s="18" t="str">
        <f t="shared" si="1057"/>
        <v/>
      </c>
      <c r="AA786" s="24" t="str">
        <f t="shared" si="1057"/>
        <v/>
      </c>
      <c r="AB786" s="24" t="str">
        <f t="shared" si="1057"/>
        <v/>
      </c>
      <c r="AC786" s="26" t="str">
        <f t="shared" si="1057"/>
        <v/>
      </c>
      <c r="AD786" s="33" t="str">
        <f t="shared" si="1057"/>
        <v/>
      </c>
      <c r="AE786" s="24" t="str">
        <f t="shared" si="1057"/>
        <v/>
      </c>
      <c r="AF786" s="26" t="str">
        <f t="shared" si="1057"/>
        <v/>
      </c>
      <c r="AG786" s="24" t="str">
        <f t="shared" si="1057"/>
        <v/>
      </c>
      <c r="AH786" s="26" t="str">
        <f t="shared" si="1057"/>
        <v/>
      </c>
      <c r="AI786" s="26" t="str">
        <f t="shared" si="1057"/>
        <v/>
      </c>
      <c r="AJ786" s="26" t="str">
        <f t="shared" si="1057"/>
        <v/>
      </c>
      <c r="AK786" s="26" t="str">
        <f t="shared" si="1057"/>
        <v/>
      </c>
      <c r="AL786" s="26" t="str">
        <f t="shared" si="1057"/>
        <v/>
      </c>
      <c r="AM786" s="18" t="str">
        <f t="shared" si="1057"/>
        <v/>
      </c>
      <c r="AN786" s="9"/>
      <c r="AO786" s="152" t="str">
        <f t="shared" si="1116"/>
        <v/>
      </c>
      <c r="AP786" s="150" t="str">
        <f t="shared" si="1059"/>
        <v/>
      </c>
      <c r="AQ786" s="151" t="str">
        <f t="shared" si="1060"/>
        <v/>
      </c>
      <c r="AR786" s="107" t="str">
        <f t="shared" si="1061"/>
        <v/>
      </c>
      <c r="AS786" s="128" t="str">
        <f t="shared" si="1062"/>
        <v/>
      </c>
      <c r="AT786" s="114" t="str">
        <f t="shared" si="1117"/>
        <v/>
      </c>
      <c r="AU786" s="114" t="str">
        <f t="shared" si="1118"/>
        <v/>
      </c>
      <c r="AV786" s="114" t="str">
        <f t="shared" si="1119"/>
        <v/>
      </c>
      <c r="AW786" s="114" t="str">
        <f t="shared" si="1120"/>
        <v/>
      </c>
      <c r="AX786" s="117" t="str">
        <f t="shared" si="1121"/>
        <v/>
      </c>
      <c r="AY786" s="117" t="str">
        <f t="shared" si="1122"/>
        <v/>
      </c>
      <c r="AZ786" s="111" t="str">
        <f t="shared" si="1123"/>
        <v/>
      </c>
      <c r="BA786" s="133" t="str">
        <f t="shared" si="1124"/>
        <v/>
      </c>
      <c r="BB786" s="126" t="str">
        <f t="shared" si="1063"/>
        <v/>
      </c>
      <c r="BC786" s="126" t="str">
        <f t="shared" si="1064"/>
        <v/>
      </c>
      <c r="BD786" s="127" t="str">
        <f t="shared" si="1065"/>
        <v/>
      </c>
      <c r="BE786" s="115" t="str">
        <f t="shared" si="1066"/>
        <v/>
      </c>
      <c r="BF786" s="148" t="str">
        <f t="shared" si="1067"/>
        <v/>
      </c>
      <c r="BG786" s="126" t="str">
        <f t="shared" si="1068"/>
        <v/>
      </c>
      <c r="BH786" s="126" t="str">
        <f t="shared" si="1069"/>
        <v/>
      </c>
      <c r="BI786" s="126" t="str">
        <f t="shared" si="1070"/>
        <v/>
      </c>
      <c r="BJ786" s="126" t="str">
        <f t="shared" si="1071"/>
        <v/>
      </c>
      <c r="BK786" s="111" t="str">
        <f t="shared" si="1072"/>
        <v/>
      </c>
      <c r="BL786" s="118" t="str">
        <f t="shared" si="1125"/>
        <v/>
      </c>
      <c r="BM786" s="115" t="str">
        <f t="shared" si="1073"/>
        <v/>
      </c>
      <c r="BN786" s="110" t="str">
        <f t="shared" si="1074"/>
        <v/>
      </c>
      <c r="BO786" s="110" t="str">
        <f t="shared" si="1075"/>
        <v/>
      </c>
      <c r="BP786" s="111" t="str">
        <f t="shared" si="1126"/>
        <v/>
      </c>
      <c r="BQ786" s="110" t="str">
        <f t="shared" si="1127"/>
        <v/>
      </c>
      <c r="BR786" s="153"/>
      <c r="BS786" s="115" t="str">
        <f t="shared" si="1076"/>
        <v/>
      </c>
      <c r="BT786" s="132" t="str">
        <f t="shared" si="1139"/>
        <v/>
      </c>
      <c r="BU786" s="146" t="str">
        <f t="shared" si="1077"/>
        <v/>
      </c>
      <c r="BV786" s="115" t="str">
        <f t="shared" si="1078"/>
        <v/>
      </c>
      <c r="BW786" s="118" t="str">
        <f t="shared" si="1079"/>
        <v/>
      </c>
      <c r="BX786" s="119"/>
      <c r="BY786" s="111" t="str">
        <f t="shared" si="1080"/>
        <v/>
      </c>
      <c r="BZ786" s="111" t="str">
        <f t="shared" si="1081"/>
        <v/>
      </c>
      <c r="CA786" s="111" t="str">
        <f t="shared" si="1082"/>
        <v/>
      </c>
      <c r="CB786" s="142" t="str">
        <f t="shared" si="1083"/>
        <v/>
      </c>
      <c r="CC786" s="184" t="str">
        <f t="shared" si="1084"/>
        <v/>
      </c>
      <c r="CD786" s="115" t="str">
        <f t="shared" si="1085"/>
        <v/>
      </c>
      <c r="CE786" s="115" t="str">
        <f t="shared" si="1086"/>
        <v/>
      </c>
      <c r="CF786" s="125" t="str">
        <f t="shared" si="1087"/>
        <v/>
      </c>
      <c r="CG786" s="125" t="str">
        <f t="shared" si="1088"/>
        <v/>
      </c>
      <c r="CH786" s="149" t="str">
        <f t="shared" si="1089"/>
        <v/>
      </c>
      <c r="CI786" s="142" t="str">
        <f t="shared" si="1090"/>
        <v/>
      </c>
      <c r="CJ786" s="119"/>
      <c r="CK786" s="109"/>
      <c r="CL786" s="166" t="str">
        <f t="shared" si="1091"/>
        <v/>
      </c>
      <c r="CM786" s="166" t="str">
        <f t="shared" si="1092"/>
        <v/>
      </c>
      <c r="CN786" s="163" t="str">
        <f t="shared" si="1093"/>
        <v/>
      </c>
      <c r="CO786" s="164" t="str">
        <f t="shared" si="1094"/>
        <v/>
      </c>
      <c r="CP786" s="109"/>
      <c r="CQ786" s="163" t="str">
        <f t="shared" si="1095"/>
        <v/>
      </c>
      <c r="CR786" s="163" t="str">
        <f t="shared" si="1096"/>
        <v/>
      </c>
      <c r="CS786" s="109"/>
      <c r="CT786" s="112" t="str">
        <f t="shared" si="1128"/>
        <v/>
      </c>
      <c r="CU786" s="145" t="str">
        <f t="shared" si="1129"/>
        <v/>
      </c>
      <c r="CV786" s="111" t="str">
        <f t="shared" si="1130"/>
        <v/>
      </c>
      <c r="CW786" s="111" t="str">
        <f t="shared" si="1131"/>
        <v/>
      </c>
      <c r="CX786" s="109" t="str">
        <f t="shared" si="1097"/>
        <v/>
      </c>
      <c r="CY786" s="126" t="str">
        <f t="shared" si="1098"/>
        <v/>
      </c>
      <c r="CZ786" s="126" t="str">
        <f t="shared" si="1099"/>
        <v/>
      </c>
      <c r="DA786" s="126" t="str">
        <f t="shared" si="1100"/>
        <v/>
      </c>
      <c r="DB786" s="145" t="str">
        <f t="shared" si="1101"/>
        <v/>
      </c>
      <c r="DC786" s="143" t="str">
        <f t="shared" si="1102"/>
        <v/>
      </c>
      <c r="DD786" s="121"/>
      <c r="DE786" s="113" t="str">
        <f t="shared" si="1103"/>
        <v/>
      </c>
      <c r="DF786" s="113" t="str">
        <f t="shared" si="1104"/>
        <v/>
      </c>
      <c r="DG786" s="111" t="e">
        <f t="shared" si="1132"/>
        <v>#N/A</v>
      </c>
      <c r="DH786" s="108" t="str">
        <f t="shared" si="1105"/>
        <v/>
      </c>
      <c r="DI786" s="108" t="str">
        <f t="shared" si="1133"/>
        <v/>
      </c>
      <c r="DJ786" s="108" t="str">
        <f t="shared" si="1134"/>
        <v/>
      </c>
      <c r="DK786" s="108" t="str">
        <f t="shared" si="1137"/>
        <v/>
      </c>
      <c r="DL786" s="108" t="str">
        <f t="shared" si="1135"/>
        <v/>
      </c>
      <c r="DM786" s="108" t="str">
        <f t="shared" si="1136"/>
        <v/>
      </c>
      <c r="DN786" s="103"/>
      <c r="DO786" s="170" t="str">
        <f t="shared" si="1106"/>
        <v/>
      </c>
      <c r="DP786" s="170" t="str">
        <f t="shared" si="1107"/>
        <v/>
      </c>
      <c r="DQ786" s="170" t="str">
        <f t="shared" si="1108"/>
        <v/>
      </c>
      <c r="DR786" s="55" t="str">
        <f t="shared" si="1109"/>
        <v/>
      </c>
      <c r="DS786" s="55" t="str">
        <f t="shared" si="1110"/>
        <v/>
      </c>
      <c r="DT786" s="173" t="str">
        <f t="shared" si="1111"/>
        <v/>
      </c>
      <c r="DU786" s="55" t="str">
        <f t="shared" si="1112"/>
        <v/>
      </c>
      <c r="DV786" s="21" t="str">
        <f t="shared" si="1113"/>
        <v/>
      </c>
      <c r="DW786" s="11" t="str">
        <f t="shared" si="1138"/>
        <v/>
      </c>
      <c r="DX786" s="12" t="str">
        <f t="shared" si="1114"/>
        <v/>
      </c>
      <c r="DY786" s="15"/>
    </row>
    <row r="787" spans="1:129" ht="19.899999999999999" customHeight="1" x14ac:dyDescent="0.25">
      <c r="A787" s="47">
        <f t="shared" si="1115"/>
        <v>786</v>
      </c>
      <c r="B787" s="176"/>
      <c r="C787" s="194"/>
      <c r="D787" s="176"/>
      <c r="E787" s="194"/>
      <c r="F787" s="192"/>
      <c r="G787" s="193"/>
      <c r="H787" s="176"/>
      <c r="I787" s="176"/>
      <c r="J787" s="180"/>
      <c r="K787" s="180"/>
      <c r="L787" s="180"/>
      <c r="M787" s="40"/>
      <c r="N787" s="10" t="str">
        <f t="shared" si="1058"/>
        <v/>
      </c>
      <c r="O787" s="13"/>
      <c r="P787" s="26" t="str">
        <f t="shared" si="1056"/>
        <v/>
      </c>
      <c r="Q787" s="26" t="str">
        <f t="shared" si="1056"/>
        <v/>
      </c>
      <c r="R787" s="26" t="str">
        <f t="shared" si="1056"/>
        <v/>
      </c>
      <c r="S787" s="26" t="str">
        <f t="shared" si="1056"/>
        <v/>
      </c>
      <c r="T787" s="26" t="str">
        <f t="shared" si="1056"/>
        <v/>
      </c>
      <c r="U787" s="157" t="str">
        <f t="shared" si="1056"/>
        <v/>
      </c>
      <c r="V787" s="26" t="str">
        <f t="shared" si="1056"/>
        <v/>
      </c>
      <c r="W787" s="26" t="str">
        <f t="shared" si="1056"/>
        <v/>
      </c>
      <c r="X787" s="26" t="str">
        <f t="shared" si="1056"/>
        <v/>
      </c>
      <c r="Y787" s="24" t="str">
        <f t="shared" si="1056"/>
        <v/>
      </c>
      <c r="Z787" s="18" t="str">
        <f t="shared" si="1057"/>
        <v/>
      </c>
      <c r="AA787" s="24" t="str">
        <f t="shared" si="1057"/>
        <v/>
      </c>
      <c r="AB787" s="24" t="str">
        <f t="shared" si="1057"/>
        <v/>
      </c>
      <c r="AC787" s="26" t="str">
        <f t="shared" si="1057"/>
        <v/>
      </c>
      <c r="AD787" s="33" t="str">
        <f t="shared" si="1057"/>
        <v/>
      </c>
      <c r="AE787" s="24" t="str">
        <f t="shared" si="1057"/>
        <v/>
      </c>
      <c r="AF787" s="26" t="str">
        <f t="shared" si="1057"/>
        <v/>
      </c>
      <c r="AG787" s="24" t="str">
        <f t="shared" si="1057"/>
        <v/>
      </c>
      <c r="AH787" s="26" t="str">
        <f t="shared" si="1057"/>
        <v/>
      </c>
      <c r="AI787" s="26" t="str">
        <f t="shared" si="1057"/>
        <v/>
      </c>
      <c r="AJ787" s="26" t="str">
        <f t="shared" si="1057"/>
        <v/>
      </c>
      <c r="AK787" s="26" t="str">
        <f t="shared" si="1057"/>
        <v/>
      </c>
      <c r="AL787" s="26" t="str">
        <f t="shared" si="1057"/>
        <v/>
      </c>
      <c r="AM787" s="18" t="str">
        <f t="shared" ref="Z787:AM850" si="1140">IF(SG_or_BG_entered="","",Previous)</f>
        <v/>
      </c>
      <c r="AN787" s="9"/>
      <c r="AO787" s="152" t="str">
        <f t="shared" si="1116"/>
        <v/>
      </c>
      <c r="AP787" s="150" t="str">
        <f t="shared" si="1059"/>
        <v/>
      </c>
      <c r="AQ787" s="151" t="str">
        <f t="shared" si="1060"/>
        <v/>
      </c>
      <c r="AR787" s="107" t="str">
        <f t="shared" si="1061"/>
        <v/>
      </c>
      <c r="AS787" s="128" t="str">
        <f t="shared" si="1062"/>
        <v/>
      </c>
      <c r="AT787" s="114" t="str">
        <f t="shared" si="1117"/>
        <v/>
      </c>
      <c r="AU787" s="114" t="str">
        <f t="shared" si="1118"/>
        <v/>
      </c>
      <c r="AV787" s="114" t="str">
        <f t="shared" si="1119"/>
        <v/>
      </c>
      <c r="AW787" s="114" t="str">
        <f t="shared" si="1120"/>
        <v/>
      </c>
      <c r="AX787" s="117" t="str">
        <f t="shared" si="1121"/>
        <v/>
      </c>
      <c r="AY787" s="117" t="str">
        <f t="shared" si="1122"/>
        <v/>
      </c>
      <c r="AZ787" s="111" t="str">
        <f t="shared" si="1123"/>
        <v/>
      </c>
      <c r="BA787" s="133" t="str">
        <f t="shared" si="1124"/>
        <v/>
      </c>
      <c r="BB787" s="126" t="str">
        <f t="shared" si="1063"/>
        <v/>
      </c>
      <c r="BC787" s="126" t="str">
        <f t="shared" si="1064"/>
        <v/>
      </c>
      <c r="BD787" s="127" t="str">
        <f t="shared" si="1065"/>
        <v/>
      </c>
      <c r="BE787" s="115" t="str">
        <f t="shared" si="1066"/>
        <v/>
      </c>
      <c r="BF787" s="148" t="str">
        <f t="shared" si="1067"/>
        <v/>
      </c>
      <c r="BG787" s="126" t="str">
        <f t="shared" si="1068"/>
        <v/>
      </c>
      <c r="BH787" s="126" t="str">
        <f t="shared" si="1069"/>
        <v/>
      </c>
      <c r="BI787" s="126" t="str">
        <f t="shared" si="1070"/>
        <v/>
      </c>
      <c r="BJ787" s="126" t="str">
        <f t="shared" si="1071"/>
        <v/>
      </c>
      <c r="BK787" s="111" t="str">
        <f t="shared" si="1072"/>
        <v/>
      </c>
      <c r="BL787" s="118" t="str">
        <f t="shared" si="1125"/>
        <v/>
      </c>
      <c r="BM787" s="115" t="str">
        <f t="shared" si="1073"/>
        <v/>
      </c>
      <c r="BN787" s="110" t="str">
        <f t="shared" si="1074"/>
        <v/>
      </c>
      <c r="BO787" s="110" t="str">
        <f t="shared" si="1075"/>
        <v/>
      </c>
      <c r="BP787" s="111" t="str">
        <f t="shared" si="1126"/>
        <v/>
      </c>
      <c r="BQ787" s="110" t="str">
        <f t="shared" si="1127"/>
        <v/>
      </c>
      <c r="BR787" s="153"/>
      <c r="BS787" s="115" t="str">
        <f t="shared" si="1076"/>
        <v/>
      </c>
      <c r="BT787" s="132" t="str">
        <f t="shared" si="1139"/>
        <v/>
      </c>
      <c r="BU787" s="146" t="str">
        <f t="shared" si="1077"/>
        <v/>
      </c>
      <c r="BV787" s="115" t="str">
        <f t="shared" si="1078"/>
        <v/>
      </c>
      <c r="BW787" s="118" t="str">
        <f t="shared" si="1079"/>
        <v/>
      </c>
      <c r="BX787" s="119"/>
      <c r="BY787" s="111" t="str">
        <f t="shared" si="1080"/>
        <v/>
      </c>
      <c r="BZ787" s="111" t="str">
        <f t="shared" si="1081"/>
        <v/>
      </c>
      <c r="CA787" s="111" t="str">
        <f t="shared" si="1082"/>
        <v/>
      </c>
      <c r="CB787" s="142" t="str">
        <f t="shared" si="1083"/>
        <v/>
      </c>
      <c r="CC787" s="184" t="str">
        <f t="shared" si="1084"/>
        <v/>
      </c>
      <c r="CD787" s="115" t="str">
        <f t="shared" si="1085"/>
        <v/>
      </c>
      <c r="CE787" s="115" t="str">
        <f t="shared" si="1086"/>
        <v/>
      </c>
      <c r="CF787" s="125" t="str">
        <f t="shared" si="1087"/>
        <v/>
      </c>
      <c r="CG787" s="125" t="str">
        <f t="shared" si="1088"/>
        <v/>
      </c>
      <c r="CH787" s="149" t="str">
        <f t="shared" si="1089"/>
        <v/>
      </c>
      <c r="CI787" s="142" t="str">
        <f t="shared" si="1090"/>
        <v/>
      </c>
      <c r="CJ787" s="119"/>
      <c r="CK787" s="109"/>
      <c r="CL787" s="166" t="str">
        <f t="shared" si="1091"/>
        <v/>
      </c>
      <c r="CM787" s="166" t="str">
        <f t="shared" si="1092"/>
        <v/>
      </c>
      <c r="CN787" s="163" t="str">
        <f t="shared" si="1093"/>
        <v/>
      </c>
      <c r="CO787" s="164" t="str">
        <f t="shared" si="1094"/>
        <v/>
      </c>
      <c r="CP787" s="109"/>
      <c r="CQ787" s="163" t="str">
        <f t="shared" si="1095"/>
        <v/>
      </c>
      <c r="CR787" s="163" t="str">
        <f t="shared" si="1096"/>
        <v/>
      </c>
      <c r="CS787" s="109"/>
      <c r="CT787" s="112" t="str">
        <f t="shared" si="1128"/>
        <v/>
      </c>
      <c r="CU787" s="145" t="str">
        <f t="shared" si="1129"/>
        <v/>
      </c>
      <c r="CV787" s="111" t="str">
        <f t="shared" si="1130"/>
        <v/>
      </c>
      <c r="CW787" s="111" t="str">
        <f t="shared" si="1131"/>
        <v/>
      </c>
      <c r="CX787" s="109" t="str">
        <f t="shared" si="1097"/>
        <v/>
      </c>
      <c r="CY787" s="126" t="str">
        <f t="shared" si="1098"/>
        <v/>
      </c>
      <c r="CZ787" s="126" t="str">
        <f t="shared" si="1099"/>
        <v/>
      </c>
      <c r="DA787" s="126" t="str">
        <f t="shared" si="1100"/>
        <v/>
      </c>
      <c r="DB787" s="145" t="str">
        <f t="shared" si="1101"/>
        <v/>
      </c>
      <c r="DC787" s="143" t="str">
        <f t="shared" si="1102"/>
        <v/>
      </c>
      <c r="DD787" s="121"/>
      <c r="DE787" s="113" t="str">
        <f t="shared" si="1103"/>
        <v/>
      </c>
      <c r="DF787" s="113" t="str">
        <f t="shared" si="1104"/>
        <v/>
      </c>
      <c r="DG787" s="111" t="e">
        <f t="shared" si="1132"/>
        <v>#N/A</v>
      </c>
      <c r="DH787" s="108" t="str">
        <f t="shared" si="1105"/>
        <v/>
      </c>
      <c r="DI787" s="108" t="str">
        <f t="shared" si="1133"/>
        <v/>
      </c>
      <c r="DJ787" s="108" t="str">
        <f t="shared" si="1134"/>
        <v/>
      </c>
      <c r="DK787" s="108" t="str">
        <f t="shared" si="1137"/>
        <v/>
      </c>
      <c r="DL787" s="108" t="str">
        <f t="shared" si="1135"/>
        <v/>
      </c>
      <c r="DM787" s="108" t="str">
        <f t="shared" si="1136"/>
        <v/>
      </c>
      <c r="DN787" s="103"/>
      <c r="DO787" s="170" t="str">
        <f t="shared" si="1106"/>
        <v/>
      </c>
      <c r="DP787" s="170" t="str">
        <f t="shared" si="1107"/>
        <v/>
      </c>
      <c r="DQ787" s="170" t="str">
        <f t="shared" si="1108"/>
        <v/>
      </c>
      <c r="DR787" s="55" t="str">
        <f t="shared" si="1109"/>
        <v/>
      </c>
      <c r="DS787" s="55" t="str">
        <f t="shared" si="1110"/>
        <v/>
      </c>
      <c r="DT787" s="173" t="str">
        <f t="shared" si="1111"/>
        <v/>
      </c>
      <c r="DU787" s="55" t="str">
        <f t="shared" si="1112"/>
        <v/>
      </c>
      <c r="DV787" s="21" t="str">
        <f t="shared" si="1113"/>
        <v/>
      </c>
      <c r="DW787" s="11" t="str">
        <f t="shared" si="1138"/>
        <v/>
      </c>
      <c r="DX787" s="12" t="str">
        <f t="shared" si="1114"/>
        <v/>
      </c>
      <c r="DY787" s="15"/>
    </row>
    <row r="788" spans="1:129" ht="19.899999999999999" customHeight="1" x14ac:dyDescent="0.25">
      <c r="A788" s="47">
        <f t="shared" si="1115"/>
        <v>787</v>
      </c>
      <c r="B788" s="176"/>
      <c r="C788" s="194"/>
      <c r="D788" s="176"/>
      <c r="E788" s="194"/>
      <c r="F788" s="192"/>
      <c r="G788" s="193"/>
      <c r="H788" s="176"/>
      <c r="I788" s="176"/>
      <c r="J788" s="180"/>
      <c r="K788" s="180"/>
      <c r="L788" s="180"/>
      <c r="M788" s="40"/>
      <c r="N788" s="10" t="str">
        <f t="shared" si="1058"/>
        <v/>
      </c>
      <c r="O788" s="13"/>
      <c r="P788" s="26" t="str">
        <f t="shared" si="1056"/>
        <v/>
      </c>
      <c r="Q788" s="26" t="str">
        <f t="shared" si="1056"/>
        <v/>
      </c>
      <c r="R788" s="26" t="str">
        <f t="shared" si="1056"/>
        <v/>
      </c>
      <c r="S788" s="26" t="str">
        <f t="shared" si="1056"/>
        <v/>
      </c>
      <c r="T788" s="26" t="str">
        <f t="shared" si="1056"/>
        <v/>
      </c>
      <c r="U788" s="157" t="str">
        <f t="shared" si="1056"/>
        <v/>
      </c>
      <c r="V788" s="26" t="str">
        <f t="shared" si="1056"/>
        <v/>
      </c>
      <c r="W788" s="26" t="str">
        <f t="shared" si="1056"/>
        <v/>
      </c>
      <c r="X788" s="26" t="str">
        <f t="shared" si="1056"/>
        <v/>
      </c>
      <c r="Y788" s="24" t="str">
        <f t="shared" si="1056"/>
        <v/>
      </c>
      <c r="Z788" s="18" t="str">
        <f t="shared" si="1140"/>
        <v/>
      </c>
      <c r="AA788" s="24" t="str">
        <f t="shared" si="1140"/>
        <v/>
      </c>
      <c r="AB788" s="24" t="str">
        <f t="shared" si="1140"/>
        <v/>
      </c>
      <c r="AC788" s="26" t="str">
        <f t="shared" si="1140"/>
        <v/>
      </c>
      <c r="AD788" s="33" t="str">
        <f t="shared" si="1140"/>
        <v/>
      </c>
      <c r="AE788" s="24" t="str">
        <f t="shared" si="1140"/>
        <v/>
      </c>
      <c r="AF788" s="26" t="str">
        <f t="shared" si="1140"/>
        <v/>
      </c>
      <c r="AG788" s="24" t="str">
        <f t="shared" si="1140"/>
        <v/>
      </c>
      <c r="AH788" s="26" t="str">
        <f t="shared" si="1140"/>
        <v/>
      </c>
      <c r="AI788" s="26" t="str">
        <f t="shared" si="1140"/>
        <v/>
      </c>
      <c r="AJ788" s="26" t="str">
        <f t="shared" si="1140"/>
        <v/>
      </c>
      <c r="AK788" s="26" t="str">
        <f t="shared" si="1140"/>
        <v/>
      </c>
      <c r="AL788" s="26" t="str">
        <f t="shared" si="1140"/>
        <v/>
      </c>
      <c r="AM788" s="18" t="str">
        <f t="shared" si="1140"/>
        <v/>
      </c>
      <c r="AN788" s="9"/>
      <c r="AO788" s="152" t="str">
        <f t="shared" si="1116"/>
        <v/>
      </c>
      <c r="AP788" s="150" t="str">
        <f t="shared" si="1059"/>
        <v/>
      </c>
      <c r="AQ788" s="151" t="str">
        <f t="shared" si="1060"/>
        <v/>
      </c>
      <c r="AR788" s="107" t="str">
        <f t="shared" si="1061"/>
        <v/>
      </c>
      <c r="AS788" s="128" t="str">
        <f t="shared" si="1062"/>
        <v/>
      </c>
      <c r="AT788" s="114" t="str">
        <f t="shared" si="1117"/>
        <v/>
      </c>
      <c r="AU788" s="114" t="str">
        <f t="shared" si="1118"/>
        <v/>
      </c>
      <c r="AV788" s="114" t="str">
        <f t="shared" si="1119"/>
        <v/>
      </c>
      <c r="AW788" s="114" t="str">
        <f t="shared" si="1120"/>
        <v/>
      </c>
      <c r="AX788" s="117" t="str">
        <f t="shared" si="1121"/>
        <v/>
      </c>
      <c r="AY788" s="117" t="str">
        <f t="shared" si="1122"/>
        <v/>
      </c>
      <c r="AZ788" s="111" t="str">
        <f t="shared" si="1123"/>
        <v/>
      </c>
      <c r="BA788" s="133" t="str">
        <f t="shared" si="1124"/>
        <v/>
      </c>
      <c r="BB788" s="126" t="str">
        <f t="shared" si="1063"/>
        <v/>
      </c>
      <c r="BC788" s="126" t="str">
        <f t="shared" si="1064"/>
        <v/>
      </c>
      <c r="BD788" s="127" t="str">
        <f t="shared" si="1065"/>
        <v/>
      </c>
      <c r="BE788" s="115" t="str">
        <f t="shared" si="1066"/>
        <v/>
      </c>
      <c r="BF788" s="148" t="str">
        <f t="shared" si="1067"/>
        <v/>
      </c>
      <c r="BG788" s="126" t="str">
        <f t="shared" si="1068"/>
        <v/>
      </c>
      <c r="BH788" s="126" t="str">
        <f t="shared" si="1069"/>
        <v/>
      </c>
      <c r="BI788" s="126" t="str">
        <f t="shared" si="1070"/>
        <v/>
      </c>
      <c r="BJ788" s="126" t="str">
        <f t="shared" si="1071"/>
        <v/>
      </c>
      <c r="BK788" s="111" t="str">
        <f t="shared" si="1072"/>
        <v/>
      </c>
      <c r="BL788" s="118" t="str">
        <f t="shared" si="1125"/>
        <v/>
      </c>
      <c r="BM788" s="115" t="str">
        <f t="shared" si="1073"/>
        <v/>
      </c>
      <c r="BN788" s="110" t="str">
        <f t="shared" si="1074"/>
        <v/>
      </c>
      <c r="BO788" s="110" t="str">
        <f t="shared" si="1075"/>
        <v/>
      </c>
      <c r="BP788" s="111" t="str">
        <f t="shared" si="1126"/>
        <v/>
      </c>
      <c r="BQ788" s="110" t="str">
        <f t="shared" si="1127"/>
        <v/>
      </c>
      <c r="BR788" s="153"/>
      <c r="BS788" s="115" t="str">
        <f t="shared" si="1076"/>
        <v/>
      </c>
      <c r="BT788" s="132" t="str">
        <f t="shared" si="1139"/>
        <v/>
      </c>
      <c r="BU788" s="146" t="str">
        <f t="shared" si="1077"/>
        <v/>
      </c>
      <c r="BV788" s="115" t="str">
        <f t="shared" si="1078"/>
        <v/>
      </c>
      <c r="BW788" s="118" t="str">
        <f t="shared" si="1079"/>
        <v/>
      </c>
      <c r="BX788" s="119"/>
      <c r="BY788" s="111" t="str">
        <f t="shared" si="1080"/>
        <v/>
      </c>
      <c r="BZ788" s="111" t="str">
        <f t="shared" si="1081"/>
        <v/>
      </c>
      <c r="CA788" s="111" t="str">
        <f t="shared" si="1082"/>
        <v/>
      </c>
      <c r="CB788" s="142" t="str">
        <f t="shared" si="1083"/>
        <v/>
      </c>
      <c r="CC788" s="184" t="str">
        <f t="shared" si="1084"/>
        <v/>
      </c>
      <c r="CD788" s="115" t="str">
        <f t="shared" si="1085"/>
        <v/>
      </c>
      <c r="CE788" s="115" t="str">
        <f t="shared" si="1086"/>
        <v/>
      </c>
      <c r="CF788" s="125" t="str">
        <f t="shared" si="1087"/>
        <v/>
      </c>
      <c r="CG788" s="125" t="str">
        <f t="shared" si="1088"/>
        <v/>
      </c>
      <c r="CH788" s="149" t="str">
        <f t="shared" si="1089"/>
        <v/>
      </c>
      <c r="CI788" s="142" t="str">
        <f t="shared" si="1090"/>
        <v/>
      </c>
      <c r="CJ788" s="119"/>
      <c r="CK788" s="109"/>
      <c r="CL788" s="166" t="str">
        <f t="shared" si="1091"/>
        <v/>
      </c>
      <c r="CM788" s="166" t="str">
        <f t="shared" si="1092"/>
        <v/>
      </c>
      <c r="CN788" s="163" t="str">
        <f t="shared" si="1093"/>
        <v/>
      </c>
      <c r="CO788" s="164" t="str">
        <f t="shared" si="1094"/>
        <v/>
      </c>
      <c r="CP788" s="109"/>
      <c r="CQ788" s="163" t="str">
        <f t="shared" si="1095"/>
        <v/>
      </c>
      <c r="CR788" s="163" t="str">
        <f t="shared" si="1096"/>
        <v/>
      </c>
      <c r="CS788" s="109"/>
      <c r="CT788" s="112" t="str">
        <f t="shared" si="1128"/>
        <v/>
      </c>
      <c r="CU788" s="145" t="str">
        <f t="shared" si="1129"/>
        <v/>
      </c>
      <c r="CV788" s="111" t="str">
        <f t="shared" si="1130"/>
        <v/>
      </c>
      <c r="CW788" s="111" t="str">
        <f t="shared" si="1131"/>
        <v/>
      </c>
      <c r="CX788" s="109" t="str">
        <f t="shared" si="1097"/>
        <v/>
      </c>
      <c r="CY788" s="126" t="str">
        <f t="shared" si="1098"/>
        <v/>
      </c>
      <c r="CZ788" s="126" t="str">
        <f t="shared" si="1099"/>
        <v/>
      </c>
      <c r="DA788" s="126" t="str">
        <f t="shared" si="1100"/>
        <v/>
      </c>
      <c r="DB788" s="145" t="str">
        <f t="shared" si="1101"/>
        <v/>
      </c>
      <c r="DC788" s="143" t="str">
        <f t="shared" si="1102"/>
        <v/>
      </c>
      <c r="DD788" s="121"/>
      <c r="DE788" s="113" t="str">
        <f t="shared" si="1103"/>
        <v/>
      </c>
      <c r="DF788" s="113" t="str">
        <f t="shared" si="1104"/>
        <v/>
      </c>
      <c r="DG788" s="111" t="e">
        <f t="shared" si="1132"/>
        <v>#N/A</v>
      </c>
      <c r="DH788" s="108" t="str">
        <f t="shared" si="1105"/>
        <v/>
      </c>
      <c r="DI788" s="108" t="str">
        <f t="shared" si="1133"/>
        <v/>
      </c>
      <c r="DJ788" s="108" t="str">
        <f t="shared" si="1134"/>
        <v/>
      </c>
      <c r="DK788" s="108" t="str">
        <f t="shared" si="1137"/>
        <v/>
      </c>
      <c r="DL788" s="108" t="str">
        <f t="shared" si="1135"/>
        <v/>
      </c>
      <c r="DM788" s="108" t="str">
        <f t="shared" si="1136"/>
        <v/>
      </c>
      <c r="DN788" s="103"/>
      <c r="DO788" s="170" t="str">
        <f t="shared" si="1106"/>
        <v/>
      </c>
      <c r="DP788" s="170" t="str">
        <f t="shared" si="1107"/>
        <v/>
      </c>
      <c r="DQ788" s="170" t="str">
        <f t="shared" si="1108"/>
        <v/>
      </c>
      <c r="DR788" s="55" t="str">
        <f t="shared" si="1109"/>
        <v/>
      </c>
      <c r="DS788" s="55" t="str">
        <f t="shared" si="1110"/>
        <v/>
      </c>
      <c r="DT788" s="173" t="str">
        <f t="shared" si="1111"/>
        <v/>
      </c>
      <c r="DU788" s="55" t="str">
        <f t="shared" si="1112"/>
        <v/>
      </c>
      <c r="DV788" s="21" t="str">
        <f t="shared" si="1113"/>
        <v/>
      </c>
      <c r="DW788" s="11" t="str">
        <f t="shared" si="1138"/>
        <v/>
      </c>
      <c r="DX788" s="12" t="str">
        <f t="shared" si="1114"/>
        <v/>
      </c>
      <c r="DY788" s="15"/>
    </row>
    <row r="789" spans="1:129" ht="19.899999999999999" customHeight="1" x14ac:dyDescent="0.25">
      <c r="A789" s="47">
        <f t="shared" si="1115"/>
        <v>788</v>
      </c>
      <c r="B789" s="176"/>
      <c r="C789" s="194"/>
      <c r="D789" s="176"/>
      <c r="E789" s="194"/>
      <c r="F789" s="192"/>
      <c r="G789" s="193"/>
      <c r="H789" s="176"/>
      <c r="I789" s="176"/>
      <c r="J789" s="180"/>
      <c r="K789" s="180"/>
      <c r="L789" s="180"/>
      <c r="M789" s="40"/>
      <c r="N789" s="10" t="str">
        <f t="shared" si="1058"/>
        <v/>
      </c>
      <c r="O789" s="13"/>
      <c r="P789" s="26" t="str">
        <f t="shared" si="1056"/>
        <v/>
      </c>
      <c r="Q789" s="26" t="str">
        <f t="shared" si="1056"/>
        <v/>
      </c>
      <c r="R789" s="26" t="str">
        <f t="shared" si="1056"/>
        <v/>
      </c>
      <c r="S789" s="26" t="str">
        <f t="shared" si="1056"/>
        <v/>
      </c>
      <c r="T789" s="26" t="str">
        <f t="shared" si="1056"/>
        <v/>
      </c>
      <c r="U789" s="157" t="str">
        <f t="shared" si="1056"/>
        <v/>
      </c>
      <c r="V789" s="26" t="str">
        <f t="shared" si="1056"/>
        <v/>
      </c>
      <c r="W789" s="26" t="str">
        <f t="shared" si="1056"/>
        <v/>
      </c>
      <c r="X789" s="26" t="str">
        <f t="shared" si="1056"/>
        <v/>
      </c>
      <c r="Y789" s="24" t="str">
        <f t="shared" si="1056"/>
        <v/>
      </c>
      <c r="Z789" s="18" t="str">
        <f t="shared" si="1140"/>
        <v/>
      </c>
      <c r="AA789" s="24" t="str">
        <f t="shared" si="1140"/>
        <v/>
      </c>
      <c r="AB789" s="24" t="str">
        <f t="shared" si="1140"/>
        <v/>
      </c>
      <c r="AC789" s="26" t="str">
        <f t="shared" si="1140"/>
        <v/>
      </c>
      <c r="AD789" s="33" t="str">
        <f t="shared" si="1140"/>
        <v/>
      </c>
      <c r="AE789" s="24" t="str">
        <f t="shared" si="1140"/>
        <v/>
      </c>
      <c r="AF789" s="26" t="str">
        <f t="shared" si="1140"/>
        <v/>
      </c>
      <c r="AG789" s="24" t="str">
        <f t="shared" si="1140"/>
        <v/>
      </c>
      <c r="AH789" s="26" t="str">
        <f t="shared" si="1140"/>
        <v/>
      </c>
      <c r="AI789" s="26" t="str">
        <f t="shared" si="1140"/>
        <v/>
      </c>
      <c r="AJ789" s="26" t="str">
        <f t="shared" si="1140"/>
        <v/>
      </c>
      <c r="AK789" s="26" t="str">
        <f t="shared" si="1140"/>
        <v/>
      </c>
      <c r="AL789" s="26" t="str">
        <f t="shared" si="1140"/>
        <v/>
      </c>
      <c r="AM789" s="18" t="str">
        <f t="shared" si="1140"/>
        <v/>
      </c>
      <c r="AN789" s="9"/>
      <c r="AO789" s="152" t="str">
        <f t="shared" si="1116"/>
        <v/>
      </c>
      <c r="AP789" s="150" t="str">
        <f t="shared" si="1059"/>
        <v/>
      </c>
      <c r="AQ789" s="151" t="str">
        <f t="shared" si="1060"/>
        <v/>
      </c>
      <c r="AR789" s="107" t="str">
        <f t="shared" si="1061"/>
        <v/>
      </c>
      <c r="AS789" s="128" t="str">
        <f t="shared" si="1062"/>
        <v/>
      </c>
      <c r="AT789" s="114" t="str">
        <f t="shared" si="1117"/>
        <v/>
      </c>
      <c r="AU789" s="114" t="str">
        <f t="shared" si="1118"/>
        <v/>
      </c>
      <c r="AV789" s="114" t="str">
        <f t="shared" si="1119"/>
        <v/>
      </c>
      <c r="AW789" s="114" t="str">
        <f t="shared" si="1120"/>
        <v/>
      </c>
      <c r="AX789" s="117" t="str">
        <f t="shared" si="1121"/>
        <v/>
      </c>
      <c r="AY789" s="117" t="str">
        <f t="shared" si="1122"/>
        <v/>
      </c>
      <c r="AZ789" s="111" t="str">
        <f t="shared" si="1123"/>
        <v/>
      </c>
      <c r="BA789" s="133" t="str">
        <f t="shared" si="1124"/>
        <v/>
      </c>
      <c r="BB789" s="126" t="str">
        <f t="shared" si="1063"/>
        <v/>
      </c>
      <c r="BC789" s="126" t="str">
        <f t="shared" si="1064"/>
        <v/>
      </c>
      <c r="BD789" s="127" t="str">
        <f t="shared" si="1065"/>
        <v/>
      </c>
      <c r="BE789" s="115" t="str">
        <f t="shared" si="1066"/>
        <v/>
      </c>
      <c r="BF789" s="148" t="str">
        <f t="shared" si="1067"/>
        <v/>
      </c>
      <c r="BG789" s="126" t="str">
        <f t="shared" si="1068"/>
        <v/>
      </c>
      <c r="BH789" s="126" t="str">
        <f t="shared" si="1069"/>
        <v/>
      </c>
      <c r="BI789" s="126" t="str">
        <f t="shared" si="1070"/>
        <v/>
      </c>
      <c r="BJ789" s="126" t="str">
        <f t="shared" si="1071"/>
        <v/>
      </c>
      <c r="BK789" s="111" t="str">
        <f t="shared" si="1072"/>
        <v/>
      </c>
      <c r="BL789" s="118" t="str">
        <f t="shared" si="1125"/>
        <v/>
      </c>
      <c r="BM789" s="115" t="str">
        <f t="shared" si="1073"/>
        <v/>
      </c>
      <c r="BN789" s="110" t="str">
        <f t="shared" si="1074"/>
        <v/>
      </c>
      <c r="BO789" s="110" t="str">
        <f t="shared" si="1075"/>
        <v/>
      </c>
      <c r="BP789" s="111" t="str">
        <f t="shared" si="1126"/>
        <v/>
      </c>
      <c r="BQ789" s="110" t="str">
        <f t="shared" si="1127"/>
        <v/>
      </c>
      <c r="BR789" s="153"/>
      <c r="BS789" s="115" t="str">
        <f t="shared" si="1076"/>
        <v/>
      </c>
      <c r="BT789" s="132" t="str">
        <f t="shared" si="1139"/>
        <v/>
      </c>
      <c r="BU789" s="146" t="str">
        <f t="shared" si="1077"/>
        <v/>
      </c>
      <c r="BV789" s="115" t="str">
        <f t="shared" si="1078"/>
        <v/>
      </c>
      <c r="BW789" s="118" t="str">
        <f t="shared" si="1079"/>
        <v/>
      </c>
      <c r="BX789" s="119"/>
      <c r="BY789" s="111" t="str">
        <f t="shared" si="1080"/>
        <v/>
      </c>
      <c r="BZ789" s="111" t="str">
        <f t="shared" si="1081"/>
        <v/>
      </c>
      <c r="CA789" s="111" t="str">
        <f t="shared" si="1082"/>
        <v/>
      </c>
      <c r="CB789" s="142" t="str">
        <f t="shared" si="1083"/>
        <v/>
      </c>
      <c r="CC789" s="184" t="str">
        <f t="shared" si="1084"/>
        <v/>
      </c>
      <c r="CD789" s="115" t="str">
        <f t="shared" si="1085"/>
        <v/>
      </c>
      <c r="CE789" s="115" t="str">
        <f t="shared" si="1086"/>
        <v/>
      </c>
      <c r="CF789" s="125" t="str">
        <f t="shared" si="1087"/>
        <v/>
      </c>
      <c r="CG789" s="125" t="str">
        <f t="shared" si="1088"/>
        <v/>
      </c>
      <c r="CH789" s="149" t="str">
        <f t="shared" si="1089"/>
        <v/>
      </c>
      <c r="CI789" s="142" t="str">
        <f t="shared" si="1090"/>
        <v/>
      </c>
      <c r="CJ789" s="119"/>
      <c r="CK789" s="109"/>
      <c r="CL789" s="166" t="str">
        <f t="shared" si="1091"/>
        <v/>
      </c>
      <c r="CM789" s="166" t="str">
        <f t="shared" si="1092"/>
        <v/>
      </c>
      <c r="CN789" s="163" t="str">
        <f t="shared" si="1093"/>
        <v/>
      </c>
      <c r="CO789" s="164" t="str">
        <f t="shared" si="1094"/>
        <v/>
      </c>
      <c r="CP789" s="109"/>
      <c r="CQ789" s="163" t="str">
        <f t="shared" si="1095"/>
        <v/>
      </c>
      <c r="CR789" s="163" t="str">
        <f t="shared" si="1096"/>
        <v/>
      </c>
      <c r="CS789" s="109"/>
      <c r="CT789" s="112" t="str">
        <f t="shared" si="1128"/>
        <v/>
      </c>
      <c r="CU789" s="145" t="str">
        <f t="shared" si="1129"/>
        <v/>
      </c>
      <c r="CV789" s="111" t="str">
        <f t="shared" si="1130"/>
        <v/>
      </c>
      <c r="CW789" s="111" t="str">
        <f t="shared" si="1131"/>
        <v/>
      </c>
      <c r="CX789" s="109" t="str">
        <f t="shared" si="1097"/>
        <v/>
      </c>
      <c r="CY789" s="126" t="str">
        <f t="shared" si="1098"/>
        <v/>
      </c>
      <c r="CZ789" s="126" t="str">
        <f t="shared" si="1099"/>
        <v/>
      </c>
      <c r="DA789" s="126" t="str">
        <f t="shared" si="1100"/>
        <v/>
      </c>
      <c r="DB789" s="145" t="str">
        <f t="shared" si="1101"/>
        <v/>
      </c>
      <c r="DC789" s="143" t="str">
        <f t="shared" si="1102"/>
        <v/>
      </c>
      <c r="DD789" s="121"/>
      <c r="DE789" s="113" t="str">
        <f t="shared" si="1103"/>
        <v/>
      </c>
      <c r="DF789" s="113" t="str">
        <f t="shared" si="1104"/>
        <v/>
      </c>
      <c r="DG789" s="111" t="e">
        <f t="shared" si="1132"/>
        <v>#N/A</v>
      </c>
      <c r="DH789" s="108" t="str">
        <f t="shared" si="1105"/>
        <v/>
      </c>
      <c r="DI789" s="108" t="str">
        <f t="shared" si="1133"/>
        <v/>
      </c>
      <c r="DJ789" s="108" t="str">
        <f t="shared" si="1134"/>
        <v/>
      </c>
      <c r="DK789" s="108" t="str">
        <f t="shared" si="1137"/>
        <v/>
      </c>
      <c r="DL789" s="108" t="str">
        <f t="shared" si="1135"/>
        <v/>
      </c>
      <c r="DM789" s="108" t="str">
        <f t="shared" si="1136"/>
        <v/>
      </c>
      <c r="DN789" s="103"/>
      <c r="DO789" s="170" t="str">
        <f t="shared" si="1106"/>
        <v/>
      </c>
      <c r="DP789" s="170" t="str">
        <f t="shared" si="1107"/>
        <v/>
      </c>
      <c r="DQ789" s="170" t="str">
        <f t="shared" si="1108"/>
        <v/>
      </c>
      <c r="DR789" s="55" t="str">
        <f t="shared" si="1109"/>
        <v/>
      </c>
      <c r="DS789" s="55" t="str">
        <f t="shared" si="1110"/>
        <v/>
      </c>
      <c r="DT789" s="173" t="str">
        <f t="shared" si="1111"/>
        <v/>
      </c>
      <c r="DU789" s="55" t="str">
        <f t="shared" si="1112"/>
        <v/>
      </c>
      <c r="DV789" s="21" t="str">
        <f t="shared" si="1113"/>
        <v/>
      </c>
      <c r="DW789" s="11" t="str">
        <f t="shared" si="1138"/>
        <v/>
      </c>
      <c r="DX789" s="12" t="str">
        <f t="shared" si="1114"/>
        <v/>
      </c>
      <c r="DY789" s="15"/>
    </row>
    <row r="790" spans="1:129" ht="19.899999999999999" customHeight="1" x14ac:dyDescent="0.25">
      <c r="A790" s="47">
        <f t="shared" si="1115"/>
        <v>789</v>
      </c>
      <c r="B790" s="176"/>
      <c r="C790" s="194"/>
      <c r="D790" s="176"/>
      <c r="E790" s="194"/>
      <c r="F790" s="192"/>
      <c r="G790" s="193"/>
      <c r="H790" s="176"/>
      <c r="I790" s="176"/>
      <c r="J790" s="180"/>
      <c r="K790" s="180"/>
      <c r="L790" s="180"/>
      <c r="M790" s="40"/>
      <c r="N790" s="10" t="str">
        <f t="shared" si="1058"/>
        <v/>
      </c>
      <c r="O790" s="13"/>
      <c r="P790" s="26" t="str">
        <f t="shared" si="1056"/>
        <v/>
      </c>
      <c r="Q790" s="26" t="str">
        <f t="shared" si="1056"/>
        <v/>
      </c>
      <c r="R790" s="26" t="str">
        <f t="shared" si="1056"/>
        <v/>
      </c>
      <c r="S790" s="26" t="str">
        <f t="shared" si="1056"/>
        <v/>
      </c>
      <c r="T790" s="26" t="str">
        <f t="shared" si="1056"/>
        <v/>
      </c>
      <c r="U790" s="157" t="str">
        <f t="shared" si="1056"/>
        <v/>
      </c>
      <c r="V790" s="26" t="str">
        <f t="shared" si="1056"/>
        <v/>
      </c>
      <c r="W790" s="26" t="str">
        <f t="shared" si="1056"/>
        <v/>
      </c>
      <c r="X790" s="26" t="str">
        <f t="shared" si="1056"/>
        <v/>
      </c>
      <c r="Y790" s="24" t="str">
        <f t="shared" si="1056"/>
        <v/>
      </c>
      <c r="Z790" s="18" t="str">
        <f t="shared" si="1140"/>
        <v/>
      </c>
      <c r="AA790" s="24" t="str">
        <f t="shared" si="1140"/>
        <v/>
      </c>
      <c r="AB790" s="24" t="str">
        <f t="shared" si="1140"/>
        <v/>
      </c>
      <c r="AC790" s="26" t="str">
        <f t="shared" si="1140"/>
        <v/>
      </c>
      <c r="AD790" s="33" t="str">
        <f t="shared" si="1140"/>
        <v/>
      </c>
      <c r="AE790" s="24" t="str">
        <f t="shared" si="1140"/>
        <v/>
      </c>
      <c r="AF790" s="26" t="str">
        <f t="shared" si="1140"/>
        <v/>
      </c>
      <c r="AG790" s="24" t="str">
        <f t="shared" si="1140"/>
        <v/>
      </c>
      <c r="AH790" s="26" t="str">
        <f t="shared" si="1140"/>
        <v/>
      </c>
      <c r="AI790" s="26" t="str">
        <f t="shared" si="1140"/>
        <v/>
      </c>
      <c r="AJ790" s="26" t="str">
        <f t="shared" si="1140"/>
        <v/>
      </c>
      <c r="AK790" s="26" t="str">
        <f t="shared" si="1140"/>
        <v/>
      </c>
      <c r="AL790" s="26" t="str">
        <f t="shared" si="1140"/>
        <v/>
      </c>
      <c r="AM790" s="18" t="str">
        <f t="shared" si="1140"/>
        <v/>
      </c>
      <c r="AN790" s="9"/>
      <c r="AO790" s="152" t="str">
        <f t="shared" si="1116"/>
        <v/>
      </c>
      <c r="AP790" s="150" t="str">
        <f t="shared" si="1059"/>
        <v/>
      </c>
      <c r="AQ790" s="151" t="str">
        <f t="shared" si="1060"/>
        <v/>
      </c>
      <c r="AR790" s="107" t="str">
        <f t="shared" si="1061"/>
        <v/>
      </c>
      <c r="AS790" s="128" t="str">
        <f t="shared" si="1062"/>
        <v/>
      </c>
      <c r="AT790" s="114" t="str">
        <f t="shared" si="1117"/>
        <v/>
      </c>
      <c r="AU790" s="114" t="str">
        <f t="shared" si="1118"/>
        <v/>
      </c>
      <c r="AV790" s="114" t="str">
        <f t="shared" si="1119"/>
        <v/>
      </c>
      <c r="AW790" s="114" t="str">
        <f t="shared" si="1120"/>
        <v/>
      </c>
      <c r="AX790" s="117" t="str">
        <f t="shared" si="1121"/>
        <v/>
      </c>
      <c r="AY790" s="117" t="str">
        <f t="shared" si="1122"/>
        <v/>
      </c>
      <c r="AZ790" s="111" t="str">
        <f t="shared" si="1123"/>
        <v/>
      </c>
      <c r="BA790" s="133" t="str">
        <f t="shared" si="1124"/>
        <v/>
      </c>
      <c r="BB790" s="126" t="str">
        <f t="shared" si="1063"/>
        <v/>
      </c>
      <c r="BC790" s="126" t="str">
        <f t="shared" si="1064"/>
        <v/>
      </c>
      <c r="BD790" s="127" t="str">
        <f t="shared" si="1065"/>
        <v/>
      </c>
      <c r="BE790" s="115" t="str">
        <f t="shared" si="1066"/>
        <v/>
      </c>
      <c r="BF790" s="148" t="str">
        <f t="shared" si="1067"/>
        <v/>
      </c>
      <c r="BG790" s="126" t="str">
        <f t="shared" si="1068"/>
        <v/>
      </c>
      <c r="BH790" s="126" t="str">
        <f t="shared" si="1069"/>
        <v/>
      </c>
      <c r="BI790" s="126" t="str">
        <f t="shared" si="1070"/>
        <v/>
      </c>
      <c r="BJ790" s="126" t="str">
        <f t="shared" si="1071"/>
        <v/>
      </c>
      <c r="BK790" s="111" t="str">
        <f t="shared" si="1072"/>
        <v/>
      </c>
      <c r="BL790" s="118" t="str">
        <f t="shared" si="1125"/>
        <v/>
      </c>
      <c r="BM790" s="115" t="str">
        <f t="shared" si="1073"/>
        <v/>
      </c>
      <c r="BN790" s="110" t="str">
        <f t="shared" si="1074"/>
        <v/>
      </c>
      <c r="BO790" s="110" t="str">
        <f t="shared" si="1075"/>
        <v/>
      </c>
      <c r="BP790" s="111" t="str">
        <f t="shared" si="1126"/>
        <v/>
      </c>
      <c r="BQ790" s="110" t="str">
        <f t="shared" si="1127"/>
        <v/>
      </c>
      <c r="BR790" s="153"/>
      <c r="BS790" s="115" t="str">
        <f t="shared" si="1076"/>
        <v/>
      </c>
      <c r="BT790" s="132" t="str">
        <f t="shared" si="1139"/>
        <v/>
      </c>
      <c r="BU790" s="146" t="str">
        <f t="shared" si="1077"/>
        <v/>
      </c>
      <c r="BV790" s="115" t="str">
        <f t="shared" si="1078"/>
        <v/>
      </c>
      <c r="BW790" s="118" t="str">
        <f t="shared" si="1079"/>
        <v/>
      </c>
      <c r="BX790" s="119"/>
      <c r="BY790" s="111" t="str">
        <f t="shared" si="1080"/>
        <v/>
      </c>
      <c r="BZ790" s="111" t="str">
        <f t="shared" si="1081"/>
        <v/>
      </c>
      <c r="CA790" s="111" t="str">
        <f t="shared" si="1082"/>
        <v/>
      </c>
      <c r="CB790" s="142" t="str">
        <f t="shared" si="1083"/>
        <v/>
      </c>
      <c r="CC790" s="184" t="str">
        <f t="shared" si="1084"/>
        <v/>
      </c>
      <c r="CD790" s="115" t="str">
        <f t="shared" si="1085"/>
        <v/>
      </c>
      <c r="CE790" s="115" t="str">
        <f t="shared" si="1086"/>
        <v/>
      </c>
      <c r="CF790" s="125" t="str">
        <f t="shared" si="1087"/>
        <v/>
      </c>
      <c r="CG790" s="125" t="str">
        <f t="shared" si="1088"/>
        <v/>
      </c>
      <c r="CH790" s="149" t="str">
        <f t="shared" si="1089"/>
        <v/>
      </c>
      <c r="CI790" s="142" t="str">
        <f t="shared" si="1090"/>
        <v/>
      </c>
      <c r="CJ790" s="119"/>
      <c r="CK790" s="109"/>
      <c r="CL790" s="166" t="str">
        <f t="shared" si="1091"/>
        <v/>
      </c>
      <c r="CM790" s="166" t="str">
        <f t="shared" si="1092"/>
        <v/>
      </c>
      <c r="CN790" s="163" t="str">
        <f t="shared" si="1093"/>
        <v/>
      </c>
      <c r="CO790" s="164" t="str">
        <f t="shared" si="1094"/>
        <v/>
      </c>
      <c r="CP790" s="109"/>
      <c r="CQ790" s="163" t="str">
        <f t="shared" si="1095"/>
        <v/>
      </c>
      <c r="CR790" s="163" t="str">
        <f t="shared" si="1096"/>
        <v/>
      </c>
      <c r="CS790" s="109"/>
      <c r="CT790" s="112" t="str">
        <f t="shared" si="1128"/>
        <v/>
      </c>
      <c r="CU790" s="145" t="str">
        <f t="shared" si="1129"/>
        <v/>
      </c>
      <c r="CV790" s="111" t="str">
        <f t="shared" si="1130"/>
        <v/>
      </c>
      <c r="CW790" s="111" t="str">
        <f t="shared" si="1131"/>
        <v/>
      </c>
      <c r="CX790" s="109" t="str">
        <f t="shared" si="1097"/>
        <v/>
      </c>
      <c r="CY790" s="126" t="str">
        <f t="shared" si="1098"/>
        <v/>
      </c>
      <c r="CZ790" s="126" t="str">
        <f t="shared" si="1099"/>
        <v/>
      </c>
      <c r="DA790" s="126" t="str">
        <f t="shared" si="1100"/>
        <v/>
      </c>
      <c r="DB790" s="145" t="str">
        <f t="shared" si="1101"/>
        <v/>
      </c>
      <c r="DC790" s="143" t="str">
        <f t="shared" si="1102"/>
        <v/>
      </c>
      <c r="DD790" s="121"/>
      <c r="DE790" s="113" t="str">
        <f t="shared" si="1103"/>
        <v/>
      </c>
      <c r="DF790" s="113" t="str">
        <f t="shared" si="1104"/>
        <v/>
      </c>
      <c r="DG790" s="111" t="e">
        <f t="shared" si="1132"/>
        <v>#N/A</v>
      </c>
      <c r="DH790" s="108" t="str">
        <f t="shared" si="1105"/>
        <v/>
      </c>
      <c r="DI790" s="108" t="str">
        <f t="shared" si="1133"/>
        <v/>
      </c>
      <c r="DJ790" s="108" t="str">
        <f t="shared" si="1134"/>
        <v/>
      </c>
      <c r="DK790" s="108" t="str">
        <f t="shared" si="1137"/>
        <v/>
      </c>
      <c r="DL790" s="108" t="str">
        <f t="shared" si="1135"/>
        <v/>
      </c>
      <c r="DM790" s="108" t="str">
        <f t="shared" si="1136"/>
        <v/>
      </c>
      <c r="DN790" s="103"/>
      <c r="DO790" s="170" t="str">
        <f t="shared" si="1106"/>
        <v/>
      </c>
      <c r="DP790" s="170" t="str">
        <f t="shared" si="1107"/>
        <v/>
      </c>
      <c r="DQ790" s="170" t="str">
        <f t="shared" si="1108"/>
        <v/>
      </c>
      <c r="DR790" s="55" t="str">
        <f t="shared" si="1109"/>
        <v/>
      </c>
      <c r="DS790" s="55" t="str">
        <f t="shared" si="1110"/>
        <v/>
      </c>
      <c r="DT790" s="173" t="str">
        <f t="shared" si="1111"/>
        <v/>
      </c>
      <c r="DU790" s="55" t="str">
        <f t="shared" si="1112"/>
        <v/>
      </c>
      <c r="DV790" s="21" t="str">
        <f t="shared" si="1113"/>
        <v/>
      </c>
      <c r="DW790" s="11" t="str">
        <f t="shared" si="1138"/>
        <v/>
      </c>
      <c r="DX790" s="12" t="str">
        <f t="shared" si="1114"/>
        <v/>
      </c>
      <c r="DY790" s="15"/>
    </row>
    <row r="791" spans="1:129" ht="19.899999999999999" customHeight="1" x14ac:dyDescent="0.25">
      <c r="A791" s="47">
        <f t="shared" si="1115"/>
        <v>790</v>
      </c>
      <c r="B791" s="176"/>
      <c r="C791" s="194"/>
      <c r="D791" s="176"/>
      <c r="E791" s="194"/>
      <c r="F791" s="192"/>
      <c r="G791" s="193"/>
      <c r="H791" s="176"/>
      <c r="I791" s="176"/>
      <c r="J791" s="180"/>
      <c r="K791" s="180"/>
      <c r="L791" s="180"/>
      <c r="M791" s="40"/>
      <c r="N791" s="10" t="str">
        <f t="shared" si="1058"/>
        <v/>
      </c>
      <c r="O791" s="13"/>
      <c r="P791" s="26" t="str">
        <f t="shared" si="1056"/>
        <v/>
      </c>
      <c r="Q791" s="26" t="str">
        <f t="shared" ref="P791:Y854" si="1141">IF(SG_or_BG_entered="","",Previous)</f>
        <v/>
      </c>
      <c r="R791" s="26" t="str">
        <f t="shared" si="1141"/>
        <v/>
      </c>
      <c r="S791" s="26" t="str">
        <f t="shared" si="1141"/>
        <v/>
      </c>
      <c r="T791" s="26" t="str">
        <f t="shared" si="1141"/>
        <v/>
      </c>
      <c r="U791" s="157" t="str">
        <f t="shared" si="1141"/>
        <v/>
      </c>
      <c r="V791" s="26" t="str">
        <f t="shared" si="1141"/>
        <v/>
      </c>
      <c r="W791" s="26" t="str">
        <f t="shared" si="1141"/>
        <v/>
      </c>
      <c r="X791" s="26" t="str">
        <f t="shared" si="1141"/>
        <v/>
      </c>
      <c r="Y791" s="24" t="str">
        <f t="shared" si="1141"/>
        <v/>
      </c>
      <c r="Z791" s="18" t="str">
        <f t="shared" si="1140"/>
        <v/>
      </c>
      <c r="AA791" s="24" t="str">
        <f t="shared" si="1140"/>
        <v/>
      </c>
      <c r="AB791" s="24" t="str">
        <f t="shared" si="1140"/>
        <v/>
      </c>
      <c r="AC791" s="26" t="str">
        <f t="shared" si="1140"/>
        <v/>
      </c>
      <c r="AD791" s="33" t="str">
        <f t="shared" si="1140"/>
        <v/>
      </c>
      <c r="AE791" s="24" t="str">
        <f t="shared" si="1140"/>
        <v/>
      </c>
      <c r="AF791" s="26" t="str">
        <f t="shared" si="1140"/>
        <v/>
      </c>
      <c r="AG791" s="24" t="str">
        <f t="shared" si="1140"/>
        <v/>
      </c>
      <c r="AH791" s="26" t="str">
        <f t="shared" si="1140"/>
        <v/>
      </c>
      <c r="AI791" s="26" t="str">
        <f t="shared" si="1140"/>
        <v/>
      </c>
      <c r="AJ791" s="26" t="str">
        <f t="shared" si="1140"/>
        <v/>
      </c>
      <c r="AK791" s="26" t="str">
        <f t="shared" si="1140"/>
        <v/>
      </c>
      <c r="AL791" s="26" t="str">
        <f t="shared" si="1140"/>
        <v/>
      </c>
      <c r="AM791" s="18" t="str">
        <f t="shared" si="1140"/>
        <v/>
      </c>
      <c r="AN791" s="9"/>
      <c r="AO791" s="152" t="str">
        <f t="shared" si="1116"/>
        <v/>
      </c>
      <c r="AP791" s="150" t="str">
        <f t="shared" si="1059"/>
        <v/>
      </c>
      <c r="AQ791" s="151" t="str">
        <f t="shared" si="1060"/>
        <v/>
      </c>
      <c r="AR791" s="107" t="str">
        <f t="shared" si="1061"/>
        <v/>
      </c>
      <c r="AS791" s="128" t="str">
        <f t="shared" si="1062"/>
        <v/>
      </c>
      <c r="AT791" s="114" t="str">
        <f t="shared" si="1117"/>
        <v/>
      </c>
      <c r="AU791" s="114" t="str">
        <f t="shared" si="1118"/>
        <v/>
      </c>
      <c r="AV791" s="114" t="str">
        <f t="shared" si="1119"/>
        <v/>
      </c>
      <c r="AW791" s="114" t="str">
        <f t="shared" si="1120"/>
        <v/>
      </c>
      <c r="AX791" s="117" t="str">
        <f t="shared" si="1121"/>
        <v/>
      </c>
      <c r="AY791" s="117" t="str">
        <f t="shared" si="1122"/>
        <v/>
      </c>
      <c r="AZ791" s="111" t="str">
        <f t="shared" si="1123"/>
        <v/>
      </c>
      <c r="BA791" s="133" t="str">
        <f t="shared" si="1124"/>
        <v/>
      </c>
      <c r="BB791" s="126" t="str">
        <f t="shared" si="1063"/>
        <v/>
      </c>
      <c r="BC791" s="126" t="str">
        <f t="shared" si="1064"/>
        <v/>
      </c>
      <c r="BD791" s="127" t="str">
        <f t="shared" si="1065"/>
        <v/>
      </c>
      <c r="BE791" s="115" t="str">
        <f t="shared" si="1066"/>
        <v/>
      </c>
      <c r="BF791" s="148" t="str">
        <f t="shared" si="1067"/>
        <v/>
      </c>
      <c r="BG791" s="126" t="str">
        <f t="shared" si="1068"/>
        <v/>
      </c>
      <c r="BH791" s="126" t="str">
        <f t="shared" si="1069"/>
        <v/>
      </c>
      <c r="BI791" s="126" t="str">
        <f t="shared" si="1070"/>
        <v/>
      </c>
      <c r="BJ791" s="126" t="str">
        <f t="shared" si="1071"/>
        <v/>
      </c>
      <c r="BK791" s="111" t="str">
        <f t="shared" si="1072"/>
        <v/>
      </c>
      <c r="BL791" s="118" t="str">
        <f t="shared" si="1125"/>
        <v/>
      </c>
      <c r="BM791" s="115" t="str">
        <f t="shared" si="1073"/>
        <v/>
      </c>
      <c r="BN791" s="110" t="str">
        <f t="shared" si="1074"/>
        <v/>
      </c>
      <c r="BO791" s="110" t="str">
        <f t="shared" si="1075"/>
        <v/>
      </c>
      <c r="BP791" s="111" t="str">
        <f t="shared" si="1126"/>
        <v/>
      </c>
      <c r="BQ791" s="110" t="str">
        <f t="shared" si="1127"/>
        <v/>
      </c>
      <c r="BR791" s="153"/>
      <c r="BS791" s="115" t="str">
        <f t="shared" si="1076"/>
        <v/>
      </c>
      <c r="BT791" s="132" t="str">
        <f t="shared" si="1139"/>
        <v/>
      </c>
      <c r="BU791" s="146" t="str">
        <f t="shared" si="1077"/>
        <v/>
      </c>
      <c r="BV791" s="115" t="str">
        <f t="shared" si="1078"/>
        <v/>
      </c>
      <c r="BW791" s="118" t="str">
        <f t="shared" si="1079"/>
        <v/>
      </c>
      <c r="BX791" s="119"/>
      <c r="BY791" s="111" t="str">
        <f t="shared" si="1080"/>
        <v/>
      </c>
      <c r="BZ791" s="111" t="str">
        <f t="shared" si="1081"/>
        <v/>
      </c>
      <c r="CA791" s="111" t="str">
        <f t="shared" si="1082"/>
        <v/>
      </c>
      <c r="CB791" s="142" t="str">
        <f t="shared" si="1083"/>
        <v/>
      </c>
      <c r="CC791" s="184" t="str">
        <f t="shared" si="1084"/>
        <v/>
      </c>
      <c r="CD791" s="115" t="str">
        <f t="shared" si="1085"/>
        <v/>
      </c>
      <c r="CE791" s="115" t="str">
        <f t="shared" si="1086"/>
        <v/>
      </c>
      <c r="CF791" s="125" t="str">
        <f t="shared" si="1087"/>
        <v/>
      </c>
      <c r="CG791" s="125" t="str">
        <f t="shared" si="1088"/>
        <v/>
      </c>
      <c r="CH791" s="149" t="str">
        <f t="shared" si="1089"/>
        <v/>
      </c>
      <c r="CI791" s="142" t="str">
        <f t="shared" si="1090"/>
        <v/>
      </c>
      <c r="CJ791" s="119"/>
      <c r="CK791" s="109"/>
      <c r="CL791" s="166" t="str">
        <f t="shared" si="1091"/>
        <v/>
      </c>
      <c r="CM791" s="166" t="str">
        <f t="shared" si="1092"/>
        <v/>
      </c>
      <c r="CN791" s="163" t="str">
        <f t="shared" si="1093"/>
        <v/>
      </c>
      <c r="CO791" s="164" t="str">
        <f t="shared" si="1094"/>
        <v/>
      </c>
      <c r="CP791" s="109"/>
      <c r="CQ791" s="163" t="str">
        <f t="shared" si="1095"/>
        <v/>
      </c>
      <c r="CR791" s="163" t="str">
        <f t="shared" si="1096"/>
        <v/>
      </c>
      <c r="CS791" s="109"/>
      <c r="CT791" s="112" t="str">
        <f t="shared" si="1128"/>
        <v/>
      </c>
      <c r="CU791" s="145" t="str">
        <f t="shared" si="1129"/>
        <v/>
      </c>
      <c r="CV791" s="111" t="str">
        <f t="shared" si="1130"/>
        <v/>
      </c>
      <c r="CW791" s="111" t="str">
        <f t="shared" si="1131"/>
        <v/>
      </c>
      <c r="CX791" s="109" t="str">
        <f t="shared" si="1097"/>
        <v/>
      </c>
      <c r="CY791" s="126" t="str">
        <f t="shared" si="1098"/>
        <v/>
      </c>
      <c r="CZ791" s="126" t="str">
        <f t="shared" si="1099"/>
        <v/>
      </c>
      <c r="DA791" s="126" t="str">
        <f t="shared" si="1100"/>
        <v/>
      </c>
      <c r="DB791" s="145" t="str">
        <f t="shared" si="1101"/>
        <v/>
      </c>
      <c r="DC791" s="143" t="str">
        <f t="shared" si="1102"/>
        <v/>
      </c>
      <c r="DD791" s="121"/>
      <c r="DE791" s="113" t="str">
        <f t="shared" si="1103"/>
        <v/>
      </c>
      <c r="DF791" s="113" t="str">
        <f t="shared" si="1104"/>
        <v/>
      </c>
      <c r="DG791" s="111" t="e">
        <f t="shared" si="1132"/>
        <v>#N/A</v>
      </c>
      <c r="DH791" s="108" t="str">
        <f t="shared" si="1105"/>
        <v/>
      </c>
      <c r="DI791" s="108" t="str">
        <f t="shared" si="1133"/>
        <v/>
      </c>
      <c r="DJ791" s="108" t="str">
        <f t="shared" si="1134"/>
        <v/>
      </c>
      <c r="DK791" s="108" t="str">
        <f t="shared" si="1137"/>
        <v/>
      </c>
      <c r="DL791" s="108" t="str">
        <f t="shared" si="1135"/>
        <v/>
      </c>
      <c r="DM791" s="108" t="str">
        <f t="shared" si="1136"/>
        <v/>
      </c>
      <c r="DN791" s="103"/>
      <c r="DO791" s="170" t="str">
        <f t="shared" si="1106"/>
        <v/>
      </c>
      <c r="DP791" s="170" t="str">
        <f t="shared" si="1107"/>
        <v/>
      </c>
      <c r="DQ791" s="170" t="str">
        <f t="shared" si="1108"/>
        <v/>
      </c>
      <c r="DR791" s="55" t="str">
        <f t="shared" si="1109"/>
        <v/>
      </c>
      <c r="DS791" s="55" t="str">
        <f t="shared" si="1110"/>
        <v/>
      </c>
      <c r="DT791" s="173" t="str">
        <f t="shared" si="1111"/>
        <v/>
      </c>
      <c r="DU791" s="55" t="str">
        <f t="shared" si="1112"/>
        <v/>
      </c>
      <c r="DV791" s="21" t="str">
        <f t="shared" si="1113"/>
        <v/>
      </c>
      <c r="DW791" s="11" t="str">
        <f t="shared" si="1138"/>
        <v/>
      </c>
      <c r="DX791" s="12" t="str">
        <f t="shared" si="1114"/>
        <v/>
      </c>
      <c r="DY791" s="15"/>
    </row>
    <row r="792" spans="1:129" ht="19.899999999999999" customHeight="1" x14ac:dyDescent="0.25">
      <c r="A792" s="47">
        <f t="shared" si="1115"/>
        <v>791</v>
      </c>
      <c r="B792" s="176"/>
      <c r="C792" s="194"/>
      <c r="D792" s="176"/>
      <c r="E792" s="194"/>
      <c r="F792" s="192"/>
      <c r="G792" s="193"/>
      <c r="H792" s="176"/>
      <c r="I792" s="176"/>
      <c r="J792" s="180"/>
      <c r="K792" s="180"/>
      <c r="L792" s="180"/>
      <c r="M792" s="40"/>
      <c r="N792" s="10" t="str">
        <f t="shared" si="1058"/>
        <v/>
      </c>
      <c r="O792" s="13"/>
      <c r="P792" s="26" t="str">
        <f t="shared" si="1141"/>
        <v/>
      </c>
      <c r="Q792" s="26" t="str">
        <f t="shared" si="1141"/>
        <v/>
      </c>
      <c r="R792" s="26" t="str">
        <f t="shared" si="1141"/>
        <v/>
      </c>
      <c r="S792" s="26" t="str">
        <f t="shared" si="1141"/>
        <v/>
      </c>
      <c r="T792" s="26" t="str">
        <f t="shared" si="1141"/>
        <v/>
      </c>
      <c r="U792" s="157" t="str">
        <f t="shared" si="1141"/>
        <v/>
      </c>
      <c r="V792" s="26" t="str">
        <f t="shared" si="1141"/>
        <v/>
      </c>
      <c r="W792" s="26" t="str">
        <f t="shared" si="1141"/>
        <v/>
      </c>
      <c r="X792" s="26" t="str">
        <f t="shared" si="1141"/>
        <v/>
      </c>
      <c r="Y792" s="24" t="str">
        <f t="shared" si="1141"/>
        <v/>
      </c>
      <c r="Z792" s="18" t="str">
        <f t="shared" si="1140"/>
        <v/>
      </c>
      <c r="AA792" s="24" t="str">
        <f t="shared" si="1140"/>
        <v/>
      </c>
      <c r="AB792" s="24" t="str">
        <f t="shared" si="1140"/>
        <v/>
      </c>
      <c r="AC792" s="26" t="str">
        <f t="shared" si="1140"/>
        <v/>
      </c>
      <c r="AD792" s="33" t="str">
        <f t="shared" si="1140"/>
        <v/>
      </c>
      <c r="AE792" s="24" t="str">
        <f t="shared" si="1140"/>
        <v/>
      </c>
      <c r="AF792" s="26" t="str">
        <f t="shared" si="1140"/>
        <v/>
      </c>
      <c r="AG792" s="24" t="str">
        <f t="shared" si="1140"/>
        <v/>
      </c>
      <c r="AH792" s="26" t="str">
        <f t="shared" si="1140"/>
        <v/>
      </c>
      <c r="AI792" s="26" t="str">
        <f t="shared" si="1140"/>
        <v/>
      </c>
      <c r="AJ792" s="26" t="str">
        <f t="shared" si="1140"/>
        <v/>
      </c>
      <c r="AK792" s="26" t="str">
        <f t="shared" si="1140"/>
        <v/>
      </c>
      <c r="AL792" s="26" t="str">
        <f t="shared" si="1140"/>
        <v/>
      </c>
      <c r="AM792" s="18" t="str">
        <f t="shared" si="1140"/>
        <v/>
      </c>
      <c r="AN792" s="9"/>
      <c r="AO792" s="152" t="str">
        <f t="shared" si="1116"/>
        <v/>
      </c>
      <c r="AP792" s="150" t="str">
        <f t="shared" si="1059"/>
        <v/>
      </c>
      <c r="AQ792" s="151" t="str">
        <f t="shared" si="1060"/>
        <v/>
      </c>
      <c r="AR792" s="107" t="str">
        <f t="shared" si="1061"/>
        <v/>
      </c>
      <c r="AS792" s="128" t="str">
        <f t="shared" si="1062"/>
        <v/>
      </c>
      <c r="AT792" s="114" t="str">
        <f t="shared" si="1117"/>
        <v/>
      </c>
      <c r="AU792" s="114" t="str">
        <f t="shared" si="1118"/>
        <v/>
      </c>
      <c r="AV792" s="114" t="str">
        <f t="shared" si="1119"/>
        <v/>
      </c>
      <c r="AW792" s="114" t="str">
        <f t="shared" si="1120"/>
        <v/>
      </c>
      <c r="AX792" s="117" t="str">
        <f t="shared" si="1121"/>
        <v/>
      </c>
      <c r="AY792" s="117" t="str">
        <f t="shared" si="1122"/>
        <v/>
      </c>
      <c r="AZ792" s="111" t="str">
        <f t="shared" si="1123"/>
        <v/>
      </c>
      <c r="BA792" s="133" t="str">
        <f t="shared" si="1124"/>
        <v/>
      </c>
      <c r="BB792" s="126" t="str">
        <f t="shared" si="1063"/>
        <v/>
      </c>
      <c r="BC792" s="126" t="str">
        <f t="shared" si="1064"/>
        <v/>
      </c>
      <c r="BD792" s="127" t="str">
        <f t="shared" si="1065"/>
        <v/>
      </c>
      <c r="BE792" s="115" t="str">
        <f t="shared" si="1066"/>
        <v/>
      </c>
      <c r="BF792" s="148" t="str">
        <f t="shared" si="1067"/>
        <v/>
      </c>
      <c r="BG792" s="126" t="str">
        <f t="shared" si="1068"/>
        <v/>
      </c>
      <c r="BH792" s="126" t="str">
        <f t="shared" si="1069"/>
        <v/>
      </c>
      <c r="BI792" s="126" t="str">
        <f t="shared" si="1070"/>
        <v/>
      </c>
      <c r="BJ792" s="126" t="str">
        <f t="shared" si="1071"/>
        <v/>
      </c>
      <c r="BK792" s="111" t="str">
        <f t="shared" si="1072"/>
        <v/>
      </c>
      <c r="BL792" s="118" t="str">
        <f t="shared" si="1125"/>
        <v/>
      </c>
      <c r="BM792" s="115" t="str">
        <f t="shared" si="1073"/>
        <v/>
      </c>
      <c r="BN792" s="110" t="str">
        <f t="shared" si="1074"/>
        <v/>
      </c>
      <c r="BO792" s="110" t="str">
        <f t="shared" si="1075"/>
        <v/>
      </c>
      <c r="BP792" s="111" t="str">
        <f t="shared" si="1126"/>
        <v/>
      </c>
      <c r="BQ792" s="110" t="str">
        <f t="shared" si="1127"/>
        <v/>
      </c>
      <c r="BR792" s="153"/>
      <c r="BS792" s="115" t="str">
        <f t="shared" si="1076"/>
        <v/>
      </c>
      <c r="BT792" s="132" t="str">
        <f t="shared" si="1139"/>
        <v/>
      </c>
      <c r="BU792" s="146" t="str">
        <f t="shared" si="1077"/>
        <v/>
      </c>
      <c r="BV792" s="115" t="str">
        <f t="shared" si="1078"/>
        <v/>
      </c>
      <c r="BW792" s="118" t="str">
        <f t="shared" si="1079"/>
        <v/>
      </c>
      <c r="BX792" s="119"/>
      <c r="BY792" s="111" t="str">
        <f t="shared" si="1080"/>
        <v/>
      </c>
      <c r="BZ792" s="111" t="str">
        <f t="shared" si="1081"/>
        <v/>
      </c>
      <c r="CA792" s="111" t="str">
        <f t="shared" si="1082"/>
        <v/>
      </c>
      <c r="CB792" s="142" t="str">
        <f t="shared" si="1083"/>
        <v/>
      </c>
      <c r="CC792" s="184" t="str">
        <f t="shared" si="1084"/>
        <v/>
      </c>
      <c r="CD792" s="115" t="str">
        <f t="shared" si="1085"/>
        <v/>
      </c>
      <c r="CE792" s="115" t="str">
        <f t="shared" si="1086"/>
        <v/>
      </c>
      <c r="CF792" s="125" t="str">
        <f t="shared" si="1087"/>
        <v/>
      </c>
      <c r="CG792" s="125" t="str">
        <f t="shared" si="1088"/>
        <v/>
      </c>
      <c r="CH792" s="149" t="str">
        <f t="shared" si="1089"/>
        <v/>
      </c>
      <c r="CI792" s="142" t="str">
        <f t="shared" si="1090"/>
        <v/>
      </c>
      <c r="CJ792" s="119"/>
      <c r="CK792" s="109"/>
      <c r="CL792" s="166" t="str">
        <f t="shared" si="1091"/>
        <v/>
      </c>
      <c r="CM792" s="166" t="str">
        <f t="shared" si="1092"/>
        <v/>
      </c>
      <c r="CN792" s="163" t="str">
        <f t="shared" si="1093"/>
        <v/>
      </c>
      <c r="CO792" s="164" t="str">
        <f t="shared" si="1094"/>
        <v/>
      </c>
      <c r="CP792" s="109"/>
      <c r="CQ792" s="163" t="str">
        <f t="shared" si="1095"/>
        <v/>
      </c>
      <c r="CR792" s="163" t="str">
        <f t="shared" si="1096"/>
        <v/>
      </c>
      <c r="CS792" s="109"/>
      <c r="CT792" s="112" t="str">
        <f t="shared" si="1128"/>
        <v/>
      </c>
      <c r="CU792" s="145" t="str">
        <f t="shared" si="1129"/>
        <v/>
      </c>
      <c r="CV792" s="111" t="str">
        <f t="shared" si="1130"/>
        <v/>
      </c>
      <c r="CW792" s="111" t="str">
        <f t="shared" si="1131"/>
        <v/>
      </c>
      <c r="CX792" s="109" t="str">
        <f t="shared" si="1097"/>
        <v/>
      </c>
      <c r="CY792" s="126" t="str">
        <f t="shared" si="1098"/>
        <v/>
      </c>
      <c r="CZ792" s="126" t="str">
        <f t="shared" si="1099"/>
        <v/>
      </c>
      <c r="DA792" s="126" t="str">
        <f t="shared" si="1100"/>
        <v/>
      </c>
      <c r="DB792" s="145" t="str">
        <f t="shared" si="1101"/>
        <v/>
      </c>
      <c r="DC792" s="143" t="str">
        <f t="shared" si="1102"/>
        <v/>
      </c>
      <c r="DD792" s="121"/>
      <c r="DE792" s="113" t="str">
        <f t="shared" si="1103"/>
        <v/>
      </c>
      <c r="DF792" s="113" t="str">
        <f t="shared" si="1104"/>
        <v/>
      </c>
      <c r="DG792" s="111" t="e">
        <f t="shared" si="1132"/>
        <v>#N/A</v>
      </c>
      <c r="DH792" s="108" t="str">
        <f t="shared" si="1105"/>
        <v/>
      </c>
      <c r="DI792" s="108" t="str">
        <f t="shared" si="1133"/>
        <v/>
      </c>
      <c r="DJ792" s="108" t="str">
        <f t="shared" si="1134"/>
        <v/>
      </c>
      <c r="DK792" s="108" t="str">
        <f t="shared" si="1137"/>
        <v/>
      </c>
      <c r="DL792" s="108" t="str">
        <f t="shared" si="1135"/>
        <v/>
      </c>
      <c r="DM792" s="108" t="str">
        <f t="shared" si="1136"/>
        <v/>
      </c>
      <c r="DN792" s="103"/>
      <c r="DO792" s="170" t="str">
        <f t="shared" si="1106"/>
        <v/>
      </c>
      <c r="DP792" s="170" t="str">
        <f t="shared" si="1107"/>
        <v/>
      </c>
      <c r="DQ792" s="170" t="str">
        <f t="shared" si="1108"/>
        <v/>
      </c>
      <c r="DR792" s="55" t="str">
        <f t="shared" si="1109"/>
        <v/>
      </c>
      <c r="DS792" s="55" t="str">
        <f t="shared" si="1110"/>
        <v/>
      </c>
      <c r="DT792" s="173" t="str">
        <f t="shared" si="1111"/>
        <v/>
      </c>
      <c r="DU792" s="55" t="str">
        <f t="shared" si="1112"/>
        <v/>
      </c>
      <c r="DV792" s="21" t="str">
        <f t="shared" si="1113"/>
        <v/>
      </c>
      <c r="DW792" s="11" t="str">
        <f t="shared" si="1138"/>
        <v/>
      </c>
      <c r="DX792" s="12" t="str">
        <f t="shared" si="1114"/>
        <v/>
      </c>
      <c r="DY792" s="15"/>
    </row>
    <row r="793" spans="1:129" ht="19.899999999999999" customHeight="1" x14ac:dyDescent="0.25">
      <c r="A793" s="47">
        <f t="shared" si="1115"/>
        <v>792</v>
      </c>
      <c r="B793" s="176"/>
      <c r="C793" s="194"/>
      <c r="D793" s="176"/>
      <c r="E793" s="194"/>
      <c r="F793" s="192"/>
      <c r="G793" s="193"/>
      <c r="H793" s="176"/>
      <c r="I793" s="176"/>
      <c r="J793" s="180"/>
      <c r="K793" s="180"/>
      <c r="L793" s="180"/>
      <c r="M793" s="40"/>
      <c r="N793" s="10" t="str">
        <f t="shared" si="1058"/>
        <v/>
      </c>
      <c r="O793" s="13"/>
      <c r="P793" s="26" t="str">
        <f t="shared" si="1141"/>
        <v/>
      </c>
      <c r="Q793" s="26" t="str">
        <f t="shared" si="1141"/>
        <v/>
      </c>
      <c r="R793" s="26" t="str">
        <f t="shared" si="1141"/>
        <v/>
      </c>
      <c r="S793" s="26" t="str">
        <f t="shared" si="1141"/>
        <v/>
      </c>
      <c r="T793" s="26" t="str">
        <f t="shared" si="1141"/>
        <v/>
      </c>
      <c r="U793" s="157" t="str">
        <f t="shared" si="1141"/>
        <v/>
      </c>
      <c r="V793" s="26" t="str">
        <f t="shared" si="1141"/>
        <v/>
      </c>
      <c r="W793" s="26" t="str">
        <f t="shared" si="1141"/>
        <v/>
      </c>
      <c r="X793" s="26" t="str">
        <f t="shared" si="1141"/>
        <v/>
      </c>
      <c r="Y793" s="24" t="str">
        <f t="shared" si="1141"/>
        <v/>
      </c>
      <c r="Z793" s="18" t="str">
        <f t="shared" si="1140"/>
        <v/>
      </c>
      <c r="AA793" s="24" t="str">
        <f t="shared" si="1140"/>
        <v/>
      </c>
      <c r="AB793" s="24" t="str">
        <f t="shared" si="1140"/>
        <v/>
      </c>
      <c r="AC793" s="26" t="str">
        <f t="shared" si="1140"/>
        <v/>
      </c>
      <c r="AD793" s="33" t="str">
        <f t="shared" si="1140"/>
        <v/>
      </c>
      <c r="AE793" s="24" t="str">
        <f t="shared" si="1140"/>
        <v/>
      </c>
      <c r="AF793" s="26" t="str">
        <f t="shared" si="1140"/>
        <v/>
      </c>
      <c r="AG793" s="24" t="str">
        <f t="shared" si="1140"/>
        <v/>
      </c>
      <c r="AH793" s="26" t="str">
        <f t="shared" si="1140"/>
        <v/>
      </c>
      <c r="AI793" s="26" t="str">
        <f t="shared" si="1140"/>
        <v/>
      </c>
      <c r="AJ793" s="26" t="str">
        <f t="shared" si="1140"/>
        <v/>
      </c>
      <c r="AK793" s="26" t="str">
        <f t="shared" si="1140"/>
        <v/>
      </c>
      <c r="AL793" s="26" t="str">
        <f t="shared" si="1140"/>
        <v/>
      </c>
      <c r="AM793" s="18" t="str">
        <f t="shared" si="1140"/>
        <v/>
      </c>
      <c r="AN793" s="9"/>
      <c r="AO793" s="152" t="str">
        <f t="shared" si="1116"/>
        <v/>
      </c>
      <c r="AP793" s="150" t="str">
        <f t="shared" si="1059"/>
        <v/>
      </c>
      <c r="AQ793" s="151" t="str">
        <f t="shared" si="1060"/>
        <v/>
      </c>
      <c r="AR793" s="107" t="str">
        <f t="shared" si="1061"/>
        <v/>
      </c>
      <c r="AS793" s="128" t="str">
        <f t="shared" si="1062"/>
        <v/>
      </c>
      <c r="AT793" s="114" t="str">
        <f t="shared" si="1117"/>
        <v/>
      </c>
      <c r="AU793" s="114" t="str">
        <f t="shared" si="1118"/>
        <v/>
      </c>
      <c r="AV793" s="114" t="str">
        <f t="shared" si="1119"/>
        <v/>
      </c>
      <c r="AW793" s="114" t="str">
        <f t="shared" si="1120"/>
        <v/>
      </c>
      <c r="AX793" s="117" t="str">
        <f t="shared" si="1121"/>
        <v/>
      </c>
      <c r="AY793" s="117" t="str">
        <f t="shared" si="1122"/>
        <v/>
      </c>
      <c r="AZ793" s="111" t="str">
        <f t="shared" si="1123"/>
        <v/>
      </c>
      <c r="BA793" s="133" t="str">
        <f t="shared" si="1124"/>
        <v/>
      </c>
      <c r="BB793" s="126" t="str">
        <f t="shared" si="1063"/>
        <v/>
      </c>
      <c r="BC793" s="126" t="str">
        <f t="shared" si="1064"/>
        <v/>
      </c>
      <c r="BD793" s="127" t="str">
        <f t="shared" si="1065"/>
        <v/>
      </c>
      <c r="BE793" s="115" t="str">
        <f t="shared" si="1066"/>
        <v/>
      </c>
      <c r="BF793" s="148" t="str">
        <f t="shared" si="1067"/>
        <v/>
      </c>
      <c r="BG793" s="126" t="str">
        <f t="shared" si="1068"/>
        <v/>
      </c>
      <c r="BH793" s="126" t="str">
        <f t="shared" si="1069"/>
        <v/>
      </c>
      <c r="BI793" s="126" t="str">
        <f t="shared" si="1070"/>
        <v/>
      </c>
      <c r="BJ793" s="126" t="str">
        <f t="shared" si="1071"/>
        <v/>
      </c>
      <c r="BK793" s="111" t="str">
        <f t="shared" si="1072"/>
        <v/>
      </c>
      <c r="BL793" s="118" t="str">
        <f t="shared" si="1125"/>
        <v/>
      </c>
      <c r="BM793" s="115" t="str">
        <f t="shared" si="1073"/>
        <v/>
      </c>
      <c r="BN793" s="110" t="str">
        <f t="shared" si="1074"/>
        <v/>
      </c>
      <c r="BO793" s="110" t="str">
        <f t="shared" si="1075"/>
        <v/>
      </c>
      <c r="BP793" s="111" t="str">
        <f t="shared" si="1126"/>
        <v/>
      </c>
      <c r="BQ793" s="110" t="str">
        <f t="shared" si="1127"/>
        <v/>
      </c>
      <c r="BR793" s="153"/>
      <c r="BS793" s="115" t="str">
        <f t="shared" si="1076"/>
        <v/>
      </c>
      <c r="BT793" s="132" t="str">
        <f t="shared" si="1139"/>
        <v/>
      </c>
      <c r="BU793" s="146" t="str">
        <f t="shared" si="1077"/>
        <v/>
      </c>
      <c r="BV793" s="115" t="str">
        <f t="shared" si="1078"/>
        <v/>
      </c>
      <c r="BW793" s="118" t="str">
        <f t="shared" si="1079"/>
        <v/>
      </c>
      <c r="BX793" s="119"/>
      <c r="BY793" s="111" t="str">
        <f t="shared" si="1080"/>
        <v/>
      </c>
      <c r="BZ793" s="111" t="str">
        <f t="shared" si="1081"/>
        <v/>
      </c>
      <c r="CA793" s="111" t="str">
        <f t="shared" si="1082"/>
        <v/>
      </c>
      <c r="CB793" s="142" t="str">
        <f t="shared" si="1083"/>
        <v/>
      </c>
      <c r="CC793" s="184" t="str">
        <f t="shared" si="1084"/>
        <v/>
      </c>
      <c r="CD793" s="115" t="str">
        <f t="shared" si="1085"/>
        <v/>
      </c>
      <c r="CE793" s="115" t="str">
        <f t="shared" si="1086"/>
        <v/>
      </c>
      <c r="CF793" s="125" t="str">
        <f t="shared" si="1087"/>
        <v/>
      </c>
      <c r="CG793" s="125" t="str">
        <f t="shared" si="1088"/>
        <v/>
      </c>
      <c r="CH793" s="149" t="str">
        <f t="shared" si="1089"/>
        <v/>
      </c>
      <c r="CI793" s="142" t="str">
        <f t="shared" si="1090"/>
        <v/>
      </c>
      <c r="CJ793" s="119"/>
      <c r="CK793" s="109"/>
      <c r="CL793" s="166" t="str">
        <f t="shared" si="1091"/>
        <v/>
      </c>
      <c r="CM793" s="166" t="str">
        <f t="shared" si="1092"/>
        <v/>
      </c>
      <c r="CN793" s="163" t="str">
        <f t="shared" si="1093"/>
        <v/>
      </c>
      <c r="CO793" s="164" t="str">
        <f t="shared" si="1094"/>
        <v/>
      </c>
      <c r="CP793" s="109"/>
      <c r="CQ793" s="163" t="str">
        <f t="shared" si="1095"/>
        <v/>
      </c>
      <c r="CR793" s="163" t="str">
        <f t="shared" si="1096"/>
        <v/>
      </c>
      <c r="CS793" s="109"/>
      <c r="CT793" s="112" t="str">
        <f t="shared" si="1128"/>
        <v/>
      </c>
      <c r="CU793" s="145" t="str">
        <f t="shared" si="1129"/>
        <v/>
      </c>
      <c r="CV793" s="111" t="str">
        <f t="shared" si="1130"/>
        <v/>
      </c>
      <c r="CW793" s="111" t="str">
        <f t="shared" si="1131"/>
        <v/>
      </c>
      <c r="CX793" s="109" t="str">
        <f t="shared" si="1097"/>
        <v/>
      </c>
      <c r="CY793" s="126" t="str">
        <f t="shared" si="1098"/>
        <v/>
      </c>
      <c r="CZ793" s="126" t="str">
        <f t="shared" si="1099"/>
        <v/>
      </c>
      <c r="DA793" s="126" t="str">
        <f t="shared" si="1100"/>
        <v/>
      </c>
      <c r="DB793" s="145" t="str">
        <f t="shared" si="1101"/>
        <v/>
      </c>
      <c r="DC793" s="143" t="str">
        <f t="shared" si="1102"/>
        <v/>
      </c>
      <c r="DD793" s="121"/>
      <c r="DE793" s="113" t="str">
        <f t="shared" si="1103"/>
        <v/>
      </c>
      <c r="DF793" s="113" t="str">
        <f t="shared" si="1104"/>
        <v/>
      </c>
      <c r="DG793" s="111" t="e">
        <f t="shared" si="1132"/>
        <v>#N/A</v>
      </c>
      <c r="DH793" s="108" t="str">
        <f t="shared" si="1105"/>
        <v/>
      </c>
      <c r="DI793" s="108" t="str">
        <f t="shared" si="1133"/>
        <v/>
      </c>
      <c r="DJ793" s="108" t="str">
        <f t="shared" si="1134"/>
        <v/>
      </c>
      <c r="DK793" s="108" t="str">
        <f t="shared" si="1137"/>
        <v/>
      </c>
      <c r="DL793" s="108" t="str">
        <f t="shared" si="1135"/>
        <v/>
      </c>
      <c r="DM793" s="108" t="str">
        <f t="shared" si="1136"/>
        <v/>
      </c>
      <c r="DN793" s="103"/>
      <c r="DO793" s="170" t="str">
        <f t="shared" si="1106"/>
        <v/>
      </c>
      <c r="DP793" s="170" t="str">
        <f t="shared" si="1107"/>
        <v/>
      </c>
      <c r="DQ793" s="170" t="str">
        <f t="shared" si="1108"/>
        <v/>
      </c>
      <c r="DR793" s="55" t="str">
        <f t="shared" si="1109"/>
        <v/>
      </c>
      <c r="DS793" s="55" t="str">
        <f t="shared" si="1110"/>
        <v/>
      </c>
      <c r="DT793" s="173" t="str">
        <f t="shared" si="1111"/>
        <v/>
      </c>
      <c r="DU793" s="55" t="str">
        <f t="shared" si="1112"/>
        <v/>
      </c>
      <c r="DV793" s="21" t="str">
        <f t="shared" si="1113"/>
        <v/>
      </c>
      <c r="DW793" s="11" t="str">
        <f t="shared" si="1138"/>
        <v/>
      </c>
      <c r="DX793" s="12" t="str">
        <f t="shared" si="1114"/>
        <v/>
      </c>
      <c r="DY793" s="15"/>
    </row>
    <row r="794" spans="1:129" ht="19.899999999999999" customHeight="1" x14ac:dyDescent="0.25">
      <c r="A794" s="47">
        <f t="shared" si="1115"/>
        <v>793</v>
      </c>
      <c r="B794" s="176"/>
      <c r="C794" s="194"/>
      <c r="D794" s="176"/>
      <c r="E794" s="194"/>
      <c r="F794" s="192"/>
      <c r="G794" s="193"/>
      <c r="H794" s="176"/>
      <c r="I794" s="176"/>
      <c r="J794" s="180"/>
      <c r="K794" s="180"/>
      <c r="L794" s="180"/>
      <c r="M794" s="40"/>
      <c r="N794" s="10" t="str">
        <f t="shared" si="1058"/>
        <v/>
      </c>
      <c r="O794" s="13"/>
      <c r="P794" s="26" t="str">
        <f t="shared" si="1141"/>
        <v/>
      </c>
      <c r="Q794" s="26" t="str">
        <f t="shared" si="1141"/>
        <v/>
      </c>
      <c r="R794" s="26" t="str">
        <f t="shared" si="1141"/>
        <v/>
      </c>
      <c r="S794" s="26" t="str">
        <f t="shared" si="1141"/>
        <v/>
      </c>
      <c r="T794" s="26" t="str">
        <f t="shared" si="1141"/>
        <v/>
      </c>
      <c r="U794" s="157" t="str">
        <f t="shared" si="1141"/>
        <v/>
      </c>
      <c r="V794" s="26" t="str">
        <f t="shared" si="1141"/>
        <v/>
      </c>
      <c r="W794" s="26" t="str">
        <f t="shared" si="1141"/>
        <v/>
      </c>
      <c r="X794" s="26" t="str">
        <f t="shared" si="1141"/>
        <v/>
      </c>
      <c r="Y794" s="24" t="str">
        <f t="shared" si="1141"/>
        <v/>
      </c>
      <c r="Z794" s="18" t="str">
        <f t="shared" si="1140"/>
        <v/>
      </c>
      <c r="AA794" s="24" t="str">
        <f t="shared" si="1140"/>
        <v/>
      </c>
      <c r="AB794" s="24" t="str">
        <f t="shared" si="1140"/>
        <v/>
      </c>
      <c r="AC794" s="26" t="str">
        <f t="shared" si="1140"/>
        <v/>
      </c>
      <c r="AD794" s="33" t="str">
        <f t="shared" si="1140"/>
        <v/>
      </c>
      <c r="AE794" s="24" t="str">
        <f t="shared" si="1140"/>
        <v/>
      </c>
      <c r="AF794" s="26" t="str">
        <f t="shared" si="1140"/>
        <v/>
      </c>
      <c r="AG794" s="24" t="str">
        <f t="shared" si="1140"/>
        <v/>
      </c>
      <c r="AH794" s="26" t="str">
        <f t="shared" si="1140"/>
        <v/>
      </c>
      <c r="AI794" s="26" t="str">
        <f t="shared" si="1140"/>
        <v/>
      </c>
      <c r="AJ794" s="26" t="str">
        <f t="shared" si="1140"/>
        <v/>
      </c>
      <c r="AK794" s="26" t="str">
        <f t="shared" si="1140"/>
        <v/>
      </c>
      <c r="AL794" s="26" t="str">
        <f t="shared" si="1140"/>
        <v/>
      </c>
      <c r="AM794" s="18" t="str">
        <f t="shared" si="1140"/>
        <v/>
      </c>
      <c r="AN794" s="9"/>
      <c r="AO794" s="152" t="str">
        <f t="shared" si="1116"/>
        <v/>
      </c>
      <c r="AP794" s="150" t="str">
        <f t="shared" si="1059"/>
        <v/>
      </c>
      <c r="AQ794" s="151" t="str">
        <f t="shared" si="1060"/>
        <v/>
      </c>
      <c r="AR794" s="107" t="str">
        <f t="shared" si="1061"/>
        <v/>
      </c>
      <c r="AS794" s="128" t="str">
        <f t="shared" si="1062"/>
        <v/>
      </c>
      <c r="AT794" s="114" t="str">
        <f t="shared" si="1117"/>
        <v/>
      </c>
      <c r="AU794" s="114" t="str">
        <f t="shared" si="1118"/>
        <v/>
      </c>
      <c r="AV794" s="114" t="str">
        <f t="shared" si="1119"/>
        <v/>
      </c>
      <c r="AW794" s="114" t="str">
        <f t="shared" si="1120"/>
        <v/>
      </c>
      <c r="AX794" s="117" t="str">
        <f t="shared" si="1121"/>
        <v/>
      </c>
      <c r="AY794" s="117" t="str">
        <f t="shared" si="1122"/>
        <v/>
      </c>
      <c r="AZ794" s="111" t="str">
        <f t="shared" si="1123"/>
        <v/>
      </c>
      <c r="BA794" s="133" t="str">
        <f t="shared" si="1124"/>
        <v/>
      </c>
      <c r="BB794" s="126" t="str">
        <f t="shared" si="1063"/>
        <v/>
      </c>
      <c r="BC794" s="126" t="str">
        <f t="shared" si="1064"/>
        <v/>
      </c>
      <c r="BD794" s="127" t="str">
        <f t="shared" si="1065"/>
        <v/>
      </c>
      <c r="BE794" s="115" t="str">
        <f t="shared" si="1066"/>
        <v/>
      </c>
      <c r="BF794" s="148" t="str">
        <f t="shared" si="1067"/>
        <v/>
      </c>
      <c r="BG794" s="126" t="str">
        <f t="shared" si="1068"/>
        <v/>
      </c>
      <c r="BH794" s="126" t="str">
        <f t="shared" si="1069"/>
        <v/>
      </c>
      <c r="BI794" s="126" t="str">
        <f t="shared" si="1070"/>
        <v/>
      </c>
      <c r="BJ794" s="126" t="str">
        <f t="shared" si="1071"/>
        <v/>
      </c>
      <c r="BK794" s="111" t="str">
        <f t="shared" si="1072"/>
        <v/>
      </c>
      <c r="BL794" s="118" t="str">
        <f t="shared" si="1125"/>
        <v/>
      </c>
      <c r="BM794" s="115" t="str">
        <f t="shared" si="1073"/>
        <v/>
      </c>
      <c r="BN794" s="110" t="str">
        <f t="shared" si="1074"/>
        <v/>
      </c>
      <c r="BO794" s="110" t="str">
        <f t="shared" si="1075"/>
        <v/>
      </c>
      <c r="BP794" s="111" t="str">
        <f t="shared" si="1126"/>
        <v/>
      </c>
      <c r="BQ794" s="110" t="str">
        <f t="shared" si="1127"/>
        <v/>
      </c>
      <c r="BR794" s="153"/>
      <c r="BS794" s="115" t="str">
        <f t="shared" si="1076"/>
        <v/>
      </c>
      <c r="BT794" s="132" t="str">
        <f t="shared" si="1139"/>
        <v/>
      </c>
      <c r="BU794" s="146" t="str">
        <f t="shared" si="1077"/>
        <v/>
      </c>
      <c r="BV794" s="115" t="str">
        <f t="shared" si="1078"/>
        <v/>
      </c>
      <c r="BW794" s="118" t="str">
        <f t="shared" si="1079"/>
        <v/>
      </c>
      <c r="BX794" s="119"/>
      <c r="BY794" s="111" t="str">
        <f t="shared" si="1080"/>
        <v/>
      </c>
      <c r="BZ794" s="111" t="str">
        <f t="shared" si="1081"/>
        <v/>
      </c>
      <c r="CA794" s="111" t="str">
        <f t="shared" si="1082"/>
        <v/>
      </c>
      <c r="CB794" s="142" t="str">
        <f t="shared" si="1083"/>
        <v/>
      </c>
      <c r="CC794" s="184" t="str">
        <f t="shared" si="1084"/>
        <v/>
      </c>
      <c r="CD794" s="115" t="str">
        <f t="shared" si="1085"/>
        <v/>
      </c>
      <c r="CE794" s="115" t="str">
        <f t="shared" si="1086"/>
        <v/>
      </c>
      <c r="CF794" s="125" t="str">
        <f t="shared" si="1087"/>
        <v/>
      </c>
      <c r="CG794" s="125" t="str">
        <f t="shared" si="1088"/>
        <v/>
      </c>
      <c r="CH794" s="149" t="str">
        <f t="shared" si="1089"/>
        <v/>
      </c>
      <c r="CI794" s="142" t="str">
        <f t="shared" si="1090"/>
        <v/>
      </c>
      <c r="CJ794" s="119"/>
      <c r="CK794" s="109"/>
      <c r="CL794" s="166" t="str">
        <f t="shared" si="1091"/>
        <v/>
      </c>
      <c r="CM794" s="166" t="str">
        <f t="shared" si="1092"/>
        <v/>
      </c>
      <c r="CN794" s="163" t="str">
        <f t="shared" si="1093"/>
        <v/>
      </c>
      <c r="CO794" s="164" t="str">
        <f t="shared" si="1094"/>
        <v/>
      </c>
      <c r="CP794" s="109"/>
      <c r="CQ794" s="163" t="str">
        <f t="shared" si="1095"/>
        <v/>
      </c>
      <c r="CR794" s="163" t="str">
        <f t="shared" si="1096"/>
        <v/>
      </c>
      <c r="CS794" s="109"/>
      <c r="CT794" s="112" t="str">
        <f t="shared" si="1128"/>
        <v/>
      </c>
      <c r="CU794" s="145" t="str">
        <f t="shared" si="1129"/>
        <v/>
      </c>
      <c r="CV794" s="111" t="str">
        <f t="shared" si="1130"/>
        <v/>
      </c>
      <c r="CW794" s="111" t="str">
        <f t="shared" si="1131"/>
        <v/>
      </c>
      <c r="CX794" s="109" t="str">
        <f t="shared" si="1097"/>
        <v/>
      </c>
      <c r="CY794" s="126" t="str">
        <f t="shared" si="1098"/>
        <v/>
      </c>
      <c r="CZ794" s="126" t="str">
        <f t="shared" si="1099"/>
        <v/>
      </c>
      <c r="DA794" s="126" t="str">
        <f t="shared" si="1100"/>
        <v/>
      </c>
      <c r="DB794" s="145" t="str">
        <f t="shared" si="1101"/>
        <v/>
      </c>
      <c r="DC794" s="143" t="str">
        <f t="shared" si="1102"/>
        <v/>
      </c>
      <c r="DD794" s="121"/>
      <c r="DE794" s="113" t="str">
        <f t="shared" si="1103"/>
        <v/>
      </c>
      <c r="DF794" s="113" t="str">
        <f t="shared" si="1104"/>
        <v/>
      </c>
      <c r="DG794" s="111" t="e">
        <f t="shared" si="1132"/>
        <v>#N/A</v>
      </c>
      <c r="DH794" s="108" t="str">
        <f t="shared" si="1105"/>
        <v/>
      </c>
      <c r="DI794" s="108" t="str">
        <f t="shared" si="1133"/>
        <v/>
      </c>
      <c r="DJ794" s="108" t="str">
        <f t="shared" si="1134"/>
        <v/>
      </c>
      <c r="DK794" s="108" t="str">
        <f t="shared" si="1137"/>
        <v/>
      </c>
      <c r="DL794" s="108" t="str">
        <f t="shared" si="1135"/>
        <v/>
      </c>
      <c r="DM794" s="108" t="str">
        <f t="shared" si="1136"/>
        <v/>
      </c>
      <c r="DN794" s="103"/>
      <c r="DO794" s="170" t="str">
        <f t="shared" si="1106"/>
        <v/>
      </c>
      <c r="DP794" s="170" t="str">
        <f t="shared" si="1107"/>
        <v/>
      </c>
      <c r="DQ794" s="170" t="str">
        <f t="shared" si="1108"/>
        <v/>
      </c>
      <c r="DR794" s="55" t="str">
        <f t="shared" si="1109"/>
        <v/>
      </c>
      <c r="DS794" s="55" t="str">
        <f t="shared" si="1110"/>
        <v/>
      </c>
      <c r="DT794" s="173" t="str">
        <f t="shared" si="1111"/>
        <v/>
      </c>
      <c r="DU794" s="55" t="str">
        <f t="shared" si="1112"/>
        <v/>
      </c>
      <c r="DV794" s="21" t="str">
        <f t="shared" si="1113"/>
        <v/>
      </c>
      <c r="DW794" s="11" t="str">
        <f t="shared" si="1138"/>
        <v/>
      </c>
      <c r="DX794" s="12" t="str">
        <f t="shared" si="1114"/>
        <v/>
      </c>
      <c r="DY794" s="15"/>
    </row>
    <row r="795" spans="1:129" ht="19.899999999999999" customHeight="1" x14ac:dyDescent="0.25">
      <c r="A795" s="47">
        <f t="shared" si="1115"/>
        <v>794</v>
      </c>
      <c r="B795" s="176"/>
      <c r="C795" s="194"/>
      <c r="D795" s="176"/>
      <c r="E795" s="194"/>
      <c r="F795" s="192"/>
      <c r="G795" s="193"/>
      <c r="H795" s="176"/>
      <c r="I795" s="176"/>
      <c r="J795" s="180"/>
      <c r="K795" s="180"/>
      <c r="L795" s="180"/>
      <c r="M795" s="40"/>
      <c r="N795" s="10" t="str">
        <f t="shared" si="1058"/>
        <v/>
      </c>
      <c r="O795" s="13"/>
      <c r="P795" s="26" t="str">
        <f t="shared" si="1141"/>
        <v/>
      </c>
      <c r="Q795" s="26" t="str">
        <f t="shared" si="1141"/>
        <v/>
      </c>
      <c r="R795" s="26" t="str">
        <f t="shared" si="1141"/>
        <v/>
      </c>
      <c r="S795" s="26" t="str">
        <f t="shared" si="1141"/>
        <v/>
      </c>
      <c r="T795" s="26" t="str">
        <f t="shared" si="1141"/>
        <v/>
      </c>
      <c r="U795" s="157" t="str">
        <f t="shared" si="1141"/>
        <v/>
      </c>
      <c r="V795" s="26" t="str">
        <f t="shared" si="1141"/>
        <v/>
      </c>
      <c r="W795" s="26" t="str">
        <f t="shared" si="1141"/>
        <v/>
      </c>
      <c r="X795" s="26" t="str">
        <f t="shared" si="1141"/>
        <v/>
      </c>
      <c r="Y795" s="24" t="str">
        <f t="shared" si="1141"/>
        <v/>
      </c>
      <c r="Z795" s="18" t="str">
        <f t="shared" si="1140"/>
        <v/>
      </c>
      <c r="AA795" s="24" t="str">
        <f t="shared" si="1140"/>
        <v/>
      </c>
      <c r="AB795" s="24" t="str">
        <f t="shared" si="1140"/>
        <v/>
      </c>
      <c r="AC795" s="26" t="str">
        <f t="shared" si="1140"/>
        <v/>
      </c>
      <c r="AD795" s="33" t="str">
        <f t="shared" si="1140"/>
        <v/>
      </c>
      <c r="AE795" s="24" t="str">
        <f t="shared" si="1140"/>
        <v/>
      </c>
      <c r="AF795" s="26" t="str">
        <f t="shared" si="1140"/>
        <v/>
      </c>
      <c r="AG795" s="24" t="str">
        <f t="shared" si="1140"/>
        <v/>
      </c>
      <c r="AH795" s="26" t="str">
        <f t="shared" si="1140"/>
        <v/>
      </c>
      <c r="AI795" s="26" t="str">
        <f t="shared" si="1140"/>
        <v/>
      </c>
      <c r="AJ795" s="26" t="str">
        <f t="shared" si="1140"/>
        <v/>
      </c>
      <c r="AK795" s="26" t="str">
        <f t="shared" si="1140"/>
        <v/>
      </c>
      <c r="AL795" s="26" t="str">
        <f t="shared" si="1140"/>
        <v/>
      </c>
      <c r="AM795" s="18" t="str">
        <f t="shared" si="1140"/>
        <v/>
      </c>
      <c r="AN795" s="9"/>
      <c r="AO795" s="152" t="str">
        <f t="shared" si="1116"/>
        <v/>
      </c>
      <c r="AP795" s="150" t="str">
        <f t="shared" si="1059"/>
        <v/>
      </c>
      <c r="AQ795" s="151" t="str">
        <f t="shared" si="1060"/>
        <v/>
      </c>
      <c r="AR795" s="107" t="str">
        <f t="shared" si="1061"/>
        <v/>
      </c>
      <c r="AS795" s="128" t="str">
        <f t="shared" si="1062"/>
        <v/>
      </c>
      <c r="AT795" s="114" t="str">
        <f t="shared" si="1117"/>
        <v/>
      </c>
      <c r="AU795" s="114" t="str">
        <f t="shared" si="1118"/>
        <v/>
      </c>
      <c r="AV795" s="114" t="str">
        <f t="shared" si="1119"/>
        <v/>
      </c>
      <c r="AW795" s="114" t="str">
        <f t="shared" si="1120"/>
        <v/>
      </c>
      <c r="AX795" s="117" t="str">
        <f t="shared" si="1121"/>
        <v/>
      </c>
      <c r="AY795" s="117" t="str">
        <f t="shared" si="1122"/>
        <v/>
      </c>
      <c r="AZ795" s="111" t="str">
        <f t="shared" si="1123"/>
        <v/>
      </c>
      <c r="BA795" s="133" t="str">
        <f t="shared" si="1124"/>
        <v/>
      </c>
      <c r="BB795" s="126" t="str">
        <f t="shared" si="1063"/>
        <v/>
      </c>
      <c r="BC795" s="126" t="str">
        <f t="shared" si="1064"/>
        <v/>
      </c>
      <c r="BD795" s="127" t="str">
        <f t="shared" si="1065"/>
        <v/>
      </c>
      <c r="BE795" s="115" t="str">
        <f t="shared" si="1066"/>
        <v/>
      </c>
      <c r="BF795" s="148" t="str">
        <f t="shared" si="1067"/>
        <v/>
      </c>
      <c r="BG795" s="126" t="str">
        <f t="shared" si="1068"/>
        <v/>
      </c>
      <c r="BH795" s="126" t="str">
        <f t="shared" si="1069"/>
        <v/>
      </c>
      <c r="BI795" s="126" t="str">
        <f t="shared" si="1070"/>
        <v/>
      </c>
      <c r="BJ795" s="126" t="str">
        <f t="shared" si="1071"/>
        <v/>
      </c>
      <c r="BK795" s="111" t="str">
        <f t="shared" si="1072"/>
        <v/>
      </c>
      <c r="BL795" s="118" t="str">
        <f t="shared" si="1125"/>
        <v/>
      </c>
      <c r="BM795" s="115" t="str">
        <f t="shared" si="1073"/>
        <v/>
      </c>
      <c r="BN795" s="110" t="str">
        <f t="shared" si="1074"/>
        <v/>
      </c>
      <c r="BO795" s="110" t="str">
        <f t="shared" si="1075"/>
        <v/>
      </c>
      <c r="BP795" s="111" t="str">
        <f t="shared" si="1126"/>
        <v/>
      </c>
      <c r="BQ795" s="110" t="str">
        <f t="shared" si="1127"/>
        <v/>
      </c>
      <c r="BR795" s="153"/>
      <c r="BS795" s="115" t="str">
        <f t="shared" si="1076"/>
        <v/>
      </c>
      <c r="BT795" s="132" t="str">
        <f t="shared" si="1139"/>
        <v/>
      </c>
      <c r="BU795" s="146" t="str">
        <f t="shared" si="1077"/>
        <v/>
      </c>
      <c r="BV795" s="115" t="str">
        <f t="shared" si="1078"/>
        <v/>
      </c>
      <c r="BW795" s="118" t="str">
        <f t="shared" si="1079"/>
        <v/>
      </c>
      <c r="BX795" s="119"/>
      <c r="BY795" s="111" t="str">
        <f t="shared" si="1080"/>
        <v/>
      </c>
      <c r="BZ795" s="111" t="str">
        <f t="shared" si="1081"/>
        <v/>
      </c>
      <c r="CA795" s="111" t="str">
        <f t="shared" si="1082"/>
        <v/>
      </c>
      <c r="CB795" s="142" t="str">
        <f t="shared" si="1083"/>
        <v/>
      </c>
      <c r="CC795" s="184" t="str">
        <f t="shared" si="1084"/>
        <v/>
      </c>
      <c r="CD795" s="115" t="str">
        <f t="shared" si="1085"/>
        <v/>
      </c>
      <c r="CE795" s="115" t="str">
        <f t="shared" si="1086"/>
        <v/>
      </c>
      <c r="CF795" s="125" t="str">
        <f t="shared" si="1087"/>
        <v/>
      </c>
      <c r="CG795" s="125" t="str">
        <f t="shared" si="1088"/>
        <v/>
      </c>
      <c r="CH795" s="149" t="str">
        <f t="shared" si="1089"/>
        <v/>
      </c>
      <c r="CI795" s="142" t="str">
        <f t="shared" si="1090"/>
        <v/>
      </c>
      <c r="CJ795" s="119"/>
      <c r="CK795" s="109"/>
      <c r="CL795" s="166" t="str">
        <f t="shared" si="1091"/>
        <v/>
      </c>
      <c r="CM795" s="166" t="str">
        <f t="shared" si="1092"/>
        <v/>
      </c>
      <c r="CN795" s="163" t="str">
        <f t="shared" si="1093"/>
        <v/>
      </c>
      <c r="CO795" s="164" t="str">
        <f t="shared" si="1094"/>
        <v/>
      </c>
      <c r="CP795" s="109"/>
      <c r="CQ795" s="163" t="str">
        <f t="shared" si="1095"/>
        <v/>
      </c>
      <c r="CR795" s="163" t="str">
        <f t="shared" si="1096"/>
        <v/>
      </c>
      <c r="CS795" s="109"/>
      <c r="CT795" s="112" t="str">
        <f t="shared" si="1128"/>
        <v/>
      </c>
      <c r="CU795" s="145" t="str">
        <f t="shared" si="1129"/>
        <v/>
      </c>
      <c r="CV795" s="111" t="str">
        <f t="shared" si="1130"/>
        <v/>
      </c>
      <c r="CW795" s="111" t="str">
        <f t="shared" si="1131"/>
        <v/>
      </c>
      <c r="CX795" s="109" t="str">
        <f t="shared" si="1097"/>
        <v/>
      </c>
      <c r="CY795" s="126" t="str">
        <f t="shared" si="1098"/>
        <v/>
      </c>
      <c r="CZ795" s="126" t="str">
        <f t="shared" si="1099"/>
        <v/>
      </c>
      <c r="DA795" s="126" t="str">
        <f t="shared" si="1100"/>
        <v/>
      </c>
      <c r="DB795" s="145" t="str">
        <f t="shared" si="1101"/>
        <v/>
      </c>
      <c r="DC795" s="143" t="str">
        <f t="shared" si="1102"/>
        <v/>
      </c>
      <c r="DD795" s="121"/>
      <c r="DE795" s="113" t="str">
        <f t="shared" si="1103"/>
        <v/>
      </c>
      <c r="DF795" s="113" t="str">
        <f t="shared" si="1104"/>
        <v/>
      </c>
      <c r="DG795" s="111" t="e">
        <f t="shared" si="1132"/>
        <v>#N/A</v>
      </c>
      <c r="DH795" s="108" t="str">
        <f t="shared" si="1105"/>
        <v/>
      </c>
      <c r="DI795" s="108" t="str">
        <f t="shared" si="1133"/>
        <v/>
      </c>
      <c r="DJ795" s="108" t="str">
        <f t="shared" si="1134"/>
        <v/>
      </c>
      <c r="DK795" s="108" t="str">
        <f t="shared" si="1137"/>
        <v/>
      </c>
      <c r="DL795" s="108" t="str">
        <f t="shared" si="1135"/>
        <v/>
      </c>
      <c r="DM795" s="108" t="str">
        <f t="shared" si="1136"/>
        <v/>
      </c>
      <c r="DN795" s="103"/>
      <c r="DO795" s="170" t="str">
        <f t="shared" si="1106"/>
        <v/>
      </c>
      <c r="DP795" s="170" t="str">
        <f t="shared" si="1107"/>
        <v/>
      </c>
      <c r="DQ795" s="170" t="str">
        <f t="shared" si="1108"/>
        <v/>
      </c>
      <c r="DR795" s="55" t="str">
        <f t="shared" si="1109"/>
        <v/>
      </c>
      <c r="DS795" s="55" t="str">
        <f t="shared" si="1110"/>
        <v/>
      </c>
      <c r="DT795" s="173" t="str">
        <f t="shared" si="1111"/>
        <v/>
      </c>
      <c r="DU795" s="55" t="str">
        <f t="shared" si="1112"/>
        <v/>
      </c>
      <c r="DV795" s="21" t="str">
        <f t="shared" si="1113"/>
        <v/>
      </c>
      <c r="DW795" s="11" t="str">
        <f t="shared" si="1138"/>
        <v/>
      </c>
      <c r="DX795" s="12" t="str">
        <f t="shared" si="1114"/>
        <v/>
      </c>
      <c r="DY795" s="15"/>
    </row>
    <row r="796" spans="1:129" ht="19.899999999999999" customHeight="1" x14ac:dyDescent="0.25">
      <c r="A796" s="47">
        <f t="shared" si="1115"/>
        <v>795</v>
      </c>
      <c r="B796" s="176"/>
      <c r="C796" s="194"/>
      <c r="D796" s="176"/>
      <c r="E796" s="194"/>
      <c r="F796" s="192"/>
      <c r="G796" s="193"/>
      <c r="H796" s="176"/>
      <c r="I796" s="176"/>
      <c r="J796" s="180"/>
      <c r="K796" s="180"/>
      <c r="L796" s="180"/>
      <c r="M796" s="40"/>
      <c r="N796" s="10" t="str">
        <f t="shared" si="1058"/>
        <v/>
      </c>
      <c r="O796" s="13"/>
      <c r="P796" s="26" t="str">
        <f t="shared" si="1141"/>
        <v/>
      </c>
      <c r="Q796" s="26" t="str">
        <f t="shared" si="1141"/>
        <v/>
      </c>
      <c r="R796" s="26" t="str">
        <f t="shared" si="1141"/>
        <v/>
      </c>
      <c r="S796" s="26" t="str">
        <f t="shared" si="1141"/>
        <v/>
      </c>
      <c r="T796" s="26" t="str">
        <f t="shared" si="1141"/>
        <v/>
      </c>
      <c r="U796" s="157" t="str">
        <f t="shared" si="1141"/>
        <v/>
      </c>
      <c r="V796" s="26" t="str">
        <f t="shared" si="1141"/>
        <v/>
      </c>
      <c r="W796" s="26" t="str">
        <f t="shared" si="1141"/>
        <v/>
      </c>
      <c r="X796" s="26" t="str">
        <f t="shared" si="1141"/>
        <v/>
      </c>
      <c r="Y796" s="24" t="str">
        <f t="shared" si="1141"/>
        <v/>
      </c>
      <c r="Z796" s="18" t="str">
        <f t="shared" si="1140"/>
        <v/>
      </c>
      <c r="AA796" s="24" t="str">
        <f t="shared" si="1140"/>
        <v/>
      </c>
      <c r="AB796" s="24" t="str">
        <f t="shared" si="1140"/>
        <v/>
      </c>
      <c r="AC796" s="26" t="str">
        <f t="shared" si="1140"/>
        <v/>
      </c>
      <c r="AD796" s="33" t="str">
        <f t="shared" si="1140"/>
        <v/>
      </c>
      <c r="AE796" s="24" t="str">
        <f t="shared" si="1140"/>
        <v/>
      </c>
      <c r="AF796" s="26" t="str">
        <f t="shared" si="1140"/>
        <v/>
      </c>
      <c r="AG796" s="24" t="str">
        <f t="shared" si="1140"/>
        <v/>
      </c>
      <c r="AH796" s="26" t="str">
        <f t="shared" si="1140"/>
        <v/>
      </c>
      <c r="AI796" s="26" t="str">
        <f t="shared" si="1140"/>
        <v/>
      </c>
      <c r="AJ796" s="26" t="str">
        <f t="shared" si="1140"/>
        <v/>
      </c>
      <c r="AK796" s="26" t="str">
        <f t="shared" si="1140"/>
        <v/>
      </c>
      <c r="AL796" s="26" t="str">
        <f t="shared" si="1140"/>
        <v/>
      </c>
      <c r="AM796" s="18" t="str">
        <f t="shared" si="1140"/>
        <v/>
      </c>
      <c r="AN796" s="9"/>
      <c r="AO796" s="152" t="str">
        <f t="shared" si="1116"/>
        <v/>
      </c>
      <c r="AP796" s="150" t="str">
        <f t="shared" si="1059"/>
        <v/>
      </c>
      <c r="AQ796" s="151" t="str">
        <f t="shared" si="1060"/>
        <v/>
      </c>
      <c r="AR796" s="107" t="str">
        <f t="shared" si="1061"/>
        <v/>
      </c>
      <c r="AS796" s="128" t="str">
        <f t="shared" si="1062"/>
        <v/>
      </c>
      <c r="AT796" s="114" t="str">
        <f t="shared" si="1117"/>
        <v/>
      </c>
      <c r="AU796" s="114" t="str">
        <f t="shared" si="1118"/>
        <v/>
      </c>
      <c r="AV796" s="114" t="str">
        <f t="shared" si="1119"/>
        <v/>
      </c>
      <c r="AW796" s="114" t="str">
        <f t="shared" si="1120"/>
        <v/>
      </c>
      <c r="AX796" s="117" t="str">
        <f t="shared" si="1121"/>
        <v/>
      </c>
      <c r="AY796" s="117" t="str">
        <f t="shared" si="1122"/>
        <v/>
      </c>
      <c r="AZ796" s="111" t="str">
        <f t="shared" si="1123"/>
        <v/>
      </c>
      <c r="BA796" s="133" t="str">
        <f t="shared" si="1124"/>
        <v/>
      </c>
      <c r="BB796" s="126" t="str">
        <f t="shared" si="1063"/>
        <v/>
      </c>
      <c r="BC796" s="126" t="str">
        <f t="shared" si="1064"/>
        <v/>
      </c>
      <c r="BD796" s="127" t="str">
        <f t="shared" si="1065"/>
        <v/>
      </c>
      <c r="BE796" s="115" t="str">
        <f t="shared" si="1066"/>
        <v/>
      </c>
      <c r="BF796" s="148" t="str">
        <f t="shared" si="1067"/>
        <v/>
      </c>
      <c r="BG796" s="126" t="str">
        <f t="shared" si="1068"/>
        <v/>
      </c>
      <c r="BH796" s="126" t="str">
        <f t="shared" si="1069"/>
        <v/>
      </c>
      <c r="BI796" s="126" t="str">
        <f t="shared" si="1070"/>
        <v/>
      </c>
      <c r="BJ796" s="126" t="str">
        <f t="shared" si="1071"/>
        <v/>
      </c>
      <c r="BK796" s="111" t="str">
        <f t="shared" si="1072"/>
        <v/>
      </c>
      <c r="BL796" s="118" t="str">
        <f t="shared" si="1125"/>
        <v/>
      </c>
      <c r="BM796" s="115" t="str">
        <f t="shared" si="1073"/>
        <v/>
      </c>
      <c r="BN796" s="110" t="str">
        <f t="shared" si="1074"/>
        <v/>
      </c>
      <c r="BO796" s="110" t="str">
        <f t="shared" si="1075"/>
        <v/>
      </c>
      <c r="BP796" s="111" t="str">
        <f t="shared" si="1126"/>
        <v/>
      </c>
      <c r="BQ796" s="110" t="str">
        <f t="shared" si="1127"/>
        <v/>
      </c>
      <c r="BR796" s="153"/>
      <c r="BS796" s="115" t="str">
        <f t="shared" si="1076"/>
        <v/>
      </c>
      <c r="BT796" s="132" t="str">
        <f t="shared" si="1139"/>
        <v/>
      </c>
      <c r="BU796" s="146" t="str">
        <f t="shared" si="1077"/>
        <v/>
      </c>
      <c r="BV796" s="115" t="str">
        <f t="shared" si="1078"/>
        <v/>
      </c>
      <c r="BW796" s="118" t="str">
        <f t="shared" si="1079"/>
        <v/>
      </c>
      <c r="BX796" s="119"/>
      <c r="BY796" s="111" t="str">
        <f t="shared" si="1080"/>
        <v/>
      </c>
      <c r="BZ796" s="111" t="str">
        <f t="shared" si="1081"/>
        <v/>
      </c>
      <c r="CA796" s="111" t="str">
        <f t="shared" si="1082"/>
        <v/>
      </c>
      <c r="CB796" s="142" t="str">
        <f t="shared" si="1083"/>
        <v/>
      </c>
      <c r="CC796" s="184" t="str">
        <f t="shared" si="1084"/>
        <v/>
      </c>
      <c r="CD796" s="115" t="str">
        <f t="shared" si="1085"/>
        <v/>
      </c>
      <c r="CE796" s="115" t="str">
        <f t="shared" si="1086"/>
        <v/>
      </c>
      <c r="CF796" s="125" t="str">
        <f t="shared" si="1087"/>
        <v/>
      </c>
      <c r="CG796" s="125" t="str">
        <f t="shared" si="1088"/>
        <v/>
      </c>
      <c r="CH796" s="149" t="str">
        <f t="shared" si="1089"/>
        <v/>
      </c>
      <c r="CI796" s="142" t="str">
        <f t="shared" si="1090"/>
        <v/>
      </c>
      <c r="CJ796" s="119"/>
      <c r="CK796" s="109"/>
      <c r="CL796" s="166" t="str">
        <f t="shared" si="1091"/>
        <v/>
      </c>
      <c r="CM796" s="166" t="str">
        <f t="shared" si="1092"/>
        <v/>
      </c>
      <c r="CN796" s="163" t="str">
        <f t="shared" si="1093"/>
        <v/>
      </c>
      <c r="CO796" s="164" t="str">
        <f t="shared" si="1094"/>
        <v/>
      </c>
      <c r="CP796" s="109"/>
      <c r="CQ796" s="163" t="str">
        <f t="shared" si="1095"/>
        <v/>
      </c>
      <c r="CR796" s="163" t="str">
        <f t="shared" si="1096"/>
        <v/>
      </c>
      <c r="CS796" s="109"/>
      <c r="CT796" s="112" t="str">
        <f t="shared" si="1128"/>
        <v/>
      </c>
      <c r="CU796" s="145" t="str">
        <f t="shared" si="1129"/>
        <v/>
      </c>
      <c r="CV796" s="111" t="str">
        <f t="shared" si="1130"/>
        <v/>
      </c>
      <c r="CW796" s="111" t="str">
        <f t="shared" si="1131"/>
        <v/>
      </c>
      <c r="CX796" s="109" t="str">
        <f t="shared" si="1097"/>
        <v/>
      </c>
      <c r="CY796" s="126" t="str">
        <f t="shared" si="1098"/>
        <v/>
      </c>
      <c r="CZ796" s="126" t="str">
        <f t="shared" si="1099"/>
        <v/>
      </c>
      <c r="DA796" s="126" t="str">
        <f t="shared" si="1100"/>
        <v/>
      </c>
      <c r="DB796" s="145" t="str">
        <f t="shared" si="1101"/>
        <v/>
      </c>
      <c r="DC796" s="143" t="str">
        <f t="shared" si="1102"/>
        <v/>
      </c>
      <c r="DD796" s="121"/>
      <c r="DE796" s="113" t="str">
        <f t="shared" si="1103"/>
        <v/>
      </c>
      <c r="DF796" s="113" t="str">
        <f t="shared" si="1104"/>
        <v/>
      </c>
      <c r="DG796" s="111" t="e">
        <f t="shared" si="1132"/>
        <v>#N/A</v>
      </c>
      <c r="DH796" s="108" t="str">
        <f t="shared" si="1105"/>
        <v/>
      </c>
      <c r="DI796" s="108" t="str">
        <f t="shared" si="1133"/>
        <v/>
      </c>
      <c r="DJ796" s="108" t="str">
        <f t="shared" si="1134"/>
        <v/>
      </c>
      <c r="DK796" s="108" t="str">
        <f t="shared" si="1137"/>
        <v/>
      </c>
      <c r="DL796" s="108" t="str">
        <f t="shared" si="1135"/>
        <v/>
      </c>
      <c r="DM796" s="108" t="str">
        <f t="shared" si="1136"/>
        <v/>
      </c>
      <c r="DN796" s="103"/>
      <c r="DO796" s="170" t="str">
        <f t="shared" si="1106"/>
        <v/>
      </c>
      <c r="DP796" s="170" t="str">
        <f t="shared" si="1107"/>
        <v/>
      </c>
      <c r="DQ796" s="170" t="str">
        <f t="shared" si="1108"/>
        <v/>
      </c>
      <c r="DR796" s="55" t="str">
        <f t="shared" si="1109"/>
        <v/>
      </c>
      <c r="DS796" s="55" t="str">
        <f t="shared" si="1110"/>
        <v/>
      </c>
      <c r="DT796" s="173" t="str">
        <f t="shared" si="1111"/>
        <v/>
      </c>
      <c r="DU796" s="55" t="str">
        <f t="shared" si="1112"/>
        <v/>
      </c>
      <c r="DV796" s="21" t="str">
        <f t="shared" si="1113"/>
        <v/>
      </c>
      <c r="DW796" s="11" t="str">
        <f t="shared" si="1138"/>
        <v/>
      </c>
      <c r="DX796" s="12" t="str">
        <f t="shared" si="1114"/>
        <v/>
      </c>
      <c r="DY796" s="15"/>
    </row>
    <row r="797" spans="1:129" ht="19.899999999999999" customHeight="1" x14ac:dyDescent="0.25">
      <c r="A797" s="47">
        <f t="shared" si="1115"/>
        <v>796</v>
      </c>
      <c r="B797" s="176"/>
      <c r="C797" s="194"/>
      <c r="D797" s="176"/>
      <c r="E797" s="194"/>
      <c r="F797" s="192"/>
      <c r="G797" s="193"/>
      <c r="H797" s="176"/>
      <c r="I797" s="176"/>
      <c r="J797" s="180"/>
      <c r="K797" s="180"/>
      <c r="L797" s="180"/>
      <c r="M797" s="40"/>
      <c r="N797" s="10" t="str">
        <f t="shared" si="1058"/>
        <v/>
      </c>
      <c r="O797" s="13"/>
      <c r="P797" s="26" t="str">
        <f t="shared" si="1141"/>
        <v/>
      </c>
      <c r="Q797" s="26" t="str">
        <f t="shared" si="1141"/>
        <v/>
      </c>
      <c r="R797" s="26" t="str">
        <f t="shared" si="1141"/>
        <v/>
      </c>
      <c r="S797" s="26" t="str">
        <f t="shared" si="1141"/>
        <v/>
      </c>
      <c r="T797" s="26" t="str">
        <f t="shared" si="1141"/>
        <v/>
      </c>
      <c r="U797" s="157" t="str">
        <f t="shared" si="1141"/>
        <v/>
      </c>
      <c r="V797" s="26" t="str">
        <f t="shared" si="1141"/>
        <v/>
      </c>
      <c r="W797" s="26" t="str">
        <f t="shared" si="1141"/>
        <v/>
      </c>
      <c r="X797" s="26" t="str">
        <f t="shared" si="1141"/>
        <v/>
      </c>
      <c r="Y797" s="24" t="str">
        <f t="shared" si="1141"/>
        <v/>
      </c>
      <c r="Z797" s="18" t="str">
        <f t="shared" si="1140"/>
        <v/>
      </c>
      <c r="AA797" s="24" t="str">
        <f t="shared" si="1140"/>
        <v/>
      </c>
      <c r="AB797" s="24" t="str">
        <f t="shared" si="1140"/>
        <v/>
      </c>
      <c r="AC797" s="26" t="str">
        <f t="shared" si="1140"/>
        <v/>
      </c>
      <c r="AD797" s="33" t="str">
        <f t="shared" si="1140"/>
        <v/>
      </c>
      <c r="AE797" s="24" t="str">
        <f t="shared" si="1140"/>
        <v/>
      </c>
      <c r="AF797" s="26" t="str">
        <f t="shared" si="1140"/>
        <v/>
      </c>
      <c r="AG797" s="24" t="str">
        <f t="shared" si="1140"/>
        <v/>
      </c>
      <c r="AH797" s="26" t="str">
        <f t="shared" si="1140"/>
        <v/>
      </c>
      <c r="AI797" s="26" t="str">
        <f t="shared" si="1140"/>
        <v/>
      </c>
      <c r="AJ797" s="26" t="str">
        <f t="shared" si="1140"/>
        <v/>
      </c>
      <c r="AK797" s="26" t="str">
        <f t="shared" si="1140"/>
        <v/>
      </c>
      <c r="AL797" s="26" t="str">
        <f t="shared" si="1140"/>
        <v/>
      </c>
      <c r="AM797" s="18" t="str">
        <f t="shared" si="1140"/>
        <v/>
      </c>
      <c r="AN797" s="9"/>
      <c r="AO797" s="152" t="str">
        <f t="shared" si="1116"/>
        <v/>
      </c>
      <c r="AP797" s="150" t="str">
        <f t="shared" si="1059"/>
        <v/>
      </c>
      <c r="AQ797" s="151" t="str">
        <f t="shared" si="1060"/>
        <v/>
      </c>
      <c r="AR797" s="107" t="str">
        <f t="shared" si="1061"/>
        <v/>
      </c>
      <c r="AS797" s="128" t="str">
        <f t="shared" si="1062"/>
        <v/>
      </c>
      <c r="AT797" s="114" t="str">
        <f t="shared" si="1117"/>
        <v/>
      </c>
      <c r="AU797" s="114" t="str">
        <f t="shared" si="1118"/>
        <v/>
      </c>
      <c r="AV797" s="114" t="str">
        <f t="shared" si="1119"/>
        <v/>
      </c>
      <c r="AW797" s="114" t="str">
        <f t="shared" si="1120"/>
        <v/>
      </c>
      <c r="AX797" s="117" t="str">
        <f t="shared" si="1121"/>
        <v/>
      </c>
      <c r="AY797" s="117" t="str">
        <f t="shared" si="1122"/>
        <v/>
      </c>
      <c r="AZ797" s="111" t="str">
        <f t="shared" si="1123"/>
        <v/>
      </c>
      <c r="BA797" s="133" t="str">
        <f t="shared" si="1124"/>
        <v/>
      </c>
      <c r="BB797" s="126" t="str">
        <f t="shared" si="1063"/>
        <v/>
      </c>
      <c r="BC797" s="126" t="str">
        <f t="shared" si="1064"/>
        <v/>
      </c>
      <c r="BD797" s="127" t="str">
        <f t="shared" si="1065"/>
        <v/>
      </c>
      <c r="BE797" s="115" t="str">
        <f t="shared" si="1066"/>
        <v/>
      </c>
      <c r="BF797" s="148" t="str">
        <f t="shared" si="1067"/>
        <v/>
      </c>
      <c r="BG797" s="126" t="str">
        <f t="shared" si="1068"/>
        <v/>
      </c>
      <c r="BH797" s="126" t="str">
        <f t="shared" si="1069"/>
        <v/>
      </c>
      <c r="BI797" s="126" t="str">
        <f t="shared" si="1070"/>
        <v/>
      </c>
      <c r="BJ797" s="126" t="str">
        <f t="shared" si="1071"/>
        <v/>
      </c>
      <c r="BK797" s="111" t="str">
        <f t="shared" si="1072"/>
        <v/>
      </c>
      <c r="BL797" s="118" t="str">
        <f t="shared" si="1125"/>
        <v/>
      </c>
      <c r="BM797" s="115" t="str">
        <f t="shared" si="1073"/>
        <v/>
      </c>
      <c r="BN797" s="110" t="str">
        <f t="shared" si="1074"/>
        <v/>
      </c>
      <c r="BO797" s="110" t="str">
        <f t="shared" si="1075"/>
        <v/>
      </c>
      <c r="BP797" s="111" t="str">
        <f t="shared" si="1126"/>
        <v/>
      </c>
      <c r="BQ797" s="110" t="str">
        <f t="shared" si="1127"/>
        <v/>
      </c>
      <c r="BR797" s="153"/>
      <c r="BS797" s="115" t="str">
        <f t="shared" si="1076"/>
        <v/>
      </c>
      <c r="BT797" s="132" t="str">
        <f t="shared" si="1139"/>
        <v/>
      </c>
      <c r="BU797" s="146" t="str">
        <f t="shared" si="1077"/>
        <v/>
      </c>
      <c r="BV797" s="115" t="str">
        <f t="shared" si="1078"/>
        <v/>
      </c>
      <c r="BW797" s="118" t="str">
        <f t="shared" si="1079"/>
        <v/>
      </c>
      <c r="BX797" s="119"/>
      <c r="BY797" s="111" t="str">
        <f t="shared" si="1080"/>
        <v/>
      </c>
      <c r="BZ797" s="111" t="str">
        <f t="shared" si="1081"/>
        <v/>
      </c>
      <c r="CA797" s="111" t="str">
        <f t="shared" si="1082"/>
        <v/>
      </c>
      <c r="CB797" s="142" t="str">
        <f t="shared" si="1083"/>
        <v/>
      </c>
      <c r="CC797" s="184" t="str">
        <f t="shared" si="1084"/>
        <v/>
      </c>
      <c r="CD797" s="115" t="str">
        <f t="shared" si="1085"/>
        <v/>
      </c>
      <c r="CE797" s="115" t="str">
        <f t="shared" si="1086"/>
        <v/>
      </c>
      <c r="CF797" s="125" t="str">
        <f t="shared" si="1087"/>
        <v/>
      </c>
      <c r="CG797" s="125" t="str">
        <f t="shared" si="1088"/>
        <v/>
      </c>
      <c r="CH797" s="149" t="str">
        <f t="shared" si="1089"/>
        <v/>
      </c>
      <c r="CI797" s="142" t="str">
        <f t="shared" si="1090"/>
        <v/>
      </c>
      <c r="CJ797" s="119"/>
      <c r="CK797" s="109"/>
      <c r="CL797" s="166" t="str">
        <f t="shared" si="1091"/>
        <v/>
      </c>
      <c r="CM797" s="166" t="str">
        <f t="shared" si="1092"/>
        <v/>
      </c>
      <c r="CN797" s="163" t="str">
        <f t="shared" si="1093"/>
        <v/>
      </c>
      <c r="CO797" s="164" t="str">
        <f t="shared" si="1094"/>
        <v/>
      </c>
      <c r="CP797" s="109"/>
      <c r="CQ797" s="163" t="str">
        <f t="shared" si="1095"/>
        <v/>
      </c>
      <c r="CR797" s="163" t="str">
        <f t="shared" si="1096"/>
        <v/>
      </c>
      <c r="CS797" s="109"/>
      <c r="CT797" s="112" t="str">
        <f t="shared" si="1128"/>
        <v/>
      </c>
      <c r="CU797" s="145" t="str">
        <f t="shared" si="1129"/>
        <v/>
      </c>
      <c r="CV797" s="111" t="str">
        <f t="shared" si="1130"/>
        <v/>
      </c>
      <c r="CW797" s="111" t="str">
        <f t="shared" si="1131"/>
        <v/>
      </c>
      <c r="CX797" s="109" t="str">
        <f t="shared" si="1097"/>
        <v/>
      </c>
      <c r="CY797" s="126" t="str">
        <f t="shared" si="1098"/>
        <v/>
      </c>
      <c r="CZ797" s="126" t="str">
        <f t="shared" si="1099"/>
        <v/>
      </c>
      <c r="DA797" s="126" t="str">
        <f t="shared" si="1100"/>
        <v/>
      </c>
      <c r="DB797" s="145" t="str">
        <f t="shared" si="1101"/>
        <v/>
      </c>
      <c r="DC797" s="143" t="str">
        <f t="shared" si="1102"/>
        <v/>
      </c>
      <c r="DD797" s="121"/>
      <c r="DE797" s="113" t="str">
        <f t="shared" si="1103"/>
        <v/>
      </c>
      <c r="DF797" s="113" t="str">
        <f t="shared" si="1104"/>
        <v/>
      </c>
      <c r="DG797" s="111" t="e">
        <f t="shared" si="1132"/>
        <v>#N/A</v>
      </c>
      <c r="DH797" s="108" t="str">
        <f t="shared" si="1105"/>
        <v/>
      </c>
      <c r="DI797" s="108" t="str">
        <f t="shared" si="1133"/>
        <v/>
      </c>
      <c r="DJ797" s="108" t="str">
        <f t="shared" si="1134"/>
        <v/>
      </c>
      <c r="DK797" s="108" t="str">
        <f t="shared" si="1137"/>
        <v/>
      </c>
      <c r="DL797" s="108" t="str">
        <f t="shared" si="1135"/>
        <v/>
      </c>
      <c r="DM797" s="108" t="str">
        <f t="shared" si="1136"/>
        <v/>
      </c>
      <c r="DN797" s="103"/>
      <c r="DO797" s="170" t="str">
        <f t="shared" si="1106"/>
        <v/>
      </c>
      <c r="DP797" s="170" t="str">
        <f t="shared" si="1107"/>
        <v/>
      </c>
      <c r="DQ797" s="170" t="str">
        <f t="shared" si="1108"/>
        <v/>
      </c>
      <c r="DR797" s="55" t="str">
        <f t="shared" si="1109"/>
        <v/>
      </c>
      <c r="DS797" s="55" t="str">
        <f t="shared" si="1110"/>
        <v/>
      </c>
      <c r="DT797" s="173" t="str">
        <f t="shared" si="1111"/>
        <v/>
      </c>
      <c r="DU797" s="55" t="str">
        <f t="shared" si="1112"/>
        <v/>
      </c>
      <c r="DV797" s="21" t="str">
        <f t="shared" si="1113"/>
        <v/>
      </c>
      <c r="DW797" s="11" t="str">
        <f t="shared" si="1138"/>
        <v/>
      </c>
      <c r="DX797" s="12" t="str">
        <f t="shared" si="1114"/>
        <v/>
      </c>
      <c r="DY797" s="15"/>
    </row>
    <row r="798" spans="1:129" ht="19.899999999999999" customHeight="1" x14ac:dyDescent="0.25">
      <c r="A798" s="47">
        <f t="shared" si="1115"/>
        <v>797</v>
      </c>
      <c r="B798" s="176"/>
      <c r="C798" s="194"/>
      <c r="D798" s="176"/>
      <c r="E798" s="194"/>
      <c r="F798" s="192"/>
      <c r="G798" s="193"/>
      <c r="H798" s="176"/>
      <c r="I798" s="176"/>
      <c r="J798" s="180"/>
      <c r="K798" s="180"/>
      <c r="L798" s="180"/>
      <c r="M798" s="40"/>
      <c r="N798" s="10" t="str">
        <f t="shared" si="1058"/>
        <v/>
      </c>
      <c r="O798" s="13"/>
      <c r="P798" s="26" t="str">
        <f t="shared" si="1141"/>
        <v/>
      </c>
      <c r="Q798" s="26" t="str">
        <f t="shared" si="1141"/>
        <v/>
      </c>
      <c r="R798" s="26" t="str">
        <f t="shared" si="1141"/>
        <v/>
      </c>
      <c r="S798" s="26" t="str">
        <f t="shared" si="1141"/>
        <v/>
      </c>
      <c r="T798" s="26" t="str">
        <f t="shared" si="1141"/>
        <v/>
      </c>
      <c r="U798" s="157" t="str">
        <f t="shared" si="1141"/>
        <v/>
      </c>
      <c r="V798" s="26" t="str">
        <f t="shared" si="1141"/>
        <v/>
      </c>
      <c r="W798" s="26" t="str">
        <f t="shared" si="1141"/>
        <v/>
      </c>
      <c r="X798" s="26" t="str">
        <f t="shared" si="1141"/>
        <v/>
      </c>
      <c r="Y798" s="24" t="str">
        <f t="shared" si="1141"/>
        <v/>
      </c>
      <c r="Z798" s="18" t="str">
        <f t="shared" si="1140"/>
        <v/>
      </c>
      <c r="AA798" s="24" t="str">
        <f t="shared" si="1140"/>
        <v/>
      </c>
      <c r="AB798" s="24" t="str">
        <f t="shared" si="1140"/>
        <v/>
      </c>
      <c r="AC798" s="26" t="str">
        <f t="shared" si="1140"/>
        <v/>
      </c>
      <c r="AD798" s="33" t="str">
        <f t="shared" si="1140"/>
        <v/>
      </c>
      <c r="AE798" s="24" t="str">
        <f t="shared" si="1140"/>
        <v/>
      </c>
      <c r="AF798" s="26" t="str">
        <f t="shared" si="1140"/>
        <v/>
      </c>
      <c r="AG798" s="24" t="str">
        <f t="shared" si="1140"/>
        <v/>
      </c>
      <c r="AH798" s="26" t="str">
        <f t="shared" si="1140"/>
        <v/>
      </c>
      <c r="AI798" s="26" t="str">
        <f t="shared" si="1140"/>
        <v/>
      </c>
      <c r="AJ798" s="26" t="str">
        <f t="shared" si="1140"/>
        <v/>
      </c>
      <c r="AK798" s="26" t="str">
        <f t="shared" si="1140"/>
        <v/>
      </c>
      <c r="AL798" s="26" t="str">
        <f t="shared" si="1140"/>
        <v/>
      </c>
      <c r="AM798" s="18" t="str">
        <f t="shared" si="1140"/>
        <v/>
      </c>
      <c r="AN798" s="9"/>
      <c r="AO798" s="152" t="str">
        <f t="shared" si="1116"/>
        <v/>
      </c>
      <c r="AP798" s="150" t="str">
        <f t="shared" si="1059"/>
        <v/>
      </c>
      <c r="AQ798" s="151" t="str">
        <f t="shared" si="1060"/>
        <v/>
      </c>
      <c r="AR798" s="107" t="str">
        <f t="shared" si="1061"/>
        <v/>
      </c>
      <c r="AS798" s="128" t="str">
        <f t="shared" si="1062"/>
        <v/>
      </c>
      <c r="AT798" s="114" t="str">
        <f t="shared" si="1117"/>
        <v/>
      </c>
      <c r="AU798" s="114" t="str">
        <f t="shared" si="1118"/>
        <v/>
      </c>
      <c r="AV798" s="114" t="str">
        <f t="shared" si="1119"/>
        <v/>
      </c>
      <c r="AW798" s="114" t="str">
        <f t="shared" si="1120"/>
        <v/>
      </c>
      <c r="AX798" s="117" t="str">
        <f t="shared" si="1121"/>
        <v/>
      </c>
      <c r="AY798" s="117" t="str">
        <f t="shared" si="1122"/>
        <v/>
      </c>
      <c r="AZ798" s="111" t="str">
        <f t="shared" si="1123"/>
        <v/>
      </c>
      <c r="BA798" s="133" t="str">
        <f t="shared" si="1124"/>
        <v/>
      </c>
      <c r="BB798" s="126" t="str">
        <f t="shared" si="1063"/>
        <v/>
      </c>
      <c r="BC798" s="126" t="str">
        <f t="shared" si="1064"/>
        <v/>
      </c>
      <c r="BD798" s="127" t="str">
        <f t="shared" si="1065"/>
        <v/>
      </c>
      <c r="BE798" s="115" t="str">
        <f t="shared" si="1066"/>
        <v/>
      </c>
      <c r="BF798" s="148" t="str">
        <f t="shared" si="1067"/>
        <v/>
      </c>
      <c r="BG798" s="126" t="str">
        <f t="shared" si="1068"/>
        <v/>
      </c>
      <c r="BH798" s="126" t="str">
        <f t="shared" si="1069"/>
        <v/>
      </c>
      <c r="BI798" s="126" t="str">
        <f t="shared" si="1070"/>
        <v/>
      </c>
      <c r="BJ798" s="126" t="str">
        <f t="shared" si="1071"/>
        <v/>
      </c>
      <c r="BK798" s="111" t="str">
        <f t="shared" si="1072"/>
        <v/>
      </c>
      <c r="BL798" s="118" t="str">
        <f t="shared" si="1125"/>
        <v/>
      </c>
      <c r="BM798" s="115" t="str">
        <f t="shared" si="1073"/>
        <v/>
      </c>
      <c r="BN798" s="110" t="str">
        <f t="shared" si="1074"/>
        <v/>
      </c>
      <c r="BO798" s="110" t="str">
        <f t="shared" si="1075"/>
        <v/>
      </c>
      <c r="BP798" s="111" t="str">
        <f t="shared" si="1126"/>
        <v/>
      </c>
      <c r="BQ798" s="110" t="str">
        <f t="shared" si="1127"/>
        <v/>
      </c>
      <c r="BR798" s="153"/>
      <c r="BS798" s="115" t="str">
        <f t="shared" si="1076"/>
        <v/>
      </c>
      <c r="BT798" s="132" t="str">
        <f t="shared" si="1139"/>
        <v/>
      </c>
      <c r="BU798" s="146" t="str">
        <f t="shared" si="1077"/>
        <v/>
      </c>
      <c r="BV798" s="115" t="str">
        <f t="shared" si="1078"/>
        <v/>
      </c>
      <c r="BW798" s="118" t="str">
        <f t="shared" si="1079"/>
        <v/>
      </c>
      <c r="BX798" s="119"/>
      <c r="BY798" s="111" t="str">
        <f t="shared" si="1080"/>
        <v/>
      </c>
      <c r="BZ798" s="111" t="str">
        <f t="shared" si="1081"/>
        <v/>
      </c>
      <c r="CA798" s="111" t="str">
        <f t="shared" si="1082"/>
        <v/>
      </c>
      <c r="CB798" s="142" t="str">
        <f t="shared" si="1083"/>
        <v/>
      </c>
      <c r="CC798" s="184" t="str">
        <f t="shared" si="1084"/>
        <v/>
      </c>
      <c r="CD798" s="115" t="str">
        <f t="shared" si="1085"/>
        <v/>
      </c>
      <c r="CE798" s="115" t="str">
        <f t="shared" si="1086"/>
        <v/>
      </c>
      <c r="CF798" s="125" t="str">
        <f t="shared" si="1087"/>
        <v/>
      </c>
      <c r="CG798" s="125" t="str">
        <f t="shared" si="1088"/>
        <v/>
      </c>
      <c r="CH798" s="149" t="str">
        <f t="shared" si="1089"/>
        <v/>
      </c>
      <c r="CI798" s="142" t="str">
        <f t="shared" si="1090"/>
        <v/>
      </c>
      <c r="CJ798" s="119"/>
      <c r="CK798" s="109"/>
      <c r="CL798" s="166" t="str">
        <f t="shared" si="1091"/>
        <v/>
      </c>
      <c r="CM798" s="166" t="str">
        <f t="shared" si="1092"/>
        <v/>
      </c>
      <c r="CN798" s="163" t="str">
        <f t="shared" si="1093"/>
        <v/>
      </c>
      <c r="CO798" s="164" t="str">
        <f t="shared" si="1094"/>
        <v/>
      </c>
      <c r="CP798" s="109"/>
      <c r="CQ798" s="163" t="str">
        <f t="shared" si="1095"/>
        <v/>
      </c>
      <c r="CR798" s="163" t="str">
        <f t="shared" si="1096"/>
        <v/>
      </c>
      <c r="CS798" s="109"/>
      <c r="CT798" s="112" t="str">
        <f t="shared" si="1128"/>
        <v/>
      </c>
      <c r="CU798" s="145" t="str">
        <f t="shared" si="1129"/>
        <v/>
      </c>
      <c r="CV798" s="111" t="str">
        <f t="shared" si="1130"/>
        <v/>
      </c>
      <c r="CW798" s="111" t="str">
        <f t="shared" si="1131"/>
        <v/>
      </c>
      <c r="CX798" s="109" t="str">
        <f t="shared" si="1097"/>
        <v/>
      </c>
      <c r="CY798" s="126" t="str">
        <f t="shared" si="1098"/>
        <v/>
      </c>
      <c r="CZ798" s="126" t="str">
        <f t="shared" si="1099"/>
        <v/>
      </c>
      <c r="DA798" s="126" t="str">
        <f t="shared" si="1100"/>
        <v/>
      </c>
      <c r="DB798" s="145" t="str">
        <f t="shared" si="1101"/>
        <v/>
      </c>
      <c r="DC798" s="143" t="str">
        <f t="shared" si="1102"/>
        <v/>
      </c>
      <c r="DD798" s="121"/>
      <c r="DE798" s="113" t="str">
        <f t="shared" si="1103"/>
        <v/>
      </c>
      <c r="DF798" s="113" t="str">
        <f t="shared" si="1104"/>
        <v/>
      </c>
      <c r="DG798" s="111" t="e">
        <f t="shared" si="1132"/>
        <v>#N/A</v>
      </c>
      <c r="DH798" s="108" t="str">
        <f t="shared" si="1105"/>
        <v/>
      </c>
      <c r="DI798" s="108" t="str">
        <f t="shared" si="1133"/>
        <v/>
      </c>
      <c r="DJ798" s="108" t="str">
        <f t="shared" si="1134"/>
        <v/>
      </c>
      <c r="DK798" s="108" t="str">
        <f t="shared" si="1137"/>
        <v/>
      </c>
      <c r="DL798" s="108" t="str">
        <f t="shared" si="1135"/>
        <v/>
      </c>
      <c r="DM798" s="108" t="str">
        <f t="shared" si="1136"/>
        <v/>
      </c>
      <c r="DN798" s="103"/>
      <c r="DO798" s="170" t="str">
        <f t="shared" si="1106"/>
        <v/>
      </c>
      <c r="DP798" s="170" t="str">
        <f t="shared" si="1107"/>
        <v/>
      </c>
      <c r="DQ798" s="170" t="str">
        <f t="shared" si="1108"/>
        <v/>
      </c>
      <c r="DR798" s="55" t="str">
        <f t="shared" si="1109"/>
        <v/>
      </c>
      <c r="DS798" s="55" t="str">
        <f t="shared" si="1110"/>
        <v/>
      </c>
      <c r="DT798" s="173" t="str">
        <f t="shared" si="1111"/>
        <v/>
      </c>
      <c r="DU798" s="55" t="str">
        <f t="shared" si="1112"/>
        <v/>
      </c>
      <c r="DV798" s="21" t="str">
        <f t="shared" si="1113"/>
        <v/>
      </c>
      <c r="DW798" s="11" t="str">
        <f t="shared" si="1138"/>
        <v/>
      </c>
      <c r="DX798" s="12" t="str">
        <f t="shared" si="1114"/>
        <v/>
      </c>
      <c r="DY798" s="15"/>
    </row>
    <row r="799" spans="1:129" ht="19.899999999999999" customHeight="1" x14ac:dyDescent="0.25">
      <c r="A799" s="47">
        <f t="shared" si="1115"/>
        <v>798</v>
      </c>
      <c r="B799" s="176"/>
      <c r="C799" s="194"/>
      <c r="D799" s="176"/>
      <c r="E799" s="194"/>
      <c r="F799" s="192"/>
      <c r="G799" s="193"/>
      <c r="H799" s="176"/>
      <c r="I799" s="176"/>
      <c r="J799" s="180"/>
      <c r="K799" s="180"/>
      <c r="L799" s="180"/>
      <c r="M799" s="40"/>
      <c r="N799" s="10" t="str">
        <f t="shared" si="1058"/>
        <v/>
      </c>
      <c r="O799" s="13"/>
      <c r="P799" s="26" t="str">
        <f t="shared" si="1141"/>
        <v/>
      </c>
      <c r="Q799" s="26" t="str">
        <f t="shared" si="1141"/>
        <v/>
      </c>
      <c r="R799" s="26" t="str">
        <f t="shared" si="1141"/>
        <v/>
      </c>
      <c r="S799" s="26" t="str">
        <f t="shared" si="1141"/>
        <v/>
      </c>
      <c r="T799" s="26" t="str">
        <f t="shared" si="1141"/>
        <v/>
      </c>
      <c r="U799" s="157" t="str">
        <f t="shared" si="1141"/>
        <v/>
      </c>
      <c r="V799" s="26" t="str">
        <f t="shared" si="1141"/>
        <v/>
      </c>
      <c r="W799" s="26" t="str">
        <f t="shared" si="1141"/>
        <v/>
      </c>
      <c r="X799" s="26" t="str">
        <f t="shared" si="1141"/>
        <v/>
      </c>
      <c r="Y799" s="24" t="str">
        <f t="shared" si="1141"/>
        <v/>
      </c>
      <c r="Z799" s="18" t="str">
        <f t="shared" si="1140"/>
        <v/>
      </c>
      <c r="AA799" s="24" t="str">
        <f t="shared" si="1140"/>
        <v/>
      </c>
      <c r="AB799" s="24" t="str">
        <f t="shared" si="1140"/>
        <v/>
      </c>
      <c r="AC799" s="26" t="str">
        <f t="shared" si="1140"/>
        <v/>
      </c>
      <c r="AD799" s="33" t="str">
        <f t="shared" si="1140"/>
        <v/>
      </c>
      <c r="AE799" s="24" t="str">
        <f t="shared" si="1140"/>
        <v/>
      </c>
      <c r="AF799" s="26" t="str">
        <f t="shared" si="1140"/>
        <v/>
      </c>
      <c r="AG799" s="24" t="str">
        <f t="shared" si="1140"/>
        <v/>
      </c>
      <c r="AH799" s="26" t="str">
        <f t="shared" si="1140"/>
        <v/>
      </c>
      <c r="AI799" s="26" t="str">
        <f t="shared" si="1140"/>
        <v/>
      </c>
      <c r="AJ799" s="26" t="str">
        <f t="shared" si="1140"/>
        <v/>
      </c>
      <c r="AK799" s="26" t="str">
        <f t="shared" si="1140"/>
        <v/>
      </c>
      <c r="AL799" s="26" t="str">
        <f t="shared" si="1140"/>
        <v/>
      </c>
      <c r="AM799" s="18" t="str">
        <f t="shared" si="1140"/>
        <v/>
      </c>
      <c r="AN799" s="9"/>
      <c r="AO799" s="152" t="str">
        <f t="shared" si="1116"/>
        <v/>
      </c>
      <c r="AP799" s="150" t="str">
        <f t="shared" si="1059"/>
        <v/>
      </c>
      <c r="AQ799" s="151" t="str">
        <f t="shared" si="1060"/>
        <v/>
      </c>
      <c r="AR799" s="107" t="str">
        <f t="shared" si="1061"/>
        <v/>
      </c>
      <c r="AS799" s="128" t="str">
        <f t="shared" si="1062"/>
        <v/>
      </c>
      <c r="AT799" s="114" t="str">
        <f t="shared" si="1117"/>
        <v/>
      </c>
      <c r="AU799" s="114" t="str">
        <f t="shared" si="1118"/>
        <v/>
      </c>
      <c r="AV799" s="114" t="str">
        <f t="shared" si="1119"/>
        <v/>
      </c>
      <c r="AW799" s="114" t="str">
        <f t="shared" si="1120"/>
        <v/>
      </c>
      <c r="AX799" s="117" t="str">
        <f t="shared" si="1121"/>
        <v/>
      </c>
      <c r="AY799" s="117" t="str">
        <f t="shared" si="1122"/>
        <v/>
      </c>
      <c r="AZ799" s="111" t="str">
        <f t="shared" si="1123"/>
        <v/>
      </c>
      <c r="BA799" s="133" t="str">
        <f t="shared" si="1124"/>
        <v/>
      </c>
      <c r="BB799" s="126" t="str">
        <f t="shared" si="1063"/>
        <v/>
      </c>
      <c r="BC799" s="126" t="str">
        <f t="shared" si="1064"/>
        <v/>
      </c>
      <c r="BD799" s="127" t="str">
        <f t="shared" si="1065"/>
        <v/>
      </c>
      <c r="BE799" s="115" t="str">
        <f t="shared" si="1066"/>
        <v/>
      </c>
      <c r="BF799" s="148" t="str">
        <f t="shared" si="1067"/>
        <v/>
      </c>
      <c r="BG799" s="126" t="str">
        <f t="shared" si="1068"/>
        <v/>
      </c>
      <c r="BH799" s="126" t="str">
        <f t="shared" si="1069"/>
        <v/>
      </c>
      <c r="BI799" s="126" t="str">
        <f t="shared" si="1070"/>
        <v/>
      </c>
      <c r="BJ799" s="126" t="str">
        <f t="shared" si="1071"/>
        <v/>
      </c>
      <c r="BK799" s="111" t="str">
        <f t="shared" si="1072"/>
        <v/>
      </c>
      <c r="BL799" s="118" t="str">
        <f t="shared" si="1125"/>
        <v/>
      </c>
      <c r="BM799" s="115" t="str">
        <f t="shared" si="1073"/>
        <v/>
      </c>
      <c r="BN799" s="110" t="str">
        <f t="shared" si="1074"/>
        <v/>
      </c>
      <c r="BO799" s="110" t="str">
        <f t="shared" si="1075"/>
        <v/>
      </c>
      <c r="BP799" s="111" t="str">
        <f t="shared" si="1126"/>
        <v/>
      </c>
      <c r="BQ799" s="110" t="str">
        <f t="shared" si="1127"/>
        <v/>
      </c>
      <c r="BR799" s="153"/>
      <c r="BS799" s="115" t="str">
        <f t="shared" si="1076"/>
        <v/>
      </c>
      <c r="BT799" s="132" t="str">
        <f t="shared" si="1139"/>
        <v/>
      </c>
      <c r="BU799" s="146" t="str">
        <f t="shared" si="1077"/>
        <v/>
      </c>
      <c r="BV799" s="115" t="str">
        <f t="shared" si="1078"/>
        <v/>
      </c>
      <c r="BW799" s="118" t="str">
        <f t="shared" si="1079"/>
        <v/>
      </c>
      <c r="BX799" s="119"/>
      <c r="BY799" s="111" t="str">
        <f t="shared" si="1080"/>
        <v/>
      </c>
      <c r="BZ799" s="111" t="str">
        <f t="shared" si="1081"/>
        <v/>
      </c>
      <c r="CA799" s="111" t="str">
        <f t="shared" si="1082"/>
        <v/>
      </c>
      <c r="CB799" s="142" t="str">
        <f t="shared" si="1083"/>
        <v/>
      </c>
      <c r="CC799" s="184" t="str">
        <f t="shared" si="1084"/>
        <v/>
      </c>
      <c r="CD799" s="115" t="str">
        <f t="shared" si="1085"/>
        <v/>
      </c>
      <c r="CE799" s="115" t="str">
        <f t="shared" si="1086"/>
        <v/>
      </c>
      <c r="CF799" s="125" t="str">
        <f t="shared" si="1087"/>
        <v/>
      </c>
      <c r="CG799" s="125" t="str">
        <f t="shared" si="1088"/>
        <v/>
      </c>
      <c r="CH799" s="149" t="str">
        <f t="shared" si="1089"/>
        <v/>
      </c>
      <c r="CI799" s="142" t="str">
        <f t="shared" si="1090"/>
        <v/>
      </c>
      <c r="CJ799" s="119"/>
      <c r="CK799" s="109"/>
      <c r="CL799" s="166" t="str">
        <f t="shared" si="1091"/>
        <v/>
      </c>
      <c r="CM799" s="166" t="str">
        <f t="shared" si="1092"/>
        <v/>
      </c>
      <c r="CN799" s="163" t="str">
        <f t="shared" si="1093"/>
        <v/>
      </c>
      <c r="CO799" s="164" t="str">
        <f t="shared" si="1094"/>
        <v/>
      </c>
      <c r="CP799" s="109"/>
      <c r="CQ799" s="163" t="str">
        <f t="shared" si="1095"/>
        <v/>
      </c>
      <c r="CR799" s="163" t="str">
        <f t="shared" si="1096"/>
        <v/>
      </c>
      <c r="CS799" s="109"/>
      <c r="CT799" s="112" t="str">
        <f t="shared" si="1128"/>
        <v/>
      </c>
      <c r="CU799" s="145" t="str">
        <f t="shared" si="1129"/>
        <v/>
      </c>
      <c r="CV799" s="111" t="str">
        <f t="shared" si="1130"/>
        <v/>
      </c>
      <c r="CW799" s="111" t="str">
        <f t="shared" si="1131"/>
        <v/>
      </c>
      <c r="CX799" s="109" t="str">
        <f t="shared" si="1097"/>
        <v/>
      </c>
      <c r="CY799" s="126" t="str">
        <f t="shared" si="1098"/>
        <v/>
      </c>
      <c r="CZ799" s="126" t="str">
        <f t="shared" si="1099"/>
        <v/>
      </c>
      <c r="DA799" s="126" t="str">
        <f t="shared" si="1100"/>
        <v/>
      </c>
      <c r="DB799" s="145" t="str">
        <f t="shared" si="1101"/>
        <v/>
      </c>
      <c r="DC799" s="143" t="str">
        <f t="shared" si="1102"/>
        <v/>
      </c>
      <c r="DD799" s="121"/>
      <c r="DE799" s="113" t="str">
        <f t="shared" si="1103"/>
        <v/>
      </c>
      <c r="DF799" s="113" t="str">
        <f t="shared" si="1104"/>
        <v/>
      </c>
      <c r="DG799" s="111" t="e">
        <f t="shared" si="1132"/>
        <v>#N/A</v>
      </c>
      <c r="DH799" s="108" t="str">
        <f t="shared" si="1105"/>
        <v/>
      </c>
      <c r="DI799" s="108" t="str">
        <f t="shared" si="1133"/>
        <v/>
      </c>
      <c r="DJ799" s="108" t="str">
        <f t="shared" si="1134"/>
        <v/>
      </c>
      <c r="DK799" s="108" t="str">
        <f t="shared" si="1137"/>
        <v/>
      </c>
      <c r="DL799" s="108" t="str">
        <f t="shared" si="1135"/>
        <v/>
      </c>
      <c r="DM799" s="108" t="str">
        <f t="shared" si="1136"/>
        <v/>
      </c>
      <c r="DN799" s="103"/>
      <c r="DO799" s="170" t="str">
        <f t="shared" si="1106"/>
        <v/>
      </c>
      <c r="DP799" s="170" t="str">
        <f t="shared" si="1107"/>
        <v/>
      </c>
      <c r="DQ799" s="170" t="str">
        <f t="shared" si="1108"/>
        <v/>
      </c>
      <c r="DR799" s="55" t="str">
        <f t="shared" si="1109"/>
        <v/>
      </c>
      <c r="DS799" s="55" t="str">
        <f t="shared" si="1110"/>
        <v/>
      </c>
      <c r="DT799" s="173" t="str">
        <f t="shared" si="1111"/>
        <v/>
      </c>
      <c r="DU799" s="55" t="str">
        <f t="shared" si="1112"/>
        <v/>
      </c>
      <c r="DV799" s="21" t="str">
        <f t="shared" si="1113"/>
        <v/>
      </c>
      <c r="DW799" s="11" t="str">
        <f t="shared" si="1138"/>
        <v/>
      </c>
      <c r="DX799" s="12" t="str">
        <f t="shared" si="1114"/>
        <v/>
      </c>
      <c r="DY799" s="15"/>
    </row>
    <row r="800" spans="1:129" ht="19.899999999999999" customHeight="1" x14ac:dyDescent="0.25">
      <c r="A800" s="47">
        <f t="shared" si="1115"/>
        <v>799</v>
      </c>
      <c r="B800" s="176"/>
      <c r="C800" s="194"/>
      <c r="D800" s="176"/>
      <c r="E800" s="194"/>
      <c r="F800" s="192"/>
      <c r="G800" s="193"/>
      <c r="H800" s="176"/>
      <c r="I800" s="176"/>
      <c r="J800" s="180"/>
      <c r="K800" s="180"/>
      <c r="L800" s="180"/>
      <c r="M800" s="40"/>
      <c r="N800" s="10" t="str">
        <f t="shared" si="1058"/>
        <v/>
      </c>
      <c r="O800" s="13"/>
      <c r="P800" s="26" t="str">
        <f t="shared" si="1141"/>
        <v/>
      </c>
      <c r="Q800" s="26" t="str">
        <f t="shared" si="1141"/>
        <v/>
      </c>
      <c r="R800" s="26" t="str">
        <f t="shared" si="1141"/>
        <v/>
      </c>
      <c r="S800" s="26" t="str">
        <f t="shared" si="1141"/>
        <v/>
      </c>
      <c r="T800" s="26" t="str">
        <f t="shared" si="1141"/>
        <v/>
      </c>
      <c r="U800" s="157" t="str">
        <f t="shared" si="1141"/>
        <v/>
      </c>
      <c r="V800" s="26" t="str">
        <f t="shared" si="1141"/>
        <v/>
      </c>
      <c r="W800" s="26" t="str">
        <f t="shared" si="1141"/>
        <v/>
      </c>
      <c r="X800" s="26" t="str">
        <f t="shared" si="1141"/>
        <v/>
      </c>
      <c r="Y800" s="24" t="str">
        <f t="shared" si="1141"/>
        <v/>
      </c>
      <c r="Z800" s="18" t="str">
        <f t="shared" si="1140"/>
        <v/>
      </c>
      <c r="AA800" s="24" t="str">
        <f t="shared" si="1140"/>
        <v/>
      </c>
      <c r="AB800" s="24" t="str">
        <f t="shared" si="1140"/>
        <v/>
      </c>
      <c r="AC800" s="26" t="str">
        <f t="shared" si="1140"/>
        <v/>
      </c>
      <c r="AD800" s="33" t="str">
        <f t="shared" si="1140"/>
        <v/>
      </c>
      <c r="AE800" s="24" t="str">
        <f t="shared" si="1140"/>
        <v/>
      </c>
      <c r="AF800" s="26" t="str">
        <f t="shared" si="1140"/>
        <v/>
      </c>
      <c r="AG800" s="24" t="str">
        <f t="shared" si="1140"/>
        <v/>
      </c>
      <c r="AH800" s="26" t="str">
        <f t="shared" si="1140"/>
        <v/>
      </c>
      <c r="AI800" s="26" t="str">
        <f t="shared" si="1140"/>
        <v/>
      </c>
      <c r="AJ800" s="26" t="str">
        <f t="shared" si="1140"/>
        <v/>
      </c>
      <c r="AK800" s="26" t="str">
        <f t="shared" si="1140"/>
        <v/>
      </c>
      <c r="AL800" s="26" t="str">
        <f t="shared" si="1140"/>
        <v/>
      </c>
      <c r="AM800" s="18" t="str">
        <f t="shared" si="1140"/>
        <v/>
      </c>
      <c r="AN800" s="9"/>
      <c r="AO800" s="152" t="str">
        <f t="shared" si="1116"/>
        <v/>
      </c>
      <c r="AP800" s="150" t="str">
        <f t="shared" si="1059"/>
        <v/>
      </c>
      <c r="AQ800" s="151" t="str">
        <f t="shared" si="1060"/>
        <v/>
      </c>
      <c r="AR800" s="107" t="str">
        <f t="shared" si="1061"/>
        <v/>
      </c>
      <c r="AS800" s="128" t="str">
        <f t="shared" si="1062"/>
        <v/>
      </c>
      <c r="AT800" s="114" t="str">
        <f t="shared" si="1117"/>
        <v/>
      </c>
      <c r="AU800" s="114" t="str">
        <f t="shared" si="1118"/>
        <v/>
      </c>
      <c r="AV800" s="114" t="str">
        <f t="shared" si="1119"/>
        <v/>
      </c>
      <c r="AW800" s="114" t="str">
        <f t="shared" si="1120"/>
        <v/>
      </c>
      <c r="AX800" s="117" t="str">
        <f t="shared" si="1121"/>
        <v/>
      </c>
      <c r="AY800" s="117" t="str">
        <f t="shared" si="1122"/>
        <v/>
      </c>
      <c r="AZ800" s="111" t="str">
        <f t="shared" si="1123"/>
        <v/>
      </c>
      <c r="BA800" s="133" t="str">
        <f t="shared" si="1124"/>
        <v/>
      </c>
      <c r="BB800" s="126" t="str">
        <f t="shared" si="1063"/>
        <v/>
      </c>
      <c r="BC800" s="126" t="str">
        <f t="shared" si="1064"/>
        <v/>
      </c>
      <c r="BD800" s="127" t="str">
        <f t="shared" si="1065"/>
        <v/>
      </c>
      <c r="BE800" s="115" t="str">
        <f t="shared" si="1066"/>
        <v/>
      </c>
      <c r="BF800" s="148" t="str">
        <f t="shared" si="1067"/>
        <v/>
      </c>
      <c r="BG800" s="126" t="str">
        <f t="shared" si="1068"/>
        <v/>
      </c>
      <c r="BH800" s="126" t="str">
        <f t="shared" si="1069"/>
        <v/>
      </c>
      <c r="BI800" s="126" t="str">
        <f t="shared" si="1070"/>
        <v/>
      </c>
      <c r="BJ800" s="126" t="str">
        <f t="shared" si="1071"/>
        <v/>
      </c>
      <c r="BK800" s="111" t="str">
        <f t="shared" si="1072"/>
        <v/>
      </c>
      <c r="BL800" s="118" t="str">
        <f t="shared" si="1125"/>
        <v/>
      </c>
      <c r="BM800" s="115" t="str">
        <f t="shared" si="1073"/>
        <v/>
      </c>
      <c r="BN800" s="110" t="str">
        <f t="shared" si="1074"/>
        <v/>
      </c>
      <c r="BO800" s="110" t="str">
        <f t="shared" si="1075"/>
        <v/>
      </c>
      <c r="BP800" s="111" t="str">
        <f t="shared" si="1126"/>
        <v/>
      </c>
      <c r="BQ800" s="110" t="str">
        <f t="shared" si="1127"/>
        <v/>
      </c>
      <c r="BR800" s="153"/>
      <c r="BS800" s="115" t="str">
        <f t="shared" si="1076"/>
        <v/>
      </c>
      <c r="BT800" s="132" t="str">
        <f t="shared" si="1139"/>
        <v/>
      </c>
      <c r="BU800" s="146" t="str">
        <f t="shared" si="1077"/>
        <v/>
      </c>
      <c r="BV800" s="115" t="str">
        <f t="shared" si="1078"/>
        <v/>
      </c>
      <c r="BW800" s="118" t="str">
        <f t="shared" si="1079"/>
        <v/>
      </c>
      <c r="BX800" s="119"/>
      <c r="BY800" s="111" t="str">
        <f t="shared" si="1080"/>
        <v/>
      </c>
      <c r="BZ800" s="111" t="str">
        <f t="shared" si="1081"/>
        <v/>
      </c>
      <c r="CA800" s="111" t="str">
        <f t="shared" si="1082"/>
        <v/>
      </c>
      <c r="CB800" s="142" t="str">
        <f t="shared" si="1083"/>
        <v/>
      </c>
      <c r="CC800" s="184" t="str">
        <f t="shared" si="1084"/>
        <v/>
      </c>
      <c r="CD800" s="115" t="str">
        <f t="shared" si="1085"/>
        <v/>
      </c>
      <c r="CE800" s="115" t="str">
        <f t="shared" si="1086"/>
        <v/>
      </c>
      <c r="CF800" s="125" t="str">
        <f t="shared" si="1087"/>
        <v/>
      </c>
      <c r="CG800" s="125" t="str">
        <f t="shared" si="1088"/>
        <v/>
      </c>
      <c r="CH800" s="149" t="str">
        <f t="shared" si="1089"/>
        <v/>
      </c>
      <c r="CI800" s="142" t="str">
        <f t="shared" si="1090"/>
        <v/>
      </c>
      <c r="CJ800" s="119"/>
      <c r="CK800" s="109"/>
      <c r="CL800" s="166" t="str">
        <f t="shared" si="1091"/>
        <v/>
      </c>
      <c r="CM800" s="166" t="str">
        <f t="shared" si="1092"/>
        <v/>
      </c>
      <c r="CN800" s="163" t="str">
        <f t="shared" si="1093"/>
        <v/>
      </c>
      <c r="CO800" s="164" t="str">
        <f t="shared" si="1094"/>
        <v/>
      </c>
      <c r="CP800" s="109"/>
      <c r="CQ800" s="163" t="str">
        <f t="shared" si="1095"/>
        <v/>
      </c>
      <c r="CR800" s="163" t="str">
        <f t="shared" si="1096"/>
        <v/>
      </c>
      <c r="CS800" s="109"/>
      <c r="CT800" s="112" t="str">
        <f t="shared" si="1128"/>
        <v/>
      </c>
      <c r="CU800" s="145" t="str">
        <f t="shared" si="1129"/>
        <v/>
      </c>
      <c r="CV800" s="111" t="str">
        <f t="shared" si="1130"/>
        <v/>
      </c>
      <c r="CW800" s="111" t="str">
        <f t="shared" si="1131"/>
        <v/>
      </c>
      <c r="CX800" s="109" t="str">
        <f t="shared" si="1097"/>
        <v/>
      </c>
      <c r="CY800" s="126" t="str">
        <f t="shared" si="1098"/>
        <v/>
      </c>
      <c r="CZ800" s="126" t="str">
        <f t="shared" si="1099"/>
        <v/>
      </c>
      <c r="DA800" s="126" t="str">
        <f t="shared" si="1100"/>
        <v/>
      </c>
      <c r="DB800" s="145" t="str">
        <f t="shared" si="1101"/>
        <v/>
      </c>
      <c r="DC800" s="143" t="str">
        <f t="shared" si="1102"/>
        <v/>
      </c>
      <c r="DD800" s="121"/>
      <c r="DE800" s="113" t="str">
        <f t="shared" si="1103"/>
        <v/>
      </c>
      <c r="DF800" s="113" t="str">
        <f t="shared" si="1104"/>
        <v/>
      </c>
      <c r="DG800" s="111" t="e">
        <f t="shared" si="1132"/>
        <v>#N/A</v>
      </c>
      <c r="DH800" s="108" t="str">
        <f t="shared" si="1105"/>
        <v/>
      </c>
      <c r="DI800" s="108" t="str">
        <f t="shared" si="1133"/>
        <v/>
      </c>
      <c r="DJ800" s="108" t="str">
        <f t="shared" si="1134"/>
        <v/>
      </c>
      <c r="DK800" s="108" t="str">
        <f t="shared" si="1137"/>
        <v/>
      </c>
      <c r="DL800" s="108" t="str">
        <f t="shared" si="1135"/>
        <v/>
      </c>
      <c r="DM800" s="108" t="str">
        <f t="shared" si="1136"/>
        <v/>
      </c>
      <c r="DN800" s="103"/>
      <c r="DO800" s="170" t="str">
        <f t="shared" si="1106"/>
        <v/>
      </c>
      <c r="DP800" s="170" t="str">
        <f t="shared" si="1107"/>
        <v/>
      </c>
      <c r="DQ800" s="170" t="str">
        <f t="shared" si="1108"/>
        <v/>
      </c>
      <c r="DR800" s="55" t="str">
        <f t="shared" si="1109"/>
        <v/>
      </c>
      <c r="DS800" s="55" t="str">
        <f t="shared" si="1110"/>
        <v/>
      </c>
      <c r="DT800" s="173" t="str">
        <f t="shared" si="1111"/>
        <v/>
      </c>
      <c r="DU800" s="55" t="str">
        <f t="shared" si="1112"/>
        <v/>
      </c>
      <c r="DV800" s="21" t="str">
        <f t="shared" si="1113"/>
        <v/>
      </c>
      <c r="DW800" s="11" t="str">
        <f t="shared" si="1138"/>
        <v/>
      </c>
      <c r="DX800" s="12" t="str">
        <f t="shared" si="1114"/>
        <v/>
      </c>
      <c r="DY800" s="15"/>
    </row>
    <row r="801" spans="1:129" ht="19.899999999999999" customHeight="1" x14ac:dyDescent="0.25">
      <c r="A801" s="47">
        <f t="shared" si="1115"/>
        <v>800</v>
      </c>
      <c r="B801" s="176"/>
      <c r="C801" s="194"/>
      <c r="D801" s="176"/>
      <c r="E801" s="194"/>
      <c r="F801" s="192"/>
      <c r="G801" s="193"/>
      <c r="H801" s="176"/>
      <c r="I801" s="176"/>
      <c r="J801" s="180"/>
      <c r="K801" s="180"/>
      <c r="L801" s="180"/>
      <c r="M801" s="40"/>
      <c r="N801" s="10" t="str">
        <f t="shared" si="1058"/>
        <v/>
      </c>
      <c r="O801" s="13"/>
      <c r="P801" s="26" t="str">
        <f t="shared" si="1141"/>
        <v/>
      </c>
      <c r="Q801" s="26" t="str">
        <f t="shared" si="1141"/>
        <v/>
      </c>
      <c r="R801" s="26" t="str">
        <f t="shared" si="1141"/>
        <v/>
      </c>
      <c r="S801" s="26" t="str">
        <f t="shared" si="1141"/>
        <v/>
      </c>
      <c r="T801" s="26" t="str">
        <f t="shared" si="1141"/>
        <v/>
      </c>
      <c r="U801" s="157" t="str">
        <f t="shared" si="1141"/>
        <v/>
      </c>
      <c r="V801" s="26" t="str">
        <f t="shared" si="1141"/>
        <v/>
      </c>
      <c r="W801" s="26" t="str">
        <f t="shared" si="1141"/>
        <v/>
      </c>
      <c r="X801" s="26" t="str">
        <f t="shared" si="1141"/>
        <v/>
      </c>
      <c r="Y801" s="24" t="str">
        <f t="shared" si="1141"/>
        <v/>
      </c>
      <c r="Z801" s="18" t="str">
        <f t="shared" si="1140"/>
        <v/>
      </c>
      <c r="AA801" s="24" t="str">
        <f t="shared" si="1140"/>
        <v/>
      </c>
      <c r="AB801" s="24" t="str">
        <f t="shared" si="1140"/>
        <v/>
      </c>
      <c r="AC801" s="26" t="str">
        <f t="shared" si="1140"/>
        <v/>
      </c>
      <c r="AD801" s="33" t="str">
        <f t="shared" si="1140"/>
        <v/>
      </c>
      <c r="AE801" s="24" t="str">
        <f t="shared" si="1140"/>
        <v/>
      </c>
      <c r="AF801" s="26" t="str">
        <f t="shared" si="1140"/>
        <v/>
      </c>
      <c r="AG801" s="24" t="str">
        <f t="shared" si="1140"/>
        <v/>
      </c>
      <c r="AH801" s="26" t="str">
        <f t="shared" si="1140"/>
        <v/>
      </c>
      <c r="AI801" s="26" t="str">
        <f t="shared" si="1140"/>
        <v/>
      </c>
      <c r="AJ801" s="26" t="str">
        <f t="shared" si="1140"/>
        <v/>
      </c>
      <c r="AK801" s="26" t="str">
        <f t="shared" si="1140"/>
        <v/>
      </c>
      <c r="AL801" s="26" t="str">
        <f t="shared" si="1140"/>
        <v/>
      </c>
      <c r="AM801" s="18" t="str">
        <f t="shared" si="1140"/>
        <v/>
      </c>
      <c r="AN801" s="9"/>
      <c r="AO801" s="152" t="str">
        <f t="shared" si="1116"/>
        <v/>
      </c>
      <c r="AP801" s="150" t="str">
        <f t="shared" si="1059"/>
        <v/>
      </c>
      <c r="AQ801" s="151" t="str">
        <f t="shared" si="1060"/>
        <v/>
      </c>
      <c r="AR801" s="107" t="str">
        <f t="shared" si="1061"/>
        <v/>
      </c>
      <c r="AS801" s="128" t="str">
        <f t="shared" si="1062"/>
        <v/>
      </c>
      <c r="AT801" s="114" t="str">
        <f t="shared" si="1117"/>
        <v/>
      </c>
      <c r="AU801" s="114" t="str">
        <f t="shared" si="1118"/>
        <v/>
      </c>
      <c r="AV801" s="114" t="str">
        <f t="shared" si="1119"/>
        <v/>
      </c>
      <c r="AW801" s="114" t="str">
        <f t="shared" si="1120"/>
        <v/>
      </c>
      <c r="AX801" s="117" t="str">
        <f t="shared" si="1121"/>
        <v/>
      </c>
      <c r="AY801" s="117" t="str">
        <f t="shared" si="1122"/>
        <v/>
      </c>
      <c r="AZ801" s="111" t="str">
        <f t="shared" si="1123"/>
        <v/>
      </c>
      <c r="BA801" s="133" t="str">
        <f t="shared" si="1124"/>
        <v/>
      </c>
      <c r="BB801" s="126" t="str">
        <f t="shared" si="1063"/>
        <v/>
      </c>
      <c r="BC801" s="126" t="str">
        <f t="shared" si="1064"/>
        <v/>
      </c>
      <c r="BD801" s="127" t="str">
        <f t="shared" si="1065"/>
        <v/>
      </c>
      <c r="BE801" s="115" t="str">
        <f t="shared" si="1066"/>
        <v/>
      </c>
      <c r="BF801" s="148" t="str">
        <f t="shared" si="1067"/>
        <v/>
      </c>
      <c r="BG801" s="126" t="str">
        <f t="shared" si="1068"/>
        <v/>
      </c>
      <c r="BH801" s="126" t="str">
        <f t="shared" si="1069"/>
        <v/>
      </c>
      <c r="BI801" s="126" t="str">
        <f t="shared" si="1070"/>
        <v/>
      </c>
      <c r="BJ801" s="126" t="str">
        <f t="shared" si="1071"/>
        <v/>
      </c>
      <c r="BK801" s="111" t="str">
        <f t="shared" si="1072"/>
        <v/>
      </c>
      <c r="BL801" s="118" t="str">
        <f t="shared" si="1125"/>
        <v/>
      </c>
      <c r="BM801" s="115" t="str">
        <f t="shared" si="1073"/>
        <v/>
      </c>
      <c r="BN801" s="110" t="str">
        <f t="shared" si="1074"/>
        <v/>
      </c>
      <c r="BO801" s="110" t="str">
        <f t="shared" si="1075"/>
        <v/>
      </c>
      <c r="BP801" s="111" t="str">
        <f t="shared" si="1126"/>
        <v/>
      </c>
      <c r="BQ801" s="110" t="str">
        <f t="shared" si="1127"/>
        <v/>
      </c>
      <c r="BR801" s="153"/>
      <c r="BS801" s="115" t="str">
        <f t="shared" si="1076"/>
        <v/>
      </c>
      <c r="BT801" s="132" t="str">
        <f t="shared" si="1139"/>
        <v/>
      </c>
      <c r="BU801" s="146" t="str">
        <f t="shared" si="1077"/>
        <v/>
      </c>
      <c r="BV801" s="115" t="str">
        <f t="shared" si="1078"/>
        <v/>
      </c>
      <c r="BW801" s="118" t="str">
        <f t="shared" si="1079"/>
        <v/>
      </c>
      <c r="BX801" s="119"/>
      <c r="BY801" s="111" t="str">
        <f t="shared" si="1080"/>
        <v/>
      </c>
      <c r="BZ801" s="111" t="str">
        <f t="shared" si="1081"/>
        <v/>
      </c>
      <c r="CA801" s="111" t="str">
        <f t="shared" si="1082"/>
        <v/>
      </c>
      <c r="CB801" s="142" t="str">
        <f t="shared" si="1083"/>
        <v/>
      </c>
      <c r="CC801" s="184" t="str">
        <f t="shared" si="1084"/>
        <v/>
      </c>
      <c r="CD801" s="115" t="str">
        <f t="shared" si="1085"/>
        <v/>
      </c>
      <c r="CE801" s="115" t="str">
        <f t="shared" si="1086"/>
        <v/>
      </c>
      <c r="CF801" s="125" t="str">
        <f t="shared" si="1087"/>
        <v/>
      </c>
      <c r="CG801" s="125" t="str">
        <f t="shared" si="1088"/>
        <v/>
      </c>
      <c r="CH801" s="149" t="str">
        <f t="shared" si="1089"/>
        <v/>
      </c>
      <c r="CI801" s="142" t="str">
        <f t="shared" si="1090"/>
        <v/>
      </c>
      <c r="CJ801" s="119"/>
      <c r="CK801" s="109"/>
      <c r="CL801" s="166" t="str">
        <f t="shared" si="1091"/>
        <v/>
      </c>
      <c r="CM801" s="166" t="str">
        <f t="shared" si="1092"/>
        <v/>
      </c>
      <c r="CN801" s="163" t="str">
        <f t="shared" si="1093"/>
        <v/>
      </c>
      <c r="CO801" s="164" t="str">
        <f t="shared" si="1094"/>
        <v/>
      </c>
      <c r="CP801" s="109"/>
      <c r="CQ801" s="163" t="str">
        <f t="shared" si="1095"/>
        <v/>
      </c>
      <c r="CR801" s="163" t="str">
        <f t="shared" si="1096"/>
        <v/>
      </c>
      <c r="CS801" s="109"/>
      <c r="CT801" s="112" t="str">
        <f t="shared" si="1128"/>
        <v/>
      </c>
      <c r="CU801" s="145" t="str">
        <f t="shared" si="1129"/>
        <v/>
      </c>
      <c r="CV801" s="111" t="str">
        <f t="shared" si="1130"/>
        <v/>
      </c>
      <c r="CW801" s="111" t="str">
        <f t="shared" si="1131"/>
        <v/>
      </c>
      <c r="CX801" s="109" t="str">
        <f t="shared" si="1097"/>
        <v/>
      </c>
      <c r="CY801" s="126" t="str">
        <f t="shared" si="1098"/>
        <v/>
      </c>
      <c r="CZ801" s="126" t="str">
        <f t="shared" si="1099"/>
        <v/>
      </c>
      <c r="DA801" s="126" t="str">
        <f t="shared" si="1100"/>
        <v/>
      </c>
      <c r="DB801" s="145" t="str">
        <f t="shared" si="1101"/>
        <v/>
      </c>
      <c r="DC801" s="143" t="str">
        <f t="shared" si="1102"/>
        <v/>
      </c>
      <c r="DD801" s="121"/>
      <c r="DE801" s="113" t="str">
        <f t="shared" si="1103"/>
        <v/>
      </c>
      <c r="DF801" s="113" t="str">
        <f t="shared" si="1104"/>
        <v/>
      </c>
      <c r="DG801" s="111" t="e">
        <f t="shared" si="1132"/>
        <v>#N/A</v>
      </c>
      <c r="DH801" s="108" t="str">
        <f t="shared" si="1105"/>
        <v/>
      </c>
      <c r="DI801" s="108" t="str">
        <f t="shared" si="1133"/>
        <v/>
      </c>
      <c r="DJ801" s="108" t="str">
        <f t="shared" si="1134"/>
        <v/>
      </c>
      <c r="DK801" s="108" t="str">
        <f t="shared" si="1137"/>
        <v/>
      </c>
      <c r="DL801" s="108" t="str">
        <f t="shared" si="1135"/>
        <v/>
      </c>
      <c r="DM801" s="108" t="str">
        <f t="shared" si="1136"/>
        <v/>
      </c>
      <c r="DN801" s="103"/>
      <c r="DO801" s="170" t="str">
        <f t="shared" si="1106"/>
        <v/>
      </c>
      <c r="DP801" s="170" t="str">
        <f t="shared" si="1107"/>
        <v/>
      </c>
      <c r="DQ801" s="170" t="str">
        <f t="shared" si="1108"/>
        <v/>
      </c>
      <c r="DR801" s="55" t="str">
        <f t="shared" si="1109"/>
        <v/>
      </c>
      <c r="DS801" s="55" t="str">
        <f t="shared" si="1110"/>
        <v/>
      </c>
      <c r="DT801" s="173" t="str">
        <f t="shared" si="1111"/>
        <v/>
      </c>
      <c r="DU801" s="55" t="str">
        <f t="shared" si="1112"/>
        <v/>
      </c>
      <c r="DV801" s="21" t="str">
        <f t="shared" si="1113"/>
        <v/>
      </c>
      <c r="DW801" s="11" t="str">
        <f t="shared" si="1138"/>
        <v/>
      </c>
      <c r="DX801" s="12" t="str">
        <f t="shared" si="1114"/>
        <v/>
      </c>
      <c r="DY801" s="15"/>
    </row>
    <row r="802" spans="1:129" ht="19.899999999999999" customHeight="1" x14ac:dyDescent="0.25">
      <c r="A802" s="47">
        <f t="shared" si="1115"/>
        <v>801</v>
      </c>
      <c r="B802" s="176"/>
      <c r="C802" s="194"/>
      <c r="D802" s="176"/>
      <c r="E802" s="194"/>
      <c r="F802" s="192"/>
      <c r="G802" s="193"/>
      <c r="H802" s="176"/>
      <c r="I802" s="176"/>
      <c r="J802" s="180"/>
      <c r="K802" s="180"/>
      <c r="L802" s="180"/>
      <c r="M802" s="40"/>
      <c r="N802" s="10" t="str">
        <f t="shared" si="1058"/>
        <v/>
      </c>
      <c r="O802" s="13"/>
      <c r="P802" s="26" t="str">
        <f t="shared" si="1141"/>
        <v/>
      </c>
      <c r="Q802" s="26" t="str">
        <f t="shared" si="1141"/>
        <v/>
      </c>
      <c r="R802" s="26" t="str">
        <f t="shared" si="1141"/>
        <v/>
      </c>
      <c r="S802" s="26" t="str">
        <f t="shared" si="1141"/>
        <v/>
      </c>
      <c r="T802" s="26" t="str">
        <f t="shared" si="1141"/>
        <v/>
      </c>
      <c r="U802" s="157" t="str">
        <f t="shared" si="1141"/>
        <v/>
      </c>
      <c r="V802" s="26" t="str">
        <f t="shared" si="1141"/>
        <v/>
      </c>
      <c r="W802" s="26" t="str">
        <f t="shared" si="1141"/>
        <v/>
      </c>
      <c r="X802" s="26" t="str">
        <f t="shared" si="1141"/>
        <v/>
      </c>
      <c r="Y802" s="24" t="str">
        <f t="shared" si="1141"/>
        <v/>
      </c>
      <c r="Z802" s="18" t="str">
        <f t="shared" si="1140"/>
        <v/>
      </c>
      <c r="AA802" s="24" t="str">
        <f t="shared" si="1140"/>
        <v/>
      </c>
      <c r="AB802" s="24" t="str">
        <f t="shared" si="1140"/>
        <v/>
      </c>
      <c r="AC802" s="26" t="str">
        <f t="shared" si="1140"/>
        <v/>
      </c>
      <c r="AD802" s="33" t="str">
        <f t="shared" si="1140"/>
        <v/>
      </c>
      <c r="AE802" s="24" t="str">
        <f t="shared" si="1140"/>
        <v/>
      </c>
      <c r="AF802" s="26" t="str">
        <f t="shared" si="1140"/>
        <v/>
      </c>
      <c r="AG802" s="24" t="str">
        <f t="shared" si="1140"/>
        <v/>
      </c>
      <c r="AH802" s="26" t="str">
        <f t="shared" si="1140"/>
        <v/>
      </c>
      <c r="AI802" s="26" t="str">
        <f t="shared" si="1140"/>
        <v/>
      </c>
      <c r="AJ802" s="26" t="str">
        <f t="shared" si="1140"/>
        <v/>
      </c>
      <c r="AK802" s="26" t="str">
        <f t="shared" si="1140"/>
        <v/>
      </c>
      <c r="AL802" s="26" t="str">
        <f t="shared" si="1140"/>
        <v/>
      </c>
      <c r="AM802" s="18" t="str">
        <f t="shared" si="1140"/>
        <v/>
      </c>
      <c r="AN802" s="9"/>
      <c r="AO802" s="152" t="str">
        <f t="shared" si="1116"/>
        <v/>
      </c>
      <c r="AP802" s="150" t="str">
        <f t="shared" si="1059"/>
        <v/>
      </c>
      <c r="AQ802" s="151" t="str">
        <f t="shared" si="1060"/>
        <v/>
      </c>
      <c r="AR802" s="107" t="str">
        <f t="shared" si="1061"/>
        <v/>
      </c>
      <c r="AS802" s="128" t="str">
        <f t="shared" si="1062"/>
        <v/>
      </c>
      <c r="AT802" s="114" t="str">
        <f t="shared" si="1117"/>
        <v/>
      </c>
      <c r="AU802" s="114" t="str">
        <f t="shared" si="1118"/>
        <v/>
      </c>
      <c r="AV802" s="114" t="str">
        <f t="shared" si="1119"/>
        <v/>
      </c>
      <c r="AW802" s="114" t="str">
        <f t="shared" si="1120"/>
        <v/>
      </c>
      <c r="AX802" s="117" t="str">
        <f t="shared" si="1121"/>
        <v/>
      </c>
      <c r="AY802" s="117" t="str">
        <f t="shared" si="1122"/>
        <v/>
      </c>
      <c r="AZ802" s="111" t="str">
        <f t="shared" si="1123"/>
        <v/>
      </c>
      <c r="BA802" s="133" t="str">
        <f t="shared" si="1124"/>
        <v/>
      </c>
      <c r="BB802" s="126" t="str">
        <f t="shared" si="1063"/>
        <v/>
      </c>
      <c r="BC802" s="126" t="str">
        <f t="shared" si="1064"/>
        <v/>
      </c>
      <c r="BD802" s="127" t="str">
        <f t="shared" si="1065"/>
        <v/>
      </c>
      <c r="BE802" s="115" t="str">
        <f t="shared" si="1066"/>
        <v/>
      </c>
      <c r="BF802" s="148" t="str">
        <f t="shared" si="1067"/>
        <v/>
      </c>
      <c r="BG802" s="126" t="str">
        <f t="shared" si="1068"/>
        <v/>
      </c>
      <c r="BH802" s="126" t="str">
        <f t="shared" si="1069"/>
        <v/>
      </c>
      <c r="BI802" s="126" t="str">
        <f t="shared" si="1070"/>
        <v/>
      </c>
      <c r="BJ802" s="126" t="str">
        <f t="shared" si="1071"/>
        <v/>
      </c>
      <c r="BK802" s="111" t="str">
        <f t="shared" si="1072"/>
        <v/>
      </c>
      <c r="BL802" s="118" t="str">
        <f t="shared" si="1125"/>
        <v/>
      </c>
      <c r="BM802" s="115" t="str">
        <f t="shared" si="1073"/>
        <v/>
      </c>
      <c r="BN802" s="110" t="str">
        <f t="shared" si="1074"/>
        <v/>
      </c>
      <c r="BO802" s="110" t="str">
        <f t="shared" si="1075"/>
        <v/>
      </c>
      <c r="BP802" s="111" t="str">
        <f t="shared" si="1126"/>
        <v/>
      </c>
      <c r="BQ802" s="110" t="str">
        <f t="shared" si="1127"/>
        <v/>
      </c>
      <c r="BR802" s="153"/>
      <c r="BS802" s="115" t="str">
        <f t="shared" si="1076"/>
        <v/>
      </c>
      <c r="BT802" s="132" t="str">
        <f t="shared" si="1139"/>
        <v/>
      </c>
      <c r="BU802" s="146" t="str">
        <f t="shared" si="1077"/>
        <v/>
      </c>
      <c r="BV802" s="115" t="str">
        <f t="shared" si="1078"/>
        <v/>
      </c>
      <c r="BW802" s="118" t="str">
        <f t="shared" si="1079"/>
        <v/>
      </c>
      <c r="BX802" s="119"/>
      <c r="BY802" s="111" t="str">
        <f t="shared" si="1080"/>
        <v/>
      </c>
      <c r="BZ802" s="111" t="str">
        <f t="shared" si="1081"/>
        <v/>
      </c>
      <c r="CA802" s="111" t="str">
        <f t="shared" si="1082"/>
        <v/>
      </c>
      <c r="CB802" s="142" t="str">
        <f t="shared" si="1083"/>
        <v/>
      </c>
      <c r="CC802" s="184" t="str">
        <f t="shared" si="1084"/>
        <v/>
      </c>
      <c r="CD802" s="115" t="str">
        <f t="shared" si="1085"/>
        <v/>
      </c>
      <c r="CE802" s="115" t="str">
        <f t="shared" si="1086"/>
        <v/>
      </c>
      <c r="CF802" s="125" t="str">
        <f t="shared" si="1087"/>
        <v/>
      </c>
      <c r="CG802" s="125" t="str">
        <f t="shared" si="1088"/>
        <v/>
      </c>
      <c r="CH802" s="149" t="str">
        <f t="shared" si="1089"/>
        <v/>
      </c>
      <c r="CI802" s="142" t="str">
        <f t="shared" si="1090"/>
        <v/>
      </c>
      <c r="CJ802" s="119"/>
      <c r="CK802" s="109"/>
      <c r="CL802" s="166" t="str">
        <f t="shared" si="1091"/>
        <v/>
      </c>
      <c r="CM802" s="166" t="str">
        <f t="shared" si="1092"/>
        <v/>
      </c>
      <c r="CN802" s="163" t="str">
        <f t="shared" si="1093"/>
        <v/>
      </c>
      <c r="CO802" s="164" t="str">
        <f t="shared" si="1094"/>
        <v/>
      </c>
      <c r="CP802" s="109"/>
      <c r="CQ802" s="163" t="str">
        <f t="shared" si="1095"/>
        <v/>
      </c>
      <c r="CR802" s="163" t="str">
        <f t="shared" si="1096"/>
        <v/>
      </c>
      <c r="CS802" s="109"/>
      <c r="CT802" s="112" t="str">
        <f t="shared" si="1128"/>
        <v/>
      </c>
      <c r="CU802" s="145" t="str">
        <f t="shared" si="1129"/>
        <v/>
      </c>
      <c r="CV802" s="111" t="str">
        <f t="shared" si="1130"/>
        <v/>
      </c>
      <c r="CW802" s="111" t="str">
        <f t="shared" si="1131"/>
        <v/>
      </c>
      <c r="CX802" s="109" t="str">
        <f t="shared" si="1097"/>
        <v/>
      </c>
      <c r="CY802" s="126" t="str">
        <f t="shared" si="1098"/>
        <v/>
      </c>
      <c r="CZ802" s="126" t="str">
        <f t="shared" si="1099"/>
        <v/>
      </c>
      <c r="DA802" s="126" t="str">
        <f t="shared" si="1100"/>
        <v/>
      </c>
      <c r="DB802" s="145" t="str">
        <f t="shared" si="1101"/>
        <v/>
      </c>
      <c r="DC802" s="143" t="str">
        <f t="shared" si="1102"/>
        <v/>
      </c>
      <c r="DD802" s="121"/>
      <c r="DE802" s="113" t="str">
        <f t="shared" si="1103"/>
        <v/>
      </c>
      <c r="DF802" s="113" t="str">
        <f t="shared" si="1104"/>
        <v/>
      </c>
      <c r="DG802" s="111" t="e">
        <f t="shared" si="1132"/>
        <v>#N/A</v>
      </c>
      <c r="DH802" s="108" t="str">
        <f t="shared" si="1105"/>
        <v/>
      </c>
      <c r="DI802" s="108" t="str">
        <f t="shared" si="1133"/>
        <v/>
      </c>
      <c r="DJ802" s="108" t="str">
        <f t="shared" si="1134"/>
        <v/>
      </c>
      <c r="DK802" s="108" t="str">
        <f t="shared" si="1137"/>
        <v/>
      </c>
      <c r="DL802" s="108" t="str">
        <f t="shared" si="1135"/>
        <v/>
      </c>
      <c r="DM802" s="108" t="str">
        <f t="shared" si="1136"/>
        <v/>
      </c>
      <c r="DN802" s="103"/>
      <c r="DO802" s="170" t="str">
        <f t="shared" si="1106"/>
        <v/>
      </c>
      <c r="DP802" s="170" t="str">
        <f t="shared" si="1107"/>
        <v/>
      </c>
      <c r="DQ802" s="170" t="str">
        <f t="shared" si="1108"/>
        <v/>
      </c>
      <c r="DR802" s="55" t="str">
        <f t="shared" si="1109"/>
        <v/>
      </c>
      <c r="DS802" s="55" t="str">
        <f t="shared" si="1110"/>
        <v/>
      </c>
      <c r="DT802" s="173" t="str">
        <f t="shared" si="1111"/>
        <v/>
      </c>
      <c r="DU802" s="55" t="str">
        <f t="shared" si="1112"/>
        <v/>
      </c>
      <c r="DV802" s="21" t="str">
        <f t="shared" si="1113"/>
        <v/>
      </c>
      <c r="DW802" s="11" t="str">
        <f t="shared" si="1138"/>
        <v/>
      </c>
      <c r="DX802" s="12" t="str">
        <f t="shared" si="1114"/>
        <v/>
      </c>
      <c r="DY802" s="15"/>
    </row>
    <row r="803" spans="1:129" ht="19.899999999999999" customHeight="1" x14ac:dyDescent="0.25">
      <c r="A803" s="47">
        <f t="shared" si="1115"/>
        <v>802</v>
      </c>
      <c r="B803" s="176"/>
      <c r="C803" s="194"/>
      <c r="D803" s="176"/>
      <c r="E803" s="194"/>
      <c r="F803" s="192"/>
      <c r="G803" s="193"/>
      <c r="H803" s="176"/>
      <c r="I803" s="176"/>
      <c r="J803" s="180"/>
      <c r="K803" s="180"/>
      <c r="L803" s="180"/>
      <c r="M803" s="40"/>
      <c r="N803" s="10" t="str">
        <f t="shared" si="1058"/>
        <v/>
      </c>
      <c r="O803" s="13"/>
      <c r="P803" s="26" t="str">
        <f t="shared" si="1141"/>
        <v/>
      </c>
      <c r="Q803" s="26" t="str">
        <f t="shared" si="1141"/>
        <v/>
      </c>
      <c r="R803" s="26" t="str">
        <f t="shared" si="1141"/>
        <v/>
      </c>
      <c r="S803" s="26" t="str">
        <f t="shared" si="1141"/>
        <v/>
      </c>
      <c r="T803" s="26" t="str">
        <f t="shared" si="1141"/>
        <v/>
      </c>
      <c r="U803" s="157" t="str">
        <f t="shared" si="1141"/>
        <v/>
      </c>
      <c r="V803" s="26" t="str">
        <f t="shared" si="1141"/>
        <v/>
      </c>
      <c r="W803" s="26" t="str">
        <f t="shared" si="1141"/>
        <v/>
      </c>
      <c r="X803" s="26" t="str">
        <f t="shared" si="1141"/>
        <v/>
      </c>
      <c r="Y803" s="24" t="str">
        <f t="shared" si="1141"/>
        <v/>
      </c>
      <c r="Z803" s="18" t="str">
        <f t="shared" si="1140"/>
        <v/>
      </c>
      <c r="AA803" s="24" t="str">
        <f t="shared" si="1140"/>
        <v/>
      </c>
      <c r="AB803" s="24" t="str">
        <f t="shared" si="1140"/>
        <v/>
      </c>
      <c r="AC803" s="26" t="str">
        <f t="shared" si="1140"/>
        <v/>
      </c>
      <c r="AD803" s="33" t="str">
        <f t="shared" si="1140"/>
        <v/>
      </c>
      <c r="AE803" s="24" t="str">
        <f t="shared" si="1140"/>
        <v/>
      </c>
      <c r="AF803" s="26" t="str">
        <f t="shared" si="1140"/>
        <v/>
      </c>
      <c r="AG803" s="24" t="str">
        <f t="shared" si="1140"/>
        <v/>
      </c>
      <c r="AH803" s="26" t="str">
        <f t="shared" si="1140"/>
        <v/>
      </c>
      <c r="AI803" s="26" t="str">
        <f t="shared" si="1140"/>
        <v/>
      </c>
      <c r="AJ803" s="26" t="str">
        <f t="shared" si="1140"/>
        <v/>
      </c>
      <c r="AK803" s="26" t="str">
        <f t="shared" si="1140"/>
        <v/>
      </c>
      <c r="AL803" s="26" t="str">
        <f t="shared" si="1140"/>
        <v/>
      </c>
      <c r="AM803" s="18" t="str">
        <f t="shared" si="1140"/>
        <v/>
      </c>
      <c r="AN803" s="9"/>
      <c r="AO803" s="152" t="str">
        <f t="shared" si="1116"/>
        <v/>
      </c>
      <c r="AP803" s="150" t="str">
        <f t="shared" si="1059"/>
        <v/>
      </c>
      <c r="AQ803" s="151" t="str">
        <f t="shared" si="1060"/>
        <v/>
      </c>
      <c r="AR803" s="107" t="str">
        <f t="shared" si="1061"/>
        <v/>
      </c>
      <c r="AS803" s="128" t="str">
        <f t="shared" si="1062"/>
        <v/>
      </c>
      <c r="AT803" s="114" t="str">
        <f t="shared" si="1117"/>
        <v/>
      </c>
      <c r="AU803" s="114" t="str">
        <f t="shared" si="1118"/>
        <v/>
      </c>
      <c r="AV803" s="114" t="str">
        <f t="shared" si="1119"/>
        <v/>
      </c>
      <c r="AW803" s="114" t="str">
        <f t="shared" si="1120"/>
        <v/>
      </c>
      <c r="AX803" s="117" t="str">
        <f t="shared" si="1121"/>
        <v/>
      </c>
      <c r="AY803" s="117" t="str">
        <f t="shared" si="1122"/>
        <v/>
      </c>
      <c r="AZ803" s="111" t="str">
        <f t="shared" si="1123"/>
        <v/>
      </c>
      <c r="BA803" s="133" t="str">
        <f t="shared" si="1124"/>
        <v/>
      </c>
      <c r="BB803" s="126" t="str">
        <f t="shared" si="1063"/>
        <v/>
      </c>
      <c r="BC803" s="126" t="str">
        <f t="shared" si="1064"/>
        <v/>
      </c>
      <c r="BD803" s="127" t="str">
        <f t="shared" si="1065"/>
        <v/>
      </c>
      <c r="BE803" s="115" t="str">
        <f t="shared" si="1066"/>
        <v/>
      </c>
      <c r="BF803" s="148" t="str">
        <f t="shared" si="1067"/>
        <v/>
      </c>
      <c r="BG803" s="126" t="str">
        <f t="shared" si="1068"/>
        <v/>
      </c>
      <c r="BH803" s="126" t="str">
        <f t="shared" si="1069"/>
        <v/>
      </c>
      <c r="BI803" s="126" t="str">
        <f t="shared" si="1070"/>
        <v/>
      </c>
      <c r="BJ803" s="126" t="str">
        <f t="shared" si="1071"/>
        <v/>
      </c>
      <c r="BK803" s="111" t="str">
        <f t="shared" si="1072"/>
        <v/>
      </c>
      <c r="BL803" s="118" t="str">
        <f t="shared" si="1125"/>
        <v/>
      </c>
      <c r="BM803" s="115" t="str">
        <f t="shared" si="1073"/>
        <v/>
      </c>
      <c r="BN803" s="110" t="str">
        <f t="shared" si="1074"/>
        <v/>
      </c>
      <c r="BO803" s="110" t="str">
        <f t="shared" si="1075"/>
        <v/>
      </c>
      <c r="BP803" s="111" t="str">
        <f t="shared" si="1126"/>
        <v/>
      </c>
      <c r="BQ803" s="110" t="str">
        <f t="shared" si="1127"/>
        <v/>
      </c>
      <c r="BR803" s="153"/>
      <c r="BS803" s="115" t="str">
        <f t="shared" si="1076"/>
        <v/>
      </c>
      <c r="BT803" s="132" t="str">
        <f t="shared" si="1139"/>
        <v/>
      </c>
      <c r="BU803" s="146" t="str">
        <f t="shared" si="1077"/>
        <v/>
      </c>
      <c r="BV803" s="115" t="str">
        <f t="shared" si="1078"/>
        <v/>
      </c>
      <c r="BW803" s="118" t="str">
        <f t="shared" si="1079"/>
        <v/>
      </c>
      <c r="BX803" s="119"/>
      <c r="BY803" s="111" t="str">
        <f t="shared" si="1080"/>
        <v/>
      </c>
      <c r="BZ803" s="111" t="str">
        <f t="shared" si="1081"/>
        <v/>
      </c>
      <c r="CA803" s="111" t="str">
        <f t="shared" si="1082"/>
        <v/>
      </c>
      <c r="CB803" s="142" t="str">
        <f t="shared" si="1083"/>
        <v/>
      </c>
      <c r="CC803" s="184" t="str">
        <f t="shared" si="1084"/>
        <v/>
      </c>
      <c r="CD803" s="115" t="str">
        <f t="shared" si="1085"/>
        <v/>
      </c>
      <c r="CE803" s="115" t="str">
        <f t="shared" si="1086"/>
        <v/>
      </c>
      <c r="CF803" s="125" t="str">
        <f t="shared" si="1087"/>
        <v/>
      </c>
      <c r="CG803" s="125" t="str">
        <f t="shared" si="1088"/>
        <v/>
      </c>
      <c r="CH803" s="149" t="str">
        <f t="shared" si="1089"/>
        <v/>
      </c>
      <c r="CI803" s="142" t="str">
        <f t="shared" si="1090"/>
        <v/>
      </c>
      <c r="CJ803" s="119"/>
      <c r="CK803" s="109"/>
      <c r="CL803" s="166" t="str">
        <f t="shared" si="1091"/>
        <v/>
      </c>
      <c r="CM803" s="166" t="str">
        <f t="shared" si="1092"/>
        <v/>
      </c>
      <c r="CN803" s="163" t="str">
        <f t="shared" si="1093"/>
        <v/>
      </c>
      <c r="CO803" s="164" t="str">
        <f t="shared" si="1094"/>
        <v/>
      </c>
      <c r="CP803" s="109"/>
      <c r="CQ803" s="163" t="str">
        <f t="shared" si="1095"/>
        <v/>
      </c>
      <c r="CR803" s="163" t="str">
        <f t="shared" si="1096"/>
        <v/>
      </c>
      <c r="CS803" s="109"/>
      <c r="CT803" s="112" t="str">
        <f t="shared" si="1128"/>
        <v/>
      </c>
      <c r="CU803" s="145" t="str">
        <f t="shared" si="1129"/>
        <v/>
      </c>
      <c r="CV803" s="111" t="str">
        <f t="shared" si="1130"/>
        <v/>
      </c>
      <c r="CW803" s="111" t="str">
        <f t="shared" si="1131"/>
        <v/>
      </c>
      <c r="CX803" s="109" t="str">
        <f t="shared" si="1097"/>
        <v/>
      </c>
      <c r="CY803" s="126" t="str">
        <f t="shared" si="1098"/>
        <v/>
      </c>
      <c r="CZ803" s="126" t="str">
        <f t="shared" si="1099"/>
        <v/>
      </c>
      <c r="DA803" s="126" t="str">
        <f t="shared" si="1100"/>
        <v/>
      </c>
      <c r="DB803" s="145" t="str">
        <f t="shared" si="1101"/>
        <v/>
      </c>
      <c r="DC803" s="143" t="str">
        <f t="shared" si="1102"/>
        <v/>
      </c>
      <c r="DD803" s="121"/>
      <c r="DE803" s="113" t="str">
        <f t="shared" si="1103"/>
        <v/>
      </c>
      <c r="DF803" s="113" t="str">
        <f t="shared" si="1104"/>
        <v/>
      </c>
      <c r="DG803" s="111" t="e">
        <f t="shared" si="1132"/>
        <v>#N/A</v>
      </c>
      <c r="DH803" s="108" t="str">
        <f t="shared" si="1105"/>
        <v/>
      </c>
      <c r="DI803" s="108" t="str">
        <f t="shared" si="1133"/>
        <v/>
      </c>
      <c r="DJ803" s="108" t="str">
        <f t="shared" si="1134"/>
        <v/>
      </c>
      <c r="DK803" s="108" t="str">
        <f t="shared" si="1137"/>
        <v/>
      </c>
      <c r="DL803" s="108" t="str">
        <f t="shared" si="1135"/>
        <v/>
      </c>
      <c r="DM803" s="108" t="str">
        <f t="shared" si="1136"/>
        <v/>
      </c>
      <c r="DN803" s="103"/>
      <c r="DO803" s="170" t="str">
        <f t="shared" si="1106"/>
        <v/>
      </c>
      <c r="DP803" s="170" t="str">
        <f t="shared" si="1107"/>
        <v/>
      </c>
      <c r="DQ803" s="170" t="str">
        <f t="shared" si="1108"/>
        <v/>
      </c>
      <c r="DR803" s="55" t="str">
        <f t="shared" si="1109"/>
        <v/>
      </c>
      <c r="DS803" s="55" t="str">
        <f t="shared" si="1110"/>
        <v/>
      </c>
      <c r="DT803" s="173" t="str">
        <f t="shared" si="1111"/>
        <v/>
      </c>
      <c r="DU803" s="55" t="str">
        <f t="shared" si="1112"/>
        <v/>
      </c>
      <c r="DV803" s="21" t="str">
        <f t="shared" si="1113"/>
        <v/>
      </c>
      <c r="DW803" s="11" t="str">
        <f t="shared" si="1138"/>
        <v/>
      </c>
      <c r="DX803" s="12" t="str">
        <f t="shared" si="1114"/>
        <v/>
      </c>
      <c r="DY803" s="15"/>
    </row>
    <row r="804" spans="1:129" ht="19.899999999999999" customHeight="1" x14ac:dyDescent="0.25">
      <c r="A804" s="47">
        <f t="shared" si="1115"/>
        <v>803</v>
      </c>
      <c r="B804" s="176"/>
      <c r="C804" s="194"/>
      <c r="D804" s="176"/>
      <c r="E804" s="194"/>
      <c r="F804" s="192"/>
      <c r="G804" s="193"/>
      <c r="H804" s="176"/>
      <c r="I804" s="176"/>
      <c r="J804" s="180"/>
      <c r="K804" s="180"/>
      <c r="L804" s="180"/>
      <c r="M804" s="40"/>
      <c r="N804" s="10" t="str">
        <f t="shared" si="1058"/>
        <v/>
      </c>
      <c r="O804" s="13"/>
      <c r="P804" s="26" t="str">
        <f t="shared" si="1141"/>
        <v/>
      </c>
      <c r="Q804" s="26" t="str">
        <f t="shared" si="1141"/>
        <v/>
      </c>
      <c r="R804" s="26" t="str">
        <f t="shared" si="1141"/>
        <v/>
      </c>
      <c r="S804" s="26" t="str">
        <f t="shared" si="1141"/>
        <v/>
      </c>
      <c r="T804" s="26" t="str">
        <f t="shared" si="1141"/>
        <v/>
      </c>
      <c r="U804" s="157" t="str">
        <f t="shared" si="1141"/>
        <v/>
      </c>
      <c r="V804" s="26" t="str">
        <f t="shared" si="1141"/>
        <v/>
      </c>
      <c r="W804" s="26" t="str">
        <f t="shared" si="1141"/>
        <v/>
      </c>
      <c r="X804" s="26" t="str">
        <f t="shared" si="1141"/>
        <v/>
      </c>
      <c r="Y804" s="24" t="str">
        <f t="shared" si="1141"/>
        <v/>
      </c>
      <c r="Z804" s="18" t="str">
        <f t="shared" si="1140"/>
        <v/>
      </c>
      <c r="AA804" s="24" t="str">
        <f t="shared" si="1140"/>
        <v/>
      </c>
      <c r="AB804" s="24" t="str">
        <f t="shared" si="1140"/>
        <v/>
      </c>
      <c r="AC804" s="26" t="str">
        <f t="shared" si="1140"/>
        <v/>
      </c>
      <c r="AD804" s="33" t="str">
        <f t="shared" si="1140"/>
        <v/>
      </c>
      <c r="AE804" s="24" t="str">
        <f t="shared" si="1140"/>
        <v/>
      </c>
      <c r="AF804" s="26" t="str">
        <f t="shared" si="1140"/>
        <v/>
      </c>
      <c r="AG804" s="24" t="str">
        <f t="shared" si="1140"/>
        <v/>
      </c>
      <c r="AH804" s="26" t="str">
        <f t="shared" si="1140"/>
        <v/>
      </c>
      <c r="AI804" s="26" t="str">
        <f t="shared" si="1140"/>
        <v/>
      </c>
      <c r="AJ804" s="26" t="str">
        <f t="shared" si="1140"/>
        <v/>
      </c>
      <c r="AK804" s="26" t="str">
        <f t="shared" si="1140"/>
        <v/>
      </c>
      <c r="AL804" s="26" t="str">
        <f t="shared" si="1140"/>
        <v/>
      </c>
      <c r="AM804" s="18" t="str">
        <f t="shared" si="1140"/>
        <v/>
      </c>
      <c r="AN804" s="9"/>
      <c r="AO804" s="152" t="str">
        <f t="shared" si="1116"/>
        <v/>
      </c>
      <c r="AP804" s="150" t="str">
        <f t="shared" si="1059"/>
        <v/>
      </c>
      <c r="AQ804" s="151" t="str">
        <f t="shared" si="1060"/>
        <v/>
      </c>
      <c r="AR804" s="107" t="str">
        <f t="shared" si="1061"/>
        <v/>
      </c>
      <c r="AS804" s="128" t="str">
        <f t="shared" si="1062"/>
        <v/>
      </c>
      <c r="AT804" s="114" t="str">
        <f t="shared" si="1117"/>
        <v/>
      </c>
      <c r="AU804" s="114" t="str">
        <f t="shared" si="1118"/>
        <v/>
      </c>
      <c r="AV804" s="114" t="str">
        <f t="shared" si="1119"/>
        <v/>
      </c>
      <c r="AW804" s="114" t="str">
        <f t="shared" si="1120"/>
        <v/>
      </c>
      <c r="AX804" s="117" t="str">
        <f t="shared" si="1121"/>
        <v/>
      </c>
      <c r="AY804" s="117" t="str">
        <f t="shared" si="1122"/>
        <v/>
      </c>
      <c r="AZ804" s="111" t="str">
        <f t="shared" si="1123"/>
        <v/>
      </c>
      <c r="BA804" s="133" t="str">
        <f t="shared" si="1124"/>
        <v/>
      </c>
      <c r="BB804" s="126" t="str">
        <f t="shared" si="1063"/>
        <v/>
      </c>
      <c r="BC804" s="126" t="str">
        <f t="shared" si="1064"/>
        <v/>
      </c>
      <c r="BD804" s="127" t="str">
        <f t="shared" si="1065"/>
        <v/>
      </c>
      <c r="BE804" s="115" t="str">
        <f t="shared" si="1066"/>
        <v/>
      </c>
      <c r="BF804" s="148" t="str">
        <f t="shared" si="1067"/>
        <v/>
      </c>
      <c r="BG804" s="126" t="str">
        <f t="shared" si="1068"/>
        <v/>
      </c>
      <c r="BH804" s="126" t="str">
        <f t="shared" si="1069"/>
        <v/>
      </c>
      <c r="BI804" s="126" t="str">
        <f t="shared" si="1070"/>
        <v/>
      </c>
      <c r="BJ804" s="126" t="str">
        <f t="shared" si="1071"/>
        <v/>
      </c>
      <c r="BK804" s="111" t="str">
        <f t="shared" si="1072"/>
        <v/>
      </c>
      <c r="BL804" s="118" t="str">
        <f t="shared" si="1125"/>
        <v/>
      </c>
      <c r="BM804" s="115" t="str">
        <f t="shared" si="1073"/>
        <v/>
      </c>
      <c r="BN804" s="110" t="str">
        <f t="shared" si="1074"/>
        <v/>
      </c>
      <c r="BO804" s="110" t="str">
        <f t="shared" si="1075"/>
        <v/>
      </c>
      <c r="BP804" s="111" t="str">
        <f t="shared" si="1126"/>
        <v/>
      </c>
      <c r="BQ804" s="110" t="str">
        <f t="shared" si="1127"/>
        <v/>
      </c>
      <c r="BR804" s="153"/>
      <c r="BS804" s="115" t="str">
        <f t="shared" si="1076"/>
        <v/>
      </c>
      <c r="BT804" s="132" t="str">
        <f t="shared" si="1139"/>
        <v/>
      </c>
      <c r="BU804" s="146" t="str">
        <f t="shared" si="1077"/>
        <v/>
      </c>
      <c r="BV804" s="115" t="str">
        <f t="shared" si="1078"/>
        <v/>
      </c>
      <c r="BW804" s="118" t="str">
        <f t="shared" si="1079"/>
        <v/>
      </c>
      <c r="BX804" s="119"/>
      <c r="BY804" s="111" t="str">
        <f t="shared" si="1080"/>
        <v/>
      </c>
      <c r="BZ804" s="111" t="str">
        <f t="shared" si="1081"/>
        <v/>
      </c>
      <c r="CA804" s="111" t="str">
        <f t="shared" si="1082"/>
        <v/>
      </c>
      <c r="CB804" s="142" t="str">
        <f t="shared" si="1083"/>
        <v/>
      </c>
      <c r="CC804" s="184" t="str">
        <f t="shared" si="1084"/>
        <v/>
      </c>
      <c r="CD804" s="115" t="str">
        <f t="shared" si="1085"/>
        <v/>
      </c>
      <c r="CE804" s="115" t="str">
        <f t="shared" si="1086"/>
        <v/>
      </c>
      <c r="CF804" s="125" t="str">
        <f t="shared" si="1087"/>
        <v/>
      </c>
      <c r="CG804" s="125" t="str">
        <f t="shared" si="1088"/>
        <v/>
      </c>
      <c r="CH804" s="149" t="str">
        <f t="shared" si="1089"/>
        <v/>
      </c>
      <c r="CI804" s="142" t="str">
        <f t="shared" si="1090"/>
        <v/>
      </c>
      <c r="CJ804" s="119"/>
      <c r="CK804" s="109"/>
      <c r="CL804" s="166" t="str">
        <f t="shared" si="1091"/>
        <v/>
      </c>
      <c r="CM804" s="166" t="str">
        <f t="shared" si="1092"/>
        <v/>
      </c>
      <c r="CN804" s="163" t="str">
        <f t="shared" si="1093"/>
        <v/>
      </c>
      <c r="CO804" s="164" t="str">
        <f t="shared" si="1094"/>
        <v/>
      </c>
      <c r="CP804" s="109"/>
      <c r="CQ804" s="163" t="str">
        <f t="shared" si="1095"/>
        <v/>
      </c>
      <c r="CR804" s="163" t="str">
        <f t="shared" si="1096"/>
        <v/>
      </c>
      <c r="CS804" s="109"/>
      <c r="CT804" s="112" t="str">
        <f t="shared" si="1128"/>
        <v/>
      </c>
      <c r="CU804" s="145" t="str">
        <f t="shared" si="1129"/>
        <v/>
      </c>
      <c r="CV804" s="111" t="str">
        <f t="shared" si="1130"/>
        <v/>
      </c>
      <c r="CW804" s="111" t="str">
        <f t="shared" si="1131"/>
        <v/>
      </c>
      <c r="CX804" s="109" t="str">
        <f t="shared" si="1097"/>
        <v/>
      </c>
      <c r="CY804" s="126" t="str">
        <f t="shared" si="1098"/>
        <v/>
      </c>
      <c r="CZ804" s="126" t="str">
        <f t="shared" si="1099"/>
        <v/>
      </c>
      <c r="DA804" s="126" t="str">
        <f t="shared" si="1100"/>
        <v/>
      </c>
      <c r="DB804" s="145" t="str">
        <f t="shared" si="1101"/>
        <v/>
      </c>
      <c r="DC804" s="143" t="str">
        <f t="shared" si="1102"/>
        <v/>
      </c>
      <c r="DD804" s="121"/>
      <c r="DE804" s="113" t="str">
        <f t="shared" si="1103"/>
        <v/>
      </c>
      <c r="DF804" s="113" t="str">
        <f t="shared" si="1104"/>
        <v/>
      </c>
      <c r="DG804" s="111" t="e">
        <f t="shared" si="1132"/>
        <v>#N/A</v>
      </c>
      <c r="DH804" s="108" t="str">
        <f t="shared" si="1105"/>
        <v/>
      </c>
      <c r="DI804" s="108" t="str">
        <f t="shared" si="1133"/>
        <v/>
      </c>
      <c r="DJ804" s="108" t="str">
        <f t="shared" si="1134"/>
        <v/>
      </c>
      <c r="DK804" s="108" t="str">
        <f t="shared" si="1137"/>
        <v/>
      </c>
      <c r="DL804" s="108" t="str">
        <f t="shared" si="1135"/>
        <v/>
      </c>
      <c r="DM804" s="108" t="str">
        <f t="shared" si="1136"/>
        <v/>
      </c>
      <c r="DN804" s="103"/>
      <c r="DO804" s="170" t="str">
        <f t="shared" si="1106"/>
        <v/>
      </c>
      <c r="DP804" s="170" t="str">
        <f t="shared" si="1107"/>
        <v/>
      </c>
      <c r="DQ804" s="170" t="str">
        <f t="shared" si="1108"/>
        <v/>
      </c>
      <c r="DR804" s="55" t="str">
        <f t="shared" si="1109"/>
        <v/>
      </c>
      <c r="DS804" s="55" t="str">
        <f t="shared" si="1110"/>
        <v/>
      </c>
      <c r="DT804" s="173" t="str">
        <f t="shared" si="1111"/>
        <v/>
      </c>
      <c r="DU804" s="55" t="str">
        <f t="shared" si="1112"/>
        <v/>
      </c>
      <c r="DV804" s="21" t="str">
        <f t="shared" si="1113"/>
        <v/>
      </c>
      <c r="DW804" s="11" t="str">
        <f t="shared" si="1138"/>
        <v/>
      </c>
      <c r="DX804" s="12" t="str">
        <f t="shared" si="1114"/>
        <v/>
      </c>
      <c r="DY804" s="15"/>
    </row>
    <row r="805" spans="1:129" ht="19.899999999999999" customHeight="1" x14ac:dyDescent="0.25">
      <c r="A805" s="47">
        <f t="shared" si="1115"/>
        <v>804</v>
      </c>
      <c r="B805" s="176"/>
      <c r="C805" s="194"/>
      <c r="D805" s="176"/>
      <c r="E805" s="194"/>
      <c r="F805" s="192"/>
      <c r="G805" s="193"/>
      <c r="H805" s="176"/>
      <c r="I805" s="176"/>
      <c r="J805" s="180"/>
      <c r="K805" s="180"/>
      <c r="L805" s="180"/>
      <c r="M805" s="40"/>
      <c r="N805" s="10" t="str">
        <f t="shared" si="1058"/>
        <v/>
      </c>
      <c r="O805" s="13"/>
      <c r="P805" s="26" t="str">
        <f t="shared" si="1141"/>
        <v/>
      </c>
      <c r="Q805" s="26" t="str">
        <f t="shared" si="1141"/>
        <v/>
      </c>
      <c r="R805" s="26" t="str">
        <f t="shared" si="1141"/>
        <v/>
      </c>
      <c r="S805" s="26" t="str">
        <f t="shared" si="1141"/>
        <v/>
      </c>
      <c r="T805" s="26" t="str">
        <f t="shared" si="1141"/>
        <v/>
      </c>
      <c r="U805" s="157" t="str">
        <f t="shared" si="1141"/>
        <v/>
      </c>
      <c r="V805" s="26" t="str">
        <f t="shared" si="1141"/>
        <v/>
      </c>
      <c r="W805" s="26" t="str">
        <f t="shared" si="1141"/>
        <v/>
      </c>
      <c r="X805" s="26" t="str">
        <f t="shared" si="1141"/>
        <v/>
      </c>
      <c r="Y805" s="24" t="str">
        <f t="shared" si="1141"/>
        <v/>
      </c>
      <c r="Z805" s="18" t="str">
        <f t="shared" si="1140"/>
        <v/>
      </c>
      <c r="AA805" s="24" t="str">
        <f t="shared" si="1140"/>
        <v/>
      </c>
      <c r="AB805" s="24" t="str">
        <f t="shared" si="1140"/>
        <v/>
      </c>
      <c r="AC805" s="26" t="str">
        <f t="shared" si="1140"/>
        <v/>
      </c>
      <c r="AD805" s="33" t="str">
        <f t="shared" si="1140"/>
        <v/>
      </c>
      <c r="AE805" s="24" t="str">
        <f t="shared" si="1140"/>
        <v/>
      </c>
      <c r="AF805" s="26" t="str">
        <f t="shared" si="1140"/>
        <v/>
      </c>
      <c r="AG805" s="24" t="str">
        <f t="shared" si="1140"/>
        <v/>
      </c>
      <c r="AH805" s="26" t="str">
        <f t="shared" si="1140"/>
        <v/>
      </c>
      <c r="AI805" s="26" t="str">
        <f t="shared" si="1140"/>
        <v/>
      </c>
      <c r="AJ805" s="26" t="str">
        <f t="shared" si="1140"/>
        <v/>
      </c>
      <c r="AK805" s="26" t="str">
        <f t="shared" si="1140"/>
        <v/>
      </c>
      <c r="AL805" s="26" t="str">
        <f t="shared" si="1140"/>
        <v/>
      </c>
      <c r="AM805" s="18" t="str">
        <f t="shared" si="1140"/>
        <v/>
      </c>
      <c r="AN805" s="9"/>
      <c r="AO805" s="152" t="str">
        <f t="shared" si="1116"/>
        <v/>
      </c>
      <c r="AP805" s="150" t="str">
        <f t="shared" si="1059"/>
        <v/>
      </c>
      <c r="AQ805" s="151" t="str">
        <f t="shared" si="1060"/>
        <v/>
      </c>
      <c r="AR805" s="107" t="str">
        <f t="shared" si="1061"/>
        <v/>
      </c>
      <c r="AS805" s="128" t="str">
        <f t="shared" si="1062"/>
        <v/>
      </c>
      <c r="AT805" s="114" t="str">
        <f t="shared" si="1117"/>
        <v/>
      </c>
      <c r="AU805" s="114" t="str">
        <f t="shared" si="1118"/>
        <v/>
      </c>
      <c r="AV805" s="114" t="str">
        <f t="shared" si="1119"/>
        <v/>
      </c>
      <c r="AW805" s="114" t="str">
        <f t="shared" si="1120"/>
        <v/>
      </c>
      <c r="AX805" s="117" t="str">
        <f t="shared" si="1121"/>
        <v/>
      </c>
      <c r="AY805" s="117" t="str">
        <f t="shared" si="1122"/>
        <v/>
      </c>
      <c r="AZ805" s="111" t="str">
        <f t="shared" si="1123"/>
        <v/>
      </c>
      <c r="BA805" s="133" t="str">
        <f t="shared" si="1124"/>
        <v/>
      </c>
      <c r="BB805" s="126" t="str">
        <f t="shared" si="1063"/>
        <v/>
      </c>
      <c r="BC805" s="126" t="str">
        <f t="shared" si="1064"/>
        <v/>
      </c>
      <c r="BD805" s="127" t="str">
        <f t="shared" si="1065"/>
        <v/>
      </c>
      <c r="BE805" s="115" t="str">
        <f t="shared" si="1066"/>
        <v/>
      </c>
      <c r="BF805" s="148" t="str">
        <f t="shared" si="1067"/>
        <v/>
      </c>
      <c r="BG805" s="126" t="str">
        <f t="shared" si="1068"/>
        <v/>
      </c>
      <c r="BH805" s="126" t="str">
        <f t="shared" si="1069"/>
        <v/>
      </c>
      <c r="BI805" s="126" t="str">
        <f t="shared" si="1070"/>
        <v/>
      </c>
      <c r="BJ805" s="126" t="str">
        <f t="shared" si="1071"/>
        <v/>
      </c>
      <c r="BK805" s="111" t="str">
        <f t="shared" si="1072"/>
        <v/>
      </c>
      <c r="BL805" s="118" t="str">
        <f t="shared" si="1125"/>
        <v/>
      </c>
      <c r="BM805" s="115" t="str">
        <f t="shared" si="1073"/>
        <v/>
      </c>
      <c r="BN805" s="110" t="str">
        <f t="shared" si="1074"/>
        <v/>
      </c>
      <c r="BO805" s="110" t="str">
        <f t="shared" si="1075"/>
        <v/>
      </c>
      <c r="BP805" s="111" t="str">
        <f t="shared" si="1126"/>
        <v/>
      </c>
      <c r="BQ805" s="110" t="str">
        <f t="shared" si="1127"/>
        <v/>
      </c>
      <c r="BR805" s="153"/>
      <c r="BS805" s="115" t="str">
        <f t="shared" si="1076"/>
        <v/>
      </c>
      <c r="BT805" s="132" t="str">
        <f t="shared" si="1139"/>
        <v/>
      </c>
      <c r="BU805" s="146" t="str">
        <f t="shared" si="1077"/>
        <v/>
      </c>
      <c r="BV805" s="115" t="str">
        <f t="shared" si="1078"/>
        <v/>
      </c>
      <c r="BW805" s="118" t="str">
        <f t="shared" si="1079"/>
        <v/>
      </c>
      <c r="BX805" s="119"/>
      <c r="BY805" s="111" t="str">
        <f t="shared" si="1080"/>
        <v/>
      </c>
      <c r="BZ805" s="111" t="str">
        <f t="shared" si="1081"/>
        <v/>
      </c>
      <c r="CA805" s="111" t="str">
        <f t="shared" si="1082"/>
        <v/>
      </c>
      <c r="CB805" s="142" t="str">
        <f t="shared" si="1083"/>
        <v/>
      </c>
      <c r="CC805" s="184" t="str">
        <f t="shared" si="1084"/>
        <v/>
      </c>
      <c r="CD805" s="115" t="str">
        <f t="shared" si="1085"/>
        <v/>
      </c>
      <c r="CE805" s="115" t="str">
        <f t="shared" si="1086"/>
        <v/>
      </c>
      <c r="CF805" s="125" t="str">
        <f t="shared" si="1087"/>
        <v/>
      </c>
      <c r="CG805" s="125" t="str">
        <f t="shared" si="1088"/>
        <v/>
      </c>
      <c r="CH805" s="149" t="str">
        <f t="shared" si="1089"/>
        <v/>
      </c>
      <c r="CI805" s="142" t="str">
        <f t="shared" si="1090"/>
        <v/>
      </c>
      <c r="CJ805" s="119"/>
      <c r="CK805" s="109"/>
      <c r="CL805" s="166" t="str">
        <f t="shared" si="1091"/>
        <v/>
      </c>
      <c r="CM805" s="166" t="str">
        <f t="shared" si="1092"/>
        <v/>
      </c>
      <c r="CN805" s="163" t="str">
        <f t="shared" si="1093"/>
        <v/>
      </c>
      <c r="CO805" s="164" t="str">
        <f t="shared" si="1094"/>
        <v/>
      </c>
      <c r="CP805" s="109"/>
      <c r="CQ805" s="163" t="str">
        <f t="shared" si="1095"/>
        <v/>
      </c>
      <c r="CR805" s="163" t="str">
        <f t="shared" si="1096"/>
        <v/>
      </c>
      <c r="CS805" s="109"/>
      <c r="CT805" s="112" t="str">
        <f t="shared" si="1128"/>
        <v/>
      </c>
      <c r="CU805" s="145" t="str">
        <f t="shared" si="1129"/>
        <v/>
      </c>
      <c r="CV805" s="111" t="str">
        <f t="shared" si="1130"/>
        <v/>
      </c>
      <c r="CW805" s="111" t="str">
        <f t="shared" si="1131"/>
        <v/>
      </c>
      <c r="CX805" s="109" t="str">
        <f t="shared" si="1097"/>
        <v/>
      </c>
      <c r="CY805" s="126" t="str">
        <f t="shared" si="1098"/>
        <v/>
      </c>
      <c r="CZ805" s="126" t="str">
        <f t="shared" si="1099"/>
        <v/>
      </c>
      <c r="DA805" s="126" t="str">
        <f t="shared" si="1100"/>
        <v/>
      </c>
      <c r="DB805" s="145" t="str">
        <f t="shared" si="1101"/>
        <v/>
      </c>
      <c r="DC805" s="143" t="str">
        <f t="shared" si="1102"/>
        <v/>
      </c>
      <c r="DD805" s="121"/>
      <c r="DE805" s="113" t="str">
        <f t="shared" si="1103"/>
        <v/>
      </c>
      <c r="DF805" s="113" t="str">
        <f t="shared" si="1104"/>
        <v/>
      </c>
      <c r="DG805" s="111" t="e">
        <f t="shared" si="1132"/>
        <v>#N/A</v>
      </c>
      <c r="DH805" s="108" t="str">
        <f t="shared" si="1105"/>
        <v/>
      </c>
      <c r="DI805" s="108" t="str">
        <f t="shared" si="1133"/>
        <v/>
      </c>
      <c r="DJ805" s="108" t="str">
        <f t="shared" si="1134"/>
        <v/>
      </c>
      <c r="DK805" s="108" t="str">
        <f t="shared" si="1137"/>
        <v/>
      </c>
      <c r="DL805" s="108" t="str">
        <f t="shared" si="1135"/>
        <v/>
      </c>
      <c r="DM805" s="108" t="str">
        <f t="shared" si="1136"/>
        <v/>
      </c>
      <c r="DN805" s="103"/>
      <c r="DO805" s="170" t="str">
        <f t="shared" si="1106"/>
        <v/>
      </c>
      <c r="DP805" s="170" t="str">
        <f t="shared" si="1107"/>
        <v/>
      </c>
      <c r="DQ805" s="170" t="str">
        <f t="shared" si="1108"/>
        <v/>
      </c>
      <c r="DR805" s="55" t="str">
        <f t="shared" si="1109"/>
        <v/>
      </c>
      <c r="DS805" s="55" t="str">
        <f t="shared" si="1110"/>
        <v/>
      </c>
      <c r="DT805" s="173" t="str">
        <f t="shared" si="1111"/>
        <v/>
      </c>
      <c r="DU805" s="55" t="str">
        <f t="shared" si="1112"/>
        <v/>
      </c>
      <c r="DV805" s="21" t="str">
        <f t="shared" si="1113"/>
        <v/>
      </c>
      <c r="DW805" s="11" t="str">
        <f t="shared" si="1138"/>
        <v/>
      </c>
      <c r="DX805" s="12" t="str">
        <f t="shared" si="1114"/>
        <v/>
      </c>
      <c r="DY805" s="15"/>
    </row>
    <row r="806" spans="1:129" ht="19.899999999999999" customHeight="1" x14ac:dyDescent="0.25">
      <c r="A806" s="47">
        <f t="shared" si="1115"/>
        <v>805</v>
      </c>
      <c r="B806" s="176"/>
      <c r="C806" s="194"/>
      <c r="D806" s="176"/>
      <c r="E806" s="194"/>
      <c r="F806" s="192"/>
      <c r="G806" s="193"/>
      <c r="H806" s="176"/>
      <c r="I806" s="176"/>
      <c r="J806" s="180"/>
      <c r="K806" s="180"/>
      <c r="L806" s="180"/>
      <c r="M806" s="40"/>
      <c r="N806" s="10" t="str">
        <f t="shared" si="1058"/>
        <v/>
      </c>
      <c r="O806" s="13"/>
      <c r="P806" s="26" t="str">
        <f t="shared" si="1141"/>
        <v/>
      </c>
      <c r="Q806" s="26" t="str">
        <f t="shared" si="1141"/>
        <v/>
      </c>
      <c r="R806" s="26" t="str">
        <f t="shared" si="1141"/>
        <v/>
      </c>
      <c r="S806" s="26" t="str">
        <f t="shared" si="1141"/>
        <v/>
      </c>
      <c r="T806" s="26" t="str">
        <f t="shared" si="1141"/>
        <v/>
      </c>
      <c r="U806" s="157" t="str">
        <f t="shared" si="1141"/>
        <v/>
      </c>
      <c r="V806" s="26" t="str">
        <f t="shared" si="1141"/>
        <v/>
      </c>
      <c r="W806" s="26" t="str">
        <f t="shared" si="1141"/>
        <v/>
      </c>
      <c r="X806" s="26" t="str">
        <f t="shared" si="1141"/>
        <v/>
      </c>
      <c r="Y806" s="24" t="str">
        <f t="shared" si="1141"/>
        <v/>
      </c>
      <c r="Z806" s="18" t="str">
        <f t="shared" si="1140"/>
        <v/>
      </c>
      <c r="AA806" s="24" t="str">
        <f t="shared" si="1140"/>
        <v/>
      </c>
      <c r="AB806" s="24" t="str">
        <f t="shared" ref="Z806:AM869" si="1142">IF(SG_or_BG_entered="","",Previous)</f>
        <v/>
      </c>
      <c r="AC806" s="26" t="str">
        <f t="shared" si="1142"/>
        <v/>
      </c>
      <c r="AD806" s="33" t="str">
        <f t="shared" si="1142"/>
        <v/>
      </c>
      <c r="AE806" s="24" t="str">
        <f t="shared" si="1142"/>
        <v/>
      </c>
      <c r="AF806" s="26" t="str">
        <f t="shared" si="1142"/>
        <v/>
      </c>
      <c r="AG806" s="24" t="str">
        <f t="shared" si="1142"/>
        <v/>
      </c>
      <c r="AH806" s="26" t="str">
        <f t="shared" si="1142"/>
        <v/>
      </c>
      <c r="AI806" s="26" t="str">
        <f t="shared" si="1142"/>
        <v/>
      </c>
      <c r="AJ806" s="26" t="str">
        <f t="shared" si="1142"/>
        <v/>
      </c>
      <c r="AK806" s="26" t="str">
        <f t="shared" si="1142"/>
        <v/>
      </c>
      <c r="AL806" s="26" t="str">
        <f t="shared" si="1142"/>
        <v/>
      </c>
      <c r="AM806" s="18" t="str">
        <f t="shared" si="1142"/>
        <v/>
      </c>
      <c r="AN806" s="9"/>
      <c r="AO806" s="152" t="str">
        <f t="shared" si="1116"/>
        <v/>
      </c>
      <c r="AP806" s="150" t="str">
        <f t="shared" si="1059"/>
        <v/>
      </c>
      <c r="AQ806" s="151" t="str">
        <f t="shared" si="1060"/>
        <v/>
      </c>
      <c r="AR806" s="107" t="str">
        <f t="shared" si="1061"/>
        <v/>
      </c>
      <c r="AS806" s="128" t="str">
        <f t="shared" si="1062"/>
        <v/>
      </c>
      <c r="AT806" s="114" t="str">
        <f t="shared" si="1117"/>
        <v/>
      </c>
      <c r="AU806" s="114" t="str">
        <f t="shared" si="1118"/>
        <v/>
      </c>
      <c r="AV806" s="114" t="str">
        <f t="shared" si="1119"/>
        <v/>
      </c>
      <c r="AW806" s="114" t="str">
        <f t="shared" si="1120"/>
        <v/>
      </c>
      <c r="AX806" s="117" t="str">
        <f t="shared" si="1121"/>
        <v/>
      </c>
      <c r="AY806" s="117" t="str">
        <f t="shared" si="1122"/>
        <v/>
      </c>
      <c r="AZ806" s="111" t="str">
        <f t="shared" si="1123"/>
        <v/>
      </c>
      <c r="BA806" s="133" t="str">
        <f t="shared" si="1124"/>
        <v/>
      </c>
      <c r="BB806" s="126" t="str">
        <f t="shared" si="1063"/>
        <v/>
      </c>
      <c r="BC806" s="126" t="str">
        <f t="shared" si="1064"/>
        <v/>
      </c>
      <c r="BD806" s="127" t="str">
        <f t="shared" si="1065"/>
        <v/>
      </c>
      <c r="BE806" s="115" t="str">
        <f t="shared" si="1066"/>
        <v/>
      </c>
      <c r="BF806" s="148" t="str">
        <f t="shared" si="1067"/>
        <v/>
      </c>
      <c r="BG806" s="126" t="str">
        <f t="shared" si="1068"/>
        <v/>
      </c>
      <c r="BH806" s="126" t="str">
        <f t="shared" si="1069"/>
        <v/>
      </c>
      <c r="BI806" s="126" t="str">
        <f t="shared" si="1070"/>
        <v/>
      </c>
      <c r="BJ806" s="126" t="str">
        <f t="shared" si="1071"/>
        <v/>
      </c>
      <c r="BK806" s="111" t="str">
        <f t="shared" si="1072"/>
        <v/>
      </c>
      <c r="BL806" s="118" t="str">
        <f t="shared" si="1125"/>
        <v/>
      </c>
      <c r="BM806" s="115" t="str">
        <f t="shared" si="1073"/>
        <v/>
      </c>
      <c r="BN806" s="110" t="str">
        <f t="shared" si="1074"/>
        <v/>
      </c>
      <c r="BO806" s="110" t="str">
        <f t="shared" si="1075"/>
        <v/>
      </c>
      <c r="BP806" s="111" t="str">
        <f t="shared" si="1126"/>
        <v/>
      </c>
      <c r="BQ806" s="110" t="str">
        <f t="shared" si="1127"/>
        <v/>
      </c>
      <c r="BR806" s="153"/>
      <c r="BS806" s="115" t="str">
        <f t="shared" si="1076"/>
        <v/>
      </c>
      <c r="BT806" s="132" t="str">
        <f t="shared" si="1139"/>
        <v/>
      </c>
      <c r="BU806" s="146" t="str">
        <f t="shared" si="1077"/>
        <v/>
      </c>
      <c r="BV806" s="115" t="str">
        <f t="shared" si="1078"/>
        <v/>
      </c>
      <c r="BW806" s="118" t="str">
        <f t="shared" si="1079"/>
        <v/>
      </c>
      <c r="BX806" s="119"/>
      <c r="BY806" s="111" t="str">
        <f t="shared" si="1080"/>
        <v/>
      </c>
      <c r="BZ806" s="111" t="str">
        <f t="shared" si="1081"/>
        <v/>
      </c>
      <c r="CA806" s="111" t="str">
        <f t="shared" si="1082"/>
        <v/>
      </c>
      <c r="CB806" s="142" t="str">
        <f t="shared" si="1083"/>
        <v/>
      </c>
      <c r="CC806" s="184" t="str">
        <f t="shared" si="1084"/>
        <v/>
      </c>
      <c r="CD806" s="115" t="str">
        <f t="shared" si="1085"/>
        <v/>
      </c>
      <c r="CE806" s="115" t="str">
        <f t="shared" si="1086"/>
        <v/>
      </c>
      <c r="CF806" s="125" t="str">
        <f t="shared" si="1087"/>
        <v/>
      </c>
      <c r="CG806" s="125" t="str">
        <f t="shared" si="1088"/>
        <v/>
      </c>
      <c r="CH806" s="149" t="str">
        <f t="shared" si="1089"/>
        <v/>
      </c>
      <c r="CI806" s="142" t="str">
        <f t="shared" si="1090"/>
        <v/>
      </c>
      <c r="CJ806" s="119"/>
      <c r="CK806" s="109"/>
      <c r="CL806" s="166" t="str">
        <f t="shared" si="1091"/>
        <v/>
      </c>
      <c r="CM806" s="166" t="str">
        <f t="shared" si="1092"/>
        <v/>
      </c>
      <c r="CN806" s="163" t="str">
        <f t="shared" si="1093"/>
        <v/>
      </c>
      <c r="CO806" s="164" t="str">
        <f t="shared" si="1094"/>
        <v/>
      </c>
      <c r="CP806" s="109"/>
      <c r="CQ806" s="163" t="str">
        <f t="shared" si="1095"/>
        <v/>
      </c>
      <c r="CR806" s="163" t="str">
        <f t="shared" si="1096"/>
        <v/>
      </c>
      <c r="CS806" s="109"/>
      <c r="CT806" s="112" t="str">
        <f t="shared" si="1128"/>
        <v/>
      </c>
      <c r="CU806" s="145" t="str">
        <f t="shared" si="1129"/>
        <v/>
      </c>
      <c r="CV806" s="111" t="str">
        <f t="shared" si="1130"/>
        <v/>
      </c>
      <c r="CW806" s="111" t="str">
        <f t="shared" si="1131"/>
        <v/>
      </c>
      <c r="CX806" s="109" t="str">
        <f t="shared" si="1097"/>
        <v/>
      </c>
      <c r="CY806" s="126" t="str">
        <f t="shared" si="1098"/>
        <v/>
      </c>
      <c r="CZ806" s="126" t="str">
        <f t="shared" si="1099"/>
        <v/>
      </c>
      <c r="DA806" s="126" t="str">
        <f t="shared" si="1100"/>
        <v/>
      </c>
      <c r="DB806" s="145" t="str">
        <f t="shared" si="1101"/>
        <v/>
      </c>
      <c r="DC806" s="143" t="str">
        <f t="shared" si="1102"/>
        <v/>
      </c>
      <c r="DD806" s="121"/>
      <c r="DE806" s="113" t="str">
        <f t="shared" si="1103"/>
        <v/>
      </c>
      <c r="DF806" s="113" t="str">
        <f t="shared" si="1104"/>
        <v/>
      </c>
      <c r="DG806" s="111" t="e">
        <f t="shared" si="1132"/>
        <v>#N/A</v>
      </c>
      <c r="DH806" s="108" t="str">
        <f t="shared" si="1105"/>
        <v/>
      </c>
      <c r="DI806" s="108" t="str">
        <f t="shared" si="1133"/>
        <v/>
      </c>
      <c r="DJ806" s="108" t="str">
        <f t="shared" si="1134"/>
        <v/>
      </c>
      <c r="DK806" s="108" t="str">
        <f t="shared" si="1137"/>
        <v/>
      </c>
      <c r="DL806" s="108" t="str">
        <f t="shared" si="1135"/>
        <v/>
      </c>
      <c r="DM806" s="108" t="str">
        <f t="shared" si="1136"/>
        <v/>
      </c>
      <c r="DN806" s="103"/>
      <c r="DO806" s="170" t="str">
        <f t="shared" si="1106"/>
        <v/>
      </c>
      <c r="DP806" s="170" t="str">
        <f t="shared" si="1107"/>
        <v/>
      </c>
      <c r="DQ806" s="170" t="str">
        <f t="shared" si="1108"/>
        <v/>
      </c>
      <c r="DR806" s="55" t="str">
        <f t="shared" si="1109"/>
        <v/>
      </c>
      <c r="DS806" s="55" t="str">
        <f t="shared" si="1110"/>
        <v/>
      </c>
      <c r="DT806" s="173" t="str">
        <f t="shared" si="1111"/>
        <v/>
      </c>
      <c r="DU806" s="55" t="str">
        <f t="shared" si="1112"/>
        <v/>
      </c>
      <c r="DV806" s="21" t="str">
        <f t="shared" si="1113"/>
        <v/>
      </c>
      <c r="DW806" s="11" t="str">
        <f t="shared" si="1138"/>
        <v/>
      </c>
      <c r="DX806" s="12" t="str">
        <f t="shared" si="1114"/>
        <v/>
      </c>
      <c r="DY806" s="15"/>
    </row>
    <row r="807" spans="1:129" ht="19.899999999999999" customHeight="1" x14ac:dyDescent="0.25">
      <c r="A807" s="47">
        <f t="shared" si="1115"/>
        <v>806</v>
      </c>
      <c r="B807" s="176"/>
      <c r="C807" s="194"/>
      <c r="D807" s="176"/>
      <c r="E807" s="194"/>
      <c r="F807" s="192"/>
      <c r="G807" s="193"/>
      <c r="H807" s="176"/>
      <c r="I807" s="176"/>
      <c r="J807" s="180"/>
      <c r="K807" s="180"/>
      <c r="L807" s="180"/>
      <c r="M807" s="40"/>
      <c r="N807" s="10" t="str">
        <f t="shared" si="1058"/>
        <v/>
      </c>
      <c r="O807" s="13"/>
      <c r="P807" s="26" t="str">
        <f t="shared" si="1141"/>
        <v/>
      </c>
      <c r="Q807" s="26" t="str">
        <f t="shared" si="1141"/>
        <v/>
      </c>
      <c r="R807" s="26" t="str">
        <f t="shared" si="1141"/>
        <v/>
      </c>
      <c r="S807" s="26" t="str">
        <f t="shared" si="1141"/>
        <v/>
      </c>
      <c r="T807" s="26" t="str">
        <f t="shared" si="1141"/>
        <v/>
      </c>
      <c r="U807" s="157" t="str">
        <f t="shared" si="1141"/>
        <v/>
      </c>
      <c r="V807" s="26" t="str">
        <f t="shared" si="1141"/>
        <v/>
      </c>
      <c r="W807" s="26" t="str">
        <f t="shared" si="1141"/>
        <v/>
      </c>
      <c r="X807" s="26" t="str">
        <f t="shared" si="1141"/>
        <v/>
      </c>
      <c r="Y807" s="24" t="str">
        <f t="shared" si="1141"/>
        <v/>
      </c>
      <c r="Z807" s="18" t="str">
        <f t="shared" si="1142"/>
        <v/>
      </c>
      <c r="AA807" s="24" t="str">
        <f t="shared" si="1142"/>
        <v/>
      </c>
      <c r="AB807" s="24" t="str">
        <f t="shared" si="1142"/>
        <v/>
      </c>
      <c r="AC807" s="26" t="str">
        <f t="shared" si="1142"/>
        <v/>
      </c>
      <c r="AD807" s="33" t="str">
        <f t="shared" si="1142"/>
        <v/>
      </c>
      <c r="AE807" s="24" t="str">
        <f t="shared" si="1142"/>
        <v/>
      </c>
      <c r="AF807" s="26" t="str">
        <f t="shared" si="1142"/>
        <v/>
      </c>
      <c r="AG807" s="24" t="str">
        <f t="shared" si="1142"/>
        <v/>
      </c>
      <c r="AH807" s="26" t="str">
        <f t="shared" si="1142"/>
        <v/>
      </c>
      <c r="AI807" s="26" t="str">
        <f t="shared" si="1142"/>
        <v/>
      </c>
      <c r="AJ807" s="26" t="str">
        <f t="shared" si="1142"/>
        <v/>
      </c>
      <c r="AK807" s="26" t="str">
        <f t="shared" si="1142"/>
        <v/>
      </c>
      <c r="AL807" s="26" t="str">
        <f t="shared" si="1142"/>
        <v/>
      </c>
      <c r="AM807" s="18" t="str">
        <f t="shared" si="1142"/>
        <v/>
      </c>
      <c r="AN807" s="9"/>
      <c r="AO807" s="152" t="str">
        <f t="shared" si="1116"/>
        <v/>
      </c>
      <c r="AP807" s="150" t="str">
        <f t="shared" si="1059"/>
        <v/>
      </c>
      <c r="AQ807" s="151" t="str">
        <f t="shared" si="1060"/>
        <v/>
      </c>
      <c r="AR807" s="107" t="str">
        <f t="shared" si="1061"/>
        <v/>
      </c>
      <c r="AS807" s="128" t="str">
        <f t="shared" si="1062"/>
        <v/>
      </c>
      <c r="AT807" s="114" t="str">
        <f t="shared" si="1117"/>
        <v/>
      </c>
      <c r="AU807" s="114" t="str">
        <f t="shared" si="1118"/>
        <v/>
      </c>
      <c r="AV807" s="114" t="str">
        <f t="shared" si="1119"/>
        <v/>
      </c>
      <c r="AW807" s="114" t="str">
        <f t="shared" si="1120"/>
        <v/>
      </c>
      <c r="AX807" s="117" t="str">
        <f t="shared" si="1121"/>
        <v/>
      </c>
      <c r="AY807" s="117" t="str">
        <f t="shared" si="1122"/>
        <v/>
      </c>
      <c r="AZ807" s="111" t="str">
        <f t="shared" si="1123"/>
        <v/>
      </c>
      <c r="BA807" s="133" t="str">
        <f t="shared" si="1124"/>
        <v/>
      </c>
      <c r="BB807" s="126" t="str">
        <f t="shared" si="1063"/>
        <v/>
      </c>
      <c r="BC807" s="126" t="str">
        <f t="shared" si="1064"/>
        <v/>
      </c>
      <c r="BD807" s="127" t="str">
        <f t="shared" si="1065"/>
        <v/>
      </c>
      <c r="BE807" s="115" t="str">
        <f t="shared" si="1066"/>
        <v/>
      </c>
      <c r="BF807" s="148" t="str">
        <f t="shared" si="1067"/>
        <v/>
      </c>
      <c r="BG807" s="126" t="str">
        <f t="shared" si="1068"/>
        <v/>
      </c>
      <c r="BH807" s="126" t="str">
        <f t="shared" si="1069"/>
        <v/>
      </c>
      <c r="BI807" s="126" t="str">
        <f t="shared" si="1070"/>
        <v/>
      </c>
      <c r="BJ807" s="126" t="str">
        <f t="shared" si="1071"/>
        <v/>
      </c>
      <c r="BK807" s="111" t="str">
        <f t="shared" si="1072"/>
        <v/>
      </c>
      <c r="BL807" s="118" t="str">
        <f t="shared" si="1125"/>
        <v/>
      </c>
      <c r="BM807" s="115" t="str">
        <f t="shared" si="1073"/>
        <v/>
      </c>
      <c r="BN807" s="110" t="str">
        <f t="shared" si="1074"/>
        <v/>
      </c>
      <c r="BO807" s="110" t="str">
        <f t="shared" si="1075"/>
        <v/>
      </c>
      <c r="BP807" s="111" t="str">
        <f t="shared" si="1126"/>
        <v/>
      </c>
      <c r="BQ807" s="110" t="str">
        <f t="shared" si="1127"/>
        <v/>
      </c>
      <c r="BR807" s="153"/>
      <c r="BS807" s="115" t="str">
        <f t="shared" si="1076"/>
        <v/>
      </c>
      <c r="BT807" s="132" t="str">
        <f t="shared" si="1139"/>
        <v/>
      </c>
      <c r="BU807" s="146" t="str">
        <f t="shared" si="1077"/>
        <v/>
      </c>
      <c r="BV807" s="115" t="str">
        <f t="shared" si="1078"/>
        <v/>
      </c>
      <c r="BW807" s="118" t="str">
        <f t="shared" si="1079"/>
        <v/>
      </c>
      <c r="BX807" s="119"/>
      <c r="BY807" s="111" t="str">
        <f t="shared" si="1080"/>
        <v/>
      </c>
      <c r="BZ807" s="111" t="str">
        <f t="shared" si="1081"/>
        <v/>
      </c>
      <c r="CA807" s="111" t="str">
        <f t="shared" si="1082"/>
        <v/>
      </c>
      <c r="CB807" s="142" t="str">
        <f t="shared" si="1083"/>
        <v/>
      </c>
      <c r="CC807" s="184" t="str">
        <f t="shared" si="1084"/>
        <v/>
      </c>
      <c r="CD807" s="115" t="str">
        <f t="shared" si="1085"/>
        <v/>
      </c>
      <c r="CE807" s="115" t="str">
        <f t="shared" si="1086"/>
        <v/>
      </c>
      <c r="CF807" s="125" t="str">
        <f t="shared" si="1087"/>
        <v/>
      </c>
      <c r="CG807" s="125" t="str">
        <f t="shared" si="1088"/>
        <v/>
      </c>
      <c r="CH807" s="149" t="str">
        <f t="shared" si="1089"/>
        <v/>
      </c>
      <c r="CI807" s="142" t="str">
        <f t="shared" si="1090"/>
        <v/>
      </c>
      <c r="CJ807" s="119"/>
      <c r="CK807" s="109"/>
      <c r="CL807" s="166" t="str">
        <f t="shared" si="1091"/>
        <v/>
      </c>
      <c r="CM807" s="166" t="str">
        <f t="shared" si="1092"/>
        <v/>
      </c>
      <c r="CN807" s="163" t="str">
        <f t="shared" si="1093"/>
        <v/>
      </c>
      <c r="CO807" s="164" t="str">
        <f t="shared" si="1094"/>
        <v/>
      </c>
      <c r="CP807" s="109"/>
      <c r="CQ807" s="163" t="str">
        <f t="shared" si="1095"/>
        <v/>
      </c>
      <c r="CR807" s="163" t="str">
        <f t="shared" si="1096"/>
        <v/>
      </c>
      <c r="CS807" s="109"/>
      <c r="CT807" s="112" t="str">
        <f t="shared" si="1128"/>
        <v/>
      </c>
      <c r="CU807" s="145" t="str">
        <f t="shared" si="1129"/>
        <v/>
      </c>
      <c r="CV807" s="111" t="str">
        <f t="shared" si="1130"/>
        <v/>
      </c>
      <c r="CW807" s="111" t="str">
        <f t="shared" si="1131"/>
        <v/>
      </c>
      <c r="CX807" s="109" t="str">
        <f t="shared" si="1097"/>
        <v/>
      </c>
      <c r="CY807" s="126" t="str">
        <f t="shared" si="1098"/>
        <v/>
      </c>
      <c r="CZ807" s="126" t="str">
        <f t="shared" si="1099"/>
        <v/>
      </c>
      <c r="DA807" s="126" t="str">
        <f t="shared" si="1100"/>
        <v/>
      </c>
      <c r="DB807" s="145" t="str">
        <f t="shared" si="1101"/>
        <v/>
      </c>
      <c r="DC807" s="143" t="str">
        <f t="shared" si="1102"/>
        <v/>
      </c>
      <c r="DD807" s="121"/>
      <c r="DE807" s="113" t="str">
        <f t="shared" si="1103"/>
        <v/>
      </c>
      <c r="DF807" s="113" t="str">
        <f t="shared" si="1104"/>
        <v/>
      </c>
      <c r="DG807" s="111" t="e">
        <f t="shared" si="1132"/>
        <v>#N/A</v>
      </c>
      <c r="DH807" s="108" t="str">
        <f t="shared" si="1105"/>
        <v/>
      </c>
      <c r="DI807" s="108" t="str">
        <f t="shared" si="1133"/>
        <v/>
      </c>
      <c r="DJ807" s="108" t="str">
        <f t="shared" si="1134"/>
        <v/>
      </c>
      <c r="DK807" s="108" t="str">
        <f t="shared" si="1137"/>
        <v/>
      </c>
      <c r="DL807" s="108" t="str">
        <f t="shared" si="1135"/>
        <v/>
      </c>
      <c r="DM807" s="108" t="str">
        <f t="shared" si="1136"/>
        <v/>
      </c>
      <c r="DN807" s="103"/>
      <c r="DO807" s="170" t="str">
        <f t="shared" si="1106"/>
        <v/>
      </c>
      <c r="DP807" s="170" t="str">
        <f t="shared" si="1107"/>
        <v/>
      </c>
      <c r="DQ807" s="170" t="str">
        <f t="shared" si="1108"/>
        <v/>
      </c>
      <c r="DR807" s="55" t="str">
        <f t="shared" si="1109"/>
        <v/>
      </c>
      <c r="DS807" s="55" t="str">
        <f t="shared" si="1110"/>
        <v/>
      </c>
      <c r="DT807" s="173" t="str">
        <f t="shared" si="1111"/>
        <v/>
      </c>
      <c r="DU807" s="55" t="str">
        <f t="shared" si="1112"/>
        <v/>
      </c>
      <c r="DV807" s="21" t="str">
        <f t="shared" si="1113"/>
        <v/>
      </c>
      <c r="DW807" s="11" t="str">
        <f t="shared" si="1138"/>
        <v/>
      </c>
      <c r="DX807" s="12" t="str">
        <f t="shared" si="1114"/>
        <v/>
      </c>
      <c r="DY807" s="15"/>
    </row>
    <row r="808" spans="1:129" ht="19.899999999999999" customHeight="1" x14ac:dyDescent="0.25">
      <c r="A808" s="47">
        <f t="shared" si="1115"/>
        <v>807</v>
      </c>
      <c r="B808" s="176"/>
      <c r="C808" s="194"/>
      <c r="D808" s="176"/>
      <c r="E808" s="194"/>
      <c r="F808" s="192"/>
      <c r="G808" s="193"/>
      <c r="H808" s="176"/>
      <c r="I808" s="176"/>
      <c r="J808" s="180"/>
      <c r="K808" s="180"/>
      <c r="L808" s="180"/>
      <c r="M808" s="40"/>
      <c r="N808" s="10" t="str">
        <f t="shared" si="1058"/>
        <v/>
      </c>
      <c r="O808" s="13"/>
      <c r="P808" s="26" t="str">
        <f t="shared" si="1141"/>
        <v/>
      </c>
      <c r="Q808" s="26" t="str">
        <f t="shared" si="1141"/>
        <v/>
      </c>
      <c r="R808" s="26" t="str">
        <f t="shared" si="1141"/>
        <v/>
      </c>
      <c r="S808" s="26" t="str">
        <f t="shared" si="1141"/>
        <v/>
      </c>
      <c r="T808" s="26" t="str">
        <f t="shared" si="1141"/>
        <v/>
      </c>
      <c r="U808" s="157" t="str">
        <f t="shared" si="1141"/>
        <v/>
      </c>
      <c r="V808" s="26" t="str">
        <f t="shared" si="1141"/>
        <v/>
      </c>
      <c r="W808" s="26" t="str">
        <f t="shared" si="1141"/>
        <v/>
      </c>
      <c r="X808" s="26" t="str">
        <f t="shared" si="1141"/>
        <v/>
      </c>
      <c r="Y808" s="24" t="str">
        <f t="shared" si="1141"/>
        <v/>
      </c>
      <c r="Z808" s="18" t="str">
        <f t="shared" si="1142"/>
        <v/>
      </c>
      <c r="AA808" s="24" t="str">
        <f t="shared" si="1142"/>
        <v/>
      </c>
      <c r="AB808" s="24" t="str">
        <f t="shared" si="1142"/>
        <v/>
      </c>
      <c r="AC808" s="26" t="str">
        <f t="shared" si="1142"/>
        <v/>
      </c>
      <c r="AD808" s="33" t="str">
        <f t="shared" si="1142"/>
        <v/>
      </c>
      <c r="AE808" s="24" t="str">
        <f t="shared" si="1142"/>
        <v/>
      </c>
      <c r="AF808" s="26" t="str">
        <f t="shared" si="1142"/>
        <v/>
      </c>
      <c r="AG808" s="24" t="str">
        <f t="shared" si="1142"/>
        <v/>
      </c>
      <c r="AH808" s="26" t="str">
        <f t="shared" si="1142"/>
        <v/>
      </c>
      <c r="AI808" s="26" t="str">
        <f t="shared" si="1142"/>
        <v/>
      </c>
      <c r="AJ808" s="26" t="str">
        <f t="shared" si="1142"/>
        <v/>
      </c>
      <c r="AK808" s="26" t="str">
        <f t="shared" si="1142"/>
        <v/>
      </c>
      <c r="AL808" s="26" t="str">
        <f t="shared" si="1142"/>
        <v/>
      </c>
      <c r="AM808" s="18" t="str">
        <f t="shared" si="1142"/>
        <v/>
      </c>
      <c r="AN808" s="9"/>
      <c r="AO808" s="152" t="str">
        <f t="shared" si="1116"/>
        <v/>
      </c>
      <c r="AP808" s="150" t="str">
        <f t="shared" si="1059"/>
        <v/>
      </c>
      <c r="AQ808" s="151" t="str">
        <f t="shared" si="1060"/>
        <v/>
      </c>
      <c r="AR808" s="107" t="str">
        <f t="shared" si="1061"/>
        <v/>
      </c>
      <c r="AS808" s="128" t="str">
        <f t="shared" si="1062"/>
        <v/>
      </c>
      <c r="AT808" s="114" t="str">
        <f t="shared" si="1117"/>
        <v/>
      </c>
      <c r="AU808" s="114" t="str">
        <f t="shared" si="1118"/>
        <v/>
      </c>
      <c r="AV808" s="114" t="str">
        <f t="shared" si="1119"/>
        <v/>
      </c>
      <c r="AW808" s="114" t="str">
        <f t="shared" si="1120"/>
        <v/>
      </c>
      <c r="AX808" s="117" t="str">
        <f t="shared" si="1121"/>
        <v/>
      </c>
      <c r="AY808" s="117" t="str">
        <f t="shared" si="1122"/>
        <v/>
      </c>
      <c r="AZ808" s="111" t="str">
        <f t="shared" si="1123"/>
        <v/>
      </c>
      <c r="BA808" s="133" t="str">
        <f t="shared" si="1124"/>
        <v/>
      </c>
      <c r="BB808" s="126" t="str">
        <f t="shared" si="1063"/>
        <v/>
      </c>
      <c r="BC808" s="126" t="str">
        <f t="shared" si="1064"/>
        <v/>
      </c>
      <c r="BD808" s="127" t="str">
        <f t="shared" si="1065"/>
        <v/>
      </c>
      <c r="BE808" s="115" t="str">
        <f t="shared" si="1066"/>
        <v/>
      </c>
      <c r="BF808" s="148" t="str">
        <f t="shared" si="1067"/>
        <v/>
      </c>
      <c r="BG808" s="126" t="str">
        <f t="shared" si="1068"/>
        <v/>
      </c>
      <c r="BH808" s="126" t="str">
        <f t="shared" si="1069"/>
        <v/>
      </c>
      <c r="BI808" s="126" t="str">
        <f t="shared" si="1070"/>
        <v/>
      </c>
      <c r="BJ808" s="126" t="str">
        <f t="shared" si="1071"/>
        <v/>
      </c>
      <c r="BK808" s="111" t="str">
        <f t="shared" si="1072"/>
        <v/>
      </c>
      <c r="BL808" s="118" t="str">
        <f t="shared" si="1125"/>
        <v/>
      </c>
      <c r="BM808" s="115" t="str">
        <f t="shared" si="1073"/>
        <v/>
      </c>
      <c r="BN808" s="110" t="str">
        <f t="shared" si="1074"/>
        <v/>
      </c>
      <c r="BO808" s="110" t="str">
        <f t="shared" si="1075"/>
        <v/>
      </c>
      <c r="BP808" s="111" t="str">
        <f t="shared" si="1126"/>
        <v/>
      </c>
      <c r="BQ808" s="110" t="str">
        <f t="shared" si="1127"/>
        <v/>
      </c>
      <c r="BR808" s="153"/>
      <c r="BS808" s="115" t="str">
        <f t="shared" si="1076"/>
        <v/>
      </c>
      <c r="BT808" s="132" t="str">
        <f t="shared" si="1139"/>
        <v/>
      </c>
      <c r="BU808" s="146" t="str">
        <f t="shared" si="1077"/>
        <v/>
      </c>
      <c r="BV808" s="115" t="str">
        <f t="shared" si="1078"/>
        <v/>
      </c>
      <c r="BW808" s="118" t="str">
        <f t="shared" si="1079"/>
        <v/>
      </c>
      <c r="BX808" s="119"/>
      <c r="BY808" s="111" t="str">
        <f t="shared" si="1080"/>
        <v/>
      </c>
      <c r="BZ808" s="111" t="str">
        <f t="shared" si="1081"/>
        <v/>
      </c>
      <c r="CA808" s="111" t="str">
        <f t="shared" si="1082"/>
        <v/>
      </c>
      <c r="CB808" s="142" t="str">
        <f t="shared" si="1083"/>
        <v/>
      </c>
      <c r="CC808" s="184" t="str">
        <f t="shared" si="1084"/>
        <v/>
      </c>
      <c r="CD808" s="115" t="str">
        <f t="shared" si="1085"/>
        <v/>
      </c>
      <c r="CE808" s="115" t="str">
        <f t="shared" si="1086"/>
        <v/>
      </c>
      <c r="CF808" s="125" t="str">
        <f t="shared" si="1087"/>
        <v/>
      </c>
      <c r="CG808" s="125" t="str">
        <f t="shared" si="1088"/>
        <v/>
      </c>
      <c r="CH808" s="149" t="str">
        <f t="shared" si="1089"/>
        <v/>
      </c>
      <c r="CI808" s="142" t="str">
        <f t="shared" si="1090"/>
        <v/>
      </c>
      <c r="CJ808" s="119"/>
      <c r="CK808" s="109"/>
      <c r="CL808" s="166" t="str">
        <f t="shared" si="1091"/>
        <v/>
      </c>
      <c r="CM808" s="166" t="str">
        <f t="shared" si="1092"/>
        <v/>
      </c>
      <c r="CN808" s="163" t="str">
        <f t="shared" si="1093"/>
        <v/>
      </c>
      <c r="CO808" s="164" t="str">
        <f t="shared" si="1094"/>
        <v/>
      </c>
      <c r="CP808" s="109"/>
      <c r="CQ808" s="163" t="str">
        <f t="shared" si="1095"/>
        <v/>
      </c>
      <c r="CR808" s="163" t="str">
        <f t="shared" si="1096"/>
        <v/>
      </c>
      <c r="CS808" s="109"/>
      <c r="CT808" s="112" t="str">
        <f t="shared" si="1128"/>
        <v/>
      </c>
      <c r="CU808" s="145" t="str">
        <f t="shared" si="1129"/>
        <v/>
      </c>
      <c r="CV808" s="111" t="str">
        <f t="shared" si="1130"/>
        <v/>
      </c>
      <c r="CW808" s="111" t="str">
        <f t="shared" si="1131"/>
        <v/>
      </c>
      <c r="CX808" s="109" t="str">
        <f t="shared" si="1097"/>
        <v/>
      </c>
      <c r="CY808" s="126" t="str">
        <f t="shared" si="1098"/>
        <v/>
      </c>
      <c r="CZ808" s="126" t="str">
        <f t="shared" si="1099"/>
        <v/>
      </c>
      <c r="DA808" s="126" t="str">
        <f t="shared" si="1100"/>
        <v/>
      </c>
      <c r="DB808" s="145" t="str">
        <f t="shared" si="1101"/>
        <v/>
      </c>
      <c r="DC808" s="143" t="str">
        <f t="shared" si="1102"/>
        <v/>
      </c>
      <c r="DD808" s="121"/>
      <c r="DE808" s="113" t="str">
        <f t="shared" si="1103"/>
        <v/>
      </c>
      <c r="DF808" s="113" t="str">
        <f t="shared" si="1104"/>
        <v/>
      </c>
      <c r="DG808" s="111" t="e">
        <f t="shared" si="1132"/>
        <v>#N/A</v>
      </c>
      <c r="DH808" s="108" t="str">
        <f t="shared" si="1105"/>
        <v/>
      </c>
      <c r="DI808" s="108" t="str">
        <f t="shared" si="1133"/>
        <v/>
      </c>
      <c r="DJ808" s="108" t="str">
        <f t="shared" si="1134"/>
        <v/>
      </c>
      <c r="DK808" s="108" t="str">
        <f t="shared" si="1137"/>
        <v/>
      </c>
      <c r="DL808" s="108" t="str">
        <f t="shared" si="1135"/>
        <v/>
      </c>
      <c r="DM808" s="108" t="str">
        <f t="shared" si="1136"/>
        <v/>
      </c>
      <c r="DN808" s="103"/>
      <c r="DO808" s="170" t="str">
        <f t="shared" si="1106"/>
        <v/>
      </c>
      <c r="DP808" s="170" t="str">
        <f t="shared" si="1107"/>
        <v/>
      </c>
      <c r="DQ808" s="170" t="str">
        <f t="shared" si="1108"/>
        <v/>
      </c>
      <c r="DR808" s="55" t="str">
        <f t="shared" si="1109"/>
        <v/>
      </c>
      <c r="DS808" s="55" t="str">
        <f t="shared" si="1110"/>
        <v/>
      </c>
      <c r="DT808" s="173" t="str">
        <f t="shared" si="1111"/>
        <v/>
      </c>
      <c r="DU808" s="55" t="str">
        <f t="shared" si="1112"/>
        <v/>
      </c>
      <c r="DV808" s="21" t="str">
        <f t="shared" si="1113"/>
        <v/>
      </c>
      <c r="DW808" s="11" t="str">
        <f t="shared" si="1138"/>
        <v/>
      </c>
      <c r="DX808" s="12" t="str">
        <f t="shared" si="1114"/>
        <v/>
      </c>
      <c r="DY808" s="15"/>
    </row>
    <row r="809" spans="1:129" ht="19.899999999999999" customHeight="1" x14ac:dyDescent="0.25">
      <c r="A809" s="47">
        <f t="shared" si="1115"/>
        <v>808</v>
      </c>
      <c r="B809" s="176"/>
      <c r="C809" s="194"/>
      <c r="D809" s="176"/>
      <c r="E809" s="194"/>
      <c r="F809" s="192"/>
      <c r="G809" s="193"/>
      <c r="H809" s="176"/>
      <c r="I809" s="176"/>
      <c r="J809" s="180"/>
      <c r="K809" s="180"/>
      <c r="L809" s="180"/>
      <c r="M809" s="40"/>
      <c r="N809" s="10" t="str">
        <f t="shared" si="1058"/>
        <v/>
      </c>
      <c r="O809" s="13"/>
      <c r="P809" s="26" t="str">
        <f t="shared" si="1141"/>
        <v/>
      </c>
      <c r="Q809" s="26" t="str">
        <f t="shared" si="1141"/>
        <v/>
      </c>
      <c r="R809" s="26" t="str">
        <f t="shared" si="1141"/>
        <v/>
      </c>
      <c r="S809" s="26" t="str">
        <f t="shared" si="1141"/>
        <v/>
      </c>
      <c r="T809" s="26" t="str">
        <f t="shared" si="1141"/>
        <v/>
      </c>
      <c r="U809" s="157" t="str">
        <f t="shared" si="1141"/>
        <v/>
      </c>
      <c r="V809" s="26" t="str">
        <f t="shared" si="1141"/>
        <v/>
      </c>
      <c r="W809" s="26" t="str">
        <f t="shared" si="1141"/>
        <v/>
      </c>
      <c r="X809" s="26" t="str">
        <f t="shared" si="1141"/>
        <v/>
      </c>
      <c r="Y809" s="24" t="str">
        <f t="shared" si="1141"/>
        <v/>
      </c>
      <c r="Z809" s="18" t="str">
        <f t="shared" si="1142"/>
        <v/>
      </c>
      <c r="AA809" s="24" t="str">
        <f t="shared" si="1142"/>
        <v/>
      </c>
      <c r="AB809" s="24" t="str">
        <f t="shared" si="1142"/>
        <v/>
      </c>
      <c r="AC809" s="26" t="str">
        <f t="shared" si="1142"/>
        <v/>
      </c>
      <c r="AD809" s="33" t="str">
        <f t="shared" si="1142"/>
        <v/>
      </c>
      <c r="AE809" s="24" t="str">
        <f t="shared" si="1142"/>
        <v/>
      </c>
      <c r="AF809" s="26" t="str">
        <f t="shared" si="1142"/>
        <v/>
      </c>
      <c r="AG809" s="24" t="str">
        <f t="shared" si="1142"/>
        <v/>
      </c>
      <c r="AH809" s="26" t="str">
        <f t="shared" si="1142"/>
        <v/>
      </c>
      <c r="AI809" s="26" t="str">
        <f t="shared" si="1142"/>
        <v/>
      </c>
      <c r="AJ809" s="26" t="str">
        <f t="shared" si="1142"/>
        <v/>
      </c>
      <c r="AK809" s="26" t="str">
        <f t="shared" si="1142"/>
        <v/>
      </c>
      <c r="AL809" s="26" t="str">
        <f t="shared" si="1142"/>
        <v/>
      </c>
      <c r="AM809" s="18" t="str">
        <f t="shared" si="1142"/>
        <v/>
      </c>
      <c r="AN809" s="9"/>
      <c r="AO809" s="152" t="str">
        <f t="shared" si="1116"/>
        <v/>
      </c>
      <c r="AP809" s="150" t="str">
        <f t="shared" si="1059"/>
        <v/>
      </c>
      <c r="AQ809" s="151" t="str">
        <f t="shared" si="1060"/>
        <v/>
      </c>
      <c r="AR809" s="107" t="str">
        <f t="shared" si="1061"/>
        <v/>
      </c>
      <c r="AS809" s="128" t="str">
        <f t="shared" si="1062"/>
        <v/>
      </c>
      <c r="AT809" s="114" t="str">
        <f t="shared" si="1117"/>
        <v/>
      </c>
      <c r="AU809" s="114" t="str">
        <f t="shared" si="1118"/>
        <v/>
      </c>
      <c r="AV809" s="114" t="str">
        <f t="shared" si="1119"/>
        <v/>
      </c>
      <c r="AW809" s="114" t="str">
        <f t="shared" si="1120"/>
        <v/>
      </c>
      <c r="AX809" s="117" t="str">
        <f t="shared" si="1121"/>
        <v/>
      </c>
      <c r="AY809" s="117" t="str">
        <f t="shared" si="1122"/>
        <v/>
      </c>
      <c r="AZ809" s="111" t="str">
        <f t="shared" si="1123"/>
        <v/>
      </c>
      <c r="BA809" s="133" t="str">
        <f t="shared" si="1124"/>
        <v/>
      </c>
      <c r="BB809" s="126" t="str">
        <f t="shared" si="1063"/>
        <v/>
      </c>
      <c r="BC809" s="126" t="str">
        <f t="shared" si="1064"/>
        <v/>
      </c>
      <c r="BD809" s="127" t="str">
        <f t="shared" si="1065"/>
        <v/>
      </c>
      <c r="BE809" s="115" t="str">
        <f t="shared" si="1066"/>
        <v/>
      </c>
      <c r="BF809" s="148" t="str">
        <f t="shared" si="1067"/>
        <v/>
      </c>
      <c r="BG809" s="126" t="str">
        <f t="shared" si="1068"/>
        <v/>
      </c>
      <c r="BH809" s="126" t="str">
        <f t="shared" si="1069"/>
        <v/>
      </c>
      <c r="BI809" s="126" t="str">
        <f t="shared" si="1070"/>
        <v/>
      </c>
      <c r="BJ809" s="126" t="str">
        <f t="shared" si="1071"/>
        <v/>
      </c>
      <c r="BK809" s="111" t="str">
        <f t="shared" si="1072"/>
        <v/>
      </c>
      <c r="BL809" s="118" t="str">
        <f t="shared" si="1125"/>
        <v/>
      </c>
      <c r="BM809" s="115" t="str">
        <f t="shared" si="1073"/>
        <v/>
      </c>
      <c r="BN809" s="110" t="str">
        <f t="shared" si="1074"/>
        <v/>
      </c>
      <c r="BO809" s="110" t="str">
        <f t="shared" si="1075"/>
        <v/>
      </c>
      <c r="BP809" s="111" t="str">
        <f t="shared" si="1126"/>
        <v/>
      </c>
      <c r="BQ809" s="110" t="str">
        <f t="shared" si="1127"/>
        <v/>
      </c>
      <c r="BR809" s="153"/>
      <c r="BS809" s="115" t="str">
        <f t="shared" si="1076"/>
        <v/>
      </c>
      <c r="BT809" s="132" t="str">
        <f t="shared" si="1139"/>
        <v/>
      </c>
      <c r="BU809" s="146" t="str">
        <f t="shared" si="1077"/>
        <v/>
      </c>
      <c r="BV809" s="115" t="str">
        <f t="shared" si="1078"/>
        <v/>
      </c>
      <c r="BW809" s="118" t="str">
        <f t="shared" si="1079"/>
        <v/>
      </c>
      <c r="BX809" s="119"/>
      <c r="BY809" s="111" t="str">
        <f t="shared" si="1080"/>
        <v/>
      </c>
      <c r="BZ809" s="111" t="str">
        <f t="shared" si="1081"/>
        <v/>
      </c>
      <c r="CA809" s="111" t="str">
        <f t="shared" si="1082"/>
        <v/>
      </c>
      <c r="CB809" s="142" t="str">
        <f t="shared" si="1083"/>
        <v/>
      </c>
      <c r="CC809" s="184" t="str">
        <f t="shared" si="1084"/>
        <v/>
      </c>
      <c r="CD809" s="115" t="str">
        <f t="shared" si="1085"/>
        <v/>
      </c>
      <c r="CE809" s="115" t="str">
        <f t="shared" si="1086"/>
        <v/>
      </c>
      <c r="CF809" s="125" t="str">
        <f t="shared" si="1087"/>
        <v/>
      </c>
      <c r="CG809" s="125" t="str">
        <f t="shared" si="1088"/>
        <v/>
      </c>
      <c r="CH809" s="149" t="str">
        <f t="shared" si="1089"/>
        <v/>
      </c>
      <c r="CI809" s="142" t="str">
        <f t="shared" si="1090"/>
        <v/>
      </c>
      <c r="CJ809" s="119"/>
      <c r="CK809" s="109"/>
      <c r="CL809" s="166" t="str">
        <f t="shared" si="1091"/>
        <v/>
      </c>
      <c r="CM809" s="166" t="str">
        <f t="shared" si="1092"/>
        <v/>
      </c>
      <c r="CN809" s="163" t="str">
        <f t="shared" si="1093"/>
        <v/>
      </c>
      <c r="CO809" s="164" t="str">
        <f t="shared" si="1094"/>
        <v/>
      </c>
      <c r="CP809" s="109"/>
      <c r="CQ809" s="163" t="str">
        <f t="shared" si="1095"/>
        <v/>
      </c>
      <c r="CR809" s="163" t="str">
        <f t="shared" si="1096"/>
        <v/>
      </c>
      <c r="CS809" s="109"/>
      <c r="CT809" s="112" t="str">
        <f t="shared" si="1128"/>
        <v/>
      </c>
      <c r="CU809" s="145" t="str">
        <f t="shared" si="1129"/>
        <v/>
      </c>
      <c r="CV809" s="111" t="str">
        <f t="shared" si="1130"/>
        <v/>
      </c>
      <c r="CW809" s="111" t="str">
        <f t="shared" si="1131"/>
        <v/>
      </c>
      <c r="CX809" s="109" t="str">
        <f t="shared" si="1097"/>
        <v/>
      </c>
      <c r="CY809" s="126" t="str">
        <f t="shared" si="1098"/>
        <v/>
      </c>
      <c r="CZ809" s="126" t="str">
        <f t="shared" si="1099"/>
        <v/>
      </c>
      <c r="DA809" s="126" t="str">
        <f t="shared" si="1100"/>
        <v/>
      </c>
      <c r="DB809" s="145" t="str">
        <f t="shared" si="1101"/>
        <v/>
      </c>
      <c r="DC809" s="143" t="str">
        <f t="shared" si="1102"/>
        <v/>
      </c>
      <c r="DD809" s="121"/>
      <c r="DE809" s="113" t="str">
        <f t="shared" si="1103"/>
        <v/>
      </c>
      <c r="DF809" s="113" t="str">
        <f t="shared" si="1104"/>
        <v/>
      </c>
      <c r="DG809" s="111" t="e">
        <f t="shared" si="1132"/>
        <v>#N/A</v>
      </c>
      <c r="DH809" s="108" t="str">
        <f t="shared" si="1105"/>
        <v/>
      </c>
      <c r="DI809" s="108" t="str">
        <f t="shared" si="1133"/>
        <v/>
      </c>
      <c r="DJ809" s="108" t="str">
        <f t="shared" si="1134"/>
        <v/>
      </c>
      <c r="DK809" s="108" t="str">
        <f t="shared" si="1137"/>
        <v/>
      </c>
      <c r="DL809" s="108" t="str">
        <f t="shared" si="1135"/>
        <v/>
      </c>
      <c r="DM809" s="108" t="str">
        <f t="shared" si="1136"/>
        <v/>
      </c>
      <c r="DN809" s="103"/>
      <c r="DO809" s="170" t="str">
        <f t="shared" si="1106"/>
        <v/>
      </c>
      <c r="DP809" s="170" t="str">
        <f t="shared" si="1107"/>
        <v/>
      </c>
      <c r="DQ809" s="170" t="str">
        <f t="shared" si="1108"/>
        <v/>
      </c>
      <c r="DR809" s="55" t="str">
        <f t="shared" si="1109"/>
        <v/>
      </c>
      <c r="DS809" s="55" t="str">
        <f t="shared" si="1110"/>
        <v/>
      </c>
      <c r="DT809" s="173" t="str">
        <f t="shared" si="1111"/>
        <v/>
      </c>
      <c r="DU809" s="55" t="str">
        <f t="shared" si="1112"/>
        <v/>
      </c>
      <c r="DV809" s="21" t="str">
        <f t="shared" si="1113"/>
        <v/>
      </c>
      <c r="DW809" s="11" t="str">
        <f t="shared" si="1138"/>
        <v/>
      </c>
      <c r="DX809" s="12" t="str">
        <f t="shared" si="1114"/>
        <v/>
      </c>
      <c r="DY809" s="15"/>
    </row>
    <row r="810" spans="1:129" ht="19.899999999999999" customHeight="1" x14ac:dyDescent="0.25">
      <c r="A810" s="47">
        <f t="shared" si="1115"/>
        <v>809</v>
      </c>
      <c r="B810" s="176"/>
      <c r="C810" s="194"/>
      <c r="D810" s="176"/>
      <c r="E810" s="194"/>
      <c r="F810" s="192"/>
      <c r="G810" s="193"/>
      <c r="H810" s="176"/>
      <c r="I810" s="176"/>
      <c r="J810" s="180"/>
      <c r="K810" s="180"/>
      <c r="L810" s="180"/>
      <c r="M810" s="40"/>
      <c r="N810" s="10" t="str">
        <f t="shared" si="1058"/>
        <v/>
      </c>
      <c r="O810" s="13"/>
      <c r="P810" s="26" t="str">
        <f t="shared" si="1141"/>
        <v/>
      </c>
      <c r="Q810" s="26" t="str">
        <f t="shared" si="1141"/>
        <v/>
      </c>
      <c r="R810" s="26" t="str">
        <f t="shared" si="1141"/>
        <v/>
      </c>
      <c r="S810" s="26" t="str">
        <f t="shared" si="1141"/>
        <v/>
      </c>
      <c r="T810" s="26" t="str">
        <f t="shared" si="1141"/>
        <v/>
      </c>
      <c r="U810" s="157" t="str">
        <f t="shared" si="1141"/>
        <v/>
      </c>
      <c r="V810" s="26" t="str">
        <f t="shared" si="1141"/>
        <v/>
      </c>
      <c r="W810" s="26" t="str">
        <f t="shared" si="1141"/>
        <v/>
      </c>
      <c r="X810" s="26" t="str">
        <f t="shared" si="1141"/>
        <v/>
      </c>
      <c r="Y810" s="24" t="str">
        <f t="shared" si="1141"/>
        <v/>
      </c>
      <c r="Z810" s="18" t="str">
        <f t="shared" si="1142"/>
        <v/>
      </c>
      <c r="AA810" s="24" t="str">
        <f t="shared" si="1142"/>
        <v/>
      </c>
      <c r="AB810" s="24" t="str">
        <f t="shared" si="1142"/>
        <v/>
      </c>
      <c r="AC810" s="26" t="str">
        <f t="shared" si="1142"/>
        <v/>
      </c>
      <c r="AD810" s="33" t="str">
        <f t="shared" si="1142"/>
        <v/>
      </c>
      <c r="AE810" s="24" t="str">
        <f t="shared" si="1142"/>
        <v/>
      </c>
      <c r="AF810" s="26" t="str">
        <f t="shared" si="1142"/>
        <v/>
      </c>
      <c r="AG810" s="24" t="str">
        <f t="shared" si="1142"/>
        <v/>
      </c>
      <c r="AH810" s="26" t="str">
        <f t="shared" si="1142"/>
        <v/>
      </c>
      <c r="AI810" s="26" t="str">
        <f t="shared" si="1142"/>
        <v/>
      </c>
      <c r="AJ810" s="26" t="str">
        <f t="shared" si="1142"/>
        <v/>
      </c>
      <c r="AK810" s="26" t="str">
        <f t="shared" si="1142"/>
        <v/>
      </c>
      <c r="AL810" s="26" t="str">
        <f t="shared" si="1142"/>
        <v/>
      </c>
      <c r="AM810" s="18" t="str">
        <f t="shared" si="1142"/>
        <v/>
      </c>
      <c r="AN810" s="9"/>
      <c r="AO810" s="152" t="str">
        <f t="shared" si="1116"/>
        <v/>
      </c>
      <c r="AP810" s="150" t="str">
        <f t="shared" si="1059"/>
        <v/>
      </c>
      <c r="AQ810" s="151" t="str">
        <f t="shared" si="1060"/>
        <v/>
      </c>
      <c r="AR810" s="107" t="str">
        <f t="shared" si="1061"/>
        <v/>
      </c>
      <c r="AS810" s="128" t="str">
        <f t="shared" si="1062"/>
        <v/>
      </c>
      <c r="AT810" s="114" t="str">
        <f t="shared" si="1117"/>
        <v/>
      </c>
      <c r="AU810" s="114" t="str">
        <f t="shared" si="1118"/>
        <v/>
      </c>
      <c r="AV810" s="114" t="str">
        <f t="shared" si="1119"/>
        <v/>
      </c>
      <c r="AW810" s="114" t="str">
        <f t="shared" si="1120"/>
        <v/>
      </c>
      <c r="AX810" s="117" t="str">
        <f t="shared" si="1121"/>
        <v/>
      </c>
      <c r="AY810" s="117" t="str">
        <f t="shared" si="1122"/>
        <v/>
      </c>
      <c r="AZ810" s="111" t="str">
        <f t="shared" si="1123"/>
        <v/>
      </c>
      <c r="BA810" s="133" t="str">
        <f t="shared" si="1124"/>
        <v/>
      </c>
      <c r="BB810" s="126" t="str">
        <f t="shared" si="1063"/>
        <v/>
      </c>
      <c r="BC810" s="126" t="str">
        <f t="shared" si="1064"/>
        <v/>
      </c>
      <c r="BD810" s="127" t="str">
        <f t="shared" si="1065"/>
        <v/>
      </c>
      <c r="BE810" s="115" t="str">
        <f t="shared" si="1066"/>
        <v/>
      </c>
      <c r="BF810" s="148" t="str">
        <f t="shared" si="1067"/>
        <v/>
      </c>
      <c r="BG810" s="126" t="str">
        <f t="shared" si="1068"/>
        <v/>
      </c>
      <c r="BH810" s="126" t="str">
        <f t="shared" si="1069"/>
        <v/>
      </c>
      <c r="BI810" s="126" t="str">
        <f t="shared" si="1070"/>
        <v/>
      </c>
      <c r="BJ810" s="126" t="str">
        <f t="shared" si="1071"/>
        <v/>
      </c>
      <c r="BK810" s="111" t="str">
        <f t="shared" si="1072"/>
        <v/>
      </c>
      <c r="BL810" s="118" t="str">
        <f t="shared" si="1125"/>
        <v/>
      </c>
      <c r="BM810" s="115" t="str">
        <f t="shared" si="1073"/>
        <v/>
      </c>
      <c r="BN810" s="110" t="str">
        <f t="shared" si="1074"/>
        <v/>
      </c>
      <c r="BO810" s="110" t="str">
        <f t="shared" si="1075"/>
        <v/>
      </c>
      <c r="BP810" s="111" t="str">
        <f t="shared" si="1126"/>
        <v/>
      </c>
      <c r="BQ810" s="110" t="str">
        <f t="shared" si="1127"/>
        <v/>
      </c>
      <c r="BR810" s="153"/>
      <c r="BS810" s="115" t="str">
        <f t="shared" si="1076"/>
        <v/>
      </c>
      <c r="BT810" s="132" t="str">
        <f t="shared" si="1139"/>
        <v/>
      </c>
      <c r="BU810" s="146" t="str">
        <f t="shared" si="1077"/>
        <v/>
      </c>
      <c r="BV810" s="115" t="str">
        <f t="shared" si="1078"/>
        <v/>
      </c>
      <c r="BW810" s="118" t="str">
        <f t="shared" si="1079"/>
        <v/>
      </c>
      <c r="BX810" s="119"/>
      <c r="BY810" s="111" t="str">
        <f t="shared" si="1080"/>
        <v/>
      </c>
      <c r="BZ810" s="111" t="str">
        <f t="shared" si="1081"/>
        <v/>
      </c>
      <c r="CA810" s="111" t="str">
        <f t="shared" si="1082"/>
        <v/>
      </c>
      <c r="CB810" s="142" t="str">
        <f t="shared" si="1083"/>
        <v/>
      </c>
      <c r="CC810" s="184" t="str">
        <f t="shared" si="1084"/>
        <v/>
      </c>
      <c r="CD810" s="115" t="str">
        <f t="shared" si="1085"/>
        <v/>
      </c>
      <c r="CE810" s="115" t="str">
        <f t="shared" si="1086"/>
        <v/>
      </c>
      <c r="CF810" s="125" t="str">
        <f t="shared" si="1087"/>
        <v/>
      </c>
      <c r="CG810" s="125" t="str">
        <f t="shared" si="1088"/>
        <v/>
      </c>
      <c r="CH810" s="149" t="str">
        <f t="shared" si="1089"/>
        <v/>
      </c>
      <c r="CI810" s="142" t="str">
        <f t="shared" si="1090"/>
        <v/>
      </c>
      <c r="CJ810" s="119"/>
      <c r="CK810" s="109"/>
      <c r="CL810" s="166" t="str">
        <f t="shared" si="1091"/>
        <v/>
      </c>
      <c r="CM810" s="166" t="str">
        <f t="shared" si="1092"/>
        <v/>
      </c>
      <c r="CN810" s="163" t="str">
        <f t="shared" si="1093"/>
        <v/>
      </c>
      <c r="CO810" s="164" t="str">
        <f t="shared" si="1094"/>
        <v/>
      </c>
      <c r="CP810" s="109"/>
      <c r="CQ810" s="163" t="str">
        <f t="shared" si="1095"/>
        <v/>
      </c>
      <c r="CR810" s="163" t="str">
        <f t="shared" si="1096"/>
        <v/>
      </c>
      <c r="CS810" s="109"/>
      <c r="CT810" s="112" t="str">
        <f t="shared" si="1128"/>
        <v/>
      </c>
      <c r="CU810" s="145" t="str">
        <f t="shared" si="1129"/>
        <v/>
      </c>
      <c r="CV810" s="111" t="str">
        <f t="shared" si="1130"/>
        <v/>
      </c>
      <c r="CW810" s="111" t="str">
        <f t="shared" si="1131"/>
        <v/>
      </c>
      <c r="CX810" s="109" t="str">
        <f t="shared" si="1097"/>
        <v/>
      </c>
      <c r="CY810" s="126" t="str">
        <f t="shared" si="1098"/>
        <v/>
      </c>
      <c r="CZ810" s="126" t="str">
        <f t="shared" si="1099"/>
        <v/>
      </c>
      <c r="DA810" s="126" t="str">
        <f t="shared" si="1100"/>
        <v/>
      </c>
      <c r="DB810" s="145" t="str">
        <f t="shared" si="1101"/>
        <v/>
      </c>
      <c r="DC810" s="143" t="str">
        <f t="shared" si="1102"/>
        <v/>
      </c>
      <c r="DD810" s="121"/>
      <c r="DE810" s="113" t="str">
        <f t="shared" si="1103"/>
        <v/>
      </c>
      <c r="DF810" s="113" t="str">
        <f t="shared" si="1104"/>
        <v/>
      </c>
      <c r="DG810" s="111" t="e">
        <f t="shared" si="1132"/>
        <v>#N/A</v>
      </c>
      <c r="DH810" s="108" t="str">
        <f t="shared" si="1105"/>
        <v/>
      </c>
      <c r="DI810" s="108" t="str">
        <f t="shared" si="1133"/>
        <v/>
      </c>
      <c r="DJ810" s="108" t="str">
        <f t="shared" si="1134"/>
        <v/>
      </c>
      <c r="DK810" s="108" t="str">
        <f t="shared" si="1137"/>
        <v/>
      </c>
      <c r="DL810" s="108" t="str">
        <f t="shared" si="1135"/>
        <v/>
      </c>
      <c r="DM810" s="108" t="str">
        <f t="shared" si="1136"/>
        <v/>
      </c>
      <c r="DN810" s="103"/>
      <c r="DO810" s="170" t="str">
        <f t="shared" si="1106"/>
        <v/>
      </c>
      <c r="DP810" s="170" t="str">
        <f t="shared" si="1107"/>
        <v/>
      </c>
      <c r="DQ810" s="170" t="str">
        <f t="shared" si="1108"/>
        <v/>
      </c>
      <c r="DR810" s="55" t="str">
        <f t="shared" si="1109"/>
        <v/>
      </c>
      <c r="DS810" s="55" t="str">
        <f t="shared" si="1110"/>
        <v/>
      </c>
      <c r="DT810" s="173" t="str">
        <f t="shared" si="1111"/>
        <v/>
      </c>
      <c r="DU810" s="55" t="str">
        <f t="shared" si="1112"/>
        <v/>
      </c>
      <c r="DV810" s="21" t="str">
        <f t="shared" si="1113"/>
        <v/>
      </c>
      <c r="DW810" s="11" t="str">
        <f t="shared" si="1138"/>
        <v/>
      </c>
      <c r="DX810" s="12" t="str">
        <f t="shared" si="1114"/>
        <v/>
      </c>
      <c r="DY810" s="15"/>
    </row>
    <row r="811" spans="1:129" ht="19.899999999999999" customHeight="1" x14ac:dyDescent="0.25">
      <c r="A811" s="47">
        <f t="shared" si="1115"/>
        <v>810</v>
      </c>
      <c r="B811" s="176"/>
      <c r="C811" s="194"/>
      <c r="D811" s="176"/>
      <c r="E811" s="194"/>
      <c r="F811" s="192"/>
      <c r="G811" s="193"/>
      <c r="H811" s="176"/>
      <c r="I811" s="176"/>
      <c r="J811" s="180"/>
      <c r="K811" s="180"/>
      <c r="L811" s="180"/>
      <c r="M811" s="40"/>
      <c r="N811" s="10" t="str">
        <f t="shared" si="1058"/>
        <v/>
      </c>
      <c r="O811" s="13"/>
      <c r="P811" s="26" t="str">
        <f t="shared" si="1141"/>
        <v/>
      </c>
      <c r="Q811" s="26" t="str">
        <f t="shared" si="1141"/>
        <v/>
      </c>
      <c r="R811" s="26" t="str">
        <f t="shared" si="1141"/>
        <v/>
      </c>
      <c r="S811" s="26" t="str">
        <f t="shared" si="1141"/>
        <v/>
      </c>
      <c r="T811" s="26" t="str">
        <f t="shared" si="1141"/>
        <v/>
      </c>
      <c r="U811" s="157" t="str">
        <f t="shared" si="1141"/>
        <v/>
      </c>
      <c r="V811" s="26" t="str">
        <f t="shared" si="1141"/>
        <v/>
      </c>
      <c r="W811" s="26" t="str">
        <f t="shared" si="1141"/>
        <v/>
      </c>
      <c r="X811" s="26" t="str">
        <f t="shared" si="1141"/>
        <v/>
      </c>
      <c r="Y811" s="24" t="str">
        <f t="shared" si="1141"/>
        <v/>
      </c>
      <c r="Z811" s="18" t="str">
        <f t="shared" si="1142"/>
        <v/>
      </c>
      <c r="AA811" s="24" t="str">
        <f t="shared" si="1142"/>
        <v/>
      </c>
      <c r="AB811" s="24" t="str">
        <f t="shared" si="1142"/>
        <v/>
      </c>
      <c r="AC811" s="26" t="str">
        <f t="shared" si="1142"/>
        <v/>
      </c>
      <c r="AD811" s="33" t="str">
        <f t="shared" si="1142"/>
        <v/>
      </c>
      <c r="AE811" s="24" t="str">
        <f t="shared" si="1142"/>
        <v/>
      </c>
      <c r="AF811" s="26" t="str">
        <f t="shared" si="1142"/>
        <v/>
      </c>
      <c r="AG811" s="24" t="str">
        <f t="shared" si="1142"/>
        <v/>
      </c>
      <c r="AH811" s="26" t="str">
        <f t="shared" si="1142"/>
        <v/>
      </c>
      <c r="AI811" s="26" t="str">
        <f t="shared" si="1142"/>
        <v/>
      </c>
      <c r="AJ811" s="26" t="str">
        <f t="shared" si="1142"/>
        <v/>
      </c>
      <c r="AK811" s="26" t="str">
        <f t="shared" si="1142"/>
        <v/>
      </c>
      <c r="AL811" s="26" t="str">
        <f t="shared" si="1142"/>
        <v/>
      </c>
      <c r="AM811" s="18" t="str">
        <f t="shared" si="1142"/>
        <v/>
      </c>
      <c r="AN811" s="9"/>
      <c r="AO811" s="152" t="str">
        <f t="shared" si="1116"/>
        <v/>
      </c>
      <c r="AP811" s="150" t="str">
        <f t="shared" si="1059"/>
        <v/>
      </c>
      <c r="AQ811" s="151" t="str">
        <f t="shared" si="1060"/>
        <v/>
      </c>
      <c r="AR811" s="107" t="str">
        <f t="shared" si="1061"/>
        <v/>
      </c>
      <c r="AS811" s="128" t="str">
        <f t="shared" si="1062"/>
        <v/>
      </c>
      <c r="AT811" s="114" t="str">
        <f t="shared" si="1117"/>
        <v/>
      </c>
      <c r="AU811" s="114" t="str">
        <f t="shared" si="1118"/>
        <v/>
      </c>
      <c r="AV811" s="114" t="str">
        <f t="shared" si="1119"/>
        <v/>
      </c>
      <c r="AW811" s="114" t="str">
        <f t="shared" si="1120"/>
        <v/>
      </c>
      <c r="AX811" s="117" t="str">
        <f t="shared" si="1121"/>
        <v/>
      </c>
      <c r="AY811" s="117" t="str">
        <f t="shared" si="1122"/>
        <v/>
      </c>
      <c r="AZ811" s="111" t="str">
        <f t="shared" si="1123"/>
        <v/>
      </c>
      <c r="BA811" s="133" t="str">
        <f t="shared" si="1124"/>
        <v/>
      </c>
      <c r="BB811" s="126" t="str">
        <f t="shared" si="1063"/>
        <v/>
      </c>
      <c r="BC811" s="126" t="str">
        <f t="shared" si="1064"/>
        <v/>
      </c>
      <c r="BD811" s="127" t="str">
        <f t="shared" si="1065"/>
        <v/>
      </c>
      <c r="BE811" s="115" t="str">
        <f t="shared" si="1066"/>
        <v/>
      </c>
      <c r="BF811" s="148" t="str">
        <f t="shared" si="1067"/>
        <v/>
      </c>
      <c r="BG811" s="126" t="str">
        <f t="shared" si="1068"/>
        <v/>
      </c>
      <c r="BH811" s="126" t="str">
        <f t="shared" si="1069"/>
        <v/>
      </c>
      <c r="BI811" s="126" t="str">
        <f t="shared" si="1070"/>
        <v/>
      </c>
      <c r="BJ811" s="126" t="str">
        <f t="shared" si="1071"/>
        <v/>
      </c>
      <c r="BK811" s="111" t="str">
        <f t="shared" si="1072"/>
        <v/>
      </c>
      <c r="BL811" s="118" t="str">
        <f t="shared" si="1125"/>
        <v/>
      </c>
      <c r="BM811" s="115" t="str">
        <f t="shared" si="1073"/>
        <v/>
      </c>
      <c r="BN811" s="110" t="str">
        <f t="shared" si="1074"/>
        <v/>
      </c>
      <c r="BO811" s="110" t="str">
        <f t="shared" si="1075"/>
        <v/>
      </c>
      <c r="BP811" s="111" t="str">
        <f t="shared" si="1126"/>
        <v/>
      </c>
      <c r="BQ811" s="110" t="str">
        <f t="shared" si="1127"/>
        <v/>
      </c>
      <c r="BR811" s="153"/>
      <c r="BS811" s="115" t="str">
        <f t="shared" si="1076"/>
        <v/>
      </c>
      <c r="BT811" s="132" t="str">
        <f t="shared" si="1139"/>
        <v/>
      </c>
      <c r="BU811" s="146" t="str">
        <f t="shared" si="1077"/>
        <v/>
      </c>
      <c r="BV811" s="115" t="str">
        <f t="shared" si="1078"/>
        <v/>
      </c>
      <c r="BW811" s="118" t="str">
        <f t="shared" si="1079"/>
        <v/>
      </c>
      <c r="BX811" s="119"/>
      <c r="BY811" s="111" t="str">
        <f t="shared" si="1080"/>
        <v/>
      </c>
      <c r="BZ811" s="111" t="str">
        <f t="shared" si="1081"/>
        <v/>
      </c>
      <c r="CA811" s="111" t="str">
        <f t="shared" si="1082"/>
        <v/>
      </c>
      <c r="CB811" s="142" t="str">
        <f t="shared" si="1083"/>
        <v/>
      </c>
      <c r="CC811" s="184" t="str">
        <f t="shared" si="1084"/>
        <v/>
      </c>
      <c r="CD811" s="115" t="str">
        <f t="shared" si="1085"/>
        <v/>
      </c>
      <c r="CE811" s="115" t="str">
        <f t="shared" si="1086"/>
        <v/>
      </c>
      <c r="CF811" s="125" t="str">
        <f t="shared" si="1087"/>
        <v/>
      </c>
      <c r="CG811" s="125" t="str">
        <f t="shared" si="1088"/>
        <v/>
      </c>
      <c r="CH811" s="149" t="str">
        <f t="shared" si="1089"/>
        <v/>
      </c>
      <c r="CI811" s="142" t="str">
        <f t="shared" si="1090"/>
        <v/>
      </c>
      <c r="CJ811" s="119"/>
      <c r="CK811" s="109"/>
      <c r="CL811" s="166" t="str">
        <f t="shared" si="1091"/>
        <v/>
      </c>
      <c r="CM811" s="166" t="str">
        <f t="shared" si="1092"/>
        <v/>
      </c>
      <c r="CN811" s="163" t="str">
        <f t="shared" si="1093"/>
        <v/>
      </c>
      <c r="CO811" s="164" t="str">
        <f t="shared" si="1094"/>
        <v/>
      </c>
      <c r="CP811" s="109"/>
      <c r="CQ811" s="163" t="str">
        <f t="shared" si="1095"/>
        <v/>
      </c>
      <c r="CR811" s="163" t="str">
        <f t="shared" si="1096"/>
        <v/>
      </c>
      <c r="CS811" s="109"/>
      <c r="CT811" s="112" t="str">
        <f t="shared" si="1128"/>
        <v/>
      </c>
      <c r="CU811" s="145" t="str">
        <f t="shared" si="1129"/>
        <v/>
      </c>
      <c r="CV811" s="111" t="str">
        <f t="shared" si="1130"/>
        <v/>
      </c>
      <c r="CW811" s="111" t="str">
        <f t="shared" si="1131"/>
        <v/>
      </c>
      <c r="CX811" s="109" t="str">
        <f t="shared" si="1097"/>
        <v/>
      </c>
      <c r="CY811" s="126" t="str">
        <f t="shared" si="1098"/>
        <v/>
      </c>
      <c r="CZ811" s="126" t="str">
        <f t="shared" si="1099"/>
        <v/>
      </c>
      <c r="DA811" s="126" t="str">
        <f t="shared" si="1100"/>
        <v/>
      </c>
      <c r="DB811" s="145" t="str">
        <f t="shared" si="1101"/>
        <v/>
      </c>
      <c r="DC811" s="143" t="str">
        <f t="shared" si="1102"/>
        <v/>
      </c>
      <c r="DD811" s="121"/>
      <c r="DE811" s="113" t="str">
        <f t="shared" si="1103"/>
        <v/>
      </c>
      <c r="DF811" s="113" t="str">
        <f t="shared" si="1104"/>
        <v/>
      </c>
      <c r="DG811" s="111" t="e">
        <f t="shared" si="1132"/>
        <v>#N/A</v>
      </c>
      <c r="DH811" s="108" t="str">
        <f t="shared" si="1105"/>
        <v/>
      </c>
      <c r="DI811" s="108" t="str">
        <f t="shared" si="1133"/>
        <v/>
      </c>
      <c r="DJ811" s="108" t="str">
        <f t="shared" si="1134"/>
        <v/>
      </c>
      <c r="DK811" s="108" t="str">
        <f t="shared" si="1137"/>
        <v/>
      </c>
      <c r="DL811" s="108" t="str">
        <f t="shared" si="1135"/>
        <v/>
      </c>
      <c r="DM811" s="108" t="str">
        <f t="shared" si="1136"/>
        <v/>
      </c>
      <c r="DN811" s="103"/>
      <c r="DO811" s="170" t="str">
        <f t="shared" si="1106"/>
        <v/>
      </c>
      <c r="DP811" s="170" t="str">
        <f t="shared" si="1107"/>
        <v/>
      </c>
      <c r="DQ811" s="170" t="str">
        <f t="shared" si="1108"/>
        <v/>
      </c>
      <c r="DR811" s="55" t="str">
        <f t="shared" si="1109"/>
        <v/>
      </c>
      <c r="DS811" s="55" t="str">
        <f t="shared" si="1110"/>
        <v/>
      </c>
      <c r="DT811" s="173" t="str">
        <f t="shared" si="1111"/>
        <v/>
      </c>
      <c r="DU811" s="55" t="str">
        <f t="shared" si="1112"/>
        <v/>
      </c>
      <c r="DV811" s="21" t="str">
        <f t="shared" si="1113"/>
        <v/>
      </c>
      <c r="DW811" s="11" t="str">
        <f t="shared" si="1138"/>
        <v/>
      </c>
      <c r="DX811" s="12" t="str">
        <f t="shared" si="1114"/>
        <v/>
      </c>
      <c r="DY811" s="15"/>
    </row>
    <row r="812" spans="1:129" ht="19.899999999999999" customHeight="1" x14ac:dyDescent="0.25">
      <c r="A812" s="47">
        <f t="shared" si="1115"/>
        <v>811</v>
      </c>
      <c r="B812" s="176"/>
      <c r="C812" s="194"/>
      <c r="D812" s="176"/>
      <c r="E812" s="194"/>
      <c r="F812" s="192"/>
      <c r="G812" s="193"/>
      <c r="H812" s="176"/>
      <c r="I812" s="176"/>
      <c r="J812" s="180"/>
      <c r="K812" s="180"/>
      <c r="L812" s="180"/>
      <c r="M812" s="40"/>
      <c r="N812" s="10" t="str">
        <f t="shared" si="1058"/>
        <v/>
      </c>
      <c r="O812" s="13"/>
      <c r="P812" s="26" t="str">
        <f t="shared" si="1141"/>
        <v/>
      </c>
      <c r="Q812" s="26" t="str">
        <f t="shared" si="1141"/>
        <v/>
      </c>
      <c r="R812" s="26" t="str">
        <f t="shared" si="1141"/>
        <v/>
      </c>
      <c r="S812" s="26" t="str">
        <f t="shared" si="1141"/>
        <v/>
      </c>
      <c r="T812" s="26" t="str">
        <f t="shared" si="1141"/>
        <v/>
      </c>
      <c r="U812" s="157" t="str">
        <f t="shared" si="1141"/>
        <v/>
      </c>
      <c r="V812" s="26" t="str">
        <f t="shared" si="1141"/>
        <v/>
      </c>
      <c r="W812" s="26" t="str">
        <f t="shared" si="1141"/>
        <v/>
      </c>
      <c r="X812" s="26" t="str">
        <f t="shared" si="1141"/>
        <v/>
      </c>
      <c r="Y812" s="24" t="str">
        <f t="shared" si="1141"/>
        <v/>
      </c>
      <c r="Z812" s="18" t="str">
        <f t="shared" si="1142"/>
        <v/>
      </c>
      <c r="AA812" s="24" t="str">
        <f t="shared" si="1142"/>
        <v/>
      </c>
      <c r="AB812" s="24" t="str">
        <f t="shared" si="1142"/>
        <v/>
      </c>
      <c r="AC812" s="26" t="str">
        <f t="shared" si="1142"/>
        <v/>
      </c>
      <c r="AD812" s="33" t="str">
        <f t="shared" si="1142"/>
        <v/>
      </c>
      <c r="AE812" s="24" t="str">
        <f t="shared" si="1142"/>
        <v/>
      </c>
      <c r="AF812" s="26" t="str">
        <f t="shared" si="1142"/>
        <v/>
      </c>
      <c r="AG812" s="24" t="str">
        <f t="shared" si="1142"/>
        <v/>
      </c>
      <c r="AH812" s="26" t="str">
        <f t="shared" si="1142"/>
        <v/>
      </c>
      <c r="AI812" s="26" t="str">
        <f t="shared" si="1142"/>
        <v/>
      </c>
      <c r="AJ812" s="26" t="str">
        <f t="shared" si="1142"/>
        <v/>
      </c>
      <c r="AK812" s="26" t="str">
        <f t="shared" si="1142"/>
        <v/>
      </c>
      <c r="AL812" s="26" t="str">
        <f t="shared" si="1142"/>
        <v/>
      </c>
      <c r="AM812" s="18" t="str">
        <f t="shared" si="1142"/>
        <v/>
      </c>
      <c r="AN812" s="9"/>
      <c r="AO812" s="152" t="str">
        <f t="shared" si="1116"/>
        <v/>
      </c>
      <c r="AP812" s="150" t="str">
        <f t="shared" si="1059"/>
        <v/>
      </c>
      <c r="AQ812" s="151" t="str">
        <f t="shared" si="1060"/>
        <v/>
      </c>
      <c r="AR812" s="107" t="str">
        <f t="shared" si="1061"/>
        <v/>
      </c>
      <c r="AS812" s="128" t="str">
        <f t="shared" si="1062"/>
        <v/>
      </c>
      <c r="AT812" s="114" t="str">
        <f t="shared" si="1117"/>
        <v/>
      </c>
      <c r="AU812" s="114" t="str">
        <f t="shared" si="1118"/>
        <v/>
      </c>
      <c r="AV812" s="114" t="str">
        <f t="shared" si="1119"/>
        <v/>
      </c>
      <c r="AW812" s="114" t="str">
        <f t="shared" si="1120"/>
        <v/>
      </c>
      <c r="AX812" s="117" t="str">
        <f t="shared" si="1121"/>
        <v/>
      </c>
      <c r="AY812" s="117" t="str">
        <f t="shared" si="1122"/>
        <v/>
      </c>
      <c r="AZ812" s="111" t="str">
        <f t="shared" si="1123"/>
        <v/>
      </c>
      <c r="BA812" s="133" t="str">
        <f t="shared" si="1124"/>
        <v/>
      </c>
      <c r="BB812" s="126" t="str">
        <f t="shared" si="1063"/>
        <v/>
      </c>
      <c r="BC812" s="126" t="str">
        <f t="shared" si="1064"/>
        <v/>
      </c>
      <c r="BD812" s="127" t="str">
        <f t="shared" si="1065"/>
        <v/>
      </c>
      <c r="BE812" s="115" t="str">
        <f t="shared" si="1066"/>
        <v/>
      </c>
      <c r="BF812" s="148" t="str">
        <f t="shared" si="1067"/>
        <v/>
      </c>
      <c r="BG812" s="126" t="str">
        <f t="shared" si="1068"/>
        <v/>
      </c>
      <c r="BH812" s="126" t="str">
        <f t="shared" si="1069"/>
        <v/>
      </c>
      <c r="BI812" s="126" t="str">
        <f t="shared" si="1070"/>
        <v/>
      </c>
      <c r="BJ812" s="126" t="str">
        <f t="shared" si="1071"/>
        <v/>
      </c>
      <c r="BK812" s="111" t="str">
        <f t="shared" si="1072"/>
        <v/>
      </c>
      <c r="BL812" s="118" t="str">
        <f t="shared" si="1125"/>
        <v/>
      </c>
      <c r="BM812" s="115" t="str">
        <f t="shared" si="1073"/>
        <v/>
      </c>
      <c r="BN812" s="110" t="str">
        <f t="shared" si="1074"/>
        <v/>
      </c>
      <c r="BO812" s="110" t="str">
        <f t="shared" si="1075"/>
        <v/>
      </c>
      <c r="BP812" s="111" t="str">
        <f t="shared" si="1126"/>
        <v/>
      </c>
      <c r="BQ812" s="110" t="str">
        <f t="shared" si="1127"/>
        <v/>
      </c>
      <c r="BR812" s="153"/>
      <c r="BS812" s="115" t="str">
        <f t="shared" si="1076"/>
        <v/>
      </c>
      <c r="BT812" s="132" t="str">
        <f t="shared" si="1139"/>
        <v/>
      </c>
      <c r="BU812" s="146" t="str">
        <f t="shared" si="1077"/>
        <v/>
      </c>
      <c r="BV812" s="115" t="str">
        <f t="shared" si="1078"/>
        <v/>
      </c>
      <c r="BW812" s="118" t="str">
        <f t="shared" si="1079"/>
        <v/>
      </c>
      <c r="BX812" s="119"/>
      <c r="BY812" s="111" t="str">
        <f t="shared" si="1080"/>
        <v/>
      </c>
      <c r="BZ812" s="111" t="str">
        <f t="shared" si="1081"/>
        <v/>
      </c>
      <c r="CA812" s="111" t="str">
        <f t="shared" si="1082"/>
        <v/>
      </c>
      <c r="CB812" s="142" t="str">
        <f t="shared" si="1083"/>
        <v/>
      </c>
      <c r="CC812" s="184" t="str">
        <f t="shared" si="1084"/>
        <v/>
      </c>
      <c r="CD812" s="115" t="str">
        <f t="shared" si="1085"/>
        <v/>
      </c>
      <c r="CE812" s="115" t="str">
        <f t="shared" si="1086"/>
        <v/>
      </c>
      <c r="CF812" s="125" t="str">
        <f t="shared" si="1087"/>
        <v/>
      </c>
      <c r="CG812" s="125" t="str">
        <f t="shared" si="1088"/>
        <v/>
      </c>
      <c r="CH812" s="149" t="str">
        <f t="shared" si="1089"/>
        <v/>
      </c>
      <c r="CI812" s="142" t="str">
        <f t="shared" si="1090"/>
        <v/>
      </c>
      <c r="CJ812" s="119"/>
      <c r="CK812" s="109"/>
      <c r="CL812" s="166" t="str">
        <f t="shared" si="1091"/>
        <v/>
      </c>
      <c r="CM812" s="166" t="str">
        <f t="shared" si="1092"/>
        <v/>
      </c>
      <c r="CN812" s="163" t="str">
        <f t="shared" si="1093"/>
        <v/>
      </c>
      <c r="CO812" s="164" t="str">
        <f t="shared" si="1094"/>
        <v/>
      </c>
      <c r="CP812" s="109"/>
      <c r="CQ812" s="163" t="str">
        <f t="shared" si="1095"/>
        <v/>
      </c>
      <c r="CR812" s="163" t="str">
        <f t="shared" si="1096"/>
        <v/>
      </c>
      <c r="CS812" s="109"/>
      <c r="CT812" s="112" t="str">
        <f t="shared" si="1128"/>
        <v/>
      </c>
      <c r="CU812" s="145" t="str">
        <f t="shared" si="1129"/>
        <v/>
      </c>
      <c r="CV812" s="111" t="str">
        <f t="shared" si="1130"/>
        <v/>
      </c>
      <c r="CW812" s="111" t="str">
        <f t="shared" si="1131"/>
        <v/>
      </c>
      <c r="CX812" s="109" t="str">
        <f t="shared" si="1097"/>
        <v/>
      </c>
      <c r="CY812" s="126" t="str">
        <f t="shared" si="1098"/>
        <v/>
      </c>
      <c r="CZ812" s="126" t="str">
        <f t="shared" si="1099"/>
        <v/>
      </c>
      <c r="DA812" s="126" t="str">
        <f t="shared" si="1100"/>
        <v/>
      </c>
      <c r="DB812" s="145" t="str">
        <f t="shared" si="1101"/>
        <v/>
      </c>
      <c r="DC812" s="143" t="str">
        <f t="shared" si="1102"/>
        <v/>
      </c>
      <c r="DD812" s="121"/>
      <c r="DE812" s="113" t="str">
        <f t="shared" si="1103"/>
        <v/>
      </c>
      <c r="DF812" s="113" t="str">
        <f t="shared" si="1104"/>
        <v/>
      </c>
      <c r="DG812" s="111" t="e">
        <f t="shared" si="1132"/>
        <v>#N/A</v>
      </c>
      <c r="DH812" s="108" t="str">
        <f t="shared" si="1105"/>
        <v/>
      </c>
      <c r="DI812" s="108" t="str">
        <f t="shared" si="1133"/>
        <v/>
      </c>
      <c r="DJ812" s="108" t="str">
        <f t="shared" si="1134"/>
        <v/>
      </c>
      <c r="DK812" s="108" t="str">
        <f t="shared" si="1137"/>
        <v/>
      </c>
      <c r="DL812" s="108" t="str">
        <f t="shared" si="1135"/>
        <v/>
      </c>
      <c r="DM812" s="108" t="str">
        <f t="shared" si="1136"/>
        <v/>
      </c>
      <c r="DN812" s="103"/>
      <c r="DO812" s="170" t="str">
        <f t="shared" si="1106"/>
        <v/>
      </c>
      <c r="DP812" s="170" t="str">
        <f t="shared" si="1107"/>
        <v/>
      </c>
      <c r="DQ812" s="170" t="str">
        <f t="shared" si="1108"/>
        <v/>
      </c>
      <c r="DR812" s="55" t="str">
        <f t="shared" si="1109"/>
        <v/>
      </c>
      <c r="DS812" s="55" t="str">
        <f t="shared" si="1110"/>
        <v/>
      </c>
      <c r="DT812" s="173" t="str">
        <f t="shared" si="1111"/>
        <v/>
      </c>
      <c r="DU812" s="55" t="str">
        <f t="shared" si="1112"/>
        <v/>
      </c>
      <c r="DV812" s="21" t="str">
        <f t="shared" si="1113"/>
        <v/>
      </c>
      <c r="DW812" s="11" t="str">
        <f t="shared" si="1138"/>
        <v/>
      </c>
      <c r="DX812" s="12" t="str">
        <f t="shared" si="1114"/>
        <v/>
      </c>
      <c r="DY812" s="15"/>
    </row>
    <row r="813" spans="1:129" ht="19.899999999999999" customHeight="1" x14ac:dyDescent="0.25">
      <c r="A813" s="47">
        <f t="shared" si="1115"/>
        <v>812</v>
      </c>
      <c r="B813" s="176"/>
      <c r="C813" s="194"/>
      <c r="D813" s="176"/>
      <c r="E813" s="194"/>
      <c r="F813" s="192"/>
      <c r="G813" s="193"/>
      <c r="H813" s="176"/>
      <c r="I813" s="176"/>
      <c r="J813" s="180"/>
      <c r="K813" s="180"/>
      <c r="L813" s="180"/>
      <c r="M813" s="40"/>
      <c r="N813" s="10" t="str">
        <f t="shared" si="1058"/>
        <v/>
      </c>
      <c r="O813" s="13"/>
      <c r="P813" s="26" t="str">
        <f t="shared" si="1141"/>
        <v/>
      </c>
      <c r="Q813" s="26" t="str">
        <f t="shared" si="1141"/>
        <v/>
      </c>
      <c r="R813" s="26" t="str">
        <f t="shared" si="1141"/>
        <v/>
      </c>
      <c r="S813" s="26" t="str">
        <f t="shared" si="1141"/>
        <v/>
      </c>
      <c r="T813" s="26" t="str">
        <f t="shared" si="1141"/>
        <v/>
      </c>
      <c r="U813" s="157" t="str">
        <f t="shared" si="1141"/>
        <v/>
      </c>
      <c r="V813" s="26" t="str">
        <f t="shared" si="1141"/>
        <v/>
      </c>
      <c r="W813" s="26" t="str">
        <f t="shared" si="1141"/>
        <v/>
      </c>
      <c r="X813" s="26" t="str">
        <f t="shared" si="1141"/>
        <v/>
      </c>
      <c r="Y813" s="24" t="str">
        <f t="shared" si="1141"/>
        <v/>
      </c>
      <c r="Z813" s="18" t="str">
        <f t="shared" si="1142"/>
        <v/>
      </c>
      <c r="AA813" s="24" t="str">
        <f t="shared" si="1142"/>
        <v/>
      </c>
      <c r="AB813" s="24" t="str">
        <f t="shared" si="1142"/>
        <v/>
      </c>
      <c r="AC813" s="26" t="str">
        <f t="shared" si="1142"/>
        <v/>
      </c>
      <c r="AD813" s="33" t="str">
        <f t="shared" si="1142"/>
        <v/>
      </c>
      <c r="AE813" s="24" t="str">
        <f t="shared" si="1142"/>
        <v/>
      </c>
      <c r="AF813" s="26" t="str">
        <f t="shared" si="1142"/>
        <v/>
      </c>
      <c r="AG813" s="24" t="str">
        <f t="shared" si="1142"/>
        <v/>
      </c>
      <c r="AH813" s="26" t="str">
        <f t="shared" si="1142"/>
        <v/>
      </c>
      <c r="AI813" s="26" t="str">
        <f t="shared" si="1142"/>
        <v/>
      </c>
      <c r="AJ813" s="26" t="str">
        <f t="shared" si="1142"/>
        <v/>
      </c>
      <c r="AK813" s="26" t="str">
        <f t="shared" si="1142"/>
        <v/>
      </c>
      <c r="AL813" s="26" t="str">
        <f t="shared" si="1142"/>
        <v/>
      </c>
      <c r="AM813" s="18" t="str">
        <f t="shared" si="1142"/>
        <v/>
      </c>
      <c r="AN813" s="9"/>
      <c r="AO813" s="152" t="str">
        <f t="shared" si="1116"/>
        <v/>
      </c>
      <c r="AP813" s="150" t="str">
        <f t="shared" si="1059"/>
        <v/>
      </c>
      <c r="AQ813" s="151" t="str">
        <f t="shared" si="1060"/>
        <v/>
      </c>
      <c r="AR813" s="107" t="str">
        <f t="shared" si="1061"/>
        <v/>
      </c>
      <c r="AS813" s="128" t="str">
        <f t="shared" si="1062"/>
        <v/>
      </c>
      <c r="AT813" s="114" t="str">
        <f t="shared" si="1117"/>
        <v/>
      </c>
      <c r="AU813" s="114" t="str">
        <f t="shared" si="1118"/>
        <v/>
      </c>
      <c r="AV813" s="114" t="str">
        <f t="shared" si="1119"/>
        <v/>
      </c>
      <c r="AW813" s="114" t="str">
        <f t="shared" si="1120"/>
        <v/>
      </c>
      <c r="AX813" s="117" t="str">
        <f t="shared" si="1121"/>
        <v/>
      </c>
      <c r="AY813" s="117" t="str">
        <f t="shared" si="1122"/>
        <v/>
      </c>
      <c r="AZ813" s="111" t="str">
        <f t="shared" si="1123"/>
        <v/>
      </c>
      <c r="BA813" s="133" t="str">
        <f t="shared" si="1124"/>
        <v/>
      </c>
      <c r="BB813" s="126" t="str">
        <f t="shared" si="1063"/>
        <v/>
      </c>
      <c r="BC813" s="126" t="str">
        <f t="shared" si="1064"/>
        <v/>
      </c>
      <c r="BD813" s="127" t="str">
        <f t="shared" si="1065"/>
        <v/>
      </c>
      <c r="BE813" s="115" t="str">
        <f t="shared" si="1066"/>
        <v/>
      </c>
      <c r="BF813" s="148" t="str">
        <f t="shared" si="1067"/>
        <v/>
      </c>
      <c r="BG813" s="126" t="str">
        <f t="shared" si="1068"/>
        <v/>
      </c>
      <c r="BH813" s="126" t="str">
        <f t="shared" si="1069"/>
        <v/>
      </c>
      <c r="BI813" s="126" t="str">
        <f t="shared" si="1070"/>
        <v/>
      </c>
      <c r="BJ813" s="126" t="str">
        <f t="shared" si="1071"/>
        <v/>
      </c>
      <c r="BK813" s="111" t="str">
        <f t="shared" si="1072"/>
        <v/>
      </c>
      <c r="BL813" s="118" t="str">
        <f t="shared" si="1125"/>
        <v/>
      </c>
      <c r="BM813" s="115" t="str">
        <f t="shared" si="1073"/>
        <v/>
      </c>
      <c r="BN813" s="110" t="str">
        <f t="shared" si="1074"/>
        <v/>
      </c>
      <c r="BO813" s="110" t="str">
        <f t="shared" si="1075"/>
        <v/>
      </c>
      <c r="BP813" s="111" t="str">
        <f t="shared" si="1126"/>
        <v/>
      </c>
      <c r="BQ813" s="110" t="str">
        <f t="shared" si="1127"/>
        <v/>
      </c>
      <c r="BR813" s="153"/>
      <c r="BS813" s="115" t="str">
        <f t="shared" si="1076"/>
        <v/>
      </c>
      <c r="BT813" s="132" t="str">
        <f t="shared" si="1139"/>
        <v/>
      </c>
      <c r="BU813" s="146" t="str">
        <f t="shared" si="1077"/>
        <v/>
      </c>
      <c r="BV813" s="115" t="str">
        <f t="shared" si="1078"/>
        <v/>
      </c>
      <c r="BW813" s="118" t="str">
        <f t="shared" si="1079"/>
        <v/>
      </c>
      <c r="BX813" s="119"/>
      <c r="BY813" s="111" t="str">
        <f t="shared" si="1080"/>
        <v/>
      </c>
      <c r="BZ813" s="111" t="str">
        <f t="shared" si="1081"/>
        <v/>
      </c>
      <c r="CA813" s="111" t="str">
        <f t="shared" si="1082"/>
        <v/>
      </c>
      <c r="CB813" s="142" t="str">
        <f t="shared" si="1083"/>
        <v/>
      </c>
      <c r="CC813" s="184" t="str">
        <f t="shared" si="1084"/>
        <v/>
      </c>
      <c r="CD813" s="115" t="str">
        <f t="shared" si="1085"/>
        <v/>
      </c>
      <c r="CE813" s="115" t="str">
        <f t="shared" si="1086"/>
        <v/>
      </c>
      <c r="CF813" s="125" t="str">
        <f t="shared" si="1087"/>
        <v/>
      </c>
      <c r="CG813" s="125" t="str">
        <f t="shared" si="1088"/>
        <v/>
      </c>
      <c r="CH813" s="149" t="str">
        <f t="shared" si="1089"/>
        <v/>
      </c>
      <c r="CI813" s="142" t="str">
        <f t="shared" si="1090"/>
        <v/>
      </c>
      <c r="CJ813" s="119"/>
      <c r="CK813" s="109"/>
      <c r="CL813" s="166" t="str">
        <f t="shared" si="1091"/>
        <v/>
      </c>
      <c r="CM813" s="166" t="str">
        <f t="shared" si="1092"/>
        <v/>
      </c>
      <c r="CN813" s="163" t="str">
        <f t="shared" si="1093"/>
        <v/>
      </c>
      <c r="CO813" s="164" t="str">
        <f t="shared" si="1094"/>
        <v/>
      </c>
      <c r="CP813" s="109"/>
      <c r="CQ813" s="163" t="str">
        <f t="shared" si="1095"/>
        <v/>
      </c>
      <c r="CR813" s="163" t="str">
        <f t="shared" si="1096"/>
        <v/>
      </c>
      <c r="CS813" s="109"/>
      <c r="CT813" s="112" t="str">
        <f t="shared" si="1128"/>
        <v/>
      </c>
      <c r="CU813" s="145" t="str">
        <f t="shared" si="1129"/>
        <v/>
      </c>
      <c r="CV813" s="111" t="str">
        <f t="shared" si="1130"/>
        <v/>
      </c>
      <c r="CW813" s="111" t="str">
        <f t="shared" si="1131"/>
        <v/>
      </c>
      <c r="CX813" s="109" t="str">
        <f t="shared" si="1097"/>
        <v/>
      </c>
      <c r="CY813" s="126" t="str">
        <f t="shared" si="1098"/>
        <v/>
      </c>
      <c r="CZ813" s="126" t="str">
        <f t="shared" si="1099"/>
        <v/>
      </c>
      <c r="DA813" s="126" t="str">
        <f t="shared" si="1100"/>
        <v/>
      </c>
      <c r="DB813" s="145" t="str">
        <f t="shared" si="1101"/>
        <v/>
      </c>
      <c r="DC813" s="143" t="str">
        <f t="shared" si="1102"/>
        <v/>
      </c>
      <c r="DD813" s="121"/>
      <c r="DE813" s="113" t="str">
        <f t="shared" si="1103"/>
        <v/>
      </c>
      <c r="DF813" s="113" t="str">
        <f t="shared" si="1104"/>
        <v/>
      </c>
      <c r="DG813" s="111" t="e">
        <f t="shared" si="1132"/>
        <v>#N/A</v>
      </c>
      <c r="DH813" s="108" t="str">
        <f t="shared" si="1105"/>
        <v/>
      </c>
      <c r="DI813" s="108" t="str">
        <f t="shared" si="1133"/>
        <v/>
      </c>
      <c r="DJ813" s="108" t="str">
        <f t="shared" si="1134"/>
        <v/>
      </c>
      <c r="DK813" s="108" t="str">
        <f t="shared" si="1137"/>
        <v/>
      </c>
      <c r="DL813" s="108" t="str">
        <f t="shared" si="1135"/>
        <v/>
      </c>
      <c r="DM813" s="108" t="str">
        <f t="shared" si="1136"/>
        <v/>
      </c>
      <c r="DN813" s="103"/>
      <c r="DO813" s="170" t="str">
        <f t="shared" si="1106"/>
        <v/>
      </c>
      <c r="DP813" s="170" t="str">
        <f t="shared" si="1107"/>
        <v/>
      </c>
      <c r="DQ813" s="170" t="str">
        <f t="shared" si="1108"/>
        <v/>
      </c>
      <c r="DR813" s="55" t="str">
        <f t="shared" si="1109"/>
        <v/>
      </c>
      <c r="DS813" s="55" t="str">
        <f t="shared" si="1110"/>
        <v/>
      </c>
      <c r="DT813" s="173" t="str">
        <f t="shared" si="1111"/>
        <v/>
      </c>
      <c r="DU813" s="55" t="str">
        <f t="shared" si="1112"/>
        <v/>
      </c>
      <c r="DV813" s="21" t="str">
        <f t="shared" si="1113"/>
        <v/>
      </c>
      <c r="DW813" s="11" t="str">
        <f t="shared" si="1138"/>
        <v/>
      </c>
      <c r="DX813" s="12" t="str">
        <f t="shared" si="1114"/>
        <v/>
      </c>
      <c r="DY813" s="15"/>
    </row>
    <row r="814" spans="1:129" ht="19.899999999999999" customHeight="1" x14ac:dyDescent="0.25">
      <c r="A814" s="47">
        <f t="shared" si="1115"/>
        <v>813</v>
      </c>
      <c r="B814" s="176"/>
      <c r="C814" s="194"/>
      <c r="D814" s="176"/>
      <c r="E814" s="194"/>
      <c r="F814" s="192"/>
      <c r="G814" s="193"/>
      <c r="H814" s="176"/>
      <c r="I814" s="176"/>
      <c r="J814" s="180"/>
      <c r="K814" s="180"/>
      <c r="L814" s="180"/>
      <c r="M814" s="40"/>
      <c r="N814" s="10" t="str">
        <f t="shared" si="1058"/>
        <v/>
      </c>
      <c r="O814" s="13"/>
      <c r="P814" s="26" t="str">
        <f t="shared" si="1141"/>
        <v/>
      </c>
      <c r="Q814" s="26" t="str">
        <f t="shared" si="1141"/>
        <v/>
      </c>
      <c r="R814" s="26" t="str">
        <f t="shared" si="1141"/>
        <v/>
      </c>
      <c r="S814" s="26" t="str">
        <f t="shared" si="1141"/>
        <v/>
      </c>
      <c r="T814" s="26" t="str">
        <f t="shared" si="1141"/>
        <v/>
      </c>
      <c r="U814" s="157" t="str">
        <f t="shared" si="1141"/>
        <v/>
      </c>
      <c r="V814" s="26" t="str">
        <f t="shared" si="1141"/>
        <v/>
      </c>
      <c r="W814" s="26" t="str">
        <f t="shared" si="1141"/>
        <v/>
      </c>
      <c r="X814" s="26" t="str">
        <f t="shared" si="1141"/>
        <v/>
      </c>
      <c r="Y814" s="24" t="str">
        <f t="shared" si="1141"/>
        <v/>
      </c>
      <c r="Z814" s="18" t="str">
        <f t="shared" si="1142"/>
        <v/>
      </c>
      <c r="AA814" s="24" t="str">
        <f t="shared" si="1142"/>
        <v/>
      </c>
      <c r="AB814" s="24" t="str">
        <f t="shared" si="1142"/>
        <v/>
      </c>
      <c r="AC814" s="26" t="str">
        <f t="shared" si="1142"/>
        <v/>
      </c>
      <c r="AD814" s="33" t="str">
        <f t="shared" si="1142"/>
        <v/>
      </c>
      <c r="AE814" s="24" t="str">
        <f t="shared" si="1142"/>
        <v/>
      </c>
      <c r="AF814" s="26" t="str">
        <f t="shared" si="1142"/>
        <v/>
      </c>
      <c r="AG814" s="24" t="str">
        <f t="shared" si="1142"/>
        <v/>
      </c>
      <c r="AH814" s="26" t="str">
        <f t="shared" si="1142"/>
        <v/>
      </c>
      <c r="AI814" s="26" t="str">
        <f t="shared" si="1142"/>
        <v/>
      </c>
      <c r="AJ814" s="26" t="str">
        <f t="shared" si="1142"/>
        <v/>
      </c>
      <c r="AK814" s="26" t="str">
        <f t="shared" si="1142"/>
        <v/>
      </c>
      <c r="AL814" s="26" t="str">
        <f t="shared" si="1142"/>
        <v/>
      </c>
      <c r="AM814" s="18" t="str">
        <f t="shared" si="1142"/>
        <v/>
      </c>
      <c r="AN814" s="9"/>
      <c r="AO814" s="152" t="str">
        <f t="shared" si="1116"/>
        <v/>
      </c>
      <c r="AP814" s="150" t="str">
        <f t="shared" si="1059"/>
        <v/>
      </c>
      <c r="AQ814" s="151" t="str">
        <f t="shared" si="1060"/>
        <v/>
      </c>
      <c r="AR814" s="107" t="str">
        <f t="shared" si="1061"/>
        <v/>
      </c>
      <c r="AS814" s="128" t="str">
        <f t="shared" si="1062"/>
        <v/>
      </c>
      <c r="AT814" s="114" t="str">
        <f t="shared" si="1117"/>
        <v/>
      </c>
      <c r="AU814" s="114" t="str">
        <f t="shared" si="1118"/>
        <v/>
      </c>
      <c r="AV814" s="114" t="str">
        <f t="shared" si="1119"/>
        <v/>
      </c>
      <c r="AW814" s="114" t="str">
        <f t="shared" si="1120"/>
        <v/>
      </c>
      <c r="AX814" s="117" t="str">
        <f t="shared" si="1121"/>
        <v/>
      </c>
      <c r="AY814" s="117" t="str">
        <f t="shared" si="1122"/>
        <v/>
      </c>
      <c r="AZ814" s="111" t="str">
        <f t="shared" si="1123"/>
        <v/>
      </c>
      <c r="BA814" s="133" t="str">
        <f t="shared" si="1124"/>
        <v/>
      </c>
      <c r="BB814" s="126" t="str">
        <f t="shared" si="1063"/>
        <v/>
      </c>
      <c r="BC814" s="126" t="str">
        <f t="shared" si="1064"/>
        <v/>
      </c>
      <c r="BD814" s="127" t="str">
        <f t="shared" si="1065"/>
        <v/>
      </c>
      <c r="BE814" s="115" t="str">
        <f t="shared" si="1066"/>
        <v/>
      </c>
      <c r="BF814" s="148" t="str">
        <f t="shared" si="1067"/>
        <v/>
      </c>
      <c r="BG814" s="126" t="str">
        <f t="shared" si="1068"/>
        <v/>
      </c>
      <c r="BH814" s="126" t="str">
        <f t="shared" si="1069"/>
        <v/>
      </c>
      <c r="BI814" s="126" t="str">
        <f t="shared" si="1070"/>
        <v/>
      </c>
      <c r="BJ814" s="126" t="str">
        <f t="shared" si="1071"/>
        <v/>
      </c>
      <c r="BK814" s="111" t="str">
        <f t="shared" si="1072"/>
        <v/>
      </c>
      <c r="BL814" s="118" t="str">
        <f t="shared" si="1125"/>
        <v/>
      </c>
      <c r="BM814" s="115" t="str">
        <f t="shared" si="1073"/>
        <v/>
      </c>
      <c r="BN814" s="110" t="str">
        <f t="shared" si="1074"/>
        <v/>
      </c>
      <c r="BO814" s="110" t="str">
        <f t="shared" si="1075"/>
        <v/>
      </c>
      <c r="BP814" s="111" t="str">
        <f t="shared" si="1126"/>
        <v/>
      </c>
      <c r="BQ814" s="110" t="str">
        <f t="shared" si="1127"/>
        <v/>
      </c>
      <c r="BR814" s="153"/>
      <c r="BS814" s="115" t="str">
        <f t="shared" si="1076"/>
        <v/>
      </c>
      <c r="BT814" s="132" t="str">
        <f t="shared" si="1139"/>
        <v/>
      </c>
      <c r="BU814" s="146" t="str">
        <f t="shared" si="1077"/>
        <v/>
      </c>
      <c r="BV814" s="115" t="str">
        <f t="shared" si="1078"/>
        <v/>
      </c>
      <c r="BW814" s="118" t="str">
        <f t="shared" si="1079"/>
        <v/>
      </c>
      <c r="BX814" s="119"/>
      <c r="BY814" s="111" t="str">
        <f t="shared" si="1080"/>
        <v/>
      </c>
      <c r="BZ814" s="111" t="str">
        <f t="shared" si="1081"/>
        <v/>
      </c>
      <c r="CA814" s="111" t="str">
        <f t="shared" si="1082"/>
        <v/>
      </c>
      <c r="CB814" s="142" t="str">
        <f t="shared" si="1083"/>
        <v/>
      </c>
      <c r="CC814" s="184" t="str">
        <f t="shared" si="1084"/>
        <v/>
      </c>
      <c r="CD814" s="115" t="str">
        <f t="shared" si="1085"/>
        <v/>
      </c>
      <c r="CE814" s="115" t="str">
        <f t="shared" si="1086"/>
        <v/>
      </c>
      <c r="CF814" s="125" t="str">
        <f t="shared" si="1087"/>
        <v/>
      </c>
      <c r="CG814" s="125" t="str">
        <f t="shared" si="1088"/>
        <v/>
      </c>
      <c r="CH814" s="149" t="str">
        <f t="shared" si="1089"/>
        <v/>
      </c>
      <c r="CI814" s="142" t="str">
        <f t="shared" si="1090"/>
        <v/>
      </c>
      <c r="CJ814" s="119"/>
      <c r="CK814" s="109"/>
      <c r="CL814" s="166" t="str">
        <f t="shared" si="1091"/>
        <v/>
      </c>
      <c r="CM814" s="166" t="str">
        <f t="shared" si="1092"/>
        <v/>
      </c>
      <c r="CN814" s="163" t="str">
        <f t="shared" si="1093"/>
        <v/>
      </c>
      <c r="CO814" s="164" t="str">
        <f t="shared" si="1094"/>
        <v/>
      </c>
      <c r="CP814" s="109"/>
      <c r="CQ814" s="163" t="str">
        <f t="shared" si="1095"/>
        <v/>
      </c>
      <c r="CR814" s="163" t="str">
        <f t="shared" si="1096"/>
        <v/>
      </c>
      <c r="CS814" s="109"/>
      <c r="CT814" s="112" t="str">
        <f t="shared" si="1128"/>
        <v/>
      </c>
      <c r="CU814" s="145" t="str">
        <f t="shared" si="1129"/>
        <v/>
      </c>
      <c r="CV814" s="111" t="str">
        <f t="shared" si="1130"/>
        <v/>
      </c>
      <c r="CW814" s="111" t="str">
        <f t="shared" si="1131"/>
        <v/>
      </c>
      <c r="CX814" s="109" t="str">
        <f t="shared" si="1097"/>
        <v/>
      </c>
      <c r="CY814" s="126" t="str">
        <f t="shared" si="1098"/>
        <v/>
      </c>
      <c r="CZ814" s="126" t="str">
        <f t="shared" si="1099"/>
        <v/>
      </c>
      <c r="DA814" s="126" t="str">
        <f t="shared" si="1100"/>
        <v/>
      </c>
      <c r="DB814" s="145" t="str">
        <f t="shared" si="1101"/>
        <v/>
      </c>
      <c r="DC814" s="143" t="str">
        <f t="shared" si="1102"/>
        <v/>
      </c>
      <c r="DD814" s="121"/>
      <c r="DE814" s="113" t="str">
        <f t="shared" si="1103"/>
        <v/>
      </c>
      <c r="DF814" s="113" t="str">
        <f t="shared" si="1104"/>
        <v/>
      </c>
      <c r="DG814" s="111" t="e">
        <f t="shared" si="1132"/>
        <v>#N/A</v>
      </c>
      <c r="DH814" s="108" t="str">
        <f t="shared" si="1105"/>
        <v/>
      </c>
      <c r="DI814" s="108" t="str">
        <f t="shared" si="1133"/>
        <v/>
      </c>
      <c r="DJ814" s="108" t="str">
        <f t="shared" si="1134"/>
        <v/>
      </c>
      <c r="DK814" s="108" t="str">
        <f t="shared" si="1137"/>
        <v/>
      </c>
      <c r="DL814" s="108" t="str">
        <f t="shared" si="1135"/>
        <v/>
      </c>
      <c r="DM814" s="108" t="str">
        <f t="shared" si="1136"/>
        <v/>
      </c>
      <c r="DN814" s="103"/>
      <c r="DO814" s="170" t="str">
        <f t="shared" si="1106"/>
        <v/>
      </c>
      <c r="DP814" s="170" t="str">
        <f t="shared" si="1107"/>
        <v/>
      </c>
      <c r="DQ814" s="170" t="str">
        <f t="shared" si="1108"/>
        <v/>
      </c>
      <c r="DR814" s="55" t="str">
        <f t="shared" si="1109"/>
        <v/>
      </c>
      <c r="DS814" s="55" t="str">
        <f t="shared" si="1110"/>
        <v/>
      </c>
      <c r="DT814" s="173" t="str">
        <f t="shared" si="1111"/>
        <v/>
      </c>
      <c r="DU814" s="55" t="str">
        <f t="shared" si="1112"/>
        <v/>
      </c>
      <c r="DV814" s="21" t="str">
        <f t="shared" si="1113"/>
        <v/>
      </c>
      <c r="DW814" s="11" t="str">
        <f t="shared" si="1138"/>
        <v/>
      </c>
      <c r="DX814" s="12" t="str">
        <f t="shared" si="1114"/>
        <v/>
      </c>
      <c r="DY814" s="15"/>
    </row>
    <row r="815" spans="1:129" ht="19.899999999999999" customHeight="1" x14ac:dyDescent="0.25">
      <c r="A815" s="47">
        <f t="shared" si="1115"/>
        <v>814</v>
      </c>
      <c r="B815" s="176"/>
      <c r="C815" s="194"/>
      <c r="D815" s="176"/>
      <c r="E815" s="194"/>
      <c r="F815" s="192"/>
      <c r="G815" s="193"/>
      <c r="H815" s="176"/>
      <c r="I815" s="176"/>
      <c r="J815" s="180"/>
      <c r="K815" s="180"/>
      <c r="L815" s="180"/>
      <c r="M815" s="40"/>
      <c r="N815" s="10" t="str">
        <f t="shared" si="1058"/>
        <v/>
      </c>
      <c r="O815" s="13"/>
      <c r="P815" s="26" t="str">
        <f t="shared" si="1141"/>
        <v/>
      </c>
      <c r="Q815" s="26" t="str">
        <f t="shared" si="1141"/>
        <v/>
      </c>
      <c r="R815" s="26" t="str">
        <f t="shared" si="1141"/>
        <v/>
      </c>
      <c r="S815" s="26" t="str">
        <f t="shared" si="1141"/>
        <v/>
      </c>
      <c r="T815" s="26" t="str">
        <f t="shared" si="1141"/>
        <v/>
      </c>
      <c r="U815" s="157" t="str">
        <f t="shared" si="1141"/>
        <v/>
      </c>
      <c r="V815" s="26" t="str">
        <f t="shared" si="1141"/>
        <v/>
      </c>
      <c r="W815" s="26" t="str">
        <f t="shared" si="1141"/>
        <v/>
      </c>
      <c r="X815" s="26" t="str">
        <f t="shared" si="1141"/>
        <v/>
      </c>
      <c r="Y815" s="24" t="str">
        <f t="shared" si="1141"/>
        <v/>
      </c>
      <c r="Z815" s="18" t="str">
        <f t="shared" si="1142"/>
        <v/>
      </c>
      <c r="AA815" s="24" t="str">
        <f t="shared" si="1142"/>
        <v/>
      </c>
      <c r="AB815" s="24" t="str">
        <f t="shared" si="1142"/>
        <v/>
      </c>
      <c r="AC815" s="26" t="str">
        <f t="shared" si="1142"/>
        <v/>
      </c>
      <c r="AD815" s="33" t="str">
        <f t="shared" si="1142"/>
        <v/>
      </c>
      <c r="AE815" s="24" t="str">
        <f t="shared" si="1142"/>
        <v/>
      </c>
      <c r="AF815" s="26" t="str">
        <f t="shared" si="1142"/>
        <v/>
      </c>
      <c r="AG815" s="24" t="str">
        <f t="shared" si="1142"/>
        <v/>
      </c>
      <c r="AH815" s="26" t="str">
        <f t="shared" si="1142"/>
        <v/>
      </c>
      <c r="AI815" s="26" t="str">
        <f t="shared" si="1142"/>
        <v/>
      </c>
      <c r="AJ815" s="26" t="str">
        <f t="shared" si="1142"/>
        <v/>
      </c>
      <c r="AK815" s="26" t="str">
        <f t="shared" si="1142"/>
        <v/>
      </c>
      <c r="AL815" s="26" t="str">
        <f t="shared" si="1142"/>
        <v/>
      </c>
      <c r="AM815" s="18" t="str">
        <f t="shared" si="1142"/>
        <v/>
      </c>
      <c r="AN815" s="9"/>
      <c r="AO815" s="152" t="str">
        <f t="shared" si="1116"/>
        <v/>
      </c>
      <c r="AP815" s="150" t="str">
        <f t="shared" si="1059"/>
        <v/>
      </c>
      <c r="AQ815" s="151" t="str">
        <f t="shared" si="1060"/>
        <v/>
      </c>
      <c r="AR815" s="107" t="str">
        <f t="shared" si="1061"/>
        <v/>
      </c>
      <c r="AS815" s="128" t="str">
        <f t="shared" si="1062"/>
        <v/>
      </c>
      <c r="AT815" s="114" t="str">
        <f t="shared" si="1117"/>
        <v/>
      </c>
      <c r="AU815" s="114" t="str">
        <f t="shared" si="1118"/>
        <v/>
      </c>
      <c r="AV815" s="114" t="str">
        <f t="shared" si="1119"/>
        <v/>
      </c>
      <c r="AW815" s="114" t="str">
        <f t="shared" si="1120"/>
        <v/>
      </c>
      <c r="AX815" s="117" t="str">
        <f t="shared" si="1121"/>
        <v/>
      </c>
      <c r="AY815" s="117" t="str">
        <f t="shared" si="1122"/>
        <v/>
      </c>
      <c r="AZ815" s="111" t="str">
        <f t="shared" si="1123"/>
        <v/>
      </c>
      <c r="BA815" s="133" t="str">
        <f t="shared" si="1124"/>
        <v/>
      </c>
      <c r="BB815" s="126" t="str">
        <f t="shared" si="1063"/>
        <v/>
      </c>
      <c r="BC815" s="126" t="str">
        <f t="shared" si="1064"/>
        <v/>
      </c>
      <c r="BD815" s="127" t="str">
        <f t="shared" si="1065"/>
        <v/>
      </c>
      <c r="BE815" s="115" t="str">
        <f t="shared" si="1066"/>
        <v/>
      </c>
      <c r="BF815" s="148" t="str">
        <f t="shared" si="1067"/>
        <v/>
      </c>
      <c r="BG815" s="126" t="str">
        <f t="shared" si="1068"/>
        <v/>
      </c>
      <c r="BH815" s="126" t="str">
        <f t="shared" si="1069"/>
        <v/>
      </c>
      <c r="BI815" s="126" t="str">
        <f t="shared" si="1070"/>
        <v/>
      </c>
      <c r="BJ815" s="126" t="str">
        <f t="shared" si="1071"/>
        <v/>
      </c>
      <c r="BK815" s="111" t="str">
        <f t="shared" si="1072"/>
        <v/>
      </c>
      <c r="BL815" s="118" t="str">
        <f t="shared" si="1125"/>
        <v/>
      </c>
      <c r="BM815" s="115" t="str">
        <f t="shared" si="1073"/>
        <v/>
      </c>
      <c r="BN815" s="110" t="str">
        <f t="shared" si="1074"/>
        <v/>
      </c>
      <c r="BO815" s="110" t="str">
        <f t="shared" si="1075"/>
        <v/>
      </c>
      <c r="BP815" s="111" t="str">
        <f t="shared" si="1126"/>
        <v/>
      </c>
      <c r="BQ815" s="110" t="str">
        <f t="shared" si="1127"/>
        <v/>
      </c>
      <c r="BR815" s="153"/>
      <c r="BS815" s="115" t="str">
        <f t="shared" si="1076"/>
        <v/>
      </c>
      <c r="BT815" s="132" t="str">
        <f t="shared" si="1139"/>
        <v/>
      </c>
      <c r="BU815" s="146" t="str">
        <f t="shared" si="1077"/>
        <v/>
      </c>
      <c r="BV815" s="115" t="str">
        <f t="shared" si="1078"/>
        <v/>
      </c>
      <c r="BW815" s="118" t="str">
        <f t="shared" si="1079"/>
        <v/>
      </c>
      <c r="BX815" s="119"/>
      <c r="BY815" s="111" t="str">
        <f t="shared" si="1080"/>
        <v/>
      </c>
      <c r="BZ815" s="111" t="str">
        <f t="shared" si="1081"/>
        <v/>
      </c>
      <c r="CA815" s="111" t="str">
        <f t="shared" si="1082"/>
        <v/>
      </c>
      <c r="CB815" s="142" t="str">
        <f t="shared" si="1083"/>
        <v/>
      </c>
      <c r="CC815" s="184" t="str">
        <f t="shared" si="1084"/>
        <v/>
      </c>
      <c r="CD815" s="115" t="str">
        <f t="shared" si="1085"/>
        <v/>
      </c>
      <c r="CE815" s="115" t="str">
        <f t="shared" si="1086"/>
        <v/>
      </c>
      <c r="CF815" s="125" t="str">
        <f t="shared" si="1087"/>
        <v/>
      </c>
      <c r="CG815" s="125" t="str">
        <f t="shared" si="1088"/>
        <v/>
      </c>
      <c r="CH815" s="149" t="str">
        <f t="shared" si="1089"/>
        <v/>
      </c>
      <c r="CI815" s="142" t="str">
        <f t="shared" si="1090"/>
        <v/>
      </c>
      <c r="CJ815" s="119"/>
      <c r="CK815" s="109"/>
      <c r="CL815" s="166" t="str">
        <f t="shared" si="1091"/>
        <v/>
      </c>
      <c r="CM815" s="166" t="str">
        <f t="shared" si="1092"/>
        <v/>
      </c>
      <c r="CN815" s="163" t="str">
        <f t="shared" si="1093"/>
        <v/>
      </c>
      <c r="CO815" s="164" t="str">
        <f t="shared" si="1094"/>
        <v/>
      </c>
      <c r="CP815" s="109"/>
      <c r="CQ815" s="163" t="str">
        <f t="shared" si="1095"/>
        <v/>
      </c>
      <c r="CR815" s="163" t="str">
        <f t="shared" si="1096"/>
        <v/>
      </c>
      <c r="CS815" s="109"/>
      <c r="CT815" s="112" t="str">
        <f t="shared" si="1128"/>
        <v/>
      </c>
      <c r="CU815" s="145" t="str">
        <f t="shared" si="1129"/>
        <v/>
      </c>
      <c r="CV815" s="111" t="str">
        <f t="shared" si="1130"/>
        <v/>
      </c>
      <c r="CW815" s="111" t="str">
        <f t="shared" si="1131"/>
        <v/>
      </c>
      <c r="CX815" s="109" t="str">
        <f t="shared" si="1097"/>
        <v/>
      </c>
      <c r="CY815" s="126" t="str">
        <f t="shared" si="1098"/>
        <v/>
      </c>
      <c r="CZ815" s="126" t="str">
        <f t="shared" si="1099"/>
        <v/>
      </c>
      <c r="DA815" s="126" t="str">
        <f t="shared" si="1100"/>
        <v/>
      </c>
      <c r="DB815" s="145" t="str">
        <f t="shared" si="1101"/>
        <v/>
      </c>
      <c r="DC815" s="143" t="str">
        <f t="shared" si="1102"/>
        <v/>
      </c>
      <c r="DD815" s="121"/>
      <c r="DE815" s="113" t="str">
        <f t="shared" si="1103"/>
        <v/>
      </c>
      <c r="DF815" s="113" t="str">
        <f t="shared" si="1104"/>
        <v/>
      </c>
      <c r="DG815" s="111" t="e">
        <f t="shared" si="1132"/>
        <v>#N/A</v>
      </c>
      <c r="DH815" s="108" t="str">
        <f t="shared" si="1105"/>
        <v/>
      </c>
      <c r="DI815" s="108" t="str">
        <f t="shared" si="1133"/>
        <v/>
      </c>
      <c r="DJ815" s="108" t="str">
        <f t="shared" si="1134"/>
        <v/>
      </c>
      <c r="DK815" s="108" t="str">
        <f t="shared" si="1137"/>
        <v/>
      </c>
      <c r="DL815" s="108" t="str">
        <f t="shared" si="1135"/>
        <v/>
      </c>
      <c r="DM815" s="108" t="str">
        <f t="shared" si="1136"/>
        <v/>
      </c>
      <c r="DN815" s="103"/>
      <c r="DO815" s="170" t="str">
        <f t="shared" si="1106"/>
        <v/>
      </c>
      <c r="DP815" s="170" t="str">
        <f t="shared" si="1107"/>
        <v/>
      </c>
      <c r="DQ815" s="170" t="str">
        <f t="shared" si="1108"/>
        <v/>
      </c>
      <c r="DR815" s="55" t="str">
        <f t="shared" si="1109"/>
        <v/>
      </c>
      <c r="DS815" s="55" t="str">
        <f t="shared" si="1110"/>
        <v/>
      </c>
      <c r="DT815" s="173" t="str">
        <f t="shared" si="1111"/>
        <v/>
      </c>
      <c r="DU815" s="55" t="str">
        <f t="shared" si="1112"/>
        <v/>
      </c>
      <c r="DV815" s="21" t="str">
        <f t="shared" si="1113"/>
        <v/>
      </c>
      <c r="DW815" s="11" t="str">
        <f t="shared" si="1138"/>
        <v/>
      </c>
      <c r="DX815" s="12" t="str">
        <f t="shared" si="1114"/>
        <v/>
      </c>
      <c r="DY815" s="15"/>
    </row>
    <row r="816" spans="1:129" ht="19.899999999999999" customHeight="1" x14ac:dyDescent="0.25">
      <c r="A816" s="47">
        <f t="shared" si="1115"/>
        <v>815</v>
      </c>
      <c r="B816" s="176"/>
      <c r="C816" s="194"/>
      <c r="D816" s="176"/>
      <c r="E816" s="194"/>
      <c r="F816" s="192"/>
      <c r="G816" s="193"/>
      <c r="H816" s="176"/>
      <c r="I816" s="176"/>
      <c r="J816" s="180"/>
      <c r="K816" s="180"/>
      <c r="L816" s="180"/>
      <c r="M816" s="40"/>
      <c r="N816" s="10" t="str">
        <f t="shared" si="1058"/>
        <v/>
      </c>
      <c r="O816" s="13"/>
      <c r="P816" s="26" t="str">
        <f t="shared" si="1141"/>
        <v/>
      </c>
      <c r="Q816" s="26" t="str">
        <f t="shared" si="1141"/>
        <v/>
      </c>
      <c r="R816" s="26" t="str">
        <f t="shared" si="1141"/>
        <v/>
      </c>
      <c r="S816" s="26" t="str">
        <f t="shared" si="1141"/>
        <v/>
      </c>
      <c r="T816" s="26" t="str">
        <f t="shared" si="1141"/>
        <v/>
      </c>
      <c r="U816" s="157" t="str">
        <f t="shared" si="1141"/>
        <v/>
      </c>
      <c r="V816" s="26" t="str">
        <f t="shared" ref="P816:Y879" si="1143">IF(SG_or_BG_entered="","",Previous)</f>
        <v/>
      </c>
      <c r="W816" s="26" t="str">
        <f t="shared" si="1143"/>
        <v/>
      </c>
      <c r="X816" s="26" t="str">
        <f t="shared" si="1143"/>
        <v/>
      </c>
      <c r="Y816" s="24" t="str">
        <f t="shared" si="1143"/>
        <v/>
      </c>
      <c r="Z816" s="18" t="str">
        <f t="shared" si="1142"/>
        <v/>
      </c>
      <c r="AA816" s="24" t="str">
        <f t="shared" si="1142"/>
        <v/>
      </c>
      <c r="AB816" s="24" t="str">
        <f t="shared" si="1142"/>
        <v/>
      </c>
      <c r="AC816" s="26" t="str">
        <f t="shared" si="1142"/>
        <v/>
      </c>
      <c r="AD816" s="33" t="str">
        <f t="shared" si="1142"/>
        <v/>
      </c>
      <c r="AE816" s="24" t="str">
        <f t="shared" si="1142"/>
        <v/>
      </c>
      <c r="AF816" s="26" t="str">
        <f t="shared" si="1142"/>
        <v/>
      </c>
      <c r="AG816" s="24" t="str">
        <f t="shared" si="1142"/>
        <v/>
      </c>
      <c r="AH816" s="26" t="str">
        <f t="shared" si="1142"/>
        <v/>
      </c>
      <c r="AI816" s="26" t="str">
        <f t="shared" si="1142"/>
        <v/>
      </c>
      <c r="AJ816" s="26" t="str">
        <f t="shared" si="1142"/>
        <v/>
      </c>
      <c r="AK816" s="26" t="str">
        <f t="shared" si="1142"/>
        <v/>
      </c>
      <c r="AL816" s="26" t="str">
        <f t="shared" si="1142"/>
        <v/>
      </c>
      <c r="AM816" s="18" t="str">
        <f t="shared" si="1142"/>
        <v/>
      </c>
      <c r="AN816" s="9"/>
      <c r="AO816" s="152" t="str">
        <f t="shared" si="1116"/>
        <v/>
      </c>
      <c r="AP816" s="150" t="str">
        <f t="shared" si="1059"/>
        <v/>
      </c>
      <c r="AQ816" s="151" t="str">
        <f t="shared" si="1060"/>
        <v/>
      </c>
      <c r="AR816" s="107" t="str">
        <f t="shared" si="1061"/>
        <v/>
      </c>
      <c r="AS816" s="128" t="str">
        <f t="shared" si="1062"/>
        <v/>
      </c>
      <c r="AT816" s="114" t="str">
        <f t="shared" si="1117"/>
        <v/>
      </c>
      <c r="AU816" s="114" t="str">
        <f t="shared" si="1118"/>
        <v/>
      </c>
      <c r="AV816" s="114" t="str">
        <f t="shared" si="1119"/>
        <v/>
      </c>
      <c r="AW816" s="114" t="str">
        <f t="shared" si="1120"/>
        <v/>
      </c>
      <c r="AX816" s="117" t="str">
        <f t="shared" si="1121"/>
        <v/>
      </c>
      <c r="AY816" s="117" t="str">
        <f t="shared" si="1122"/>
        <v/>
      </c>
      <c r="AZ816" s="111" t="str">
        <f t="shared" si="1123"/>
        <v/>
      </c>
      <c r="BA816" s="133" t="str">
        <f t="shared" si="1124"/>
        <v/>
      </c>
      <c r="BB816" s="126" t="str">
        <f t="shared" si="1063"/>
        <v/>
      </c>
      <c r="BC816" s="126" t="str">
        <f t="shared" si="1064"/>
        <v/>
      </c>
      <c r="BD816" s="127" t="str">
        <f t="shared" si="1065"/>
        <v/>
      </c>
      <c r="BE816" s="115" t="str">
        <f t="shared" si="1066"/>
        <v/>
      </c>
      <c r="BF816" s="148" t="str">
        <f t="shared" si="1067"/>
        <v/>
      </c>
      <c r="BG816" s="126" t="str">
        <f t="shared" si="1068"/>
        <v/>
      </c>
      <c r="BH816" s="126" t="str">
        <f t="shared" si="1069"/>
        <v/>
      </c>
      <c r="BI816" s="126" t="str">
        <f t="shared" si="1070"/>
        <v/>
      </c>
      <c r="BJ816" s="126" t="str">
        <f t="shared" si="1071"/>
        <v/>
      </c>
      <c r="BK816" s="111" t="str">
        <f t="shared" si="1072"/>
        <v/>
      </c>
      <c r="BL816" s="118" t="str">
        <f t="shared" si="1125"/>
        <v/>
      </c>
      <c r="BM816" s="115" t="str">
        <f t="shared" si="1073"/>
        <v/>
      </c>
      <c r="BN816" s="110" t="str">
        <f t="shared" si="1074"/>
        <v/>
      </c>
      <c r="BO816" s="110" t="str">
        <f t="shared" si="1075"/>
        <v/>
      </c>
      <c r="BP816" s="111" t="str">
        <f t="shared" si="1126"/>
        <v/>
      </c>
      <c r="BQ816" s="110" t="str">
        <f t="shared" si="1127"/>
        <v/>
      </c>
      <c r="BR816" s="153"/>
      <c r="BS816" s="115" t="str">
        <f t="shared" si="1076"/>
        <v/>
      </c>
      <c r="BT816" s="132" t="str">
        <f t="shared" si="1139"/>
        <v/>
      </c>
      <c r="BU816" s="146" t="str">
        <f t="shared" si="1077"/>
        <v/>
      </c>
      <c r="BV816" s="115" t="str">
        <f t="shared" si="1078"/>
        <v/>
      </c>
      <c r="BW816" s="118" t="str">
        <f t="shared" si="1079"/>
        <v/>
      </c>
      <c r="BX816" s="119"/>
      <c r="BY816" s="111" t="str">
        <f t="shared" si="1080"/>
        <v/>
      </c>
      <c r="BZ816" s="111" t="str">
        <f t="shared" si="1081"/>
        <v/>
      </c>
      <c r="CA816" s="111" t="str">
        <f t="shared" si="1082"/>
        <v/>
      </c>
      <c r="CB816" s="142" t="str">
        <f t="shared" si="1083"/>
        <v/>
      </c>
      <c r="CC816" s="184" t="str">
        <f t="shared" si="1084"/>
        <v/>
      </c>
      <c r="CD816" s="115" t="str">
        <f t="shared" si="1085"/>
        <v/>
      </c>
      <c r="CE816" s="115" t="str">
        <f t="shared" si="1086"/>
        <v/>
      </c>
      <c r="CF816" s="125" t="str">
        <f t="shared" si="1087"/>
        <v/>
      </c>
      <c r="CG816" s="125" t="str">
        <f t="shared" si="1088"/>
        <v/>
      </c>
      <c r="CH816" s="149" t="str">
        <f t="shared" si="1089"/>
        <v/>
      </c>
      <c r="CI816" s="142" t="str">
        <f t="shared" si="1090"/>
        <v/>
      </c>
      <c r="CJ816" s="119"/>
      <c r="CK816" s="109"/>
      <c r="CL816" s="166" t="str">
        <f t="shared" si="1091"/>
        <v/>
      </c>
      <c r="CM816" s="166" t="str">
        <f t="shared" si="1092"/>
        <v/>
      </c>
      <c r="CN816" s="163" t="str">
        <f t="shared" si="1093"/>
        <v/>
      </c>
      <c r="CO816" s="164" t="str">
        <f t="shared" si="1094"/>
        <v/>
      </c>
      <c r="CP816" s="109"/>
      <c r="CQ816" s="163" t="str">
        <f t="shared" si="1095"/>
        <v/>
      </c>
      <c r="CR816" s="163" t="str">
        <f t="shared" si="1096"/>
        <v/>
      </c>
      <c r="CS816" s="109"/>
      <c r="CT816" s="112" t="str">
        <f t="shared" si="1128"/>
        <v/>
      </c>
      <c r="CU816" s="145" t="str">
        <f t="shared" si="1129"/>
        <v/>
      </c>
      <c r="CV816" s="111" t="str">
        <f t="shared" si="1130"/>
        <v/>
      </c>
      <c r="CW816" s="111" t="str">
        <f t="shared" si="1131"/>
        <v/>
      </c>
      <c r="CX816" s="109" t="str">
        <f t="shared" si="1097"/>
        <v/>
      </c>
      <c r="CY816" s="126" t="str">
        <f t="shared" si="1098"/>
        <v/>
      </c>
      <c r="CZ816" s="126" t="str">
        <f t="shared" si="1099"/>
        <v/>
      </c>
      <c r="DA816" s="126" t="str">
        <f t="shared" si="1100"/>
        <v/>
      </c>
      <c r="DB816" s="145" t="str">
        <f t="shared" si="1101"/>
        <v/>
      </c>
      <c r="DC816" s="143" t="str">
        <f t="shared" si="1102"/>
        <v/>
      </c>
      <c r="DD816" s="121"/>
      <c r="DE816" s="113" t="str">
        <f t="shared" si="1103"/>
        <v/>
      </c>
      <c r="DF816" s="113" t="str">
        <f t="shared" si="1104"/>
        <v/>
      </c>
      <c r="DG816" s="111" t="e">
        <f t="shared" si="1132"/>
        <v>#N/A</v>
      </c>
      <c r="DH816" s="108" t="str">
        <f t="shared" si="1105"/>
        <v/>
      </c>
      <c r="DI816" s="108" t="str">
        <f t="shared" si="1133"/>
        <v/>
      </c>
      <c r="DJ816" s="108" t="str">
        <f t="shared" si="1134"/>
        <v/>
      </c>
      <c r="DK816" s="108" t="str">
        <f t="shared" si="1137"/>
        <v/>
      </c>
      <c r="DL816" s="108" t="str">
        <f t="shared" si="1135"/>
        <v/>
      </c>
      <c r="DM816" s="108" t="str">
        <f t="shared" si="1136"/>
        <v/>
      </c>
      <c r="DN816" s="103"/>
      <c r="DO816" s="170" t="str">
        <f t="shared" si="1106"/>
        <v/>
      </c>
      <c r="DP816" s="170" t="str">
        <f t="shared" si="1107"/>
        <v/>
      </c>
      <c r="DQ816" s="170" t="str">
        <f t="shared" si="1108"/>
        <v/>
      </c>
      <c r="DR816" s="55" t="str">
        <f t="shared" si="1109"/>
        <v/>
      </c>
      <c r="DS816" s="55" t="str">
        <f t="shared" si="1110"/>
        <v/>
      </c>
      <c r="DT816" s="173" t="str">
        <f t="shared" si="1111"/>
        <v/>
      </c>
      <c r="DU816" s="55" t="str">
        <f t="shared" si="1112"/>
        <v/>
      </c>
      <c r="DV816" s="21" t="str">
        <f t="shared" si="1113"/>
        <v/>
      </c>
      <c r="DW816" s="11" t="str">
        <f t="shared" si="1138"/>
        <v/>
      </c>
      <c r="DX816" s="12" t="str">
        <f t="shared" si="1114"/>
        <v/>
      </c>
      <c r="DY816" s="15"/>
    </row>
    <row r="817" spans="1:129" ht="19.899999999999999" customHeight="1" x14ac:dyDescent="0.25">
      <c r="A817" s="47">
        <f t="shared" si="1115"/>
        <v>816</v>
      </c>
      <c r="B817" s="176"/>
      <c r="C817" s="194"/>
      <c r="D817" s="176"/>
      <c r="E817" s="194"/>
      <c r="F817" s="192"/>
      <c r="G817" s="193"/>
      <c r="H817" s="176"/>
      <c r="I817" s="176"/>
      <c r="J817" s="180"/>
      <c r="K817" s="180"/>
      <c r="L817" s="180"/>
      <c r="M817" s="40"/>
      <c r="N817" s="10" t="str">
        <f t="shared" si="1058"/>
        <v/>
      </c>
      <c r="O817" s="13"/>
      <c r="P817" s="26" t="str">
        <f t="shared" si="1143"/>
        <v/>
      </c>
      <c r="Q817" s="26" t="str">
        <f t="shared" si="1143"/>
        <v/>
      </c>
      <c r="R817" s="26" t="str">
        <f t="shared" si="1143"/>
        <v/>
      </c>
      <c r="S817" s="26" t="str">
        <f t="shared" si="1143"/>
        <v/>
      </c>
      <c r="T817" s="26" t="str">
        <f t="shared" si="1143"/>
        <v/>
      </c>
      <c r="U817" s="157" t="str">
        <f t="shared" si="1143"/>
        <v/>
      </c>
      <c r="V817" s="26" t="str">
        <f t="shared" si="1143"/>
        <v/>
      </c>
      <c r="W817" s="26" t="str">
        <f t="shared" si="1143"/>
        <v/>
      </c>
      <c r="X817" s="26" t="str">
        <f t="shared" si="1143"/>
        <v/>
      </c>
      <c r="Y817" s="24" t="str">
        <f t="shared" si="1143"/>
        <v/>
      </c>
      <c r="Z817" s="18" t="str">
        <f t="shared" si="1142"/>
        <v/>
      </c>
      <c r="AA817" s="24" t="str">
        <f t="shared" si="1142"/>
        <v/>
      </c>
      <c r="AB817" s="24" t="str">
        <f t="shared" si="1142"/>
        <v/>
      </c>
      <c r="AC817" s="26" t="str">
        <f t="shared" si="1142"/>
        <v/>
      </c>
      <c r="AD817" s="33" t="str">
        <f t="shared" si="1142"/>
        <v/>
      </c>
      <c r="AE817" s="24" t="str">
        <f t="shared" si="1142"/>
        <v/>
      </c>
      <c r="AF817" s="26" t="str">
        <f t="shared" si="1142"/>
        <v/>
      </c>
      <c r="AG817" s="24" t="str">
        <f t="shared" si="1142"/>
        <v/>
      </c>
      <c r="AH817" s="26" t="str">
        <f t="shared" si="1142"/>
        <v/>
      </c>
      <c r="AI817" s="26" t="str">
        <f t="shared" si="1142"/>
        <v/>
      </c>
      <c r="AJ817" s="26" t="str">
        <f t="shared" si="1142"/>
        <v/>
      </c>
      <c r="AK817" s="26" t="str">
        <f t="shared" si="1142"/>
        <v/>
      </c>
      <c r="AL817" s="26" t="str">
        <f t="shared" si="1142"/>
        <v/>
      </c>
      <c r="AM817" s="18" t="str">
        <f t="shared" si="1142"/>
        <v/>
      </c>
      <c r="AN817" s="9"/>
      <c r="AO817" s="152" t="str">
        <f t="shared" si="1116"/>
        <v/>
      </c>
      <c r="AP817" s="150" t="str">
        <f t="shared" si="1059"/>
        <v/>
      </c>
      <c r="AQ817" s="151" t="str">
        <f t="shared" si="1060"/>
        <v/>
      </c>
      <c r="AR817" s="107" t="str">
        <f t="shared" si="1061"/>
        <v/>
      </c>
      <c r="AS817" s="128" t="str">
        <f t="shared" si="1062"/>
        <v/>
      </c>
      <c r="AT817" s="114" t="str">
        <f t="shared" si="1117"/>
        <v/>
      </c>
      <c r="AU817" s="114" t="str">
        <f t="shared" si="1118"/>
        <v/>
      </c>
      <c r="AV817" s="114" t="str">
        <f t="shared" si="1119"/>
        <v/>
      </c>
      <c r="AW817" s="114" t="str">
        <f t="shared" si="1120"/>
        <v/>
      </c>
      <c r="AX817" s="117" t="str">
        <f t="shared" si="1121"/>
        <v/>
      </c>
      <c r="AY817" s="117" t="str">
        <f t="shared" si="1122"/>
        <v/>
      </c>
      <c r="AZ817" s="111" t="str">
        <f t="shared" si="1123"/>
        <v/>
      </c>
      <c r="BA817" s="133" t="str">
        <f t="shared" si="1124"/>
        <v/>
      </c>
      <c r="BB817" s="126" t="str">
        <f t="shared" si="1063"/>
        <v/>
      </c>
      <c r="BC817" s="126" t="str">
        <f t="shared" si="1064"/>
        <v/>
      </c>
      <c r="BD817" s="127" t="str">
        <f t="shared" si="1065"/>
        <v/>
      </c>
      <c r="BE817" s="115" t="str">
        <f t="shared" si="1066"/>
        <v/>
      </c>
      <c r="BF817" s="148" t="str">
        <f t="shared" si="1067"/>
        <v/>
      </c>
      <c r="BG817" s="126" t="str">
        <f t="shared" si="1068"/>
        <v/>
      </c>
      <c r="BH817" s="126" t="str">
        <f t="shared" si="1069"/>
        <v/>
      </c>
      <c r="BI817" s="126" t="str">
        <f t="shared" si="1070"/>
        <v/>
      </c>
      <c r="BJ817" s="126" t="str">
        <f t="shared" si="1071"/>
        <v/>
      </c>
      <c r="BK817" s="111" t="str">
        <f t="shared" si="1072"/>
        <v/>
      </c>
      <c r="BL817" s="118" t="str">
        <f t="shared" si="1125"/>
        <v/>
      </c>
      <c r="BM817" s="115" t="str">
        <f t="shared" si="1073"/>
        <v/>
      </c>
      <c r="BN817" s="110" t="str">
        <f t="shared" si="1074"/>
        <v/>
      </c>
      <c r="BO817" s="110" t="str">
        <f t="shared" si="1075"/>
        <v/>
      </c>
      <c r="BP817" s="111" t="str">
        <f t="shared" si="1126"/>
        <v/>
      </c>
      <c r="BQ817" s="110" t="str">
        <f t="shared" si="1127"/>
        <v/>
      </c>
      <c r="BR817" s="153"/>
      <c r="BS817" s="115" t="str">
        <f t="shared" si="1076"/>
        <v/>
      </c>
      <c r="BT817" s="132" t="str">
        <f t="shared" si="1139"/>
        <v/>
      </c>
      <c r="BU817" s="146" t="str">
        <f t="shared" si="1077"/>
        <v/>
      </c>
      <c r="BV817" s="115" t="str">
        <f t="shared" si="1078"/>
        <v/>
      </c>
      <c r="BW817" s="118" t="str">
        <f t="shared" si="1079"/>
        <v/>
      </c>
      <c r="BX817" s="119"/>
      <c r="BY817" s="111" t="str">
        <f t="shared" si="1080"/>
        <v/>
      </c>
      <c r="BZ817" s="111" t="str">
        <f t="shared" si="1081"/>
        <v/>
      </c>
      <c r="CA817" s="111" t="str">
        <f t="shared" si="1082"/>
        <v/>
      </c>
      <c r="CB817" s="142" t="str">
        <f t="shared" si="1083"/>
        <v/>
      </c>
      <c r="CC817" s="184" t="str">
        <f t="shared" si="1084"/>
        <v/>
      </c>
      <c r="CD817" s="115" t="str">
        <f t="shared" si="1085"/>
        <v/>
      </c>
      <c r="CE817" s="115" t="str">
        <f t="shared" si="1086"/>
        <v/>
      </c>
      <c r="CF817" s="125" t="str">
        <f t="shared" si="1087"/>
        <v/>
      </c>
      <c r="CG817" s="125" t="str">
        <f t="shared" si="1088"/>
        <v/>
      </c>
      <c r="CH817" s="149" t="str">
        <f t="shared" si="1089"/>
        <v/>
      </c>
      <c r="CI817" s="142" t="str">
        <f t="shared" si="1090"/>
        <v/>
      </c>
      <c r="CJ817" s="119"/>
      <c r="CK817" s="109"/>
      <c r="CL817" s="166" t="str">
        <f t="shared" si="1091"/>
        <v/>
      </c>
      <c r="CM817" s="166" t="str">
        <f t="shared" si="1092"/>
        <v/>
      </c>
      <c r="CN817" s="163" t="str">
        <f t="shared" si="1093"/>
        <v/>
      </c>
      <c r="CO817" s="164" t="str">
        <f t="shared" si="1094"/>
        <v/>
      </c>
      <c r="CP817" s="109"/>
      <c r="CQ817" s="163" t="str">
        <f t="shared" si="1095"/>
        <v/>
      </c>
      <c r="CR817" s="163" t="str">
        <f t="shared" si="1096"/>
        <v/>
      </c>
      <c r="CS817" s="109"/>
      <c r="CT817" s="112" t="str">
        <f t="shared" si="1128"/>
        <v/>
      </c>
      <c r="CU817" s="145" t="str">
        <f t="shared" si="1129"/>
        <v/>
      </c>
      <c r="CV817" s="111" t="str">
        <f t="shared" si="1130"/>
        <v/>
      </c>
      <c r="CW817" s="111" t="str">
        <f t="shared" si="1131"/>
        <v/>
      </c>
      <c r="CX817" s="109" t="str">
        <f t="shared" si="1097"/>
        <v/>
      </c>
      <c r="CY817" s="126" t="str">
        <f t="shared" si="1098"/>
        <v/>
      </c>
      <c r="CZ817" s="126" t="str">
        <f t="shared" si="1099"/>
        <v/>
      </c>
      <c r="DA817" s="126" t="str">
        <f t="shared" si="1100"/>
        <v/>
      </c>
      <c r="DB817" s="145" t="str">
        <f t="shared" si="1101"/>
        <v/>
      </c>
      <c r="DC817" s="143" t="str">
        <f t="shared" si="1102"/>
        <v/>
      </c>
      <c r="DD817" s="121"/>
      <c r="DE817" s="113" t="str">
        <f t="shared" si="1103"/>
        <v/>
      </c>
      <c r="DF817" s="113" t="str">
        <f t="shared" si="1104"/>
        <v/>
      </c>
      <c r="DG817" s="111" t="e">
        <f t="shared" si="1132"/>
        <v>#N/A</v>
      </c>
      <c r="DH817" s="108" t="str">
        <f t="shared" si="1105"/>
        <v/>
      </c>
      <c r="DI817" s="108" t="str">
        <f t="shared" si="1133"/>
        <v/>
      </c>
      <c r="DJ817" s="108" t="str">
        <f t="shared" si="1134"/>
        <v/>
      </c>
      <c r="DK817" s="108" t="str">
        <f t="shared" si="1137"/>
        <v/>
      </c>
      <c r="DL817" s="108" t="str">
        <f t="shared" si="1135"/>
        <v/>
      </c>
      <c r="DM817" s="108" t="str">
        <f t="shared" si="1136"/>
        <v/>
      </c>
      <c r="DN817" s="103"/>
      <c r="DO817" s="170" t="str">
        <f t="shared" si="1106"/>
        <v/>
      </c>
      <c r="DP817" s="170" t="str">
        <f t="shared" si="1107"/>
        <v/>
      </c>
      <c r="DQ817" s="170" t="str">
        <f t="shared" si="1108"/>
        <v/>
      </c>
      <c r="DR817" s="55" t="str">
        <f t="shared" si="1109"/>
        <v/>
      </c>
      <c r="DS817" s="55" t="str">
        <f t="shared" si="1110"/>
        <v/>
      </c>
      <c r="DT817" s="173" t="str">
        <f t="shared" si="1111"/>
        <v/>
      </c>
      <c r="DU817" s="55" t="str">
        <f t="shared" si="1112"/>
        <v/>
      </c>
      <c r="DV817" s="21" t="str">
        <f t="shared" si="1113"/>
        <v/>
      </c>
      <c r="DW817" s="11" t="str">
        <f t="shared" si="1138"/>
        <v/>
      </c>
      <c r="DX817" s="12" t="str">
        <f t="shared" si="1114"/>
        <v/>
      </c>
      <c r="DY817" s="15"/>
    </row>
    <row r="818" spans="1:129" ht="19.899999999999999" customHeight="1" x14ac:dyDescent="0.25">
      <c r="A818" s="47">
        <f t="shared" si="1115"/>
        <v>817</v>
      </c>
      <c r="B818" s="176"/>
      <c r="C818" s="194"/>
      <c r="D818" s="176"/>
      <c r="E818" s="194"/>
      <c r="F818" s="192"/>
      <c r="G818" s="193"/>
      <c r="H818" s="176"/>
      <c r="I818" s="176"/>
      <c r="J818" s="180"/>
      <c r="K818" s="180"/>
      <c r="L818" s="180"/>
      <c r="M818" s="40"/>
      <c r="N818" s="10" t="str">
        <f t="shared" si="1058"/>
        <v/>
      </c>
      <c r="O818" s="13"/>
      <c r="P818" s="26" t="str">
        <f t="shared" si="1143"/>
        <v/>
      </c>
      <c r="Q818" s="26" t="str">
        <f t="shared" si="1143"/>
        <v/>
      </c>
      <c r="R818" s="26" t="str">
        <f t="shared" si="1143"/>
        <v/>
      </c>
      <c r="S818" s="26" t="str">
        <f t="shared" si="1143"/>
        <v/>
      </c>
      <c r="T818" s="26" t="str">
        <f t="shared" si="1143"/>
        <v/>
      </c>
      <c r="U818" s="157" t="str">
        <f t="shared" si="1143"/>
        <v/>
      </c>
      <c r="V818" s="26" t="str">
        <f t="shared" si="1143"/>
        <v/>
      </c>
      <c r="W818" s="26" t="str">
        <f t="shared" si="1143"/>
        <v/>
      </c>
      <c r="X818" s="26" t="str">
        <f t="shared" si="1143"/>
        <v/>
      </c>
      <c r="Y818" s="24" t="str">
        <f t="shared" si="1143"/>
        <v/>
      </c>
      <c r="Z818" s="18" t="str">
        <f t="shared" si="1142"/>
        <v/>
      </c>
      <c r="AA818" s="24" t="str">
        <f t="shared" si="1142"/>
        <v/>
      </c>
      <c r="AB818" s="24" t="str">
        <f t="shared" si="1142"/>
        <v/>
      </c>
      <c r="AC818" s="26" t="str">
        <f t="shared" si="1142"/>
        <v/>
      </c>
      <c r="AD818" s="33" t="str">
        <f t="shared" si="1142"/>
        <v/>
      </c>
      <c r="AE818" s="24" t="str">
        <f t="shared" si="1142"/>
        <v/>
      </c>
      <c r="AF818" s="26" t="str">
        <f t="shared" si="1142"/>
        <v/>
      </c>
      <c r="AG818" s="24" t="str">
        <f t="shared" si="1142"/>
        <v/>
      </c>
      <c r="AH818" s="26" t="str">
        <f t="shared" si="1142"/>
        <v/>
      </c>
      <c r="AI818" s="26" t="str">
        <f t="shared" si="1142"/>
        <v/>
      </c>
      <c r="AJ818" s="26" t="str">
        <f t="shared" si="1142"/>
        <v/>
      </c>
      <c r="AK818" s="26" t="str">
        <f t="shared" si="1142"/>
        <v/>
      </c>
      <c r="AL818" s="26" t="str">
        <f t="shared" si="1142"/>
        <v/>
      </c>
      <c r="AM818" s="18" t="str">
        <f t="shared" si="1142"/>
        <v/>
      </c>
      <c r="AN818" s="9"/>
      <c r="AO818" s="152" t="str">
        <f t="shared" si="1116"/>
        <v/>
      </c>
      <c r="AP818" s="150" t="str">
        <f t="shared" si="1059"/>
        <v/>
      </c>
      <c r="AQ818" s="151" t="str">
        <f t="shared" si="1060"/>
        <v/>
      </c>
      <c r="AR818" s="107" t="str">
        <f t="shared" si="1061"/>
        <v/>
      </c>
      <c r="AS818" s="128" t="str">
        <f t="shared" si="1062"/>
        <v/>
      </c>
      <c r="AT818" s="114" t="str">
        <f t="shared" si="1117"/>
        <v/>
      </c>
      <c r="AU818" s="114" t="str">
        <f t="shared" si="1118"/>
        <v/>
      </c>
      <c r="AV818" s="114" t="str">
        <f t="shared" si="1119"/>
        <v/>
      </c>
      <c r="AW818" s="114" t="str">
        <f t="shared" si="1120"/>
        <v/>
      </c>
      <c r="AX818" s="117" t="str">
        <f t="shared" si="1121"/>
        <v/>
      </c>
      <c r="AY818" s="117" t="str">
        <f t="shared" si="1122"/>
        <v/>
      </c>
      <c r="AZ818" s="111" t="str">
        <f t="shared" si="1123"/>
        <v/>
      </c>
      <c r="BA818" s="133" t="str">
        <f t="shared" si="1124"/>
        <v/>
      </c>
      <c r="BB818" s="126" t="str">
        <f t="shared" si="1063"/>
        <v/>
      </c>
      <c r="BC818" s="126" t="str">
        <f t="shared" si="1064"/>
        <v/>
      </c>
      <c r="BD818" s="127" t="str">
        <f t="shared" si="1065"/>
        <v/>
      </c>
      <c r="BE818" s="115" t="str">
        <f t="shared" si="1066"/>
        <v/>
      </c>
      <c r="BF818" s="148" t="str">
        <f t="shared" si="1067"/>
        <v/>
      </c>
      <c r="BG818" s="126" t="str">
        <f t="shared" si="1068"/>
        <v/>
      </c>
      <c r="BH818" s="126" t="str">
        <f t="shared" si="1069"/>
        <v/>
      </c>
      <c r="BI818" s="126" t="str">
        <f t="shared" si="1070"/>
        <v/>
      </c>
      <c r="BJ818" s="126" t="str">
        <f t="shared" si="1071"/>
        <v/>
      </c>
      <c r="BK818" s="111" t="str">
        <f t="shared" si="1072"/>
        <v/>
      </c>
      <c r="BL818" s="118" t="str">
        <f t="shared" si="1125"/>
        <v/>
      </c>
      <c r="BM818" s="115" t="str">
        <f t="shared" si="1073"/>
        <v/>
      </c>
      <c r="BN818" s="110" t="str">
        <f t="shared" si="1074"/>
        <v/>
      </c>
      <c r="BO818" s="110" t="str">
        <f t="shared" si="1075"/>
        <v/>
      </c>
      <c r="BP818" s="111" t="str">
        <f t="shared" si="1126"/>
        <v/>
      </c>
      <c r="BQ818" s="110" t="str">
        <f t="shared" si="1127"/>
        <v/>
      </c>
      <c r="BR818" s="153"/>
      <c r="BS818" s="115" t="str">
        <f t="shared" si="1076"/>
        <v/>
      </c>
      <c r="BT818" s="132" t="str">
        <f t="shared" si="1139"/>
        <v/>
      </c>
      <c r="BU818" s="146" t="str">
        <f t="shared" si="1077"/>
        <v/>
      </c>
      <c r="BV818" s="115" t="str">
        <f t="shared" si="1078"/>
        <v/>
      </c>
      <c r="BW818" s="118" t="str">
        <f t="shared" si="1079"/>
        <v/>
      </c>
      <c r="BX818" s="119"/>
      <c r="BY818" s="111" t="str">
        <f t="shared" si="1080"/>
        <v/>
      </c>
      <c r="BZ818" s="111" t="str">
        <f t="shared" si="1081"/>
        <v/>
      </c>
      <c r="CA818" s="111" t="str">
        <f t="shared" si="1082"/>
        <v/>
      </c>
      <c r="CB818" s="142" t="str">
        <f t="shared" si="1083"/>
        <v/>
      </c>
      <c r="CC818" s="184" t="str">
        <f t="shared" si="1084"/>
        <v/>
      </c>
      <c r="CD818" s="115" t="str">
        <f t="shared" si="1085"/>
        <v/>
      </c>
      <c r="CE818" s="115" t="str">
        <f t="shared" si="1086"/>
        <v/>
      </c>
      <c r="CF818" s="125" t="str">
        <f t="shared" si="1087"/>
        <v/>
      </c>
      <c r="CG818" s="125" t="str">
        <f t="shared" si="1088"/>
        <v/>
      </c>
      <c r="CH818" s="149" t="str">
        <f t="shared" si="1089"/>
        <v/>
      </c>
      <c r="CI818" s="142" t="str">
        <f t="shared" si="1090"/>
        <v/>
      </c>
      <c r="CJ818" s="119"/>
      <c r="CK818" s="109"/>
      <c r="CL818" s="166" t="str">
        <f t="shared" si="1091"/>
        <v/>
      </c>
      <c r="CM818" s="166" t="str">
        <f t="shared" si="1092"/>
        <v/>
      </c>
      <c r="CN818" s="163" t="str">
        <f t="shared" si="1093"/>
        <v/>
      </c>
      <c r="CO818" s="164" t="str">
        <f t="shared" si="1094"/>
        <v/>
      </c>
      <c r="CP818" s="109"/>
      <c r="CQ818" s="163" t="str">
        <f t="shared" si="1095"/>
        <v/>
      </c>
      <c r="CR818" s="163" t="str">
        <f t="shared" si="1096"/>
        <v/>
      </c>
      <c r="CS818" s="109"/>
      <c r="CT818" s="112" t="str">
        <f t="shared" si="1128"/>
        <v/>
      </c>
      <c r="CU818" s="145" t="str">
        <f t="shared" si="1129"/>
        <v/>
      </c>
      <c r="CV818" s="111" t="str">
        <f t="shared" si="1130"/>
        <v/>
      </c>
      <c r="CW818" s="111" t="str">
        <f t="shared" si="1131"/>
        <v/>
      </c>
      <c r="CX818" s="109" t="str">
        <f t="shared" si="1097"/>
        <v/>
      </c>
      <c r="CY818" s="126" t="str">
        <f t="shared" si="1098"/>
        <v/>
      </c>
      <c r="CZ818" s="126" t="str">
        <f t="shared" si="1099"/>
        <v/>
      </c>
      <c r="DA818" s="126" t="str">
        <f t="shared" si="1100"/>
        <v/>
      </c>
      <c r="DB818" s="145" t="str">
        <f t="shared" si="1101"/>
        <v/>
      </c>
      <c r="DC818" s="143" t="str">
        <f t="shared" si="1102"/>
        <v/>
      </c>
      <c r="DD818" s="121"/>
      <c r="DE818" s="113" t="str">
        <f t="shared" si="1103"/>
        <v/>
      </c>
      <c r="DF818" s="113" t="str">
        <f t="shared" si="1104"/>
        <v/>
      </c>
      <c r="DG818" s="111" t="e">
        <f t="shared" si="1132"/>
        <v>#N/A</v>
      </c>
      <c r="DH818" s="108" t="str">
        <f t="shared" si="1105"/>
        <v/>
      </c>
      <c r="DI818" s="108" t="str">
        <f t="shared" si="1133"/>
        <v/>
      </c>
      <c r="DJ818" s="108" t="str">
        <f t="shared" si="1134"/>
        <v/>
      </c>
      <c r="DK818" s="108" t="str">
        <f t="shared" si="1137"/>
        <v/>
      </c>
      <c r="DL818" s="108" t="str">
        <f t="shared" si="1135"/>
        <v/>
      </c>
      <c r="DM818" s="108" t="str">
        <f t="shared" si="1136"/>
        <v/>
      </c>
      <c r="DN818" s="103"/>
      <c r="DO818" s="170" t="str">
        <f t="shared" si="1106"/>
        <v/>
      </c>
      <c r="DP818" s="170" t="str">
        <f t="shared" si="1107"/>
        <v/>
      </c>
      <c r="DQ818" s="170" t="str">
        <f t="shared" si="1108"/>
        <v/>
      </c>
      <c r="DR818" s="55" t="str">
        <f t="shared" si="1109"/>
        <v/>
      </c>
      <c r="DS818" s="55" t="str">
        <f t="shared" si="1110"/>
        <v/>
      </c>
      <c r="DT818" s="173" t="str">
        <f t="shared" si="1111"/>
        <v/>
      </c>
      <c r="DU818" s="55" t="str">
        <f t="shared" si="1112"/>
        <v/>
      </c>
      <c r="DV818" s="21" t="str">
        <f t="shared" si="1113"/>
        <v/>
      </c>
      <c r="DW818" s="11" t="str">
        <f t="shared" si="1138"/>
        <v/>
      </c>
      <c r="DX818" s="12" t="str">
        <f t="shared" si="1114"/>
        <v/>
      </c>
      <c r="DY818" s="15"/>
    </row>
    <row r="819" spans="1:129" ht="19.899999999999999" customHeight="1" x14ac:dyDescent="0.25">
      <c r="A819" s="47">
        <f t="shared" si="1115"/>
        <v>818</v>
      </c>
      <c r="B819" s="176"/>
      <c r="C819" s="194"/>
      <c r="D819" s="176"/>
      <c r="E819" s="194"/>
      <c r="F819" s="192"/>
      <c r="G819" s="193"/>
      <c r="H819" s="176"/>
      <c r="I819" s="176"/>
      <c r="J819" s="180"/>
      <c r="K819" s="180"/>
      <c r="L819" s="180"/>
      <c r="M819" s="40"/>
      <c r="N819" s="10" t="str">
        <f t="shared" si="1058"/>
        <v/>
      </c>
      <c r="O819" s="13"/>
      <c r="P819" s="26" t="str">
        <f t="shared" si="1143"/>
        <v/>
      </c>
      <c r="Q819" s="26" t="str">
        <f t="shared" si="1143"/>
        <v/>
      </c>
      <c r="R819" s="26" t="str">
        <f t="shared" si="1143"/>
        <v/>
      </c>
      <c r="S819" s="26" t="str">
        <f t="shared" si="1143"/>
        <v/>
      </c>
      <c r="T819" s="26" t="str">
        <f t="shared" si="1143"/>
        <v/>
      </c>
      <c r="U819" s="157" t="str">
        <f t="shared" si="1143"/>
        <v/>
      </c>
      <c r="V819" s="26" t="str">
        <f t="shared" si="1143"/>
        <v/>
      </c>
      <c r="W819" s="26" t="str">
        <f t="shared" si="1143"/>
        <v/>
      </c>
      <c r="X819" s="26" t="str">
        <f t="shared" si="1143"/>
        <v/>
      </c>
      <c r="Y819" s="24" t="str">
        <f t="shared" si="1143"/>
        <v/>
      </c>
      <c r="Z819" s="18" t="str">
        <f t="shared" si="1142"/>
        <v/>
      </c>
      <c r="AA819" s="24" t="str">
        <f t="shared" si="1142"/>
        <v/>
      </c>
      <c r="AB819" s="24" t="str">
        <f t="shared" si="1142"/>
        <v/>
      </c>
      <c r="AC819" s="26" t="str">
        <f t="shared" si="1142"/>
        <v/>
      </c>
      <c r="AD819" s="33" t="str">
        <f t="shared" si="1142"/>
        <v/>
      </c>
      <c r="AE819" s="24" t="str">
        <f t="shared" si="1142"/>
        <v/>
      </c>
      <c r="AF819" s="26" t="str">
        <f t="shared" si="1142"/>
        <v/>
      </c>
      <c r="AG819" s="24" t="str">
        <f t="shared" si="1142"/>
        <v/>
      </c>
      <c r="AH819" s="26" t="str">
        <f t="shared" si="1142"/>
        <v/>
      </c>
      <c r="AI819" s="26" t="str">
        <f t="shared" si="1142"/>
        <v/>
      </c>
      <c r="AJ819" s="26" t="str">
        <f t="shared" si="1142"/>
        <v/>
      </c>
      <c r="AK819" s="26" t="str">
        <f t="shared" si="1142"/>
        <v/>
      </c>
      <c r="AL819" s="26" t="str">
        <f t="shared" si="1142"/>
        <v/>
      </c>
      <c r="AM819" s="18" t="str">
        <f t="shared" si="1142"/>
        <v/>
      </c>
      <c r="AN819" s="9"/>
      <c r="AO819" s="152" t="str">
        <f t="shared" si="1116"/>
        <v/>
      </c>
      <c r="AP819" s="150" t="str">
        <f t="shared" si="1059"/>
        <v/>
      </c>
      <c r="AQ819" s="151" t="str">
        <f t="shared" si="1060"/>
        <v/>
      </c>
      <c r="AR819" s="107" t="str">
        <f t="shared" si="1061"/>
        <v/>
      </c>
      <c r="AS819" s="128" t="str">
        <f t="shared" si="1062"/>
        <v/>
      </c>
      <c r="AT819" s="114" t="str">
        <f t="shared" si="1117"/>
        <v/>
      </c>
      <c r="AU819" s="114" t="str">
        <f t="shared" si="1118"/>
        <v/>
      </c>
      <c r="AV819" s="114" t="str">
        <f t="shared" si="1119"/>
        <v/>
      </c>
      <c r="AW819" s="114" t="str">
        <f t="shared" si="1120"/>
        <v/>
      </c>
      <c r="AX819" s="117" t="str">
        <f t="shared" si="1121"/>
        <v/>
      </c>
      <c r="AY819" s="117" t="str">
        <f t="shared" si="1122"/>
        <v/>
      </c>
      <c r="AZ819" s="111" t="str">
        <f t="shared" si="1123"/>
        <v/>
      </c>
      <c r="BA819" s="133" t="str">
        <f t="shared" si="1124"/>
        <v/>
      </c>
      <c r="BB819" s="126" t="str">
        <f t="shared" si="1063"/>
        <v/>
      </c>
      <c r="BC819" s="126" t="str">
        <f t="shared" si="1064"/>
        <v/>
      </c>
      <c r="BD819" s="127" t="str">
        <f t="shared" si="1065"/>
        <v/>
      </c>
      <c r="BE819" s="115" t="str">
        <f t="shared" si="1066"/>
        <v/>
      </c>
      <c r="BF819" s="148" t="str">
        <f t="shared" si="1067"/>
        <v/>
      </c>
      <c r="BG819" s="126" t="str">
        <f t="shared" si="1068"/>
        <v/>
      </c>
      <c r="BH819" s="126" t="str">
        <f t="shared" si="1069"/>
        <v/>
      </c>
      <c r="BI819" s="126" t="str">
        <f t="shared" si="1070"/>
        <v/>
      </c>
      <c r="BJ819" s="126" t="str">
        <f t="shared" si="1071"/>
        <v/>
      </c>
      <c r="BK819" s="111" t="str">
        <f t="shared" si="1072"/>
        <v/>
      </c>
      <c r="BL819" s="118" t="str">
        <f t="shared" si="1125"/>
        <v/>
      </c>
      <c r="BM819" s="115" t="str">
        <f t="shared" si="1073"/>
        <v/>
      </c>
      <c r="BN819" s="110" t="str">
        <f t="shared" si="1074"/>
        <v/>
      </c>
      <c r="BO819" s="110" t="str">
        <f t="shared" si="1075"/>
        <v/>
      </c>
      <c r="BP819" s="111" t="str">
        <f t="shared" si="1126"/>
        <v/>
      </c>
      <c r="BQ819" s="110" t="str">
        <f t="shared" si="1127"/>
        <v/>
      </c>
      <c r="BR819" s="153"/>
      <c r="BS819" s="115" t="str">
        <f t="shared" si="1076"/>
        <v/>
      </c>
      <c r="BT819" s="132" t="str">
        <f t="shared" si="1139"/>
        <v/>
      </c>
      <c r="BU819" s="146" t="str">
        <f t="shared" si="1077"/>
        <v/>
      </c>
      <c r="BV819" s="115" t="str">
        <f t="shared" si="1078"/>
        <v/>
      </c>
      <c r="BW819" s="118" t="str">
        <f t="shared" si="1079"/>
        <v/>
      </c>
      <c r="BX819" s="119"/>
      <c r="BY819" s="111" t="str">
        <f t="shared" si="1080"/>
        <v/>
      </c>
      <c r="BZ819" s="111" t="str">
        <f t="shared" si="1081"/>
        <v/>
      </c>
      <c r="CA819" s="111" t="str">
        <f t="shared" si="1082"/>
        <v/>
      </c>
      <c r="CB819" s="142" t="str">
        <f t="shared" si="1083"/>
        <v/>
      </c>
      <c r="CC819" s="184" t="str">
        <f t="shared" si="1084"/>
        <v/>
      </c>
      <c r="CD819" s="115" t="str">
        <f t="shared" si="1085"/>
        <v/>
      </c>
      <c r="CE819" s="115" t="str">
        <f t="shared" si="1086"/>
        <v/>
      </c>
      <c r="CF819" s="125" t="str">
        <f t="shared" si="1087"/>
        <v/>
      </c>
      <c r="CG819" s="125" t="str">
        <f t="shared" si="1088"/>
        <v/>
      </c>
      <c r="CH819" s="149" t="str">
        <f t="shared" si="1089"/>
        <v/>
      </c>
      <c r="CI819" s="142" t="str">
        <f t="shared" si="1090"/>
        <v/>
      </c>
      <c r="CJ819" s="119"/>
      <c r="CK819" s="109"/>
      <c r="CL819" s="166" t="str">
        <f t="shared" si="1091"/>
        <v/>
      </c>
      <c r="CM819" s="166" t="str">
        <f t="shared" si="1092"/>
        <v/>
      </c>
      <c r="CN819" s="163" t="str">
        <f t="shared" si="1093"/>
        <v/>
      </c>
      <c r="CO819" s="164" t="str">
        <f t="shared" si="1094"/>
        <v/>
      </c>
      <c r="CP819" s="109"/>
      <c r="CQ819" s="163" t="str">
        <f t="shared" si="1095"/>
        <v/>
      </c>
      <c r="CR819" s="163" t="str">
        <f t="shared" si="1096"/>
        <v/>
      </c>
      <c r="CS819" s="109"/>
      <c r="CT819" s="112" t="str">
        <f t="shared" si="1128"/>
        <v/>
      </c>
      <c r="CU819" s="145" t="str">
        <f t="shared" si="1129"/>
        <v/>
      </c>
      <c r="CV819" s="111" t="str">
        <f t="shared" si="1130"/>
        <v/>
      </c>
      <c r="CW819" s="111" t="str">
        <f t="shared" si="1131"/>
        <v/>
      </c>
      <c r="CX819" s="109" t="str">
        <f t="shared" si="1097"/>
        <v/>
      </c>
      <c r="CY819" s="126" t="str">
        <f t="shared" si="1098"/>
        <v/>
      </c>
      <c r="CZ819" s="126" t="str">
        <f t="shared" si="1099"/>
        <v/>
      </c>
      <c r="DA819" s="126" t="str">
        <f t="shared" si="1100"/>
        <v/>
      </c>
      <c r="DB819" s="145" t="str">
        <f t="shared" si="1101"/>
        <v/>
      </c>
      <c r="DC819" s="143" t="str">
        <f t="shared" si="1102"/>
        <v/>
      </c>
      <c r="DD819" s="121"/>
      <c r="DE819" s="113" t="str">
        <f t="shared" si="1103"/>
        <v/>
      </c>
      <c r="DF819" s="113" t="str">
        <f t="shared" si="1104"/>
        <v/>
      </c>
      <c r="DG819" s="111" t="e">
        <f t="shared" si="1132"/>
        <v>#N/A</v>
      </c>
      <c r="DH819" s="108" t="str">
        <f t="shared" si="1105"/>
        <v/>
      </c>
      <c r="DI819" s="108" t="str">
        <f t="shared" si="1133"/>
        <v/>
      </c>
      <c r="DJ819" s="108" t="str">
        <f t="shared" si="1134"/>
        <v/>
      </c>
      <c r="DK819" s="108" t="str">
        <f t="shared" si="1137"/>
        <v/>
      </c>
      <c r="DL819" s="108" t="str">
        <f t="shared" si="1135"/>
        <v/>
      </c>
      <c r="DM819" s="108" t="str">
        <f t="shared" si="1136"/>
        <v/>
      </c>
      <c r="DN819" s="103"/>
      <c r="DO819" s="170" t="str">
        <f t="shared" si="1106"/>
        <v/>
      </c>
      <c r="DP819" s="170" t="str">
        <f t="shared" si="1107"/>
        <v/>
      </c>
      <c r="DQ819" s="170" t="str">
        <f t="shared" si="1108"/>
        <v/>
      </c>
      <c r="DR819" s="55" t="str">
        <f t="shared" si="1109"/>
        <v/>
      </c>
      <c r="DS819" s="55" t="str">
        <f t="shared" si="1110"/>
        <v/>
      </c>
      <c r="DT819" s="173" t="str">
        <f t="shared" si="1111"/>
        <v/>
      </c>
      <c r="DU819" s="55" t="str">
        <f t="shared" si="1112"/>
        <v/>
      </c>
      <c r="DV819" s="21" t="str">
        <f t="shared" si="1113"/>
        <v/>
      </c>
      <c r="DW819" s="11" t="str">
        <f t="shared" si="1138"/>
        <v/>
      </c>
      <c r="DX819" s="12" t="str">
        <f t="shared" si="1114"/>
        <v/>
      </c>
      <c r="DY819" s="15"/>
    </row>
    <row r="820" spans="1:129" ht="19.899999999999999" customHeight="1" x14ac:dyDescent="0.25">
      <c r="A820" s="47">
        <f t="shared" si="1115"/>
        <v>819</v>
      </c>
      <c r="B820" s="176"/>
      <c r="C820" s="194"/>
      <c r="D820" s="176"/>
      <c r="E820" s="194"/>
      <c r="F820" s="192"/>
      <c r="G820" s="193"/>
      <c r="H820" s="176"/>
      <c r="I820" s="176"/>
      <c r="J820" s="180"/>
      <c r="K820" s="180"/>
      <c r="L820" s="180"/>
      <c r="M820" s="40"/>
      <c r="N820" s="10" t="str">
        <f t="shared" si="1058"/>
        <v/>
      </c>
      <c r="O820" s="13"/>
      <c r="P820" s="26" t="str">
        <f t="shared" si="1143"/>
        <v/>
      </c>
      <c r="Q820" s="26" t="str">
        <f t="shared" si="1143"/>
        <v/>
      </c>
      <c r="R820" s="26" t="str">
        <f t="shared" si="1143"/>
        <v/>
      </c>
      <c r="S820" s="26" t="str">
        <f t="shared" si="1143"/>
        <v/>
      </c>
      <c r="T820" s="26" t="str">
        <f t="shared" si="1143"/>
        <v/>
      </c>
      <c r="U820" s="157" t="str">
        <f t="shared" si="1143"/>
        <v/>
      </c>
      <c r="V820" s="26" t="str">
        <f t="shared" si="1143"/>
        <v/>
      </c>
      <c r="W820" s="26" t="str">
        <f t="shared" si="1143"/>
        <v/>
      </c>
      <c r="X820" s="26" t="str">
        <f t="shared" si="1143"/>
        <v/>
      </c>
      <c r="Y820" s="24" t="str">
        <f t="shared" si="1143"/>
        <v/>
      </c>
      <c r="Z820" s="18" t="str">
        <f t="shared" si="1142"/>
        <v/>
      </c>
      <c r="AA820" s="24" t="str">
        <f t="shared" si="1142"/>
        <v/>
      </c>
      <c r="AB820" s="24" t="str">
        <f t="shared" si="1142"/>
        <v/>
      </c>
      <c r="AC820" s="26" t="str">
        <f t="shared" si="1142"/>
        <v/>
      </c>
      <c r="AD820" s="33" t="str">
        <f t="shared" si="1142"/>
        <v/>
      </c>
      <c r="AE820" s="24" t="str">
        <f t="shared" si="1142"/>
        <v/>
      </c>
      <c r="AF820" s="26" t="str">
        <f t="shared" si="1142"/>
        <v/>
      </c>
      <c r="AG820" s="24" t="str">
        <f t="shared" si="1142"/>
        <v/>
      </c>
      <c r="AH820" s="26" t="str">
        <f t="shared" si="1142"/>
        <v/>
      </c>
      <c r="AI820" s="26" t="str">
        <f t="shared" si="1142"/>
        <v/>
      </c>
      <c r="AJ820" s="26" t="str">
        <f t="shared" si="1142"/>
        <v/>
      </c>
      <c r="AK820" s="26" t="str">
        <f t="shared" si="1142"/>
        <v/>
      </c>
      <c r="AL820" s="26" t="str">
        <f t="shared" si="1142"/>
        <v/>
      </c>
      <c r="AM820" s="18" t="str">
        <f t="shared" si="1142"/>
        <v/>
      </c>
      <c r="AN820" s="9"/>
      <c r="AO820" s="152" t="str">
        <f t="shared" si="1116"/>
        <v/>
      </c>
      <c r="AP820" s="150" t="str">
        <f t="shared" si="1059"/>
        <v/>
      </c>
      <c r="AQ820" s="151" t="str">
        <f t="shared" si="1060"/>
        <v/>
      </c>
      <c r="AR820" s="107" t="str">
        <f t="shared" si="1061"/>
        <v/>
      </c>
      <c r="AS820" s="128" t="str">
        <f t="shared" si="1062"/>
        <v/>
      </c>
      <c r="AT820" s="114" t="str">
        <f t="shared" si="1117"/>
        <v/>
      </c>
      <c r="AU820" s="114" t="str">
        <f t="shared" si="1118"/>
        <v/>
      </c>
      <c r="AV820" s="114" t="str">
        <f t="shared" si="1119"/>
        <v/>
      </c>
      <c r="AW820" s="114" t="str">
        <f t="shared" si="1120"/>
        <v/>
      </c>
      <c r="AX820" s="117" t="str">
        <f t="shared" si="1121"/>
        <v/>
      </c>
      <c r="AY820" s="117" t="str">
        <f t="shared" si="1122"/>
        <v/>
      </c>
      <c r="AZ820" s="111" t="str">
        <f t="shared" si="1123"/>
        <v/>
      </c>
      <c r="BA820" s="133" t="str">
        <f t="shared" si="1124"/>
        <v/>
      </c>
      <c r="BB820" s="126" t="str">
        <f t="shared" si="1063"/>
        <v/>
      </c>
      <c r="BC820" s="126" t="str">
        <f t="shared" si="1064"/>
        <v/>
      </c>
      <c r="BD820" s="127" t="str">
        <f t="shared" si="1065"/>
        <v/>
      </c>
      <c r="BE820" s="115" t="str">
        <f t="shared" si="1066"/>
        <v/>
      </c>
      <c r="BF820" s="148" t="str">
        <f t="shared" si="1067"/>
        <v/>
      </c>
      <c r="BG820" s="126" t="str">
        <f t="shared" si="1068"/>
        <v/>
      </c>
      <c r="BH820" s="126" t="str">
        <f t="shared" si="1069"/>
        <v/>
      </c>
      <c r="BI820" s="126" t="str">
        <f t="shared" si="1070"/>
        <v/>
      </c>
      <c r="BJ820" s="126" t="str">
        <f t="shared" si="1071"/>
        <v/>
      </c>
      <c r="BK820" s="111" t="str">
        <f t="shared" si="1072"/>
        <v/>
      </c>
      <c r="BL820" s="118" t="str">
        <f t="shared" si="1125"/>
        <v/>
      </c>
      <c r="BM820" s="115" t="str">
        <f t="shared" si="1073"/>
        <v/>
      </c>
      <c r="BN820" s="110" t="str">
        <f t="shared" si="1074"/>
        <v/>
      </c>
      <c r="BO820" s="110" t="str">
        <f t="shared" si="1075"/>
        <v/>
      </c>
      <c r="BP820" s="111" t="str">
        <f t="shared" si="1126"/>
        <v/>
      </c>
      <c r="BQ820" s="110" t="str">
        <f t="shared" si="1127"/>
        <v/>
      </c>
      <c r="BR820" s="153"/>
      <c r="BS820" s="115" t="str">
        <f t="shared" si="1076"/>
        <v/>
      </c>
      <c r="BT820" s="132" t="str">
        <f t="shared" si="1139"/>
        <v/>
      </c>
      <c r="BU820" s="146" t="str">
        <f t="shared" si="1077"/>
        <v/>
      </c>
      <c r="BV820" s="115" t="str">
        <f t="shared" si="1078"/>
        <v/>
      </c>
      <c r="BW820" s="118" t="str">
        <f t="shared" si="1079"/>
        <v/>
      </c>
      <c r="BX820" s="119"/>
      <c r="BY820" s="111" t="str">
        <f t="shared" si="1080"/>
        <v/>
      </c>
      <c r="BZ820" s="111" t="str">
        <f t="shared" si="1081"/>
        <v/>
      </c>
      <c r="CA820" s="111" t="str">
        <f t="shared" si="1082"/>
        <v/>
      </c>
      <c r="CB820" s="142" t="str">
        <f t="shared" si="1083"/>
        <v/>
      </c>
      <c r="CC820" s="184" t="str">
        <f t="shared" si="1084"/>
        <v/>
      </c>
      <c r="CD820" s="115" t="str">
        <f t="shared" si="1085"/>
        <v/>
      </c>
      <c r="CE820" s="115" t="str">
        <f t="shared" si="1086"/>
        <v/>
      </c>
      <c r="CF820" s="125" t="str">
        <f t="shared" si="1087"/>
        <v/>
      </c>
      <c r="CG820" s="125" t="str">
        <f t="shared" si="1088"/>
        <v/>
      </c>
      <c r="CH820" s="149" t="str">
        <f t="shared" si="1089"/>
        <v/>
      </c>
      <c r="CI820" s="142" t="str">
        <f t="shared" si="1090"/>
        <v/>
      </c>
      <c r="CJ820" s="119"/>
      <c r="CK820" s="109"/>
      <c r="CL820" s="166" t="str">
        <f t="shared" si="1091"/>
        <v/>
      </c>
      <c r="CM820" s="166" t="str">
        <f t="shared" si="1092"/>
        <v/>
      </c>
      <c r="CN820" s="163" t="str">
        <f t="shared" si="1093"/>
        <v/>
      </c>
      <c r="CO820" s="164" t="str">
        <f t="shared" si="1094"/>
        <v/>
      </c>
      <c r="CP820" s="109"/>
      <c r="CQ820" s="163" t="str">
        <f t="shared" si="1095"/>
        <v/>
      </c>
      <c r="CR820" s="163" t="str">
        <f t="shared" si="1096"/>
        <v/>
      </c>
      <c r="CS820" s="109"/>
      <c r="CT820" s="112" t="str">
        <f t="shared" si="1128"/>
        <v/>
      </c>
      <c r="CU820" s="145" t="str">
        <f t="shared" si="1129"/>
        <v/>
      </c>
      <c r="CV820" s="111" t="str">
        <f t="shared" si="1130"/>
        <v/>
      </c>
      <c r="CW820" s="111" t="str">
        <f t="shared" si="1131"/>
        <v/>
      </c>
      <c r="CX820" s="109" t="str">
        <f t="shared" si="1097"/>
        <v/>
      </c>
      <c r="CY820" s="126" t="str">
        <f t="shared" si="1098"/>
        <v/>
      </c>
      <c r="CZ820" s="126" t="str">
        <f t="shared" si="1099"/>
        <v/>
      </c>
      <c r="DA820" s="126" t="str">
        <f t="shared" si="1100"/>
        <v/>
      </c>
      <c r="DB820" s="145" t="str">
        <f t="shared" si="1101"/>
        <v/>
      </c>
      <c r="DC820" s="143" t="str">
        <f t="shared" si="1102"/>
        <v/>
      </c>
      <c r="DD820" s="121"/>
      <c r="DE820" s="113" t="str">
        <f t="shared" si="1103"/>
        <v/>
      </c>
      <c r="DF820" s="113" t="str">
        <f t="shared" si="1104"/>
        <v/>
      </c>
      <c r="DG820" s="111" t="e">
        <f t="shared" si="1132"/>
        <v>#N/A</v>
      </c>
      <c r="DH820" s="108" t="str">
        <f t="shared" si="1105"/>
        <v/>
      </c>
      <c r="DI820" s="108" t="str">
        <f t="shared" si="1133"/>
        <v/>
      </c>
      <c r="DJ820" s="108" t="str">
        <f t="shared" si="1134"/>
        <v/>
      </c>
      <c r="DK820" s="108" t="str">
        <f t="shared" si="1137"/>
        <v/>
      </c>
      <c r="DL820" s="108" t="str">
        <f t="shared" si="1135"/>
        <v/>
      </c>
      <c r="DM820" s="108" t="str">
        <f t="shared" si="1136"/>
        <v/>
      </c>
      <c r="DN820" s="103"/>
      <c r="DO820" s="170" t="str">
        <f t="shared" si="1106"/>
        <v/>
      </c>
      <c r="DP820" s="170" t="str">
        <f t="shared" si="1107"/>
        <v/>
      </c>
      <c r="DQ820" s="170" t="str">
        <f t="shared" si="1108"/>
        <v/>
      </c>
      <c r="DR820" s="55" t="str">
        <f t="shared" si="1109"/>
        <v/>
      </c>
      <c r="DS820" s="55" t="str">
        <f t="shared" si="1110"/>
        <v/>
      </c>
      <c r="DT820" s="173" t="str">
        <f t="shared" si="1111"/>
        <v/>
      </c>
      <c r="DU820" s="55" t="str">
        <f t="shared" si="1112"/>
        <v/>
      </c>
      <c r="DV820" s="21" t="str">
        <f t="shared" si="1113"/>
        <v/>
      </c>
      <c r="DW820" s="11" t="str">
        <f t="shared" si="1138"/>
        <v/>
      </c>
      <c r="DX820" s="12" t="str">
        <f t="shared" si="1114"/>
        <v/>
      </c>
      <c r="DY820" s="15"/>
    </row>
    <row r="821" spans="1:129" ht="19.899999999999999" customHeight="1" x14ac:dyDescent="0.25">
      <c r="A821" s="47">
        <f t="shared" si="1115"/>
        <v>820</v>
      </c>
      <c r="B821" s="176"/>
      <c r="C821" s="194"/>
      <c r="D821" s="176"/>
      <c r="E821" s="194"/>
      <c r="F821" s="192"/>
      <c r="G821" s="193"/>
      <c r="H821" s="176"/>
      <c r="I821" s="176"/>
      <c r="J821" s="180"/>
      <c r="K821" s="180"/>
      <c r="L821" s="180"/>
      <c r="M821" s="40"/>
      <c r="N821" s="10" t="str">
        <f t="shared" si="1058"/>
        <v/>
      </c>
      <c r="O821" s="13"/>
      <c r="P821" s="26" t="str">
        <f t="shared" si="1143"/>
        <v/>
      </c>
      <c r="Q821" s="26" t="str">
        <f t="shared" si="1143"/>
        <v/>
      </c>
      <c r="R821" s="26" t="str">
        <f t="shared" si="1143"/>
        <v/>
      </c>
      <c r="S821" s="26" t="str">
        <f t="shared" si="1143"/>
        <v/>
      </c>
      <c r="T821" s="26" t="str">
        <f t="shared" si="1143"/>
        <v/>
      </c>
      <c r="U821" s="157" t="str">
        <f t="shared" si="1143"/>
        <v/>
      </c>
      <c r="V821" s="26" t="str">
        <f t="shared" si="1143"/>
        <v/>
      </c>
      <c r="W821" s="26" t="str">
        <f t="shared" si="1143"/>
        <v/>
      </c>
      <c r="X821" s="26" t="str">
        <f t="shared" si="1143"/>
        <v/>
      </c>
      <c r="Y821" s="24" t="str">
        <f t="shared" si="1143"/>
        <v/>
      </c>
      <c r="Z821" s="18" t="str">
        <f t="shared" si="1142"/>
        <v/>
      </c>
      <c r="AA821" s="24" t="str">
        <f t="shared" si="1142"/>
        <v/>
      </c>
      <c r="AB821" s="24" t="str">
        <f t="shared" si="1142"/>
        <v/>
      </c>
      <c r="AC821" s="26" t="str">
        <f t="shared" si="1142"/>
        <v/>
      </c>
      <c r="AD821" s="33" t="str">
        <f t="shared" si="1142"/>
        <v/>
      </c>
      <c r="AE821" s="24" t="str">
        <f t="shared" si="1142"/>
        <v/>
      </c>
      <c r="AF821" s="26" t="str">
        <f t="shared" si="1142"/>
        <v/>
      </c>
      <c r="AG821" s="24" t="str">
        <f t="shared" si="1142"/>
        <v/>
      </c>
      <c r="AH821" s="26" t="str">
        <f t="shared" si="1142"/>
        <v/>
      </c>
      <c r="AI821" s="26" t="str">
        <f t="shared" si="1142"/>
        <v/>
      </c>
      <c r="AJ821" s="26" t="str">
        <f t="shared" si="1142"/>
        <v/>
      </c>
      <c r="AK821" s="26" t="str">
        <f t="shared" si="1142"/>
        <v/>
      </c>
      <c r="AL821" s="26" t="str">
        <f t="shared" si="1142"/>
        <v/>
      </c>
      <c r="AM821" s="18" t="str">
        <f t="shared" si="1142"/>
        <v/>
      </c>
      <c r="AN821" s="9"/>
      <c r="AO821" s="152" t="str">
        <f t="shared" si="1116"/>
        <v/>
      </c>
      <c r="AP821" s="150" t="str">
        <f t="shared" si="1059"/>
        <v/>
      </c>
      <c r="AQ821" s="151" t="str">
        <f t="shared" si="1060"/>
        <v/>
      </c>
      <c r="AR821" s="107" t="str">
        <f t="shared" si="1061"/>
        <v/>
      </c>
      <c r="AS821" s="128" t="str">
        <f t="shared" si="1062"/>
        <v/>
      </c>
      <c r="AT821" s="114" t="str">
        <f t="shared" si="1117"/>
        <v/>
      </c>
      <c r="AU821" s="114" t="str">
        <f t="shared" si="1118"/>
        <v/>
      </c>
      <c r="AV821" s="114" t="str">
        <f t="shared" si="1119"/>
        <v/>
      </c>
      <c r="AW821" s="114" t="str">
        <f t="shared" si="1120"/>
        <v/>
      </c>
      <c r="AX821" s="117" t="str">
        <f t="shared" si="1121"/>
        <v/>
      </c>
      <c r="AY821" s="117" t="str">
        <f t="shared" si="1122"/>
        <v/>
      </c>
      <c r="AZ821" s="111" t="str">
        <f t="shared" si="1123"/>
        <v/>
      </c>
      <c r="BA821" s="133" t="str">
        <f t="shared" si="1124"/>
        <v/>
      </c>
      <c r="BB821" s="126" t="str">
        <f t="shared" si="1063"/>
        <v/>
      </c>
      <c r="BC821" s="126" t="str">
        <f t="shared" si="1064"/>
        <v/>
      </c>
      <c r="BD821" s="127" t="str">
        <f t="shared" si="1065"/>
        <v/>
      </c>
      <c r="BE821" s="115" t="str">
        <f t="shared" si="1066"/>
        <v/>
      </c>
      <c r="BF821" s="148" t="str">
        <f t="shared" si="1067"/>
        <v/>
      </c>
      <c r="BG821" s="126" t="str">
        <f t="shared" si="1068"/>
        <v/>
      </c>
      <c r="BH821" s="126" t="str">
        <f t="shared" si="1069"/>
        <v/>
      </c>
      <c r="BI821" s="126" t="str">
        <f t="shared" si="1070"/>
        <v/>
      </c>
      <c r="BJ821" s="126" t="str">
        <f t="shared" si="1071"/>
        <v/>
      </c>
      <c r="BK821" s="111" t="str">
        <f t="shared" si="1072"/>
        <v/>
      </c>
      <c r="BL821" s="118" t="str">
        <f t="shared" si="1125"/>
        <v/>
      </c>
      <c r="BM821" s="115" t="str">
        <f t="shared" si="1073"/>
        <v/>
      </c>
      <c r="BN821" s="110" t="str">
        <f t="shared" si="1074"/>
        <v/>
      </c>
      <c r="BO821" s="110" t="str">
        <f t="shared" si="1075"/>
        <v/>
      </c>
      <c r="BP821" s="111" t="str">
        <f t="shared" si="1126"/>
        <v/>
      </c>
      <c r="BQ821" s="110" t="str">
        <f t="shared" si="1127"/>
        <v/>
      </c>
      <c r="BR821" s="153"/>
      <c r="BS821" s="115" t="str">
        <f t="shared" si="1076"/>
        <v/>
      </c>
      <c r="BT821" s="132" t="str">
        <f t="shared" si="1139"/>
        <v/>
      </c>
      <c r="BU821" s="146" t="str">
        <f t="shared" si="1077"/>
        <v/>
      </c>
      <c r="BV821" s="115" t="str">
        <f t="shared" si="1078"/>
        <v/>
      </c>
      <c r="BW821" s="118" t="str">
        <f t="shared" si="1079"/>
        <v/>
      </c>
      <c r="BX821" s="119"/>
      <c r="BY821" s="111" t="str">
        <f t="shared" si="1080"/>
        <v/>
      </c>
      <c r="BZ821" s="111" t="str">
        <f t="shared" si="1081"/>
        <v/>
      </c>
      <c r="CA821" s="111" t="str">
        <f t="shared" si="1082"/>
        <v/>
      </c>
      <c r="CB821" s="142" t="str">
        <f t="shared" si="1083"/>
        <v/>
      </c>
      <c r="CC821" s="184" t="str">
        <f t="shared" si="1084"/>
        <v/>
      </c>
      <c r="CD821" s="115" t="str">
        <f t="shared" si="1085"/>
        <v/>
      </c>
      <c r="CE821" s="115" t="str">
        <f t="shared" si="1086"/>
        <v/>
      </c>
      <c r="CF821" s="125" t="str">
        <f t="shared" si="1087"/>
        <v/>
      </c>
      <c r="CG821" s="125" t="str">
        <f t="shared" si="1088"/>
        <v/>
      </c>
      <c r="CH821" s="149" t="str">
        <f t="shared" si="1089"/>
        <v/>
      </c>
      <c r="CI821" s="142" t="str">
        <f t="shared" si="1090"/>
        <v/>
      </c>
      <c r="CJ821" s="119"/>
      <c r="CK821" s="109"/>
      <c r="CL821" s="166" t="str">
        <f t="shared" si="1091"/>
        <v/>
      </c>
      <c r="CM821" s="166" t="str">
        <f t="shared" si="1092"/>
        <v/>
      </c>
      <c r="CN821" s="163" t="str">
        <f t="shared" si="1093"/>
        <v/>
      </c>
      <c r="CO821" s="164" t="str">
        <f t="shared" si="1094"/>
        <v/>
      </c>
      <c r="CP821" s="109"/>
      <c r="CQ821" s="163" t="str">
        <f t="shared" si="1095"/>
        <v/>
      </c>
      <c r="CR821" s="163" t="str">
        <f t="shared" si="1096"/>
        <v/>
      </c>
      <c r="CS821" s="109"/>
      <c r="CT821" s="112" t="str">
        <f t="shared" si="1128"/>
        <v/>
      </c>
      <c r="CU821" s="145" t="str">
        <f t="shared" si="1129"/>
        <v/>
      </c>
      <c r="CV821" s="111" t="str">
        <f t="shared" si="1130"/>
        <v/>
      </c>
      <c r="CW821" s="111" t="str">
        <f t="shared" si="1131"/>
        <v/>
      </c>
      <c r="CX821" s="109" t="str">
        <f t="shared" si="1097"/>
        <v/>
      </c>
      <c r="CY821" s="126" t="str">
        <f t="shared" si="1098"/>
        <v/>
      </c>
      <c r="CZ821" s="126" t="str">
        <f t="shared" si="1099"/>
        <v/>
      </c>
      <c r="DA821" s="126" t="str">
        <f t="shared" si="1100"/>
        <v/>
      </c>
      <c r="DB821" s="145" t="str">
        <f t="shared" si="1101"/>
        <v/>
      </c>
      <c r="DC821" s="143" t="str">
        <f t="shared" si="1102"/>
        <v/>
      </c>
      <c r="DD821" s="121"/>
      <c r="DE821" s="113" t="str">
        <f t="shared" si="1103"/>
        <v/>
      </c>
      <c r="DF821" s="113" t="str">
        <f t="shared" si="1104"/>
        <v/>
      </c>
      <c r="DG821" s="111" t="e">
        <f t="shared" si="1132"/>
        <v>#N/A</v>
      </c>
      <c r="DH821" s="108" t="str">
        <f t="shared" si="1105"/>
        <v/>
      </c>
      <c r="DI821" s="108" t="str">
        <f t="shared" si="1133"/>
        <v/>
      </c>
      <c r="DJ821" s="108" t="str">
        <f t="shared" si="1134"/>
        <v/>
      </c>
      <c r="DK821" s="108" t="str">
        <f t="shared" si="1137"/>
        <v/>
      </c>
      <c r="DL821" s="108" t="str">
        <f t="shared" si="1135"/>
        <v/>
      </c>
      <c r="DM821" s="108" t="str">
        <f t="shared" si="1136"/>
        <v/>
      </c>
      <c r="DN821" s="103"/>
      <c r="DO821" s="170" t="str">
        <f t="shared" si="1106"/>
        <v/>
      </c>
      <c r="DP821" s="170" t="str">
        <f t="shared" si="1107"/>
        <v/>
      </c>
      <c r="DQ821" s="170" t="str">
        <f t="shared" si="1108"/>
        <v/>
      </c>
      <c r="DR821" s="55" t="str">
        <f t="shared" si="1109"/>
        <v/>
      </c>
      <c r="DS821" s="55" t="str">
        <f t="shared" si="1110"/>
        <v/>
      </c>
      <c r="DT821" s="173" t="str">
        <f t="shared" si="1111"/>
        <v/>
      </c>
      <c r="DU821" s="55" t="str">
        <f t="shared" si="1112"/>
        <v/>
      </c>
      <c r="DV821" s="21" t="str">
        <f t="shared" si="1113"/>
        <v/>
      </c>
      <c r="DW821" s="11" t="str">
        <f t="shared" si="1138"/>
        <v/>
      </c>
      <c r="DX821" s="12" t="str">
        <f t="shared" si="1114"/>
        <v/>
      </c>
      <c r="DY821" s="15"/>
    </row>
    <row r="822" spans="1:129" ht="19.899999999999999" customHeight="1" x14ac:dyDescent="0.25">
      <c r="A822" s="47">
        <f t="shared" si="1115"/>
        <v>821</v>
      </c>
      <c r="B822" s="176"/>
      <c r="C822" s="194"/>
      <c r="D822" s="176"/>
      <c r="E822" s="194"/>
      <c r="F822" s="192"/>
      <c r="G822" s="193"/>
      <c r="H822" s="176"/>
      <c r="I822" s="176"/>
      <c r="J822" s="180"/>
      <c r="K822" s="180"/>
      <c r="L822" s="180"/>
      <c r="M822" s="40"/>
      <c r="N822" s="10" t="str">
        <f t="shared" si="1058"/>
        <v/>
      </c>
      <c r="O822" s="13"/>
      <c r="P822" s="26" t="str">
        <f t="shared" si="1143"/>
        <v/>
      </c>
      <c r="Q822" s="26" t="str">
        <f t="shared" si="1143"/>
        <v/>
      </c>
      <c r="R822" s="26" t="str">
        <f t="shared" si="1143"/>
        <v/>
      </c>
      <c r="S822" s="26" t="str">
        <f t="shared" si="1143"/>
        <v/>
      </c>
      <c r="T822" s="26" t="str">
        <f t="shared" si="1143"/>
        <v/>
      </c>
      <c r="U822" s="157" t="str">
        <f t="shared" si="1143"/>
        <v/>
      </c>
      <c r="V822" s="26" t="str">
        <f t="shared" si="1143"/>
        <v/>
      </c>
      <c r="W822" s="26" t="str">
        <f t="shared" si="1143"/>
        <v/>
      </c>
      <c r="X822" s="26" t="str">
        <f t="shared" si="1143"/>
        <v/>
      </c>
      <c r="Y822" s="24" t="str">
        <f t="shared" si="1143"/>
        <v/>
      </c>
      <c r="Z822" s="18" t="str">
        <f t="shared" si="1142"/>
        <v/>
      </c>
      <c r="AA822" s="24" t="str">
        <f t="shared" si="1142"/>
        <v/>
      </c>
      <c r="AB822" s="24" t="str">
        <f t="shared" si="1142"/>
        <v/>
      </c>
      <c r="AC822" s="26" t="str">
        <f t="shared" si="1142"/>
        <v/>
      </c>
      <c r="AD822" s="33" t="str">
        <f t="shared" si="1142"/>
        <v/>
      </c>
      <c r="AE822" s="24" t="str">
        <f t="shared" si="1142"/>
        <v/>
      </c>
      <c r="AF822" s="26" t="str">
        <f t="shared" si="1142"/>
        <v/>
      </c>
      <c r="AG822" s="24" t="str">
        <f t="shared" si="1142"/>
        <v/>
      </c>
      <c r="AH822" s="26" t="str">
        <f t="shared" si="1142"/>
        <v/>
      </c>
      <c r="AI822" s="26" t="str">
        <f t="shared" si="1142"/>
        <v/>
      </c>
      <c r="AJ822" s="26" t="str">
        <f t="shared" si="1142"/>
        <v/>
      </c>
      <c r="AK822" s="26" t="str">
        <f t="shared" si="1142"/>
        <v/>
      </c>
      <c r="AL822" s="26" t="str">
        <f t="shared" si="1142"/>
        <v/>
      </c>
      <c r="AM822" s="18" t="str">
        <f t="shared" si="1142"/>
        <v/>
      </c>
      <c r="AN822" s="9"/>
      <c r="AO822" s="152" t="str">
        <f t="shared" si="1116"/>
        <v/>
      </c>
      <c r="AP822" s="150" t="str">
        <f t="shared" si="1059"/>
        <v/>
      </c>
      <c r="AQ822" s="151" t="str">
        <f t="shared" si="1060"/>
        <v/>
      </c>
      <c r="AR822" s="107" t="str">
        <f t="shared" si="1061"/>
        <v/>
      </c>
      <c r="AS822" s="128" t="str">
        <f t="shared" si="1062"/>
        <v/>
      </c>
      <c r="AT822" s="114" t="str">
        <f t="shared" si="1117"/>
        <v/>
      </c>
      <c r="AU822" s="114" t="str">
        <f t="shared" si="1118"/>
        <v/>
      </c>
      <c r="AV822" s="114" t="str">
        <f t="shared" si="1119"/>
        <v/>
      </c>
      <c r="AW822" s="114" t="str">
        <f t="shared" si="1120"/>
        <v/>
      </c>
      <c r="AX822" s="117" t="str">
        <f t="shared" si="1121"/>
        <v/>
      </c>
      <c r="AY822" s="117" t="str">
        <f t="shared" si="1122"/>
        <v/>
      </c>
      <c r="AZ822" s="111" t="str">
        <f t="shared" si="1123"/>
        <v/>
      </c>
      <c r="BA822" s="133" t="str">
        <f t="shared" si="1124"/>
        <v/>
      </c>
      <c r="BB822" s="126" t="str">
        <f t="shared" si="1063"/>
        <v/>
      </c>
      <c r="BC822" s="126" t="str">
        <f t="shared" si="1064"/>
        <v/>
      </c>
      <c r="BD822" s="127" t="str">
        <f t="shared" si="1065"/>
        <v/>
      </c>
      <c r="BE822" s="115" t="str">
        <f t="shared" si="1066"/>
        <v/>
      </c>
      <c r="BF822" s="148" t="str">
        <f t="shared" si="1067"/>
        <v/>
      </c>
      <c r="BG822" s="126" t="str">
        <f t="shared" si="1068"/>
        <v/>
      </c>
      <c r="BH822" s="126" t="str">
        <f t="shared" si="1069"/>
        <v/>
      </c>
      <c r="BI822" s="126" t="str">
        <f t="shared" si="1070"/>
        <v/>
      </c>
      <c r="BJ822" s="126" t="str">
        <f t="shared" si="1071"/>
        <v/>
      </c>
      <c r="BK822" s="111" t="str">
        <f t="shared" si="1072"/>
        <v/>
      </c>
      <c r="BL822" s="118" t="str">
        <f t="shared" si="1125"/>
        <v/>
      </c>
      <c r="BM822" s="115" t="str">
        <f t="shared" si="1073"/>
        <v/>
      </c>
      <c r="BN822" s="110" t="str">
        <f t="shared" si="1074"/>
        <v/>
      </c>
      <c r="BO822" s="110" t="str">
        <f t="shared" si="1075"/>
        <v/>
      </c>
      <c r="BP822" s="111" t="str">
        <f t="shared" si="1126"/>
        <v/>
      </c>
      <c r="BQ822" s="110" t="str">
        <f t="shared" si="1127"/>
        <v/>
      </c>
      <c r="BR822" s="153"/>
      <c r="BS822" s="115" t="str">
        <f t="shared" si="1076"/>
        <v/>
      </c>
      <c r="BT822" s="132" t="str">
        <f t="shared" si="1139"/>
        <v/>
      </c>
      <c r="BU822" s="146" t="str">
        <f t="shared" si="1077"/>
        <v/>
      </c>
      <c r="BV822" s="115" t="str">
        <f t="shared" si="1078"/>
        <v/>
      </c>
      <c r="BW822" s="118" t="str">
        <f t="shared" si="1079"/>
        <v/>
      </c>
      <c r="BX822" s="119"/>
      <c r="BY822" s="111" t="str">
        <f t="shared" si="1080"/>
        <v/>
      </c>
      <c r="BZ822" s="111" t="str">
        <f t="shared" si="1081"/>
        <v/>
      </c>
      <c r="CA822" s="111" t="str">
        <f t="shared" si="1082"/>
        <v/>
      </c>
      <c r="CB822" s="142" t="str">
        <f t="shared" si="1083"/>
        <v/>
      </c>
      <c r="CC822" s="184" t="str">
        <f t="shared" si="1084"/>
        <v/>
      </c>
      <c r="CD822" s="115" t="str">
        <f t="shared" si="1085"/>
        <v/>
      </c>
      <c r="CE822" s="115" t="str">
        <f t="shared" si="1086"/>
        <v/>
      </c>
      <c r="CF822" s="125" t="str">
        <f t="shared" si="1087"/>
        <v/>
      </c>
      <c r="CG822" s="125" t="str">
        <f t="shared" si="1088"/>
        <v/>
      </c>
      <c r="CH822" s="149" t="str">
        <f t="shared" si="1089"/>
        <v/>
      </c>
      <c r="CI822" s="142" t="str">
        <f t="shared" si="1090"/>
        <v/>
      </c>
      <c r="CJ822" s="119"/>
      <c r="CK822" s="109"/>
      <c r="CL822" s="166" t="str">
        <f t="shared" si="1091"/>
        <v/>
      </c>
      <c r="CM822" s="166" t="str">
        <f t="shared" si="1092"/>
        <v/>
      </c>
      <c r="CN822" s="163" t="str">
        <f t="shared" si="1093"/>
        <v/>
      </c>
      <c r="CO822" s="164" t="str">
        <f t="shared" si="1094"/>
        <v/>
      </c>
      <c r="CP822" s="109"/>
      <c r="CQ822" s="163" t="str">
        <f t="shared" si="1095"/>
        <v/>
      </c>
      <c r="CR822" s="163" t="str">
        <f t="shared" si="1096"/>
        <v/>
      </c>
      <c r="CS822" s="109"/>
      <c r="CT822" s="112" t="str">
        <f t="shared" si="1128"/>
        <v/>
      </c>
      <c r="CU822" s="145" t="str">
        <f t="shared" si="1129"/>
        <v/>
      </c>
      <c r="CV822" s="111" t="str">
        <f t="shared" si="1130"/>
        <v/>
      </c>
      <c r="CW822" s="111" t="str">
        <f t="shared" si="1131"/>
        <v/>
      </c>
      <c r="CX822" s="109" t="str">
        <f t="shared" si="1097"/>
        <v/>
      </c>
      <c r="CY822" s="126" t="str">
        <f t="shared" si="1098"/>
        <v/>
      </c>
      <c r="CZ822" s="126" t="str">
        <f t="shared" si="1099"/>
        <v/>
      </c>
      <c r="DA822" s="126" t="str">
        <f t="shared" si="1100"/>
        <v/>
      </c>
      <c r="DB822" s="145" t="str">
        <f t="shared" si="1101"/>
        <v/>
      </c>
      <c r="DC822" s="143" t="str">
        <f t="shared" si="1102"/>
        <v/>
      </c>
      <c r="DD822" s="121"/>
      <c r="DE822" s="113" t="str">
        <f t="shared" si="1103"/>
        <v/>
      </c>
      <c r="DF822" s="113" t="str">
        <f t="shared" si="1104"/>
        <v/>
      </c>
      <c r="DG822" s="111" t="e">
        <f t="shared" si="1132"/>
        <v>#N/A</v>
      </c>
      <c r="DH822" s="108" t="str">
        <f t="shared" si="1105"/>
        <v/>
      </c>
      <c r="DI822" s="108" t="str">
        <f t="shared" si="1133"/>
        <v/>
      </c>
      <c r="DJ822" s="108" t="str">
        <f t="shared" si="1134"/>
        <v/>
      </c>
      <c r="DK822" s="108" t="str">
        <f t="shared" si="1137"/>
        <v/>
      </c>
      <c r="DL822" s="108" t="str">
        <f t="shared" si="1135"/>
        <v/>
      </c>
      <c r="DM822" s="108" t="str">
        <f t="shared" si="1136"/>
        <v/>
      </c>
      <c r="DN822" s="103"/>
      <c r="DO822" s="170" t="str">
        <f t="shared" si="1106"/>
        <v/>
      </c>
      <c r="DP822" s="170" t="str">
        <f t="shared" si="1107"/>
        <v/>
      </c>
      <c r="DQ822" s="170" t="str">
        <f t="shared" si="1108"/>
        <v/>
      </c>
      <c r="DR822" s="55" t="str">
        <f t="shared" si="1109"/>
        <v/>
      </c>
      <c r="DS822" s="55" t="str">
        <f t="shared" si="1110"/>
        <v/>
      </c>
      <c r="DT822" s="173" t="str">
        <f t="shared" si="1111"/>
        <v/>
      </c>
      <c r="DU822" s="55" t="str">
        <f t="shared" si="1112"/>
        <v/>
      </c>
      <c r="DV822" s="21" t="str">
        <f t="shared" si="1113"/>
        <v/>
      </c>
      <c r="DW822" s="11" t="str">
        <f t="shared" si="1138"/>
        <v/>
      </c>
      <c r="DX822" s="12" t="str">
        <f t="shared" si="1114"/>
        <v/>
      </c>
      <c r="DY822" s="15"/>
    </row>
    <row r="823" spans="1:129" ht="19.899999999999999" customHeight="1" x14ac:dyDescent="0.25">
      <c r="A823" s="47">
        <f t="shared" si="1115"/>
        <v>822</v>
      </c>
      <c r="B823" s="176"/>
      <c r="C823" s="194"/>
      <c r="D823" s="176"/>
      <c r="E823" s="194"/>
      <c r="F823" s="192"/>
      <c r="G823" s="193"/>
      <c r="H823" s="176"/>
      <c r="I823" s="176"/>
      <c r="J823" s="180"/>
      <c r="K823" s="180"/>
      <c r="L823" s="180"/>
      <c r="M823" s="40"/>
      <c r="N823" s="10" t="str">
        <f t="shared" si="1058"/>
        <v/>
      </c>
      <c r="O823" s="13"/>
      <c r="P823" s="26" t="str">
        <f t="shared" si="1143"/>
        <v/>
      </c>
      <c r="Q823" s="26" t="str">
        <f t="shared" si="1143"/>
        <v/>
      </c>
      <c r="R823" s="26" t="str">
        <f t="shared" si="1143"/>
        <v/>
      </c>
      <c r="S823" s="26" t="str">
        <f t="shared" si="1143"/>
        <v/>
      </c>
      <c r="T823" s="26" t="str">
        <f t="shared" si="1143"/>
        <v/>
      </c>
      <c r="U823" s="157" t="str">
        <f t="shared" si="1143"/>
        <v/>
      </c>
      <c r="V823" s="26" t="str">
        <f t="shared" si="1143"/>
        <v/>
      </c>
      <c r="W823" s="26" t="str">
        <f t="shared" si="1143"/>
        <v/>
      </c>
      <c r="X823" s="26" t="str">
        <f t="shared" si="1143"/>
        <v/>
      </c>
      <c r="Y823" s="24" t="str">
        <f t="shared" si="1143"/>
        <v/>
      </c>
      <c r="Z823" s="18" t="str">
        <f t="shared" si="1142"/>
        <v/>
      </c>
      <c r="AA823" s="24" t="str">
        <f t="shared" si="1142"/>
        <v/>
      </c>
      <c r="AB823" s="24" t="str">
        <f t="shared" si="1142"/>
        <v/>
      </c>
      <c r="AC823" s="26" t="str">
        <f t="shared" si="1142"/>
        <v/>
      </c>
      <c r="AD823" s="33" t="str">
        <f t="shared" si="1142"/>
        <v/>
      </c>
      <c r="AE823" s="24" t="str">
        <f t="shared" si="1142"/>
        <v/>
      </c>
      <c r="AF823" s="26" t="str">
        <f t="shared" si="1142"/>
        <v/>
      </c>
      <c r="AG823" s="24" t="str">
        <f t="shared" si="1142"/>
        <v/>
      </c>
      <c r="AH823" s="26" t="str">
        <f t="shared" si="1142"/>
        <v/>
      </c>
      <c r="AI823" s="26" t="str">
        <f t="shared" si="1142"/>
        <v/>
      </c>
      <c r="AJ823" s="26" t="str">
        <f t="shared" si="1142"/>
        <v/>
      </c>
      <c r="AK823" s="26" t="str">
        <f t="shared" si="1142"/>
        <v/>
      </c>
      <c r="AL823" s="26" t="str">
        <f t="shared" si="1142"/>
        <v/>
      </c>
      <c r="AM823" s="18" t="str">
        <f t="shared" si="1142"/>
        <v/>
      </c>
      <c r="AN823" s="9"/>
      <c r="AO823" s="152" t="str">
        <f t="shared" si="1116"/>
        <v/>
      </c>
      <c r="AP823" s="150" t="str">
        <f t="shared" si="1059"/>
        <v/>
      </c>
      <c r="AQ823" s="151" t="str">
        <f t="shared" si="1060"/>
        <v/>
      </c>
      <c r="AR823" s="107" t="str">
        <f t="shared" si="1061"/>
        <v/>
      </c>
      <c r="AS823" s="128" t="str">
        <f t="shared" si="1062"/>
        <v/>
      </c>
      <c r="AT823" s="114" t="str">
        <f t="shared" si="1117"/>
        <v/>
      </c>
      <c r="AU823" s="114" t="str">
        <f t="shared" si="1118"/>
        <v/>
      </c>
      <c r="AV823" s="114" t="str">
        <f t="shared" si="1119"/>
        <v/>
      </c>
      <c r="AW823" s="114" t="str">
        <f t="shared" si="1120"/>
        <v/>
      </c>
      <c r="AX823" s="117" t="str">
        <f t="shared" si="1121"/>
        <v/>
      </c>
      <c r="AY823" s="117" t="str">
        <f t="shared" si="1122"/>
        <v/>
      </c>
      <c r="AZ823" s="111" t="str">
        <f t="shared" si="1123"/>
        <v/>
      </c>
      <c r="BA823" s="133" t="str">
        <f t="shared" si="1124"/>
        <v/>
      </c>
      <c r="BB823" s="126" t="str">
        <f t="shared" si="1063"/>
        <v/>
      </c>
      <c r="BC823" s="126" t="str">
        <f t="shared" si="1064"/>
        <v/>
      </c>
      <c r="BD823" s="127" t="str">
        <f t="shared" si="1065"/>
        <v/>
      </c>
      <c r="BE823" s="115" t="str">
        <f t="shared" si="1066"/>
        <v/>
      </c>
      <c r="BF823" s="148" t="str">
        <f t="shared" si="1067"/>
        <v/>
      </c>
      <c r="BG823" s="126" t="str">
        <f t="shared" si="1068"/>
        <v/>
      </c>
      <c r="BH823" s="126" t="str">
        <f t="shared" si="1069"/>
        <v/>
      </c>
      <c r="BI823" s="126" t="str">
        <f t="shared" si="1070"/>
        <v/>
      </c>
      <c r="BJ823" s="126" t="str">
        <f t="shared" si="1071"/>
        <v/>
      </c>
      <c r="BK823" s="111" t="str">
        <f t="shared" si="1072"/>
        <v/>
      </c>
      <c r="BL823" s="118" t="str">
        <f t="shared" si="1125"/>
        <v/>
      </c>
      <c r="BM823" s="115" t="str">
        <f t="shared" si="1073"/>
        <v/>
      </c>
      <c r="BN823" s="110" t="str">
        <f t="shared" si="1074"/>
        <v/>
      </c>
      <c r="BO823" s="110" t="str">
        <f t="shared" si="1075"/>
        <v/>
      </c>
      <c r="BP823" s="111" t="str">
        <f t="shared" si="1126"/>
        <v/>
      </c>
      <c r="BQ823" s="110" t="str">
        <f t="shared" si="1127"/>
        <v/>
      </c>
      <c r="BR823" s="153"/>
      <c r="BS823" s="115" t="str">
        <f t="shared" si="1076"/>
        <v/>
      </c>
      <c r="BT823" s="132" t="str">
        <f t="shared" si="1139"/>
        <v/>
      </c>
      <c r="BU823" s="146" t="str">
        <f t="shared" si="1077"/>
        <v/>
      </c>
      <c r="BV823" s="115" t="str">
        <f t="shared" si="1078"/>
        <v/>
      </c>
      <c r="BW823" s="118" t="str">
        <f t="shared" si="1079"/>
        <v/>
      </c>
      <c r="BX823" s="119"/>
      <c r="BY823" s="111" t="str">
        <f t="shared" si="1080"/>
        <v/>
      </c>
      <c r="BZ823" s="111" t="str">
        <f t="shared" si="1081"/>
        <v/>
      </c>
      <c r="CA823" s="111" t="str">
        <f t="shared" si="1082"/>
        <v/>
      </c>
      <c r="CB823" s="142" t="str">
        <f t="shared" si="1083"/>
        <v/>
      </c>
      <c r="CC823" s="184" t="str">
        <f t="shared" si="1084"/>
        <v/>
      </c>
      <c r="CD823" s="115" t="str">
        <f t="shared" si="1085"/>
        <v/>
      </c>
      <c r="CE823" s="115" t="str">
        <f t="shared" si="1086"/>
        <v/>
      </c>
      <c r="CF823" s="125" t="str">
        <f t="shared" si="1087"/>
        <v/>
      </c>
      <c r="CG823" s="125" t="str">
        <f t="shared" si="1088"/>
        <v/>
      </c>
      <c r="CH823" s="149" t="str">
        <f t="shared" si="1089"/>
        <v/>
      </c>
      <c r="CI823" s="142" t="str">
        <f t="shared" si="1090"/>
        <v/>
      </c>
      <c r="CJ823" s="119"/>
      <c r="CK823" s="109"/>
      <c r="CL823" s="166" t="str">
        <f t="shared" si="1091"/>
        <v/>
      </c>
      <c r="CM823" s="166" t="str">
        <f t="shared" si="1092"/>
        <v/>
      </c>
      <c r="CN823" s="163" t="str">
        <f t="shared" si="1093"/>
        <v/>
      </c>
      <c r="CO823" s="164" t="str">
        <f t="shared" si="1094"/>
        <v/>
      </c>
      <c r="CP823" s="109"/>
      <c r="CQ823" s="163" t="str">
        <f t="shared" si="1095"/>
        <v/>
      </c>
      <c r="CR823" s="163" t="str">
        <f t="shared" si="1096"/>
        <v/>
      </c>
      <c r="CS823" s="109"/>
      <c r="CT823" s="112" t="str">
        <f t="shared" si="1128"/>
        <v/>
      </c>
      <c r="CU823" s="145" t="str">
        <f t="shared" si="1129"/>
        <v/>
      </c>
      <c r="CV823" s="111" t="str">
        <f t="shared" si="1130"/>
        <v/>
      </c>
      <c r="CW823" s="111" t="str">
        <f t="shared" si="1131"/>
        <v/>
      </c>
      <c r="CX823" s="109" t="str">
        <f t="shared" si="1097"/>
        <v/>
      </c>
      <c r="CY823" s="126" t="str">
        <f t="shared" si="1098"/>
        <v/>
      </c>
      <c r="CZ823" s="126" t="str">
        <f t="shared" si="1099"/>
        <v/>
      </c>
      <c r="DA823" s="126" t="str">
        <f t="shared" si="1100"/>
        <v/>
      </c>
      <c r="DB823" s="145" t="str">
        <f t="shared" si="1101"/>
        <v/>
      </c>
      <c r="DC823" s="143" t="str">
        <f t="shared" si="1102"/>
        <v/>
      </c>
      <c r="DD823" s="121"/>
      <c r="DE823" s="113" t="str">
        <f t="shared" si="1103"/>
        <v/>
      </c>
      <c r="DF823" s="113" t="str">
        <f t="shared" si="1104"/>
        <v/>
      </c>
      <c r="DG823" s="111" t="e">
        <f t="shared" si="1132"/>
        <v>#N/A</v>
      </c>
      <c r="DH823" s="108" t="str">
        <f t="shared" si="1105"/>
        <v/>
      </c>
      <c r="DI823" s="108" t="str">
        <f t="shared" si="1133"/>
        <v/>
      </c>
      <c r="DJ823" s="108" t="str">
        <f t="shared" si="1134"/>
        <v/>
      </c>
      <c r="DK823" s="108" t="str">
        <f t="shared" si="1137"/>
        <v/>
      </c>
      <c r="DL823" s="108" t="str">
        <f t="shared" si="1135"/>
        <v/>
      </c>
      <c r="DM823" s="108" t="str">
        <f t="shared" si="1136"/>
        <v/>
      </c>
      <c r="DN823" s="103"/>
      <c r="DO823" s="170" t="str">
        <f t="shared" si="1106"/>
        <v/>
      </c>
      <c r="DP823" s="170" t="str">
        <f t="shared" si="1107"/>
        <v/>
      </c>
      <c r="DQ823" s="170" t="str">
        <f t="shared" si="1108"/>
        <v/>
      </c>
      <c r="DR823" s="55" t="str">
        <f t="shared" si="1109"/>
        <v/>
      </c>
      <c r="DS823" s="55" t="str">
        <f t="shared" si="1110"/>
        <v/>
      </c>
      <c r="DT823" s="173" t="str">
        <f t="shared" si="1111"/>
        <v/>
      </c>
      <c r="DU823" s="55" t="str">
        <f t="shared" si="1112"/>
        <v/>
      </c>
      <c r="DV823" s="21" t="str">
        <f t="shared" si="1113"/>
        <v/>
      </c>
      <c r="DW823" s="11" t="str">
        <f t="shared" si="1138"/>
        <v/>
      </c>
      <c r="DX823" s="12" t="str">
        <f t="shared" si="1114"/>
        <v/>
      </c>
      <c r="DY823" s="15"/>
    </row>
    <row r="824" spans="1:129" ht="19.899999999999999" customHeight="1" x14ac:dyDescent="0.25">
      <c r="A824" s="47">
        <f t="shared" si="1115"/>
        <v>823</v>
      </c>
      <c r="B824" s="176"/>
      <c r="C824" s="194"/>
      <c r="D824" s="176"/>
      <c r="E824" s="194"/>
      <c r="F824" s="192"/>
      <c r="G824" s="193"/>
      <c r="H824" s="176"/>
      <c r="I824" s="176"/>
      <c r="J824" s="180"/>
      <c r="K824" s="180"/>
      <c r="L824" s="180"/>
      <c r="M824" s="40"/>
      <c r="N824" s="10" t="str">
        <f t="shared" si="1058"/>
        <v/>
      </c>
      <c r="O824" s="13"/>
      <c r="P824" s="26" t="str">
        <f t="shared" si="1143"/>
        <v/>
      </c>
      <c r="Q824" s="26" t="str">
        <f t="shared" si="1143"/>
        <v/>
      </c>
      <c r="R824" s="26" t="str">
        <f t="shared" si="1143"/>
        <v/>
      </c>
      <c r="S824" s="26" t="str">
        <f t="shared" si="1143"/>
        <v/>
      </c>
      <c r="T824" s="26" t="str">
        <f t="shared" si="1143"/>
        <v/>
      </c>
      <c r="U824" s="157" t="str">
        <f t="shared" si="1143"/>
        <v/>
      </c>
      <c r="V824" s="26" t="str">
        <f t="shared" si="1143"/>
        <v/>
      </c>
      <c r="W824" s="26" t="str">
        <f t="shared" si="1143"/>
        <v/>
      </c>
      <c r="X824" s="26" t="str">
        <f t="shared" si="1143"/>
        <v/>
      </c>
      <c r="Y824" s="24" t="str">
        <f t="shared" si="1143"/>
        <v/>
      </c>
      <c r="Z824" s="18" t="str">
        <f t="shared" si="1142"/>
        <v/>
      </c>
      <c r="AA824" s="24" t="str">
        <f t="shared" si="1142"/>
        <v/>
      </c>
      <c r="AB824" s="24" t="str">
        <f t="shared" si="1142"/>
        <v/>
      </c>
      <c r="AC824" s="26" t="str">
        <f t="shared" si="1142"/>
        <v/>
      </c>
      <c r="AD824" s="33" t="str">
        <f t="shared" si="1142"/>
        <v/>
      </c>
      <c r="AE824" s="24" t="str">
        <f t="shared" ref="Z824:AM887" si="1144">IF(SG_or_BG_entered="","",Previous)</f>
        <v/>
      </c>
      <c r="AF824" s="26" t="str">
        <f t="shared" si="1144"/>
        <v/>
      </c>
      <c r="AG824" s="24" t="str">
        <f t="shared" si="1144"/>
        <v/>
      </c>
      <c r="AH824" s="26" t="str">
        <f t="shared" si="1144"/>
        <v/>
      </c>
      <c r="AI824" s="26" t="str">
        <f t="shared" si="1144"/>
        <v/>
      </c>
      <c r="AJ824" s="26" t="str">
        <f t="shared" si="1144"/>
        <v/>
      </c>
      <c r="AK824" s="26" t="str">
        <f t="shared" si="1144"/>
        <v/>
      </c>
      <c r="AL824" s="26" t="str">
        <f t="shared" si="1144"/>
        <v/>
      </c>
      <c r="AM824" s="18" t="str">
        <f t="shared" si="1144"/>
        <v/>
      </c>
      <c r="AN824" s="9"/>
      <c r="AO824" s="152" t="str">
        <f t="shared" si="1116"/>
        <v/>
      </c>
      <c r="AP824" s="150" t="str">
        <f t="shared" si="1059"/>
        <v/>
      </c>
      <c r="AQ824" s="151" t="str">
        <f t="shared" si="1060"/>
        <v/>
      </c>
      <c r="AR824" s="107" t="str">
        <f t="shared" si="1061"/>
        <v/>
      </c>
      <c r="AS824" s="128" t="str">
        <f t="shared" si="1062"/>
        <v/>
      </c>
      <c r="AT824" s="114" t="str">
        <f t="shared" si="1117"/>
        <v/>
      </c>
      <c r="AU824" s="114" t="str">
        <f t="shared" si="1118"/>
        <v/>
      </c>
      <c r="AV824" s="114" t="str">
        <f t="shared" si="1119"/>
        <v/>
      </c>
      <c r="AW824" s="114" t="str">
        <f t="shared" si="1120"/>
        <v/>
      </c>
      <c r="AX824" s="117" t="str">
        <f t="shared" si="1121"/>
        <v/>
      </c>
      <c r="AY824" s="117" t="str">
        <f t="shared" si="1122"/>
        <v/>
      </c>
      <c r="AZ824" s="111" t="str">
        <f t="shared" si="1123"/>
        <v/>
      </c>
      <c r="BA824" s="133" t="str">
        <f t="shared" si="1124"/>
        <v/>
      </c>
      <c r="BB824" s="126" t="str">
        <f t="shared" si="1063"/>
        <v/>
      </c>
      <c r="BC824" s="126" t="str">
        <f t="shared" si="1064"/>
        <v/>
      </c>
      <c r="BD824" s="127" t="str">
        <f t="shared" si="1065"/>
        <v/>
      </c>
      <c r="BE824" s="115" t="str">
        <f t="shared" si="1066"/>
        <v/>
      </c>
      <c r="BF824" s="148" t="str">
        <f t="shared" si="1067"/>
        <v/>
      </c>
      <c r="BG824" s="126" t="str">
        <f t="shared" si="1068"/>
        <v/>
      </c>
      <c r="BH824" s="126" t="str">
        <f t="shared" si="1069"/>
        <v/>
      </c>
      <c r="BI824" s="126" t="str">
        <f t="shared" si="1070"/>
        <v/>
      </c>
      <c r="BJ824" s="126" t="str">
        <f t="shared" si="1071"/>
        <v/>
      </c>
      <c r="BK824" s="111" t="str">
        <f t="shared" si="1072"/>
        <v/>
      </c>
      <c r="BL824" s="118" t="str">
        <f t="shared" si="1125"/>
        <v/>
      </c>
      <c r="BM824" s="115" t="str">
        <f t="shared" si="1073"/>
        <v/>
      </c>
      <c r="BN824" s="110" t="str">
        <f t="shared" si="1074"/>
        <v/>
      </c>
      <c r="BO824" s="110" t="str">
        <f t="shared" si="1075"/>
        <v/>
      </c>
      <c r="BP824" s="111" t="str">
        <f t="shared" si="1126"/>
        <v/>
      </c>
      <c r="BQ824" s="110" t="str">
        <f t="shared" si="1127"/>
        <v/>
      </c>
      <c r="BR824" s="153"/>
      <c r="BS824" s="115" t="str">
        <f t="shared" si="1076"/>
        <v/>
      </c>
      <c r="BT824" s="132" t="str">
        <f t="shared" si="1139"/>
        <v/>
      </c>
      <c r="BU824" s="146" t="str">
        <f t="shared" si="1077"/>
        <v/>
      </c>
      <c r="BV824" s="115" t="str">
        <f t="shared" si="1078"/>
        <v/>
      </c>
      <c r="BW824" s="118" t="str">
        <f t="shared" si="1079"/>
        <v/>
      </c>
      <c r="BX824" s="119"/>
      <c r="BY824" s="111" t="str">
        <f t="shared" si="1080"/>
        <v/>
      </c>
      <c r="BZ824" s="111" t="str">
        <f t="shared" si="1081"/>
        <v/>
      </c>
      <c r="CA824" s="111" t="str">
        <f t="shared" si="1082"/>
        <v/>
      </c>
      <c r="CB824" s="142" t="str">
        <f t="shared" si="1083"/>
        <v/>
      </c>
      <c r="CC824" s="184" t="str">
        <f t="shared" si="1084"/>
        <v/>
      </c>
      <c r="CD824" s="115" t="str">
        <f t="shared" si="1085"/>
        <v/>
      </c>
      <c r="CE824" s="115" t="str">
        <f t="shared" si="1086"/>
        <v/>
      </c>
      <c r="CF824" s="125" t="str">
        <f t="shared" si="1087"/>
        <v/>
      </c>
      <c r="CG824" s="125" t="str">
        <f t="shared" si="1088"/>
        <v/>
      </c>
      <c r="CH824" s="149" t="str">
        <f t="shared" si="1089"/>
        <v/>
      </c>
      <c r="CI824" s="142" t="str">
        <f t="shared" si="1090"/>
        <v/>
      </c>
      <c r="CJ824" s="119"/>
      <c r="CK824" s="109"/>
      <c r="CL824" s="166" t="str">
        <f t="shared" si="1091"/>
        <v/>
      </c>
      <c r="CM824" s="166" t="str">
        <f t="shared" si="1092"/>
        <v/>
      </c>
      <c r="CN824" s="163" t="str">
        <f t="shared" si="1093"/>
        <v/>
      </c>
      <c r="CO824" s="164" t="str">
        <f t="shared" si="1094"/>
        <v/>
      </c>
      <c r="CP824" s="109"/>
      <c r="CQ824" s="163" t="str">
        <f t="shared" si="1095"/>
        <v/>
      </c>
      <c r="CR824" s="163" t="str">
        <f t="shared" si="1096"/>
        <v/>
      </c>
      <c r="CS824" s="109"/>
      <c r="CT824" s="112" t="str">
        <f t="shared" si="1128"/>
        <v/>
      </c>
      <c r="CU824" s="145" t="str">
        <f t="shared" si="1129"/>
        <v/>
      </c>
      <c r="CV824" s="111" t="str">
        <f t="shared" si="1130"/>
        <v/>
      </c>
      <c r="CW824" s="111" t="str">
        <f t="shared" si="1131"/>
        <v/>
      </c>
      <c r="CX824" s="109" t="str">
        <f t="shared" si="1097"/>
        <v/>
      </c>
      <c r="CY824" s="126" t="str">
        <f t="shared" si="1098"/>
        <v/>
      </c>
      <c r="CZ824" s="126" t="str">
        <f t="shared" si="1099"/>
        <v/>
      </c>
      <c r="DA824" s="126" t="str">
        <f t="shared" si="1100"/>
        <v/>
      </c>
      <c r="DB824" s="145" t="str">
        <f t="shared" si="1101"/>
        <v/>
      </c>
      <c r="DC824" s="143" t="str">
        <f t="shared" si="1102"/>
        <v/>
      </c>
      <c r="DD824" s="121"/>
      <c r="DE824" s="113" t="str">
        <f t="shared" si="1103"/>
        <v/>
      </c>
      <c r="DF824" s="113" t="str">
        <f t="shared" si="1104"/>
        <v/>
      </c>
      <c r="DG824" s="111" t="e">
        <f t="shared" si="1132"/>
        <v>#N/A</v>
      </c>
      <c r="DH824" s="108" t="str">
        <f t="shared" si="1105"/>
        <v/>
      </c>
      <c r="DI824" s="108" t="str">
        <f t="shared" si="1133"/>
        <v/>
      </c>
      <c r="DJ824" s="108" t="str">
        <f t="shared" si="1134"/>
        <v/>
      </c>
      <c r="DK824" s="108" t="str">
        <f t="shared" si="1137"/>
        <v/>
      </c>
      <c r="DL824" s="108" t="str">
        <f t="shared" si="1135"/>
        <v/>
      </c>
      <c r="DM824" s="108" t="str">
        <f t="shared" si="1136"/>
        <v/>
      </c>
      <c r="DN824" s="103"/>
      <c r="DO824" s="170" t="str">
        <f t="shared" si="1106"/>
        <v/>
      </c>
      <c r="DP824" s="170" t="str">
        <f t="shared" si="1107"/>
        <v/>
      </c>
      <c r="DQ824" s="170" t="str">
        <f t="shared" si="1108"/>
        <v/>
      </c>
      <c r="DR824" s="55" t="str">
        <f t="shared" si="1109"/>
        <v/>
      </c>
      <c r="DS824" s="55" t="str">
        <f t="shared" si="1110"/>
        <v/>
      </c>
      <c r="DT824" s="173" t="str">
        <f t="shared" si="1111"/>
        <v/>
      </c>
      <c r="DU824" s="55" t="str">
        <f t="shared" si="1112"/>
        <v/>
      </c>
      <c r="DV824" s="21" t="str">
        <f t="shared" si="1113"/>
        <v/>
      </c>
      <c r="DW824" s="11" t="str">
        <f t="shared" si="1138"/>
        <v/>
      </c>
      <c r="DX824" s="12" t="str">
        <f t="shared" si="1114"/>
        <v/>
      </c>
      <c r="DY824" s="15"/>
    </row>
    <row r="825" spans="1:129" ht="19.899999999999999" customHeight="1" x14ac:dyDescent="0.25">
      <c r="A825" s="47">
        <f t="shared" si="1115"/>
        <v>824</v>
      </c>
      <c r="B825" s="176"/>
      <c r="C825" s="194"/>
      <c r="D825" s="176"/>
      <c r="E825" s="194"/>
      <c r="F825" s="192"/>
      <c r="G825" s="193"/>
      <c r="H825" s="176"/>
      <c r="I825" s="176"/>
      <c r="J825" s="180"/>
      <c r="K825" s="180"/>
      <c r="L825" s="180"/>
      <c r="M825" s="40"/>
      <c r="N825" s="10" t="str">
        <f t="shared" si="1058"/>
        <v/>
      </c>
      <c r="O825" s="13"/>
      <c r="P825" s="26" t="str">
        <f t="shared" si="1143"/>
        <v/>
      </c>
      <c r="Q825" s="26" t="str">
        <f t="shared" si="1143"/>
        <v/>
      </c>
      <c r="R825" s="26" t="str">
        <f t="shared" si="1143"/>
        <v/>
      </c>
      <c r="S825" s="26" t="str">
        <f t="shared" si="1143"/>
        <v/>
      </c>
      <c r="T825" s="26" t="str">
        <f t="shared" si="1143"/>
        <v/>
      </c>
      <c r="U825" s="157" t="str">
        <f t="shared" si="1143"/>
        <v/>
      </c>
      <c r="V825" s="26" t="str">
        <f t="shared" si="1143"/>
        <v/>
      </c>
      <c r="W825" s="26" t="str">
        <f t="shared" si="1143"/>
        <v/>
      </c>
      <c r="X825" s="26" t="str">
        <f t="shared" si="1143"/>
        <v/>
      </c>
      <c r="Y825" s="24" t="str">
        <f t="shared" si="1143"/>
        <v/>
      </c>
      <c r="Z825" s="18" t="str">
        <f t="shared" si="1144"/>
        <v/>
      </c>
      <c r="AA825" s="24" t="str">
        <f t="shared" si="1144"/>
        <v/>
      </c>
      <c r="AB825" s="24" t="str">
        <f t="shared" si="1144"/>
        <v/>
      </c>
      <c r="AC825" s="26" t="str">
        <f t="shared" si="1144"/>
        <v/>
      </c>
      <c r="AD825" s="33" t="str">
        <f t="shared" si="1144"/>
        <v/>
      </c>
      <c r="AE825" s="24" t="str">
        <f t="shared" si="1144"/>
        <v/>
      </c>
      <c r="AF825" s="26" t="str">
        <f t="shared" si="1144"/>
        <v/>
      </c>
      <c r="AG825" s="24" t="str">
        <f t="shared" si="1144"/>
        <v/>
      </c>
      <c r="AH825" s="26" t="str">
        <f t="shared" si="1144"/>
        <v/>
      </c>
      <c r="AI825" s="26" t="str">
        <f t="shared" si="1144"/>
        <v/>
      </c>
      <c r="AJ825" s="26" t="str">
        <f t="shared" si="1144"/>
        <v/>
      </c>
      <c r="AK825" s="26" t="str">
        <f t="shared" si="1144"/>
        <v/>
      </c>
      <c r="AL825" s="26" t="str">
        <f t="shared" si="1144"/>
        <v/>
      </c>
      <c r="AM825" s="18" t="str">
        <f t="shared" si="1144"/>
        <v/>
      </c>
      <c r="AN825" s="9"/>
      <c r="AO825" s="152" t="str">
        <f t="shared" si="1116"/>
        <v/>
      </c>
      <c r="AP825" s="150" t="str">
        <f t="shared" si="1059"/>
        <v/>
      </c>
      <c r="AQ825" s="151" t="str">
        <f t="shared" si="1060"/>
        <v/>
      </c>
      <c r="AR825" s="107" t="str">
        <f t="shared" si="1061"/>
        <v/>
      </c>
      <c r="AS825" s="128" t="str">
        <f t="shared" si="1062"/>
        <v/>
      </c>
      <c r="AT825" s="114" t="str">
        <f t="shared" si="1117"/>
        <v/>
      </c>
      <c r="AU825" s="114" t="str">
        <f t="shared" si="1118"/>
        <v/>
      </c>
      <c r="AV825" s="114" t="str">
        <f t="shared" si="1119"/>
        <v/>
      </c>
      <c r="AW825" s="114" t="str">
        <f t="shared" si="1120"/>
        <v/>
      </c>
      <c r="AX825" s="117" t="str">
        <f t="shared" si="1121"/>
        <v/>
      </c>
      <c r="AY825" s="117" t="str">
        <f t="shared" si="1122"/>
        <v/>
      </c>
      <c r="AZ825" s="111" t="str">
        <f t="shared" si="1123"/>
        <v/>
      </c>
      <c r="BA825" s="133" t="str">
        <f t="shared" si="1124"/>
        <v/>
      </c>
      <c r="BB825" s="126" t="str">
        <f t="shared" si="1063"/>
        <v/>
      </c>
      <c r="BC825" s="126" t="str">
        <f t="shared" si="1064"/>
        <v/>
      </c>
      <c r="BD825" s="127" t="str">
        <f t="shared" si="1065"/>
        <v/>
      </c>
      <c r="BE825" s="115" t="str">
        <f t="shared" si="1066"/>
        <v/>
      </c>
      <c r="BF825" s="148" t="str">
        <f t="shared" si="1067"/>
        <v/>
      </c>
      <c r="BG825" s="126" t="str">
        <f t="shared" si="1068"/>
        <v/>
      </c>
      <c r="BH825" s="126" t="str">
        <f t="shared" si="1069"/>
        <v/>
      </c>
      <c r="BI825" s="126" t="str">
        <f t="shared" si="1070"/>
        <v/>
      </c>
      <c r="BJ825" s="126" t="str">
        <f t="shared" si="1071"/>
        <v/>
      </c>
      <c r="BK825" s="111" t="str">
        <f t="shared" si="1072"/>
        <v/>
      </c>
      <c r="BL825" s="118" t="str">
        <f t="shared" si="1125"/>
        <v/>
      </c>
      <c r="BM825" s="115" t="str">
        <f t="shared" si="1073"/>
        <v/>
      </c>
      <c r="BN825" s="110" t="str">
        <f t="shared" si="1074"/>
        <v/>
      </c>
      <c r="BO825" s="110" t="str">
        <f t="shared" si="1075"/>
        <v/>
      </c>
      <c r="BP825" s="111" t="str">
        <f t="shared" si="1126"/>
        <v/>
      </c>
      <c r="BQ825" s="110" t="str">
        <f t="shared" si="1127"/>
        <v/>
      </c>
      <c r="BR825" s="153"/>
      <c r="BS825" s="115" t="str">
        <f t="shared" si="1076"/>
        <v/>
      </c>
      <c r="BT825" s="132" t="str">
        <f t="shared" si="1139"/>
        <v/>
      </c>
      <c r="BU825" s="146" t="str">
        <f t="shared" si="1077"/>
        <v/>
      </c>
      <c r="BV825" s="115" t="str">
        <f t="shared" si="1078"/>
        <v/>
      </c>
      <c r="BW825" s="118" t="str">
        <f t="shared" si="1079"/>
        <v/>
      </c>
      <c r="BX825" s="119"/>
      <c r="BY825" s="111" t="str">
        <f t="shared" si="1080"/>
        <v/>
      </c>
      <c r="BZ825" s="111" t="str">
        <f t="shared" si="1081"/>
        <v/>
      </c>
      <c r="CA825" s="111" t="str">
        <f t="shared" si="1082"/>
        <v/>
      </c>
      <c r="CB825" s="142" t="str">
        <f t="shared" si="1083"/>
        <v/>
      </c>
      <c r="CC825" s="184" t="str">
        <f t="shared" si="1084"/>
        <v/>
      </c>
      <c r="CD825" s="115" t="str">
        <f t="shared" si="1085"/>
        <v/>
      </c>
      <c r="CE825" s="115" t="str">
        <f t="shared" si="1086"/>
        <v/>
      </c>
      <c r="CF825" s="125" t="str">
        <f t="shared" si="1087"/>
        <v/>
      </c>
      <c r="CG825" s="125" t="str">
        <f t="shared" si="1088"/>
        <v/>
      </c>
      <c r="CH825" s="149" t="str">
        <f t="shared" si="1089"/>
        <v/>
      </c>
      <c r="CI825" s="142" t="str">
        <f t="shared" si="1090"/>
        <v/>
      </c>
      <c r="CJ825" s="119"/>
      <c r="CK825" s="109"/>
      <c r="CL825" s="166" t="str">
        <f t="shared" si="1091"/>
        <v/>
      </c>
      <c r="CM825" s="166" t="str">
        <f t="shared" si="1092"/>
        <v/>
      </c>
      <c r="CN825" s="163" t="str">
        <f t="shared" si="1093"/>
        <v/>
      </c>
      <c r="CO825" s="164" t="str">
        <f t="shared" si="1094"/>
        <v/>
      </c>
      <c r="CP825" s="109"/>
      <c r="CQ825" s="163" t="str">
        <f t="shared" si="1095"/>
        <v/>
      </c>
      <c r="CR825" s="163" t="str">
        <f t="shared" si="1096"/>
        <v/>
      </c>
      <c r="CS825" s="109"/>
      <c r="CT825" s="112" t="str">
        <f t="shared" si="1128"/>
        <v/>
      </c>
      <c r="CU825" s="145" t="str">
        <f t="shared" si="1129"/>
        <v/>
      </c>
      <c r="CV825" s="111" t="str">
        <f t="shared" si="1130"/>
        <v/>
      </c>
      <c r="CW825" s="111" t="str">
        <f t="shared" si="1131"/>
        <v/>
      </c>
      <c r="CX825" s="109" t="str">
        <f t="shared" si="1097"/>
        <v/>
      </c>
      <c r="CY825" s="126" t="str">
        <f t="shared" si="1098"/>
        <v/>
      </c>
      <c r="CZ825" s="126" t="str">
        <f t="shared" si="1099"/>
        <v/>
      </c>
      <c r="DA825" s="126" t="str">
        <f t="shared" si="1100"/>
        <v/>
      </c>
      <c r="DB825" s="145" t="str">
        <f t="shared" si="1101"/>
        <v/>
      </c>
      <c r="DC825" s="143" t="str">
        <f t="shared" si="1102"/>
        <v/>
      </c>
      <c r="DD825" s="121"/>
      <c r="DE825" s="113" t="str">
        <f t="shared" si="1103"/>
        <v/>
      </c>
      <c r="DF825" s="113" t="str">
        <f t="shared" si="1104"/>
        <v/>
      </c>
      <c r="DG825" s="111" t="e">
        <f t="shared" si="1132"/>
        <v>#N/A</v>
      </c>
      <c r="DH825" s="108" t="str">
        <f t="shared" si="1105"/>
        <v/>
      </c>
      <c r="DI825" s="108" t="str">
        <f t="shared" si="1133"/>
        <v/>
      </c>
      <c r="DJ825" s="108" t="str">
        <f t="shared" si="1134"/>
        <v/>
      </c>
      <c r="DK825" s="108" t="str">
        <f t="shared" si="1137"/>
        <v/>
      </c>
      <c r="DL825" s="108" t="str">
        <f t="shared" si="1135"/>
        <v/>
      </c>
      <c r="DM825" s="108" t="str">
        <f t="shared" si="1136"/>
        <v/>
      </c>
      <c r="DN825" s="103"/>
      <c r="DO825" s="170" t="str">
        <f t="shared" si="1106"/>
        <v/>
      </c>
      <c r="DP825" s="170" t="str">
        <f t="shared" si="1107"/>
        <v/>
      </c>
      <c r="DQ825" s="170" t="str">
        <f t="shared" si="1108"/>
        <v/>
      </c>
      <c r="DR825" s="55" t="str">
        <f t="shared" si="1109"/>
        <v/>
      </c>
      <c r="DS825" s="55" t="str">
        <f t="shared" si="1110"/>
        <v/>
      </c>
      <c r="DT825" s="173" t="str">
        <f t="shared" si="1111"/>
        <v/>
      </c>
      <c r="DU825" s="55" t="str">
        <f t="shared" si="1112"/>
        <v/>
      </c>
      <c r="DV825" s="21" t="str">
        <f t="shared" si="1113"/>
        <v/>
      </c>
      <c r="DW825" s="11" t="str">
        <f t="shared" si="1138"/>
        <v/>
      </c>
      <c r="DX825" s="12" t="str">
        <f t="shared" si="1114"/>
        <v/>
      </c>
      <c r="DY825" s="15"/>
    </row>
    <row r="826" spans="1:129" ht="19.899999999999999" customHeight="1" x14ac:dyDescent="0.25">
      <c r="A826" s="47">
        <f t="shared" si="1115"/>
        <v>825</v>
      </c>
      <c r="B826" s="176"/>
      <c r="C826" s="194"/>
      <c r="D826" s="176"/>
      <c r="E826" s="194"/>
      <c r="F826" s="192"/>
      <c r="G826" s="193"/>
      <c r="H826" s="176"/>
      <c r="I826" s="176"/>
      <c r="J826" s="180"/>
      <c r="K826" s="180"/>
      <c r="L826" s="180"/>
      <c r="M826" s="40"/>
      <c r="N826" s="10" t="str">
        <f t="shared" si="1058"/>
        <v/>
      </c>
      <c r="O826" s="13"/>
      <c r="P826" s="26" t="str">
        <f t="shared" si="1143"/>
        <v/>
      </c>
      <c r="Q826" s="26" t="str">
        <f t="shared" si="1143"/>
        <v/>
      </c>
      <c r="R826" s="26" t="str">
        <f t="shared" si="1143"/>
        <v/>
      </c>
      <c r="S826" s="26" t="str">
        <f t="shared" si="1143"/>
        <v/>
      </c>
      <c r="T826" s="26" t="str">
        <f t="shared" si="1143"/>
        <v/>
      </c>
      <c r="U826" s="157" t="str">
        <f t="shared" si="1143"/>
        <v/>
      </c>
      <c r="V826" s="26" t="str">
        <f t="shared" si="1143"/>
        <v/>
      </c>
      <c r="W826" s="26" t="str">
        <f t="shared" si="1143"/>
        <v/>
      </c>
      <c r="X826" s="26" t="str">
        <f t="shared" si="1143"/>
        <v/>
      </c>
      <c r="Y826" s="24" t="str">
        <f t="shared" si="1143"/>
        <v/>
      </c>
      <c r="Z826" s="18" t="str">
        <f t="shared" si="1144"/>
        <v/>
      </c>
      <c r="AA826" s="24" t="str">
        <f t="shared" si="1144"/>
        <v/>
      </c>
      <c r="AB826" s="24" t="str">
        <f t="shared" si="1144"/>
        <v/>
      </c>
      <c r="AC826" s="26" t="str">
        <f t="shared" si="1144"/>
        <v/>
      </c>
      <c r="AD826" s="33" t="str">
        <f t="shared" si="1144"/>
        <v/>
      </c>
      <c r="AE826" s="24" t="str">
        <f t="shared" si="1144"/>
        <v/>
      </c>
      <c r="AF826" s="26" t="str">
        <f t="shared" si="1144"/>
        <v/>
      </c>
      <c r="AG826" s="24" t="str">
        <f t="shared" si="1144"/>
        <v/>
      </c>
      <c r="AH826" s="26" t="str">
        <f t="shared" si="1144"/>
        <v/>
      </c>
      <c r="AI826" s="26" t="str">
        <f t="shared" si="1144"/>
        <v/>
      </c>
      <c r="AJ826" s="26" t="str">
        <f t="shared" si="1144"/>
        <v/>
      </c>
      <c r="AK826" s="26" t="str">
        <f t="shared" si="1144"/>
        <v/>
      </c>
      <c r="AL826" s="26" t="str">
        <f t="shared" si="1144"/>
        <v/>
      </c>
      <c r="AM826" s="18" t="str">
        <f t="shared" si="1144"/>
        <v/>
      </c>
      <c r="AN826" s="9"/>
      <c r="AO826" s="152" t="str">
        <f t="shared" si="1116"/>
        <v/>
      </c>
      <c r="AP826" s="150" t="str">
        <f t="shared" si="1059"/>
        <v/>
      </c>
      <c r="AQ826" s="151" t="str">
        <f t="shared" si="1060"/>
        <v/>
      </c>
      <c r="AR826" s="107" t="str">
        <f t="shared" si="1061"/>
        <v/>
      </c>
      <c r="AS826" s="128" t="str">
        <f t="shared" si="1062"/>
        <v/>
      </c>
      <c r="AT826" s="114" t="str">
        <f t="shared" si="1117"/>
        <v/>
      </c>
      <c r="AU826" s="114" t="str">
        <f t="shared" si="1118"/>
        <v/>
      </c>
      <c r="AV826" s="114" t="str">
        <f t="shared" si="1119"/>
        <v/>
      </c>
      <c r="AW826" s="114" t="str">
        <f t="shared" si="1120"/>
        <v/>
      </c>
      <c r="AX826" s="117" t="str">
        <f t="shared" si="1121"/>
        <v/>
      </c>
      <c r="AY826" s="117" t="str">
        <f t="shared" si="1122"/>
        <v/>
      </c>
      <c r="AZ826" s="111" t="str">
        <f t="shared" si="1123"/>
        <v/>
      </c>
      <c r="BA826" s="133" t="str">
        <f t="shared" si="1124"/>
        <v/>
      </c>
      <c r="BB826" s="126" t="str">
        <f t="shared" si="1063"/>
        <v/>
      </c>
      <c r="BC826" s="126" t="str">
        <f t="shared" si="1064"/>
        <v/>
      </c>
      <c r="BD826" s="127" t="str">
        <f t="shared" si="1065"/>
        <v/>
      </c>
      <c r="BE826" s="115" t="str">
        <f t="shared" si="1066"/>
        <v/>
      </c>
      <c r="BF826" s="148" t="str">
        <f t="shared" si="1067"/>
        <v/>
      </c>
      <c r="BG826" s="126" t="str">
        <f t="shared" si="1068"/>
        <v/>
      </c>
      <c r="BH826" s="126" t="str">
        <f t="shared" si="1069"/>
        <v/>
      </c>
      <c r="BI826" s="126" t="str">
        <f t="shared" si="1070"/>
        <v/>
      </c>
      <c r="BJ826" s="126" t="str">
        <f t="shared" si="1071"/>
        <v/>
      </c>
      <c r="BK826" s="111" t="str">
        <f t="shared" si="1072"/>
        <v/>
      </c>
      <c r="BL826" s="118" t="str">
        <f t="shared" si="1125"/>
        <v/>
      </c>
      <c r="BM826" s="115" t="str">
        <f t="shared" si="1073"/>
        <v/>
      </c>
      <c r="BN826" s="110" t="str">
        <f t="shared" si="1074"/>
        <v/>
      </c>
      <c r="BO826" s="110" t="str">
        <f t="shared" si="1075"/>
        <v/>
      </c>
      <c r="BP826" s="111" t="str">
        <f t="shared" si="1126"/>
        <v/>
      </c>
      <c r="BQ826" s="110" t="str">
        <f t="shared" si="1127"/>
        <v/>
      </c>
      <c r="BR826" s="153"/>
      <c r="BS826" s="115" t="str">
        <f t="shared" si="1076"/>
        <v/>
      </c>
      <c r="BT826" s="132" t="str">
        <f t="shared" si="1139"/>
        <v/>
      </c>
      <c r="BU826" s="146" t="str">
        <f t="shared" si="1077"/>
        <v/>
      </c>
      <c r="BV826" s="115" t="str">
        <f t="shared" si="1078"/>
        <v/>
      </c>
      <c r="BW826" s="118" t="str">
        <f t="shared" si="1079"/>
        <v/>
      </c>
      <c r="BX826" s="119"/>
      <c r="BY826" s="111" t="str">
        <f t="shared" si="1080"/>
        <v/>
      </c>
      <c r="BZ826" s="111" t="str">
        <f t="shared" si="1081"/>
        <v/>
      </c>
      <c r="CA826" s="111" t="str">
        <f t="shared" si="1082"/>
        <v/>
      </c>
      <c r="CB826" s="142" t="str">
        <f t="shared" si="1083"/>
        <v/>
      </c>
      <c r="CC826" s="184" t="str">
        <f t="shared" si="1084"/>
        <v/>
      </c>
      <c r="CD826" s="115" t="str">
        <f t="shared" si="1085"/>
        <v/>
      </c>
      <c r="CE826" s="115" t="str">
        <f t="shared" si="1086"/>
        <v/>
      </c>
      <c r="CF826" s="125" t="str">
        <f t="shared" si="1087"/>
        <v/>
      </c>
      <c r="CG826" s="125" t="str">
        <f t="shared" si="1088"/>
        <v/>
      </c>
      <c r="CH826" s="149" t="str">
        <f t="shared" si="1089"/>
        <v/>
      </c>
      <c r="CI826" s="142" t="str">
        <f t="shared" si="1090"/>
        <v/>
      </c>
      <c r="CJ826" s="119"/>
      <c r="CK826" s="109"/>
      <c r="CL826" s="166" t="str">
        <f t="shared" si="1091"/>
        <v/>
      </c>
      <c r="CM826" s="166" t="str">
        <f t="shared" si="1092"/>
        <v/>
      </c>
      <c r="CN826" s="163" t="str">
        <f t="shared" si="1093"/>
        <v/>
      </c>
      <c r="CO826" s="164" t="str">
        <f t="shared" si="1094"/>
        <v/>
      </c>
      <c r="CP826" s="109"/>
      <c r="CQ826" s="163" t="str">
        <f t="shared" si="1095"/>
        <v/>
      </c>
      <c r="CR826" s="163" t="str">
        <f t="shared" si="1096"/>
        <v/>
      </c>
      <c r="CS826" s="109"/>
      <c r="CT826" s="112" t="str">
        <f t="shared" si="1128"/>
        <v/>
      </c>
      <c r="CU826" s="145" t="str">
        <f t="shared" si="1129"/>
        <v/>
      </c>
      <c r="CV826" s="111" t="str">
        <f t="shared" si="1130"/>
        <v/>
      </c>
      <c r="CW826" s="111" t="str">
        <f t="shared" si="1131"/>
        <v/>
      </c>
      <c r="CX826" s="109" t="str">
        <f t="shared" si="1097"/>
        <v/>
      </c>
      <c r="CY826" s="126" t="str">
        <f t="shared" si="1098"/>
        <v/>
      </c>
      <c r="CZ826" s="126" t="str">
        <f t="shared" si="1099"/>
        <v/>
      </c>
      <c r="DA826" s="126" t="str">
        <f t="shared" si="1100"/>
        <v/>
      </c>
      <c r="DB826" s="145" t="str">
        <f t="shared" si="1101"/>
        <v/>
      </c>
      <c r="DC826" s="143" t="str">
        <f t="shared" si="1102"/>
        <v/>
      </c>
      <c r="DD826" s="121"/>
      <c r="DE826" s="113" t="str">
        <f t="shared" si="1103"/>
        <v/>
      </c>
      <c r="DF826" s="113" t="str">
        <f t="shared" si="1104"/>
        <v/>
      </c>
      <c r="DG826" s="111" t="e">
        <f t="shared" si="1132"/>
        <v>#N/A</v>
      </c>
      <c r="DH826" s="108" t="str">
        <f t="shared" si="1105"/>
        <v/>
      </c>
      <c r="DI826" s="108" t="str">
        <f t="shared" si="1133"/>
        <v/>
      </c>
      <c r="DJ826" s="108" t="str">
        <f t="shared" si="1134"/>
        <v/>
      </c>
      <c r="DK826" s="108" t="str">
        <f t="shared" si="1137"/>
        <v/>
      </c>
      <c r="DL826" s="108" t="str">
        <f t="shared" si="1135"/>
        <v/>
      </c>
      <c r="DM826" s="108" t="str">
        <f t="shared" si="1136"/>
        <v/>
      </c>
      <c r="DN826" s="103"/>
      <c r="DO826" s="170" t="str">
        <f t="shared" si="1106"/>
        <v/>
      </c>
      <c r="DP826" s="170" t="str">
        <f t="shared" si="1107"/>
        <v/>
      </c>
      <c r="DQ826" s="170" t="str">
        <f t="shared" si="1108"/>
        <v/>
      </c>
      <c r="DR826" s="55" t="str">
        <f t="shared" si="1109"/>
        <v/>
      </c>
      <c r="DS826" s="55" t="str">
        <f t="shared" si="1110"/>
        <v/>
      </c>
      <c r="DT826" s="173" t="str">
        <f t="shared" si="1111"/>
        <v/>
      </c>
      <c r="DU826" s="55" t="str">
        <f t="shared" si="1112"/>
        <v/>
      </c>
      <c r="DV826" s="21" t="str">
        <f t="shared" si="1113"/>
        <v/>
      </c>
      <c r="DW826" s="11" t="str">
        <f t="shared" si="1138"/>
        <v/>
      </c>
      <c r="DX826" s="12" t="str">
        <f t="shared" si="1114"/>
        <v/>
      </c>
      <c r="DY826" s="15"/>
    </row>
    <row r="827" spans="1:129" ht="19.899999999999999" customHeight="1" x14ac:dyDescent="0.25">
      <c r="A827" s="47">
        <f t="shared" si="1115"/>
        <v>826</v>
      </c>
      <c r="B827" s="176"/>
      <c r="C827" s="194"/>
      <c r="D827" s="176"/>
      <c r="E827" s="194"/>
      <c r="F827" s="192"/>
      <c r="G827" s="193"/>
      <c r="H827" s="176"/>
      <c r="I827" s="176"/>
      <c r="J827" s="180"/>
      <c r="K827" s="180"/>
      <c r="L827" s="180"/>
      <c r="M827" s="40"/>
      <c r="N827" s="10" t="str">
        <f t="shared" si="1058"/>
        <v/>
      </c>
      <c r="O827" s="13"/>
      <c r="P827" s="26" t="str">
        <f t="shared" si="1143"/>
        <v/>
      </c>
      <c r="Q827" s="26" t="str">
        <f t="shared" si="1143"/>
        <v/>
      </c>
      <c r="R827" s="26" t="str">
        <f t="shared" si="1143"/>
        <v/>
      </c>
      <c r="S827" s="26" t="str">
        <f t="shared" si="1143"/>
        <v/>
      </c>
      <c r="T827" s="26" t="str">
        <f t="shared" si="1143"/>
        <v/>
      </c>
      <c r="U827" s="157" t="str">
        <f t="shared" si="1143"/>
        <v/>
      </c>
      <c r="V827" s="26" t="str">
        <f t="shared" si="1143"/>
        <v/>
      </c>
      <c r="W827" s="26" t="str">
        <f t="shared" si="1143"/>
        <v/>
      </c>
      <c r="X827" s="26" t="str">
        <f t="shared" si="1143"/>
        <v/>
      </c>
      <c r="Y827" s="24" t="str">
        <f t="shared" si="1143"/>
        <v/>
      </c>
      <c r="Z827" s="18" t="str">
        <f t="shared" si="1144"/>
        <v/>
      </c>
      <c r="AA827" s="24" t="str">
        <f t="shared" si="1144"/>
        <v/>
      </c>
      <c r="AB827" s="24" t="str">
        <f t="shared" si="1144"/>
        <v/>
      </c>
      <c r="AC827" s="26" t="str">
        <f t="shared" si="1144"/>
        <v/>
      </c>
      <c r="AD827" s="33" t="str">
        <f t="shared" si="1144"/>
        <v/>
      </c>
      <c r="AE827" s="24" t="str">
        <f t="shared" si="1144"/>
        <v/>
      </c>
      <c r="AF827" s="26" t="str">
        <f t="shared" si="1144"/>
        <v/>
      </c>
      <c r="AG827" s="24" t="str">
        <f t="shared" si="1144"/>
        <v/>
      </c>
      <c r="AH827" s="26" t="str">
        <f t="shared" si="1144"/>
        <v/>
      </c>
      <c r="AI827" s="26" t="str">
        <f t="shared" si="1144"/>
        <v/>
      </c>
      <c r="AJ827" s="26" t="str">
        <f t="shared" si="1144"/>
        <v/>
      </c>
      <c r="AK827" s="26" t="str">
        <f t="shared" si="1144"/>
        <v/>
      </c>
      <c r="AL827" s="26" t="str">
        <f t="shared" si="1144"/>
        <v/>
      </c>
      <c r="AM827" s="18" t="str">
        <f t="shared" si="1144"/>
        <v/>
      </c>
      <c r="AN827" s="9"/>
      <c r="AO827" s="152" t="str">
        <f t="shared" si="1116"/>
        <v/>
      </c>
      <c r="AP827" s="150" t="str">
        <f t="shared" si="1059"/>
        <v/>
      </c>
      <c r="AQ827" s="151" t="str">
        <f t="shared" si="1060"/>
        <v/>
      </c>
      <c r="AR827" s="107" t="str">
        <f t="shared" si="1061"/>
        <v/>
      </c>
      <c r="AS827" s="128" t="str">
        <f t="shared" si="1062"/>
        <v/>
      </c>
      <c r="AT827" s="114" t="str">
        <f t="shared" si="1117"/>
        <v/>
      </c>
      <c r="AU827" s="114" t="str">
        <f t="shared" si="1118"/>
        <v/>
      </c>
      <c r="AV827" s="114" t="str">
        <f t="shared" si="1119"/>
        <v/>
      </c>
      <c r="AW827" s="114" t="str">
        <f t="shared" si="1120"/>
        <v/>
      </c>
      <c r="AX827" s="117" t="str">
        <f t="shared" si="1121"/>
        <v/>
      </c>
      <c r="AY827" s="117" t="str">
        <f t="shared" si="1122"/>
        <v/>
      </c>
      <c r="AZ827" s="111" t="str">
        <f t="shared" si="1123"/>
        <v/>
      </c>
      <c r="BA827" s="133" t="str">
        <f t="shared" si="1124"/>
        <v/>
      </c>
      <c r="BB827" s="126" t="str">
        <f t="shared" si="1063"/>
        <v/>
      </c>
      <c r="BC827" s="126" t="str">
        <f t="shared" si="1064"/>
        <v/>
      </c>
      <c r="BD827" s="127" t="str">
        <f t="shared" si="1065"/>
        <v/>
      </c>
      <c r="BE827" s="115" t="str">
        <f t="shared" si="1066"/>
        <v/>
      </c>
      <c r="BF827" s="148" t="str">
        <f t="shared" si="1067"/>
        <v/>
      </c>
      <c r="BG827" s="126" t="str">
        <f t="shared" si="1068"/>
        <v/>
      </c>
      <c r="BH827" s="126" t="str">
        <f t="shared" si="1069"/>
        <v/>
      </c>
      <c r="BI827" s="126" t="str">
        <f t="shared" si="1070"/>
        <v/>
      </c>
      <c r="BJ827" s="126" t="str">
        <f t="shared" si="1071"/>
        <v/>
      </c>
      <c r="BK827" s="111" t="str">
        <f t="shared" si="1072"/>
        <v/>
      </c>
      <c r="BL827" s="118" t="str">
        <f t="shared" si="1125"/>
        <v/>
      </c>
      <c r="BM827" s="115" t="str">
        <f t="shared" si="1073"/>
        <v/>
      </c>
      <c r="BN827" s="110" t="str">
        <f t="shared" si="1074"/>
        <v/>
      </c>
      <c r="BO827" s="110" t="str">
        <f t="shared" si="1075"/>
        <v/>
      </c>
      <c r="BP827" s="111" t="str">
        <f t="shared" si="1126"/>
        <v/>
      </c>
      <c r="BQ827" s="110" t="str">
        <f t="shared" si="1127"/>
        <v/>
      </c>
      <c r="BR827" s="153"/>
      <c r="BS827" s="115" t="str">
        <f t="shared" si="1076"/>
        <v/>
      </c>
      <c r="BT827" s="132" t="str">
        <f t="shared" si="1139"/>
        <v/>
      </c>
      <c r="BU827" s="146" t="str">
        <f t="shared" si="1077"/>
        <v/>
      </c>
      <c r="BV827" s="115" t="str">
        <f t="shared" si="1078"/>
        <v/>
      </c>
      <c r="BW827" s="118" t="str">
        <f t="shared" si="1079"/>
        <v/>
      </c>
      <c r="BX827" s="119"/>
      <c r="BY827" s="111" t="str">
        <f t="shared" si="1080"/>
        <v/>
      </c>
      <c r="BZ827" s="111" t="str">
        <f t="shared" si="1081"/>
        <v/>
      </c>
      <c r="CA827" s="111" t="str">
        <f t="shared" si="1082"/>
        <v/>
      </c>
      <c r="CB827" s="142" t="str">
        <f t="shared" si="1083"/>
        <v/>
      </c>
      <c r="CC827" s="184" t="str">
        <f t="shared" si="1084"/>
        <v/>
      </c>
      <c r="CD827" s="115" t="str">
        <f t="shared" si="1085"/>
        <v/>
      </c>
      <c r="CE827" s="115" t="str">
        <f t="shared" si="1086"/>
        <v/>
      </c>
      <c r="CF827" s="125" t="str">
        <f t="shared" si="1087"/>
        <v/>
      </c>
      <c r="CG827" s="125" t="str">
        <f t="shared" si="1088"/>
        <v/>
      </c>
      <c r="CH827" s="149" t="str">
        <f t="shared" si="1089"/>
        <v/>
      </c>
      <c r="CI827" s="142" t="str">
        <f t="shared" si="1090"/>
        <v/>
      </c>
      <c r="CJ827" s="119"/>
      <c r="CK827" s="109"/>
      <c r="CL827" s="166" t="str">
        <f t="shared" si="1091"/>
        <v/>
      </c>
      <c r="CM827" s="166" t="str">
        <f t="shared" si="1092"/>
        <v/>
      </c>
      <c r="CN827" s="163" t="str">
        <f t="shared" si="1093"/>
        <v/>
      </c>
      <c r="CO827" s="164" t="str">
        <f t="shared" si="1094"/>
        <v/>
      </c>
      <c r="CP827" s="109"/>
      <c r="CQ827" s="163" t="str">
        <f t="shared" si="1095"/>
        <v/>
      </c>
      <c r="CR827" s="163" t="str">
        <f t="shared" si="1096"/>
        <v/>
      </c>
      <c r="CS827" s="109"/>
      <c r="CT827" s="112" t="str">
        <f t="shared" si="1128"/>
        <v/>
      </c>
      <c r="CU827" s="145" t="str">
        <f t="shared" si="1129"/>
        <v/>
      </c>
      <c r="CV827" s="111" t="str">
        <f t="shared" si="1130"/>
        <v/>
      </c>
      <c r="CW827" s="111" t="str">
        <f t="shared" si="1131"/>
        <v/>
      </c>
      <c r="CX827" s="109" t="str">
        <f t="shared" si="1097"/>
        <v/>
      </c>
      <c r="CY827" s="126" t="str">
        <f t="shared" si="1098"/>
        <v/>
      </c>
      <c r="CZ827" s="126" t="str">
        <f t="shared" si="1099"/>
        <v/>
      </c>
      <c r="DA827" s="126" t="str">
        <f t="shared" si="1100"/>
        <v/>
      </c>
      <c r="DB827" s="145" t="str">
        <f t="shared" si="1101"/>
        <v/>
      </c>
      <c r="DC827" s="143" t="str">
        <f t="shared" si="1102"/>
        <v/>
      </c>
      <c r="DD827" s="121"/>
      <c r="DE827" s="113" t="str">
        <f t="shared" si="1103"/>
        <v/>
      </c>
      <c r="DF827" s="113" t="str">
        <f t="shared" si="1104"/>
        <v/>
      </c>
      <c r="DG827" s="111" t="e">
        <f t="shared" si="1132"/>
        <v>#N/A</v>
      </c>
      <c r="DH827" s="108" t="str">
        <f t="shared" si="1105"/>
        <v/>
      </c>
      <c r="DI827" s="108" t="str">
        <f t="shared" si="1133"/>
        <v/>
      </c>
      <c r="DJ827" s="108" t="str">
        <f t="shared" si="1134"/>
        <v/>
      </c>
      <c r="DK827" s="108" t="str">
        <f t="shared" si="1137"/>
        <v/>
      </c>
      <c r="DL827" s="108" t="str">
        <f t="shared" si="1135"/>
        <v/>
      </c>
      <c r="DM827" s="108" t="str">
        <f t="shared" si="1136"/>
        <v/>
      </c>
      <c r="DN827" s="103"/>
      <c r="DO827" s="170" t="str">
        <f t="shared" si="1106"/>
        <v/>
      </c>
      <c r="DP827" s="170" t="str">
        <f t="shared" si="1107"/>
        <v/>
      </c>
      <c r="DQ827" s="170" t="str">
        <f t="shared" si="1108"/>
        <v/>
      </c>
      <c r="DR827" s="55" t="str">
        <f t="shared" si="1109"/>
        <v/>
      </c>
      <c r="DS827" s="55" t="str">
        <f t="shared" si="1110"/>
        <v/>
      </c>
      <c r="DT827" s="173" t="str">
        <f t="shared" si="1111"/>
        <v/>
      </c>
      <c r="DU827" s="55" t="str">
        <f t="shared" si="1112"/>
        <v/>
      </c>
      <c r="DV827" s="21" t="str">
        <f t="shared" si="1113"/>
        <v/>
      </c>
      <c r="DW827" s="11" t="str">
        <f t="shared" si="1138"/>
        <v/>
      </c>
      <c r="DX827" s="12" t="str">
        <f t="shared" si="1114"/>
        <v/>
      </c>
      <c r="DY827" s="15"/>
    </row>
    <row r="828" spans="1:129" ht="19.899999999999999" customHeight="1" x14ac:dyDescent="0.25">
      <c r="A828" s="47">
        <f t="shared" si="1115"/>
        <v>827</v>
      </c>
      <c r="B828" s="176"/>
      <c r="C828" s="194"/>
      <c r="D828" s="176"/>
      <c r="E828" s="194"/>
      <c r="F828" s="192"/>
      <c r="G828" s="193"/>
      <c r="H828" s="176"/>
      <c r="I828" s="176"/>
      <c r="J828" s="180"/>
      <c r="K828" s="180"/>
      <c r="L828" s="180"/>
      <c r="M828" s="40"/>
      <c r="N828" s="10" t="str">
        <f t="shared" si="1058"/>
        <v/>
      </c>
      <c r="O828" s="13"/>
      <c r="P828" s="26" t="str">
        <f t="shared" si="1143"/>
        <v/>
      </c>
      <c r="Q828" s="26" t="str">
        <f t="shared" si="1143"/>
        <v/>
      </c>
      <c r="R828" s="26" t="str">
        <f t="shared" si="1143"/>
        <v/>
      </c>
      <c r="S828" s="26" t="str">
        <f t="shared" si="1143"/>
        <v/>
      </c>
      <c r="T828" s="26" t="str">
        <f t="shared" si="1143"/>
        <v/>
      </c>
      <c r="U828" s="157" t="str">
        <f t="shared" si="1143"/>
        <v/>
      </c>
      <c r="V828" s="26" t="str">
        <f t="shared" si="1143"/>
        <v/>
      </c>
      <c r="W828" s="26" t="str">
        <f t="shared" si="1143"/>
        <v/>
      </c>
      <c r="X828" s="26" t="str">
        <f t="shared" si="1143"/>
        <v/>
      </c>
      <c r="Y828" s="24" t="str">
        <f t="shared" si="1143"/>
        <v/>
      </c>
      <c r="Z828" s="18" t="str">
        <f t="shared" si="1144"/>
        <v/>
      </c>
      <c r="AA828" s="24" t="str">
        <f t="shared" si="1144"/>
        <v/>
      </c>
      <c r="AB828" s="24" t="str">
        <f t="shared" si="1144"/>
        <v/>
      </c>
      <c r="AC828" s="26" t="str">
        <f t="shared" si="1144"/>
        <v/>
      </c>
      <c r="AD828" s="33" t="str">
        <f t="shared" si="1144"/>
        <v/>
      </c>
      <c r="AE828" s="24" t="str">
        <f t="shared" si="1144"/>
        <v/>
      </c>
      <c r="AF828" s="26" t="str">
        <f t="shared" si="1144"/>
        <v/>
      </c>
      <c r="AG828" s="24" t="str">
        <f t="shared" si="1144"/>
        <v/>
      </c>
      <c r="AH828" s="26" t="str">
        <f t="shared" si="1144"/>
        <v/>
      </c>
      <c r="AI828" s="26" t="str">
        <f t="shared" si="1144"/>
        <v/>
      </c>
      <c r="AJ828" s="26" t="str">
        <f t="shared" si="1144"/>
        <v/>
      </c>
      <c r="AK828" s="26" t="str">
        <f t="shared" si="1144"/>
        <v/>
      </c>
      <c r="AL828" s="26" t="str">
        <f t="shared" si="1144"/>
        <v/>
      </c>
      <c r="AM828" s="18" t="str">
        <f t="shared" si="1144"/>
        <v/>
      </c>
      <c r="AN828" s="9"/>
      <c r="AO828" s="152" t="str">
        <f t="shared" si="1116"/>
        <v/>
      </c>
      <c r="AP828" s="150" t="str">
        <f t="shared" si="1059"/>
        <v/>
      </c>
      <c r="AQ828" s="151" t="str">
        <f t="shared" si="1060"/>
        <v/>
      </c>
      <c r="AR828" s="107" t="str">
        <f t="shared" si="1061"/>
        <v/>
      </c>
      <c r="AS828" s="128" t="str">
        <f t="shared" si="1062"/>
        <v/>
      </c>
      <c r="AT828" s="114" t="str">
        <f t="shared" si="1117"/>
        <v/>
      </c>
      <c r="AU828" s="114" t="str">
        <f t="shared" si="1118"/>
        <v/>
      </c>
      <c r="AV828" s="114" t="str">
        <f t="shared" si="1119"/>
        <v/>
      </c>
      <c r="AW828" s="114" t="str">
        <f t="shared" si="1120"/>
        <v/>
      </c>
      <c r="AX828" s="117" t="str">
        <f t="shared" si="1121"/>
        <v/>
      </c>
      <c r="AY828" s="117" t="str">
        <f t="shared" si="1122"/>
        <v/>
      </c>
      <c r="AZ828" s="111" t="str">
        <f t="shared" si="1123"/>
        <v/>
      </c>
      <c r="BA828" s="133" t="str">
        <f t="shared" si="1124"/>
        <v/>
      </c>
      <c r="BB828" s="126" t="str">
        <f t="shared" si="1063"/>
        <v/>
      </c>
      <c r="BC828" s="126" t="str">
        <f t="shared" si="1064"/>
        <v/>
      </c>
      <c r="BD828" s="127" t="str">
        <f t="shared" si="1065"/>
        <v/>
      </c>
      <c r="BE828" s="115" t="str">
        <f t="shared" si="1066"/>
        <v/>
      </c>
      <c r="BF828" s="148" t="str">
        <f t="shared" si="1067"/>
        <v/>
      </c>
      <c r="BG828" s="126" t="str">
        <f t="shared" si="1068"/>
        <v/>
      </c>
      <c r="BH828" s="126" t="str">
        <f t="shared" si="1069"/>
        <v/>
      </c>
      <c r="BI828" s="126" t="str">
        <f t="shared" si="1070"/>
        <v/>
      </c>
      <c r="BJ828" s="126" t="str">
        <f t="shared" si="1071"/>
        <v/>
      </c>
      <c r="BK828" s="111" t="str">
        <f t="shared" si="1072"/>
        <v/>
      </c>
      <c r="BL828" s="118" t="str">
        <f t="shared" si="1125"/>
        <v/>
      </c>
      <c r="BM828" s="115" t="str">
        <f t="shared" si="1073"/>
        <v/>
      </c>
      <c r="BN828" s="110" t="str">
        <f t="shared" si="1074"/>
        <v/>
      </c>
      <c r="BO828" s="110" t="str">
        <f t="shared" si="1075"/>
        <v/>
      </c>
      <c r="BP828" s="111" t="str">
        <f t="shared" si="1126"/>
        <v/>
      </c>
      <c r="BQ828" s="110" t="str">
        <f t="shared" si="1127"/>
        <v/>
      </c>
      <c r="BR828" s="153"/>
      <c r="BS828" s="115" t="str">
        <f t="shared" si="1076"/>
        <v/>
      </c>
      <c r="BT828" s="132" t="str">
        <f t="shared" si="1139"/>
        <v/>
      </c>
      <c r="BU828" s="146" t="str">
        <f t="shared" si="1077"/>
        <v/>
      </c>
      <c r="BV828" s="115" t="str">
        <f t="shared" si="1078"/>
        <v/>
      </c>
      <c r="BW828" s="118" t="str">
        <f t="shared" si="1079"/>
        <v/>
      </c>
      <c r="BX828" s="119"/>
      <c r="BY828" s="111" t="str">
        <f t="shared" si="1080"/>
        <v/>
      </c>
      <c r="BZ828" s="111" t="str">
        <f t="shared" si="1081"/>
        <v/>
      </c>
      <c r="CA828" s="111" t="str">
        <f t="shared" si="1082"/>
        <v/>
      </c>
      <c r="CB828" s="142" t="str">
        <f t="shared" si="1083"/>
        <v/>
      </c>
      <c r="CC828" s="184" t="str">
        <f t="shared" si="1084"/>
        <v/>
      </c>
      <c r="CD828" s="115" t="str">
        <f t="shared" si="1085"/>
        <v/>
      </c>
      <c r="CE828" s="115" t="str">
        <f t="shared" si="1086"/>
        <v/>
      </c>
      <c r="CF828" s="125" t="str">
        <f t="shared" si="1087"/>
        <v/>
      </c>
      <c r="CG828" s="125" t="str">
        <f t="shared" si="1088"/>
        <v/>
      </c>
      <c r="CH828" s="149" t="str">
        <f t="shared" si="1089"/>
        <v/>
      </c>
      <c r="CI828" s="142" t="str">
        <f t="shared" si="1090"/>
        <v/>
      </c>
      <c r="CJ828" s="119"/>
      <c r="CK828" s="109"/>
      <c r="CL828" s="166" t="str">
        <f t="shared" si="1091"/>
        <v/>
      </c>
      <c r="CM828" s="166" t="str">
        <f t="shared" si="1092"/>
        <v/>
      </c>
      <c r="CN828" s="163" t="str">
        <f t="shared" si="1093"/>
        <v/>
      </c>
      <c r="CO828" s="164" t="str">
        <f t="shared" si="1094"/>
        <v/>
      </c>
      <c r="CP828" s="109"/>
      <c r="CQ828" s="163" t="str">
        <f t="shared" si="1095"/>
        <v/>
      </c>
      <c r="CR828" s="163" t="str">
        <f t="shared" si="1096"/>
        <v/>
      </c>
      <c r="CS828" s="109"/>
      <c r="CT828" s="112" t="str">
        <f t="shared" si="1128"/>
        <v/>
      </c>
      <c r="CU828" s="145" t="str">
        <f t="shared" si="1129"/>
        <v/>
      </c>
      <c r="CV828" s="111" t="str">
        <f t="shared" si="1130"/>
        <v/>
      </c>
      <c r="CW828" s="111" t="str">
        <f t="shared" si="1131"/>
        <v/>
      </c>
      <c r="CX828" s="109" t="str">
        <f t="shared" si="1097"/>
        <v/>
      </c>
      <c r="CY828" s="126" t="str">
        <f t="shared" si="1098"/>
        <v/>
      </c>
      <c r="CZ828" s="126" t="str">
        <f t="shared" si="1099"/>
        <v/>
      </c>
      <c r="DA828" s="126" t="str">
        <f t="shared" si="1100"/>
        <v/>
      </c>
      <c r="DB828" s="145" t="str">
        <f t="shared" si="1101"/>
        <v/>
      </c>
      <c r="DC828" s="143" t="str">
        <f t="shared" si="1102"/>
        <v/>
      </c>
      <c r="DD828" s="121"/>
      <c r="DE828" s="113" t="str">
        <f t="shared" si="1103"/>
        <v/>
      </c>
      <c r="DF828" s="113" t="str">
        <f t="shared" si="1104"/>
        <v/>
      </c>
      <c r="DG828" s="111" t="e">
        <f t="shared" si="1132"/>
        <v>#N/A</v>
      </c>
      <c r="DH828" s="108" t="str">
        <f t="shared" si="1105"/>
        <v/>
      </c>
      <c r="DI828" s="108" t="str">
        <f t="shared" si="1133"/>
        <v/>
      </c>
      <c r="DJ828" s="108" t="str">
        <f t="shared" si="1134"/>
        <v/>
      </c>
      <c r="DK828" s="108" t="str">
        <f t="shared" si="1137"/>
        <v/>
      </c>
      <c r="DL828" s="108" t="str">
        <f t="shared" si="1135"/>
        <v/>
      </c>
      <c r="DM828" s="108" t="str">
        <f t="shared" si="1136"/>
        <v/>
      </c>
      <c r="DN828" s="103"/>
      <c r="DO828" s="170" t="str">
        <f t="shared" si="1106"/>
        <v/>
      </c>
      <c r="DP828" s="170" t="str">
        <f t="shared" si="1107"/>
        <v/>
      </c>
      <c r="DQ828" s="170" t="str">
        <f t="shared" si="1108"/>
        <v/>
      </c>
      <c r="DR828" s="55" t="str">
        <f t="shared" si="1109"/>
        <v/>
      </c>
      <c r="DS828" s="55" t="str">
        <f t="shared" si="1110"/>
        <v/>
      </c>
      <c r="DT828" s="173" t="str">
        <f t="shared" si="1111"/>
        <v/>
      </c>
      <c r="DU828" s="55" t="str">
        <f t="shared" si="1112"/>
        <v/>
      </c>
      <c r="DV828" s="21" t="str">
        <f t="shared" si="1113"/>
        <v/>
      </c>
      <c r="DW828" s="11" t="str">
        <f t="shared" si="1138"/>
        <v/>
      </c>
      <c r="DX828" s="12" t="str">
        <f t="shared" si="1114"/>
        <v/>
      </c>
      <c r="DY828" s="15"/>
    </row>
    <row r="829" spans="1:129" ht="19.899999999999999" customHeight="1" x14ac:dyDescent="0.25">
      <c r="A829" s="47">
        <f t="shared" si="1115"/>
        <v>828</v>
      </c>
      <c r="B829" s="176"/>
      <c r="C829" s="194"/>
      <c r="D829" s="176"/>
      <c r="E829" s="194"/>
      <c r="F829" s="192"/>
      <c r="G829" s="193"/>
      <c r="H829" s="176"/>
      <c r="I829" s="176"/>
      <c r="J829" s="180"/>
      <c r="K829" s="180"/>
      <c r="L829" s="180"/>
      <c r="M829" s="40"/>
      <c r="N829" s="10" t="str">
        <f t="shared" si="1058"/>
        <v/>
      </c>
      <c r="O829" s="13"/>
      <c r="P829" s="26" t="str">
        <f t="shared" si="1143"/>
        <v/>
      </c>
      <c r="Q829" s="26" t="str">
        <f t="shared" si="1143"/>
        <v/>
      </c>
      <c r="R829" s="26" t="str">
        <f t="shared" si="1143"/>
        <v/>
      </c>
      <c r="S829" s="26" t="str">
        <f t="shared" si="1143"/>
        <v/>
      </c>
      <c r="T829" s="26" t="str">
        <f t="shared" si="1143"/>
        <v/>
      </c>
      <c r="U829" s="157" t="str">
        <f t="shared" si="1143"/>
        <v/>
      </c>
      <c r="V829" s="26" t="str">
        <f t="shared" si="1143"/>
        <v/>
      </c>
      <c r="W829" s="26" t="str">
        <f t="shared" si="1143"/>
        <v/>
      </c>
      <c r="X829" s="26" t="str">
        <f t="shared" si="1143"/>
        <v/>
      </c>
      <c r="Y829" s="24" t="str">
        <f t="shared" si="1143"/>
        <v/>
      </c>
      <c r="Z829" s="18" t="str">
        <f t="shared" si="1144"/>
        <v/>
      </c>
      <c r="AA829" s="24" t="str">
        <f t="shared" si="1144"/>
        <v/>
      </c>
      <c r="AB829" s="24" t="str">
        <f t="shared" si="1144"/>
        <v/>
      </c>
      <c r="AC829" s="26" t="str">
        <f t="shared" si="1144"/>
        <v/>
      </c>
      <c r="AD829" s="33" t="str">
        <f t="shared" si="1144"/>
        <v/>
      </c>
      <c r="AE829" s="24" t="str">
        <f t="shared" si="1144"/>
        <v/>
      </c>
      <c r="AF829" s="26" t="str">
        <f t="shared" si="1144"/>
        <v/>
      </c>
      <c r="AG829" s="24" t="str">
        <f t="shared" si="1144"/>
        <v/>
      </c>
      <c r="AH829" s="26" t="str">
        <f t="shared" si="1144"/>
        <v/>
      </c>
      <c r="AI829" s="26" t="str">
        <f t="shared" si="1144"/>
        <v/>
      </c>
      <c r="AJ829" s="26" t="str">
        <f t="shared" si="1144"/>
        <v/>
      </c>
      <c r="AK829" s="26" t="str">
        <f t="shared" si="1144"/>
        <v/>
      </c>
      <c r="AL829" s="26" t="str">
        <f t="shared" si="1144"/>
        <v/>
      </c>
      <c r="AM829" s="18" t="str">
        <f t="shared" si="1144"/>
        <v/>
      </c>
      <c r="AN829" s="9"/>
      <c r="AO829" s="152" t="str">
        <f t="shared" si="1116"/>
        <v/>
      </c>
      <c r="AP829" s="150" t="str">
        <f t="shared" si="1059"/>
        <v/>
      </c>
      <c r="AQ829" s="151" t="str">
        <f t="shared" si="1060"/>
        <v/>
      </c>
      <c r="AR829" s="107" t="str">
        <f t="shared" si="1061"/>
        <v/>
      </c>
      <c r="AS829" s="128" t="str">
        <f t="shared" si="1062"/>
        <v/>
      </c>
      <c r="AT829" s="114" t="str">
        <f t="shared" si="1117"/>
        <v/>
      </c>
      <c r="AU829" s="114" t="str">
        <f t="shared" si="1118"/>
        <v/>
      </c>
      <c r="AV829" s="114" t="str">
        <f t="shared" si="1119"/>
        <v/>
      </c>
      <c r="AW829" s="114" t="str">
        <f t="shared" si="1120"/>
        <v/>
      </c>
      <c r="AX829" s="117" t="str">
        <f t="shared" si="1121"/>
        <v/>
      </c>
      <c r="AY829" s="117" t="str">
        <f t="shared" si="1122"/>
        <v/>
      </c>
      <c r="AZ829" s="111" t="str">
        <f t="shared" si="1123"/>
        <v/>
      </c>
      <c r="BA829" s="133" t="str">
        <f t="shared" si="1124"/>
        <v/>
      </c>
      <c r="BB829" s="126" t="str">
        <f t="shared" si="1063"/>
        <v/>
      </c>
      <c r="BC829" s="126" t="str">
        <f t="shared" si="1064"/>
        <v/>
      </c>
      <c r="BD829" s="127" t="str">
        <f t="shared" si="1065"/>
        <v/>
      </c>
      <c r="BE829" s="115" t="str">
        <f t="shared" si="1066"/>
        <v/>
      </c>
      <c r="BF829" s="148" t="str">
        <f t="shared" si="1067"/>
        <v/>
      </c>
      <c r="BG829" s="126" t="str">
        <f t="shared" si="1068"/>
        <v/>
      </c>
      <c r="BH829" s="126" t="str">
        <f t="shared" si="1069"/>
        <v/>
      </c>
      <c r="BI829" s="126" t="str">
        <f t="shared" si="1070"/>
        <v/>
      </c>
      <c r="BJ829" s="126" t="str">
        <f t="shared" si="1071"/>
        <v/>
      </c>
      <c r="BK829" s="111" t="str">
        <f t="shared" si="1072"/>
        <v/>
      </c>
      <c r="BL829" s="118" t="str">
        <f t="shared" si="1125"/>
        <v/>
      </c>
      <c r="BM829" s="115" t="str">
        <f t="shared" si="1073"/>
        <v/>
      </c>
      <c r="BN829" s="110" t="str">
        <f t="shared" si="1074"/>
        <v/>
      </c>
      <c r="BO829" s="110" t="str">
        <f t="shared" si="1075"/>
        <v/>
      </c>
      <c r="BP829" s="111" t="str">
        <f t="shared" si="1126"/>
        <v/>
      </c>
      <c r="BQ829" s="110" t="str">
        <f t="shared" si="1127"/>
        <v/>
      </c>
      <c r="BR829" s="153"/>
      <c r="BS829" s="115" t="str">
        <f t="shared" si="1076"/>
        <v/>
      </c>
      <c r="BT829" s="132" t="str">
        <f t="shared" si="1139"/>
        <v/>
      </c>
      <c r="BU829" s="146" t="str">
        <f t="shared" si="1077"/>
        <v/>
      </c>
      <c r="BV829" s="115" t="str">
        <f t="shared" si="1078"/>
        <v/>
      </c>
      <c r="BW829" s="118" t="str">
        <f t="shared" si="1079"/>
        <v/>
      </c>
      <c r="BX829" s="119"/>
      <c r="BY829" s="111" t="str">
        <f t="shared" si="1080"/>
        <v/>
      </c>
      <c r="BZ829" s="111" t="str">
        <f t="shared" si="1081"/>
        <v/>
      </c>
      <c r="CA829" s="111" t="str">
        <f t="shared" si="1082"/>
        <v/>
      </c>
      <c r="CB829" s="142" t="str">
        <f t="shared" si="1083"/>
        <v/>
      </c>
      <c r="CC829" s="184" t="str">
        <f t="shared" si="1084"/>
        <v/>
      </c>
      <c r="CD829" s="115" t="str">
        <f t="shared" si="1085"/>
        <v/>
      </c>
      <c r="CE829" s="115" t="str">
        <f t="shared" si="1086"/>
        <v/>
      </c>
      <c r="CF829" s="125" t="str">
        <f t="shared" si="1087"/>
        <v/>
      </c>
      <c r="CG829" s="125" t="str">
        <f t="shared" si="1088"/>
        <v/>
      </c>
      <c r="CH829" s="149" t="str">
        <f t="shared" si="1089"/>
        <v/>
      </c>
      <c r="CI829" s="142" t="str">
        <f t="shared" si="1090"/>
        <v/>
      </c>
      <c r="CJ829" s="119"/>
      <c r="CK829" s="109"/>
      <c r="CL829" s="166" t="str">
        <f t="shared" si="1091"/>
        <v/>
      </c>
      <c r="CM829" s="166" t="str">
        <f t="shared" si="1092"/>
        <v/>
      </c>
      <c r="CN829" s="163" t="str">
        <f t="shared" si="1093"/>
        <v/>
      </c>
      <c r="CO829" s="164" t="str">
        <f t="shared" si="1094"/>
        <v/>
      </c>
      <c r="CP829" s="109"/>
      <c r="CQ829" s="163" t="str">
        <f t="shared" si="1095"/>
        <v/>
      </c>
      <c r="CR829" s="163" t="str">
        <f t="shared" si="1096"/>
        <v/>
      </c>
      <c r="CS829" s="109"/>
      <c r="CT829" s="112" t="str">
        <f t="shared" si="1128"/>
        <v/>
      </c>
      <c r="CU829" s="145" t="str">
        <f t="shared" si="1129"/>
        <v/>
      </c>
      <c r="CV829" s="111" t="str">
        <f t="shared" si="1130"/>
        <v/>
      </c>
      <c r="CW829" s="111" t="str">
        <f t="shared" si="1131"/>
        <v/>
      </c>
      <c r="CX829" s="109" t="str">
        <f t="shared" si="1097"/>
        <v/>
      </c>
      <c r="CY829" s="126" t="str">
        <f t="shared" si="1098"/>
        <v/>
      </c>
      <c r="CZ829" s="126" t="str">
        <f t="shared" si="1099"/>
        <v/>
      </c>
      <c r="DA829" s="126" t="str">
        <f t="shared" si="1100"/>
        <v/>
      </c>
      <c r="DB829" s="145" t="str">
        <f t="shared" si="1101"/>
        <v/>
      </c>
      <c r="DC829" s="143" t="str">
        <f t="shared" si="1102"/>
        <v/>
      </c>
      <c r="DD829" s="121"/>
      <c r="DE829" s="113" t="str">
        <f t="shared" si="1103"/>
        <v/>
      </c>
      <c r="DF829" s="113" t="str">
        <f t="shared" si="1104"/>
        <v/>
      </c>
      <c r="DG829" s="111" t="e">
        <f t="shared" si="1132"/>
        <v>#N/A</v>
      </c>
      <c r="DH829" s="108" t="str">
        <f t="shared" si="1105"/>
        <v/>
      </c>
      <c r="DI829" s="108" t="str">
        <f t="shared" si="1133"/>
        <v/>
      </c>
      <c r="DJ829" s="108" t="str">
        <f t="shared" si="1134"/>
        <v/>
      </c>
      <c r="DK829" s="108" t="str">
        <f t="shared" si="1137"/>
        <v/>
      </c>
      <c r="DL829" s="108" t="str">
        <f t="shared" si="1135"/>
        <v/>
      </c>
      <c r="DM829" s="108" t="str">
        <f t="shared" si="1136"/>
        <v/>
      </c>
      <c r="DN829" s="103"/>
      <c r="DO829" s="170" t="str">
        <f t="shared" si="1106"/>
        <v/>
      </c>
      <c r="DP829" s="170" t="str">
        <f t="shared" si="1107"/>
        <v/>
      </c>
      <c r="DQ829" s="170" t="str">
        <f t="shared" si="1108"/>
        <v/>
      </c>
      <c r="DR829" s="55" t="str">
        <f t="shared" si="1109"/>
        <v/>
      </c>
      <c r="DS829" s="55" t="str">
        <f t="shared" si="1110"/>
        <v/>
      </c>
      <c r="DT829" s="173" t="str">
        <f t="shared" si="1111"/>
        <v/>
      </c>
      <c r="DU829" s="55" t="str">
        <f t="shared" si="1112"/>
        <v/>
      </c>
      <c r="DV829" s="21" t="str">
        <f t="shared" si="1113"/>
        <v/>
      </c>
      <c r="DW829" s="11" t="str">
        <f t="shared" si="1138"/>
        <v/>
      </c>
      <c r="DX829" s="12" t="str">
        <f t="shared" si="1114"/>
        <v/>
      </c>
      <c r="DY829" s="15"/>
    </row>
    <row r="830" spans="1:129" ht="19.899999999999999" customHeight="1" x14ac:dyDescent="0.25">
      <c r="A830" s="47">
        <f t="shared" si="1115"/>
        <v>829</v>
      </c>
      <c r="B830" s="176"/>
      <c r="C830" s="194"/>
      <c r="D830" s="176"/>
      <c r="E830" s="194"/>
      <c r="F830" s="192"/>
      <c r="G830" s="193"/>
      <c r="H830" s="176"/>
      <c r="I830" s="176"/>
      <c r="J830" s="180"/>
      <c r="K830" s="180"/>
      <c r="L830" s="180"/>
      <c r="M830" s="40"/>
      <c r="N830" s="10" t="str">
        <f t="shared" si="1058"/>
        <v/>
      </c>
      <c r="O830" s="13"/>
      <c r="P830" s="26" t="str">
        <f t="shared" si="1143"/>
        <v/>
      </c>
      <c r="Q830" s="26" t="str">
        <f t="shared" si="1143"/>
        <v/>
      </c>
      <c r="R830" s="26" t="str">
        <f t="shared" si="1143"/>
        <v/>
      </c>
      <c r="S830" s="26" t="str">
        <f t="shared" si="1143"/>
        <v/>
      </c>
      <c r="T830" s="26" t="str">
        <f t="shared" si="1143"/>
        <v/>
      </c>
      <c r="U830" s="157" t="str">
        <f t="shared" si="1143"/>
        <v/>
      </c>
      <c r="V830" s="26" t="str">
        <f t="shared" si="1143"/>
        <v/>
      </c>
      <c r="W830" s="26" t="str">
        <f t="shared" si="1143"/>
        <v/>
      </c>
      <c r="X830" s="26" t="str">
        <f t="shared" si="1143"/>
        <v/>
      </c>
      <c r="Y830" s="24" t="str">
        <f t="shared" si="1143"/>
        <v/>
      </c>
      <c r="Z830" s="18" t="str">
        <f t="shared" si="1144"/>
        <v/>
      </c>
      <c r="AA830" s="24" t="str">
        <f t="shared" si="1144"/>
        <v/>
      </c>
      <c r="AB830" s="24" t="str">
        <f t="shared" si="1144"/>
        <v/>
      </c>
      <c r="AC830" s="26" t="str">
        <f t="shared" si="1144"/>
        <v/>
      </c>
      <c r="AD830" s="33" t="str">
        <f t="shared" si="1144"/>
        <v/>
      </c>
      <c r="AE830" s="24" t="str">
        <f t="shared" si="1144"/>
        <v/>
      </c>
      <c r="AF830" s="26" t="str">
        <f t="shared" si="1144"/>
        <v/>
      </c>
      <c r="AG830" s="24" t="str">
        <f t="shared" si="1144"/>
        <v/>
      </c>
      <c r="AH830" s="26" t="str">
        <f t="shared" si="1144"/>
        <v/>
      </c>
      <c r="AI830" s="26" t="str">
        <f t="shared" si="1144"/>
        <v/>
      </c>
      <c r="AJ830" s="26" t="str">
        <f t="shared" si="1144"/>
        <v/>
      </c>
      <c r="AK830" s="26" t="str">
        <f t="shared" si="1144"/>
        <v/>
      </c>
      <c r="AL830" s="26" t="str">
        <f t="shared" si="1144"/>
        <v/>
      </c>
      <c r="AM830" s="18" t="str">
        <f t="shared" si="1144"/>
        <v/>
      </c>
      <c r="AN830" s="9"/>
      <c r="AO830" s="152" t="str">
        <f t="shared" si="1116"/>
        <v/>
      </c>
      <c r="AP830" s="150" t="str">
        <f t="shared" si="1059"/>
        <v/>
      </c>
      <c r="AQ830" s="151" t="str">
        <f t="shared" si="1060"/>
        <v/>
      </c>
      <c r="AR830" s="107" t="str">
        <f t="shared" si="1061"/>
        <v/>
      </c>
      <c r="AS830" s="128" t="str">
        <f t="shared" si="1062"/>
        <v/>
      </c>
      <c r="AT830" s="114" t="str">
        <f t="shared" si="1117"/>
        <v/>
      </c>
      <c r="AU830" s="114" t="str">
        <f t="shared" si="1118"/>
        <v/>
      </c>
      <c r="AV830" s="114" t="str">
        <f t="shared" si="1119"/>
        <v/>
      </c>
      <c r="AW830" s="114" t="str">
        <f t="shared" si="1120"/>
        <v/>
      </c>
      <c r="AX830" s="117" t="str">
        <f t="shared" si="1121"/>
        <v/>
      </c>
      <c r="AY830" s="117" t="str">
        <f t="shared" si="1122"/>
        <v/>
      </c>
      <c r="AZ830" s="111" t="str">
        <f t="shared" si="1123"/>
        <v/>
      </c>
      <c r="BA830" s="133" t="str">
        <f t="shared" si="1124"/>
        <v/>
      </c>
      <c r="BB830" s="126" t="str">
        <f t="shared" si="1063"/>
        <v/>
      </c>
      <c r="BC830" s="126" t="str">
        <f t="shared" si="1064"/>
        <v/>
      </c>
      <c r="BD830" s="127" t="str">
        <f t="shared" si="1065"/>
        <v/>
      </c>
      <c r="BE830" s="115" t="str">
        <f t="shared" si="1066"/>
        <v/>
      </c>
      <c r="BF830" s="148" t="str">
        <f t="shared" si="1067"/>
        <v/>
      </c>
      <c r="BG830" s="126" t="str">
        <f t="shared" si="1068"/>
        <v/>
      </c>
      <c r="BH830" s="126" t="str">
        <f t="shared" si="1069"/>
        <v/>
      </c>
      <c r="BI830" s="126" t="str">
        <f t="shared" si="1070"/>
        <v/>
      </c>
      <c r="BJ830" s="126" t="str">
        <f t="shared" si="1071"/>
        <v/>
      </c>
      <c r="BK830" s="111" t="str">
        <f t="shared" si="1072"/>
        <v/>
      </c>
      <c r="BL830" s="118" t="str">
        <f t="shared" si="1125"/>
        <v/>
      </c>
      <c r="BM830" s="115" t="str">
        <f t="shared" si="1073"/>
        <v/>
      </c>
      <c r="BN830" s="110" t="str">
        <f t="shared" si="1074"/>
        <v/>
      </c>
      <c r="BO830" s="110" t="str">
        <f t="shared" si="1075"/>
        <v/>
      </c>
      <c r="BP830" s="111" t="str">
        <f t="shared" si="1126"/>
        <v/>
      </c>
      <c r="BQ830" s="110" t="str">
        <f t="shared" si="1127"/>
        <v/>
      </c>
      <c r="BR830" s="153"/>
      <c r="BS830" s="115" t="str">
        <f t="shared" si="1076"/>
        <v/>
      </c>
      <c r="BT830" s="132" t="str">
        <f t="shared" si="1139"/>
        <v/>
      </c>
      <c r="BU830" s="146" t="str">
        <f t="shared" si="1077"/>
        <v/>
      </c>
      <c r="BV830" s="115" t="str">
        <f t="shared" si="1078"/>
        <v/>
      </c>
      <c r="BW830" s="118" t="str">
        <f t="shared" si="1079"/>
        <v/>
      </c>
      <c r="BX830" s="119"/>
      <c r="BY830" s="111" t="str">
        <f t="shared" si="1080"/>
        <v/>
      </c>
      <c r="BZ830" s="111" t="str">
        <f t="shared" si="1081"/>
        <v/>
      </c>
      <c r="CA830" s="111" t="str">
        <f t="shared" si="1082"/>
        <v/>
      </c>
      <c r="CB830" s="142" t="str">
        <f t="shared" si="1083"/>
        <v/>
      </c>
      <c r="CC830" s="184" t="str">
        <f t="shared" si="1084"/>
        <v/>
      </c>
      <c r="CD830" s="115" t="str">
        <f t="shared" si="1085"/>
        <v/>
      </c>
      <c r="CE830" s="115" t="str">
        <f t="shared" si="1086"/>
        <v/>
      </c>
      <c r="CF830" s="125" t="str">
        <f t="shared" si="1087"/>
        <v/>
      </c>
      <c r="CG830" s="125" t="str">
        <f t="shared" si="1088"/>
        <v/>
      </c>
      <c r="CH830" s="149" t="str">
        <f t="shared" si="1089"/>
        <v/>
      </c>
      <c r="CI830" s="142" t="str">
        <f t="shared" si="1090"/>
        <v/>
      </c>
      <c r="CJ830" s="119"/>
      <c r="CK830" s="109"/>
      <c r="CL830" s="166" t="str">
        <f t="shared" si="1091"/>
        <v/>
      </c>
      <c r="CM830" s="166" t="str">
        <f t="shared" si="1092"/>
        <v/>
      </c>
      <c r="CN830" s="163" t="str">
        <f t="shared" si="1093"/>
        <v/>
      </c>
      <c r="CO830" s="164" t="str">
        <f t="shared" si="1094"/>
        <v/>
      </c>
      <c r="CP830" s="109"/>
      <c r="CQ830" s="163" t="str">
        <f t="shared" si="1095"/>
        <v/>
      </c>
      <c r="CR830" s="163" t="str">
        <f t="shared" si="1096"/>
        <v/>
      </c>
      <c r="CS830" s="109"/>
      <c r="CT830" s="112" t="str">
        <f t="shared" si="1128"/>
        <v/>
      </c>
      <c r="CU830" s="145" t="str">
        <f t="shared" si="1129"/>
        <v/>
      </c>
      <c r="CV830" s="111" t="str">
        <f t="shared" si="1130"/>
        <v/>
      </c>
      <c r="CW830" s="111" t="str">
        <f t="shared" si="1131"/>
        <v/>
      </c>
      <c r="CX830" s="109" t="str">
        <f t="shared" si="1097"/>
        <v/>
      </c>
      <c r="CY830" s="126" t="str">
        <f t="shared" si="1098"/>
        <v/>
      </c>
      <c r="CZ830" s="126" t="str">
        <f t="shared" si="1099"/>
        <v/>
      </c>
      <c r="DA830" s="126" t="str">
        <f t="shared" si="1100"/>
        <v/>
      </c>
      <c r="DB830" s="145" t="str">
        <f t="shared" si="1101"/>
        <v/>
      </c>
      <c r="DC830" s="143" t="str">
        <f t="shared" si="1102"/>
        <v/>
      </c>
      <c r="DD830" s="121"/>
      <c r="DE830" s="113" t="str">
        <f t="shared" si="1103"/>
        <v/>
      </c>
      <c r="DF830" s="113" t="str">
        <f t="shared" si="1104"/>
        <v/>
      </c>
      <c r="DG830" s="111" t="e">
        <f t="shared" si="1132"/>
        <v>#N/A</v>
      </c>
      <c r="DH830" s="108" t="str">
        <f t="shared" si="1105"/>
        <v/>
      </c>
      <c r="DI830" s="108" t="str">
        <f t="shared" si="1133"/>
        <v/>
      </c>
      <c r="DJ830" s="108" t="str">
        <f t="shared" si="1134"/>
        <v/>
      </c>
      <c r="DK830" s="108" t="str">
        <f t="shared" si="1137"/>
        <v/>
      </c>
      <c r="DL830" s="108" t="str">
        <f t="shared" si="1135"/>
        <v/>
      </c>
      <c r="DM830" s="108" t="str">
        <f t="shared" si="1136"/>
        <v/>
      </c>
      <c r="DN830" s="103"/>
      <c r="DO830" s="170" t="str">
        <f t="shared" si="1106"/>
        <v/>
      </c>
      <c r="DP830" s="170" t="str">
        <f t="shared" si="1107"/>
        <v/>
      </c>
      <c r="DQ830" s="170" t="str">
        <f t="shared" si="1108"/>
        <v/>
      </c>
      <c r="DR830" s="55" t="str">
        <f t="shared" si="1109"/>
        <v/>
      </c>
      <c r="DS830" s="55" t="str">
        <f t="shared" si="1110"/>
        <v/>
      </c>
      <c r="DT830" s="173" t="str">
        <f t="shared" si="1111"/>
        <v/>
      </c>
      <c r="DU830" s="55" t="str">
        <f t="shared" si="1112"/>
        <v/>
      </c>
      <c r="DV830" s="21" t="str">
        <f t="shared" si="1113"/>
        <v/>
      </c>
      <c r="DW830" s="11" t="str">
        <f t="shared" si="1138"/>
        <v/>
      </c>
      <c r="DX830" s="12" t="str">
        <f t="shared" si="1114"/>
        <v/>
      </c>
      <c r="DY830" s="15"/>
    </row>
    <row r="831" spans="1:129" ht="19.899999999999999" customHeight="1" x14ac:dyDescent="0.25">
      <c r="A831" s="47">
        <f t="shared" si="1115"/>
        <v>830</v>
      </c>
      <c r="B831" s="176"/>
      <c r="C831" s="194"/>
      <c r="D831" s="176"/>
      <c r="E831" s="194"/>
      <c r="F831" s="192"/>
      <c r="G831" s="193"/>
      <c r="H831" s="176"/>
      <c r="I831" s="176"/>
      <c r="J831" s="180"/>
      <c r="K831" s="180"/>
      <c r="L831" s="180"/>
      <c r="M831" s="40"/>
      <c r="N831" s="10" t="str">
        <f t="shared" si="1058"/>
        <v/>
      </c>
      <c r="O831" s="13"/>
      <c r="P831" s="26" t="str">
        <f t="shared" si="1143"/>
        <v/>
      </c>
      <c r="Q831" s="26" t="str">
        <f t="shared" si="1143"/>
        <v/>
      </c>
      <c r="R831" s="26" t="str">
        <f t="shared" si="1143"/>
        <v/>
      </c>
      <c r="S831" s="26" t="str">
        <f t="shared" si="1143"/>
        <v/>
      </c>
      <c r="T831" s="26" t="str">
        <f t="shared" si="1143"/>
        <v/>
      </c>
      <c r="U831" s="157" t="str">
        <f t="shared" si="1143"/>
        <v/>
      </c>
      <c r="V831" s="26" t="str">
        <f t="shared" si="1143"/>
        <v/>
      </c>
      <c r="W831" s="26" t="str">
        <f t="shared" si="1143"/>
        <v/>
      </c>
      <c r="X831" s="26" t="str">
        <f t="shared" si="1143"/>
        <v/>
      </c>
      <c r="Y831" s="24" t="str">
        <f t="shared" si="1143"/>
        <v/>
      </c>
      <c r="Z831" s="18" t="str">
        <f t="shared" si="1144"/>
        <v/>
      </c>
      <c r="AA831" s="24" t="str">
        <f t="shared" si="1144"/>
        <v/>
      </c>
      <c r="AB831" s="24" t="str">
        <f t="shared" si="1144"/>
        <v/>
      </c>
      <c r="AC831" s="26" t="str">
        <f t="shared" si="1144"/>
        <v/>
      </c>
      <c r="AD831" s="33" t="str">
        <f t="shared" si="1144"/>
        <v/>
      </c>
      <c r="AE831" s="24" t="str">
        <f t="shared" si="1144"/>
        <v/>
      </c>
      <c r="AF831" s="26" t="str">
        <f t="shared" si="1144"/>
        <v/>
      </c>
      <c r="AG831" s="24" t="str">
        <f t="shared" si="1144"/>
        <v/>
      </c>
      <c r="AH831" s="26" t="str">
        <f t="shared" si="1144"/>
        <v/>
      </c>
      <c r="AI831" s="26" t="str">
        <f t="shared" si="1144"/>
        <v/>
      </c>
      <c r="AJ831" s="26" t="str">
        <f t="shared" si="1144"/>
        <v/>
      </c>
      <c r="AK831" s="26" t="str">
        <f t="shared" si="1144"/>
        <v/>
      </c>
      <c r="AL831" s="26" t="str">
        <f t="shared" si="1144"/>
        <v/>
      </c>
      <c r="AM831" s="18" t="str">
        <f t="shared" si="1144"/>
        <v/>
      </c>
      <c r="AN831" s="9"/>
      <c r="AO831" s="152" t="str">
        <f t="shared" si="1116"/>
        <v/>
      </c>
      <c r="AP831" s="150" t="str">
        <f t="shared" si="1059"/>
        <v/>
      </c>
      <c r="AQ831" s="151" t="str">
        <f t="shared" si="1060"/>
        <v/>
      </c>
      <c r="AR831" s="107" t="str">
        <f t="shared" si="1061"/>
        <v/>
      </c>
      <c r="AS831" s="128" t="str">
        <f t="shared" si="1062"/>
        <v/>
      </c>
      <c r="AT831" s="114" t="str">
        <f t="shared" si="1117"/>
        <v/>
      </c>
      <c r="AU831" s="114" t="str">
        <f t="shared" si="1118"/>
        <v/>
      </c>
      <c r="AV831" s="114" t="str">
        <f t="shared" si="1119"/>
        <v/>
      </c>
      <c r="AW831" s="114" t="str">
        <f t="shared" si="1120"/>
        <v/>
      </c>
      <c r="AX831" s="117" t="str">
        <f t="shared" si="1121"/>
        <v/>
      </c>
      <c r="AY831" s="117" t="str">
        <f t="shared" si="1122"/>
        <v/>
      </c>
      <c r="AZ831" s="111" t="str">
        <f t="shared" si="1123"/>
        <v/>
      </c>
      <c r="BA831" s="133" t="str">
        <f t="shared" si="1124"/>
        <v/>
      </c>
      <c r="BB831" s="126" t="str">
        <f t="shared" si="1063"/>
        <v/>
      </c>
      <c r="BC831" s="126" t="str">
        <f t="shared" si="1064"/>
        <v/>
      </c>
      <c r="BD831" s="127" t="str">
        <f t="shared" si="1065"/>
        <v/>
      </c>
      <c r="BE831" s="115" t="str">
        <f t="shared" si="1066"/>
        <v/>
      </c>
      <c r="BF831" s="148" t="str">
        <f t="shared" si="1067"/>
        <v/>
      </c>
      <c r="BG831" s="126" t="str">
        <f t="shared" si="1068"/>
        <v/>
      </c>
      <c r="BH831" s="126" t="str">
        <f t="shared" si="1069"/>
        <v/>
      </c>
      <c r="BI831" s="126" t="str">
        <f t="shared" si="1070"/>
        <v/>
      </c>
      <c r="BJ831" s="126" t="str">
        <f t="shared" si="1071"/>
        <v/>
      </c>
      <c r="BK831" s="111" t="str">
        <f t="shared" si="1072"/>
        <v/>
      </c>
      <c r="BL831" s="118" t="str">
        <f t="shared" si="1125"/>
        <v/>
      </c>
      <c r="BM831" s="115" t="str">
        <f t="shared" si="1073"/>
        <v/>
      </c>
      <c r="BN831" s="110" t="str">
        <f t="shared" si="1074"/>
        <v/>
      </c>
      <c r="BO831" s="110" t="str">
        <f t="shared" si="1075"/>
        <v/>
      </c>
      <c r="BP831" s="111" t="str">
        <f t="shared" si="1126"/>
        <v/>
      </c>
      <c r="BQ831" s="110" t="str">
        <f t="shared" si="1127"/>
        <v/>
      </c>
      <c r="BR831" s="153"/>
      <c r="BS831" s="115" t="str">
        <f t="shared" si="1076"/>
        <v/>
      </c>
      <c r="BT831" s="132" t="str">
        <f t="shared" si="1139"/>
        <v/>
      </c>
      <c r="BU831" s="146" t="str">
        <f t="shared" si="1077"/>
        <v/>
      </c>
      <c r="BV831" s="115" t="str">
        <f t="shared" si="1078"/>
        <v/>
      </c>
      <c r="BW831" s="118" t="str">
        <f t="shared" si="1079"/>
        <v/>
      </c>
      <c r="BX831" s="119"/>
      <c r="BY831" s="111" t="str">
        <f t="shared" si="1080"/>
        <v/>
      </c>
      <c r="BZ831" s="111" t="str">
        <f t="shared" si="1081"/>
        <v/>
      </c>
      <c r="CA831" s="111" t="str">
        <f t="shared" si="1082"/>
        <v/>
      </c>
      <c r="CB831" s="142" t="str">
        <f t="shared" si="1083"/>
        <v/>
      </c>
      <c r="CC831" s="184" t="str">
        <f t="shared" si="1084"/>
        <v/>
      </c>
      <c r="CD831" s="115" t="str">
        <f t="shared" si="1085"/>
        <v/>
      </c>
      <c r="CE831" s="115" t="str">
        <f t="shared" si="1086"/>
        <v/>
      </c>
      <c r="CF831" s="125" t="str">
        <f t="shared" si="1087"/>
        <v/>
      </c>
      <c r="CG831" s="125" t="str">
        <f t="shared" si="1088"/>
        <v/>
      </c>
      <c r="CH831" s="149" t="str">
        <f t="shared" si="1089"/>
        <v/>
      </c>
      <c r="CI831" s="142" t="str">
        <f t="shared" si="1090"/>
        <v/>
      </c>
      <c r="CJ831" s="119"/>
      <c r="CK831" s="109"/>
      <c r="CL831" s="166" t="str">
        <f t="shared" si="1091"/>
        <v/>
      </c>
      <c r="CM831" s="166" t="str">
        <f t="shared" si="1092"/>
        <v/>
      </c>
      <c r="CN831" s="163" t="str">
        <f t="shared" si="1093"/>
        <v/>
      </c>
      <c r="CO831" s="164" t="str">
        <f t="shared" si="1094"/>
        <v/>
      </c>
      <c r="CP831" s="109"/>
      <c r="CQ831" s="163" t="str">
        <f t="shared" si="1095"/>
        <v/>
      </c>
      <c r="CR831" s="163" t="str">
        <f t="shared" si="1096"/>
        <v/>
      </c>
      <c r="CS831" s="109"/>
      <c r="CT831" s="112" t="str">
        <f t="shared" si="1128"/>
        <v/>
      </c>
      <c r="CU831" s="145" t="str">
        <f t="shared" si="1129"/>
        <v/>
      </c>
      <c r="CV831" s="111" t="str">
        <f t="shared" si="1130"/>
        <v/>
      </c>
      <c r="CW831" s="111" t="str">
        <f t="shared" si="1131"/>
        <v/>
      </c>
      <c r="CX831" s="109" t="str">
        <f t="shared" si="1097"/>
        <v/>
      </c>
      <c r="CY831" s="126" t="str">
        <f t="shared" si="1098"/>
        <v/>
      </c>
      <c r="CZ831" s="126" t="str">
        <f t="shared" si="1099"/>
        <v/>
      </c>
      <c r="DA831" s="126" t="str">
        <f t="shared" si="1100"/>
        <v/>
      </c>
      <c r="DB831" s="145" t="str">
        <f t="shared" si="1101"/>
        <v/>
      </c>
      <c r="DC831" s="143" t="str">
        <f t="shared" si="1102"/>
        <v/>
      </c>
      <c r="DD831" s="121"/>
      <c r="DE831" s="113" t="str">
        <f t="shared" si="1103"/>
        <v/>
      </c>
      <c r="DF831" s="113" t="str">
        <f t="shared" si="1104"/>
        <v/>
      </c>
      <c r="DG831" s="111" t="e">
        <f t="shared" si="1132"/>
        <v>#N/A</v>
      </c>
      <c r="DH831" s="108" t="str">
        <f t="shared" si="1105"/>
        <v/>
      </c>
      <c r="DI831" s="108" t="str">
        <f t="shared" si="1133"/>
        <v/>
      </c>
      <c r="DJ831" s="108" t="str">
        <f t="shared" si="1134"/>
        <v/>
      </c>
      <c r="DK831" s="108" t="str">
        <f t="shared" si="1137"/>
        <v/>
      </c>
      <c r="DL831" s="108" t="str">
        <f t="shared" si="1135"/>
        <v/>
      </c>
      <c r="DM831" s="108" t="str">
        <f t="shared" si="1136"/>
        <v/>
      </c>
      <c r="DN831" s="103"/>
      <c r="DO831" s="170" t="str">
        <f t="shared" si="1106"/>
        <v/>
      </c>
      <c r="DP831" s="170" t="str">
        <f t="shared" si="1107"/>
        <v/>
      </c>
      <c r="DQ831" s="170" t="str">
        <f t="shared" si="1108"/>
        <v/>
      </c>
      <c r="DR831" s="55" t="str">
        <f t="shared" si="1109"/>
        <v/>
      </c>
      <c r="DS831" s="55" t="str">
        <f t="shared" si="1110"/>
        <v/>
      </c>
      <c r="DT831" s="173" t="str">
        <f t="shared" si="1111"/>
        <v/>
      </c>
      <c r="DU831" s="55" t="str">
        <f t="shared" si="1112"/>
        <v/>
      </c>
      <c r="DV831" s="21" t="str">
        <f t="shared" si="1113"/>
        <v/>
      </c>
      <c r="DW831" s="11" t="str">
        <f t="shared" si="1138"/>
        <v/>
      </c>
      <c r="DX831" s="12" t="str">
        <f t="shared" si="1114"/>
        <v/>
      </c>
      <c r="DY831" s="15"/>
    </row>
    <row r="832" spans="1:129" ht="19.899999999999999" customHeight="1" x14ac:dyDescent="0.25">
      <c r="A832" s="47">
        <f t="shared" si="1115"/>
        <v>831</v>
      </c>
      <c r="B832" s="176"/>
      <c r="C832" s="194"/>
      <c r="D832" s="176"/>
      <c r="E832" s="194"/>
      <c r="F832" s="192"/>
      <c r="G832" s="193"/>
      <c r="H832" s="176"/>
      <c r="I832" s="176"/>
      <c r="J832" s="180"/>
      <c r="K832" s="180"/>
      <c r="L832" s="180"/>
      <c r="M832" s="40"/>
      <c r="N832" s="10" t="str">
        <f t="shared" si="1058"/>
        <v/>
      </c>
      <c r="O832" s="13"/>
      <c r="P832" s="26" t="str">
        <f t="shared" si="1143"/>
        <v/>
      </c>
      <c r="Q832" s="26" t="str">
        <f t="shared" si="1143"/>
        <v/>
      </c>
      <c r="R832" s="26" t="str">
        <f t="shared" si="1143"/>
        <v/>
      </c>
      <c r="S832" s="26" t="str">
        <f t="shared" si="1143"/>
        <v/>
      </c>
      <c r="T832" s="26" t="str">
        <f t="shared" si="1143"/>
        <v/>
      </c>
      <c r="U832" s="157" t="str">
        <f t="shared" si="1143"/>
        <v/>
      </c>
      <c r="V832" s="26" t="str">
        <f t="shared" si="1143"/>
        <v/>
      </c>
      <c r="W832" s="26" t="str">
        <f t="shared" si="1143"/>
        <v/>
      </c>
      <c r="X832" s="26" t="str">
        <f t="shared" si="1143"/>
        <v/>
      </c>
      <c r="Y832" s="24" t="str">
        <f t="shared" si="1143"/>
        <v/>
      </c>
      <c r="Z832" s="18" t="str">
        <f t="shared" si="1144"/>
        <v/>
      </c>
      <c r="AA832" s="24" t="str">
        <f t="shared" si="1144"/>
        <v/>
      </c>
      <c r="AB832" s="24" t="str">
        <f t="shared" si="1144"/>
        <v/>
      </c>
      <c r="AC832" s="26" t="str">
        <f t="shared" si="1144"/>
        <v/>
      </c>
      <c r="AD832" s="33" t="str">
        <f t="shared" si="1144"/>
        <v/>
      </c>
      <c r="AE832" s="24" t="str">
        <f t="shared" si="1144"/>
        <v/>
      </c>
      <c r="AF832" s="26" t="str">
        <f t="shared" si="1144"/>
        <v/>
      </c>
      <c r="AG832" s="24" t="str">
        <f t="shared" si="1144"/>
        <v/>
      </c>
      <c r="AH832" s="26" t="str">
        <f t="shared" si="1144"/>
        <v/>
      </c>
      <c r="AI832" s="26" t="str">
        <f t="shared" si="1144"/>
        <v/>
      </c>
      <c r="AJ832" s="26" t="str">
        <f t="shared" si="1144"/>
        <v/>
      </c>
      <c r="AK832" s="26" t="str">
        <f t="shared" si="1144"/>
        <v/>
      </c>
      <c r="AL832" s="26" t="str">
        <f t="shared" si="1144"/>
        <v/>
      </c>
      <c r="AM832" s="18" t="str">
        <f t="shared" si="1144"/>
        <v/>
      </c>
      <c r="AN832" s="9"/>
      <c r="AO832" s="152" t="str">
        <f t="shared" si="1116"/>
        <v/>
      </c>
      <c r="AP832" s="150" t="str">
        <f t="shared" si="1059"/>
        <v/>
      </c>
      <c r="AQ832" s="151" t="str">
        <f t="shared" si="1060"/>
        <v/>
      </c>
      <c r="AR832" s="107" t="str">
        <f t="shared" si="1061"/>
        <v/>
      </c>
      <c r="AS832" s="128" t="str">
        <f t="shared" si="1062"/>
        <v/>
      </c>
      <c r="AT832" s="114" t="str">
        <f t="shared" si="1117"/>
        <v/>
      </c>
      <c r="AU832" s="114" t="str">
        <f t="shared" si="1118"/>
        <v/>
      </c>
      <c r="AV832" s="114" t="str">
        <f t="shared" si="1119"/>
        <v/>
      </c>
      <c r="AW832" s="114" t="str">
        <f t="shared" si="1120"/>
        <v/>
      </c>
      <c r="AX832" s="117" t="str">
        <f t="shared" si="1121"/>
        <v/>
      </c>
      <c r="AY832" s="117" t="str">
        <f t="shared" si="1122"/>
        <v/>
      </c>
      <c r="AZ832" s="111" t="str">
        <f t="shared" si="1123"/>
        <v/>
      </c>
      <c r="BA832" s="133" t="str">
        <f t="shared" si="1124"/>
        <v/>
      </c>
      <c r="BB832" s="126" t="str">
        <f t="shared" si="1063"/>
        <v/>
      </c>
      <c r="BC832" s="126" t="str">
        <f t="shared" si="1064"/>
        <v/>
      </c>
      <c r="BD832" s="127" t="str">
        <f t="shared" si="1065"/>
        <v/>
      </c>
      <c r="BE832" s="115" t="str">
        <f t="shared" si="1066"/>
        <v/>
      </c>
      <c r="BF832" s="148" t="str">
        <f t="shared" si="1067"/>
        <v/>
      </c>
      <c r="BG832" s="126" t="str">
        <f t="shared" si="1068"/>
        <v/>
      </c>
      <c r="BH832" s="126" t="str">
        <f t="shared" si="1069"/>
        <v/>
      </c>
      <c r="BI832" s="126" t="str">
        <f t="shared" si="1070"/>
        <v/>
      </c>
      <c r="BJ832" s="126" t="str">
        <f t="shared" si="1071"/>
        <v/>
      </c>
      <c r="BK832" s="111" t="str">
        <f t="shared" si="1072"/>
        <v/>
      </c>
      <c r="BL832" s="118" t="str">
        <f t="shared" si="1125"/>
        <v/>
      </c>
      <c r="BM832" s="115" t="str">
        <f t="shared" si="1073"/>
        <v/>
      </c>
      <c r="BN832" s="110" t="str">
        <f t="shared" si="1074"/>
        <v/>
      </c>
      <c r="BO832" s="110" t="str">
        <f t="shared" si="1075"/>
        <v/>
      </c>
      <c r="BP832" s="111" t="str">
        <f t="shared" si="1126"/>
        <v/>
      </c>
      <c r="BQ832" s="110" t="str">
        <f t="shared" si="1127"/>
        <v/>
      </c>
      <c r="BR832" s="153"/>
      <c r="BS832" s="115" t="str">
        <f t="shared" si="1076"/>
        <v/>
      </c>
      <c r="BT832" s="132" t="str">
        <f t="shared" si="1139"/>
        <v/>
      </c>
      <c r="BU832" s="146" t="str">
        <f t="shared" si="1077"/>
        <v/>
      </c>
      <c r="BV832" s="115" t="str">
        <f t="shared" si="1078"/>
        <v/>
      </c>
      <c r="BW832" s="118" t="str">
        <f t="shared" si="1079"/>
        <v/>
      </c>
      <c r="BX832" s="119"/>
      <c r="BY832" s="111" t="str">
        <f t="shared" si="1080"/>
        <v/>
      </c>
      <c r="BZ832" s="111" t="str">
        <f t="shared" si="1081"/>
        <v/>
      </c>
      <c r="CA832" s="111" t="str">
        <f t="shared" si="1082"/>
        <v/>
      </c>
      <c r="CB832" s="142" t="str">
        <f t="shared" si="1083"/>
        <v/>
      </c>
      <c r="CC832" s="184" t="str">
        <f t="shared" si="1084"/>
        <v/>
      </c>
      <c r="CD832" s="115" t="str">
        <f t="shared" si="1085"/>
        <v/>
      </c>
      <c r="CE832" s="115" t="str">
        <f t="shared" si="1086"/>
        <v/>
      </c>
      <c r="CF832" s="125" t="str">
        <f t="shared" si="1087"/>
        <v/>
      </c>
      <c r="CG832" s="125" t="str">
        <f t="shared" si="1088"/>
        <v/>
      </c>
      <c r="CH832" s="149" t="str">
        <f t="shared" si="1089"/>
        <v/>
      </c>
      <c r="CI832" s="142" t="str">
        <f t="shared" si="1090"/>
        <v/>
      </c>
      <c r="CJ832" s="119"/>
      <c r="CK832" s="109"/>
      <c r="CL832" s="166" t="str">
        <f t="shared" si="1091"/>
        <v/>
      </c>
      <c r="CM832" s="166" t="str">
        <f t="shared" si="1092"/>
        <v/>
      </c>
      <c r="CN832" s="163" t="str">
        <f t="shared" si="1093"/>
        <v/>
      </c>
      <c r="CO832" s="164" t="str">
        <f t="shared" si="1094"/>
        <v/>
      </c>
      <c r="CP832" s="109"/>
      <c r="CQ832" s="163" t="str">
        <f t="shared" si="1095"/>
        <v/>
      </c>
      <c r="CR832" s="163" t="str">
        <f t="shared" si="1096"/>
        <v/>
      </c>
      <c r="CS832" s="109"/>
      <c r="CT832" s="112" t="str">
        <f t="shared" si="1128"/>
        <v/>
      </c>
      <c r="CU832" s="145" t="str">
        <f t="shared" si="1129"/>
        <v/>
      </c>
      <c r="CV832" s="111" t="str">
        <f t="shared" si="1130"/>
        <v/>
      </c>
      <c r="CW832" s="111" t="str">
        <f t="shared" si="1131"/>
        <v/>
      </c>
      <c r="CX832" s="109" t="str">
        <f t="shared" si="1097"/>
        <v/>
      </c>
      <c r="CY832" s="126" t="str">
        <f t="shared" si="1098"/>
        <v/>
      </c>
      <c r="CZ832" s="126" t="str">
        <f t="shared" si="1099"/>
        <v/>
      </c>
      <c r="DA832" s="126" t="str">
        <f t="shared" si="1100"/>
        <v/>
      </c>
      <c r="DB832" s="145" t="str">
        <f t="shared" si="1101"/>
        <v/>
      </c>
      <c r="DC832" s="143" t="str">
        <f t="shared" si="1102"/>
        <v/>
      </c>
      <c r="DD832" s="121"/>
      <c r="DE832" s="113" t="str">
        <f t="shared" si="1103"/>
        <v/>
      </c>
      <c r="DF832" s="113" t="str">
        <f t="shared" si="1104"/>
        <v/>
      </c>
      <c r="DG832" s="111" t="e">
        <f t="shared" si="1132"/>
        <v>#N/A</v>
      </c>
      <c r="DH832" s="108" t="str">
        <f t="shared" si="1105"/>
        <v/>
      </c>
      <c r="DI832" s="108" t="str">
        <f t="shared" si="1133"/>
        <v/>
      </c>
      <c r="DJ832" s="108" t="str">
        <f t="shared" si="1134"/>
        <v/>
      </c>
      <c r="DK832" s="108" t="str">
        <f t="shared" si="1137"/>
        <v/>
      </c>
      <c r="DL832" s="108" t="str">
        <f t="shared" si="1135"/>
        <v/>
      </c>
      <c r="DM832" s="108" t="str">
        <f t="shared" si="1136"/>
        <v/>
      </c>
      <c r="DN832" s="103"/>
      <c r="DO832" s="170" t="str">
        <f t="shared" si="1106"/>
        <v/>
      </c>
      <c r="DP832" s="170" t="str">
        <f t="shared" si="1107"/>
        <v/>
      </c>
      <c r="DQ832" s="170" t="str">
        <f t="shared" si="1108"/>
        <v/>
      </c>
      <c r="DR832" s="55" t="str">
        <f t="shared" si="1109"/>
        <v/>
      </c>
      <c r="DS832" s="55" t="str">
        <f t="shared" si="1110"/>
        <v/>
      </c>
      <c r="DT832" s="173" t="str">
        <f t="shared" si="1111"/>
        <v/>
      </c>
      <c r="DU832" s="55" t="str">
        <f t="shared" si="1112"/>
        <v/>
      </c>
      <c r="DV832" s="21" t="str">
        <f t="shared" si="1113"/>
        <v/>
      </c>
      <c r="DW832" s="11" t="str">
        <f t="shared" si="1138"/>
        <v/>
      </c>
      <c r="DX832" s="12" t="str">
        <f t="shared" si="1114"/>
        <v/>
      </c>
      <c r="DY832" s="15"/>
    </row>
    <row r="833" spans="1:129" ht="19.899999999999999" customHeight="1" x14ac:dyDescent="0.25">
      <c r="A833" s="47">
        <f t="shared" si="1115"/>
        <v>832</v>
      </c>
      <c r="B833" s="176"/>
      <c r="C833" s="194"/>
      <c r="D833" s="176"/>
      <c r="E833" s="194"/>
      <c r="F833" s="192"/>
      <c r="G833" s="193"/>
      <c r="H833" s="176"/>
      <c r="I833" s="176"/>
      <c r="J833" s="180"/>
      <c r="K833" s="180"/>
      <c r="L833" s="180"/>
      <c r="M833" s="40"/>
      <c r="N833" s="10" t="str">
        <f t="shared" si="1058"/>
        <v/>
      </c>
      <c r="O833" s="13"/>
      <c r="P833" s="26" t="str">
        <f t="shared" si="1143"/>
        <v/>
      </c>
      <c r="Q833" s="26" t="str">
        <f t="shared" si="1143"/>
        <v/>
      </c>
      <c r="R833" s="26" t="str">
        <f t="shared" si="1143"/>
        <v/>
      </c>
      <c r="S833" s="26" t="str">
        <f t="shared" si="1143"/>
        <v/>
      </c>
      <c r="T833" s="26" t="str">
        <f t="shared" si="1143"/>
        <v/>
      </c>
      <c r="U833" s="157" t="str">
        <f t="shared" si="1143"/>
        <v/>
      </c>
      <c r="V833" s="26" t="str">
        <f t="shared" si="1143"/>
        <v/>
      </c>
      <c r="W833" s="26" t="str">
        <f t="shared" si="1143"/>
        <v/>
      </c>
      <c r="X833" s="26" t="str">
        <f t="shared" si="1143"/>
        <v/>
      </c>
      <c r="Y833" s="24" t="str">
        <f t="shared" si="1143"/>
        <v/>
      </c>
      <c r="Z833" s="18" t="str">
        <f t="shared" si="1144"/>
        <v/>
      </c>
      <c r="AA833" s="24" t="str">
        <f t="shared" si="1144"/>
        <v/>
      </c>
      <c r="AB833" s="24" t="str">
        <f t="shared" si="1144"/>
        <v/>
      </c>
      <c r="AC833" s="26" t="str">
        <f t="shared" si="1144"/>
        <v/>
      </c>
      <c r="AD833" s="33" t="str">
        <f t="shared" si="1144"/>
        <v/>
      </c>
      <c r="AE833" s="24" t="str">
        <f t="shared" si="1144"/>
        <v/>
      </c>
      <c r="AF833" s="26" t="str">
        <f t="shared" si="1144"/>
        <v/>
      </c>
      <c r="AG833" s="24" t="str">
        <f t="shared" si="1144"/>
        <v/>
      </c>
      <c r="AH833" s="26" t="str">
        <f t="shared" si="1144"/>
        <v/>
      </c>
      <c r="AI833" s="26" t="str">
        <f t="shared" si="1144"/>
        <v/>
      </c>
      <c r="AJ833" s="26" t="str">
        <f t="shared" si="1144"/>
        <v/>
      </c>
      <c r="AK833" s="26" t="str">
        <f t="shared" si="1144"/>
        <v/>
      </c>
      <c r="AL833" s="26" t="str">
        <f t="shared" si="1144"/>
        <v/>
      </c>
      <c r="AM833" s="18" t="str">
        <f t="shared" si="1144"/>
        <v/>
      </c>
      <c r="AN833" s="9"/>
      <c r="AO833" s="152" t="str">
        <f t="shared" si="1116"/>
        <v/>
      </c>
      <c r="AP833" s="150" t="str">
        <f t="shared" si="1059"/>
        <v/>
      </c>
      <c r="AQ833" s="151" t="str">
        <f t="shared" si="1060"/>
        <v/>
      </c>
      <c r="AR833" s="107" t="str">
        <f t="shared" si="1061"/>
        <v/>
      </c>
      <c r="AS833" s="128" t="str">
        <f t="shared" si="1062"/>
        <v/>
      </c>
      <c r="AT833" s="114" t="str">
        <f t="shared" si="1117"/>
        <v/>
      </c>
      <c r="AU833" s="114" t="str">
        <f t="shared" si="1118"/>
        <v/>
      </c>
      <c r="AV833" s="114" t="str">
        <f t="shared" si="1119"/>
        <v/>
      </c>
      <c r="AW833" s="114" t="str">
        <f t="shared" si="1120"/>
        <v/>
      </c>
      <c r="AX833" s="117" t="str">
        <f t="shared" si="1121"/>
        <v/>
      </c>
      <c r="AY833" s="117" t="str">
        <f t="shared" si="1122"/>
        <v/>
      </c>
      <c r="AZ833" s="111" t="str">
        <f t="shared" si="1123"/>
        <v/>
      </c>
      <c r="BA833" s="133" t="str">
        <f t="shared" si="1124"/>
        <v/>
      </c>
      <c r="BB833" s="126" t="str">
        <f t="shared" si="1063"/>
        <v/>
      </c>
      <c r="BC833" s="126" t="str">
        <f t="shared" si="1064"/>
        <v/>
      </c>
      <c r="BD833" s="127" t="str">
        <f t="shared" si="1065"/>
        <v/>
      </c>
      <c r="BE833" s="115" t="str">
        <f t="shared" si="1066"/>
        <v/>
      </c>
      <c r="BF833" s="148" t="str">
        <f t="shared" si="1067"/>
        <v/>
      </c>
      <c r="BG833" s="126" t="str">
        <f t="shared" si="1068"/>
        <v/>
      </c>
      <c r="BH833" s="126" t="str">
        <f t="shared" si="1069"/>
        <v/>
      </c>
      <c r="BI833" s="126" t="str">
        <f t="shared" si="1070"/>
        <v/>
      </c>
      <c r="BJ833" s="126" t="str">
        <f t="shared" si="1071"/>
        <v/>
      </c>
      <c r="BK833" s="111" t="str">
        <f t="shared" si="1072"/>
        <v/>
      </c>
      <c r="BL833" s="118" t="str">
        <f t="shared" si="1125"/>
        <v/>
      </c>
      <c r="BM833" s="115" t="str">
        <f t="shared" si="1073"/>
        <v/>
      </c>
      <c r="BN833" s="110" t="str">
        <f t="shared" si="1074"/>
        <v/>
      </c>
      <c r="BO833" s="110" t="str">
        <f t="shared" si="1075"/>
        <v/>
      </c>
      <c r="BP833" s="111" t="str">
        <f t="shared" si="1126"/>
        <v/>
      </c>
      <c r="BQ833" s="110" t="str">
        <f t="shared" si="1127"/>
        <v/>
      </c>
      <c r="BR833" s="153"/>
      <c r="BS833" s="115" t="str">
        <f t="shared" si="1076"/>
        <v/>
      </c>
      <c r="BT833" s="132" t="str">
        <f t="shared" si="1139"/>
        <v/>
      </c>
      <c r="BU833" s="146" t="str">
        <f t="shared" si="1077"/>
        <v/>
      </c>
      <c r="BV833" s="115" t="str">
        <f t="shared" si="1078"/>
        <v/>
      </c>
      <c r="BW833" s="118" t="str">
        <f t="shared" si="1079"/>
        <v/>
      </c>
      <c r="BX833" s="119"/>
      <c r="BY833" s="111" t="str">
        <f t="shared" si="1080"/>
        <v/>
      </c>
      <c r="BZ833" s="111" t="str">
        <f t="shared" si="1081"/>
        <v/>
      </c>
      <c r="CA833" s="111" t="str">
        <f t="shared" si="1082"/>
        <v/>
      </c>
      <c r="CB833" s="142" t="str">
        <f t="shared" si="1083"/>
        <v/>
      </c>
      <c r="CC833" s="184" t="str">
        <f t="shared" si="1084"/>
        <v/>
      </c>
      <c r="CD833" s="115" t="str">
        <f t="shared" si="1085"/>
        <v/>
      </c>
      <c r="CE833" s="115" t="str">
        <f t="shared" si="1086"/>
        <v/>
      </c>
      <c r="CF833" s="125" t="str">
        <f t="shared" si="1087"/>
        <v/>
      </c>
      <c r="CG833" s="125" t="str">
        <f t="shared" si="1088"/>
        <v/>
      </c>
      <c r="CH833" s="149" t="str">
        <f t="shared" si="1089"/>
        <v/>
      </c>
      <c r="CI833" s="142" t="str">
        <f t="shared" si="1090"/>
        <v/>
      </c>
      <c r="CJ833" s="119"/>
      <c r="CK833" s="109"/>
      <c r="CL833" s="166" t="str">
        <f t="shared" si="1091"/>
        <v/>
      </c>
      <c r="CM833" s="166" t="str">
        <f t="shared" si="1092"/>
        <v/>
      </c>
      <c r="CN833" s="163" t="str">
        <f t="shared" si="1093"/>
        <v/>
      </c>
      <c r="CO833" s="164" t="str">
        <f t="shared" si="1094"/>
        <v/>
      </c>
      <c r="CP833" s="109"/>
      <c r="CQ833" s="163" t="str">
        <f t="shared" si="1095"/>
        <v/>
      </c>
      <c r="CR833" s="163" t="str">
        <f t="shared" si="1096"/>
        <v/>
      </c>
      <c r="CS833" s="109"/>
      <c r="CT833" s="112" t="str">
        <f t="shared" si="1128"/>
        <v/>
      </c>
      <c r="CU833" s="145" t="str">
        <f t="shared" si="1129"/>
        <v/>
      </c>
      <c r="CV833" s="111" t="str">
        <f t="shared" si="1130"/>
        <v/>
      </c>
      <c r="CW833" s="111" t="str">
        <f t="shared" si="1131"/>
        <v/>
      </c>
      <c r="CX833" s="109" t="str">
        <f t="shared" si="1097"/>
        <v/>
      </c>
      <c r="CY833" s="126" t="str">
        <f t="shared" si="1098"/>
        <v/>
      </c>
      <c r="CZ833" s="126" t="str">
        <f t="shared" si="1099"/>
        <v/>
      </c>
      <c r="DA833" s="126" t="str">
        <f t="shared" si="1100"/>
        <v/>
      </c>
      <c r="DB833" s="145" t="str">
        <f t="shared" si="1101"/>
        <v/>
      </c>
      <c r="DC833" s="143" t="str">
        <f t="shared" si="1102"/>
        <v/>
      </c>
      <c r="DD833" s="121"/>
      <c r="DE833" s="113" t="str">
        <f t="shared" si="1103"/>
        <v/>
      </c>
      <c r="DF833" s="113" t="str">
        <f t="shared" si="1104"/>
        <v/>
      </c>
      <c r="DG833" s="111" t="e">
        <f t="shared" si="1132"/>
        <v>#N/A</v>
      </c>
      <c r="DH833" s="108" t="str">
        <f t="shared" si="1105"/>
        <v/>
      </c>
      <c r="DI833" s="108" t="str">
        <f t="shared" si="1133"/>
        <v/>
      </c>
      <c r="DJ833" s="108" t="str">
        <f t="shared" si="1134"/>
        <v/>
      </c>
      <c r="DK833" s="108" t="str">
        <f t="shared" si="1137"/>
        <v/>
      </c>
      <c r="DL833" s="108" t="str">
        <f t="shared" si="1135"/>
        <v/>
      </c>
      <c r="DM833" s="108" t="str">
        <f t="shared" si="1136"/>
        <v/>
      </c>
      <c r="DN833" s="103"/>
      <c r="DO833" s="170" t="str">
        <f t="shared" si="1106"/>
        <v/>
      </c>
      <c r="DP833" s="170" t="str">
        <f t="shared" si="1107"/>
        <v/>
      </c>
      <c r="DQ833" s="170" t="str">
        <f t="shared" si="1108"/>
        <v/>
      </c>
      <c r="DR833" s="55" t="str">
        <f t="shared" si="1109"/>
        <v/>
      </c>
      <c r="DS833" s="55" t="str">
        <f t="shared" si="1110"/>
        <v/>
      </c>
      <c r="DT833" s="173" t="str">
        <f t="shared" si="1111"/>
        <v/>
      </c>
      <c r="DU833" s="55" t="str">
        <f t="shared" si="1112"/>
        <v/>
      </c>
      <c r="DV833" s="21" t="str">
        <f t="shared" si="1113"/>
        <v/>
      </c>
      <c r="DW833" s="11" t="str">
        <f t="shared" si="1138"/>
        <v/>
      </c>
      <c r="DX833" s="12" t="str">
        <f t="shared" si="1114"/>
        <v/>
      </c>
      <c r="DY833" s="15"/>
    </row>
    <row r="834" spans="1:129" ht="19.899999999999999" customHeight="1" x14ac:dyDescent="0.25">
      <c r="A834" s="47">
        <f t="shared" si="1115"/>
        <v>833</v>
      </c>
      <c r="B834" s="176"/>
      <c r="C834" s="194"/>
      <c r="D834" s="176"/>
      <c r="E834" s="194"/>
      <c r="F834" s="192"/>
      <c r="G834" s="193"/>
      <c r="H834" s="176"/>
      <c r="I834" s="176"/>
      <c r="J834" s="180"/>
      <c r="K834" s="180"/>
      <c r="L834" s="180"/>
      <c r="M834" s="40"/>
      <c r="N834" s="10" t="str">
        <f t="shared" ref="N834:N897" si="1145">IF(OR(AND(ISNUMBER(Sensor_Time),ISNUMBER(Sensor_Glucose)),AND(ISNUMBER(Meter_Time),ISNUMBER(Meter_Glucose))),1,"")</f>
        <v/>
      </c>
      <c r="O834" s="13"/>
      <c r="P834" s="26" t="str">
        <f t="shared" si="1143"/>
        <v/>
      </c>
      <c r="Q834" s="26" t="str">
        <f t="shared" si="1143"/>
        <v/>
      </c>
      <c r="R834" s="26" t="str">
        <f t="shared" si="1143"/>
        <v/>
      </c>
      <c r="S834" s="26" t="str">
        <f t="shared" si="1143"/>
        <v/>
      </c>
      <c r="T834" s="26" t="str">
        <f t="shared" si="1143"/>
        <v/>
      </c>
      <c r="U834" s="157" t="str">
        <f t="shared" si="1143"/>
        <v/>
      </c>
      <c r="V834" s="26" t="str">
        <f t="shared" si="1143"/>
        <v/>
      </c>
      <c r="W834" s="26" t="str">
        <f t="shared" si="1143"/>
        <v/>
      </c>
      <c r="X834" s="26" t="str">
        <f t="shared" si="1143"/>
        <v/>
      </c>
      <c r="Y834" s="24" t="str">
        <f t="shared" si="1143"/>
        <v/>
      </c>
      <c r="Z834" s="18" t="str">
        <f t="shared" si="1144"/>
        <v/>
      </c>
      <c r="AA834" s="24" t="str">
        <f t="shared" si="1144"/>
        <v/>
      </c>
      <c r="AB834" s="24" t="str">
        <f t="shared" si="1144"/>
        <v/>
      </c>
      <c r="AC834" s="26" t="str">
        <f t="shared" si="1144"/>
        <v/>
      </c>
      <c r="AD834" s="33" t="str">
        <f t="shared" si="1144"/>
        <v/>
      </c>
      <c r="AE834" s="24" t="str">
        <f t="shared" si="1144"/>
        <v/>
      </c>
      <c r="AF834" s="26" t="str">
        <f t="shared" si="1144"/>
        <v/>
      </c>
      <c r="AG834" s="24" t="str">
        <f t="shared" si="1144"/>
        <v/>
      </c>
      <c r="AH834" s="26" t="str">
        <f t="shared" si="1144"/>
        <v/>
      </c>
      <c r="AI834" s="26" t="str">
        <f t="shared" si="1144"/>
        <v/>
      </c>
      <c r="AJ834" s="26" t="str">
        <f t="shared" si="1144"/>
        <v/>
      </c>
      <c r="AK834" s="26" t="str">
        <f t="shared" si="1144"/>
        <v/>
      </c>
      <c r="AL834" s="26" t="str">
        <f t="shared" si="1144"/>
        <v/>
      </c>
      <c r="AM834" s="18" t="str">
        <f t="shared" si="1144"/>
        <v/>
      </c>
      <c r="AN834" s="9"/>
      <c r="AO834" s="152" t="str">
        <f t="shared" si="1116"/>
        <v/>
      </c>
      <c r="AP834" s="150" t="str">
        <f t="shared" ref="AP834:AP897" si="1146">IF(ISNUMBER(Sensor_Glucose),1*Sensor_Glucose,"")</f>
        <v/>
      </c>
      <c r="AQ834" s="151" t="str">
        <f t="shared" ref="AQ834:AQ897" si="1147">IF(ISNUMBER(Sensor_Glucose),OnePtCF*Sensor_Glucose,"")</f>
        <v/>
      </c>
      <c r="AR834" s="107" t="str">
        <f t="shared" ref="AR834:AR897" si="1148">IF(Sensor_Glucose="","",IF(OnePointOpt,1*Post_Cal_Sensor_Glucose,1*Pre_Cal_Sensor_Glucose))</f>
        <v/>
      </c>
      <c r="AS834" s="128" t="str">
        <f t="shared" ref="AS834:AS897" si="1149">IF(ISNUMBER(Meter_Glucose),1*Meter_Glucose,IF(ISNUMBER(Sensor_Glucose),1*SG_to_Use,""))</f>
        <v/>
      </c>
      <c r="AT834" s="114" t="str">
        <f t="shared" si="1117"/>
        <v/>
      </c>
      <c r="AU834" s="114" t="str">
        <f t="shared" si="1118"/>
        <v/>
      </c>
      <c r="AV834" s="114" t="str">
        <f t="shared" si="1119"/>
        <v/>
      </c>
      <c r="AW834" s="114" t="str">
        <f t="shared" si="1120"/>
        <v/>
      </c>
      <c r="AX834" s="117" t="str">
        <f t="shared" si="1121"/>
        <v/>
      </c>
      <c r="AY834" s="117" t="str">
        <f t="shared" si="1122"/>
        <v/>
      </c>
      <c r="AZ834" s="111" t="str">
        <f t="shared" si="1123"/>
        <v/>
      </c>
      <c r="BA834" s="133" t="str">
        <f t="shared" si="1124"/>
        <v/>
      </c>
      <c r="BB834" s="126" t="str">
        <f t="shared" ref="BB834:BB897" si="1150">IF(ISNUMBER(SG_or_BG_entered),1*Target_High,"")</f>
        <v/>
      </c>
      <c r="BC834" s="126" t="str">
        <f t="shared" ref="BC834:BC897" si="1151">IF(ISNUMBER(SG_or_BG_entered),(Target_High+Target_Low)/2,"")</f>
        <v/>
      </c>
      <c r="BD834" s="127" t="str">
        <f t="shared" ref="BD834:BD897" si="1152">IF(ISNUMBER(SG_or_BG_entered),1000*Kp_U_Kg_hr_per_mg_dL,"")</f>
        <v/>
      </c>
      <c r="BE834" s="115" t="str">
        <f t="shared" ref="BE834:BE897" si="1153">IF(SG_or_BG_entered="","",K_P*(Glucose_To_Use-Target))</f>
        <v/>
      </c>
      <c r="BF834" s="148" t="str">
        <f t="shared" ref="BF834:BF897" si="1154">IF(SG_or_BG_entered="","",K_P/T_I)</f>
        <v/>
      </c>
      <c r="BG834" s="126" t="str">
        <f t="shared" ref="BG834:BG897" si="1155">IF(ISNUMBER(SG_or_BG_entered),1*Target_Low,"")</f>
        <v/>
      </c>
      <c r="BH834" s="126" t="str">
        <f t="shared" ref="BH834:BH897" si="1156">IF(ISNUMBER(SG_or_BG_entered),1*Target_High,"")</f>
        <v/>
      </c>
      <c r="BI834" s="126" t="str">
        <f t="shared" ref="BI834:BI897" si="1157">IF(SG_or_BG_entered="","",K_P*(Target-WP_Low))</f>
        <v/>
      </c>
      <c r="BJ834" s="126" t="str">
        <f t="shared" ref="BJ834:BJ897" si="1158">IF(SG_or_BG_entered="","",1000*Ins_Max_Target)</f>
        <v/>
      </c>
      <c r="BK834" s="111" t="str">
        <f t="shared" ref="BK834:BK897" si="1159">IF(SG_or_BG_entered="","",
  IF(Glucose_To_Use&gt;=WP_High,1*IWP_High,
  IF(Glucose_To_Use&gt;=WP_Low,1*IWP_Low+(Glucose_To_Use-WP_Low)/(WP_High-WP_Low)*(IWP_High-IWP_Low),
  1*IWP_Low)))</f>
        <v/>
      </c>
      <c r="BL834" s="118" t="str">
        <f t="shared" si="1125"/>
        <v/>
      </c>
      <c r="BM834" s="115" t="str">
        <f t="shared" ref="BM834:BM897" si="1160">IF(SG_or_BG_entered="","",K_P*T_D*dGdt)</f>
        <v/>
      </c>
      <c r="BN834" s="110" t="str">
        <f t="shared" ref="BN834:BN897" si="1161">IF(SG_or_BG_entered="","",(P_con+I_con+D_con)/1000)</f>
        <v/>
      </c>
      <c r="BO834" s="110" t="str">
        <f t="shared" ref="BO834:BO897" si="1162">IF(SG_or_BG_entered="","",ROUND(MIN(1*Ins_Rate_Max,IF(1*Unconstrained_PID&lt;1*Min_Change_Absolute/2,0,1*Unconstrained_PID)),2))</f>
        <v/>
      </c>
      <c r="BP834" s="111" t="str">
        <f t="shared" si="1126"/>
        <v/>
      </c>
      <c r="BQ834" s="110" t="str">
        <f t="shared" si="1127"/>
        <v/>
      </c>
      <c r="BR834" s="153"/>
      <c r="BS834" s="115" t="str">
        <f t="shared" ref="BS834:BS897" si="1163">IF(SG_or_BG_entered="","",K_P*(der_adj_glc-INDEX(G_Rescue_Target,n))/1000)</f>
        <v/>
      </c>
      <c r="BT834" s="132" t="str">
        <f t="shared" si="1139"/>
        <v/>
      </c>
      <c r="BU834" s="146" t="str">
        <f t="shared" ref="BU834:BU897" si="1164">IF(SG_or_BG_entered="","",
     IF(ISNUMBER(N_consecutive_boluses),1+N_consecutive_boluses,1))</f>
        <v/>
      </c>
      <c r="BV834" s="115" t="str">
        <f t="shared" ref="BV834:BV897" si="1165">IF(SG_or_BG_entered="","",IF(OR(PID_Glc&gt;-Min_Change_Absolute/2,der_adj_glc&gt;der_adj_glc_2_rescue),0,-PID_Glc*(K_glc_inc*K_Glc/25/10*60)*BodyWeight))</f>
        <v/>
      </c>
      <c r="BW834" s="118" t="str">
        <f t="shared" ref="BW834:BW897" si="1166">IF(OR(D25_Inf_Rate="",D25_Inf_Rate=0),"",D25_Inf_Rate*Inf_2_Bolus/60)</f>
        <v/>
      </c>
      <c r="BX834" s="119"/>
      <c r="BY834" s="111" t="str">
        <f t="shared" ref="BY834:BY897" si="116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34" s="111" t="str">
        <f t="shared" ref="BZ834:BZ897" si="116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34" s="111" t="str">
        <f t="shared" ref="CA834:CA897" si="116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34" s="142" t="str">
        <f t="shared" ref="CB834:CB897" si="1170">IF(SG_or_BG_entered="","",
  IF(ISNUMBER(Glucose_Override),1*Override_D25_Bolus,
  IF(ISNUMBER(Glc_Bolus),1*Glc_Bolus,"")))</f>
        <v/>
      </c>
      <c r="CC834" s="184" t="str">
        <f t="shared" ref="CC834:CC897" si="1171">IF(SG_or_BG_entered="","",
IF(Insulin_Override,1*Override_Insulin_Rate,IF(Glucose_Override,-Override_D25_Bolus/BodyWeight/(K_Glc/25/10*60)/(Inf_2_Bolus/60),"")))</f>
        <v/>
      </c>
      <c r="CD834" s="115" t="str">
        <f t="shared" ref="CD834:CD897" si="1172">IF(Override_PID="","",MAX(0,Override_PID*1000-P_con-D_con))</f>
        <v/>
      </c>
      <c r="CE834" s="115" t="str">
        <f t="shared" ref="CE834:CE897" si="1173">IF(SG_or_BG_entered="","",
  IF(Override_I="",1*I_con,1*Override_I))</f>
        <v/>
      </c>
      <c r="CF834" s="125" t="str">
        <f t="shared" ref="CF834:CF897" si="1174">IF(SG_or_BG_entered="","",IF(I_con&gt;=IWP_High,TRUE,FALSE))</f>
        <v/>
      </c>
      <c r="CG834" s="125" t="str">
        <f t="shared" ref="CG834:CG897" si="1175">IF(SG_or_BG_entered="","",IF(PID&gt;=Ins_Rate_Max,TRUE,FALSE))</f>
        <v/>
      </c>
      <c r="CH834" s="149" t="str">
        <f t="shared" ref="CH834:CH897" si="1176">IF(SG_or_BG_entered="","",
IF(ISNUMBER(Override_PID),1*Override_Insulin_Rate,1*PID_Rate))</f>
        <v/>
      </c>
      <c r="CI834" s="142" t="str">
        <f t="shared" ref="CI834:CI897" si="1177">IF(SG_or_BG_entered="","",
IF(Override_Error=TRUE,#N/A,ROUND(PID_U_per_kg_per_h_to_Use/Ins_Inf_Con*BodyWeight,2)))</f>
        <v/>
      </c>
      <c r="CJ834" s="119"/>
      <c r="CK834" s="109"/>
      <c r="CL834" s="166" t="str">
        <f t="shared" ref="CL834:CL897" si="1178">IF(SG_or_BG_entered="","",
IF(ROW(A834)=2,0,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34" s="166" t="str">
        <f t="shared" ref="CM834:CM897" si="1179">IF(SG_or_BG_entered="","",
IF(ROW(A834)=2,0,IF(PID_U_per_kg_per_h_to_Use&lt;&gt;0,0,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34" s="163" t="str">
        <f t="shared" ref="CN834:CN897" si="1180">IF(SG_or_BG_entered="","",
IF(ROW(A834)=2,FALSE,
       IF(AND(INDEX(Glucose_To_Use,n)&gt;60,INDEX(Glucose_To_Use,n-1)&gt;60),TRUE,FALSE)
))</f>
        <v/>
      </c>
      <c r="CO834" s="164" t="str">
        <f t="shared" ref="CO834:CO897" si="1181">IF(SG_or_BG_entered="","",
  IF(Observation_Mode_Status=1,TRUE,FALSE)
)</f>
        <v/>
      </c>
      <c r="CP834" s="109"/>
      <c r="CQ834" s="163" t="str">
        <f t="shared" ref="CQ834:CQ897" si="1182">IF(SG_or_BG_entered="","",
IF(INDEX(Acetaminophen_Mode_Initialized,n)=1,0,
IF(AND(ROW(A834)=2,ISBLANK(INDEX(Acetaminophen_Mode_Initialized,n))),"",
IF(NOT(ISNUMBER(INDEX(Time_Since_Acetaminophen_Mode_Initialized,n-1))),"",
INDEX(unconstrained_meter_DT,n)/60+INDEX(Time_Since_Acetaminophen_Mode_Initialized,n-1)
))))</f>
        <v/>
      </c>
      <c r="CR834" s="163" t="str">
        <f t="shared" ref="CR834:CR897" si="118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34" s="109"/>
      <c r="CT834" s="112" t="str">
        <f t="shared" si="1128"/>
        <v/>
      </c>
      <c r="CU834" s="145" t="str">
        <f t="shared" si="1129"/>
        <v/>
      </c>
      <c r="CV834" s="111" t="str">
        <f t="shared" si="1130"/>
        <v/>
      </c>
      <c r="CW834" s="111" t="str">
        <f t="shared" si="1131"/>
        <v/>
      </c>
      <c r="CX834" s="109" t="str">
        <f t="shared" ref="CX834:CX897" si="1184">IF(SG_or_BG_entered="","",IF(ISNUMBER(Glc_Bolus_To_Use),TRUE,FALSE))</f>
        <v/>
      </c>
      <c r="CY834" s="126" t="str">
        <f t="shared" ref="CY834:CY897" si="1185">IF(ISNUMBER(SG_or_BG_entered), dT_SG1*60,"")</f>
        <v/>
      </c>
      <c r="CZ834" s="126" t="str">
        <f t="shared" ref="CZ834:CZ897" si="1186">IF(ISNUMBER(SG_or_BG_entered), dT_SG2*60,"")</f>
        <v/>
      </c>
      <c r="DA834" s="126" t="str">
        <f t="shared" ref="DA834:DA897" si="1187">IF(ISNUMBER(SG_or_BG_entered), dT_in_Observation_Mode_hr*60,"")</f>
        <v/>
      </c>
      <c r="DB834" s="145" t="str">
        <f t="shared" ref="DB834:DB897" si="118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34" s="143" t="str">
        <f t="shared" ref="DC834:DC897" si="1189">IF(ISNUMBER(Time_accepted),Time_accepted+TIME(0,dT_minutes,0),"")</f>
        <v/>
      </c>
      <c r="DD834" s="121"/>
      <c r="DE834" s="113" t="str">
        <f t="shared" ref="DE834:DE897" si="1190">IF(AND(NOT(ISNUMBER(C834)),NOT(ISNUMBER(E834))),"",IF(AND(ISNUMBER(C834),NOT(ISNUMBER(E834))),CH834,IF(ISNUMBER(DE834),DE834,"")))</f>
        <v/>
      </c>
      <c r="DF834" s="113" t="str">
        <f t="shared" ref="DF834:DF897" si="1191">IF(ISNUMBER(Meter_Glucose),PID_Rate,"")</f>
        <v/>
      </c>
      <c r="DG834" s="111" t="e">
        <f t="shared" si="1132"/>
        <v>#N/A</v>
      </c>
      <c r="DH834" s="108" t="str">
        <f t="shared" ref="DH834:DH897" si="119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34" s="108" t="str">
        <f t="shared" si="1133"/>
        <v/>
      </c>
      <c r="DJ834" s="108" t="str">
        <f t="shared" si="1134"/>
        <v/>
      </c>
      <c r="DK834" s="108" t="str">
        <f t="shared" si="1137"/>
        <v/>
      </c>
      <c r="DL834" s="108" t="str">
        <f t="shared" si="1135"/>
        <v/>
      </c>
      <c r="DM834" s="108" t="str">
        <f t="shared" si="1136"/>
        <v/>
      </c>
      <c r="DN834" s="103"/>
      <c r="DO834" s="170" t="str">
        <f t="shared" ref="DO834:DO897" si="1193">IF(SG_or_BG_entered="","",
      IF(AND(INDEX(Time_glc_below_high_target,n)&gt;P_dT_for_OM,INDEX(Time_ins_off,n)&gt;P_dT_for_OM,INDEX(Two_Values_Since_Hypo,n)),1,0)
      )</f>
        <v/>
      </c>
      <c r="DP834" s="170" t="str">
        <f t="shared" ref="DP834:DP897" si="1194">IF(SG_or_BG_entered="","",
IF(Acetaminophen_Mode_Recommend=TRUE,1,
0
))</f>
        <v/>
      </c>
      <c r="DQ834" s="170" t="str">
        <f t="shared" ref="DQ834:DQ897" si="1195">IF(SG_or_BG_entered="","",
IF(AND(ISNUMBER(Meter_Only_Mode_Initialized),Meter_Only_Mode_Initialized=0),0,
IF(AND(ISNUMBER(Meter_Only_Mode_Initialized),Meter_Only_Mode_Initialized=1),1,
IF(INDEX(Meter_Only_Mode_ON,n-1)=1,1,
0
))))</f>
        <v/>
      </c>
      <c r="DR834" s="55" t="str">
        <f t="shared" ref="DR834:DR897" si="1196">IF(SG_or_BG_entered="","",
IF(I_to_use_mU_kg_hr/1000&gt;Ins_Max_Target,I_to_use_mU_kg_hr/1000,""))</f>
        <v/>
      </c>
      <c r="DS834" s="55" t="str">
        <f t="shared" ref="DS834:DS897" si="1197">IF(SG_or_BG_entered="","",
  IF(1*PID_U_per_kg_per_h_to_Use&gt;1*Ins_Rate_Max,1*PID_U_per_kg_per_h_to_Use,""))</f>
        <v/>
      </c>
      <c r="DT834" s="173" t="str">
        <f t="shared" ref="DT834:DT897" si="1198">IF(OR(SG_or_BG_entered="", AND(Blood_Check_Needed=TRUE,NOT(ISNUMBER(Meter_Glucose)))),"",
        PID_mL_per_hr_to_Use)</f>
        <v/>
      </c>
      <c r="DU834" s="55" t="str">
        <f t="shared" ref="DU834:DU897" si="1199">IF(OR(SG_or_BG_entered="", AND(Blood_Check_Needed=TRUE,NOT(ISNUMBER(Meter_Glucose)))),"",
        PID_U_per_kg_per_h_to_Use)</f>
        <v/>
      </c>
      <c r="DV834" s="21" t="str">
        <f t="shared" ref="DV834:DV897" si="1200">IF(OR(SG_or_BG_entered="",AND(Blood_Check_Needed=TRUE,NOT(ISNUMBER(Meter_Glucose)))),"",
  IF(OR(Glc_Bolus="",Glc_Bolus=0),"",
Glc_Bolus_To_Use
))</f>
        <v/>
      </c>
      <c r="DW834" s="11" t="str">
        <f t="shared" si="1138"/>
        <v/>
      </c>
      <c r="DX834" s="12" t="str">
        <f t="shared" ref="DX834:DX897" si="1201">Tnext_24hr</f>
        <v/>
      </c>
      <c r="DY834" s="15"/>
    </row>
    <row r="835" spans="1:129" ht="19.899999999999999" customHeight="1" x14ac:dyDescent="0.25">
      <c r="A835" s="47">
        <f t="shared" ref="A835:A898" si="1202">A834+1</f>
        <v>834</v>
      </c>
      <c r="B835" s="176"/>
      <c r="C835" s="194"/>
      <c r="D835" s="176"/>
      <c r="E835" s="194"/>
      <c r="F835" s="192"/>
      <c r="G835" s="193"/>
      <c r="H835" s="176"/>
      <c r="I835" s="176"/>
      <c r="J835" s="180"/>
      <c r="K835" s="180"/>
      <c r="L835" s="180"/>
      <c r="M835" s="40"/>
      <c r="N835" s="10" t="str">
        <f t="shared" si="1145"/>
        <v/>
      </c>
      <c r="O835" s="13"/>
      <c r="P835" s="26" t="str">
        <f t="shared" si="1143"/>
        <v/>
      </c>
      <c r="Q835" s="26" t="str">
        <f t="shared" si="1143"/>
        <v/>
      </c>
      <c r="R835" s="26" t="str">
        <f t="shared" si="1143"/>
        <v/>
      </c>
      <c r="S835" s="26" t="str">
        <f t="shared" si="1143"/>
        <v/>
      </c>
      <c r="T835" s="26" t="str">
        <f t="shared" si="1143"/>
        <v/>
      </c>
      <c r="U835" s="157" t="str">
        <f t="shared" si="1143"/>
        <v/>
      </c>
      <c r="V835" s="26" t="str">
        <f t="shared" si="1143"/>
        <v/>
      </c>
      <c r="W835" s="26" t="str">
        <f t="shared" si="1143"/>
        <v/>
      </c>
      <c r="X835" s="26" t="str">
        <f t="shared" si="1143"/>
        <v/>
      </c>
      <c r="Y835" s="24" t="str">
        <f t="shared" si="1143"/>
        <v/>
      </c>
      <c r="Z835" s="18" t="str">
        <f t="shared" si="1144"/>
        <v/>
      </c>
      <c r="AA835" s="24" t="str">
        <f t="shared" si="1144"/>
        <v/>
      </c>
      <c r="AB835" s="24" t="str">
        <f t="shared" si="1144"/>
        <v/>
      </c>
      <c r="AC835" s="26" t="str">
        <f t="shared" si="1144"/>
        <v/>
      </c>
      <c r="AD835" s="33" t="str">
        <f t="shared" si="1144"/>
        <v/>
      </c>
      <c r="AE835" s="24" t="str">
        <f t="shared" si="1144"/>
        <v/>
      </c>
      <c r="AF835" s="26" t="str">
        <f t="shared" si="1144"/>
        <v/>
      </c>
      <c r="AG835" s="24" t="str">
        <f t="shared" si="1144"/>
        <v/>
      </c>
      <c r="AH835" s="26" t="str">
        <f t="shared" si="1144"/>
        <v/>
      </c>
      <c r="AI835" s="26" t="str">
        <f t="shared" si="1144"/>
        <v/>
      </c>
      <c r="AJ835" s="26" t="str">
        <f t="shared" si="1144"/>
        <v/>
      </c>
      <c r="AK835" s="26" t="str">
        <f t="shared" si="1144"/>
        <v/>
      </c>
      <c r="AL835" s="26" t="str">
        <f t="shared" si="1144"/>
        <v/>
      </c>
      <c r="AM835" s="18" t="str">
        <f t="shared" si="1144"/>
        <v/>
      </c>
      <c r="AN835" s="9"/>
      <c r="AO835" s="152" t="str">
        <f t="shared" ref="AO835:AO898" si="1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AO834))))</f>
        <v/>
      </c>
      <c r="AP835" s="150" t="str">
        <f t="shared" si="1146"/>
        <v/>
      </c>
      <c r="AQ835" s="151" t="str">
        <f t="shared" si="1147"/>
        <v/>
      </c>
      <c r="AR835" s="107" t="str">
        <f t="shared" si="1148"/>
        <v/>
      </c>
      <c r="AS835" s="128" t="str">
        <f t="shared" si="1149"/>
        <v/>
      </c>
      <c r="AT835" s="114" t="str">
        <f t="shared" ref="AT835:AT898" si="1204">IF(SG_or_BG_entered="","",
  IF(INDEX(Sensor_Time,n)&gt;INDEX(Sensor_Time,n-1),ROUND((INDEX(Sensor_Time,n)-INDEX(Sensor_Time,n-1))*24*60,0),#N/A))</f>
        <v/>
      </c>
      <c r="AU835" s="114" t="str">
        <f t="shared" ref="AU835:AU898" si="1205">IF(ISNUMBER(unconstrained_sensor_DT),IF(unconstrained_sensor_DT&lt;Min_Der_Interval,Min_Der_Interval,1*unconstrained_sensor_DT),"")</f>
        <v/>
      </c>
      <c r="AV835" s="114" t="str">
        <f t="shared" ref="AV835:AV898" si="1206">IF(AND(ISNUMBER(INDEX(Meter_Time,n)),ISNUMBER(INDEX(Meter_Time,n-1))), (INDEX(Meter_Time,n)-INDEX(Meter_Time,n-1))*24*60,"")</f>
        <v/>
      </c>
      <c r="AW835" s="114" t="str">
        <f t="shared" ref="AW835:AW898" si="1207">IF(unconstrained_meter_DT="","",IF(1*unconstrained_meter_DT&lt;1*Min_Der_Interval,1*Min_Der_Interval,1*unconstrained_meter_DT))</f>
        <v/>
      </c>
      <c r="AX835" s="117" t="str">
        <f t="shared" ref="AX835:AX898" si="1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35" s="117" t="str">
        <f t="shared" ref="AY835:AY898" si="1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35" s="111" t="str">
        <f t="shared" ref="AZ835:AZ898" si="1210">IF(SG_or_BG_entered="","",
IF(ISNUMBER(INDEX(Glc_Bolus_To_Use,n-1)),0,
IF(ISNUMBER(dBGdt),1*dBGdt,
IF(ISNUMBER(dSGdt),1*dSGdt,
""))))</f>
        <v/>
      </c>
      <c r="BA835" s="133" t="str">
        <f t="shared" ref="BA835:BA898" si="1211">IF(SG_or_BG_entered="","",Glucose_To_Use+T_D*dGdt)</f>
        <v/>
      </c>
      <c r="BB835" s="126" t="str">
        <f t="shared" si="1150"/>
        <v/>
      </c>
      <c r="BC835" s="126" t="str">
        <f t="shared" si="1151"/>
        <v/>
      </c>
      <c r="BD835" s="127" t="str">
        <f t="shared" si="1152"/>
        <v/>
      </c>
      <c r="BE835" s="115" t="str">
        <f t="shared" si="1153"/>
        <v/>
      </c>
      <c r="BF835" s="148" t="str">
        <f t="shared" si="1154"/>
        <v/>
      </c>
      <c r="BG835" s="126" t="str">
        <f t="shared" si="1155"/>
        <v/>
      </c>
      <c r="BH835" s="126" t="str">
        <f t="shared" si="1156"/>
        <v/>
      </c>
      <c r="BI835" s="126" t="str">
        <f t="shared" si="1157"/>
        <v/>
      </c>
      <c r="BJ835" s="126" t="str">
        <f t="shared" si="1158"/>
        <v/>
      </c>
      <c r="BK835" s="111" t="str">
        <f t="shared" si="1159"/>
        <v/>
      </c>
      <c r="BL835" s="118" t="str">
        <f t="shared" ref="BL835:BL898" si="1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35" s="115" t="str">
        <f t="shared" si="1160"/>
        <v/>
      </c>
      <c r="BN835" s="110" t="str">
        <f t="shared" si="1161"/>
        <v/>
      </c>
      <c r="BO835" s="110" t="str">
        <f t="shared" si="1162"/>
        <v/>
      </c>
      <c r="BP835" s="111" t="str">
        <f t="shared" ref="BP835:BP898" si="121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35" s="110" t="str">
        <f t="shared" ref="BQ835:BQ898" si="1214">IF(SG_or_BG_entered="","",
  IF(Rec_PID_Rate=TRUE,1*PID,INDEX(PID_U_per_kg_per_h_to_Use,n-1)))</f>
        <v/>
      </c>
      <c r="BR835" s="153"/>
      <c r="BS835" s="115" t="str">
        <f t="shared" si="1163"/>
        <v/>
      </c>
      <c r="BT835" s="132" t="str">
        <f t="shared" si="1139"/>
        <v/>
      </c>
      <c r="BU835" s="146" t="str">
        <f t="shared" si="1164"/>
        <v/>
      </c>
      <c r="BV835" s="115" t="str">
        <f t="shared" si="1165"/>
        <v/>
      </c>
      <c r="BW835" s="118" t="str">
        <f t="shared" si="1166"/>
        <v/>
      </c>
      <c r="BX835" s="119"/>
      <c r="BY835" s="111" t="str">
        <f t="shared" si="1167"/>
        <v/>
      </c>
      <c r="BZ835" s="111" t="str">
        <f t="shared" si="1168"/>
        <v/>
      </c>
      <c r="CA835" s="111" t="str">
        <f t="shared" si="1169"/>
        <v/>
      </c>
      <c r="CB835" s="142" t="str">
        <f t="shared" si="1170"/>
        <v/>
      </c>
      <c r="CC835" s="184" t="str">
        <f t="shared" si="1171"/>
        <v/>
      </c>
      <c r="CD835" s="115" t="str">
        <f t="shared" si="1172"/>
        <v/>
      </c>
      <c r="CE835" s="115" t="str">
        <f t="shared" si="1173"/>
        <v/>
      </c>
      <c r="CF835" s="125" t="str">
        <f t="shared" si="1174"/>
        <v/>
      </c>
      <c r="CG835" s="125" t="str">
        <f t="shared" si="1175"/>
        <v/>
      </c>
      <c r="CH835" s="149" t="str">
        <f t="shared" si="1176"/>
        <v/>
      </c>
      <c r="CI835" s="142" t="str">
        <f t="shared" si="1177"/>
        <v/>
      </c>
      <c r="CJ835" s="119"/>
      <c r="CK835" s="109"/>
      <c r="CL835" s="166" t="str">
        <f t="shared" si="1178"/>
        <v/>
      </c>
      <c r="CM835" s="166" t="str">
        <f t="shared" si="1179"/>
        <v/>
      </c>
      <c r="CN835" s="163" t="str">
        <f t="shared" si="1180"/>
        <v/>
      </c>
      <c r="CO835" s="164" t="str">
        <f t="shared" si="1181"/>
        <v/>
      </c>
      <c r="CP835" s="109"/>
      <c r="CQ835" s="163" t="str">
        <f t="shared" si="1182"/>
        <v/>
      </c>
      <c r="CR835" s="163" t="str">
        <f t="shared" si="1183"/>
        <v/>
      </c>
      <c r="CS835" s="109"/>
      <c r="CT835" s="112" t="str">
        <f t="shared" ref="CT835:CT898" si="1215">IF(SG_or_BG_entered="","",
  IF(AND(ISNUMBER(Meter_Glucose),ISNUMBER(Sensor_Glucose)),
  IF(ABS(Meter_Glucose-Sensor_Glucose)/Meter_Glucose&gt;=Min_Diff_4_Cal,TRUE,FALSE),
  ""))</f>
        <v/>
      </c>
      <c r="CU835" s="145" t="str">
        <f t="shared" ref="CU835:CU898" si="1216">IF(SG_or_BG_entered="","",
  (INDEX(Sensor_Time,n)-INDEX(Sensor_Time,n-1))*24*60+IF(ISNUMBER(INDEX(Meter_Glucose,n-1)),0,Previous))</f>
        <v/>
      </c>
      <c r="CV835" s="111" t="str">
        <f t="shared" ref="CV835:CV898" si="121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35" s="111" t="str">
        <f t="shared" ref="CW835:CW898" si="1218">IF(ISNUMBER(SG_or_BG_entered),IF(AND(ISNUMBER(Meter_Glucose),time_since_calibration&gt;5),TRUE,FALSE),"")</f>
        <v/>
      </c>
      <c r="CX835" s="109" t="str">
        <f t="shared" si="1184"/>
        <v/>
      </c>
      <c r="CY835" s="126" t="str">
        <f t="shared" si="1185"/>
        <v/>
      </c>
      <c r="CZ835" s="126" t="str">
        <f t="shared" si="1186"/>
        <v/>
      </c>
      <c r="DA835" s="126" t="str">
        <f t="shared" si="1187"/>
        <v/>
      </c>
      <c r="DB835" s="145" t="str">
        <f t="shared" si="1188"/>
        <v/>
      </c>
      <c r="DC835" s="143" t="str">
        <f t="shared" si="1189"/>
        <v/>
      </c>
      <c r="DD835" s="121"/>
      <c r="DE835" s="113" t="str">
        <f t="shared" si="1190"/>
        <v/>
      </c>
      <c r="DF835" s="113" t="str">
        <f t="shared" si="1191"/>
        <v/>
      </c>
      <c r="DG835" s="111" t="e">
        <f t="shared" ref="DG835:DG898" si="1219">IF(SG_or_BG_entered="",#N/A,IF(OR(INDEX(cal_4_SG_perror,n),INDEX(Cal_4_time_limit,n)),TRUE,#N/A))</f>
        <v>#N/A</v>
      </c>
      <c r="DH835" s="108" t="str">
        <f t="shared" si="1192"/>
        <v/>
      </c>
      <c r="DI835" s="108" t="str">
        <f t="shared" ref="DI835:DI898" si="122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35" s="108" t="str">
        <f t="shared" ref="DJ835:DJ898" si="1221">IF(SG_or_BG_entered="","",
   IF(AND(ISNUMBER(SG_Insulin_Rate),NOT(SG_Insulin_Rate=INDEX(PID_U_per_kg_per_h_to_Use,n-1))),TRUE,FALSE))</f>
        <v/>
      </c>
      <c r="DK835" s="108" t="str">
        <f t="shared" si="1137"/>
        <v/>
      </c>
      <c r="DL835" s="108" t="str">
        <f t="shared" ref="DL835:DL898" si="122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35" s="108" t="str">
        <f t="shared" ref="DM835:DM898" si="122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35" s="103"/>
      <c r="DO835" s="170" t="str">
        <f t="shared" si="1193"/>
        <v/>
      </c>
      <c r="DP835" s="170" t="str">
        <f t="shared" si="1194"/>
        <v/>
      </c>
      <c r="DQ835" s="170" t="str">
        <f t="shared" si="1195"/>
        <v/>
      </c>
      <c r="DR835" s="55" t="str">
        <f t="shared" si="1196"/>
        <v/>
      </c>
      <c r="DS835" s="55" t="str">
        <f t="shared" si="1197"/>
        <v/>
      </c>
      <c r="DT835" s="173" t="str">
        <f t="shared" si="1198"/>
        <v/>
      </c>
      <c r="DU835" s="55" t="str">
        <f t="shared" si="1199"/>
        <v/>
      </c>
      <c r="DV835" s="21" t="str">
        <f t="shared" si="1200"/>
        <v/>
      </c>
      <c r="DW835" s="11" t="str">
        <f t="shared" si="1138"/>
        <v/>
      </c>
      <c r="DX835" s="12" t="str">
        <f t="shared" si="1201"/>
        <v/>
      </c>
      <c r="DY835" s="15"/>
    </row>
    <row r="836" spans="1:129" ht="19.899999999999999" customHeight="1" x14ac:dyDescent="0.25">
      <c r="A836" s="47">
        <f t="shared" si="1202"/>
        <v>835</v>
      </c>
      <c r="B836" s="176"/>
      <c r="C836" s="194"/>
      <c r="D836" s="176"/>
      <c r="E836" s="194"/>
      <c r="F836" s="192"/>
      <c r="G836" s="193"/>
      <c r="H836" s="176"/>
      <c r="I836" s="176"/>
      <c r="J836" s="180"/>
      <c r="K836" s="180"/>
      <c r="L836" s="180"/>
      <c r="M836" s="40"/>
      <c r="N836" s="10" t="str">
        <f t="shared" si="1145"/>
        <v/>
      </c>
      <c r="O836" s="13"/>
      <c r="P836" s="26" t="str">
        <f t="shared" si="1143"/>
        <v/>
      </c>
      <c r="Q836" s="26" t="str">
        <f t="shared" si="1143"/>
        <v/>
      </c>
      <c r="R836" s="26" t="str">
        <f t="shared" si="1143"/>
        <v/>
      </c>
      <c r="S836" s="26" t="str">
        <f t="shared" si="1143"/>
        <v/>
      </c>
      <c r="T836" s="26" t="str">
        <f t="shared" si="1143"/>
        <v/>
      </c>
      <c r="U836" s="157" t="str">
        <f t="shared" si="1143"/>
        <v/>
      </c>
      <c r="V836" s="26" t="str">
        <f t="shared" si="1143"/>
        <v/>
      </c>
      <c r="W836" s="26" t="str">
        <f t="shared" si="1143"/>
        <v/>
      </c>
      <c r="X836" s="26" t="str">
        <f t="shared" si="1143"/>
        <v/>
      </c>
      <c r="Y836" s="24" t="str">
        <f t="shared" si="1143"/>
        <v/>
      </c>
      <c r="Z836" s="18" t="str">
        <f t="shared" si="1144"/>
        <v/>
      </c>
      <c r="AA836" s="24" t="str">
        <f t="shared" si="1144"/>
        <v/>
      </c>
      <c r="AB836" s="24" t="str">
        <f t="shared" si="1144"/>
        <v/>
      </c>
      <c r="AC836" s="26" t="str">
        <f t="shared" si="1144"/>
        <v/>
      </c>
      <c r="AD836" s="33" t="str">
        <f t="shared" si="1144"/>
        <v/>
      </c>
      <c r="AE836" s="24" t="str">
        <f t="shared" si="1144"/>
        <v/>
      </c>
      <c r="AF836" s="26" t="str">
        <f t="shared" si="1144"/>
        <v/>
      </c>
      <c r="AG836" s="24" t="str">
        <f t="shared" si="1144"/>
        <v/>
      </c>
      <c r="AH836" s="26" t="str">
        <f t="shared" si="1144"/>
        <v/>
      </c>
      <c r="AI836" s="26" t="str">
        <f t="shared" si="1144"/>
        <v/>
      </c>
      <c r="AJ836" s="26" t="str">
        <f t="shared" si="1144"/>
        <v/>
      </c>
      <c r="AK836" s="26" t="str">
        <f t="shared" si="1144"/>
        <v/>
      </c>
      <c r="AL836" s="26" t="str">
        <f t="shared" si="1144"/>
        <v/>
      </c>
      <c r="AM836" s="18" t="str">
        <f t="shared" si="1144"/>
        <v/>
      </c>
      <c r="AN836" s="9"/>
      <c r="AO836" s="152" t="str">
        <f t="shared" si="1203"/>
        <v/>
      </c>
      <c r="AP836" s="150" t="str">
        <f t="shared" si="1146"/>
        <v/>
      </c>
      <c r="AQ836" s="151" t="str">
        <f t="shared" si="1147"/>
        <v/>
      </c>
      <c r="AR836" s="107" t="str">
        <f t="shared" si="1148"/>
        <v/>
      </c>
      <c r="AS836" s="128" t="str">
        <f t="shared" si="1149"/>
        <v/>
      </c>
      <c r="AT836" s="114" t="str">
        <f t="shared" si="1204"/>
        <v/>
      </c>
      <c r="AU836" s="114" t="str">
        <f t="shared" si="1205"/>
        <v/>
      </c>
      <c r="AV836" s="114" t="str">
        <f t="shared" si="1206"/>
        <v/>
      </c>
      <c r="AW836" s="114" t="str">
        <f t="shared" si="1207"/>
        <v/>
      </c>
      <c r="AX836" s="117" t="str">
        <f t="shared" si="1208"/>
        <v/>
      </c>
      <c r="AY836" s="117" t="str">
        <f t="shared" si="1209"/>
        <v/>
      </c>
      <c r="AZ836" s="111" t="str">
        <f t="shared" si="1210"/>
        <v/>
      </c>
      <c r="BA836" s="133" t="str">
        <f t="shared" si="1211"/>
        <v/>
      </c>
      <c r="BB836" s="126" t="str">
        <f t="shared" si="1150"/>
        <v/>
      </c>
      <c r="BC836" s="126" t="str">
        <f t="shared" si="1151"/>
        <v/>
      </c>
      <c r="BD836" s="127" t="str">
        <f t="shared" si="1152"/>
        <v/>
      </c>
      <c r="BE836" s="115" t="str">
        <f t="shared" si="1153"/>
        <v/>
      </c>
      <c r="BF836" s="148" t="str">
        <f t="shared" si="1154"/>
        <v/>
      </c>
      <c r="BG836" s="126" t="str">
        <f t="shared" si="1155"/>
        <v/>
      </c>
      <c r="BH836" s="126" t="str">
        <f t="shared" si="1156"/>
        <v/>
      </c>
      <c r="BI836" s="126" t="str">
        <f t="shared" si="1157"/>
        <v/>
      </c>
      <c r="BJ836" s="126" t="str">
        <f t="shared" si="1158"/>
        <v/>
      </c>
      <c r="BK836" s="111" t="str">
        <f t="shared" si="1159"/>
        <v/>
      </c>
      <c r="BL836" s="118" t="str">
        <f t="shared" si="1212"/>
        <v/>
      </c>
      <c r="BM836" s="115" t="str">
        <f t="shared" si="1160"/>
        <v/>
      </c>
      <c r="BN836" s="110" t="str">
        <f t="shared" si="1161"/>
        <v/>
      </c>
      <c r="BO836" s="110" t="str">
        <f t="shared" si="1162"/>
        <v/>
      </c>
      <c r="BP836" s="111" t="str">
        <f t="shared" si="1213"/>
        <v/>
      </c>
      <c r="BQ836" s="110" t="str">
        <f t="shared" si="1214"/>
        <v/>
      </c>
      <c r="BR836" s="153"/>
      <c r="BS836" s="115" t="str">
        <f t="shared" si="1163"/>
        <v/>
      </c>
      <c r="BT836" s="132" t="str">
        <f t="shared" si="1139"/>
        <v/>
      </c>
      <c r="BU836" s="146" t="str">
        <f t="shared" si="1164"/>
        <v/>
      </c>
      <c r="BV836" s="115" t="str">
        <f t="shared" si="1165"/>
        <v/>
      </c>
      <c r="BW836" s="118" t="str">
        <f t="shared" si="1166"/>
        <v/>
      </c>
      <c r="BX836" s="119"/>
      <c r="BY836" s="111" t="str">
        <f t="shared" si="1167"/>
        <v/>
      </c>
      <c r="BZ836" s="111" t="str">
        <f t="shared" si="1168"/>
        <v/>
      </c>
      <c r="CA836" s="111" t="str">
        <f t="shared" si="1169"/>
        <v/>
      </c>
      <c r="CB836" s="142" t="str">
        <f t="shared" si="1170"/>
        <v/>
      </c>
      <c r="CC836" s="184" t="str">
        <f t="shared" si="1171"/>
        <v/>
      </c>
      <c r="CD836" s="115" t="str">
        <f t="shared" si="1172"/>
        <v/>
      </c>
      <c r="CE836" s="115" t="str">
        <f t="shared" si="1173"/>
        <v/>
      </c>
      <c r="CF836" s="125" t="str">
        <f t="shared" si="1174"/>
        <v/>
      </c>
      <c r="CG836" s="125" t="str">
        <f t="shared" si="1175"/>
        <v/>
      </c>
      <c r="CH836" s="149" t="str">
        <f t="shared" si="1176"/>
        <v/>
      </c>
      <c r="CI836" s="142" t="str">
        <f t="shared" si="1177"/>
        <v/>
      </c>
      <c r="CJ836" s="119"/>
      <c r="CK836" s="109"/>
      <c r="CL836" s="166" t="str">
        <f t="shared" si="1178"/>
        <v/>
      </c>
      <c r="CM836" s="166" t="str">
        <f t="shared" si="1179"/>
        <v/>
      </c>
      <c r="CN836" s="163" t="str">
        <f t="shared" si="1180"/>
        <v/>
      </c>
      <c r="CO836" s="164" t="str">
        <f t="shared" si="1181"/>
        <v/>
      </c>
      <c r="CP836" s="109"/>
      <c r="CQ836" s="163" t="str">
        <f t="shared" si="1182"/>
        <v/>
      </c>
      <c r="CR836" s="163" t="str">
        <f t="shared" si="1183"/>
        <v/>
      </c>
      <c r="CS836" s="109"/>
      <c r="CT836" s="112" t="str">
        <f t="shared" si="1215"/>
        <v/>
      </c>
      <c r="CU836" s="145" t="str">
        <f t="shared" si="1216"/>
        <v/>
      </c>
      <c r="CV836" s="111" t="str">
        <f t="shared" si="1217"/>
        <v/>
      </c>
      <c r="CW836" s="111" t="str">
        <f t="shared" si="1218"/>
        <v/>
      </c>
      <c r="CX836" s="109" t="str">
        <f t="shared" si="1184"/>
        <v/>
      </c>
      <c r="CY836" s="126" t="str">
        <f t="shared" si="1185"/>
        <v/>
      </c>
      <c r="CZ836" s="126" t="str">
        <f t="shared" si="1186"/>
        <v/>
      </c>
      <c r="DA836" s="126" t="str">
        <f t="shared" si="1187"/>
        <v/>
      </c>
      <c r="DB836" s="145" t="str">
        <f t="shared" si="1188"/>
        <v/>
      </c>
      <c r="DC836" s="143" t="str">
        <f t="shared" si="1189"/>
        <v/>
      </c>
      <c r="DD836" s="121"/>
      <c r="DE836" s="113" t="str">
        <f t="shared" si="1190"/>
        <v/>
      </c>
      <c r="DF836" s="113" t="str">
        <f t="shared" si="1191"/>
        <v/>
      </c>
      <c r="DG836" s="111" t="e">
        <f t="shared" si="1219"/>
        <v>#N/A</v>
      </c>
      <c r="DH836" s="108" t="str">
        <f t="shared" si="1192"/>
        <v/>
      </c>
      <c r="DI836" s="108" t="str">
        <f t="shared" si="1220"/>
        <v/>
      </c>
      <c r="DJ836" s="108" t="str">
        <f t="shared" si="1221"/>
        <v/>
      </c>
      <c r="DK836" s="108" t="str">
        <f t="shared" ref="DK836:DK899" si="122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836" s="108" t="str">
        <f t="shared" si="1222"/>
        <v/>
      </c>
      <c r="DM836" s="108" t="str">
        <f t="shared" si="1223"/>
        <v/>
      </c>
      <c r="DN836" s="103"/>
      <c r="DO836" s="170" t="str">
        <f t="shared" si="1193"/>
        <v/>
      </c>
      <c r="DP836" s="170" t="str">
        <f t="shared" si="1194"/>
        <v/>
      </c>
      <c r="DQ836" s="170" t="str">
        <f t="shared" si="1195"/>
        <v/>
      </c>
      <c r="DR836" s="55" t="str">
        <f t="shared" si="1196"/>
        <v/>
      </c>
      <c r="DS836" s="55" t="str">
        <f t="shared" si="1197"/>
        <v/>
      </c>
      <c r="DT836" s="173" t="str">
        <f t="shared" si="1198"/>
        <v/>
      </c>
      <c r="DU836" s="55" t="str">
        <f t="shared" si="1199"/>
        <v/>
      </c>
      <c r="DV836" s="21" t="str">
        <f t="shared" si="1200"/>
        <v/>
      </c>
      <c r="DW836" s="11" t="str">
        <f t="shared" ref="DW836:DW899" si="122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836" s="12" t="str">
        <f t="shared" si="1201"/>
        <v/>
      </c>
      <c r="DY836" s="15"/>
    </row>
    <row r="837" spans="1:129" ht="19.899999999999999" customHeight="1" x14ac:dyDescent="0.25">
      <c r="A837" s="47">
        <f t="shared" si="1202"/>
        <v>836</v>
      </c>
      <c r="B837" s="176"/>
      <c r="C837" s="194"/>
      <c r="D837" s="176"/>
      <c r="E837" s="194"/>
      <c r="F837" s="192"/>
      <c r="G837" s="193"/>
      <c r="H837" s="176"/>
      <c r="I837" s="176"/>
      <c r="J837" s="180"/>
      <c r="K837" s="180"/>
      <c r="L837" s="180"/>
      <c r="M837" s="40"/>
      <c r="N837" s="10" t="str">
        <f t="shared" si="1145"/>
        <v/>
      </c>
      <c r="O837" s="13"/>
      <c r="P837" s="26" t="str">
        <f t="shared" si="1143"/>
        <v/>
      </c>
      <c r="Q837" s="26" t="str">
        <f t="shared" si="1143"/>
        <v/>
      </c>
      <c r="R837" s="26" t="str">
        <f t="shared" si="1143"/>
        <v/>
      </c>
      <c r="S837" s="26" t="str">
        <f t="shared" si="1143"/>
        <v/>
      </c>
      <c r="T837" s="26" t="str">
        <f t="shared" si="1143"/>
        <v/>
      </c>
      <c r="U837" s="157" t="str">
        <f t="shared" si="1143"/>
        <v/>
      </c>
      <c r="V837" s="26" t="str">
        <f t="shared" si="1143"/>
        <v/>
      </c>
      <c r="W837" s="26" t="str">
        <f t="shared" si="1143"/>
        <v/>
      </c>
      <c r="X837" s="26" t="str">
        <f t="shared" si="1143"/>
        <v/>
      </c>
      <c r="Y837" s="24" t="str">
        <f t="shared" si="1143"/>
        <v/>
      </c>
      <c r="Z837" s="18" t="str">
        <f t="shared" si="1144"/>
        <v/>
      </c>
      <c r="AA837" s="24" t="str">
        <f t="shared" si="1144"/>
        <v/>
      </c>
      <c r="AB837" s="24" t="str">
        <f t="shared" si="1144"/>
        <v/>
      </c>
      <c r="AC837" s="26" t="str">
        <f t="shared" si="1144"/>
        <v/>
      </c>
      <c r="AD837" s="33" t="str">
        <f t="shared" si="1144"/>
        <v/>
      </c>
      <c r="AE837" s="24" t="str">
        <f t="shared" si="1144"/>
        <v/>
      </c>
      <c r="AF837" s="26" t="str">
        <f t="shared" si="1144"/>
        <v/>
      </c>
      <c r="AG837" s="24" t="str">
        <f t="shared" si="1144"/>
        <v/>
      </c>
      <c r="AH837" s="26" t="str">
        <f t="shared" si="1144"/>
        <v/>
      </c>
      <c r="AI837" s="26" t="str">
        <f t="shared" si="1144"/>
        <v/>
      </c>
      <c r="AJ837" s="26" t="str">
        <f t="shared" si="1144"/>
        <v/>
      </c>
      <c r="AK837" s="26" t="str">
        <f t="shared" si="1144"/>
        <v/>
      </c>
      <c r="AL837" s="26" t="str">
        <f t="shared" si="1144"/>
        <v/>
      </c>
      <c r="AM837" s="18" t="str">
        <f t="shared" si="1144"/>
        <v/>
      </c>
      <c r="AN837" s="9"/>
      <c r="AO837" s="152" t="str">
        <f t="shared" si="1203"/>
        <v/>
      </c>
      <c r="AP837" s="150" t="str">
        <f t="shared" si="1146"/>
        <v/>
      </c>
      <c r="AQ837" s="151" t="str">
        <f t="shared" si="1147"/>
        <v/>
      </c>
      <c r="AR837" s="107" t="str">
        <f t="shared" si="1148"/>
        <v/>
      </c>
      <c r="AS837" s="128" t="str">
        <f t="shared" si="1149"/>
        <v/>
      </c>
      <c r="AT837" s="114" t="str">
        <f t="shared" si="1204"/>
        <v/>
      </c>
      <c r="AU837" s="114" t="str">
        <f t="shared" si="1205"/>
        <v/>
      </c>
      <c r="AV837" s="114" t="str">
        <f t="shared" si="1206"/>
        <v/>
      </c>
      <c r="AW837" s="114" t="str">
        <f t="shared" si="1207"/>
        <v/>
      </c>
      <c r="AX837" s="117" t="str">
        <f t="shared" si="1208"/>
        <v/>
      </c>
      <c r="AY837" s="117" t="str">
        <f t="shared" si="1209"/>
        <v/>
      </c>
      <c r="AZ837" s="111" t="str">
        <f t="shared" si="1210"/>
        <v/>
      </c>
      <c r="BA837" s="133" t="str">
        <f t="shared" si="1211"/>
        <v/>
      </c>
      <c r="BB837" s="126" t="str">
        <f t="shared" si="1150"/>
        <v/>
      </c>
      <c r="BC837" s="126" t="str">
        <f t="shared" si="1151"/>
        <v/>
      </c>
      <c r="BD837" s="127" t="str">
        <f t="shared" si="1152"/>
        <v/>
      </c>
      <c r="BE837" s="115" t="str">
        <f t="shared" si="1153"/>
        <v/>
      </c>
      <c r="BF837" s="148" t="str">
        <f t="shared" si="1154"/>
        <v/>
      </c>
      <c r="BG837" s="126" t="str">
        <f t="shared" si="1155"/>
        <v/>
      </c>
      <c r="BH837" s="126" t="str">
        <f t="shared" si="1156"/>
        <v/>
      </c>
      <c r="BI837" s="126" t="str">
        <f t="shared" si="1157"/>
        <v/>
      </c>
      <c r="BJ837" s="126" t="str">
        <f t="shared" si="1158"/>
        <v/>
      </c>
      <c r="BK837" s="111" t="str">
        <f t="shared" si="1159"/>
        <v/>
      </c>
      <c r="BL837" s="118" t="str">
        <f t="shared" si="1212"/>
        <v/>
      </c>
      <c r="BM837" s="115" t="str">
        <f t="shared" si="1160"/>
        <v/>
      </c>
      <c r="BN837" s="110" t="str">
        <f t="shared" si="1161"/>
        <v/>
      </c>
      <c r="BO837" s="110" t="str">
        <f t="shared" si="1162"/>
        <v/>
      </c>
      <c r="BP837" s="111" t="str">
        <f t="shared" si="1213"/>
        <v/>
      </c>
      <c r="BQ837" s="110" t="str">
        <f t="shared" si="1214"/>
        <v/>
      </c>
      <c r="BR837" s="153"/>
      <c r="BS837" s="115" t="str">
        <f t="shared" si="1163"/>
        <v/>
      </c>
      <c r="BT837" s="132" t="str">
        <f t="shared" ref="BT837:BT900" si="1226">IF(AND(ISNUMBER(INDEX(D25_bolus,n-1)),ISNUMBER(INDEX(D25_bolus,n-2)),ISNUMBER(INDEX(D25_bolus,n-3))),3,
IF(AND(ISNUMBER(INDEX(D25_bolus,n-1)),ISNUMBER(INDEX(D25_bolus,n-2))),2,
IF(AND(ISNUMBER(INDEX(D25_bolus,n-1))),1,
"")))</f>
        <v/>
      </c>
      <c r="BU837" s="146" t="str">
        <f t="shared" si="1164"/>
        <v/>
      </c>
      <c r="BV837" s="115" t="str">
        <f t="shared" si="1165"/>
        <v/>
      </c>
      <c r="BW837" s="118" t="str">
        <f t="shared" si="1166"/>
        <v/>
      </c>
      <c r="BX837" s="119"/>
      <c r="BY837" s="111" t="str">
        <f t="shared" si="1167"/>
        <v/>
      </c>
      <c r="BZ837" s="111" t="str">
        <f t="shared" si="1168"/>
        <v/>
      </c>
      <c r="CA837" s="111" t="str">
        <f t="shared" si="1169"/>
        <v/>
      </c>
      <c r="CB837" s="142" t="str">
        <f t="shared" si="1170"/>
        <v/>
      </c>
      <c r="CC837" s="184" t="str">
        <f t="shared" si="1171"/>
        <v/>
      </c>
      <c r="CD837" s="115" t="str">
        <f t="shared" si="1172"/>
        <v/>
      </c>
      <c r="CE837" s="115" t="str">
        <f t="shared" si="1173"/>
        <v/>
      </c>
      <c r="CF837" s="125" t="str">
        <f t="shared" si="1174"/>
        <v/>
      </c>
      <c r="CG837" s="125" t="str">
        <f t="shared" si="1175"/>
        <v/>
      </c>
      <c r="CH837" s="149" t="str">
        <f t="shared" si="1176"/>
        <v/>
      </c>
      <c r="CI837" s="142" t="str">
        <f t="shared" si="1177"/>
        <v/>
      </c>
      <c r="CJ837" s="119"/>
      <c r="CK837" s="109"/>
      <c r="CL837" s="166" t="str">
        <f t="shared" si="1178"/>
        <v/>
      </c>
      <c r="CM837" s="166" t="str">
        <f t="shared" si="1179"/>
        <v/>
      </c>
      <c r="CN837" s="163" t="str">
        <f t="shared" si="1180"/>
        <v/>
      </c>
      <c r="CO837" s="164" t="str">
        <f t="shared" si="1181"/>
        <v/>
      </c>
      <c r="CP837" s="109"/>
      <c r="CQ837" s="163" t="str">
        <f t="shared" si="1182"/>
        <v/>
      </c>
      <c r="CR837" s="163" t="str">
        <f t="shared" si="1183"/>
        <v/>
      </c>
      <c r="CS837" s="109"/>
      <c r="CT837" s="112" t="str">
        <f t="shared" si="1215"/>
        <v/>
      </c>
      <c r="CU837" s="145" t="str">
        <f t="shared" si="1216"/>
        <v/>
      </c>
      <c r="CV837" s="111" t="str">
        <f t="shared" si="1217"/>
        <v/>
      </c>
      <c r="CW837" s="111" t="str">
        <f t="shared" si="1218"/>
        <v/>
      </c>
      <c r="CX837" s="109" t="str">
        <f t="shared" si="1184"/>
        <v/>
      </c>
      <c r="CY837" s="126" t="str">
        <f t="shared" si="1185"/>
        <v/>
      </c>
      <c r="CZ837" s="126" t="str">
        <f t="shared" si="1186"/>
        <v/>
      </c>
      <c r="DA837" s="126" t="str">
        <f t="shared" si="1187"/>
        <v/>
      </c>
      <c r="DB837" s="145" t="str">
        <f t="shared" si="1188"/>
        <v/>
      </c>
      <c r="DC837" s="143" t="str">
        <f t="shared" si="1189"/>
        <v/>
      </c>
      <c r="DD837" s="121"/>
      <c r="DE837" s="113" t="str">
        <f t="shared" si="1190"/>
        <v/>
      </c>
      <c r="DF837" s="113" t="str">
        <f t="shared" si="1191"/>
        <v/>
      </c>
      <c r="DG837" s="111" t="e">
        <f t="shared" si="1219"/>
        <v>#N/A</v>
      </c>
      <c r="DH837" s="108" t="str">
        <f t="shared" si="1192"/>
        <v/>
      </c>
      <c r="DI837" s="108" t="str">
        <f t="shared" si="1220"/>
        <v/>
      </c>
      <c r="DJ837" s="108" t="str">
        <f t="shared" si="1221"/>
        <v/>
      </c>
      <c r="DK837" s="108" t="str">
        <f t="shared" si="1224"/>
        <v/>
      </c>
      <c r="DL837" s="108" t="str">
        <f t="shared" si="1222"/>
        <v/>
      </c>
      <c r="DM837" s="108" t="str">
        <f t="shared" si="1223"/>
        <v/>
      </c>
      <c r="DN837" s="103"/>
      <c r="DO837" s="170" t="str">
        <f t="shared" si="1193"/>
        <v/>
      </c>
      <c r="DP837" s="170" t="str">
        <f t="shared" si="1194"/>
        <v/>
      </c>
      <c r="DQ837" s="170" t="str">
        <f t="shared" si="1195"/>
        <v/>
      </c>
      <c r="DR837" s="55" t="str">
        <f t="shared" si="1196"/>
        <v/>
      </c>
      <c r="DS837" s="55" t="str">
        <f t="shared" si="1197"/>
        <v/>
      </c>
      <c r="DT837" s="173" t="str">
        <f t="shared" si="1198"/>
        <v/>
      </c>
      <c r="DU837" s="55" t="str">
        <f t="shared" si="1199"/>
        <v/>
      </c>
      <c r="DV837" s="21" t="str">
        <f t="shared" si="1200"/>
        <v/>
      </c>
      <c r="DW837" s="11" t="str">
        <f t="shared" si="1225"/>
        <v/>
      </c>
      <c r="DX837" s="12" t="str">
        <f t="shared" si="1201"/>
        <v/>
      </c>
      <c r="DY837" s="15"/>
    </row>
    <row r="838" spans="1:129" ht="19.899999999999999" customHeight="1" x14ac:dyDescent="0.25">
      <c r="A838" s="47">
        <f t="shared" si="1202"/>
        <v>837</v>
      </c>
      <c r="B838" s="176"/>
      <c r="C838" s="194"/>
      <c r="D838" s="176"/>
      <c r="E838" s="194"/>
      <c r="F838" s="192"/>
      <c r="G838" s="193"/>
      <c r="H838" s="176"/>
      <c r="I838" s="176"/>
      <c r="J838" s="180"/>
      <c r="K838" s="180"/>
      <c r="L838" s="180"/>
      <c r="M838" s="40"/>
      <c r="N838" s="10" t="str">
        <f t="shared" si="1145"/>
        <v/>
      </c>
      <c r="O838" s="13"/>
      <c r="P838" s="26" t="str">
        <f t="shared" si="1143"/>
        <v/>
      </c>
      <c r="Q838" s="26" t="str">
        <f t="shared" si="1143"/>
        <v/>
      </c>
      <c r="R838" s="26" t="str">
        <f t="shared" si="1143"/>
        <v/>
      </c>
      <c r="S838" s="26" t="str">
        <f t="shared" si="1143"/>
        <v/>
      </c>
      <c r="T838" s="26" t="str">
        <f t="shared" si="1143"/>
        <v/>
      </c>
      <c r="U838" s="157" t="str">
        <f t="shared" si="1143"/>
        <v/>
      </c>
      <c r="V838" s="26" t="str">
        <f t="shared" si="1143"/>
        <v/>
      </c>
      <c r="W838" s="26" t="str">
        <f t="shared" si="1143"/>
        <v/>
      </c>
      <c r="X838" s="26" t="str">
        <f t="shared" si="1143"/>
        <v/>
      </c>
      <c r="Y838" s="24" t="str">
        <f t="shared" si="1143"/>
        <v/>
      </c>
      <c r="Z838" s="18" t="str">
        <f t="shared" si="1144"/>
        <v/>
      </c>
      <c r="AA838" s="24" t="str">
        <f t="shared" si="1144"/>
        <v/>
      </c>
      <c r="AB838" s="24" t="str">
        <f t="shared" si="1144"/>
        <v/>
      </c>
      <c r="AC838" s="26" t="str">
        <f t="shared" si="1144"/>
        <v/>
      </c>
      <c r="AD838" s="33" t="str">
        <f t="shared" si="1144"/>
        <v/>
      </c>
      <c r="AE838" s="24" t="str">
        <f t="shared" si="1144"/>
        <v/>
      </c>
      <c r="AF838" s="26" t="str">
        <f t="shared" si="1144"/>
        <v/>
      </c>
      <c r="AG838" s="24" t="str">
        <f t="shared" si="1144"/>
        <v/>
      </c>
      <c r="AH838" s="26" t="str">
        <f t="shared" si="1144"/>
        <v/>
      </c>
      <c r="AI838" s="26" t="str">
        <f t="shared" si="1144"/>
        <v/>
      </c>
      <c r="AJ838" s="26" t="str">
        <f t="shared" si="1144"/>
        <v/>
      </c>
      <c r="AK838" s="26" t="str">
        <f t="shared" si="1144"/>
        <v/>
      </c>
      <c r="AL838" s="26" t="str">
        <f t="shared" si="1144"/>
        <v/>
      </c>
      <c r="AM838" s="18" t="str">
        <f t="shared" si="1144"/>
        <v/>
      </c>
      <c r="AN838" s="9"/>
      <c r="AO838" s="152" t="str">
        <f t="shared" si="1203"/>
        <v/>
      </c>
      <c r="AP838" s="150" t="str">
        <f t="shared" si="1146"/>
        <v/>
      </c>
      <c r="AQ838" s="151" t="str">
        <f t="shared" si="1147"/>
        <v/>
      </c>
      <c r="AR838" s="107" t="str">
        <f t="shared" si="1148"/>
        <v/>
      </c>
      <c r="AS838" s="128" t="str">
        <f t="shared" si="1149"/>
        <v/>
      </c>
      <c r="AT838" s="114" t="str">
        <f t="shared" si="1204"/>
        <v/>
      </c>
      <c r="AU838" s="114" t="str">
        <f t="shared" si="1205"/>
        <v/>
      </c>
      <c r="AV838" s="114" t="str">
        <f t="shared" si="1206"/>
        <v/>
      </c>
      <c r="AW838" s="114" t="str">
        <f t="shared" si="1207"/>
        <v/>
      </c>
      <c r="AX838" s="117" t="str">
        <f t="shared" si="1208"/>
        <v/>
      </c>
      <c r="AY838" s="117" t="str">
        <f t="shared" si="1209"/>
        <v/>
      </c>
      <c r="AZ838" s="111" t="str">
        <f t="shared" si="1210"/>
        <v/>
      </c>
      <c r="BA838" s="133" t="str">
        <f t="shared" si="1211"/>
        <v/>
      </c>
      <c r="BB838" s="126" t="str">
        <f t="shared" si="1150"/>
        <v/>
      </c>
      <c r="BC838" s="126" t="str">
        <f t="shared" si="1151"/>
        <v/>
      </c>
      <c r="BD838" s="127" t="str">
        <f t="shared" si="1152"/>
        <v/>
      </c>
      <c r="BE838" s="115" t="str">
        <f t="shared" si="1153"/>
        <v/>
      </c>
      <c r="BF838" s="148" t="str">
        <f t="shared" si="1154"/>
        <v/>
      </c>
      <c r="BG838" s="126" t="str">
        <f t="shared" si="1155"/>
        <v/>
      </c>
      <c r="BH838" s="126" t="str">
        <f t="shared" si="1156"/>
        <v/>
      </c>
      <c r="BI838" s="126" t="str">
        <f t="shared" si="1157"/>
        <v/>
      </c>
      <c r="BJ838" s="126" t="str">
        <f t="shared" si="1158"/>
        <v/>
      </c>
      <c r="BK838" s="111" t="str">
        <f t="shared" si="1159"/>
        <v/>
      </c>
      <c r="BL838" s="118" t="str">
        <f t="shared" si="1212"/>
        <v/>
      </c>
      <c r="BM838" s="115" t="str">
        <f t="shared" si="1160"/>
        <v/>
      </c>
      <c r="BN838" s="110" t="str">
        <f t="shared" si="1161"/>
        <v/>
      </c>
      <c r="BO838" s="110" t="str">
        <f t="shared" si="1162"/>
        <v/>
      </c>
      <c r="BP838" s="111" t="str">
        <f t="shared" si="1213"/>
        <v/>
      </c>
      <c r="BQ838" s="110" t="str">
        <f t="shared" si="1214"/>
        <v/>
      </c>
      <c r="BR838" s="153"/>
      <c r="BS838" s="115" t="str">
        <f t="shared" si="1163"/>
        <v/>
      </c>
      <c r="BT838" s="132" t="str">
        <f t="shared" si="1226"/>
        <v/>
      </c>
      <c r="BU838" s="146" t="str">
        <f t="shared" si="1164"/>
        <v/>
      </c>
      <c r="BV838" s="115" t="str">
        <f t="shared" si="1165"/>
        <v/>
      </c>
      <c r="BW838" s="118" t="str">
        <f t="shared" si="1166"/>
        <v/>
      </c>
      <c r="BX838" s="119"/>
      <c r="BY838" s="111" t="str">
        <f t="shared" si="1167"/>
        <v/>
      </c>
      <c r="BZ838" s="111" t="str">
        <f t="shared" si="1168"/>
        <v/>
      </c>
      <c r="CA838" s="111" t="str">
        <f t="shared" si="1169"/>
        <v/>
      </c>
      <c r="CB838" s="142" t="str">
        <f t="shared" si="1170"/>
        <v/>
      </c>
      <c r="CC838" s="184" t="str">
        <f t="shared" si="1171"/>
        <v/>
      </c>
      <c r="CD838" s="115" t="str">
        <f t="shared" si="1172"/>
        <v/>
      </c>
      <c r="CE838" s="115" t="str">
        <f t="shared" si="1173"/>
        <v/>
      </c>
      <c r="CF838" s="125" t="str">
        <f t="shared" si="1174"/>
        <v/>
      </c>
      <c r="CG838" s="125" t="str">
        <f t="shared" si="1175"/>
        <v/>
      </c>
      <c r="CH838" s="149" t="str">
        <f t="shared" si="1176"/>
        <v/>
      </c>
      <c r="CI838" s="142" t="str">
        <f t="shared" si="1177"/>
        <v/>
      </c>
      <c r="CJ838" s="119"/>
      <c r="CK838" s="109"/>
      <c r="CL838" s="166" t="str">
        <f t="shared" si="1178"/>
        <v/>
      </c>
      <c r="CM838" s="166" t="str">
        <f t="shared" si="1179"/>
        <v/>
      </c>
      <c r="CN838" s="163" t="str">
        <f t="shared" si="1180"/>
        <v/>
      </c>
      <c r="CO838" s="164" t="str">
        <f t="shared" si="1181"/>
        <v/>
      </c>
      <c r="CP838" s="109"/>
      <c r="CQ838" s="163" t="str">
        <f t="shared" si="1182"/>
        <v/>
      </c>
      <c r="CR838" s="163" t="str">
        <f t="shared" si="1183"/>
        <v/>
      </c>
      <c r="CS838" s="109"/>
      <c r="CT838" s="112" t="str">
        <f t="shared" si="1215"/>
        <v/>
      </c>
      <c r="CU838" s="145" t="str">
        <f t="shared" si="1216"/>
        <v/>
      </c>
      <c r="CV838" s="111" t="str">
        <f t="shared" si="1217"/>
        <v/>
      </c>
      <c r="CW838" s="111" t="str">
        <f t="shared" si="1218"/>
        <v/>
      </c>
      <c r="CX838" s="109" t="str">
        <f t="shared" si="1184"/>
        <v/>
      </c>
      <c r="CY838" s="126" t="str">
        <f t="shared" si="1185"/>
        <v/>
      </c>
      <c r="CZ838" s="126" t="str">
        <f t="shared" si="1186"/>
        <v/>
      </c>
      <c r="DA838" s="126" t="str">
        <f t="shared" si="1187"/>
        <v/>
      </c>
      <c r="DB838" s="145" t="str">
        <f t="shared" si="1188"/>
        <v/>
      </c>
      <c r="DC838" s="143" t="str">
        <f t="shared" si="1189"/>
        <v/>
      </c>
      <c r="DD838" s="121"/>
      <c r="DE838" s="113" t="str">
        <f t="shared" si="1190"/>
        <v/>
      </c>
      <c r="DF838" s="113" t="str">
        <f t="shared" si="1191"/>
        <v/>
      </c>
      <c r="DG838" s="111" t="e">
        <f t="shared" si="1219"/>
        <v>#N/A</v>
      </c>
      <c r="DH838" s="108" t="str">
        <f t="shared" si="1192"/>
        <v/>
      </c>
      <c r="DI838" s="108" t="str">
        <f t="shared" si="1220"/>
        <v/>
      </c>
      <c r="DJ838" s="108" t="str">
        <f t="shared" si="1221"/>
        <v/>
      </c>
      <c r="DK838" s="108" t="str">
        <f t="shared" si="1224"/>
        <v/>
      </c>
      <c r="DL838" s="108" t="str">
        <f t="shared" si="1222"/>
        <v/>
      </c>
      <c r="DM838" s="108" t="str">
        <f t="shared" si="1223"/>
        <v/>
      </c>
      <c r="DN838" s="103"/>
      <c r="DO838" s="170" t="str">
        <f t="shared" si="1193"/>
        <v/>
      </c>
      <c r="DP838" s="170" t="str">
        <f t="shared" si="1194"/>
        <v/>
      </c>
      <c r="DQ838" s="170" t="str">
        <f t="shared" si="1195"/>
        <v/>
      </c>
      <c r="DR838" s="55" t="str">
        <f t="shared" si="1196"/>
        <v/>
      </c>
      <c r="DS838" s="55" t="str">
        <f t="shared" si="1197"/>
        <v/>
      </c>
      <c r="DT838" s="173" t="str">
        <f t="shared" si="1198"/>
        <v/>
      </c>
      <c r="DU838" s="55" t="str">
        <f t="shared" si="1199"/>
        <v/>
      </c>
      <c r="DV838" s="21" t="str">
        <f t="shared" si="1200"/>
        <v/>
      </c>
      <c r="DW838" s="11" t="str">
        <f t="shared" si="1225"/>
        <v/>
      </c>
      <c r="DX838" s="12" t="str">
        <f t="shared" si="1201"/>
        <v/>
      </c>
      <c r="DY838" s="15"/>
    </row>
    <row r="839" spans="1:129" ht="19.899999999999999" customHeight="1" x14ac:dyDescent="0.25">
      <c r="A839" s="47">
        <f t="shared" si="1202"/>
        <v>838</v>
      </c>
      <c r="B839" s="176"/>
      <c r="C839" s="194"/>
      <c r="D839" s="176"/>
      <c r="E839" s="194"/>
      <c r="F839" s="192"/>
      <c r="G839" s="193"/>
      <c r="H839" s="176"/>
      <c r="I839" s="176"/>
      <c r="J839" s="180"/>
      <c r="K839" s="180"/>
      <c r="L839" s="180"/>
      <c r="M839" s="40"/>
      <c r="N839" s="10" t="str">
        <f t="shared" si="1145"/>
        <v/>
      </c>
      <c r="O839" s="13"/>
      <c r="P839" s="26" t="str">
        <f t="shared" si="1143"/>
        <v/>
      </c>
      <c r="Q839" s="26" t="str">
        <f t="shared" si="1143"/>
        <v/>
      </c>
      <c r="R839" s="26" t="str">
        <f t="shared" si="1143"/>
        <v/>
      </c>
      <c r="S839" s="26" t="str">
        <f t="shared" si="1143"/>
        <v/>
      </c>
      <c r="T839" s="26" t="str">
        <f t="shared" si="1143"/>
        <v/>
      </c>
      <c r="U839" s="157" t="str">
        <f t="shared" si="1143"/>
        <v/>
      </c>
      <c r="V839" s="26" t="str">
        <f t="shared" si="1143"/>
        <v/>
      </c>
      <c r="W839" s="26" t="str">
        <f t="shared" si="1143"/>
        <v/>
      </c>
      <c r="X839" s="26" t="str">
        <f t="shared" si="1143"/>
        <v/>
      </c>
      <c r="Y839" s="24" t="str">
        <f t="shared" si="1143"/>
        <v/>
      </c>
      <c r="Z839" s="18" t="str">
        <f t="shared" si="1144"/>
        <v/>
      </c>
      <c r="AA839" s="24" t="str">
        <f t="shared" si="1144"/>
        <v/>
      </c>
      <c r="AB839" s="24" t="str">
        <f t="shared" si="1144"/>
        <v/>
      </c>
      <c r="AC839" s="26" t="str">
        <f t="shared" si="1144"/>
        <v/>
      </c>
      <c r="AD839" s="33" t="str">
        <f t="shared" si="1144"/>
        <v/>
      </c>
      <c r="AE839" s="24" t="str">
        <f t="shared" si="1144"/>
        <v/>
      </c>
      <c r="AF839" s="26" t="str">
        <f t="shared" si="1144"/>
        <v/>
      </c>
      <c r="AG839" s="24" t="str">
        <f t="shared" si="1144"/>
        <v/>
      </c>
      <c r="AH839" s="26" t="str">
        <f t="shared" si="1144"/>
        <v/>
      </c>
      <c r="AI839" s="26" t="str">
        <f t="shared" si="1144"/>
        <v/>
      </c>
      <c r="AJ839" s="26" t="str">
        <f t="shared" si="1144"/>
        <v/>
      </c>
      <c r="AK839" s="26" t="str">
        <f t="shared" si="1144"/>
        <v/>
      </c>
      <c r="AL839" s="26" t="str">
        <f t="shared" si="1144"/>
        <v/>
      </c>
      <c r="AM839" s="18" t="str">
        <f t="shared" si="1144"/>
        <v/>
      </c>
      <c r="AN839" s="9"/>
      <c r="AO839" s="152" t="str">
        <f t="shared" si="1203"/>
        <v/>
      </c>
      <c r="AP839" s="150" t="str">
        <f t="shared" si="1146"/>
        <v/>
      </c>
      <c r="AQ839" s="151" t="str">
        <f t="shared" si="1147"/>
        <v/>
      </c>
      <c r="AR839" s="107" t="str">
        <f t="shared" si="1148"/>
        <v/>
      </c>
      <c r="AS839" s="128" t="str">
        <f t="shared" si="1149"/>
        <v/>
      </c>
      <c r="AT839" s="114" t="str">
        <f t="shared" si="1204"/>
        <v/>
      </c>
      <c r="AU839" s="114" t="str">
        <f t="shared" si="1205"/>
        <v/>
      </c>
      <c r="AV839" s="114" t="str">
        <f t="shared" si="1206"/>
        <v/>
      </c>
      <c r="AW839" s="114" t="str">
        <f t="shared" si="1207"/>
        <v/>
      </c>
      <c r="AX839" s="117" t="str">
        <f t="shared" si="1208"/>
        <v/>
      </c>
      <c r="AY839" s="117" t="str">
        <f t="shared" si="1209"/>
        <v/>
      </c>
      <c r="AZ839" s="111" t="str">
        <f t="shared" si="1210"/>
        <v/>
      </c>
      <c r="BA839" s="133" t="str">
        <f t="shared" si="1211"/>
        <v/>
      </c>
      <c r="BB839" s="126" t="str">
        <f t="shared" si="1150"/>
        <v/>
      </c>
      <c r="BC839" s="126" t="str">
        <f t="shared" si="1151"/>
        <v/>
      </c>
      <c r="BD839" s="127" t="str">
        <f t="shared" si="1152"/>
        <v/>
      </c>
      <c r="BE839" s="115" t="str">
        <f t="shared" si="1153"/>
        <v/>
      </c>
      <c r="BF839" s="148" t="str">
        <f t="shared" si="1154"/>
        <v/>
      </c>
      <c r="BG839" s="126" t="str">
        <f t="shared" si="1155"/>
        <v/>
      </c>
      <c r="BH839" s="126" t="str">
        <f t="shared" si="1156"/>
        <v/>
      </c>
      <c r="BI839" s="126" t="str">
        <f t="shared" si="1157"/>
        <v/>
      </c>
      <c r="BJ839" s="126" t="str">
        <f t="shared" si="1158"/>
        <v/>
      </c>
      <c r="BK839" s="111" t="str">
        <f t="shared" si="1159"/>
        <v/>
      </c>
      <c r="BL839" s="118" t="str">
        <f t="shared" si="1212"/>
        <v/>
      </c>
      <c r="BM839" s="115" t="str">
        <f t="shared" si="1160"/>
        <v/>
      </c>
      <c r="BN839" s="110" t="str">
        <f t="shared" si="1161"/>
        <v/>
      </c>
      <c r="BO839" s="110" t="str">
        <f t="shared" si="1162"/>
        <v/>
      </c>
      <c r="BP839" s="111" t="str">
        <f t="shared" si="1213"/>
        <v/>
      </c>
      <c r="BQ839" s="110" t="str">
        <f t="shared" si="1214"/>
        <v/>
      </c>
      <c r="BR839" s="153"/>
      <c r="BS839" s="115" t="str">
        <f t="shared" si="1163"/>
        <v/>
      </c>
      <c r="BT839" s="132" t="str">
        <f t="shared" si="1226"/>
        <v/>
      </c>
      <c r="BU839" s="146" t="str">
        <f t="shared" si="1164"/>
        <v/>
      </c>
      <c r="BV839" s="115" t="str">
        <f t="shared" si="1165"/>
        <v/>
      </c>
      <c r="BW839" s="118" t="str">
        <f t="shared" si="1166"/>
        <v/>
      </c>
      <c r="BX839" s="119"/>
      <c r="BY839" s="111" t="str">
        <f t="shared" si="1167"/>
        <v/>
      </c>
      <c r="BZ839" s="111" t="str">
        <f t="shared" si="1168"/>
        <v/>
      </c>
      <c r="CA839" s="111" t="str">
        <f t="shared" si="1169"/>
        <v/>
      </c>
      <c r="CB839" s="142" t="str">
        <f t="shared" si="1170"/>
        <v/>
      </c>
      <c r="CC839" s="184" t="str">
        <f t="shared" si="1171"/>
        <v/>
      </c>
      <c r="CD839" s="115" t="str">
        <f t="shared" si="1172"/>
        <v/>
      </c>
      <c r="CE839" s="115" t="str">
        <f t="shared" si="1173"/>
        <v/>
      </c>
      <c r="CF839" s="125" t="str">
        <f t="shared" si="1174"/>
        <v/>
      </c>
      <c r="CG839" s="125" t="str">
        <f t="shared" si="1175"/>
        <v/>
      </c>
      <c r="CH839" s="149" t="str">
        <f t="shared" si="1176"/>
        <v/>
      </c>
      <c r="CI839" s="142" t="str">
        <f t="shared" si="1177"/>
        <v/>
      </c>
      <c r="CJ839" s="119"/>
      <c r="CK839" s="109"/>
      <c r="CL839" s="166" t="str">
        <f t="shared" si="1178"/>
        <v/>
      </c>
      <c r="CM839" s="166" t="str">
        <f t="shared" si="1179"/>
        <v/>
      </c>
      <c r="CN839" s="163" t="str">
        <f t="shared" si="1180"/>
        <v/>
      </c>
      <c r="CO839" s="164" t="str">
        <f t="shared" si="1181"/>
        <v/>
      </c>
      <c r="CP839" s="109"/>
      <c r="CQ839" s="163" t="str">
        <f t="shared" si="1182"/>
        <v/>
      </c>
      <c r="CR839" s="163" t="str">
        <f t="shared" si="1183"/>
        <v/>
      </c>
      <c r="CS839" s="109"/>
      <c r="CT839" s="112" t="str">
        <f t="shared" si="1215"/>
        <v/>
      </c>
      <c r="CU839" s="145" t="str">
        <f t="shared" si="1216"/>
        <v/>
      </c>
      <c r="CV839" s="111" t="str">
        <f t="shared" si="1217"/>
        <v/>
      </c>
      <c r="CW839" s="111" t="str">
        <f t="shared" si="1218"/>
        <v/>
      </c>
      <c r="CX839" s="109" t="str">
        <f t="shared" si="1184"/>
        <v/>
      </c>
      <c r="CY839" s="126" t="str">
        <f t="shared" si="1185"/>
        <v/>
      </c>
      <c r="CZ839" s="126" t="str">
        <f t="shared" si="1186"/>
        <v/>
      </c>
      <c r="DA839" s="126" t="str">
        <f t="shared" si="1187"/>
        <v/>
      </c>
      <c r="DB839" s="145" t="str">
        <f t="shared" si="1188"/>
        <v/>
      </c>
      <c r="DC839" s="143" t="str">
        <f t="shared" si="1189"/>
        <v/>
      </c>
      <c r="DD839" s="121"/>
      <c r="DE839" s="113" t="str">
        <f t="shared" si="1190"/>
        <v/>
      </c>
      <c r="DF839" s="113" t="str">
        <f t="shared" si="1191"/>
        <v/>
      </c>
      <c r="DG839" s="111" t="e">
        <f t="shared" si="1219"/>
        <v>#N/A</v>
      </c>
      <c r="DH839" s="108" t="str">
        <f t="shared" si="1192"/>
        <v/>
      </c>
      <c r="DI839" s="108" t="str">
        <f t="shared" si="1220"/>
        <v/>
      </c>
      <c r="DJ839" s="108" t="str">
        <f t="shared" si="1221"/>
        <v/>
      </c>
      <c r="DK839" s="108" t="str">
        <f t="shared" si="1224"/>
        <v/>
      </c>
      <c r="DL839" s="108" t="str">
        <f t="shared" si="1222"/>
        <v/>
      </c>
      <c r="DM839" s="108" t="str">
        <f t="shared" si="1223"/>
        <v/>
      </c>
      <c r="DN839" s="103"/>
      <c r="DO839" s="170" t="str">
        <f t="shared" si="1193"/>
        <v/>
      </c>
      <c r="DP839" s="170" t="str">
        <f t="shared" si="1194"/>
        <v/>
      </c>
      <c r="DQ839" s="170" t="str">
        <f t="shared" si="1195"/>
        <v/>
      </c>
      <c r="DR839" s="55" t="str">
        <f t="shared" si="1196"/>
        <v/>
      </c>
      <c r="DS839" s="55" t="str">
        <f t="shared" si="1197"/>
        <v/>
      </c>
      <c r="DT839" s="173" t="str">
        <f t="shared" si="1198"/>
        <v/>
      </c>
      <c r="DU839" s="55" t="str">
        <f t="shared" si="1199"/>
        <v/>
      </c>
      <c r="DV839" s="21" t="str">
        <f t="shared" si="1200"/>
        <v/>
      </c>
      <c r="DW839" s="11" t="str">
        <f t="shared" si="1225"/>
        <v/>
      </c>
      <c r="DX839" s="12" t="str">
        <f t="shared" si="1201"/>
        <v/>
      </c>
      <c r="DY839" s="15"/>
    </row>
    <row r="840" spans="1:129" ht="19.899999999999999" customHeight="1" x14ac:dyDescent="0.25">
      <c r="A840" s="47">
        <f t="shared" si="1202"/>
        <v>839</v>
      </c>
      <c r="B840" s="176"/>
      <c r="C840" s="194"/>
      <c r="D840" s="176"/>
      <c r="E840" s="194"/>
      <c r="F840" s="192"/>
      <c r="G840" s="193"/>
      <c r="H840" s="176"/>
      <c r="I840" s="176"/>
      <c r="J840" s="180"/>
      <c r="K840" s="180"/>
      <c r="L840" s="180"/>
      <c r="M840" s="40"/>
      <c r="N840" s="10" t="str">
        <f t="shared" si="1145"/>
        <v/>
      </c>
      <c r="O840" s="13"/>
      <c r="P840" s="26" t="str">
        <f t="shared" si="1143"/>
        <v/>
      </c>
      <c r="Q840" s="26" t="str">
        <f t="shared" si="1143"/>
        <v/>
      </c>
      <c r="R840" s="26" t="str">
        <f t="shared" si="1143"/>
        <v/>
      </c>
      <c r="S840" s="26" t="str">
        <f t="shared" si="1143"/>
        <v/>
      </c>
      <c r="T840" s="26" t="str">
        <f t="shared" si="1143"/>
        <v/>
      </c>
      <c r="U840" s="157" t="str">
        <f t="shared" si="1143"/>
        <v/>
      </c>
      <c r="V840" s="26" t="str">
        <f t="shared" si="1143"/>
        <v/>
      </c>
      <c r="W840" s="26" t="str">
        <f t="shared" si="1143"/>
        <v/>
      </c>
      <c r="X840" s="26" t="str">
        <f t="shared" si="1143"/>
        <v/>
      </c>
      <c r="Y840" s="24" t="str">
        <f t="shared" si="1143"/>
        <v/>
      </c>
      <c r="Z840" s="18" t="str">
        <f t="shared" si="1144"/>
        <v/>
      </c>
      <c r="AA840" s="24" t="str">
        <f t="shared" si="1144"/>
        <v/>
      </c>
      <c r="AB840" s="24" t="str">
        <f t="shared" si="1144"/>
        <v/>
      </c>
      <c r="AC840" s="26" t="str">
        <f t="shared" si="1144"/>
        <v/>
      </c>
      <c r="AD840" s="33" t="str">
        <f t="shared" si="1144"/>
        <v/>
      </c>
      <c r="AE840" s="24" t="str">
        <f t="shared" si="1144"/>
        <v/>
      </c>
      <c r="AF840" s="26" t="str">
        <f t="shared" si="1144"/>
        <v/>
      </c>
      <c r="AG840" s="24" t="str">
        <f t="shared" si="1144"/>
        <v/>
      </c>
      <c r="AH840" s="26" t="str">
        <f t="shared" si="1144"/>
        <v/>
      </c>
      <c r="AI840" s="26" t="str">
        <f t="shared" si="1144"/>
        <v/>
      </c>
      <c r="AJ840" s="26" t="str">
        <f t="shared" si="1144"/>
        <v/>
      </c>
      <c r="AK840" s="26" t="str">
        <f t="shared" si="1144"/>
        <v/>
      </c>
      <c r="AL840" s="26" t="str">
        <f t="shared" si="1144"/>
        <v/>
      </c>
      <c r="AM840" s="18" t="str">
        <f t="shared" si="1144"/>
        <v/>
      </c>
      <c r="AN840" s="9"/>
      <c r="AO840" s="152" t="str">
        <f t="shared" si="1203"/>
        <v/>
      </c>
      <c r="AP840" s="150" t="str">
        <f t="shared" si="1146"/>
        <v/>
      </c>
      <c r="AQ840" s="151" t="str">
        <f t="shared" si="1147"/>
        <v/>
      </c>
      <c r="AR840" s="107" t="str">
        <f t="shared" si="1148"/>
        <v/>
      </c>
      <c r="AS840" s="128" t="str">
        <f t="shared" si="1149"/>
        <v/>
      </c>
      <c r="AT840" s="114" t="str">
        <f t="shared" si="1204"/>
        <v/>
      </c>
      <c r="AU840" s="114" t="str">
        <f t="shared" si="1205"/>
        <v/>
      </c>
      <c r="AV840" s="114" t="str">
        <f t="shared" si="1206"/>
        <v/>
      </c>
      <c r="AW840" s="114" t="str">
        <f t="shared" si="1207"/>
        <v/>
      </c>
      <c r="AX840" s="117" t="str">
        <f t="shared" si="1208"/>
        <v/>
      </c>
      <c r="AY840" s="117" t="str">
        <f t="shared" si="1209"/>
        <v/>
      </c>
      <c r="AZ840" s="111" t="str">
        <f t="shared" si="1210"/>
        <v/>
      </c>
      <c r="BA840" s="133" t="str">
        <f t="shared" si="1211"/>
        <v/>
      </c>
      <c r="BB840" s="126" t="str">
        <f t="shared" si="1150"/>
        <v/>
      </c>
      <c r="BC840" s="126" t="str">
        <f t="shared" si="1151"/>
        <v/>
      </c>
      <c r="BD840" s="127" t="str">
        <f t="shared" si="1152"/>
        <v/>
      </c>
      <c r="BE840" s="115" t="str">
        <f t="shared" si="1153"/>
        <v/>
      </c>
      <c r="BF840" s="148" t="str">
        <f t="shared" si="1154"/>
        <v/>
      </c>
      <c r="BG840" s="126" t="str">
        <f t="shared" si="1155"/>
        <v/>
      </c>
      <c r="BH840" s="126" t="str">
        <f t="shared" si="1156"/>
        <v/>
      </c>
      <c r="BI840" s="126" t="str">
        <f t="shared" si="1157"/>
        <v/>
      </c>
      <c r="BJ840" s="126" t="str">
        <f t="shared" si="1158"/>
        <v/>
      </c>
      <c r="BK840" s="111" t="str">
        <f t="shared" si="1159"/>
        <v/>
      </c>
      <c r="BL840" s="118" t="str">
        <f t="shared" si="1212"/>
        <v/>
      </c>
      <c r="BM840" s="115" t="str">
        <f t="shared" si="1160"/>
        <v/>
      </c>
      <c r="BN840" s="110" t="str">
        <f t="shared" si="1161"/>
        <v/>
      </c>
      <c r="BO840" s="110" t="str">
        <f t="shared" si="1162"/>
        <v/>
      </c>
      <c r="BP840" s="111" t="str">
        <f t="shared" si="1213"/>
        <v/>
      </c>
      <c r="BQ840" s="110" t="str">
        <f t="shared" si="1214"/>
        <v/>
      </c>
      <c r="BR840" s="153"/>
      <c r="BS840" s="115" t="str">
        <f t="shared" si="1163"/>
        <v/>
      </c>
      <c r="BT840" s="132" t="str">
        <f t="shared" si="1226"/>
        <v/>
      </c>
      <c r="BU840" s="146" t="str">
        <f t="shared" si="1164"/>
        <v/>
      </c>
      <c r="BV840" s="115" t="str">
        <f t="shared" si="1165"/>
        <v/>
      </c>
      <c r="BW840" s="118" t="str">
        <f t="shared" si="1166"/>
        <v/>
      </c>
      <c r="BX840" s="119"/>
      <c r="BY840" s="111" t="str">
        <f t="shared" si="1167"/>
        <v/>
      </c>
      <c r="BZ840" s="111" t="str">
        <f t="shared" si="1168"/>
        <v/>
      </c>
      <c r="CA840" s="111" t="str">
        <f t="shared" si="1169"/>
        <v/>
      </c>
      <c r="CB840" s="142" t="str">
        <f t="shared" si="1170"/>
        <v/>
      </c>
      <c r="CC840" s="184" t="str">
        <f t="shared" si="1171"/>
        <v/>
      </c>
      <c r="CD840" s="115" t="str">
        <f t="shared" si="1172"/>
        <v/>
      </c>
      <c r="CE840" s="115" t="str">
        <f t="shared" si="1173"/>
        <v/>
      </c>
      <c r="CF840" s="125" t="str">
        <f t="shared" si="1174"/>
        <v/>
      </c>
      <c r="CG840" s="125" t="str">
        <f t="shared" si="1175"/>
        <v/>
      </c>
      <c r="CH840" s="149" t="str">
        <f t="shared" si="1176"/>
        <v/>
      </c>
      <c r="CI840" s="142" t="str">
        <f t="shared" si="1177"/>
        <v/>
      </c>
      <c r="CJ840" s="119"/>
      <c r="CK840" s="109"/>
      <c r="CL840" s="166" t="str">
        <f t="shared" si="1178"/>
        <v/>
      </c>
      <c r="CM840" s="166" t="str">
        <f t="shared" si="1179"/>
        <v/>
      </c>
      <c r="CN840" s="163" t="str">
        <f t="shared" si="1180"/>
        <v/>
      </c>
      <c r="CO840" s="164" t="str">
        <f t="shared" si="1181"/>
        <v/>
      </c>
      <c r="CP840" s="109"/>
      <c r="CQ840" s="163" t="str">
        <f t="shared" si="1182"/>
        <v/>
      </c>
      <c r="CR840" s="163" t="str">
        <f t="shared" si="1183"/>
        <v/>
      </c>
      <c r="CS840" s="109"/>
      <c r="CT840" s="112" t="str">
        <f t="shared" si="1215"/>
        <v/>
      </c>
      <c r="CU840" s="145" t="str">
        <f t="shared" si="1216"/>
        <v/>
      </c>
      <c r="CV840" s="111" t="str">
        <f t="shared" si="1217"/>
        <v/>
      </c>
      <c r="CW840" s="111" t="str">
        <f t="shared" si="1218"/>
        <v/>
      </c>
      <c r="CX840" s="109" t="str">
        <f t="shared" si="1184"/>
        <v/>
      </c>
      <c r="CY840" s="126" t="str">
        <f t="shared" si="1185"/>
        <v/>
      </c>
      <c r="CZ840" s="126" t="str">
        <f t="shared" si="1186"/>
        <v/>
      </c>
      <c r="DA840" s="126" t="str">
        <f t="shared" si="1187"/>
        <v/>
      </c>
      <c r="DB840" s="145" t="str">
        <f t="shared" si="1188"/>
        <v/>
      </c>
      <c r="DC840" s="143" t="str">
        <f t="shared" si="1189"/>
        <v/>
      </c>
      <c r="DD840" s="121"/>
      <c r="DE840" s="113" t="str">
        <f t="shared" si="1190"/>
        <v/>
      </c>
      <c r="DF840" s="113" t="str">
        <f t="shared" si="1191"/>
        <v/>
      </c>
      <c r="DG840" s="111" t="e">
        <f t="shared" si="1219"/>
        <v>#N/A</v>
      </c>
      <c r="DH840" s="108" t="str">
        <f t="shared" si="1192"/>
        <v/>
      </c>
      <c r="DI840" s="108" t="str">
        <f t="shared" si="1220"/>
        <v/>
      </c>
      <c r="DJ840" s="108" t="str">
        <f t="shared" si="1221"/>
        <v/>
      </c>
      <c r="DK840" s="108" t="str">
        <f t="shared" si="1224"/>
        <v/>
      </c>
      <c r="DL840" s="108" t="str">
        <f t="shared" si="1222"/>
        <v/>
      </c>
      <c r="DM840" s="108" t="str">
        <f t="shared" si="1223"/>
        <v/>
      </c>
      <c r="DN840" s="103"/>
      <c r="DO840" s="170" t="str">
        <f t="shared" si="1193"/>
        <v/>
      </c>
      <c r="DP840" s="170" t="str">
        <f t="shared" si="1194"/>
        <v/>
      </c>
      <c r="DQ840" s="170" t="str">
        <f t="shared" si="1195"/>
        <v/>
      </c>
      <c r="DR840" s="55" t="str">
        <f t="shared" si="1196"/>
        <v/>
      </c>
      <c r="DS840" s="55" t="str">
        <f t="shared" si="1197"/>
        <v/>
      </c>
      <c r="DT840" s="173" t="str">
        <f t="shared" si="1198"/>
        <v/>
      </c>
      <c r="DU840" s="55" t="str">
        <f t="shared" si="1199"/>
        <v/>
      </c>
      <c r="DV840" s="21" t="str">
        <f t="shared" si="1200"/>
        <v/>
      </c>
      <c r="DW840" s="11" t="str">
        <f t="shared" si="1225"/>
        <v/>
      </c>
      <c r="DX840" s="12" t="str">
        <f t="shared" si="1201"/>
        <v/>
      </c>
      <c r="DY840" s="15"/>
    </row>
    <row r="841" spans="1:129" ht="19.899999999999999" customHeight="1" x14ac:dyDescent="0.25">
      <c r="A841" s="47">
        <f t="shared" si="1202"/>
        <v>840</v>
      </c>
      <c r="B841" s="176"/>
      <c r="C841" s="194"/>
      <c r="D841" s="176"/>
      <c r="E841" s="194"/>
      <c r="F841" s="192"/>
      <c r="G841" s="193"/>
      <c r="H841" s="176"/>
      <c r="I841" s="176"/>
      <c r="J841" s="180"/>
      <c r="K841" s="180"/>
      <c r="L841" s="180"/>
      <c r="M841" s="40"/>
      <c r="N841" s="10" t="str">
        <f t="shared" si="1145"/>
        <v/>
      </c>
      <c r="O841" s="13"/>
      <c r="P841" s="26" t="str">
        <f t="shared" si="1143"/>
        <v/>
      </c>
      <c r="Q841" s="26" t="str">
        <f t="shared" si="1143"/>
        <v/>
      </c>
      <c r="R841" s="26" t="str">
        <f t="shared" si="1143"/>
        <v/>
      </c>
      <c r="S841" s="26" t="str">
        <f t="shared" si="1143"/>
        <v/>
      </c>
      <c r="T841" s="26" t="str">
        <f t="shared" si="1143"/>
        <v/>
      </c>
      <c r="U841" s="157" t="str">
        <f t="shared" si="1143"/>
        <v/>
      </c>
      <c r="V841" s="26" t="str">
        <f t="shared" si="1143"/>
        <v/>
      </c>
      <c r="W841" s="26" t="str">
        <f t="shared" si="1143"/>
        <v/>
      </c>
      <c r="X841" s="26" t="str">
        <f t="shared" si="1143"/>
        <v/>
      </c>
      <c r="Y841" s="24" t="str">
        <f t="shared" si="1143"/>
        <v/>
      </c>
      <c r="Z841" s="18" t="str">
        <f t="shared" si="1144"/>
        <v/>
      </c>
      <c r="AA841" s="24" t="str">
        <f t="shared" si="1144"/>
        <v/>
      </c>
      <c r="AB841" s="24" t="str">
        <f t="shared" si="1144"/>
        <v/>
      </c>
      <c r="AC841" s="26" t="str">
        <f t="shared" si="1144"/>
        <v/>
      </c>
      <c r="AD841" s="33" t="str">
        <f t="shared" si="1144"/>
        <v/>
      </c>
      <c r="AE841" s="24" t="str">
        <f t="shared" si="1144"/>
        <v/>
      </c>
      <c r="AF841" s="26" t="str">
        <f t="shared" si="1144"/>
        <v/>
      </c>
      <c r="AG841" s="24" t="str">
        <f t="shared" si="1144"/>
        <v/>
      </c>
      <c r="AH841" s="26" t="str">
        <f t="shared" si="1144"/>
        <v/>
      </c>
      <c r="AI841" s="26" t="str">
        <f t="shared" si="1144"/>
        <v/>
      </c>
      <c r="AJ841" s="26" t="str">
        <f t="shared" si="1144"/>
        <v/>
      </c>
      <c r="AK841" s="26" t="str">
        <f t="shared" si="1144"/>
        <v/>
      </c>
      <c r="AL841" s="26" t="str">
        <f t="shared" si="1144"/>
        <v/>
      </c>
      <c r="AM841" s="18" t="str">
        <f t="shared" si="1144"/>
        <v/>
      </c>
      <c r="AN841" s="9"/>
      <c r="AO841" s="152" t="str">
        <f t="shared" si="1203"/>
        <v/>
      </c>
      <c r="AP841" s="150" t="str">
        <f t="shared" si="1146"/>
        <v/>
      </c>
      <c r="AQ841" s="151" t="str">
        <f t="shared" si="1147"/>
        <v/>
      </c>
      <c r="AR841" s="107" t="str">
        <f t="shared" si="1148"/>
        <v/>
      </c>
      <c r="AS841" s="128" t="str">
        <f t="shared" si="1149"/>
        <v/>
      </c>
      <c r="AT841" s="114" t="str">
        <f t="shared" si="1204"/>
        <v/>
      </c>
      <c r="AU841" s="114" t="str">
        <f t="shared" si="1205"/>
        <v/>
      </c>
      <c r="AV841" s="114" t="str">
        <f t="shared" si="1206"/>
        <v/>
      </c>
      <c r="AW841" s="114" t="str">
        <f t="shared" si="1207"/>
        <v/>
      </c>
      <c r="AX841" s="117" t="str">
        <f t="shared" si="1208"/>
        <v/>
      </c>
      <c r="AY841" s="117" t="str">
        <f t="shared" si="1209"/>
        <v/>
      </c>
      <c r="AZ841" s="111" t="str">
        <f t="shared" si="1210"/>
        <v/>
      </c>
      <c r="BA841" s="133" t="str">
        <f t="shared" si="1211"/>
        <v/>
      </c>
      <c r="BB841" s="126" t="str">
        <f t="shared" si="1150"/>
        <v/>
      </c>
      <c r="BC841" s="126" t="str">
        <f t="shared" si="1151"/>
        <v/>
      </c>
      <c r="BD841" s="127" t="str">
        <f t="shared" si="1152"/>
        <v/>
      </c>
      <c r="BE841" s="115" t="str">
        <f t="shared" si="1153"/>
        <v/>
      </c>
      <c r="BF841" s="148" t="str">
        <f t="shared" si="1154"/>
        <v/>
      </c>
      <c r="BG841" s="126" t="str">
        <f t="shared" si="1155"/>
        <v/>
      </c>
      <c r="BH841" s="126" t="str">
        <f t="shared" si="1156"/>
        <v/>
      </c>
      <c r="BI841" s="126" t="str">
        <f t="shared" si="1157"/>
        <v/>
      </c>
      <c r="BJ841" s="126" t="str">
        <f t="shared" si="1158"/>
        <v/>
      </c>
      <c r="BK841" s="111" t="str">
        <f t="shared" si="1159"/>
        <v/>
      </c>
      <c r="BL841" s="118" t="str">
        <f t="shared" si="1212"/>
        <v/>
      </c>
      <c r="BM841" s="115" t="str">
        <f t="shared" si="1160"/>
        <v/>
      </c>
      <c r="BN841" s="110" t="str">
        <f t="shared" si="1161"/>
        <v/>
      </c>
      <c r="BO841" s="110" t="str">
        <f t="shared" si="1162"/>
        <v/>
      </c>
      <c r="BP841" s="111" t="str">
        <f t="shared" si="1213"/>
        <v/>
      </c>
      <c r="BQ841" s="110" t="str">
        <f t="shared" si="1214"/>
        <v/>
      </c>
      <c r="BR841" s="153"/>
      <c r="BS841" s="115" t="str">
        <f t="shared" si="1163"/>
        <v/>
      </c>
      <c r="BT841" s="132" t="str">
        <f t="shared" si="1226"/>
        <v/>
      </c>
      <c r="BU841" s="146" t="str">
        <f t="shared" si="1164"/>
        <v/>
      </c>
      <c r="BV841" s="115" t="str">
        <f t="shared" si="1165"/>
        <v/>
      </c>
      <c r="BW841" s="118" t="str">
        <f t="shared" si="1166"/>
        <v/>
      </c>
      <c r="BX841" s="119"/>
      <c r="BY841" s="111" t="str">
        <f t="shared" si="1167"/>
        <v/>
      </c>
      <c r="BZ841" s="111" t="str">
        <f t="shared" si="1168"/>
        <v/>
      </c>
      <c r="CA841" s="111" t="str">
        <f t="shared" si="1169"/>
        <v/>
      </c>
      <c r="CB841" s="142" t="str">
        <f t="shared" si="1170"/>
        <v/>
      </c>
      <c r="CC841" s="184" t="str">
        <f t="shared" si="1171"/>
        <v/>
      </c>
      <c r="CD841" s="115" t="str">
        <f t="shared" si="1172"/>
        <v/>
      </c>
      <c r="CE841" s="115" t="str">
        <f t="shared" si="1173"/>
        <v/>
      </c>
      <c r="CF841" s="125" t="str">
        <f t="shared" si="1174"/>
        <v/>
      </c>
      <c r="CG841" s="125" t="str">
        <f t="shared" si="1175"/>
        <v/>
      </c>
      <c r="CH841" s="149" t="str">
        <f t="shared" si="1176"/>
        <v/>
      </c>
      <c r="CI841" s="142" t="str">
        <f t="shared" si="1177"/>
        <v/>
      </c>
      <c r="CJ841" s="119"/>
      <c r="CK841" s="109"/>
      <c r="CL841" s="166" t="str">
        <f t="shared" si="1178"/>
        <v/>
      </c>
      <c r="CM841" s="166" t="str">
        <f t="shared" si="1179"/>
        <v/>
      </c>
      <c r="CN841" s="163" t="str">
        <f t="shared" si="1180"/>
        <v/>
      </c>
      <c r="CO841" s="164" t="str">
        <f t="shared" si="1181"/>
        <v/>
      </c>
      <c r="CP841" s="109"/>
      <c r="CQ841" s="163" t="str">
        <f t="shared" si="1182"/>
        <v/>
      </c>
      <c r="CR841" s="163" t="str">
        <f t="shared" si="1183"/>
        <v/>
      </c>
      <c r="CS841" s="109"/>
      <c r="CT841" s="112" t="str">
        <f t="shared" si="1215"/>
        <v/>
      </c>
      <c r="CU841" s="145" t="str">
        <f t="shared" si="1216"/>
        <v/>
      </c>
      <c r="CV841" s="111" t="str">
        <f t="shared" si="1217"/>
        <v/>
      </c>
      <c r="CW841" s="111" t="str">
        <f t="shared" si="1218"/>
        <v/>
      </c>
      <c r="CX841" s="109" t="str">
        <f t="shared" si="1184"/>
        <v/>
      </c>
      <c r="CY841" s="126" t="str">
        <f t="shared" si="1185"/>
        <v/>
      </c>
      <c r="CZ841" s="126" t="str">
        <f t="shared" si="1186"/>
        <v/>
      </c>
      <c r="DA841" s="126" t="str">
        <f t="shared" si="1187"/>
        <v/>
      </c>
      <c r="DB841" s="145" t="str">
        <f t="shared" si="1188"/>
        <v/>
      </c>
      <c r="DC841" s="143" t="str">
        <f t="shared" si="1189"/>
        <v/>
      </c>
      <c r="DD841" s="121"/>
      <c r="DE841" s="113" t="str">
        <f t="shared" si="1190"/>
        <v/>
      </c>
      <c r="DF841" s="113" t="str">
        <f t="shared" si="1191"/>
        <v/>
      </c>
      <c r="DG841" s="111" t="e">
        <f t="shared" si="1219"/>
        <v>#N/A</v>
      </c>
      <c r="DH841" s="108" t="str">
        <f t="shared" si="1192"/>
        <v/>
      </c>
      <c r="DI841" s="108" t="str">
        <f t="shared" si="1220"/>
        <v/>
      </c>
      <c r="DJ841" s="108" t="str">
        <f t="shared" si="1221"/>
        <v/>
      </c>
      <c r="DK841" s="108" t="str">
        <f t="shared" si="1224"/>
        <v/>
      </c>
      <c r="DL841" s="108" t="str">
        <f t="shared" si="1222"/>
        <v/>
      </c>
      <c r="DM841" s="108" t="str">
        <f t="shared" si="1223"/>
        <v/>
      </c>
      <c r="DN841" s="103"/>
      <c r="DO841" s="170" t="str">
        <f t="shared" si="1193"/>
        <v/>
      </c>
      <c r="DP841" s="170" t="str">
        <f t="shared" si="1194"/>
        <v/>
      </c>
      <c r="DQ841" s="170" t="str">
        <f t="shared" si="1195"/>
        <v/>
      </c>
      <c r="DR841" s="55" t="str">
        <f t="shared" si="1196"/>
        <v/>
      </c>
      <c r="DS841" s="55" t="str">
        <f t="shared" si="1197"/>
        <v/>
      </c>
      <c r="DT841" s="173" t="str">
        <f t="shared" si="1198"/>
        <v/>
      </c>
      <c r="DU841" s="55" t="str">
        <f t="shared" si="1199"/>
        <v/>
      </c>
      <c r="DV841" s="21" t="str">
        <f t="shared" si="1200"/>
        <v/>
      </c>
      <c r="DW841" s="11" t="str">
        <f t="shared" si="1225"/>
        <v/>
      </c>
      <c r="DX841" s="12" t="str">
        <f t="shared" si="1201"/>
        <v/>
      </c>
      <c r="DY841" s="15"/>
    </row>
    <row r="842" spans="1:129" ht="19.899999999999999" customHeight="1" x14ac:dyDescent="0.25">
      <c r="A842" s="47">
        <f t="shared" si="1202"/>
        <v>841</v>
      </c>
      <c r="B842" s="176"/>
      <c r="C842" s="194"/>
      <c r="D842" s="176"/>
      <c r="E842" s="194"/>
      <c r="F842" s="192"/>
      <c r="G842" s="193"/>
      <c r="H842" s="176"/>
      <c r="I842" s="176"/>
      <c r="J842" s="180"/>
      <c r="K842" s="180"/>
      <c r="L842" s="180"/>
      <c r="M842" s="40"/>
      <c r="N842" s="10" t="str">
        <f t="shared" si="1145"/>
        <v/>
      </c>
      <c r="O842" s="13"/>
      <c r="P842" s="26" t="str">
        <f t="shared" si="1143"/>
        <v/>
      </c>
      <c r="Q842" s="26" t="str">
        <f t="shared" ref="P842:Y905" si="1227">IF(SG_or_BG_entered="","",Previous)</f>
        <v/>
      </c>
      <c r="R842" s="26" t="str">
        <f t="shared" si="1227"/>
        <v/>
      </c>
      <c r="S842" s="26" t="str">
        <f t="shared" si="1227"/>
        <v/>
      </c>
      <c r="T842" s="26" t="str">
        <f t="shared" si="1227"/>
        <v/>
      </c>
      <c r="U842" s="157" t="str">
        <f t="shared" si="1227"/>
        <v/>
      </c>
      <c r="V842" s="26" t="str">
        <f t="shared" si="1227"/>
        <v/>
      </c>
      <c r="W842" s="26" t="str">
        <f t="shared" si="1227"/>
        <v/>
      </c>
      <c r="X842" s="26" t="str">
        <f t="shared" si="1227"/>
        <v/>
      </c>
      <c r="Y842" s="24" t="str">
        <f t="shared" si="1227"/>
        <v/>
      </c>
      <c r="Z842" s="18" t="str">
        <f t="shared" si="1144"/>
        <v/>
      </c>
      <c r="AA842" s="24" t="str">
        <f t="shared" si="1144"/>
        <v/>
      </c>
      <c r="AB842" s="24" t="str">
        <f t="shared" si="1144"/>
        <v/>
      </c>
      <c r="AC842" s="26" t="str">
        <f t="shared" si="1144"/>
        <v/>
      </c>
      <c r="AD842" s="33" t="str">
        <f t="shared" si="1144"/>
        <v/>
      </c>
      <c r="AE842" s="24" t="str">
        <f t="shared" si="1144"/>
        <v/>
      </c>
      <c r="AF842" s="26" t="str">
        <f t="shared" si="1144"/>
        <v/>
      </c>
      <c r="AG842" s="24" t="str">
        <f t="shared" si="1144"/>
        <v/>
      </c>
      <c r="AH842" s="26" t="str">
        <f t="shared" ref="Z842:AM905" si="1228">IF(SG_or_BG_entered="","",Previous)</f>
        <v/>
      </c>
      <c r="AI842" s="26" t="str">
        <f t="shared" si="1228"/>
        <v/>
      </c>
      <c r="AJ842" s="26" t="str">
        <f t="shared" si="1228"/>
        <v/>
      </c>
      <c r="AK842" s="26" t="str">
        <f t="shared" si="1228"/>
        <v/>
      </c>
      <c r="AL842" s="26" t="str">
        <f t="shared" si="1228"/>
        <v/>
      </c>
      <c r="AM842" s="18" t="str">
        <f t="shared" si="1228"/>
        <v/>
      </c>
      <c r="AN842" s="9"/>
      <c r="AO842" s="152" t="str">
        <f t="shared" si="1203"/>
        <v/>
      </c>
      <c r="AP842" s="150" t="str">
        <f t="shared" si="1146"/>
        <v/>
      </c>
      <c r="AQ842" s="151" t="str">
        <f t="shared" si="1147"/>
        <v/>
      </c>
      <c r="AR842" s="107" t="str">
        <f t="shared" si="1148"/>
        <v/>
      </c>
      <c r="AS842" s="128" t="str">
        <f t="shared" si="1149"/>
        <v/>
      </c>
      <c r="AT842" s="114" t="str">
        <f t="shared" si="1204"/>
        <v/>
      </c>
      <c r="AU842" s="114" t="str">
        <f t="shared" si="1205"/>
        <v/>
      </c>
      <c r="AV842" s="114" t="str">
        <f t="shared" si="1206"/>
        <v/>
      </c>
      <c r="AW842" s="114" t="str">
        <f t="shared" si="1207"/>
        <v/>
      </c>
      <c r="AX842" s="117" t="str">
        <f t="shared" si="1208"/>
        <v/>
      </c>
      <c r="AY842" s="117" t="str">
        <f t="shared" si="1209"/>
        <v/>
      </c>
      <c r="AZ842" s="111" t="str">
        <f t="shared" si="1210"/>
        <v/>
      </c>
      <c r="BA842" s="133" t="str">
        <f t="shared" si="1211"/>
        <v/>
      </c>
      <c r="BB842" s="126" t="str">
        <f t="shared" si="1150"/>
        <v/>
      </c>
      <c r="BC842" s="126" t="str">
        <f t="shared" si="1151"/>
        <v/>
      </c>
      <c r="BD842" s="127" t="str">
        <f t="shared" si="1152"/>
        <v/>
      </c>
      <c r="BE842" s="115" t="str">
        <f t="shared" si="1153"/>
        <v/>
      </c>
      <c r="BF842" s="148" t="str">
        <f t="shared" si="1154"/>
        <v/>
      </c>
      <c r="BG842" s="126" t="str">
        <f t="shared" si="1155"/>
        <v/>
      </c>
      <c r="BH842" s="126" t="str">
        <f t="shared" si="1156"/>
        <v/>
      </c>
      <c r="BI842" s="126" t="str">
        <f t="shared" si="1157"/>
        <v/>
      </c>
      <c r="BJ842" s="126" t="str">
        <f t="shared" si="1158"/>
        <v/>
      </c>
      <c r="BK842" s="111" t="str">
        <f t="shared" si="1159"/>
        <v/>
      </c>
      <c r="BL842" s="118" t="str">
        <f t="shared" si="1212"/>
        <v/>
      </c>
      <c r="BM842" s="115" t="str">
        <f t="shared" si="1160"/>
        <v/>
      </c>
      <c r="BN842" s="110" t="str">
        <f t="shared" si="1161"/>
        <v/>
      </c>
      <c r="BO842" s="110" t="str">
        <f t="shared" si="1162"/>
        <v/>
      </c>
      <c r="BP842" s="111" t="str">
        <f t="shared" si="1213"/>
        <v/>
      </c>
      <c r="BQ842" s="110" t="str">
        <f t="shared" si="1214"/>
        <v/>
      </c>
      <c r="BR842" s="153"/>
      <c r="BS842" s="115" t="str">
        <f t="shared" si="1163"/>
        <v/>
      </c>
      <c r="BT842" s="132" t="str">
        <f t="shared" si="1226"/>
        <v/>
      </c>
      <c r="BU842" s="146" t="str">
        <f t="shared" si="1164"/>
        <v/>
      </c>
      <c r="BV842" s="115" t="str">
        <f t="shared" si="1165"/>
        <v/>
      </c>
      <c r="BW842" s="118" t="str">
        <f t="shared" si="1166"/>
        <v/>
      </c>
      <c r="BX842" s="119"/>
      <c r="BY842" s="111" t="str">
        <f t="shared" si="1167"/>
        <v/>
      </c>
      <c r="BZ842" s="111" t="str">
        <f t="shared" si="1168"/>
        <v/>
      </c>
      <c r="CA842" s="111" t="str">
        <f t="shared" si="1169"/>
        <v/>
      </c>
      <c r="CB842" s="142" t="str">
        <f t="shared" si="1170"/>
        <v/>
      </c>
      <c r="CC842" s="184" t="str">
        <f t="shared" si="1171"/>
        <v/>
      </c>
      <c r="CD842" s="115" t="str">
        <f t="shared" si="1172"/>
        <v/>
      </c>
      <c r="CE842" s="115" t="str">
        <f t="shared" si="1173"/>
        <v/>
      </c>
      <c r="CF842" s="125" t="str">
        <f t="shared" si="1174"/>
        <v/>
      </c>
      <c r="CG842" s="125" t="str">
        <f t="shared" si="1175"/>
        <v/>
      </c>
      <c r="CH842" s="149" t="str">
        <f t="shared" si="1176"/>
        <v/>
      </c>
      <c r="CI842" s="142" t="str">
        <f t="shared" si="1177"/>
        <v/>
      </c>
      <c r="CJ842" s="119"/>
      <c r="CK842" s="109"/>
      <c r="CL842" s="166" t="str">
        <f t="shared" si="1178"/>
        <v/>
      </c>
      <c r="CM842" s="166" t="str">
        <f t="shared" si="1179"/>
        <v/>
      </c>
      <c r="CN842" s="163" t="str">
        <f t="shared" si="1180"/>
        <v/>
      </c>
      <c r="CO842" s="164" t="str">
        <f t="shared" si="1181"/>
        <v/>
      </c>
      <c r="CP842" s="109"/>
      <c r="CQ842" s="163" t="str">
        <f t="shared" si="1182"/>
        <v/>
      </c>
      <c r="CR842" s="163" t="str">
        <f t="shared" si="1183"/>
        <v/>
      </c>
      <c r="CS842" s="109"/>
      <c r="CT842" s="112" t="str">
        <f t="shared" si="1215"/>
        <v/>
      </c>
      <c r="CU842" s="145" t="str">
        <f t="shared" si="1216"/>
        <v/>
      </c>
      <c r="CV842" s="111" t="str">
        <f t="shared" si="1217"/>
        <v/>
      </c>
      <c r="CW842" s="111" t="str">
        <f t="shared" si="1218"/>
        <v/>
      </c>
      <c r="CX842" s="109" t="str">
        <f t="shared" si="1184"/>
        <v/>
      </c>
      <c r="CY842" s="126" t="str">
        <f t="shared" si="1185"/>
        <v/>
      </c>
      <c r="CZ842" s="126" t="str">
        <f t="shared" si="1186"/>
        <v/>
      </c>
      <c r="DA842" s="126" t="str">
        <f t="shared" si="1187"/>
        <v/>
      </c>
      <c r="DB842" s="145" t="str">
        <f t="shared" si="1188"/>
        <v/>
      </c>
      <c r="DC842" s="143" t="str">
        <f t="shared" si="1189"/>
        <v/>
      </c>
      <c r="DD842" s="121"/>
      <c r="DE842" s="113" t="str">
        <f t="shared" si="1190"/>
        <v/>
      </c>
      <c r="DF842" s="113" t="str">
        <f t="shared" si="1191"/>
        <v/>
      </c>
      <c r="DG842" s="111" t="e">
        <f t="shared" si="1219"/>
        <v>#N/A</v>
      </c>
      <c r="DH842" s="108" t="str">
        <f t="shared" si="1192"/>
        <v/>
      </c>
      <c r="DI842" s="108" t="str">
        <f t="shared" si="1220"/>
        <v/>
      </c>
      <c r="DJ842" s="108" t="str">
        <f t="shared" si="1221"/>
        <v/>
      </c>
      <c r="DK842" s="108" t="str">
        <f t="shared" si="1224"/>
        <v/>
      </c>
      <c r="DL842" s="108" t="str">
        <f t="shared" si="1222"/>
        <v/>
      </c>
      <c r="DM842" s="108" t="str">
        <f t="shared" si="1223"/>
        <v/>
      </c>
      <c r="DN842" s="103"/>
      <c r="DO842" s="170" t="str">
        <f t="shared" si="1193"/>
        <v/>
      </c>
      <c r="DP842" s="170" t="str">
        <f t="shared" si="1194"/>
        <v/>
      </c>
      <c r="DQ842" s="170" t="str">
        <f t="shared" si="1195"/>
        <v/>
      </c>
      <c r="DR842" s="55" t="str">
        <f t="shared" si="1196"/>
        <v/>
      </c>
      <c r="DS842" s="55" t="str">
        <f t="shared" si="1197"/>
        <v/>
      </c>
      <c r="DT842" s="173" t="str">
        <f t="shared" si="1198"/>
        <v/>
      </c>
      <c r="DU842" s="55" t="str">
        <f t="shared" si="1199"/>
        <v/>
      </c>
      <c r="DV842" s="21" t="str">
        <f t="shared" si="1200"/>
        <v/>
      </c>
      <c r="DW842" s="11" t="str">
        <f t="shared" si="1225"/>
        <v/>
      </c>
      <c r="DX842" s="12" t="str">
        <f t="shared" si="1201"/>
        <v/>
      </c>
      <c r="DY842" s="15"/>
    </row>
    <row r="843" spans="1:129" ht="19.899999999999999" customHeight="1" x14ac:dyDescent="0.25">
      <c r="A843" s="47">
        <f t="shared" si="1202"/>
        <v>842</v>
      </c>
      <c r="B843" s="176"/>
      <c r="C843" s="194"/>
      <c r="D843" s="176"/>
      <c r="E843" s="194"/>
      <c r="F843" s="192"/>
      <c r="G843" s="193"/>
      <c r="H843" s="176"/>
      <c r="I843" s="176"/>
      <c r="J843" s="180"/>
      <c r="K843" s="180"/>
      <c r="L843" s="180"/>
      <c r="M843" s="40"/>
      <c r="N843" s="10" t="str">
        <f t="shared" si="1145"/>
        <v/>
      </c>
      <c r="O843" s="13"/>
      <c r="P843" s="26" t="str">
        <f t="shared" si="1227"/>
        <v/>
      </c>
      <c r="Q843" s="26" t="str">
        <f t="shared" si="1227"/>
        <v/>
      </c>
      <c r="R843" s="26" t="str">
        <f t="shared" si="1227"/>
        <v/>
      </c>
      <c r="S843" s="26" t="str">
        <f t="shared" si="1227"/>
        <v/>
      </c>
      <c r="T843" s="26" t="str">
        <f t="shared" si="1227"/>
        <v/>
      </c>
      <c r="U843" s="157" t="str">
        <f t="shared" si="1227"/>
        <v/>
      </c>
      <c r="V843" s="26" t="str">
        <f t="shared" si="1227"/>
        <v/>
      </c>
      <c r="W843" s="26" t="str">
        <f t="shared" si="1227"/>
        <v/>
      </c>
      <c r="X843" s="26" t="str">
        <f t="shared" si="1227"/>
        <v/>
      </c>
      <c r="Y843" s="24" t="str">
        <f t="shared" si="1227"/>
        <v/>
      </c>
      <c r="Z843" s="18" t="str">
        <f t="shared" si="1228"/>
        <v/>
      </c>
      <c r="AA843" s="24" t="str">
        <f t="shared" si="1228"/>
        <v/>
      </c>
      <c r="AB843" s="24" t="str">
        <f t="shared" si="1228"/>
        <v/>
      </c>
      <c r="AC843" s="26" t="str">
        <f t="shared" si="1228"/>
        <v/>
      </c>
      <c r="AD843" s="33" t="str">
        <f t="shared" si="1228"/>
        <v/>
      </c>
      <c r="AE843" s="24" t="str">
        <f t="shared" si="1228"/>
        <v/>
      </c>
      <c r="AF843" s="26" t="str">
        <f t="shared" si="1228"/>
        <v/>
      </c>
      <c r="AG843" s="24" t="str">
        <f t="shared" si="1228"/>
        <v/>
      </c>
      <c r="AH843" s="26" t="str">
        <f t="shared" si="1228"/>
        <v/>
      </c>
      <c r="AI843" s="26" t="str">
        <f t="shared" si="1228"/>
        <v/>
      </c>
      <c r="AJ843" s="26" t="str">
        <f t="shared" si="1228"/>
        <v/>
      </c>
      <c r="AK843" s="26" t="str">
        <f t="shared" si="1228"/>
        <v/>
      </c>
      <c r="AL843" s="26" t="str">
        <f t="shared" si="1228"/>
        <v/>
      </c>
      <c r="AM843" s="18" t="str">
        <f t="shared" si="1228"/>
        <v/>
      </c>
      <c r="AN843" s="9"/>
      <c r="AO843" s="152" t="str">
        <f t="shared" si="1203"/>
        <v/>
      </c>
      <c r="AP843" s="150" t="str">
        <f t="shared" si="1146"/>
        <v/>
      </c>
      <c r="AQ843" s="151" t="str">
        <f t="shared" si="1147"/>
        <v/>
      </c>
      <c r="AR843" s="107" t="str">
        <f t="shared" si="1148"/>
        <v/>
      </c>
      <c r="AS843" s="128" t="str">
        <f t="shared" si="1149"/>
        <v/>
      </c>
      <c r="AT843" s="114" t="str">
        <f t="shared" si="1204"/>
        <v/>
      </c>
      <c r="AU843" s="114" t="str">
        <f t="shared" si="1205"/>
        <v/>
      </c>
      <c r="AV843" s="114" t="str">
        <f t="shared" si="1206"/>
        <v/>
      </c>
      <c r="AW843" s="114" t="str">
        <f t="shared" si="1207"/>
        <v/>
      </c>
      <c r="AX843" s="117" t="str">
        <f t="shared" si="1208"/>
        <v/>
      </c>
      <c r="AY843" s="117" t="str">
        <f t="shared" si="1209"/>
        <v/>
      </c>
      <c r="AZ843" s="111" t="str">
        <f t="shared" si="1210"/>
        <v/>
      </c>
      <c r="BA843" s="133" t="str">
        <f t="shared" si="1211"/>
        <v/>
      </c>
      <c r="BB843" s="126" t="str">
        <f t="shared" si="1150"/>
        <v/>
      </c>
      <c r="BC843" s="126" t="str">
        <f t="shared" si="1151"/>
        <v/>
      </c>
      <c r="BD843" s="127" t="str">
        <f t="shared" si="1152"/>
        <v/>
      </c>
      <c r="BE843" s="115" t="str">
        <f t="shared" si="1153"/>
        <v/>
      </c>
      <c r="BF843" s="148" t="str">
        <f t="shared" si="1154"/>
        <v/>
      </c>
      <c r="BG843" s="126" t="str">
        <f t="shared" si="1155"/>
        <v/>
      </c>
      <c r="BH843" s="126" t="str">
        <f t="shared" si="1156"/>
        <v/>
      </c>
      <c r="BI843" s="126" t="str">
        <f t="shared" si="1157"/>
        <v/>
      </c>
      <c r="BJ843" s="126" t="str">
        <f t="shared" si="1158"/>
        <v/>
      </c>
      <c r="BK843" s="111" t="str">
        <f t="shared" si="1159"/>
        <v/>
      </c>
      <c r="BL843" s="118" t="str">
        <f t="shared" si="1212"/>
        <v/>
      </c>
      <c r="BM843" s="115" t="str">
        <f t="shared" si="1160"/>
        <v/>
      </c>
      <c r="BN843" s="110" t="str">
        <f t="shared" si="1161"/>
        <v/>
      </c>
      <c r="BO843" s="110" t="str">
        <f t="shared" si="1162"/>
        <v/>
      </c>
      <c r="BP843" s="111" t="str">
        <f t="shared" si="1213"/>
        <v/>
      </c>
      <c r="BQ843" s="110" t="str">
        <f t="shared" si="1214"/>
        <v/>
      </c>
      <c r="BR843" s="153"/>
      <c r="BS843" s="115" t="str">
        <f t="shared" si="1163"/>
        <v/>
      </c>
      <c r="BT843" s="132" t="str">
        <f t="shared" si="1226"/>
        <v/>
      </c>
      <c r="BU843" s="146" t="str">
        <f t="shared" si="1164"/>
        <v/>
      </c>
      <c r="BV843" s="115" t="str">
        <f t="shared" si="1165"/>
        <v/>
      </c>
      <c r="BW843" s="118" t="str">
        <f t="shared" si="1166"/>
        <v/>
      </c>
      <c r="BX843" s="119"/>
      <c r="BY843" s="111" t="str">
        <f t="shared" si="1167"/>
        <v/>
      </c>
      <c r="BZ843" s="111" t="str">
        <f t="shared" si="1168"/>
        <v/>
      </c>
      <c r="CA843" s="111" t="str">
        <f t="shared" si="1169"/>
        <v/>
      </c>
      <c r="CB843" s="142" t="str">
        <f t="shared" si="1170"/>
        <v/>
      </c>
      <c r="CC843" s="184" t="str">
        <f t="shared" si="1171"/>
        <v/>
      </c>
      <c r="CD843" s="115" t="str">
        <f t="shared" si="1172"/>
        <v/>
      </c>
      <c r="CE843" s="115" t="str">
        <f t="shared" si="1173"/>
        <v/>
      </c>
      <c r="CF843" s="125" t="str">
        <f t="shared" si="1174"/>
        <v/>
      </c>
      <c r="CG843" s="125" t="str">
        <f t="shared" si="1175"/>
        <v/>
      </c>
      <c r="CH843" s="149" t="str">
        <f t="shared" si="1176"/>
        <v/>
      </c>
      <c r="CI843" s="142" t="str">
        <f t="shared" si="1177"/>
        <v/>
      </c>
      <c r="CJ843" s="119"/>
      <c r="CK843" s="109"/>
      <c r="CL843" s="166" t="str">
        <f t="shared" si="1178"/>
        <v/>
      </c>
      <c r="CM843" s="166" t="str">
        <f t="shared" si="1179"/>
        <v/>
      </c>
      <c r="CN843" s="163" t="str">
        <f t="shared" si="1180"/>
        <v/>
      </c>
      <c r="CO843" s="164" t="str">
        <f t="shared" si="1181"/>
        <v/>
      </c>
      <c r="CP843" s="109"/>
      <c r="CQ843" s="163" t="str">
        <f t="shared" si="1182"/>
        <v/>
      </c>
      <c r="CR843" s="163" t="str">
        <f t="shared" si="1183"/>
        <v/>
      </c>
      <c r="CS843" s="109"/>
      <c r="CT843" s="112" t="str">
        <f t="shared" si="1215"/>
        <v/>
      </c>
      <c r="CU843" s="145" t="str">
        <f t="shared" si="1216"/>
        <v/>
      </c>
      <c r="CV843" s="111" t="str">
        <f t="shared" si="1217"/>
        <v/>
      </c>
      <c r="CW843" s="111" t="str">
        <f t="shared" si="1218"/>
        <v/>
      </c>
      <c r="CX843" s="109" t="str">
        <f t="shared" si="1184"/>
        <v/>
      </c>
      <c r="CY843" s="126" t="str">
        <f t="shared" si="1185"/>
        <v/>
      </c>
      <c r="CZ843" s="126" t="str">
        <f t="shared" si="1186"/>
        <v/>
      </c>
      <c r="DA843" s="126" t="str">
        <f t="shared" si="1187"/>
        <v/>
      </c>
      <c r="DB843" s="145" t="str">
        <f t="shared" si="1188"/>
        <v/>
      </c>
      <c r="DC843" s="143" t="str">
        <f t="shared" si="1189"/>
        <v/>
      </c>
      <c r="DD843" s="121"/>
      <c r="DE843" s="113" t="str">
        <f t="shared" si="1190"/>
        <v/>
      </c>
      <c r="DF843" s="113" t="str">
        <f t="shared" si="1191"/>
        <v/>
      </c>
      <c r="DG843" s="111" t="e">
        <f t="shared" si="1219"/>
        <v>#N/A</v>
      </c>
      <c r="DH843" s="108" t="str">
        <f t="shared" si="1192"/>
        <v/>
      </c>
      <c r="DI843" s="108" t="str">
        <f t="shared" si="1220"/>
        <v/>
      </c>
      <c r="DJ843" s="108" t="str">
        <f t="shared" si="1221"/>
        <v/>
      </c>
      <c r="DK843" s="108" t="str">
        <f t="shared" si="1224"/>
        <v/>
      </c>
      <c r="DL843" s="108" t="str">
        <f t="shared" si="1222"/>
        <v/>
      </c>
      <c r="DM843" s="108" t="str">
        <f t="shared" si="1223"/>
        <v/>
      </c>
      <c r="DN843" s="103"/>
      <c r="DO843" s="170" t="str">
        <f t="shared" si="1193"/>
        <v/>
      </c>
      <c r="DP843" s="170" t="str">
        <f t="shared" si="1194"/>
        <v/>
      </c>
      <c r="DQ843" s="170" t="str">
        <f t="shared" si="1195"/>
        <v/>
      </c>
      <c r="DR843" s="55" t="str">
        <f t="shared" si="1196"/>
        <v/>
      </c>
      <c r="DS843" s="55" t="str">
        <f t="shared" si="1197"/>
        <v/>
      </c>
      <c r="DT843" s="173" t="str">
        <f t="shared" si="1198"/>
        <v/>
      </c>
      <c r="DU843" s="55" t="str">
        <f t="shared" si="1199"/>
        <v/>
      </c>
      <c r="DV843" s="21" t="str">
        <f t="shared" si="1200"/>
        <v/>
      </c>
      <c r="DW843" s="11" t="str">
        <f t="shared" si="1225"/>
        <v/>
      </c>
      <c r="DX843" s="12" t="str">
        <f t="shared" si="1201"/>
        <v/>
      </c>
      <c r="DY843" s="15"/>
    </row>
    <row r="844" spans="1:129" ht="19.899999999999999" customHeight="1" x14ac:dyDescent="0.25">
      <c r="A844" s="47">
        <f t="shared" si="1202"/>
        <v>843</v>
      </c>
      <c r="B844" s="176"/>
      <c r="C844" s="194"/>
      <c r="D844" s="176"/>
      <c r="E844" s="194"/>
      <c r="F844" s="192"/>
      <c r="G844" s="193"/>
      <c r="H844" s="176"/>
      <c r="I844" s="176"/>
      <c r="J844" s="180"/>
      <c r="K844" s="180"/>
      <c r="L844" s="180"/>
      <c r="M844" s="40"/>
      <c r="N844" s="10" t="str">
        <f t="shared" si="1145"/>
        <v/>
      </c>
      <c r="O844" s="13"/>
      <c r="P844" s="26" t="str">
        <f t="shared" si="1227"/>
        <v/>
      </c>
      <c r="Q844" s="26" t="str">
        <f t="shared" si="1227"/>
        <v/>
      </c>
      <c r="R844" s="26" t="str">
        <f t="shared" si="1227"/>
        <v/>
      </c>
      <c r="S844" s="26" t="str">
        <f t="shared" si="1227"/>
        <v/>
      </c>
      <c r="T844" s="26" t="str">
        <f t="shared" si="1227"/>
        <v/>
      </c>
      <c r="U844" s="157" t="str">
        <f t="shared" si="1227"/>
        <v/>
      </c>
      <c r="V844" s="26" t="str">
        <f t="shared" si="1227"/>
        <v/>
      </c>
      <c r="W844" s="26" t="str">
        <f t="shared" si="1227"/>
        <v/>
      </c>
      <c r="X844" s="26" t="str">
        <f t="shared" si="1227"/>
        <v/>
      </c>
      <c r="Y844" s="24" t="str">
        <f t="shared" si="1227"/>
        <v/>
      </c>
      <c r="Z844" s="18" t="str">
        <f t="shared" si="1228"/>
        <v/>
      </c>
      <c r="AA844" s="24" t="str">
        <f t="shared" si="1228"/>
        <v/>
      </c>
      <c r="AB844" s="24" t="str">
        <f t="shared" si="1228"/>
        <v/>
      </c>
      <c r="AC844" s="26" t="str">
        <f t="shared" si="1228"/>
        <v/>
      </c>
      <c r="AD844" s="33" t="str">
        <f t="shared" si="1228"/>
        <v/>
      </c>
      <c r="AE844" s="24" t="str">
        <f t="shared" si="1228"/>
        <v/>
      </c>
      <c r="AF844" s="26" t="str">
        <f t="shared" si="1228"/>
        <v/>
      </c>
      <c r="AG844" s="24" t="str">
        <f t="shared" si="1228"/>
        <v/>
      </c>
      <c r="AH844" s="26" t="str">
        <f t="shared" si="1228"/>
        <v/>
      </c>
      <c r="AI844" s="26" t="str">
        <f t="shared" si="1228"/>
        <v/>
      </c>
      <c r="AJ844" s="26" t="str">
        <f t="shared" si="1228"/>
        <v/>
      </c>
      <c r="AK844" s="26" t="str">
        <f t="shared" si="1228"/>
        <v/>
      </c>
      <c r="AL844" s="26" t="str">
        <f t="shared" si="1228"/>
        <v/>
      </c>
      <c r="AM844" s="18" t="str">
        <f t="shared" si="1228"/>
        <v/>
      </c>
      <c r="AN844" s="9"/>
      <c r="AO844" s="152" t="str">
        <f t="shared" si="1203"/>
        <v/>
      </c>
      <c r="AP844" s="150" t="str">
        <f t="shared" si="1146"/>
        <v/>
      </c>
      <c r="AQ844" s="151" t="str">
        <f t="shared" si="1147"/>
        <v/>
      </c>
      <c r="AR844" s="107" t="str">
        <f t="shared" si="1148"/>
        <v/>
      </c>
      <c r="AS844" s="128" t="str">
        <f t="shared" si="1149"/>
        <v/>
      </c>
      <c r="AT844" s="114" t="str">
        <f t="shared" si="1204"/>
        <v/>
      </c>
      <c r="AU844" s="114" t="str">
        <f t="shared" si="1205"/>
        <v/>
      </c>
      <c r="AV844" s="114" t="str">
        <f t="shared" si="1206"/>
        <v/>
      </c>
      <c r="AW844" s="114" t="str">
        <f t="shared" si="1207"/>
        <v/>
      </c>
      <c r="AX844" s="117" t="str">
        <f t="shared" si="1208"/>
        <v/>
      </c>
      <c r="AY844" s="117" t="str">
        <f t="shared" si="1209"/>
        <v/>
      </c>
      <c r="AZ844" s="111" t="str">
        <f t="shared" si="1210"/>
        <v/>
      </c>
      <c r="BA844" s="133" t="str">
        <f t="shared" si="1211"/>
        <v/>
      </c>
      <c r="BB844" s="126" t="str">
        <f t="shared" si="1150"/>
        <v/>
      </c>
      <c r="BC844" s="126" t="str">
        <f t="shared" si="1151"/>
        <v/>
      </c>
      <c r="BD844" s="127" t="str">
        <f t="shared" si="1152"/>
        <v/>
      </c>
      <c r="BE844" s="115" t="str">
        <f t="shared" si="1153"/>
        <v/>
      </c>
      <c r="BF844" s="148" t="str">
        <f t="shared" si="1154"/>
        <v/>
      </c>
      <c r="BG844" s="126" t="str">
        <f t="shared" si="1155"/>
        <v/>
      </c>
      <c r="BH844" s="126" t="str">
        <f t="shared" si="1156"/>
        <v/>
      </c>
      <c r="BI844" s="126" t="str">
        <f t="shared" si="1157"/>
        <v/>
      </c>
      <c r="BJ844" s="126" t="str">
        <f t="shared" si="1158"/>
        <v/>
      </c>
      <c r="BK844" s="111" t="str">
        <f t="shared" si="1159"/>
        <v/>
      </c>
      <c r="BL844" s="118" t="str">
        <f t="shared" si="1212"/>
        <v/>
      </c>
      <c r="BM844" s="115" t="str">
        <f t="shared" si="1160"/>
        <v/>
      </c>
      <c r="BN844" s="110" t="str">
        <f t="shared" si="1161"/>
        <v/>
      </c>
      <c r="BO844" s="110" t="str">
        <f t="shared" si="1162"/>
        <v/>
      </c>
      <c r="BP844" s="111" t="str">
        <f t="shared" si="1213"/>
        <v/>
      </c>
      <c r="BQ844" s="110" t="str">
        <f t="shared" si="1214"/>
        <v/>
      </c>
      <c r="BR844" s="153"/>
      <c r="BS844" s="115" t="str">
        <f t="shared" si="1163"/>
        <v/>
      </c>
      <c r="BT844" s="132" t="str">
        <f t="shared" si="1226"/>
        <v/>
      </c>
      <c r="BU844" s="146" t="str">
        <f t="shared" si="1164"/>
        <v/>
      </c>
      <c r="BV844" s="115" t="str">
        <f t="shared" si="1165"/>
        <v/>
      </c>
      <c r="BW844" s="118" t="str">
        <f t="shared" si="1166"/>
        <v/>
      </c>
      <c r="BX844" s="119"/>
      <c r="BY844" s="111" t="str">
        <f t="shared" si="1167"/>
        <v/>
      </c>
      <c r="BZ844" s="111" t="str">
        <f t="shared" si="1168"/>
        <v/>
      </c>
      <c r="CA844" s="111" t="str">
        <f t="shared" si="1169"/>
        <v/>
      </c>
      <c r="CB844" s="142" t="str">
        <f t="shared" si="1170"/>
        <v/>
      </c>
      <c r="CC844" s="184" t="str">
        <f t="shared" si="1171"/>
        <v/>
      </c>
      <c r="CD844" s="115" t="str">
        <f t="shared" si="1172"/>
        <v/>
      </c>
      <c r="CE844" s="115" t="str">
        <f t="shared" si="1173"/>
        <v/>
      </c>
      <c r="CF844" s="125" t="str">
        <f t="shared" si="1174"/>
        <v/>
      </c>
      <c r="CG844" s="125" t="str">
        <f t="shared" si="1175"/>
        <v/>
      </c>
      <c r="CH844" s="149" t="str">
        <f t="shared" si="1176"/>
        <v/>
      </c>
      <c r="CI844" s="142" t="str">
        <f t="shared" si="1177"/>
        <v/>
      </c>
      <c r="CJ844" s="119"/>
      <c r="CK844" s="109"/>
      <c r="CL844" s="166" t="str">
        <f t="shared" si="1178"/>
        <v/>
      </c>
      <c r="CM844" s="166" t="str">
        <f t="shared" si="1179"/>
        <v/>
      </c>
      <c r="CN844" s="163" t="str">
        <f t="shared" si="1180"/>
        <v/>
      </c>
      <c r="CO844" s="164" t="str">
        <f t="shared" si="1181"/>
        <v/>
      </c>
      <c r="CP844" s="109"/>
      <c r="CQ844" s="163" t="str">
        <f t="shared" si="1182"/>
        <v/>
      </c>
      <c r="CR844" s="163" t="str">
        <f t="shared" si="1183"/>
        <v/>
      </c>
      <c r="CS844" s="109"/>
      <c r="CT844" s="112" t="str">
        <f t="shared" si="1215"/>
        <v/>
      </c>
      <c r="CU844" s="145" t="str">
        <f t="shared" si="1216"/>
        <v/>
      </c>
      <c r="CV844" s="111" t="str">
        <f t="shared" si="1217"/>
        <v/>
      </c>
      <c r="CW844" s="111" t="str">
        <f t="shared" si="1218"/>
        <v/>
      </c>
      <c r="CX844" s="109" t="str">
        <f t="shared" si="1184"/>
        <v/>
      </c>
      <c r="CY844" s="126" t="str">
        <f t="shared" si="1185"/>
        <v/>
      </c>
      <c r="CZ844" s="126" t="str">
        <f t="shared" si="1186"/>
        <v/>
      </c>
      <c r="DA844" s="126" t="str">
        <f t="shared" si="1187"/>
        <v/>
      </c>
      <c r="DB844" s="145" t="str">
        <f t="shared" si="1188"/>
        <v/>
      </c>
      <c r="DC844" s="143" t="str">
        <f t="shared" si="1189"/>
        <v/>
      </c>
      <c r="DD844" s="121"/>
      <c r="DE844" s="113" t="str">
        <f t="shared" si="1190"/>
        <v/>
      </c>
      <c r="DF844" s="113" t="str">
        <f t="shared" si="1191"/>
        <v/>
      </c>
      <c r="DG844" s="111" t="e">
        <f t="shared" si="1219"/>
        <v>#N/A</v>
      </c>
      <c r="DH844" s="108" t="str">
        <f t="shared" si="1192"/>
        <v/>
      </c>
      <c r="DI844" s="108" t="str">
        <f t="shared" si="1220"/>
        <v/>
      </c>
      <c r="DJ844" s="108" t="str">
        <f t="shared" si="1221"/>
        <v/>
      </c>
      <c r="DK844" s="108" t="str">
        <f t="shared" si="1224"/>
        <v/>
      </c>
      <c r="DL844" s="108" t="str">
        <f t="shared" si="1222"/>
        <v/>
      </c>
      <c r="DM844" s="108" t="str">
        <f t="shared" si="1223"/>
        <v/>
      </c>
      <c r="DN844" s="103"/>
      <c r="DO844" s="170" t="str">
        <f t="shared" si="1193"/>
        <v/>
      </c>
      <c r="DP844" s="170" t="str">
        <f t="shared" si="1194"/>
        <v/>
      </c>
      <c r="DQ844" s="170" t="str">
        <f t="shared" si="1195"/>
        <v/>
      </c>
      <c r="DR844" s="55" t="str">
        <f t="shared" si="1196"/>
        <v/>
      </c>
      <c r="DS844" s="55" t="str">
        <f t="shared" si="1197"/>
        <v/>
      </c>
      <c r="DT844" s="173" t="str">
        <f t="shared" si="1198"/>
        <v/>
      </c>
      <c r="DU844" s="55" t="str">
        <f t="shared" si="1199"/>
        <v/>
      </c>
      <c r="DV844" s="21" t="str">
        <f t="shared" si="1200"/>
        <v/>
      </c>
      <c r="DW844" s="11" t="str">
        <f t="shared" si="1225"/>
        <v/>
      </c>
      <c r="DX844" s="12" t="str">
        <f t="shared" si="1201"/>
        <v/>
      </c>
      <c r="DY844" s="15"/>
    </row>
    <row r="845" spans="1:129" ht="19.899999999999999" customHeight="1" x14ac:dyDescent="0.25">
      <c r="A845" s="47">
        <f t="shared" si="1202"/>
        <v>844</v>
      </c>
      <c r="B845" s="176"/>
      <c r="C845" s="194"/>
      <c r="D845" s="176"/>
      <c r="E845" s="194"/>
      <c r="F845" s="192"/>
      <c r="G845" s="193"/>
      <c r="H845" s="176"/>
      <c r="I845" s="176"/>
      <c r="J845" s="180"/>
      <c r="K845" s="180"/>
      <c r="L845" s="180"/>
      <c r="M845" s="40"/>
      <c r="N845" s="10" t="str">
        <f t="shared" si="1145"/>
        <v/>
      </c>
      <c r="O845" s="13"/>
      <c r="P845" s="26" t="str">
        <f t="shared" si="1227"/>
        <v/>
      </c>
      <c r="Q845" s="26" t="str">
        <f t="shared" si="1227"/>
        <v/>
      </c>
      <c r="R845" s="26" t="str">
        <f t="shared" si="1227"/>
        <v/>
      </c>
      <c r="S845" s="26" t="str">
        <f t="shared" si="1227"/>
        <v/>
      </c>
      <c r="T845" s="26" t="str">
        <f t="shared" si="1227"/>
        <v/>
      </c>
      <c r="U845" s="157" t="str">
        <f t="shared" si="1227"/>
        <v/>
      </c>
      <c r="V845" s="26" t="str">
        <f t="shared" si="1227"/>
        <v/>
      </c>
      <c r="W845" s="26" t="str">
        <f t="shared" si="1227"/>
        <v/>
      </c>
      <c r="X845" s="26" t="str">
        <f t="shared" si="1227"/>
        <v/>
      </c>
      <c r="Y845" s="24" t="str">
        <f t="shared" si="1227"/>
        <v/>
      </c>
      <c r="Z845" s="18" t="str">
        <f t="shared" si="1228"/>
        <v/>
      </c>
      <c r="AA845" s="24" t="str">
        <f t="shared" si="1228"/>
        <v/>
      </c>
      <c r="AB845" s="24" t="str">
        <f t="shared" si="1228"/>
        <v/>
      </c>
      <c r="AC845" s="26" t="str">
        <f t="shared" si="1228"/>
        <v/>
      </c>
      <c r="AD845" s="33" t="str">
        <f t="shared" si="1228"/>
        <v/>
      </c>
      <c r="AE845" s="24" t="str">
        <f t="shared" si="1228"/>
        <v/>
      </c>
      <c r="AF845" s="26" t="str">
        <f t="shared" si="1228"/>
        <v/>
      </c>
      <c r="AG845" s="24" t="str">
        <f t="shared" si="1228"/>
        <v/>
      </c>
      <c r="AH845" s="26" t="str">
        <f t="shared" si="1228"/>
        <v/>
      </c>
      <c r="AI845" s="26" t="str">
        <f t="shared" si="1228"/>
        <v/>
      </c>
      <c r="AJ845" s="26" t="str">
        <f t="shared" si="1228"/>
        <v/>
      </c>
      <c r="AK845" s="26" t="str">
        <f t="shared" si="1228"/>
        <v/>
      </c>
      <c r="AL845" s="26" t="str">
        <f t="shared" si="1228"/>
        <v/>
      </c>
      <c r="AM845" s="18" t="str">
        <f t="shared" si="1228"/>
        <v/>
      </c>
      <c r="AN845" s="9"/>
      <c r="AO845" s="152" t="str">
        <f t="shared" si="1203"/>
        <v/>
      </c>
      <c r="AP845" s="150" t="str">
        <f t="shared" si="1146"/>
        <v/>
      </c>
      <c r="AQ845" s="151" t="str">
        <f t="shared" si="1147"/>
        <v/>
      </c>
      <c r="AR845" s="107" t="str">
        <f t="shared" si="1148"/>
        <v/>
      </c>
      <c r="AS845" s="128" t="str">
        <f t="shared" si="1149"/>
        <v/>
      </c>
      <c r="AT845" s="114" t="str">
        <f t="shared" si="1204"/>
        <v/>
      </c>
      <c r="AU845" s="114" t="str">
        <f t="shared" si="1205"/>
        <v/>
      </c>
      <c r="AV845" s="114" t="str">
        <f t="shared" si="1206"/>
        <v/>
      </c>
      <c r="AW845" s="114" t="str">
        <f t="shared" si="1207"/>
        <v/>
      </c>
      <c r="AX845" s="117" t="str">
        <f t="shared" si="1208"/>
        <v/>
      </c>
      <c r="AY845" s="117" t="str">
        <f t="shared" si="1209"/>
        <v/>
      </c>
      <c r="AZ845" s="111" t="str">
        <f t="shared" si="1210"/>
        <v/>
      </c>
      <c r="BA845" s="133" t="str">
        <f t="shared" si="1211"/>
        <v/>
      </c>
      <c r="BB845" s="126" t="str">
        <f t="shared" si="1150"/>
        <v/>
      </c>
      <c r="BC845" s="126" t="str">
        <f t="shared" si="1151"/>
        <v/>
      </c>
      <c r="BD845" s="127" t="str">
        <f t="shared" si="1152"/>
        <v/>
      </c>
      <c r="BE845" s="115" t="str">
        <f t="shared" si="1153"/>
        <v/>
      </c>
      <c r="BF845" s="148" t="str">
        <f t="shared" si="1154"/>
        <v/>
      </c>
      <c r="BG845" s="126" t="str">
        <f t="shared" si="1155"/>
        <v/>
      </c>
      <c r="BH845" s="126" t="str">
        <f t="shared" si="1156"/>
        <v/>
      </c>
      <c r="BI845" s="126" t="str">
        <f t="shared" si="1157"/>
        <v/>
      </c>
      <c r="BJ845" s="126" t="str">
        <f t="shared" si="1158"/>
        <v/>
      </c>
      <c r="BK845" s="111" t="str">
        <f t="shared" si="1159"/>
        <v/>
      </c>
      <c r="BL845" s="118" t="str">
        <f t="shared" si="1212"/>
        <v/>
      </c>
      <c r="BM845" s="115" t="str">
        <f t="shared" si="1160"/>
        <v/>
      </c>
      <c r="BN845" s="110" t="str">
        <f t="shared" si="1161"/>
        <v/>
      </c>
      <c r="BO845" s="110" t="str">
        <f t="shared" si="1162"/>
        <v/>
      </c>
      <c r="BP845" s="111" t="str">
        <f t="shared" si="1213"/>
        <v/>
      </c>
      <c r="BQ845" s="110" t="str">
        <f t="shared" si="1214"/>
        <v/>
      </c>
      <c r="BR845" s="153"/>
      <c r="BS845" s="115" t="str">
        <f t="shared" si="1163"/>
        <v/>
      </c>
      <c r="BT845" s="132" t="str">
        <f t="shared" si="1226"/>
        <v/>
      </c>
      <c r="BU845" s="146" t="str">
        <f t="shared" si="1164"/>
        <v/>
      </c>
      <c r="BV845" s="115" t="str">
        <f t="shared" si="1165"/>
        <v/>
      </c>
      <c r="BW845" s="118" t="str">
        <f t="shared" si="1166"/>
        <v/>
      </c>
      <c r="BX845" s="119"/>
      <c r="BY845" s="111" t="str">
        <f t="shared" si="1167"/>
        <v/>
      </c>
      <c r="BZ845" s="111" t="str">
        <f t="shared" si="1168"/>
        <v/>
      </c>
      <c r="CA845" s="111" t="str">
        <f t="shared" si="1169"/>
        <v/>
      </c>
      <c r="CB845" s="142" t="str">
        <f t="shared" si="1170"/>
        <v/>
      </c>
      <c r="CC845" s="184" t="str">
        <f t="shared" si="1171"/>
        <v/>
      </c>
      <c r="CD845" s="115" t="str">
        <f t="shared" si="1172"/>
        <v/>
      </c>
      <c r="CE845" s="115" t="str">
        <f t="shared" si="1173"/>
        <v/>
      </c>
      <c r="CF845" s="125" t="str">
        <f t="shared" si="1174"/>
        <v/>
      </c>
      <c r="CG845" s="125" t="str">
        <f t="shared" si="1175"/>
        <v/>
      </c>
      <c r="CH845" s="149" t="str">
        <f t="shared" si="1176"/>
        <v/>
      </c>
      <c r="CI845" s="142" t="str">
        <f t="shared" si="1177"/>
        <v/>
      </c>
      <c r="CJ845" s="119"/>
      <c r="CK845" s="109"/>
      <c r="CL845" s="166" t="str">
        <f t="shared" si="1178"/>
        <v/>
      </c>
      <c r="CM845" s="166" t="str">
        <f t="shared" si="1179"/>
        <v/>
      </c>
      <c r="CN845" s="163" t="str">
        <f t="shared" si="1180"/>
        <v/>
      </c>
      <c r="CO845" s="164" t="str">
        <f t="shared" si="1181"/>
        <v/>
      </c>
      <c r="CP845" s="109"/>
      <c r="CQ845" s="163" t="str">
        <f t="shared" si="1182"/>
        <v/>
      </c>
      <c r="CR845" s="163" t="str">
        <f t="shared" si="1183"/>
        <v/>
      </c>
      <c r="CS845" s="109"/>
      <c r="CT845" s="112" t="str">
        <f t="shared" si="1215"/>
        <v/>
      </c>
      <c r="CU845" s="145" t="str">
        <f t="shared" si="1216"/>
        <v/>
      </c>
      <c r="CV845" s="111" t="str">
        <f t="shared" si="1217"/>
        <v/>
      </c>
      <c r="CW845" s="111" t="str">
        <f t="shared" si="1218"/>
        <v/>
      </c>
      <c r="CX845" s="109" t="str">
        <f t="shared" si="1184"/>
        <v/>
      </c>
      <c r="CY845" s="126" t="str">
        <f t="shared" si="1185"/>
        <v/>
      </c>
      <c r="CZ845" s="126" t="str">
        <f t="shared" si="1186"/>
        <v/>
      </c>
      <c r="DA845" s="126" t="str">
        <f t="shared" si="1187"/>
        <v/>
      </c>
      <c r="DB845" s="145" t="str">
        <f t="shared" si="1188"/>
        <v/>
      </c>
      <c r="DC845" s="143" t="str">
        <f t="shared" si="1189"/>
        <v/>
      </c>
      <c r="DD845" s="121"/>
      <c r="DE845" s="113" t="str">
        <f t="shared" si="1190"/>
        <v/>
      </c>
      <c r="DF845" s="113" t="str">
        <f t="shared" si="1191"/>
        <v/>
      </c>
      <c r="DG845" s="111" t="e">
        <f t="shared" si="1219"/>
        <v>#N/A</v>
      </c>
      <c r="DH845" s="108" t="str">
        <f t="shared" si="1192"/>
        <v/>
      </c>
      <c r="DI845" s="108" t="str">
        <f t="shared" si="1220"/>
        <v/>
      </c>
      <c r="DJ845" s="108" t="str">
        <f t="shared" si="1221"/>
        <v/>
      </c>
      <c r="DK845" s="108" t="str">
        <f t="shared" si="1224"/>
        <v/>
      </c>
      <c r="DL845" s="108" t="str">
        <f t="shared" si="1222"/>
        <v/>
      </c>
      <c r="DM845" s="108" t="str">
        <f t="shared" si="1223"/>
        <v/>
      </c>
      <c r="DN845" s="103"/>
      <c r="DO845" s="170" t="str">
        <f t="shared" si="1193"/>
        <v/>
      </c>
      <c r="DP845" s="170" t="str">
        <f t="shared" si="1194"/>
        <v/>
      </c>
      <c r="DQ845" s="170" t="str">
        <f t="shared" si="1195"/>
        <v/>
      </c>
      <c r="DR845" s="55" t="str">
        <f t="shared" si="1196"/>
        <v/>
      </c>
      <c r="DS845" s="55" t="str">
        <f t="shared" si="1197"/>
        <v/>
      </c>
      <c r="DT845" s="173" t="str">
        <f t="shared" si="1198"/>
        <v/>
      </c>
      <c r="DU845" s="55" t="str">
        <f t="shared" si="1199"/>
        <v/>
      </c>
      <c r="DV845" s="21" t="str">
        <f t="shared" si="1200"/>
        <v/>
      </c>
      <c r="DW845" s="11" t="str">
        <f t="shared" si="1225"/>
        <v/>
      </c>
      <c r="DX845" s="12" t="str">
        <f t="shared" si="1201"/>
        <v/>
      </c>
      <c r="DY845" s="15"/>
    </row>
    <row r="846" spans="1:129" ht="19.899999999999999" customHeight="1" x14ac:dyDescent="0.25">
      <c r="A846" s="47">
        <f t="shared" si="1202"/>
        <v>845</v>
      </c>
      <c r="B846" s="176"/>
      <c r="C846" s="194"/>
      <c r="D846" s="176"/>
      <c r="E846" s="194"/>
      <c r="F846" s="192"/>
      <c r="G846" s="193"/>
      <c r="H846" s="176"/>
      <c r="I846" s="176"/>
      <c r="J846" s="180"/>
      <c r="K846" s="180"/>
      <c r="L846" s="180"/>
      <c r="M846" s="40"/>
      <c r="N846" s="10" t="str">
        <f t="shared" si="1145"/>
        <v/>
      </c>
      <c r="O846" s="13"/>
      <c r="P846" s="26" t="str">
        <f t="shared" si="1227"/>
        <v/>
      </c>
      <c r="Q846" s="26" t="str">
        <f t="shared" si="1227"/>
        <v/>
      </c>
      <c r="R846" s="26" t="str">
        <f t="shared" si="1227"/>
        <v/>
      </c>
      <c r="S846" s="26" t="str">
        <f t="shared" si="1227"/>
        <v/>
      </c>
      <c r="T846" s="26" t="str">
        <f t="shared" si="1227"/>
        <v/>
      </c>
      <c r="U846" s="157" t="str">
        <f t="shared" si="1227"/>
        <v/>
      </c>
      <c r="V846" s="26" t="str">
        <f t="shared" si="1227"/>
        <v/>
      </c>
      <c r="W846" s="26" t="str">
        <f t="shared" si="1227"/>
        <v/>
      </c>
      <c r="X846" s="26" t="str">
        <f t="shared" si="1227"/>
        <v/>
      </c>
      <c r="Y846" s="24" t="str">
        <f t="shared" si="1227"/>
        <v/>
      </c>
      <c r="Z846" s="18" t="str">
        <f t="shared" si="1228"/>
        <v/>
      </c>
      <c r="AA846" s="24" t="str">
        <f t="shared" si="1228"/>
        <v/>
      </c>
      <c r="AB846" s="24" t="str">
        <f t="shared" si="1228"/>
        <v/>
      </c>
      <c r="AC846" s="26" t="str">
        <f t="shared" si="1228"/>
        <v/>
      </c>
      <c r="AD846" s="33" t="str">
        <f t="shared" si="1228"/>
        <v/>
      </c>
      <c r="AE846" s="24" t="str">
        <f t="shared" si="1228"/>
        <v/>
      </c>
      <c r="AF846" s="26" t="str">
        <f t="shared" si="1228"/>
        <v/>
      </c>
      <c r="AG846" s="24" t="str">
        <f t="shared" si="1228"/>
        <v/>
      </c>
      <c r="AH846" s="26" t="str">
        <f t="shared" si="1228"/>
        <v/>
      </c>
      <c r="AI846" s="26" t="str">
        <f t="shared" si="1228"/>
        <v/>
      </c>
      <c r="AJ846" s="26" t="str">
        <f t="shared" si="1228"/>
        <v/>
      </c>
      <c r="AK846" s="26" t="str">
        <f t="shared" si="1228"/>
        <v/>
      </c>
      <c r="AL846" s="26" t="str">
        <f t="shared" si="1228"/>
        <v/>
      </c>
      <c r="AM846" s="18" t="str">
        <f t="shared" si="1228"/>
        <v/>
      </c>
      <c r="AN846" s="9"/>
      <c r="AO846" s="152" t="str">
        <f t="shared" si="1203"/>
        <v/>
      </c>
      <c r="AP846" s="150" t="str">
        <f t="shared" si="1146"/>
        <v/>
      </c>
      <c r="AQ846" s="151" t="str">
        <f t="shared" si="1147"/>
        <v/>
      </c>
      <c r="AR846" s="107" t="str">
        <f t="shared" si="1148"/>
        <v/>
      </c>
      <c r="AS846" s="128" t="str">
        <f t="shared" si="1149"/>
        <v/>
      </c>
      <c r="AT846" s="114" t="str">
        <f t="shared" si="1204"/>
        <v/>
      </c>
      <c r="AU846" s="114" t="str">
        <f t="shared" si="1205"/>
        <v/>
      </c>
      <c r="AV846" s="114" t="str">
        <f t="shared" si="1206"/>
        <v/>
      </c>
      <c r="AW846" s="114" t="str">
        <f t="shared" si="1207"/>
        <v/>
      </c>
      <c r="AX846" s="117" t="str">
        <f t="shared" si="1208"/>
        <v/>
      </c>
      <c r="AY846" s="117" t="str">
        <f t="shared" si="1209"/>
        <v/>
      </c>
      <c r="AZ846" s="111" t="str">
        <f t="shared" si="1210"/>
        <v/>
      </c>
      <c r="BA846" s="133" t="str">
        <f t="shared" si="1211"/>
        <v/>
      </c>
      <c r="BB846" s="126" t="str">
        <f t="shared" si="1150"/>
        <v/>
      </c>
      <c r="BC846" s="126" t="str">
        <f t="shared" si="1151"/>
        <v/>
      </c>
      <c r="BD846" s="127" t="str">
        <f t="shared" si="1152"/>
        <v/>
      </c>
      <c r="BE846" s="115" t="str">
        <f t="shared" si="1153"/>
        <v/>
      </c>
      <c r="BF846" s="148" t="str">
        <f t="shared" si="1154"/>
        <v/>
      </c>
      <c r="BG846" s="126" t="str">
        <f t="shared" si="1155"/>
        <v/>
      </c>
      <c r="BH846" s="126" t="str">
        <f t="shared" si="1156"/>
        <v/>
      </c>
      <c r="BI846" s="126" t="str">
        <f t="shared" si="1157"/>
        <v/>
      </c>
      <c r="BJ846" s="126" t="str">
        <f t="shared" si="1158"/>
        <v/>
      </c>
      <c r="BK846" s="111" t="str">
        <f t="shared" si="1159"/>
        <v/>
      </c>
      <c r="BL846" s="118" t="str">
        <f t="shared" si="1212"/>
        <v/>
      </c>
      <c r="BM846" s="115" t="str">
        <f t="shared" si="1160"/>
        <v/>
      </c>
      <c r="BN846" s="110" t="str">
        <f t="shared" si="1161"/>
        <v/>
      </c>
      <c r="BO846" s="110" t="str">
        <f t="shared" si="1162"/>
        <v/>
      </c>
      <c r="BP846" s="111" t="str">
        <f t="shared" si="1213"/>
        <v/>
      </c>
      <c r="BQ846" s="110" t="str">
        <f t="shared" si="1214"/>
        <v/>
      </c>
      <c r="BR846" s="153"/>
      <c r="BS846" s="115" t="str">
        <f t="shared" si="1163"/>
        <v/>
      </c>
      <c r="BT846" s="132" t="str">
        <f t="shared" si="1226"/>
        <v/>
      </c>
      <c r="BU846" s="146" t="str">
        <f t="shared" si="1164"/>
        <v/>
      </c>
      <c r="BV846" s="115" t="str">
        <f t="shared" si="1165"/>
        <v/>
      </c>
      <c r="BW846" s="118" t="str">
        <f t="shared" si="1166"/>
        <v/>
      </c>
      <c r="BX846" s="119"/>
      <c r="BY846" s="111" t="str">
        <f t="shared" si="1167"/>
        <v/>
      </c>
      <c r="BZ846" s="111" t="str">
        <f t="shared" si="1168"/>
        <v/>
      </c>
      <c r="CA846" s="111" t="str">
        <f t="shared" si="1169"/>
        <v/>
      </c>
      <c r="CB846" s="142" t="str">
        <f t="shared" si="1170"/>
        <v/>
      </c>
      <c r="CC846" s="184" t="str">
        <f t="shared" si="1171"/>
        <v/>
      </c>
      <c r="CD846" s="115" t="str">
        <f t="shared" si="1172"/>
        <v/>
      </c>
      <c r="CE846" s="115" t="str">
        <f t="shared" si="1173"/>
        <v/>
      </c>
      <c r="CF846" s="125" t="str">
        <f t="shared" si="1174"/>
        <v/>
      </c>
      <c r="CG846" s="125" t="str">
        <f t="shared" si="1175"/>
        <v/>
      </c>
      <c r="CH846" s="149" t="str">
        <f t="shared" si="1176"/>
        <v/>
      </c>
      <c r="CI846" s="142" t="str">
        <f t="shared" si="1177"/>
        <v/>
      </c>
      <c r="CJ846" s="119"/>
      <c r="CK846" s="109"/>
      <c r="CL846" s="166" t="str">
        <f t="shared" si="1178"/>
        <v/>
      </c>
      <c r="CM846" s="166" t="str">
        <f t="shared" si="1179"/>
        <v/>
      </c>
      <c r="CN846" s="163" t="str">
        <f t="shared" si="1180"/>
        <v/>
      </c>
      <c r="CO846" s="164" t="str">
        <f t="shared" si="1181"/>
        <v/>
      </c>
      <c r="CP846" s="109"/>
      <c r="CQ846" s="163" t="str">
        <f t="shared" si="1182"/>
        <v/>
      </c>
      <c r="CR846" s="163" t="str">
        <f t="shared" si="1183"/>
        <v/>
      </c>
      <c r="CS846" s="109"/>
      <c r="CT846" s="112" t="str">
        <f t="shared" si="1215"/>
        <v/>
      </c>
      <c r="CU846" s="145" t="str">
        <f t="shared" si="1216"/>
        <v/>
      </c>
      <c r="CV846" s="111" t="str">
        <f t="shared" si="1217"/>
        <v/>
      </c>
      <c r="CW846" s="111" t="str">
        <f t="shared" si="1218"/>
        <v/>
      </c>
      <c r="CX846" s="109" t="str">
        <f t="shared" si="1184"/>
        <v/>
      </c>
      <c r="CY846" s="126" t="str">
        <f t="shared" si="1185"/>
        <v/>
      </c>
      <c r="CZ846" s="126" t="str">
        <f t="shared" si="1186"/>
        <v/>
      </c>
      <c r="DA846" s="126" t="str">
        <f t="shared" si="1187"/>
        <v/>
      </c>
      <c r="DB846" s="145" t="str">
        <f t="shared" si="1188"/>
        <v/>
      </c>
      <c r="DC846" s="143" t="str">
        <f t="shared" si="1189"/>
        <v/>
      </c>
      <c r="DD846" s="121"/>
      <c r="DE846" s="113" t="str">
        <f t="shared" si="1190"/>
        <v/>
      </c>
      <c r="DF846" s="113" t="str">
        <f t="shared" si="1191"/>
        <v/>
      </c>
      <c r="DG846" s="111" t="e">
        <f t="shared" si="1219"/>
        <v>#N/A</v>
      </c>
      <c r="DH846" s="108" t="str">
        <f t="shared" si="1192"/>
        <v/>
      </c>
      <c r="DI846" s="108" t="str">
        <f t="shared" si="1220"/>
        <v/>
      </c>
      <c r="DJ846" s="108" t="str">
        <f t="shared" si="1221"/>
        <v/>
      </c>
      <c r="DK846" s="108" t="str">
        <f t="shared" si="1224"/>
        <v/>
      </c>
      <c r="DL846" s="108" t="str">
        <f t="shared" si="1222"/>
        <v/>
      </c>
      <c r="DM846" s="108" t="str">
        <f t="shared" si="1223"/>
        <v/>
      </c>
      <c r="DN846" s="103"/>
      <c r="DO846" s="170" t="str">
        <f t="shared" si="1193"/>
        <v/>
      </c>
      <c r="DP846" s="170" t="str">
        <f t="shared" si="1194"/>
        <v/>
      </c>
      <c r="DQ846" s="170" t="str">
        <f t="shared" si="1195"/>
        <v/>
      </c>
      <c r="DR846" s="55" t="str">
        <f t="shared" si="1196"/>
        <v/>
      </c>
      <c r="DS846" s="55" t="str">
        <f t="shared" si="1197"/>
        <v/>
      </c>
      <c r="DT846" s="173" t="str">
        <f t="shared" si="1198"/>
        <v/>
      </c>
      <c r="DU846" s="55" t="str">
        <f t="shared" si="1199"/>
        <v/>
      </c>
      <c r="DV846" s="21" t="str">
        <f t="shared" si="1200"/>
        <v/>
      </c>
      <c r="DW846" s="11" t="str">
        <f t="shared" si="1225"/>
        <v/>
      </c>
      <c r="DX846" s="12" t="str">
        <f t="shared" si="1201"/>
        <v/>
      </c>
      <c r="DY846" s="15"/>
    </row>
    <row r="847" spans="1:129" ht="19.899999999999999" customHeight="1" x14ac:dyDescent="0.25">
      <c r="A847" s="47">
        <f t="shared" si="1202"/>
        <v>846</v>
      </c>
      <c r="B847" s="176"/>
      <c r="C847" s="194"/>
      <c r="D847" s="176"/>
      <c r="E847" s="194"/>
      <c r="F847" s="192"/>
      <c r="G847" s="193"/>
      <c r="H847" s="176"/>
      <c r="I847" s="176"/>
      <c r="J847" s="180"/>
      <c r="K847" s="180"/>
      <c r="L847" s="180"/>
      <c r="M847" s="40"/>
      <c r="N847" s="10" t="str">
        <f t="shared" si="1145"/>
        <v/>
      </c>
      <c r="O847" s="13"/>
      <c r="P847" s="26" t="str">
        <f t="shared" si="1227"/>
        <v/>
      </c>
      <c r="Q847" s="26" t="str">
        <f t="shared" si="1227"/>
        <v/>
      </c>
      <c r="R847" s="26" t="str">
        <f t="shared" si="1227"/>
        <v/>
      </c>
      <c r="S847" s="26" t="str">
        <f t="shared" si="1227"/>
        <v/>
      </c>
      <c r="T847" s="26" t="str">
        <f t="shared" si="1227"/>
        <v/>
      </c>
      <c r="U847" s="157" t="str">
        <f t="shared" si="1227"/>
        <v/>
      </c>
      <c r="V847" s="26" t="str">
        <f t="shared" si="1227"/>
        <v/>
      </c>
      <c r="W847" s="26" t="str">
        <f t="shared" si="1227"/>
        <v/>
      </c>
      <c r="X847" s="26" t="str">
        <f t="shared" si="1227"/>
        <v/>
      </c>
      <c r="Y847" s="24" t="str">
        <f t="shared" si="1227"/>
        <v/>
      </c>
      <c r="Z847" s="18" t="str">
        <f t="shared" si="1228"/>
        <v/>
      </c>
      <c r="AA847" s="24" t="str">
        <f t="shared" si="1228"/>
        <v/>
      </c>
      <c r="AB847" s="24" t="str">
        <f t="shared" si="1228"/>
        <v/>
      </c>
      <c r="AC847" s="26" t="str">
        <f t="shared" si="1228"/>
        <v/>
      </c>
      <c r="AD847" s="33" t="str">
        <f t="shared" si="1228"/>
        <v/>
      </c>
      <c r="AE847" s="24" t="str">
        <f t="shared" si="1228"/>
        <v/>
      </c>
      <c r="AF847" s="26" t="str">
        <f t="shared" si="1228"/>
        <v/>
      </c>
      <c r="AG847" s="24" t="str">
        <f t="shared" si="1228"/>
        <v/>
      </c>
      <c r="AH847" s="26" t="str">
        <f t="shared" si="1228"/>
        <v/>
      </c>
      <c r="AI847" s="26" t="str">
        <f t="shared" si="1228"/>
        <v/>
      </c>
      <c r="AJ847" s="26" t="str">
        <f t="shared" si="1228"/>
        <v/>
      </c>
      <c r="AK847" s="26" t="str">
        <f t="shared" si="1228"/>
        <v/>
      </c>
      <c r="AL847" s="26" t="str">
        <f t="shared" si="1228"/>
        <v/>
      </c>
      <c r="AM847" s="18" t="str">
        <f t="shared" si="1228"/>
        <v/>
      </c>
      <c r="AN847" s="9"/>
      <c r="AO847" s="152" t="str">
        <f t="shared" si="1203"/>
        <v/>
      </c>
      <c r="AP847" s="150" t="str">
        <f t="shared" si="1146"/>
        <v/>
      </c>
      <c r="AQ847" s="151" t="str">
        <f t="shared" si="1147"/>
        <v/>
      </c>
      <c r="AR847" s="107" t="str">
        <f t="shared" si="1148"/>
        <v/>
      </c>
      <c r="AS847" s="128" t="str">
        <f t="shared" si="1149"/>
        <v/>
      </c>
      <c r="AT847" s="114" t="str">
        <f t="shared" si="1204"/>
        <v/>
      </c>
      <c r="AU847" s="114" t="str">
        <f t="shared" si="1205"/>
        <v/>
      </c>
      <c r="AV847" s="114" t="str">
        <f t="shared" si="1206"/>
        <v/>
      </c>
      <c r="AW847" s="114" t="str">
        <f t="shared" si="1207"/>
        <v/>
      </c>
      <c r="AX847" s="117" t="str">
        <f t="shared" si="1208"/>
        <v/>
      </c>
      <c r="AY847" s="117" t="str">
        <f t="shared" si="1209"/>
        <v/>
      </c>
      <c r="AZ847" s="111" t="str">
        <f t="shared" si="1210"/>
        <v/>
      </c>
      <c r="BA847" s="133" t="str">
        <f t="shared" si="1211"/>
        <v/>
      </c>
      <c r="BB847" s="126" t="str">
        <f t="shared" si="1150"/>
        <v/>
      </c>
      <c r="BC847" s="126" t="str">
        <f t="shared" si="1151"/>
        <v/>
      </c>
      <c r="BD847" s="127" t="str">
        <f t="shared" si="1152"/>
        <v/>
      </c>
      <c r="BE847" s="115" t="str">
        <f t="shared" si="1153"/>
        <v/>
      </c>
      <c r="BF847" s="148" t="str">
        <f t="shared" si="1154"/>
        <v/>
      </c>
      <c r="BG847" s="126" t="str">
        <f t="shared" si="1155"/>
        <v/>
      </c>
      <c r="BH847" s="126" t="str">
        <f t="shared" si="1156"/>
        <v/>
      </c>
      <c r="BI847" s="126" t="str">
        <f t="shared" si="1157"/>
        <v/>
      </c>
      <c r="BJ847" s="126" t="str">
        <f t="shared" si="1158"/>
        <v/>
      </c>
      <c r="BK847" s="111" t="str">
        <f t="shared" si="1159"/>
        <v/>
      </c>
      <c r="BL847" s="118" t="str">
        <f t="shared" si="1212"/>
        <v/>
      </c>
      <c r="BM847" s="115" t="str">
        <f t="shared" si="1160"/>
        <v/>
      </c>
      <c r="BN847" s="110" t="str">
        <f t="shared" si="1161"/>
        <v/>
      </c>
      <c r="BO847" s="110" t="str">
        <f t="shared" si="1162"/>
        <v/>
      </c>
      <c r="BP847" s="111" t="str">
        <f t="shared" si="1213"/>
        <v/>
      </c>
      <c r="BQ847" s="110" t="str">
        <f t="shared" si="1214"/>
        <v/>
      </c>
      <c r="BR847" s="153"/>
      <c r="BS847" s="115" t="str">
        <f t="shared" si="1163"/>
        <v/>
      </c>
      <c r="BT847" s="132" t="str">
        <f t="shared" si="1226"/>
        <v/>
      </c>
      <c r="BU847" s="146" t="str">
        <f t="shared" si="1164"/>
        <v/>
      </c>
      <c r="BV847" s="115" t="str">
        <f t="shared" si="1165"/>
        <v/>
      </c>
      <c r="BW847" s="118" t="str">
        <f t="shared" si="1166"/>
        <v/>
      </c>
      <c r="BX847" s="119"/>
      <c r="BY847" s="111" t="str">
        <f t="shared" si="1167"/>
        <v/>
      </c>
      <c r="BZ847" s="111" t="str">
        <f t="shared" si="1168"/>
        <v/>
      </c>
      <c r="CA847" s="111" t="str">
        <f t="shared" si="1169"/>
        <v/>
      </c>
      <c r="CB847" s="142" t="str">
        <f t="shared" si="1170"/>
        <v/>
      </c>
      <c r="CC847" s="184" t="str">
        <f t="shared" si="1171"/>
        <v/>
      </c>
      <c r="CD847" s="115" t="str">
        <f t="shared" si="1172"/>
        <v/>
      </c>
      <c r="CE847" s="115" t="str">
        <f t="shared" si="1173"/>
        <v/>
      </c>
      <c r="CF847" s="125" t="str">
        <f t="shared" si="1174"/>
        <v/>
      </c>
      <c r="CG847" s="125" t="str">
        <f t="shared" si="1175"/>
        <v/>
      </c>
      <c r="CH847" s="149" t="str">
        <f t="shared" si="1176"/>
        <v/>
      </c>
      <c r="CI847" s="142" t="str">
        <f t="shared" si="1177"/>
        <v/>
      </c>
      <c r="CJ847" s="119"/>
      <c r="CK847" s="109"/>
      <c r="CL847" s="166" t="str">
        <f t="shared" si="1178"/>
        <v/>
      </c>
      <c r="CM847" s="166" t="str">
        <f t="shared" si="1179"/>
        <v/>
      </c>
      <c r="CN847" s="163" t="str">
        <f t="shared" si="1180"/>
        <v/>
      </c>
      <c r="CO847" s="164" t="str">
        <f t="shared" si="1181"/>
        <v/>
      </c>
      <c r="CP847" s="109"/>
      <c r="CQ847" s="163" t="str">
        <f t="shared" si="1182"/>
        <v/>
      </c>
      <c r="CR847" s="163" t="str">
        <f t="shared" si="1183"/>
        <v/>
      </c>
      <c r="CS847" s="109"/>
      <c r="CT847" s="112" t="str">
        <f t="shared" si="1215"/>
        <v/>
      </c>
      <c r="CU847" s="145" t="str">
        <f t="shared" si="1216"/>
        <v/>
      </c>
      <c r="CV847" s="111" t="str">
        <f t="shared" si="1217"/>
        <v/>
      </c>
      <c r="CW847" s="111" t="str">
        <f t="shared" si="1218"/>
        <v/>
      </c>
      <c r="CX847" s="109" t="str">
        <f t="shared" si="1184"/>
        <v/>
      </c>
      <c r="CY847" s="126" t="str">
        <f t="shared" si="1185"/>
        <v/>
      </c>
      <c r="CZ847" s="126" t="str">
        <f t="shared" si="1186"/>
        <v/>
      </c>
      <c r="DA847" s="126" t="str">
        <f t="shared" si="1187"/>
        <v/>
      </c>
      <c r="DB847" s="145" t="str">
        <f t="shared" si="1188"/>
        <v/>
      </c>
      <c r="DC847" s="143" t="str">
        <f t="shared" si="1189"/>
        <v/>
      </c>
      <c r="DD847" s="121"/>
      <c r="DE847" s="113" t="str">
        <f t="shared" si="1190"/>
        <v/>
      </c>
      <c r="DF847" s="113" t="str">
        <f t="shared" si="1191"/>
        <v/>
      </c>
      <c r="DG847" s="111" t="e">
        <f t="shared" si="1219"/>
        <v>#N/A</v>
      </c>
      <c r="DH847" s="108" t="str">
        <f t="shared" si="1192"/>
        <v/>
      </c>
      <c r="DI847" s="108" t="str">
        <f t="shared" si="1220"/>
        <v/>
      </c>
      <c r="DJ847" s="108" t="str">
        <f t="shared" si="1221"/>
        <v/>
      </c>
      <c r="DK847" s="108" t="str">
        <f t="shared" si="1224"/>
        <v/>
      </c>
      <c r="DL847" s="108" t="str">
        <f t="shared" si="1222"/>
        <v/>
      </c>
      <c r="DM847" s="108" t="str">
        <f t="shared" si="1223"/>
        <v/>
      </c>
      <c r="DN847" s="103"/>
      <c r="DO847" s="170" t="str">
        <f t="shared" si="1193"/>
        <v/>
      </c>
      <c r="DP847" s="170" t="str">
        <f t="shared" si="1194"/>
        <v/>
      </c>
      <c r="DQ847" s="170" t="str">
        <f t="shared" si="1195"/>
        <v/>
      </c>
      <c r="DR847" s="55" t="str">
        <f t="shared" si="1196"/>
        <v/>
      </c>
      <c r="DS847" s="55" t="str">
        <f t="shared" si="1197"/>
        <v/>
      </c>
      <c r="DT847" s="173" t="str">
        <f t="shared" si="1198"/>
        <v/>
      </c>
      <c r="DU847" s="55" t="str">
        <f t="shared" si="1199"/>
        <v/>
      </c>
      <c r="DV847" s="21" t="str">
        <f t="shared" si="1200"/>
        <v/>
      </c>
      <c r="DW847" s="11" t="str">
        <f t="shared" si="1225"/>
        <v/>
      </c>
      <c r="DX847" s="12" t="str">
        <f t="shared" si="1201"/>
        <v/>
      </c>
      <c r="DY847" s="15"/>
    </row>
    <row r="848" spans="1:129" ht="19.899999999999999" customHeight="1" x14ac:dyDescent="0.25">
      <c r="A848" s="47">
        <f t="shared" si="1202"/>
        <v>847</v>
      </c>
      <c r="B848" s="176"/>
      <c r="C848" s="194"/>
      <c r="D848" s="176"/>
      <c r="E848" s="194"/>
      <c r="F848" s="192"/>
      <c r="G848" s="193"/>
      <c r="H848" s="176"/>
      <c r="I848" s="176"/>
      <c r="J848" s="180"/>
      <c r="K848" s="180"/>
      <c r="L848" s="180"/>
      <c r="M848" s="40"/>
      <c r="N848" s="10" t="str">
        <f t="shared" si="1145"/>
        <v/>
      </c>
      <c r="O848" s="13"/>
      <c r="P848" s="26" t="str">
        <f t="shared" si="1227"/>
        <v/>
      </c>
      <c r="Q848" s="26" t="str">
        <f t="shared" si="1227"/>
        <v/>
      </c>
      <c r="R848" s="26" t="str">
        <f t="shared" si="1227"/>
        <v/>
      </c>
      <c r="S848" s="26" t="str">
        <f t="shared" si="1227"/>
        <v/>
      </c>
      <c r="T848" s="26" t="str">
        <f t="shared" si="1227"/>
        <v/>
      </c>
      <c r="U848" s="157" t="str">
        <f t="shared" si="1227"/>
        <v/>
      </c>
      <c r="V848" s="26" t="str">
        <f t="shared" si="1227"/>
        <v/>
      </c>
      <c r="W848" s="26" t="str">
        <f t="shared" si="1227"/>
        <v/>
      </c>
      <c r="X848" s="26" t="str">
        <f t="shared" si="1227"/>
        <v/>
      </c>
      <c r="Y848" s="24" t="str">
        <f t="shared" si="1227"/>
        <v/>
      </c>
      <c r="Z848" s="18" t="str">
        <f t="shared" si="1228"/>
        <v/>
      </c>
      <c r="AA848" s="24" t="str">
        <f t="shared" si="1228"/>
        <v/>
      </c>
      <c r="AB848" s="24" t="str">
        <f t="shared" si="1228"/>
        <v/>
      </c>
      <c r="AC848" s="26" t="str">
        <f t="shared" si="1228"/>
        <v/>
      </c>
      <c r="AD848" s="33" t="str">
        <f t="shared" si="1228"/>
        <v/>
      </c>
      <c r="AE848" s="24" t="str">
        <f t="shared" si="1228"/>
        <v/>
      </c>
      <c r="AF848" s="26" t="str">
        <f t="shared" si="1228"/>
        <v/>
      </c>
      <c r="AG848" s="24" t="str">
        <f t="shared" si="1228"/>
        <v/>
      </c>
      <c r="AH848" s="26" t="str">
        <f t="shared" si="1228"/>
        <v/>
      </c>
      <c r="AI848" s="26" t="str">
        <f t="shared" si="1228"/>
        <v/>
      </c>
      <c r="AJ848" s="26" t="str">
        <f t="shared" si="1228"/>
        <v/>
      </c>
      <c r="AK848" s="26" t="str">
        <f t="shared" si="1228"/>
        <v/>
      </c>
      <c r="AL848" s="26" t="str">
        <f t="shared" si="1228"/>
        <v/>
      </c>
      <c r="AM848" s="18" t="str">
        <f t="shared" si="1228"/>
        <v/>
      </c>
      <c r="AN848" s="9"/>
      <c r="AO848" s="152" t="str">
        <f t="shared" si="1203"/>
        <v/>
      </c>
      <c r="AP848" s="150" t="str">
        <f t="shared" si="1146"/>
        <v/>
      </c>
      <c r="AQ848" s="151" t="str">
        <f t="shared" si="1147"/>
        <v/>
      </c>
      <c r="AR848" s="107" t="str">
        <f t="shared" si="1148"/>
        <v/>
      </c>
      <c r="AS848" s="128" t="str">
        <f t="shared" si="1149"/>
        <v/>
      </c>
      <c r="AT848" s="114" t="str">
        <f t="shared" si="1204"/>
        <v/>
      </c>
      <c r="AU848" s="114" t="str">
        <f t="shared" si="1205"/>
        <v/>
      </c>
      <c r="AV848" s="114" t="str">
        <f t="shared" si="1206"/>
        <v/>
      </c>
      <c r="AW848" s="114" t="str">
        <f t="shared" si="1207"/>
        <v/>
      </c>
      <c r="AX848" s="117" t="str">
        <f t="shared" si="1208"/>
        <v/>
      </c>
      <c r="AY848" s="117" t="str">
        <f t="shared" si="1209"/>
        <v/>
      </c>
      <c r="AZ848" s="111" t="str">
        <f t="shared" si="1210"/>
        <v/>
      </c>
      <c r="BA848" s="133" t="str">
        <f t="shared" si="1211"/>
        <v/>
      </c>
      <c r="BB848" s="126" t="str">
        <f t="shared" si="1150"/>
        <v/>
      </c>
      <c r="BC848" s="126" t="str">
        <f t="shared" si="1151"/>
        <v/>
      </c>
      <c r="BD848" s="127" t="str">
        <f t="shared" si="1152"/>
        <v/>
      </c>
      <c r="BE848" s="115" t="str">
        <f t="shared" si="1153"/>
        <v/>
      </c>
      <c r="BF848" s="148" t="str">
        <f t="shared" si="1154"/>
        <v/>
      </c>
      <c r="BG848" s="126" t="str">
        <f t="shared" si="1155"/>
        <v/>
      </c>
      <c r="BH848" s="126" t="str">
        <f t="shared" si="1156"/>
        <v/>
      </c>
      <c r="BI848" s="126" t="str">
        <f t="shared" si="1157"/>
        <v/>
      </c>
      <c r="BJ848" s="126" t="str">
        <f t="shared" si="1158"/>
        <v/>
      </c>
      <c r="BK848" s="111" t="str">
        <f t="shared" si="1159"/>
        <v/>
      </c>
      <c r="BL848" s="118" t="str">
        <f t="shared" si="1212"/>
        <v/>
      </c>
      <c r="BM848" s="115" t="str">
        <f t="shared" si="1160"/>
        <v/>
      </c>
      <c r="BN848" s="110" t="str">
        <f t="shared" si="1161"/>
        <v/>
      </c>
      <c r="BO848" s="110" t="str">
        <f t="shared" si="1162"/>
        <v/>
      </c>
      <c r="BP848" s="111" t="str">
        <f t="shared" si="1213"/>
        <v/>
      </c>
      <c r="BQ848" s="110" t="str">
        <f t="shared" si="1214"/>
        <v/>
      </c>
      <c r="BR848" s="153"/>
      <c r="BS848" s="115" t="str">
        <f t="shared" si="1163"/>
        <v/>
      </c>
      <c r="BT848" s="132" t="str">
        <f t="shared" si="1226"/>
        <v/>
      </c>
      <c r="BU848" s="146" t="str">
        <f t="shared" si="1164"/>
        <v/>
      </c>
      <c r="BV848" s="115" t="str">
        <f t="shared" si="1165"/>
        <v/>
      </c>
      <c r="BW848" s="118" t="str">
        <f t="shared" si="1166"/>
        <v/>
      </c>
      <c r="BX848" s="119"/>
      <c r="BY848" s="111" t="str">
        <f t="shared" si="1167"/>
        <v/>
      </c>
      <c r="BZ848" s="111" t="str">
        <f t="shared" si="1168"/>
        <v/>
      </c>
      <c r="CA848" s="111" t="str">
        <f t="shared" si="1169"/>
        <v/>
      </c>
      <c r="CB848" s="142" t="str">
        <f t="shared" si="1170"/>
        <v/>
      </c>
      <c r="CC848" s="184" t="str">
        <f t="shared" si="1171"/>
        <v/>
      </c>
      <c r="CD848" s="115" t="str">
        <f t="shared" si="1172"/>
        <v/>
      </c>
      <c r="CE848" s="115" t="str">
        <f t="shared" si="1173"/>
        <v/>
      </c>
      <c r="CF848" s="125" t="str">
        <f t="shared" si="1174"/>
        <v/>
      </c>
      <c r="CG848" s="125" t="str">
        <f t="shared" si="1175"/>
        <v/>
      </c>
      <c r="CH848" s="149" t="str">
        <f t="shared" si="1176"/>
        <v/>
      </c>
      <c r="CI848" s="142" t="str">
        <f t="shared" si="1177"/>
        <v/>
      </c>
      <c r="CJ848" s="119"/>
      <c r="CK848" s="109"/>
      <c r="CL848" s="166" t="str">
        <f t="shared" si="1178"/>
        <v/>
      </c>
      <c r="CM848" s="166" t="str">
        <f t="shared" si="1179"/>
        <v/>
      </c>
      <c r="CN848" s="163" t="str">
        <f t="shared" si="1180"/>
        <v/>
      </c>
      <c r="CO848" s="164" t="str">
        <f t="shared" si="1181"/>
        <v/>
      </c>
      <c r="CP848" s="109"/>
      <c r="CQ848" s="163" t="str">
        <f t="shared" si="1182"/>
        <v/>
      </c>
      <c r="CR848" s="163" t="str">
        <f t="shared" si="1183"/>
        <v/>
      </c>
      <c r="CS848" s="109"/>
      <c r="CT848" s="112" t="str">
        <f t="shared" si="1215"/>
        <v/>
      </c>
      <c r="CU848" s="145" t="str">
        <f t="shared" si="1216"/>
        <v/>
      </c>
      <c r="CV848" s="111" t="str">
        <f t="shared" si="1217"/>
        <v/>
      </c>
      <c r="CW848" s="111" t="str">
        <f t="shared" si="1218"/>
        <v/>
      </c>
      <c r="CX848" s="109" t="str">
        <f t="shared" si="1184"/>
        <v/>
      </c>
      <c r="CY848" s="126" t="str">
        <f t="shared" si="1185"/>
        <v/>
      </c>
      <c r="CZ848" s="126" t="str">
        <f t="shared" si="1186"/>
        <v/>
      </c>
      <c r="DA848" s="126" t="str">
        <f t="shared" si="1187"/>
        <v/>
      </c>
      <c r="DB848" s="145" t="str">
        <f t="shared" si="1188"/>
        <v/>
      </c>
      <c r="DC848" s="143" t="str">
        <f t="shared" si="1189"/>
        <v/>
      </c>
      <c r="DD848" s="121"/>
      <c r="DE848" s="113" t="str">
        <f t="shared" si="1190"/>
        <v/>
      </c>
      <c r="DF848" s="113" t="str">
        <f t="shared" si="1191"/>
        <v/>
      </c>
      <c r="DG848" s="111" t="e">
        <f t="shared" si="1219"/>
        <v>#N/A</v>
      </c>
      <c r="DH848" s="108" t="str">
        <f t="shared" si="1192"/>
        <v/>
      </c>
      <c r="DI848" s="108" t="str">
        <f t="shared" si="1220"/>
        <v/>
      </c>
      <c r="DJ848" s="108" t="str">
        <f t="shared" si="1221"/>
        <v/>
      </c>
      <c r="DK848" s="108" t="str">
        <f t="shared" si="1224"/>
        <v/>
      </c>
      <c r="DL848" s="108" t="str">
        <f t="shared" si="1222"/>
        <v/>
      </c>
      <c r="DM848" s="108" t="str">
        <f t="shared" si="1223"/>
        <v/>
      </c>
      <c r="DN848" s="103"/>
      <c r="DO848" s="170" t="str">
        <f t="shared" si="1193"/>
        <v/>
      </c>
      <c r="DP848" s="170" t="str">
        <f t="shared" si="1194"/>
        <v/>
      </c>
      <c r="DQ848" s="170" t="str">
        <f t="shared" si="1195"/>
        <v/>
      </c>
      <c r="DR848" s="55" t="str">
        <f t="shared" si="1196"/>
        <v/>
      </c>
      <c r="DS848" s="55" t="str">
        <f t="shared" si="1197"/>
        <v/>
      </c>
      <c r="DT848" s="173" t="str">
        <f t="shared" si="1198"/>
        <v/>
      </c>
      <c r="DU848" s="55" t="str">
        <f t="shared" si="1199"/>
        <v/>
      </c>
      <c r="DV848" s="21" t="str">
        <f t="shared" si="1200"/>
        <v/>
      </c>
      <c r="DW848" s="11" t="str">
        <f t="shared" si="1225"/>
        <v/>
      </c>
      <c r="DX848" s="12" t="str">
        <f t="shared" si="1201"/>
        <v/>
      </c>
      <c r="DY848" s="15"/>
    </row>
    <row r="849" spans="1:129" ht="19.899999999999999" customHeight="1" x14ac:dyDescent="0.25">
      <c r="A849" s="47">
        <f t="shared" si="1202"/>
        <v>848</v>
      </c>
      <c r="B849" s="176"/>
      <c r="C849" s="194"/>
      <c r="D849" s="176"/>
      <c r="E849" s="194"/>
      <c r="F849" s="192"/>
      <c r="G849" s="193"/>
      <c r="H849" s="176"/>
      <c r="I849" s="176"/>
      <c r="J849" s="180"/>
      <c r="K849" s="180"/>
      <c r="L849" s="180"/>
      <c r="M849" s="40"/>
      <c r="N849" s="10" t="str">
        <f t="shared" si="1145"/>
        <v/>
      </c>
      <c r="O849" s="13"/>
      <c r="P849" s="26" t="str">
        <f t="shared" si="1227"/>
        <v/>
      </c>
      <c r="Q849" s="26" t="str">
        <f t="shared" si="1227"/>
        <v/>
      </c>
      <c r="R849" s="26" t="str">
        <f t="shared" si="1227"/>
        <v/>
      </c>
      <c r="S849" s="26" t="str">
        <f t="shared" si="1227"/>
        <v/>
      </c>
      <c r="T849" s="26" t="str">
        <f t="shared" si="1227"/>
        <v/>
      </c>
      <c r="U849" s="157" t="str">
        <f t="shared" si="1227"/>
        <v/>
      </c>
      <c r="V849" s="26" t="str">
        <f t="shared" si="1227"/>
        <v/>
      </c>
      <c r="W849" s="26" t="str">
        <f t="shared" si="1227"/>
        <v/>
      </c>
      <c r="X849" s="26" t="str">
        <f t="shared" si="1227"/>
        <v/>
      </c>
      <c r="Y849" s="24" t="str">
        <f t="shared" si="1227"/>
        <v/>
      </c>
      <c r="Z849" s="18" t="str">
        <f t="shared" si="1228"/>
        <v/>
      </c>
      <c r="AA849" s="24" t="str">
        <f t="shared" si="1228"/>
        <v/>
      </c>
      <c r="AB849" s="24" t="str">
        <f t="shared" si="1228"/>
        <v/>
      </c>
      <c r="AC849" s="26" t="str">
        <f t="shared" si="1228"/>
        <v/>
      </c>
      <c r="AD849" s="33" t="str">
        <f t="shared" si="1228"/>
        <v/>
      </c>
      <c r="AE849" s="24" t="str">
        <f t="shared" si="1228"/>
        <v/>
      </c>
      <c r="AF849" s="26" t="str">
        <f t="shared" si="1228"/>
        <v/>
      </c>
      <c r="AG849" s="24" t="str">
        <f t="shared" si="1228"/>
        <v/>
      </c>
      <c r="AH849" s="26" t="str">
        <f t="shared" si="1228"/>
        <v/>
      </c>
      <c r="AI849" s="26" t="str">
        <f t="shared" si="1228"/>
        <v/>
      </c>
      <c r="AJ849" s="26" t="str">
        <f t="shared" si="1228"/>
        <v/>
      </c>
      <c r="AK849" s="26" t="str">
        <f t="shared" si="1228"/>
        <v/>
      </c>
      <c r="AL849" s="26" t="str">
        <f t="shared" si="1228"/>
        <v/>
      </c>
      <c r="AM849" s="18" t="str">
        <f t="shared" si="1228"/>
        <v/>
      </c>
      <c r="AN849" s="9"/>
      <c r="AO849" s="152" t="str">
        <f t="shared" si="1203"/>
        <v/>
      </c>
      <c r="AP849" s="150" t="str">
        <f t="shared" si="1146"/>
        <v/>
      </c>
      <c r="AQ849" s="151" t="str">
        <f t="shared" si="1147"/>
        <v/>
      </c>
      <c r="AR849" s="107" t="str">
        <f t="shared" si="1148"/>
        <v/>
      </c>
      <c r="AS849" s="128" t="str">
        <f t="shared" si="1149"/>
        <v/>
      </c>
      <c r="AT849" s="114" t="str">
        <f t="shared" si="1204"/>
        <v/>
      </c>
      <c r="AU849" s="114" t="str">
        <f t="shared" si="1205"/>
        <v/>
      </c>
      <c r="AV849" s="114" t="str">
        <f t="shared" si="1206"/>
        <v/>
      </c>
      <c r="AW849" s="114" t="str">
        <f t="shared" si="1207"/>
        <v/>
      </c>
      <c r="AX849" s="117" t="str">
        <f t="shared" si="1208"/>
        <v/>
      </c>
      <c r="AY849" s="117" t="str">
        <f t="shared" si="1209"/>
        <v/>
      </c>
      <c r="AZ849" s="111" t="str">
        <f t="shared" si="1210"/>
        <v/>
      </c>
      <c r="BA849" s="133" t="str">
        <f t="shared" si="1211"/>
        <v/>
      </c>
      <c r="BB849" s="126" t="str">
        <f t="shared" si="1150"/>
        <v/>
      </c>
      <c r="BC849" s="126" t="str">
        <f t="shared" si="1151"/>
        <v/>
      </c>
      <c r="BD849" s="127" t="str">
        <f t="shared" si="1152"/>
        <v/>
      </c>
      <c r="BE849" s="115" t="str">
        <f t="shared" si="1153"/>
        <v/>
      </c>
      <c r="BF849" s="148" t="str">
        <f t="shared" si="1154"/>
        <v/>
      </c>
      <c r="BG849" s="126" t="str">
        <f t="shared" si="1155"/>
        <v/>
      </c>
      <c r="BH849" s="126" t="str">
        <f t="shared" si="1156"/>
        <v/>
      </c>
      <c r="BI849" s="126" t="str">
        <f t="shared" si="1157"/>
        <v/>
      </c>
      <c r="BJ849" s="126" t="str">
        <f t="shared" si="1158"/>
        <v/>
      </c>
      <c r="BK849" s="111" t="str">
        <f t="shared" si="1159"/>
        <v/>
      </c>
      <c r="BL849" s="118" t="str">
        <f t="shared" si="1212"/>
        <v/>
      </c>
      <c r="BM849" s="115" t="str">
        <f t="shared" si="1160"/>
        <v/>
      </c>
      <c r="BN849" s="110" t="str">
        <f t="shared" si="1161"/>
        <v/>
      </c>
      <c r="BO849" s="110" t="str">
        <f t="shared" si="1162"/>
        <v/>
      </c>
      <c r="BP849" s="111" t="str">
        <f t="shared" si="1213"/>
        <v/>
      </c>
      <c r="BQ849" s="110" t="str">
        <f t="shared" si="1214"/>
        <v/>
      </c>
      <c r="BR849" s="153"/>
      <c r="BS849" s="115" t="str">
        <f t="shared" si="1163"/>
        <v/>
      </c>
      <c r="BT849" s="132" t="str">
        <f t="shared" si="1226"/>
        <v/>
      </c>
      <c r="BU849" s="146" t="str">
        <f t="shared" si="1164"/>
        <v/>
      </c>
      <c r="BV849" s="115" t="str">
        <f t="shared" si="1165"/>
        <v/>
      </c>
      <c r="BW849" s="118" t="str">
        <f t="shared" si="1166"/>
        <v/>
      </c>
      <c r="BX849" s="119"/>
      <c r="BY849" s="111" t="str">
        <f t="shared" si="1167"/>
        <v/>
      </c>
      <c r="BZ849" s="111" t="str">
        <f t="shared" si="1168"/>
        <v/>
      </c>
      <c r="CA849" s="111" t="str">
        <f t="shared" si="1169"/>
        <v/>
      </c>
      <c r="CB849" s="142" t="str">
        <f t="shared" si="1170"/>
        <v/>
      </c>
      <c r="CC849" s="184" t="str">
        <f t="shared" si="1171"/>
        <v/>
      </c>
      <c r="CD849" s="115" t="str">
        <f t="shared" si="1172"/>
        <v/>
      </c>
      <c r="CE849" s="115" t="str">
        <f t="shared" si="1173"/>
        <v/>
      </c>
      <c r="CF849" s="125" t="str">
        <f t="shared" si="1174"/>
        <v/>
      </c>
      <c r="CG849" s="125" t="str">
        <f t="shared" si="1175"/>
        <v/>
      </c>
      <c r="CH849" s="149" t="str">
        <f t="shared" si="1176"/>
        <v/>
      </c>
      <c r="CI849" s="142" t="str">
        <f t="shared" si="1177"/>
        <v/>
      </c>
      <c r="CJ849" s="119"/>
      <c r="CK849" s="109"/>
      <c r="CL849" s="166" t="str">
        <f t="shared" si="1178"/>
        <v/>
      </c>
      <c r="CM849" s="166" t="str">
        <f t="shared" si="1179"/>
        <v/>
      </c>
      <c r="CN849" s="163" t="str">
        <f t="shared" si="1180"/>
        <v/>
      </c>
      <c r="CO849" s="164" t="str">
        <f t="shared" si="1181"/>
        <v/>
      </c>
      <c r="CP849" s="109"/>
      <c r="CQ849" s="163" t="str">
        <f t="shared" si="1182"/>
        <v/>
      </c>
      <c r="CR849" s="163" t="str">
        <f t="shared" si="1183"/>
        <v/>
      </c>
      <c r="CS849" s="109"/>
      <c r="CT849" s="112" t="str">
        <f t="shared" si="1215"/>
        <v/>
      </c>
      <c r="CU849" s="145" t="str">
        <f t="shared" si="1216"/>
        <v/>
      </c>
      <c r="CV849" s="111" t="str">
        <f t="shared" si="1217"/>
        <v/>
      </c>
      <c r="CW849" s="111" t="str">
        <f t="shared" si="1218"/>
        <v/>
      </c>
      <c r="CX849" s="109" t="str">
        <f t="shared" si="1184"/>
        <v/>
      </c>
      <c r="CY849" s="126" t="str">
        <f t="shared" si="1185"/>
        <v/>
      </c>
      <c r="CZ849" s="126" t="str">
        <f t="shared" si="1186"/>
        <v/>
      </c>
      <c r="DA849" s="126" t="str">
        <f t="shared" si="1187"/>
        <v/>
      </c>
      <c r="DB849" s="145" t="str">
        <f t="shared" si="1188"/>
        <v/>
      </c>
      <c r="DC849" s="143" t="str">
        <f t="shared" si="1189"/>
        <v/>
      </c>
      <c r="DD849" s="121"/>
      <c r="DE849" s="113" t="str">
        <f t="shared" si="1190"/>
        <v/>
      </c>
      <c r="DF849" s="113" t="str">
        <f t="shared" si="1191"/>
        <v/>
      </c>
      <c r="DG849" s="111" t="e">
        <f t="shared" si="1219"/>
        <v>#N/A</v>
      </c>
      <c r="DH849" s="108" t="str">
        <f t="shared" si="1192"/>
        <v/>
      </c>
      <c r="DI849" s="108" t="str">
        <f t="shared" si="1220"/>
        <v/>
      </c>
      <c r="DJ849" s="108" t="str">
        <f t="shared" si="1221"/>
        <v/>
      </c>
      <c r="DK849" s="108" t="str">
        <f t="shared" si="1224"/>
        <v/>
      </c>
      <c r="DL849" s="108" t="str">
        <f t="shared" si="1222"/>
        <v/>
      </c>
      <c r="DM849" s="108" t="str">
        <f t="shared" si="1223"/>
        <v/>
      </c>
      <c r="DN849" s="103"/>
      <c r="DO849" s="170" t="str">
        <f t="shared" si="1193"/>
        <v/>
      </c>
      <c r="DP849" s="170" t="str">
        <f t="shared" si="1194"/>
        <v/>
      </c>
      <c r="DQ849" s="170" t="str">
        <f t="shared" si="1195"/>
        <v/>
      </c>
      <c r="DR849" s="55" t="str">
        <f t="shared" si="1196"/>
        <v/>
      </c>
      <c r="DS849" s="55" t="str">
        <f t="shared" si="1197"/>
        <v/>
      </c>
      <c r="DT849" s="173" t="str">
        <f t="shared" si="1198"/>
        <v/>
      </c>
      <c r="DU849" s="55" t="str">
        <f t="shared" si="1199"/>
        <v/>
      </c>
      <c r="DV849" s="21" t="str">
        <f t="shared" si="1200"/>
        <v/>
      </c>
      <c r="DW849" s="11" t="str">
        <f t="shared" si="1225"/>
        <v/>
      </c>
      <c r="DX849" s="12" t="str">
        <f t="shared" si="1201"/>
        <v/>
      </c>
      <c r="DY849" s="15"/>
    </row>
    <row r="850" spans="1:129" ht="19.899999999999999" customHeight="1" x14ac:dyDescent="0.25">
      <c r="A850" s="47">
        <f t="shared" si="1202"/>
        <v>849</v>
      </c>
      <c r="B850" s="176"/>
      <c r="C850" s="194"/>
      <c r="D850" s="176"/>
      <c r="E850" s="194"/>
      <c r="F850" s="192"/>
      <c r="G850" s="193"/>
      <c r="H850" s="176"/>
      <c r="I850" s="176"/>
      <c r="J850" s="180"/>
      <c r="K850" s="180"/>
      <c r="L850" s="180"/>
      <c r="M850" s="40"/>
      <c r="N850" s="10" t="str">
        <f t="shared" si="1145"/>
        <v/>
      </c>
      <c r="O850" s="13"/>
      <c r="P850" s="26" t="str">
        <f t="shared" si="1227"/>
        <v/>
      </c>
      <c r="Q850" s="26" t="str">
        <f t="shared" si="1227"/>
        <v/>
      </c>
      <c r="R850" s="26" t="str">
        <f t="shared" si="1227"/>
        <v/>
      </c>
      <c r="S850" s="26" t="str">
        <f t="shared" si="1227"/>
        <v/>
      </c>
      <c r="T850" s="26" t="str">
        <f t="shared" si="1227"/>
        <v/>
      </c>
      <c r="U850" s="157" t="str">
        <f t="shared" si="1227"/>
        <v/>
      </c>
      <c r="V850" s="26" t="str">
        <f t="shared" si="1227"/>
        <v/>
      </c>
      <c r="W850" s="26" t="str">
        <f t="shared" si="1227"/>
        <v/>
      </c>
      <c r="X850" s="26" t="str">
        <f t="shared" si="1227"/>
        <v/>
      </c>
      <c r="Y850" s="24" t="str">
        <f t="shared" si="1227"/>
        <v/>
      </c>
      <c r="Z850" s="18" t="str">
        <f t="shared" si="1228"/>
        <v/>
      </c>
      <c r="AA850" s="24" t="str">
        <f t="shared" si="1228"/>
        <v/>
      </c>
      <c r="AB850" s="24" t="str">
        <f t="shared" si="1228"/>
        <v/>
      </c>
      <c r="AC850" s="26" t="str">
        <f t="shared" si="1228"/>
        <v/>
      </c>
      <c r="AD850" s="33" t="str">
        <f t="shared" si="1228"/>
        <v/>
      </c>
      <c r="AE850" s="24" t="str">
        <f t="shared" si="1228"/>
        <v/>
      </c>
      <c r="AF850" s="26" t="str">
        <f t="shared" si="1228"/>
        <v/>
      </c>
      <c r="AG850" s="24" t="str">
        <f t="shared" si="1228"/>
        <v/>
      </c>
      <c r="AH850" s="26" t="str">
        <f t="shared" si="1228"/>
        <v/>
      </c>
      <c r="AI850" s="26" t="str">
        <f t="shared" si="1228"/>
        <v/>
      </c>
      <c r="AJ850" s="26" t="str">
        <f t="shared" si="1228"/>
        <v/>
      </c>
      <c r="AK850" s="26" t="str">
        <f t="shared" si="1228"/>
        <v/>
      </c>
      <c r="AL850" s="26" t="str">
        <f t="shared" si="1228"/>
        <v/>
      </c>
      <c r="AM850" s="18" t="str">
        <f t="shared" si="1228"/>
        <v/>
      </c>
      <c r="AN850" s="9"/>
      <c r="AO850" s="152" t="str">
        <f t="shared" si="1203"/>
        <v/>
      </c>
      <c r="AP850" s="150" t="str">
        <f t="shared" si="1146"/>
        <v/>
      </c>
      <c r="AQ850" s="151" t="str">
        <f t="shared" si="1147"/>
        <v/>
      </c>
      <c r="AR850" s="107" t="str">
        <f t="shared" si="1148"/>
        <v/>
      </c>
      <c r="AS850" s="128" t="str">
        <f t="shared" si="1149"/>
        <v/>
      </c>
      <c r="AT850" s="114" t="str">
        <f t="shared" si="1204"/>
        <v/>
      </c>
      <c r="AU850" s="114" t="str">
        <f t="shared" si="1205"/>
        <v/>
      </c>
      <c r="AV850" s="114" t="str">
        <f t="shared" si="1206"/>
        <v/>
      </c>
      <c r="AW850" s="114" t="str">
        <f t="shared" si="1207"/>
        <v/>
      </c>
      <c r="AX850" s="117" t="str">
        <f t="shared" si="1208"/>
        <v/>
      </c>
      <c r="AY850" s="117" t="str">
        <f t="shared" si="1209"/>
        <v/>
      </c>
      <c r="AZ850" s="111" t="str">
        <f t="shared" si="1210"/>
        <v/>
      </c>
      <c r="BA850" s="133" t="str">
        <f t="shared" si="1211"/>
        <v/>
      </c>
      <c r="BB850" s="126" t="str">
        <f t="shared" si="1150"/>
        <v/>
      </c>
      <c r="BC850" s="126" t="str">
        <f t="shared" si="1151"/>
        <v/>
      </c>
      <c r="BD850" s="127" t="str">
        <f t="shared" si="1152"/>
        <v/>
      </c>
      <c r="BE850" s="115" t="str">
        <f t="shared" si="1153"/>
        <v/>
      </c>
      <c r="BF850" s="148" t="str">
        <f t="shared" si="1154"/>
        <v/>
      </c>
      <c r="BG850" s="126" t="str">
        <f t="shared" si="1155"/>
        <v/>
      </c>
      <c r="BH850" s="126" t="str">
        <f t="shared" si="1156"/>
        <v/>
      </c>
      <c r="BI850" s="126" t="str">
        <f t="shared" si="1157"/>
        <v/>
      </c>
      <c r="BJ850" s="126" t="str">
        <f t="shared" si="1158"/>
        <v/>
      </c>
      <c r="BK850" s="111" t="str">
        <f t="shared" si="1159"/>
        <v/>
      </c>
      <c r="BL850" s="118" t="str">
        <f t="shared" si="1212"/>
        <v/>
      </c>
      <c r="BM850" s="115" t="str">
        <f t="shared" si="1160"/>
        <v/>
      </c>
      <c r="BN850" s="110" t="str">
        <f t="shared" si="1161"/>
        <v/>
      </c>
      <c r="BO850" s="110" t="str">
        <f t="shared" si="1162"/>
        <v/>
      </c>
      <c r="BP850" s="111" t="str">
        <f t="shared" si="1213"/>
        <v/>
      </c>
      <c r="BQ850" s="110" t="str">
        <f t="shared" si="1214"/>
        <v/>
      </c>
      <c r="BR850" s="153"/>
      <c r="BS850" s="115" t="str">
        <f t="shared" si="1163"/>
        <v/>
      </c>
      <c r="BT850" s="132" t="str">
        <f t="shared" si="1226"/>
        <v/>
      </c>
      <c r="BU850" s="146" t="str">
        <f t="shared" si="1164"/>
        <v/>
      </c>
      <c r="BV850" s="115" t="str">
        <f t="shared" si="1165"/>
        <v/>
      </c>
      <c r="BW850" s="118" t="str">
        <f t="shared" si="1166"/>
        <v/>
      </c>
      <c r="BX850" s="119"/>
      <c r="BY850" s="111" t="str">
        <f t="shared" si="1167"/>
        <v/>
      </c>
      <c r="BZ850" s="111" t="str">
        <f t="shared" si="1168"/>
        <v/>
      </c>
      <c r="CA850" s="111" t="str">
        <f t="shared" si="1169"/>
        <v/>
      </c>
      <c r="CB850" s="142" t="str">
        <f t="shared" si="1170"/>
        <v/>
      </c>
      <c r="CC850" s="184" t="str">
        <f t="shared" si="1171"/>
        <v/>
      </c>
      <c r="CD850" s="115" t="str">
        <f t="shared" si="1172"/>
        <v/>
      </c>
      <c r="CE850" s="115" t="str">
        <f t="shared" si="1173"/>
        <v/>
      </c>
      <c r="CF850" s="125" t="str">
        <f t="shared" si="1174"/>
        <v/>
      </c>
      <c r="CG850" s="125" t="str">
        <f t="shared" si="1175"/>
        <v/>
      </c>
      <c r="CH850" s="149" t="str">
        <f t="shared" si="1176"/>
        <v/>
      </c>
      <c r="CI850" s="142" t="str">
        <f t="shared" si="1177"/>
        <v/>
      </c>
      <c r="CJ850" s="119"/>
      <c r="CK850" s="109"/>
      <c r="CL850" s="166" t="str">
        <f t="shared" si="1178"/>
        <v/>
      </c>
      <c r="CM850" s="166" t="str">
        <f t="shared" si="1179"/>
        <v/>
      </c>
      <c r="CN850" s="163" t="str">
        <f t="shared" si="1180"/>
        <v/>
      </c>
      <c r="CO850" s="164" t="str">
        <f t="shared" si="1181"/>
        <v/>
      </c>
      <c r="CP850" s="109"/>
      <c r="CQ850" s="163" t="str">
        <f t="shared" si="1182"/>
        <v/>
      </c>
      <c r="CR850" s="163" t="str">
        <f t="shared" si="1183"/>
        <v/>
      </c>
      <c r="CS850" s="109"/>
      <c r="CT850" s="112" t="str">
        <f t="shared" si="1215"/>
        <v/>
      </c>
      <c r="CU850" s="145" t="str">
        <f t="shared" si="1216"/>
        <v/>
      </c>
      <c r="CV850" s="111" t="str">
        <f t="shared" si="1217"/>
        <v/>
      </c>
      <c r="CW850" s="111" t="str">
        <f t="shared" si="1218"/>
        <v/>
      </c>
      <c r="CX850" s="109" t="str">
        <f t="shared" si="1184"/>
        <v/>
      </c>
      <c r="CY850" s="126" t="str">
        <f t="shared" si="1185"/>
        <v/>
      </c>
      <c r="CZ850" s="126" t="str">
        <f t="shared" si="1186"/>
        <v/>
      </c>
      <c r="DA850" s="126" t="str">
        <f t="shared" si="1187"/>
        <v/>
      </c>
      <c r="DB850" s="145" t="str">
        <f t="shared" si="1188"/>
        <v/>
      </c>
      <c r="DC850" s="143" t="str">
        <f t="shared" si="1189"/>
        <v/>
      </c>
      <c r="DD850" s="121"/>
      <c r="DE850" s="113" t="str">
        <f t="shared" si="1190"/>
        <v/>
      </c>
      <c r="DF850" s="113" t="str">
        <f t="shared" si="1191"/>
        <v/>
      </c>
      <c r="DG850" s="111" t="e">
        <f t="shared" si="1219"/>
        <v>#N/A</v>
      </c>
      <c r="DH850" s="108" t="str">
        <f t="shared" si="1192"/>
        <v/>
      </c>
      <c r="DI850" s="108" t="str">
        <f t="shared" si="1220"/>
        <v/>
      </c>
      <c r="DJ850" s="108" t="str">
        <f t="shared" si="1221"/>
        <v/>
      </c>
      <c r="DK850" s="108" t="str">
        <f t="shared" si="1224"/>
        <v/>
      </c>
      <c r="DL850" s="108" t="str">
        <f t="shared" si="1222"/>
        <v/>
      </c>
      <c r="DM850" s="108" t="str">
        <f t="shared" si="1223"/>
        <v/>
      </c>
      <c r="DN850" s="103"/>
      <c r="DO850" s="170" t="str">
        <f t="shared" si="1193"/>
        <v/>
      </c>
      <c r="DP850" s="170" t="str">
        <f t="shared" si="1194"/>
        <v/>
      </c>
      <c r="DQ850" s="170" t="str">
        <f t="shared" si="1195"/>
        <v/>
      </c>
      <c r="DR850" s="55" t="str">
        <f t="shared" si="1196"/>
        <v/>
      </c>
      <c r="DS850" s="55" t="str">
        <f t="shared" si="1197"/>
        <v/>
      </c>
      <c r="DT850" s="173" t="str">
        <f t="shared" si="1198"/>
        <v/>
      </c>
      <c r="DU850" s="55" t="str">
        <f t="shared" si="1199"/>
        <v/>
      </c>
      <c r="DV850" s="21" t="str">
        <f t="shared" si="1200"/>
        <v/>
      </c>
      <c r="DW850" s="11" t="str">
        <f t="shared" si="1225"/>
        <v/>
      </c>
      <c r="DX850" s="12" t="str">
        <f t="shared" si="1201"/>
        <v/>
      </c>
      <c r="DY850" s="15"/>
    </row>
    <row r="851" spans="1:129" ht="19.899999999999999" customHeight="1" x14ac:dyDescent="0.25">
      <c r="A851" s="47">
        <f t="shared" si="1202"/>
        <v>850</v>
      </c>
      <c r="B851" s="176"/>
      <c r="C851" s="194"/>
      <c r="D851" s="176"/>
      <c r="E851" s="194"/>
      <c r="F851" s="192"/>
      <c r="G851" s="193"/>
      <c r="H851" s="176"/>
      <c r="I851" s="176"/>
      <c r="J851" s="180"/>
      <c r="K851" s="180"/>
      <c r="L851" s="180"/>
      <c r="M851" s="40"/>
      <c r="N851" s="10" t="str">
        <f t="shared" si="1145"/>
        <v/>
      </c>
      <c r="O851" s="13"/>
      <c r="P851" s="26" t="str">
        <f t="shared" si="1227"/>
        <v/>
      </c>
      <c r="Q851" s="26" t="str">
        <f t="shared" si="1227"/>
        <v/>
      </c>
      <c r="R851" s="26" t="str">
        <f t="shared" si="1227"/>
        <v/>
      </c>
      <c r="S851" s="26" t="str">
        <f t="shared" si="1227"/>
        <v/>
      </c>
      <c r="T851" s="26" t="str">
        <f t="shared" si="1227"/>
        <v/>
      </c>
      <c r="U851" s="157" t="str">
        <f t="shared" si="1227"/>
        <v/>
      </c>
      <c r="V851" s="26" t="str">
        <f t="shared" si="1227"/>
        <v/>
      </c>
      <c r="W851" s="26" t="str">
        <f t="shared" si="1227"/>
        <v/>
      </c>
      <c r="X851" s="26" t="str">
        <f t="shared" si="1227"/>
        <v/>
      </c>
      <c r="Y851" s="24" t="str">
        <f t="shared" si="1227"/>
        <v/>
      </c>
      <c r="Z851" s="18" t="str">
        <f t="shared" si="1228"/>
        <v/>
      </c>
      <c r="AA851" s="24" t="str">
        <f t="shared" si="1228"/>
        <v/>
      </c>
      <c r="AB851" s="24" t="str">
        <f t="shared" si="1228"/>
        <v/>
      </c>
      <c r="AC851" s="26" t="str">
        <f t="shared" si="1228"/>
        <v/>
      </c>
      <c r="AD851" s="33" t="str">
        <f t="shared" si="1228"/>
        <v/>
      </c>
      <c r="AE851" s="24" t="str">
        <f t="shared" si="1228"/>
        <v/>
      </c>
      <c r="AF851" s="26" t="str">
        <f t="shared" si="1228"/>
        <v/>
      </c>
      <c r="AG851" s="24" t="str">
        <f t="shared" si="1228"/>
        <v/>
      </c>
      <c r="AH851" s="26" t="str">
        <f t="shared" si="1228"/>
        <v/>
      </c>
      <c r="AI851" s="26" t="str">
        <f t="shared" si="1228"/>
        <v/>
      </c>
      <c r="AJ851" s="26" t="str">
        <f t="shared" si="1228"/>
        <v/>
      </c>
      <c r="AK851" s="26" t="str">
        <f t="shared" si="1228"/>
        <v/>
      </c>
      <c r="AL851" s="26" t="str">
        <f t="shared" si="1228"/>
        <v/>
      </c>
      <c r="AM851" s="18" t="str">
        <f t="shared" si="1228"/>
        <v/>
      </c>
      <c r="AN851" s="9"/>
      <c r="AO851" s="152" t="str">
        <f t="shared" si="1203"/>
        <v/>
      </c>
      <c r="AP851" s="150" t="str">
        <f t="shared" si="1146"/>
        <v/>
      </c>
      <c r="AQ851" s="151" t="str">
        <f t="shared" si="1147"/>
        <v/>
      </c>
      <c r="AR851" s="107" t="str">
        <f t="shared" si="1148"/>
        <v/>
      </c>
      <c r="AS851" s="128" t="str">
        <f t="shared" si="1149"/>
        <v/>
      </c>
      <c r="AT851" s="114" t="str">
        <f t="shared" si="1204"/>
        <v/>
      </c>
      <c r="AU851" s="114" t="str">
        <f t="shared" si="1205"/>
        <v/>
      </c>
      <c r="AV851" s="114" t="str">
        <f t="shared" si="1206"/>
        <v/>
      </c>
      <c r="AW851" s="114" t="str">
        <f t="shared" si="1207"/>
        <v/>
      </c>
      <c r="AX851" s="117" t="str">
        <f t="shared" si="1208"/>
        <v/>
      </c>
      <c r="AY851" s="117" t="str">
        <f t="shared" si="1209"/>
        <v/>
      </c>
      <c r="AZ851" s="111" t="str">
        <f t="shared" si="1210"/>
        <v/>
      </c>
      <c r="BA851" s="133" t="str">
        <f t="shared" si="1211"/>
        <v/>
      </c>
      <c r="BB851" s="126" t="str">
        <f t="shared" si="1150"/>
        <v/>
      </c>
      <c r="BC851" s="126" t="str">
        <f t="shared" si="1151"/>
        <v/>
      </c>
      <c r="BD851" s="127" t="str">
        <f t="shared" si="1152"/>
        <v/>
      </c>
      <c r="BE851" s="115" t="str">
        <f t="shared" si="1153"/>
        <v/>
      </c>
      <c r="BF851" s="148" t="str">
        <f t="shared" si="1154"/>
        <v/>
      </c>
      <c r="BG851" s="126" t="str">
        <f t="shared" si="1155"/>
        <v/>
      </c>
      <c r="BH851" s="126" t="str">
        <f t="shared" si="1156"/>
        <v/>
      </c>
      <c r="BI851" s="126" t="str">
        <f t="shared" si="1157"/>
        <v/>
      </c>
      <c r="BJ851" s="126" t="str">
        <f t="shared" si="1158"/>
        <v/>
      </c>
      <c r="BK851" s="111" t="str">
        <f t="shared" si="1159"/>
        <v/>
      </c>
      <c r="BL851" s="118" t="str">
        <f t="shared" si="1212"/>
        <v/>
      </c>
      <c r="BM851" s="115" t="str">
        <f t="shared" si="1160"/>
        <v/>
      </c>
      <c r="BN851" s="110" t="str">
        <f t="shared" si="1161"/>
        <v/>
      </c>
      <c r="BO851" s="110" t="str">
        <f t="shared" si="1162"/>
        <v/>
      </c>
      <c r="BP851" s="111" t="str">
        <f t="shared" si="1213"/>
        <v/>
      </c>
      <c r="BQ851" s="110" t="str">
        <f t="shared" si="1214"/>
        <v/>
      </c>
      <c r="BR851" s="153"/>
      <c r="BS851" s="115" t="str">
        <f t="shared" si="1163"/>
        <v/>
      </c>
      <c r="BT851" s="132" t="str">
        <f t="shared" si="1226"/>
        <v/>
      </c>
      <c r="BU851" s="146" t="str">
        <f t="shared" si="1164"/>
        <v/>
      </c>
      <c r="BV851" s="115" t="str">
        <f t="shared" si="1165"/>
        <v/>
      </c>
      <c r="BW851" s="118" t="str">
        <f t="shared" si="1166"/>
        <v/>
      </c>
      <c r="BX851" s="119"/>
      <c r="BY851" s="111" t="str">
        <f t="shared" si="1167"/>
        <v/>
      </c>
      <c r="BZ851" s="111" t="str">
        <f t="shared" si="1168"/>
        <v/>
      </c>
      <c r="CA851" s="111" t="str">
        <f t="shared" si="1169"/>
        <v/>
      </c>
      <c r="CB851" s="142" t="str">
        <f t="shared" si="1170"/>
        <v/>
      </c>
      <c r="CC851" s="184" t="str">
        <f t="shared" si="1171"/>
        <v/>
      </c>
      <c r="CD851" s="115" t="str">
        <f t="shared" si="1172"/>
        <v/>
      </c>
      <c r="CE851" s="115" t="str">
        <f t="shared" si="1173"/>
        <v/>
      </c>
      <c r="CF851" s="125" t="str">
        <f t="shared" si="1174"/>
        <v/>
      </c>
      <c r="CG851" s="125" t="str">
        <f t="shared" si="1175"/>
        <v/>
      </c>
      <c r="CH851" s="149" t="str">
        <f t="shared" si="1176"/>
        <v/>
      </c>
      <c r="CI851" s="142" t="str">
        <f t="shared" si="1177"/>
        <v/>
      </c>
      <c r="CJ851" s="119"/>
      <c r="CK851" s="109"/>
      <c r="CL851" s="166" t="str">
        <f t="shared" si="1178"/>
        <v/>
      </c>
      <c r="CM851" s="166" t="str">
        <f t="shared" si="1179"/>
        <v/>
      </c>
      <c r="CN851" s="163" t="str">
        <f t="shared" si="1180"/>
        <v/>
      </c>
      <c r="CO851" s="164" t="str">
        <f t="shared" si="1181"/>
        <v/>
      </c>
      <c r="CP851" s="109"/>
      <c r="CQ851" s="163" t="str">
        <f t="shared" si="1182"/>
        <v/>
      </c>
      <c r="CR851" s="163" t="str">
        <f t="shared" si="1183"/>
        <v/>
      </c>
      <c r="CS851" s="109"/>
      <c r="CT851" s="112" t="str">
        <f t="shared" si="1215"/>
        <v/>
      </c>
      <c r="CU851" s="145" t="str">
        <f t="shared" si="1216"/>
        <v/>
      </c>
      <c r="CV851" s="111" t="str">
        <f t="shared" si="1217"/>
        <v/>
      </c>
      <c r="CW851" s="111" t="str">
        <f t="shared" si="1218"/>
        <v/>
      </c>
      <c r="CX851" s="109" t="str">
        <f t="shared" si="1184"/>
        <v/>
      </c>
      <c r="CY851" s="126" t="str">
        <f t="shared" si="1185"/>
        <v/>
      </c>
      <c r="CZ851" s="126" t="str">
        <f t="shared" si="1186"/>
        <v/>
      </c>
      <c r="DA851" s="126" t="str">
        <f t="shared" si="1187"/>
        <v/>
      </c>
      <c r="DB851" s="145" t="str">
        <f t="shared" si="1188"/>
        <v/>
      </c>
      <c r="DC851" s="143" t="str">
        <f t="shared" si="1189"/>
        <v/>
      </c>
      <c r="DD851" s="121"/>
      <c r="DE851" s="113" t="str">
        <f t="shared" si="1190"/>
        <v/>
      </c>
      <c r="DF851" s="113" t="str">
        <f t="shared" si="1191"/>
        <v/>
      </c>
      <c r="DG851" s="111" t="e">
        <f t="shared" si="1219"/>
        <v>#N/A</v>
      </c>
      <c r="DH851" s="108" t="str">
        <f t="shared" si="1192"/>
        <v/>
      </c>
      <c r="DI851" s="108" t="str">
        <f t="shared" si="1220"/>
        <v/>
      </c>
      <c r="DJ851" s="108" t="str">
        <f t="shared" si="1221"/>
        <v/>
      </c>
      <c r="DK851" s="108" t="str">
        <f t="shared" si="1224"/>
        <v/>
      </c>
      <c r="DL851" s="108" t="str">
        <f t="shared" si="1222"/>
        <v/>
      </c>
      <c r="DM851" s="108" t="str">
        <f t="shared" si="1223"/>
        <v/>
      </c>
      <c r="DN851" s="103"/>
      <c r="DO851" s="170" t="str">
        <f t="shared" si="1193"/>
        <v/>
      </c>
      <c r="DP851" s="170" t="str">
        <f t="shared" si="1194"/>
        <v/>
      </c>
      <c r="DQ851" s="170" t="str">
        <f t="shared" si="1195"/>
        <v/>
      </c>
      <c r="DR851" s="55" t="str">
        <f t="shared" si="1196"/>
        <v/>
      </c>
      <c r="DS851" s="55" t="str">
        <f t="shared" si="1197"/>
        <v/>
      </c>
      <c r="DT851" s="173" t="str">
        <f t="shared" si="1198"/>
        <v/>
      </c>
      <c r="DU851" s="55" t="str">
        <f t="shared" si="1199"/>
        <v/>
      </c>
      <c r="DV851" s="21" t="str">
        <f t="shared" si="1200"/>
        <v/>
      </c>
      <c r="DW851" s="11" t="str">
        <f t="shared" si="1225"/>
        <v/>
      </c>
      <c r="DX851" s="12" t="str">
        <f t="shared" si="1201"/>
        <v/>
      </c>
      <c r="DY851" s="15"/>
    </row>
    <row r="852" spans="1:129" ht="19.899999999999999" customHeight="1" x14ac:dyDescent="0.25">
      <c r="A852" s="47">
        <f t="shared" si="1202"/>
        <v>851</v>
      </c>
      <c r="B852" s="176"/>
      <c r="C852" s="194"/>
      <c r="D852" s="176"/>
      <c r="E852" s="194"/>
      <c r="F852" s="192"/>
      <c r="G852" s="193"/>
      <c r="H852" s="176"/>
      <c r="I852" s="176"/>
      <c r="J852" s="180"/>
      <c r="K852" s="180"/>
      <c r="L852" s="180"/>
      <c r="M852" s="40"/>
      <c r="N852" s="10" t="str">
        <f t="shared" si="1145"/>
        <v/>
      </c>
      <c r="O852" s="13"/>
      <c r="P852" s="26" t="str">
        <f t="shared" si="1227"/>
        <v/>
      </c>
      <c r="Q852" s="26" t="str">
        <f t="shared" si="1227"/>
        <v/>
      </c>
      <c r="R852" s="26" t="str">
        <f t="shared" si="1227"/>
        <v/>
      </c>
      <c r="S852" s="26" t="str">
        <f t="shared" si="1227"/>
        <v/>
      </c>
      <c r="T852" s="26" t="str">
        <f t="shared" si="1227"/>
        <v/>
      </c>
      <c r="U852" s="157" t="str">
        <f t="shared" si="1227"/>
        <v/>
      </c>
      <c r="V852" s="26" t="str">
        <f t="shared" si="1227"/>
        <v/>
      </c>
      <c r="W852" s="26" t="str">
        <f t="shared" si="1227"/>
        <v/>
      </c>
      <c r="X852" s="26" t="str">
        <f t="shared" si="1227"/>
        <v/>
      </c>
      <c r="Y852" s="24" t="str">
        <f t="shared" si="1227"/>
        <v/>
      </c>
      <c r="Z852" s="18" t="str">
        <f t="shared" si="1228"/>
        <v/>
      </c>
      <c r="AA852" s="24" t="str">
        <f t="shared" si="1228"/>
        <v/>
      </c>
      <c r="AB852" s="24" t="str">
        <f t="shared" si="1228"/>
        <v/>
      </c>
      <c r="AC852" s="26" t="str">
        <f t="shared" si="1228"/>
        <v/>
      </c>
      <c r="AD852" s="33" t="str">
        <f t="shared" si="1228"/>
        <v/>
      </c>
      <c r="AE852" s="24" t="str">
        <f t="shared" si="1228"/>
        <v/>
      </c>
      <c r="AF852" s="26" t="str">
        <f t="shared" si="1228"/>
        <v/>
      </c>
      <c r="AG852" s="24" t="str">
        <f t="shared" si="1228"/>
        <v/>
      </c>
      <c r="AH852" s="26" t="str">
        <f t="shared" si="1228"/>
        <v/>
      </c>
      <c r="AI852" s="26" t="str">
        <f t="shared" si="1228"/>
        <v/>
      </c>
      <c r="AJ852" s="26" t="str">
        <f t="shared" si="1228"/>
        <v/>
      </c>
      <c r="AK852" s="26" t="str">
        <f t="shared" si="1228"/>
        <v/>
      </c>
      <c r="AL852" s="26" t="str">
        <f t="shared" si="1228"/>
        <v/>
      </c>
      <c r="AM852" s="18" t="str">
        <f t="shared" si="1228"/>
        <v/>
      </c>
      <c r="AN852" s="9"/>
      <c r="AO852" s="152" t="str">
        <f t="shared" si="1203"/>
        <v/>
      </c>
      <c r="AP852" s="150" t="str">
        <f t="shared" si="1146"/>
        <v/>
      </c>
      <c r="AQ852" s="151" t="str">
        <f t="shared" si="1147"/>
        <v/>
      </c>
      <c r="AR852" s="107" t="str">
        <f t="shared" si="1148"/>
        <v/>
      </c>
      <c r="AS852" s="128" t="str">
        <f t="shared" si="1149"/>
        <v/>
      </c>
      <c r="AT852" s="114" t="str">
        <f t="shared" si="1204"/>
        <v/>
      </c>
      <c r="AU852" s="114" t="str">
        <f t="shared" si="1205"/>
        <v/>
      </c>
      <c r="AV852" s="114" t="str">
        <f t="shared" si="1206"/>
        <v/>
      </c>
      <c r="AW852" s="114" t="str">
        <f t="shared" si="1207"/>
        <v/>
      </c>
      <c r="AX852" s="117" t="str">
        <f t="shared" si="1208"/>
        <v/>
      </c>
      <c r="AY852" s="117" t="str">
        <f t="shared" si="1209"/>
        <v/>
      </c>
      <c r="AZ852" s="111" t="str">
        <f t="shared" si="1210"/>
        <v/>
      </c>
      <c r="BA852" s="133" t="str">
        <f t="shared" si="1211"/>
        <v/>
      </c>
      <c r="BB852" s="126" t="str">
        <f t="shared" si="1150"/>
        <v/>
      </c>
      <c r="BC852" s="126" t="str">
        <f t="shared" si="1151"/>
        <v/>
      </c>
      <c r="BD852" s="127" t="str">
        <f t="shared" si="1152"/>
        <v/>
      </c>
      <c r="BE852" s="115" t="str">
        <f t="shared" si="1153"/>
        <v/>
      </c>
      <c r="BF852" s="148" t="str">
        <f t="shared" si="1154"/>
        <v/>
      </c>
      <c r="BG852" s="126" t="str">
        <f t="shared" si="1155"/>
        <v/>
      </c>
      <c r="BH852" s="126" t="str">
        <f t="shared" si="1156"/>
        <v/>
      </c>
      <c r="BI852" s="126" t="str">
        <f t="shared" si="1157"/>
        <v/>
      </c>
      <c r="BJ852" s="126" t="str">
        <f t="shared" si="1158"/>
        <v/>
      </c>
      <c r="BK852" s="111" t="str">
        <f t="shared" si="1159"/>
        <v/>
      </c>
      <c r="BL852" s="118" t="str">
        <f t="shared" si="1212"/>
        <v/>
      </c>
      <c r="BM852" s="115" t="str">
        <f t="shared" si="1160"/>
        <v/>
      </c>
      <c r="BN852" s="110" t="str">
        <f t="shared" si="1161"/>
        <v/>
      </c>
      <c r="BO852" s="110" t="str">
        <f t="shared" si="1162"/>
        <v/>
      </c>
      <c r="BP852" s="111" t="str">
        <f t="shared" si="1213"/>
        <v/>
      </c>
      <c r="BQ852" s="110" t="str">
        <f t="shared" si="1214"/>
        <v/>
      </c>
      <c r="BR852" s="153"/>
      <c r="BS852" s="115" t="str">
        <f t="shared" si="1163"/>
        <v/>
      </c>
      <c r="BT852" s="132" t="str">
        <f t="shared" si="1226"/>
        <v/>
      </c>
      <c r="BU852" s="146" t="str">
        <f t="shared" si="1164"/>
        <v/>
      </c>
      <c r="BV852" s="115" t="str">
        <f t="shared" si="1165"/>
        <v/>
      </c>
      <c r="BW852" s="118" t="str">
        <f t="shared" si="1166"/>
        <v/>
      </c>
      <c r="BX852" s="119"/>
      <c r="BY852" s="111" t="str">
        <f t="shared" si="1167"/>
        <v/>
      </c>
      <c r="BZ852" s="111" t="str">
        <f t="shared" si="1168"/>
        <v/>
      </c>
      <c r="CA852" s="111" t="str">
        <f t="shared" si="1169"/>
        <v/>
      </c>
      <c r="CB852" s="142" t="str">
        <f t="shared" si="1170"/>
        <v/>
      </c>
      <c r="CC852" s="184" t="str">
        <f t="shared" si="1171"/>
        <v/>
      </c>
      <c r="CD852" s="115" t="str">
        <f t="shared" si="1172"/>
        <v/>
      </c>
      <c r="CE852" s="115" t="str">
        <f t="shared" si="1173"/>
        <v/>
      </c>
      <c r="CF852" s="125" t="str">
        <f t="shared" si="1174"/>
        <v/>
      </c>
      <c r="CG852" s="125" t="str">
        <f t="shared" si="1175"/>
        <v/>
      </c>
      <c r="CH852" s="149" t="str">
        <f t="shared" si="1176"/>
        <v/>
      </c>
      <c r="CI852" s="142" t="str">
        <f t="shared" si="1177"/>
        <v/>
      </c>
      <c r="CJ852" s="119"/>
      <c r="CK852" s="109"/>
      <c r="CL852" s="166" t="str">
        <f t="shared" si="1178"/>
        <v/>
      </c>
      <c r="CM852" s="166" t="str">
        <f t="shared" si="1179"/>
        <v/>
      </c>
      <c r="CN852" s="163" t="str">
        <f t="shared" si="1180"/>
        <v/>
      </c>
      <c r="CO852" s="164" t="str">
        <f t="shared" si="1181"/>
        <v/>
      </c>
      <c r="CP852" s="109"/>
      <c r="CQ852" s="163" t="str">
        <f t="shared" si="1182"/>
        <v/>
      </c>
      <c r="CR852" s="163" t="str">
        <f t="shared" si="1183"/>
        <v/>
      </c>
      <c r="CS852" s="109"/>
      <c r="CT852" s="112" t="str">
        <f t="shared" si="1215"/>
        <v/>
      </c>
      <c r="CU852" s="145" t="str">
        <f t="shared" si="1216"/>
        <v/>
      </c>
      <c r="CV852" s="111" t="str">
        <f t="shared" si="1217"/>
        <v/>
      </c>
      <c r="CW852" s="111" t="str">
        <f t="shared" si="1218"/>
        <v/>
      </c>
      <c r="CX852" s="109" t="str">
        <f t="shared" si="1184"/>
        <v/>
      </c>
      <c r="CY852" s="126" t="str">
        <f t="shared" si="1185"/>
        <v/>
      </c>
      <c r="CZ852" s="126" t="str">
        <f t="shared" si="1186"/>
        <v/>
      </c>
      <c r="DA852" s="126" t="str">
        <f t="shared" si="1187"/>
        <v/>
      </c>
      <c r="DB852" s="145" t="str">
        <f t="shared" si="1188"/>
        <v/>
      </c>
      <c r="DC852" s="143" t="str">
        <f t="shared" si="1189"/>
        <v/>
      </c>
      <c r="DD852" s="121"/>
      <c r="DE852" s="113" t="str">
        <f t="shared" si="1190"/>
        <v/>
      </c>
      <c r="DF852" s="113" t="str">
        <f t="shared" si="1191"/>
        <v/>
      </c>
      <c r="DG852" s="111" t="e">
        <f t="shared" si="1219"/>
        <v>#N/A</v>
      </c>
      <c r="DH852" s="108" t="str">
        <f t="shared" si="1192"/>
        <v/>
      </c>
      <c r="DI852" s="108" t="str">
        <f t="shared" si="1220"/>
        <v/>
      </c>
      <c r="DJ852" s="108" t="str">
        <f t="shared" si="1221"/>
        <v/>
      </c>
      <c r="DK852" s="108" t="str">
        <f t="shared" si="1224"/>
        <v/>
      </c>
      <c r="DL852" s="108" t="str">
        <f t="shared" si="1222"/>
        <v/>
      </c>
      <c r="DM852" s="108" t="str">
        <f t="shared" si="1223"/>
        <v/>
      </c>
      <c r="DN852" s="103"/>
      <c r="DO852" s="170" t="str">
        <f t="shared" si="1193"/>
        <v/>
      </c>
      <c r="DP852" s="170" t="str">
        <f t="shared" si="1194"/>
        <v/>
      </c>
      <c r="DQ852" s="170" t="str">
        <f t="shared" si="1195"/>
        <v/>
      </c>
      <c r="DR852" s="55" t="str">
        <f t="shared" si="1196"/>
        <v/>
      </c>
      <c r="DS852" s="55" t="str">
        <f t="shared" si="1197"/>
        <v/>
      </c>
      <c r="DT852" s="173" t="str">
        <f t="shared" si="1198"/>
        <v/>
      </c>
      <c r="DU852" s="55" t="str">
        <f t="shared" si="1199"/>
        <v/>
      </c>
      <c r="DV852" s="21" t="str">
        <f t="shared" si="1200"/>
        <v/>
      </c>
      <c r="DW852" s="11" t="str">
        <f t="shared" si="1225"/>
        <v/>
      </c>
      <c r="DX852" s="12" t="str">
        <f t="shared" si="1201"/>
        <v/>
      </c>
      <c r="DY852" s="15"/>
    </row>
    <row r="853" spans="1:129" ht="19.899999999999999" customHeight="1" x14ac:dyDescent="0.25">
      <c r="A853" s="47">
        <f t="shared" si="1202"/>
        <v>852</v>
      </c>
      <c r="B853" s="176"/>
      <c r="C853" s="194"/>
      <c r="D853" s="176"/>
      <c r="E853" s="194"/>
      <c r="F853" s="192"/>
      <c r="G853" s="193"/>
      <c r="H853" s="176"/>
      <c r="I853" s="176"/>
      <c r="J853" s="180"/>
      <c r="K853" s="180"/>
      <c r="L853" s="180"/>
      <c r="M853" s="40"/>
      <c r="N853" s="10" t="str">
        <f t="shared" si="1145"/>
        <v/>
      </c>
      <c r="O853" s="13"/>
      <c r="P853" s="26" t="str">
        <f t="shared" si="1227"/>
        <v/>
      </c>
      <c r="Q853" s="26" t="str">
        <f t="shared" si="1227"/>
        <v/>
      </c>
      <c r="R853" s="26" t="str">
        <f t="shared" si="1227"/>
        <v/>
      </c>
      <c r="S853" s="26" t="str">
        <f t="shared" si="1227"/>
        <v/>
      </c>
      <c r="T853" s="26" t="str">
        <f t="shared" si="1227"/>
        <v/>
      </c>
      <c r="U853" s="157" t="str">
        <f t="shared" si="1227"/>
        <v/>
      </c>
      <c r="V853" s="26" t="str">
        <f t="shared" si="1227"/>
        <v/>
      </c>
      <c r="W853" s="26" t="str">
        <f t="shared" si="1227"/>
        <v/>
      </c>
      <c r="X853" s="26" t="str">
        <f t="shared" si="1227"/>
        <v/>
      </c>
      <c r="Y853" s="24" t="str">
        <f t="shared" si="1227"/>
        <v/>
      </c>
      <c r="Z853" s="18" t="str">
        <f t="shared" si="1228"/>
        <v/>
      </c>
      <c r="AA853" s="24" t="str">
        <f t="shared" si="1228"/>
        <v/>
      </c>
      <c r="AB853" s="24" t="str">
        <f t="shared" si="1228"/>
        <v/>
      </c>
      <c r="AC853" s="26" t="str">
        <f t="shared" si="1228"/>
        <v/>
      </c>
      <c r="AD853" s="33" t="str">
        <f t="shared" si="1228"/>
        <v/>
      </c>
      <c r="AE853" s="24" t="str">
        <f t="shared" si="1228"/>
        <v/>
      </c>
      <c r="AF853" s="26" t="str">
        <f t="shared" si="1228"/>
        <v/>
      </c>
      <c r="AG853" s="24" t="str">
        <f t="shared" si="1228"/>
        <v/>
      </c>
      <c r="AH853" s="26" t="str">
        <f t="shared" si="1228"/>
        <v/>
      </c>
      <c r="AI853" s="26" t="str">
        <f t="shared" si="1228"/>
        <v/>
      </c>
      <c r="AJ853" s="26" t="str">
        <f t="shared" si="1228"/>
        <v/>
      </c>
      <c r="AK853" s="26" t="str">
        <f t="shared" si="1228"/>
        <v/>
      </c>
      <c r="AL853" s="26" t="str">
        <f t="shared" si="1228"/>
        <v/>
      </c>
      <c r="AM853" s="18" t="str">
        <f t="shared" si="1228"/>
        <v/>
      </c>
      <c r="AN853" s="9"/>
      <c r="AO853" s="152" t="str">
        <f t="shared" si="1203"/>
        <v/>
      </c>
      <c r="AP853" s="150" t="str">
        <f t="shared" si="1146"/>
        <v/>
      </c>
      <c r="AQ853" s="151" t="str">
        <f t="shared" si="1147"/>
        <v/>
      </c>
      <c r="AR853" s="107" t="str">
        <f t="shared" si="1148"/>
        <v/>
      </c>
      <c r="AS853" s="128" t="str">
        <f t="shared" si="1149"/>
        <v/>
      </c>
      <c r="AT853" s="114" t="str">
        <f t="shared" si="1204"/>
        <v/>
      </c>
      <c r="AU853" s="114" t="str">
        <f t="shared" si="1205"/>
        <v/>
      </c>
      <c r="AV853" s="114" t="str">
        <f t="shared" si="1206"/>
        <v/>
      </c>
      <c r="AW853" s="114" t="str">
        <f t="shared" si="1207"/>
        <v/>
      </c>
      <c r="AX853" s="117" t="str">
        <f t="shared" si="1208"/>
        <v/>
      </c>
      <c r="AY853" s="117" t="str">
        <f t="shared" si="1209"/>
        <v/>
      </c>
      <c r="AZ853" s="111" t="str">
        <f t="shared" si="1210"/>
        <v/>
      </c>
      <c r="BA853" s="133" t="str">
        <f t="shared" si="1211"/>
        <v/>
      </c>
      <c r="BB853" s="126" t="str">
        <f t="shared" si="1150"/>
        <v/>
      </c>
      <c r="BC853" s="126" t="str">
        <f t="shared" si="1151"/>
        <v/>
      </c>
      <c r="BD853" s="127" t="str">
        <f t="shared" si="1152"/>
        <v/>
      </c>
      <c r="BE853" s="115" t="str">
        <f t="shared" si="1153"/>
        <v/>
      </c>
      <c r="BF853" s="148" t="str">
        <f t="shared" si="1154"/>
        <v/>
      </c>
      <c r="BG853" s="126" t="str">
        <f t="shared" si="1155"/>
        <v/>
      </c>
      <c r="BH853" s="126" t="str">
        <f t="shared" si="1156"/>
        <v/>
      </c>
      <c r="BI853" s="126" t="str">
        <f t="shared" si="1157"/>
        <v/>
      </c>
      <c r="BJ853" s="126" t="str">
        <f t="shared" si="1158"/>
        <v/>
      </c>
      <c r="BK853" s="111" t="str">
        <f t="shared" si="1159"/>
        <v/>
      </c>
      <c r="BL853" s="118" t="str">
        <f t="shared" si="1212"/>
        <v/>
      </c>
      <c r="BM853" s="115" t="str">
        <f t="shared" si="1160"/>
        <v/>
      </c>
      <c r="BN853" s="110" t="str">
        <f t="shared" si="1161"/>
        <v/>
      </c>
      <c r="BO853" s="110" t="str">
        <f t="shared" si="1162"/>
        <v/>
      </c>
      <c r="BP853" s="111" t="str">
        <f t="shared" si="1213"/>
        <v/>
      </c>
      <c r="BQ853" s="110" t="str">
        <f t="shared" si="1214"/>
        <v/>
      </c>
      <c r="BR853" s="153"/>
      <c r="BS853" s="115" t="str">
        <f t="shared" si="1163"/>
        <v/>
      </c>
      <c r="BT853" s="132" t="str">
        <f t="shared" si="1226"/>
        <v/>
      </c>
      <c r="BU853" s="146" t="str">
        <f t="shared" si="1164"/>
        <v/>
      </c>
      <c r="BV853" s="115" t="str">
        <f t="shared" si="1165"/>
        <v/>
      </c>
      <c r="BW853" s="118" t="str">
        <f t="shared" si="1166"/>
        <v/>
      </c>
      <c r="BX853" s="119"/>
      <c r="BY853" s="111" t="str">
        <f t="shared" si="1167"/>
        <v/>
      </c>
      <c r="BZ853" s="111" t="str">
        <f t="shared" si="1168"/>
        <v/>
      </c>
      <c r="CA853" s="111" t="str">
        <f t="shared" si="1169"/>
        <v/>
      </c>
      <c r="CB853" s="142" t="str">
        <f t="shared" si="1170"/>
        <v/>
      </c>
      <c r="CC853" s="184" t="str">
        <f t="shared" si="1171"/>
        <v/>
      </c>
      <c r="CD853" s="115" t="str">
        <f t="shared" si="1172"/>
        <v/>
      </c>
      <c r="CE853" s="115" t="str">
        <f t="shared" si="1173"/>
        <v/>
      </c>
      <c r="CF853" s="125" t="str">
        <f t="shared" si="1174"/>
        <v/>
      </c>
      <c r="CG853" s="125" t="str">
        <f t="shared" si="1175"/>
        <v/>
      </c>
      <c r="CH853" s="149" t="str">
        <f t="shared" si="1176"/>
        <v/>
      </c>
      <c r="CI853" s="142" t="str">
        <f t="shared" si="1177"/>
        <v/>
      </c>
      <c r="CJ853" s="119"/>
      <c r="CK853" s="109"/>
      <c r="CL853" s="166" t="str">
        <f t="shared" si="1178"/>
        <v/>
      </c>
      <c r="CM853" s="166" t="str">
        <f t="shared" si="1179"/>
        <v/>
      </c>
      <c r="CN853" s="163" t="str">
        <f t="shared" si="1180"/>
        <v/>
      </c>
      <c r="CO853" s="164" t="str">
        <f t="shared" si="1181"/>
        <v/>
      </c>
      <c r="CP853" s="109"/>
      <c r="CQ853" s="163" t="str">
        <f t="shared" si="1182"/>
        <v/>
      </c>
      <c r="CR853" s="163" t="str">
        <f t="shared" si="1183"/>
        <v/>
      </c>
      <c r="CS853" s="109"/>
      <c r="CT853" s="112" t="str">
        <f t="shared" si="1215"/>
        <v/>
      </c>
      <c r="CU853" s="145" t="str">
        <f t="shared" si="1216"/>
        <v/>
      </c>
      <c r="CV853" s="111" t="str">
        <f t="shared" si="1217"/>
        <v/>
      </c>
      <c r="CW853" s="111" t="str">
        <f t="shared" si="1218"/>
        <v/>
      </c>
      <c r="CX853" s="109" t="str">
        <f t="shared" si="1184"/>
        <v/>
      </c>
      <c r="CY853" s="126" t="str">
        <f t="shared" si="1185"/>
        <v/>
      </c>
      <c r="CZ853" s="126" t="str">
        <f t="shared" si="1186"/>
        <v/>
      </c>
      <c r="DA853" s="126" t="str">
        <f t="shared" si="1187"/>
        <v/>
      </c>
      <c r="DB853" s="145" t="str">
        <f t="shared" si="1188"/>
        <v/>
      </c>
      <c r="DC853" s="143" t="str">
        <f t="shared" si="1189"/>
        <v/>
      </c>
      <c r="DD853" s="121"/>
      <c r="DE853" s="113" t="str">
        <f t="shared" si="1190"/>
        <v/>
      </c>
      <c r="DF853" s="113" t="str">
        <f t="shared" si="1191"/>
        <v/>
      </c>
      <c r="DG853" s="111" t="e">
        <f t="shared" si="1219"/>
        <v>#N/A</v>
      </c>
      <c r="DH853" s="108" t="str">
        <f t="shared" si="1192"/>
        <v/>
      </c>
      <c r="DI853" s="108" t="str">
        <f t="shared" si="1220"/>
        <v/>
      </c>
      <c r="DJ853" s="108" t="str">
        <f t="shared" si="1221"/>
        <v/>
      </c>
      <c r="DK853" s="108" t="str">
        <f t="shared" si="1224"/>
        <v/>
      </c>
      <c r="DL853" s="108" t="str">
        <f t="shared" si="1222"/>
        <v/>
      </c>
      <c r="DM853" s="108" t="str">
        <f t="shared" si="1223"/>
        <v/>
      </c>
      <c r="DN853" s="103"/>
      <c r="DO853" s="170" t="str">
        <f t="shared" si="1193"/>
        <v/>
      </c>
      <c r="DP853" s="170" t="str">
        <f t="shared" si="1194"/>
        <v/>
      </c>
      <c r="DQ853" s="170" t="str">
        <f t="shared" si="1195"/>
        <v/>
      </c>
      <c r="DR853" s="55" t="str">
        <f t="shared" si="1196"/>
        <v/>
      </c>
      <c r="DS853" s="55" t="str">
        <f t="shared" si="1197"/>
        <v/>
      </c>
      <c r="DT853" s="173" t="str">
        <f t="shared" si="1198"/>
        <v/>
      </c>
      <c r="DU853" s="55" t="str">
        <f t="shared" si="1199"/>
        <v/>
      </c>
      <c r="DV853" s="21" t="str">
        <f t="shared" si="1200"/>
        <v/>
      </c>
      <c r="DW853" s="11" t="str">
        <f t="shared" si="1225"/>
        <v/>
      </c>
      <c r="DX853" s="12" t="str">
        <f t="shared" si="1201"/>
        <v/>
      </c>
      <c r="DY853" s="15"/>
    </row>
    <row r="854" spans="1:129" ht="19.899999999999999" customHeight="1" x14ac:dyDescent="0.25">
      <c r="A854" s="47">
        <f t="shared" si="1202"/>
        <v>853</v>
      </c>
      <c r="B854" s="176"/>
      <c r="C854" s="194"/>
      <c r="D854" s="176"/>
      <c r="E854" s="194"/>
      <c r="F854" s="192"/>
      <c r="G854" s="193"/>
      <c r="H854" s="176"/>
      <c r="I854" s="176"/>
      <c r="J854" s="180"/>
      <c r="K854" s="180"/>
      <c r="L854" s="180"/>
      <c r="M854" s="40"/>
      <c r="N854" s="10" t="str">
        <f t="shared" si="1145"/>
        <v/>
      </c>
      <c r="O854" s="13"/>
      <c r="P854" s="26" t="str">
        <f t="shared" si="1227"/>
        <v/>
      </c>
      <c r="Q854" s="26" t="str">
        <f t="shared" si="1227"/>
        <v/>
      </c>
      <c r="R854" s="26" t="str">
        <f t="shared" si="1227"/>
        <v/>
      </c>
      <c r="S854" s="26" t="str">
        <f t="shared" si="1227"/>
        <v/>
      </c>
      <c r="T854" s="26" t="str">
        <f t="shared" si="1227"/>
        <v/>
      </c>
      <c r="U854" s="157" t="str">
        <f t="shared" si="1227"/>
        <v/>
      </c>
      <c r="V854" s="26" t="str">
        <f t="shared" si="1227"/>
        <v/>
      </c>
      <c r="W854" s="26" t="str">
        <f t="shared" si="1227"/>
        <v/>
      </c>
      <c r="X854" s="26" t="str">
        <f t="shared" si="1227"/>
        <v/>
      </c>
      <c r="Y854" s="24" t="str">
        <f t="shared" si="1227"/>
        <v/>
      </c>
      <c r="Z854" s="18" t="str">
        <f t="shared" si="1228"/>
        <v/>
      </c>
      <c r="AA854" s="24" t="str">
        <f t="shared" si="1228"/>
        <v/>
      </c>
      <c r="AB854" s="24" t="str">
        <f t="shared" si="1228"/>
        <v/>
      </c>
      <c r="AC854" s="26" t="str">
        <f t="shared" si="1228"/>
        <v/>
      </c>
      <c r="AD854" s="33" t="str">
        <f t="shared" si="1228"/>
        <v/>
      </c>
      <c r="AE854" s="24" t="str">
        <f t="shared" si="1228"/>
        <v/>
      </c>
      <c r="AF854" s="26" t="str">
        <f t="shared" si="1228"/>
        <v/>
      </c>
      <c r="AG854" s="24" t="str">
        <f t="shared" si="1228"/>
        <v/>
      </c>
      <c r="AH854" s="26" t="str">
        <f t="shared" si="1228"/>
        <v/>
      </c>
      <c r="AI854" s="26" t="str">
        <f t="shared" si="1228"/>
        <v/>
      </c>
      <c r="AJ854" s="26" t="str">
        <f t="shared" si="1228"/>
        <v/>
      </c>
      <c r="AK854" s="26" t="str">
        <f t="shared" si="1228"/>
        <v/>
      </c>
      <c r="AL854" s="26" t="str">
        <f t="shared" si="1228"/>
        <v/>
      </c>
      <c r="AM854" s="18" t="str">
        <f t="shared" si="1228"/>
        <v/>
      </c>
      <c r="AN854" s="9"/>
      <c r="AO854" s="152" t="str">
        <f t="shared" si="1203"/>
        <v/>
      </c>
      <c r="AP854" s="150" t="str">
        <f t="shared" si="1146"/>
        <v/>
      </c>
      <c r="AQ854" s="151" t="str">
        <f t="shared" si="1147"/>
        <v/>
      </c>
      <c r="AR854" s="107" t="str">
        <f t="shared" si="1148"/>
        <v/>
      </c>
      <c r="AS854" s="128" t="str">
        <f t="shared" si="1149"/>
        <v/>
      </c>
      <c r="AT854" s="114" t="str">
        <f t="shared" si="1204"/>
        <v/>
      </c>
      <c r="AU854" s="114" t="str">
        <f t="shared" si="1205"/>
        <v/>
      </c>
      <c r="AV854" s="114" t="str">
        <f t="shared" si="1206"/>
        <v/>
      </c>
      <c r="AW854" s="114" t="str">
        <f t="shared" si="1207"/>
        <v/>
      </c>
      <c r="AX854" s="117" t="str">
        <f t="shared" si="1208"/>
        <v/>
      </c>
      <c r="AY854" s="117" t="str">
        <f t="shared" si="1209"/>
        <v/>
      </c>
      <c r="AZ854" s="111" t="str">
        <f t="shared" si="1210"/>
        <v/>
      </c>
      <c r="BA854" s="133" t="str">
        <f t="shared" si="1211"/>
        <v/>
      </c>
      <c r="BB854" s="126" t="str">
        <f t="shared" si="1150"/>
        <v/>
      </c>
      <c r="BC854" s="126" t="str">
        <f t="shared" si="1151"/>
        <v/>
      </c>
      <c r="BD854" s="127" t="str">
        <f t="shared" si="1152"/>
        <v/>
      </c>
      <c r="BE854" s="115" t="str">
        <f t="shared" si="1153"/>
        <v/>
      </c>
      <c r="BF854" s="148" t="str">
        <f t="shared" si="1154"/>
        <v/>
      </c>
      <c r="BG854" s="126" t="str">
        <f t="shared" si="1155"/>
        <v/>
      </c>
      <c r="BH854" s="126" t="str">
        <f t="shared" si="1156"/>
        <v/>
      </c>
      <c r="BI854" s="126" t="str">
        <f t="shared" si="1157"/>
        <v/>
      </c>
      <c r="BJ854" s="126" t="str">
        <f t="shared" si="1158"/>
        <v/>
      </c>
      <c r="BK854" s="111" t="str">
        <f t="shared" si="1159"/>
        <v/>
      </c>
      <c r="BL854" s="118" t="str">
        <f t="shared" si="1212"/>
        <v/>
      </c>
      <c r="BM854" s="115" t="str">
        <f t="shared" si="1160"/>
        <v/>
      </c>
      <c r="BN854" s="110" t="str">
        <f t="shared" si="1161"/>
        <v/>
      </c>
      <c r="BO854" s="110" t="str">
        <f t="shared" si="1162"/>
        <v/>
      </c>
      <c r="BP854" s="111" t="str">
        <f t="shared" si="1213"/>
        <v/>
      </c>
      <c r="BQ854" s="110" t="str">
        <f t="shared" si="1214"/>
        <v/>
      </c>
      <c r="BR854" s="153"/>
      <c r="BS854" s="115" t="str">
        <f t="shared" si="1163"/>
        <v/>
      </c>
      <c r="BT854" s="132" t="str">
        <f t="shared" si="1226"/>
        <v/>
      </c>
      <c r="BU854" s="146" t="str">
        <f t="shared" si="1164"/>
        <v/>
      </c>
      <c r="BV854" s="115" t="str">
        <f t="shared" si="1165"/>
        <v/>
      </c>
      <c r="BW854" s="118" t="str">
        <f t="shared" si="1166"/>
        <v/>
      </c>
      <c r="BX854" s="119"/>
      <c r="BY854" s="111" t="str">
        <f t="shared" si="1167"/>
        <v/>
      </c>
      <c r="BZ854" s="111" t="str">
        <f t="shared" si="1168"/>
        <v/>
      </c>
      <c r="CA854" s="111" t="str">
        <f t="shared" si="1169"/>
        <v/>
      </c>
      <c r="CB854" s="142" t="str">
        <f t="shared" si="1170"/>
        <v/>
      </c>
      <c r="CC854" s="184" t="str">
        <f t="shared" si="1171"/>
        <v/>
      </c>
      <c r="CD854" s="115" t="str">
        <f t="shared" si="1172"/>
        <v/>
      </c>
      <c r="CE854" s="115" t="str">
        <f t="shared" si="1173"/>
        <v/>
      </c>
      <c r="CF854" s="125" t="str">
        <f t="shared" si="1174"/>
        <v/>
      </c>
      <c r="CG854" s="125" t="str">
        <f t="shared" si="1175"/>
        <v/>
      </c>
      <c r="CH854" s="149" t="str">
        <f t="shared" si="1176"/>
        <v/>
      </c>
      <c r="CI854" s="142" t="str">
        <f t="shared" si="1177"/>
        <v/>
      </c>
      <c r="CJ854" s="119"/>
      <c r="CK854" s="109"/>
      <c r="CL854" s="166" t="str">
        <f t="shared" si="1178"/>
        <v/>
      </c>
      <c r="CM854" s="166" t="str">
        <f t="shared" si="1179"/>
        <v/>
      </c>
      <c r="CN854" s="163" t="str">
        <f t="shared" si="1180"/>
        <v/>
      </c>
      <c r="CO854" s="164" t="str">
        <f t="shared" si="1181"/>
        <v/>
      </c>
      <c r="CP854" s="109"/>
      <c r="CQ854" s="163" t="str">
        <f t="shared" si="1182"/>
        <v/>
      </c>
      <c r="CR854" s="163" t="str">
        <f t="shared" si="1183"/>
        <v/>
      </c>
      <c r="CS854" s="109"/>
      <c r="CT854" s="112" t="str">
        <f t="shared" si="1215"/>
        <v/>
      </c>
      <c r="CU854" s="145" t="str">
        <f t="shared" si="1216"/>
        <v/>
      </c>
      <c r="CV854" s="111" t="str">
        <f t="shared" si="1217"/>
        <v/>
      </c>
      <c r="CW854" s="111" t="str">
        <f t="shared" si="1218"/>
        <v/>
      </c>
      <c r="CX854" s="109" t="str">
        <f t="shared" si="1184"/>
        <v/>
      </c>
      <c r="CY854" s="126" t="str">
        <f t="shared" si="1185"/>
        <v/>
      </c>
      <c r="CZ854" s="126" t="str">
        <f t="shared" si="1186"/>
        <v/>
      </c>
      <c r="DA854" s="126" t="str">
        <f t="shared" si="1187"/>
        <v/>
      </c>
      <c r="DB854" s="145" t="str">
        <f t="shared" si="1188"/>
        <v/>
      </c>
      <c r="DC854" s="143" t="str">
        <f t="shared" si="1189"/>
        <v/>
      </c>
      <c r="DD854" s="121"/>
      <c r="DE854" s="113" t="str">
        <f t="shared" si="1190"/>
        <v/>
      </c>
      <c r="DF854" s="113" t="str">
        <f t="shared" si="1191"/>
        <v/>
      </c>
      <c r="DG854" s="111" t="e">
        <f t="shared" si="1219"/>
        <v>#N/A</v>
      </c>
      <c r="DH854" s="108" t="str">
        <f t="shared" si="1192"/>
        <v/>
      </c>
      <c r="DI854" s="108" t="str">
        <f t="shared" si="1220"/>
        <v/>
      </c>
      <c r="DJ854" s="108" t="str">
        <f t="shared" si="1221"/>
        <v/>
      </c>
      <c r="DK854" s="108" t="str">
        <f t="shared" si="1224"/>
        <v/>
      </c>
      <c r="DL854" s="108" t="str">
        <f t="shared" si="1222"/>
        <v/>
      </c>
      <c r="DM854" s="108" t="str">
        <f t="shared" si="1223"/>
        <v/>
      </c>
      <c r="DN854" s="103"/>
      <c r="DO854" s="170" t="str">
        <f t="shared" si="1193"/>
        <v/>
      </c>
      <c r="DP854" s="170" t="str">
        <f t="shared" si="1194"/>
        <v/>
      </c>
      <c r="DQ854" s="170" t="str">
        <f t="shared" si="1195"/>
        <v/>
      </c>
      <c r="DR854" s="55" t="str">
        <f t="shared" si="1196"/>
        <v/>
      </c>
      <c r="DS854" s="55" t="str">
        <f t="shared" si="1197"/>
        <v/>
      </c>
      <c r="DT854" s="173" t="str">
        <f t="shared" si="1198"/>
        <v/>
      </c>
      <c r="DU854" s="55" t="str">
        <f t="shared" si="1199"/>
        <v/>
      </c>
      <c r="DV854" s="21" t="str">
        <f t="shared" si="1200"/>
        <v/>
      </c>
      <c r="DW854" s="11" t="str">
        <f t="shared" si="1225"/>
        <v/>
      </c>
      <c r="DX854" s="12" t="str">
        <f t="shared" si="1201"/>
        <v/>
      </c>
      <c r="DY854" s="15"/>
    </row>
    <row r="855" spans="1:129" ht="19.899999999999999" customHeight="1" x14ac:dyDescent="0.25">
      <c r="A855" s="47">
        <f t="shared" si="1202"/>
        <v>854</v>
      </c>
      <c r="B855" s="176"/>
      <c r="C855" s="194"/>
      <c r="D855" s="176"/>
      <c r="E855" s="194"/>
      <c r="F855" s="192"/>
      <c r="G855" s="193"/>
      <c r="H855" s="176"/>
      <c r="I855" s="176"/>
      <c r="J855" s="180"/>
      <c r="K855" s="180"/>
      <c r="L855" s="180"/>
      <c r="M855" s="40"/>
      <c r="N855" s="10" t="str">
        <f t="shared" si="1145"/>
        <v/>
      </c>
      <c r="O855" s="13"/>
      <c r="P855" s="26" t="str">
        <f t="shared" si="1227"/>
        <v/>
      </c>
      <c r="Q855" s="26" t="str">
        <f t="shared" si="1227"/>
        <v/>
      </c>
      <c r="R855" s="26" t="str">
        <f t="shared" si="1227"/>
        <v/>
      </c>
      <c r="S855" s="26" t="str">
        <f t="shared" si="1227"/>
        <v/>
      </c>
      <c r="T855" s="26" t="str">
        <f t="shared" si="1227"/>
        <v/>
      </c>
      <c r="U855" s="157" t="str">
        <f t="shared" si="1227"/>
        <v/>
      </c>
      <c r="V855" s="26" t="str">
        <f t="shared" si="1227"/>
        <v/>
      </c>
      <c r="W855" s="26" t="str">
        <f t="shared" si="1227"/>
        <v/>
      </c>
      <c r="X855" s="26" t="str">
        <f t="shared" si="1227"/>
        <v/>
      </c>
      <c r="Y855" s="24" t="str">
        <f t="shared" si="1227"/>
        <v/>
      </c>
      <c r="Z855" s="18" t="str">
        <f t="shared" si="1228"/>
        <v/>
      </c>
      <c r="AA855" s="24" t="str">
        <f t="shared" si="1228"/>
        <v/>
      </c>
      <c r="AB855" s="24" t="str">
        <f t="shared" si="1228"/>
        <v/>
      </c>
      <c r="AC855" s="26" t="str">
        <f t="shared" si="1228"/>
        <v/>
      </c>
      <c r="AD855" s="33" t="str">
        <f t="shared" si="1228"/>
        <v/>
      </c>
      <c r="AE855" s="24" t="str">
        <f t="shared" si="1228"/>
        <v/>
      </c>
      <c r="AF855" s="26" t="str">
        <f t="shared" si="1228"/>
        <v/>
      </c>
      <c r="AG855" s="24" t="str">
        <f t="shared" si="1228"/>
        <v/>
      </c>
      <c r="AH855" s="26" t="str">
        <f t="shared" si="1228"/>
        <v/>
      </c>
      <c r="AI855" s="26" t="str">
        <f t="shared" si="1228"/>
        <v/>
      </c>
      <c r="AJ855" s="26" t="str">
        <f t="shared" si="1228"/>
        <v/>
      </c>
      <c r="AK855" s="26" t="str">
        <f t="shared" si="1228"/>
        <v/>
      </c>
      <c r="AL855" s="26" t="str">
        <f t="shared" si="1228"/>
        <v/>
      </c>
      <c r="AM855" s="18" t="str">
        <f t="shared" si="1228"/>
        <v/>
      </c>
      <c r="AN855" s="9"/>
      <c r="AO855" s="152" t="str">
        <f t="shared" si="1203"/>
        <v/>
      </c>
      <c r="AP855" s="150" t="str">
        <f t="shared" si="1146"/>
        <v/>
      </c>
      <c r="AQ855" s="151" t="str">
        <f t="shared" si="1147"/>
        <v/>
      </c>
      <c r="AR855" s="107" t="str">
        <f t="shared" si="1148"/>
        <v/>
      </c>
      <c r="AS855" s="128" t="str">
        <f t="shared" si="1149"/>
        <v/>
      </c>
      <c r="AT855" s="114" t="str">
        <f t="shared" si="1204"/>
        <v/>
      </c>
      <c r="AU855" s="114" t="str">
        <f t="shared" si="1205"/>
        <v/>
      </c>
      <c r="AV855" s="114" t="str">
        <f t="shared" si="1206"/>
        <v/>
      </c>
      <c r="AW855" s="114" t="str">
        <f t="shared" si="1207"/>
        <v/>
      </c>
      <c r="AX855" s="117" t="str">
        <f t="shared" si="1208"/>
        <v/>
      </c>
      <c r="AY855" s="117" t="str">
        <f t="shared" si="1209"/>
        <v/>
      </c>
      <c r="AZ855" s="111" t="str">
        <f t="shared" si="1210"/>
        <v/>
      </c>
      <c r="BA855" s="133" t="str">
        <f t="shared" si="1211"/>
        <v/>
      </c>
      <c r="BB855" s="126" t="str">
        <f t="shared" si="1150"/>
        <v/>
      </c>
      <c r="BC855" s="126" t="str">
        <f t="shared" si="1151"/>
        <v/>
      </c>
      <c r="BD855" s="127" t="str">
        <f t="shared" si="1152"/>
        <v/>
      </c>
      <c r="BE855" s="115" t="str">
        <f t="shared" si="1153"/>
        <v/>
      </c>
      <c r="BF855" s="148" t="str">
        <f t="shared" si="1154"/>
        <v/>
      </c>
      <c r="BG855" s="126" t="str">
        <f t="shared" si="1155"/>
        <v/>
      </c>
      <c r="BH855" s="126" t="str">
        <f t="shared" si="1156"/>
        <v/>
      </c>
      <c r="BI855" s="126" t="str">
        <f t="shared" si="1157"/>
        <v/>
      </c>
      <c r="BJ855" s="126" t="str">
        <f t="shared" si="1158"/>
        <v/>
      </c>
      <c r="BK855" s="111" t="str">
        <f t="shared" si="1159"/>
        <v/>
      </c>
      <c r="BL855" s="118" t="str">
        <f t="shared" si="1212"/>
        <v/>
      </c>
      <c r="BM855" s="115" t="str">
        <f t="shared" si="1160"/>
        <v/>
      </c>
      <c r="BN855" s="110" t="str">
        <f t="shared" si="1161"/>
        <v/>
      </c>
      <c r="BO855" s="110" t="str">
        <f t="shared" si="1162"/>
        <v/>
      </c>
      <c r="BP855" s="111" t="str">
        <f t="shared" si="1213"/>
        <v/>
      </c>
      <c r="BQ855" s="110" t="str">
        <f t="shared" si="1214"/>
        <v/>
      </c>
      <c r="BR855" s="153"/>
      <c r="BS855" s="115" t="str">
        <f t="shared" si="1163"/>
        <v/>
      </c>
      <c r="BT855" s="132" t="str">
        <f t="shared" si="1226"/>
        <v/>
      </c>
      <c r="BU855" s="146" t="str">
        <f t="shared" si="1164"/>
        <v/>
      </c>
      <c r="BV855" s="115" t="str">
        <f t="shared" si="1165"/>
        <v/>
      </c>
      <c r="BW855" s="118" t="str">
        <f t="shared" si="1166"/>
        <v/>
      </c>
      <c r="BX855" s="119"/>
      <c r="BY855" s="111" t="str">
        <f t="shared" si="1167"/>
        <v/>
      </c>
      <c r="BZ855" s="111" t="str">
        <f t="shared" si="1168"/>
        <v/>
      </c>
      <c r="CA855" s="111" t="str">
        <f t="shared" si="1169"/>
        <v/>
      </c>
      <c r="CB855" s="142" t="str">
        <f t="shared" si="1170"/>
        <v/>
      </c>
      <c r="CC855" s="184" t="str">
        <f t="shared" si="1171"/>
        <v/>
      </c>
      <c r="CD855" s="115" t="str">
        <f t="shared" si="1172"/>
        <v/>
      </c>
      <c r="CE855" s="115" t="str">
        <f t="shared" si="1173"/>
        <v/>
      </c>
      <c r="CF855" s="125" t="str">
        <f t="shared" si="1174"/>
        <v/>
      </c>
      <c r="CG855" s="125" t="str">
        <f t="shared" si="1175"/>
        <v/>
      </c>
      <c r="CH855" s="149" t="str">
        <f t="shared" si="1176"/>
        <v/>
      </c>
      <c r="CI855" s="142" t="str">
        <f t="shared" si="1177"/>
        <v/>
      </c>
      <c r="CJ855" s="119"/>
      <c r="CK855" s="109"/>
      <c r="CL855" s="166" t="str">
        <f t="shared" si="1178"/>
        <v/>
      </c>
      <c r="CM855" s="166" t="str">
        <f t="shared" si="1179"/>
        <v/>
      </c>
      <c r="CN855" s="163" t="str">
        <f t="shared" si="1180"/>
        <v/>
      </c>
      <c r="CO855" s="164" t="str">
        <f t="shared" si="1181"/>
        <v/>
      </c>
      <c r="CP855" s="109"/>
      <c r="CQ855" s="163" t="str">
        <f t="shared" si="1182"/>
        <v/>
      </c>
      <c r="CR855" s="163" t="str">
        <f t="shared" si="1183"/>
        <v/>
      </c>
      <c r="CS855" s="109"/>
      <c r="CT855" s="112" t="str">
        <f t="shared" si="1215"/>
        <v/>
      </c>
      <c r="CU855" s="145" t="str">
        <f t="shared" si="1216"/>
        <v/>
      </c>
      <c r="CV855" s="111" t="str">
        <f t="shared" si="1217"/>
        <v/>
      </c>
      <c r="CW855" s="111" t="str">
        <f t="shared" si="1218"/>
        <v/>
      </c>
      <c r="CX855" s="109" t="str">
        <f t="shared" si="1184"/>
        <v/>
      </c>
      <c r="CY855" s="126" t="str">
        <f t="shared" si="1185"/>
        <v/>
      </c>
      <c r="CZ855" s="126" t="str">
        <f t="shared" si="1186"/>
        <v/>
      </c>
      <c r="DA855" s="126" t="str">
        <f t="shared" si="1187"/>
        <v/>
      </c>
      <c r="DB855" s="145" t="str">
        <f t="shared" si="1188"/>
        <v/>
      </c>
      <c r="DC855" s="143" t="str">
        <f t="shared" si="1189"/>
        <v/>
      </c>
      <c r="DD855" s="121"/>
      <c r="DE855" s="113" t="str">
        <f t="shared" si="1190"/>
        <v/>
      </c>
      <c r="DF855" s="113" t="str">
        <f t="shared" si="1191"/>
        <v/>
      </c>
      <c r="DG855" s="111" t="e">
        <f t="shared" si="1219"/>
        <v>#N/A</v>
      </c>
      <c r="DH855" s="108" t="str">
        <f t="shared" si="1192"/>
        <v/>
      </c>
      <c r="DI855" s="108" t="str">
        <f t="shared" si="1220"/>
        <v/>
      </c>
      <c r="DJ855" s="108" t="str">
        <f t="shared" si="1221"/>
        <v/>
      </c>
      <c r="DK855" s="108" t="str">
        <f t="shared" si="1224"/>
        <v/>
      </c>
      <c r="DL855" s="108" t="str">
        <f t="shared" si="1222"/>
        <v/>
      </c>
      <c r="DM855" s="108" t="str">
        <f t="shared" si="1223"/>
        <v/>
      </c>
      <c r="DN855" s="103"/>
      <c r="DO855" s="170" t="str">
        <f t="shared" si="1193"/>
        <v/>
      </c>
      <c r="DP855" s="170" t="str">
        <f t="shared" si="1194"/>
        <v/>
      </c>
      <c r="DQ855" s="170" t="str">
        <f t="shared" si="1195"/>
        <v/>
      </c>
      <c r="DR855" s="55" t="str">
        <f t="shared" si="1196"/>
        <v/>
      </c>
      <c r="DS855" s="55" t="str">
        <f t="shared" si="1197"/>
        <v/>
      </c>
      <c r="DT855" s="173" t="str">
        <f t="shared" si="1198"/>
        <v/>
      </c>
      <c r="DU855" s="55" t="str">
        <f t="shared" si="1199"/>
        <v/>
      </c>
      <c r="DV855" s="21" t="str">
        <f t="shared" si="1200"/>
        <v/>
      </c>
      <c r="DW855" s="11" t="str">
        <f t="shared" si="1225"/>
        <v/>
      </c>
      <c r="DX855" s="12" t="str">
        <f t="shared" si="1201"/>
        <v/>
      </c>
      <c r="DY855" s="15"/>
    </row>
    <row r="856" spans="1:129" ht="19.899999999999999" customHeight="1" x14ac:dyDescent="0.25">
      <c r="A856" s="47">
        <f t="shared" si="1202"/>
        <v>855</v>
      </c>
      <c r="B856" s="176"/>
      <c r="C856" s="194"/>
      <c r="D856" s="176"/>
      <c r="E856" s="194"/>
      <c r="F856" s="192"/>
      <c r="G856" s="193"/>
      <c r="H856" s="176"/>
      <c r="I856" s="176"/>
      <c r="J856" s="180"/>
      <c r="K856" s="180"/>
      <c r="L856" s="180"/>
      <c r="M856" s="40"/>
      <c r="N856" s="10" t="str">
        <f t="shared" si="1145"/>
        <v/>
      </c>
      <c r="O856" s="13"/>
      <c r="P856" s="26" t="str">
        <f t="shared" si="1227"/>
        <v/>
      </c>
      <c r="Q856" s="26" t="str">
        <f t="shared" si="1227"/>
        <v/>
      </c>
      <c r="R856" s="26" t="str">
        <f t="shared" si="1227"/>
        <v/>
      </c>
      <c r="S856" s="26" t="str">
        <f t="shared" si="1227"/>
        <v/>
      </c>
      <c r="T856" s="26" t="str">
        <f t="shared" si="1227"/>
        <v/>
      </c>
      <c r="U856" s="157" t="str">
        <f t="shared" si="1227"/>
        <v/>
      </c>
      <c r="V856" s="26" t="str">
        <f t="shared" si="1227"/>
        <v/>
      </c>
      <c r="W856" s="26" t="str">
        <f t="shared" si="1227"/>
        <v/>
      </c>
      <c r="X856" s="26" t="str">
        <f t="shared" si="1227"/>
        <v/>
      </c>
      <c r="Y856" s="24" t="str">
        <f t="shared" si="1227"/>
        <v/>
      </c>
      <c r="Z856" s="18" t="str">
        <f t="shared" si="1228"/>
        <v/>
      </c>
      <c r="AA856" s="24" t="str">
        <f t="shared" si="1228"/>
        <v/>
      </c>
      <c r="AB856" s="24" t="str">
        <f t="shared" si="1228"/>
        <v/>
      </c>
      <c r="AC856" s="26" t="str">
        <f t="shared" si="1228"/>
        <v/>
      </c>
      <c r="AD856" s="33" t="str">
        <f t="shared" si="1228"/>
        <v/>
      </c>
      <c r="AE856" s="24" t="str">
        <f t="shared" si="1228"/>
        <v/>
      </c>
      <c r="AF856" s="26" t="str">
        <f t="shared" si="1228"/>
        <v/>
      </c>
      <c r="AG856" s="24" t="str">
        <f t="shared" si="1228"/>
        <v/>
      </c>
      <c r="AH856" s="26" t="str">
        <f t="shared" si="1228"/>
        <v/>
      </c>
      <c r="AI856" s="26" t="str">
        <f t="shared" si="1228"/>
        <v/>
      </c>
      <c r="AJ856" s="26" t="str">
        <f t="shared" si="1228"/>
        <v/>
      </c>
      <c r="AK856" s="26" t="str">
        <f t="shared" si="1228"/>
        <v/>
      </c>
      <c r="AL856" s="26" t="str">
        <f t="shared" si="1228"/>
        <v/>
      </c>
      <c r="AM856" s="18" t="str">
        <f t="shared" si="1228"/>
        <v/>
      </c>
      <c r="AN856" s="9"/>
      <c r="AO856" s="152" t="str">
        <f t="shared" si="1203"/>
        <v/>
      </c>
      <c r="AP856" s="150" t="str">
        <f t="shared" si="1146"/>
        <v/>
      </c>
      <c r="AQ856" s="151" t="str">
        <f t="shared" si="1147"/>
        <v/>
      </c>
      <c r="AR856" s="107" t="str">
        <f t="shared" si="1148"/>
        <v/>
      </c>
      <c r="AS856" s="128" t="str">
        <f t="shared" si="1149"/>
        <v/>
      </c>
      <c r="AT856" s="114" t="str">
        <f t="shared" si="1204"/>
        <v/>
      </c>
      <c r="AU856" s="114" t="str">
        <f t="shared" si="1205"/>
        <v/>
      </c>
      <c r="AV856" s="114" t="str">
        <f t="shared" si="1206"/>
        <v/>
      </c>
      <c r="AW856" s="114" t="str">
        <f t="shared" si="1207"/>
        <v/>
      </c>
      <c r="AX856" s="117" t="str">
        <f t="shared" si="1208"/>
        <v/>
      </c>
      <c r="AY856" s="117" t="str">
        <f t="shared" si="1209"/>
        <v/>
      </c>
      <c r="AZ856" s="111" t="str">
        <f t="shared" si="1210"/>
        <v/>
      </c>
      <c r="BA856" s="133" t="str">
        <f t="shared" si="1211"/>
        <v/>
      </c>
      <c r="BB856" s="126" t="str">
        <f t="shared" si="1150"/>
        <v/>
      </c>
      <c r="BC856" s="126" t="str">
        <f t="shared" si="1151"/>
        <v/>
      </c>
      <c r="BD856" s="127" t="str">
        <f t="shared" si="1152"/>
        <v/>
      </c>
      <c r="BE856" s="115" t="str">
        <f t="shared" si="1153"/>
        <v/>
      </c>
      <c r="BF856" s="148" t="str">
        <f t="shared" si="1154"/>
        <v/>
      </c>
      <c r="BG856" s="126" t="str">
        <f t="shared" si="1155"/>
        <v/>
      </c>
      <c r="BH856" s="126" t="str">
        <f t="shared" si="1156"/>
        <v/>
      </c>
      <c r="BI856" s="126" t="str">
        <f t="shared" si="1157"/>
        <v/>
      </c>
      <c r="BJ856" s="126" t="str">
        <f t="shared" si="1158"/>
        <v/>
      </c>
      <c r="BK856" s="111" t="str">
        <f t="shared" si="1159"/>
        <v/>
      </c>
      <c r="BL856" s="118" t="str">
        <f t="shared" si="1212"/>
        <v/>
      </c>
      <c r="BM856" s="115" t="str">
        <f t="shared" si="1160"/>
        <v/>
      </c>
      <c r="BN856" s="110" t="str">
        <f t="shared" si="1161"/>
        <v/>
      </c>
      <c r="BO856" s="110" t="str">
        <f t="shared" si="1162"/>
        <v/>
      </c>
      <c r="BP856" s="111" t="str">
        <f t="shared" si="1213"/>
        <v/>
      </c>
      <c r="BQ856" s="110" t="str">
        <f t="shared" si="1214"/>
        <v/>
      </c>
      <c r="BR856" s="153"/>
      <c r="BS856" s="115" t="str">
        <f t="shared" si="1163"/>
        <v/>
      </c>
      <c r="BT856" s="132" t="str">
        <f t="shared" si="1226"/>
        <v/>
      </c>
      <c r="BU856" s="146" t="str">
        <f t="shared" si="1164"/>
        <v/>
      </c>
      <c r="BV856" s="115" t="str">
        <f t="shared" si="1165"/>
        <v/>
      </c>
      <c r="BW856" s="118" t="str">
        <f t="shared" si="1166"/>
        <v/>
      </c>
      <c r="BX856" s="119"/>
      <c r="BY856" s="111" t="str">
        <f t="shared" si="1167"/>
        <v/>
      </c>
      <c r="BZ856" s="111" t="str">
        <f t="shared" si="1168"/>
        <v/>
      </c>
      <c r="CA856" s="111" t="str">
        <f t="shared" si="1169"/>
        <v/>
      </c>
      <c r="CB856" s="142" t="str">
        <f t="shared" si="1170"/>
        <v/>
      </c>
      <c r="CC856" s="184" t="str">
        <f t="shared" si="1171"/>
        <v/>
      </c>
      <c r="CD856" s="115" t="str">
        <f t="shared" si="1172"/>
        <v/>
      </c>
      <c r="CE856" s="115" t="str">
        <f t="shared" si="1173"/>
        <v/>
      </c>
      <c r="CF856" s="125" t="str">
        <f t="shared" si="1174"/>
        <v/>
      </c>
      <c r="CG856" s="125" t="str">
        <f t="shared" si="1175"/>
        <v/>
      </c>
      <c r="CH856" s="149" t="str">
        <f t="shared" si="1176"/>
        <v/>
      </c>
      <c r="CI856" s="142" t="str">
        <f t="shared" si="1177"/>
        <v/>
      </c>
      <c r="CJ856" s="119"/>
      <c r="CK856" s="109"/>
      <c r="CL856" s="166" t="str">
        <f t="shared" si="1178"/>
        <v/>
      </c>
      <c r="CM856" s="166" t="str">
        <f t="shared" si="1179"/>
        <v/>
      </c>
      <c r="CN856" s="163" t="str">
        <f t="shared" si="1180"/>
        <v/>
      </c>
      <c r="CO856" s="164" t="str">
        <f t="shared" si="1181"/>
        <v/>
      </c>
      <c r="CP856" s="109"/>
      <c r="CQ856" s="163" t="str">
        <f t="shared" si="1182"/>
        <v/>
      </c>
      <c r="CR856" s="163" t="str">
        <f t="shared" si="1183"/>
        <v/>
      </c>
      <c r="CS856" s="109"/>
      <c r="CT856" s="112" t="str">
        <f t="shared" si="1215"/>
        <v/>
      </c>
      <c r="CU856" s="145" t="str">
        <f t="shared" si="1216"/>
        <v/>
      </c>
      <c r="CV856" s="111" t="str">
        <f t="shared" si="1217"/>
        <v/>
      </c>
      <c r="CW856" s="111" t="str">
        <f t="shared" si="1218"/>
        <v/>
      </c>
      <c r="CX856" s="109" t="str">
        <f t="shared" si="1184"/>
        <v/>
      </c>
      <c r="CY856" s="126" t="str">
        <f t="shared" si="1185"/>
        <v/>
      </c>
      <c r="CZ856" s="126" t="str">
        <f t="shared" si="1186"/>
        <v/>
      </c>
      <c r="DA856" s="126" t="str">
        <f t="shared" si="1187"/>
        <v/>
      </c>
      <c r="DB856" s="145" t="str">
        <f t="shared" si="1188"/>
        <v/>
      </c>
      <c r="DC856" s="143" t="str">
        <f t="shared" si="1189"/>
        <v/>
      </c>
      <c r="DD856" s="121"/>
      <c r="DE856" s="113" t="str">
        <f t="shared" si="1190"/>
        <v/>
      </c>
      <c r="DF856" s="113" t="str">
        <f t="shared" si="1191"/>
        <v/>
      </c>
      <c r="DG856" s="111" t="e">
        <f t="shared" si="1219"/>
        <v>#N/A</v>
      </c>
      <c r="DH856" s="108" t="str">
        <f t="shared" si="1192"/>
        <v/>
      </c>
      <c r="DI856" s="108" t="str">
        <f t="shared" si="1220"/>
        <v/>
      </c>
      <c r="DJ856" s="108" t="str">
        <f t="shared" si="1221"/>
        <v/>
      </c>
      <c r="DK856" s="108" t="str">
        <f t="shared" si="1224"/>
        <v/>
      </c>
      <c r="DL856" s="108" t="str">
        <f t="shared" si="1222"/>
        <v/>
      </c>
      <c r="DM856" s="108" t="str">
        <f t="shared" si="1223"/>
        <v/>
      </c>
      <c r="DN856" s="103"/>
      <c r="DO856" s="170" t="str">
        <f t="shared" si="1193"/>
        <v/>
      </c>
      <c r="DP856" s="170" t="str">
        <f t="shared" si="1194"/>
        <v/>
      </c>
      <c r="DQ856" s="170" t="str">
        <f t="shared" si="1195"/>
        <v/>
      </c>
      <c r="DR856" s="55" t="str">
        <f t="shared" si="1196"/>
        <v/>
      </c>
      <c r="DS856" s="55" t="str">
        <f t="shared" si="1197"/>
        <v/>
      </c>
      <c r="DT856" s="173" t="str">
        <f t="shared" si="1198"/>
        <v/>
      </c>
      <c r="DU856" s="55" t="str">
        <f t="shared" si="1199"/>
        <v/>
      </c>
      <c r="DV856" s="21" t="str">
        <f t="shared" si="1200"/>
        <v/>
      </c>
      <c r="DW856" s="11" t="str">
        <f t="shared" si="1225"/>
        <v/>
      </c>
      <c r="DX856" s="12" t="str">
        <f t="shared" si="1201"/>
        <v/>
      </c>
      <c r="DY856" s="15"/>
    </row>
    <row r="857" spans="1:129" ht="19.899999999999999" customHeight="1" x14ac:dyDescent="0.25">
      <c r="A857" s="47">
        <f t="shared" si="1202"/>
        <v>856</v>
      </c>
      <c r="B857" s="176"/>
      <c r="C857" s="194"/>
      <c r="D857" s="176"/>
      <c r="E857" s="194"/>
      <c r="F857" s="192"/>
      <c r="G857" s="193"/>
      <c r="H857" s="176"/>
      <c r="I857" s="176"/>
      <c r="J857" s="180"/>
      <c r="K857" s="180"/>
      <c r="L857" s="180"/>
      <c r="M857" s="40"/>
      <c r="N857" s="10" t="str">
        <f t="shared" si="1145"/>
        <v/>
      </c>
      <c r="O857" s="13"/>
      <c r="P857" s="26" t="str">
        <f t="shared" si="1227"/>
        <v/>
      </c>
      <c r="Q857" s="26" t="str">
        <f t="shared" si="1227"/>
        <v/>
      </c>
      <c r="R857" s="26" t="str">
        <f t="shared" si="1227"/>
        <v/>
      </c>
      <c r="S857" s="26" t="str">
        <f t="shared" si="1227"/>
        <v/>
      </c>
      <c r="T857" s="26" t="str">
        <f t="shared" si="1227"/>
        <v/>
      </c>
      <c r="U857" s="157" t="str">
        <f t="shared" si="1227"/>
        <v/>
      </c>
      <c r="V857" s="26" t="str">
        <f t="shared" si="1227"/>
        <v/>
      </c>
      <c r="W857" s="26" t="str">
        <f t="shared" si="1227"/>
        <v/>
      </c>
      <c r="X857" s="26" t="str">
        <f t="shared" si="1227"/>
        <v/>
      </c>
      <c r="Y857" s="24" t="str">
        <f t="shared" si="1227"/>
        <v/>
      </c>
      <c r="Z857" s="18" t="str">
        <f t="shared" si="1228"/>
        <v/>
      </c>
      <c r="AA857" s="24" t="str">
        <f t="shared" si="1228"/>
        <v/>
      </c>
      <c r="AB857" s="24" t="str">
        <f t="shared" si="1228"/>
        <v/>
      </c>
      <c r="AC857" s="26" t="str">
        <f t="shared" si="1228"/>
        <v/>
      </c>
      <c r="AD857" s="33" t="str">
        <f t="shared" si="1228"/>
        <v/>
      </c>
      <c r="AE857" s="24" t="str">
        <f t="shared" si="1228"/>
        <v/>
      </c>
      <c r="AF857" s="26" t="str">
        <f t="shared" si="1228"/>
        <v/>
      </c>
      <c r="AG857" s="24" t="str">
        <f t="shared" si="1228"/>
        <v/>
      </c>
      <c r="AH857" s="26" t="str">
        <f t="shared" si="1228"/>
        <v/>
      </c>
      <c r="AI857" s="26" t="str">
        <f t="shared" si="1228"/>
        <v/>
      </c>
      <c r="AJ857" s="26" t="str">
        <f t="shared" si="1228"/>
        <v/>
      </c>
      <c r="AK857" s="26" t="str">
        <f t="shared" si="1228"/>
        <v/>
      </c>
      <c r="AL857" s="26" t="str">
        <f t="shared" si="1228"/>
        <v/>
      </c>
      <c r="AM857" s="18" t="str">
        <f t="shared" si="1228"/>
        <v/>
      </c>
      <c r="AN857" s="9"/>
      <c r="AO857" s="152" t="str">
        <f t="shared" si="1203"/>
        <v/>
      </c>
      <c r="AP857" s="150" t="str">
        <f t="shared" si="1146"/>
        <v/>
      </c>
      <c r="AQ857" s="151" t="str">
        <f t="shared" si="1147"/>
        <v/>
      </c>
      <c r="AR857" s="107" t="str">
        <f t="shared" si="1148"/>
        <v/>
      </c>
      <c r="AS857" s="128" t="str">
        <f t="shared" si="1149"/>
        <v/>
      </c>
      <c r="AT857" s="114" t="str">
        <f t="shared" si="1204"/>
        <v/>
      </c>
      <c r="AU857" s="114" t="str">
        <f t="shared" si="1205"/>
        <v/>
      </c>
      <c r="AV857" s="114" t="str">
        <f t="shared" si="1206"/>
        <v/>
      </c>
      <c r="AW857" s="114" t="str">
        <f t="shared" si="1207"/>
        <v/>
      </c>
      <c r="AX857" s="117" t="str">
        <f t="shared" si="1208"/>
        <v/>
      </c>
      <c r="AY857" s="117" t="str">
        <f t="shared" si="1209"/>
        <v/>
      </c>
      <c r="AZ857" s="111" t="str">
        <f t="shared" si="1210"/>
        <v/>
      </c>
      <c r="BA857" s="133" t="str">
        <f t="shared" si="1211"/>
        <v/>
      </c>
      <c r="BB857" s="126" t="str">
        <f t="shared" si="1150"/>
        <v/>
      </c>
      <c r="BC857" s="126" t="str">
        <f t="shared" si="1151"/>
        <v/>
      </c>
      <c r="BD857" s="127" t="str">
        <f t="shared" si="1152"/>
        <v/>
      </c>
      <c r="BE857" s="115" t="str">
        <f t="shared" si="1153"/>
        <v/>
      </c>
      <c r="BF857" s="148" t="str">
        <f t="shared" si="1154"/>
        <v/>
      </c>
      <c r="BG857" s="126" t="str">
        <f t="shared" si="1155"/>
        <v/>
      </c>
      <c r="BH857" s="126" t="str">
        <f t="shared" si="1156"/>
        <v/>
      </c>
      <c r="BI857" s="126" t="str">
        <f t="shared" si="1157"/>
        <v/>
      </c>
      <c r="BJ857" s="126" t="str">
        <f t="shared" si="1158"/>
        <v/>
      </c>
      <c r="BK857" s="111" t="str">
        <f t="shared" si="1159"/>
        <v/>
      </c>
      <c r="BL857" s="118" t="str">
        <f t="shared" si="1212"/>
        <v/>
      </c>
      <c r="BM857" s="115" t="str">
        <f t="shared" si="1160"/>
        <v/>
      </c>
      <c r="BN857" s="110" t="str">
        <f t="shared" si="1161"/>
        <v/>
      </c>
      <c r="BO857" s="110" t="str">
        <f t="shared" si="1162"/>
        <v/>
      </c>
      <c r="BP857" s="111" t="str">
        <f t="shared" si="1213"/>
        <v/>
      </c>
      <c r="BQ857" s="110" t="str">
        <f t="shared" si="1214"/>
        <v/>
      </c>
      <c r="BR857" s="153"/>
      <c r="BS857" s="115" t="str">
        <f t="shared" si="1163"/>
        <v/>
      </c>
      <c r="BT857" s="132" t="str">
        <f t="shared" si="1226"/>
        <v/>
      </c>
      <c r="BU857" s="146" t="str">
        <f t="shared" si="1164"/>
        <v/>
      </c>
      <c r="BV857" s="115" t="str">
        <f t="shared" si="1165"/>
        <v/>
      </c>
      <c r="BW857" s="118" t="str">
        <f t="shared" si="1166"/>
        <v/>
      </c>
      <c r="BX857" s="119"/>
      <c r="BY857" s="111" t="str">
        <f t="shared" si="1167"/>
        <v/>
      </c>
      <c r="BZ857" s="111" t="str">
        <f t="shared" si="1168"/>
        <v/>
      </c>
      <c r="CA857" s="111" t="str">
        <f t="shared" si="1169"/>
        <v/>
      </c>
      <c r="CB857" s="142" t="str">
        <f t="shared" si="1170"/>
        <v/>
      </c>
      <c r="CC857" s="184" t="str">
        <f t="shared" si="1171"/>
        <v/>
      </c>
      <c r="CD857" s="115" t="str">
        <f t="shared" si="1172"/>
        <v/>
      </c>
      <c r="CE857" s="115" t="str">
        <f t="shared" si="1173"/>
        <v/>
      </c>
      <c r="CF857" s="125" t="str">
        <f t="shared" si="1174"/>
        <v/>
      </c>
      <c r="CG857" s="125" t="str">
        <f t="shared" si="1175"/>
        <v/>
      </c>
      <c r="CH857" s="149" t="str">
        <f t="shared" si="1176"/>
        <v/>
      </c>
      <c r="CI857" s="142" t="str">
        <f t="shared" si="1177"/>
        <v/>
      </c>
      <c r="CJ857" s="119"/>
      <c r="CK857" s="109"/>
      <c r="CL857" s="166" t="str">
        <f t="shared" si="1178"/>
        <v/>
      </c>
      <c r="CM857" s="166" t="str">
        <f t="shared" si="1179"/>
        <v/>
      </c>
      <c r="CN857" s="163" t="str">
        <f t="shared" si="1180"/>
        <v/>
      </c>
      <c r="CO857" s="164" t="str">
        <f t="shared" si="1181"/>
        <v/>
      </c>
      <c r="CP857" s="109"/>
      <c r="CQ857" s="163" t="str">
        <f t="shared" si="1182"/>
        <v/>
      </c>
      <c r="CR857" s="163" t="str">
        <f t="shared" si="1183"/>
        <v/>
      </c>
      <c r="CS857" s="109"/>
      <c r="CT857" s="112" t="str">
        <f t="shared" si="1215"/>
        <v/>
      </c>
      <c r="CU857" s="145" t="str">
        <f t="shared" si="1216"/>
        <v/>
      </c>
      <c r="CV857" s="111" t="str">
        <f t="shared" si="1217"/>
        <v/>
      </c>
      <c r="CW857" s="111" t="str">
        <f t="shared" si="1218"/>
        <v/>
      </c>
      <c r="CX857" s="109" t="str">
        <f t="shared" si="1184"/>
        <v/>
      </c>
      <c r="CY857" s="126" t="str">
        <f t="shared" si="1185"/>
        <v/>
      </c>
      <c r="CZ857" s="126" t="str">
        <f t="shared" si="1186"/>
        <v/>
      </c>
      <c r="DA857" s="126" t="str">
        <f t="shared" si="1187"/>
        <v/>
      </c>
      <c r="DB857" s="145" t="str">
        <f t="shared" si="1188"/>
        <v/>
      </c>
      <c r="DC857" s="143" t="str">
        <f t="shared" si="1189"/>
        <v/>
      </c>
      <c r="DD857" s="121"/>
      <c r="DE857" s="113" t="str">
        <f t="shared" si="1190"/>
        <v/>
      </c>
      <c r="DF857" s="113" t="str">
        <f t="shared" si="1191"/>
        <v/>
      </c>
      <c r="DG857" s="111" t="e">
        <f t="shared" si="1219"/>
        <v>#N/A</v>
      </c>
      <c r="DH857" s="108" t="str">
        <f t="shared" si="1192"/>
        <v/>
      </c>
      <c r="DI857" s="108" t="str">
        <f t="shared" si="1220"/>
        <v/>
      </c>
      <c r="DJ857" s="108" t="str">
        <f t="shared" si="1221"/>
        <v/>
      </c>
      <c r="DK857" s="108" t="str">
        <f t="shared" si="1224"/>
        <v/>
      </c>
      <c r="DL857" s="108" t="str">
        <f t="shared" si="1222"/>
        <v/>
      </c>
      <c r="DM857" s="108" t="str">
        <f t="shared" si="1223"/>
        <v/>
      </c>
      <c r="DN857" s="103"/>
      <c r="DO857" s="170" t="str">
        <f t="shared" si="1193"/>
        <v/>
      </c>
      <c r="DP857" s="170" t="str">
        <f t="shared" si="1194"/>
        <v/>
      </c>
      <c r="DQ857" s="170" t="str">
        <f t="shared" si="1195"/>
        <v/>
      </c>
      <c r="DR857" s="55" t="str">
        <f t="shared" si="1196"/>
        <v/>
      </c>
      <c r="DS857" s="55" t="str">
        <f t="shared" si="1197"/>
        <v/>
      </c>
      <c r="DT857" s="173" t="str">
        <f t="shared" si="1198"/>
        <v/>
      </c>
      <c r="DU857" s="55" t="str">
        <f t="shared" si="1199"/>
        <v/>
      </c>
      <c r="DV857" s="21" t="str">
        <f t="shared" si="1200"/>
        <v/>
      </c>
      <c r="DW857" s="11" t="str">
        <f t="shared" si="1225"/>
        <v/>
      </c>
      <c r="DX857" s="12" t="str">
        <f t="shared" si="1201"/>
        <v/>
      </c>
      <c r="DY857" s="15"/>
    </row>
    <row r="858" spans="1:129" ht="19.899999999999999" customHeight="1" x14ac:dyDescent="0.25">
      <c r="A858" s="47">
        <f t="shared" si="1202"/>
        <v>857</v>
      </c>
      <c r="B858" s="176"/>
      <c r="C858" s="194"/>
      <c r="D858" s="176"/>
      <c r="E858" s="194"/>
      <c r="F858" s="192"/>
      <c r="G858" s="193"/>
      <c r="H858" s="176"/>
      <c r="I858" s="176"/>
      <c r="J858" s="180"/>
      <c r="K858" s="180"/>
      <c r="L858" s="180"/>
      <c r="M858" s="40"/>
      <c r="N858" s="10" t="str">
        <f t="shared" si="1145"/>
        <v/>
      </c>
      <c r="O858" s="13"/>
      <c r="P858" s="26" t="str">
        <f t="shared" si="1227"/>
        <v/>
      </c>
      <c r="Q858" s="26" t="str">
        <f t="shared" si="1227"/>
        <v/>
      </c>
      <c r="R858" s="26" t="str">
        <f t="shared" si="1227"/>
        <v/>
      </c>
      <c r="S858" s="26" t="str">
        <f t="shared" si="1227"/>
        <v/>
      </c>
      <c r="T858" s="26" t="str">
        <f t="shared" si="1227"/>
        <v/>
      </c>
      <c r="U858" s="157" t="str">
        <f t="shared" si="1227"/>
        <v/>
      </c>
      <c r="V858" s="26" t="str">
        <f t="shared" si="1227"/>
        <v/>
      </c>
      <c r="W858" s="26" t="str">
        <f t="shared" si="1227"/>
        <v/>
      </c>
      <c r="X858" s="26" t="str">
        <f t="shared" si="1227"/>
        <v/>
      </c>
      <c r="Y858" s="24" t="str">
        <f t="shared" si="1227"/>
        <v/>
      </c>
      <c r="Z858" s="18" t="str">
        <f t="shared" si="1228"/>
        <v/>
      </c>
      <c r="AA858" s="24" t="str">
        <f t="shared" si="1228"/>
        <v/>
      </c>
      <c r="AB858" s="24" t="str">
        <f t="shared" si="1228"/>
        <v/>
      </c>
      <c r="AC858" s="26" t="str">
        <f t="shared" si="1228"/>
        <v/>
      </c>
      <c r="AD858" s="33" t="str">
        <f t="shared" si="1228"/>
        <v/>
      </c>
      <c r="AE858" s="24" t="str">
        <f t="shared" si="1228"/>
        <v/>
      </c>
      <c r="AF858" s="26" t="str">
        <f t="shared" si="1228"/>
        <v/>
      </c>
      <c r="AG858" s="24" t="str">
        <f t="shared" si="1228"/>
        <v/>
      </c>
      <c r="AH858" s="26" t="str">
        <f t="shared" si="1228"/>
        <v/>
      </c>
      <c r="AI858" s="26" t="str">
        <f t="shared" si="1228"/>
        <v/>
      </c>
      <c r="AJ858" s="26" t="str">
        <f t="shared" si="1228"/>
        <v/>
      </c>
      <c r="AK858" s="26" t="str">
        <f t="shared" si="1228"/>
        <v/>
      </c>
      <c r="AL858" s="26" t="str">
        <f t="shared" si="1228"/>
        <v/>
      </c>
      <c r="AM858" s="18" t="str">
        <f t="shared" si="1228"/>
        <v/>
      </c>
      <c r="AN858" s="9"/>
      <c r="AO858" s="152" t="str">
        <f t="shared" si="1203"/>
        <v/>
      </c>
      <c r="AP858" s="150" t="str">
        <f t="shared" si="1146"/>
        <v/>
      </c>
      <c r="AQ858" s="151" t="str">
        <f t="shared" si="1147"/>
        <v/>
      </c>
      <c r="AR858" s="107" t="str">
        <f t="shared" si="1148"/>
        <v/>
      </c>
      <c r="AS858" s="128" t="str">
        <f t="shared" si="1149"/>
        <v/>
      </c>
      <c r="AT858" s="114" t="str">
        <f t="shared" si="1204"/>
        <v/>
      </c>
      <c r="AU858" s="114" t="str">
        <f t="shared" si="1205"/>
        <v/>
      </c>
      <c r="AV858" s="114" t="str">
        <f t="shared" si="1206"/>
        <v/>
      </c>
      <c r="AW858" s="114" t="str">
        <f t="shared" si="1207"/>
        <v/>
      </c>
      <c r="AX858" s="117" t="str">
        <f t="shared" si="1208"/>
        <v/>
      </c>
      <c r="AY858" s="117" t="str">
        <f t="shared" si="1209"/>
        <v/>
      </c>
      <c r="AZ858" s="111" t="str">
        <f t="shared" si="1210"/>
        <v/>
      </c>
      <c r="BA858" s="133" t="str">
        <f t="shared" si="1211"/>
        <v/>
      </c>
      <c r="BB858" s="126" t="str">
        <f t="shared" si="1150"/>
        <v/>
      </c>
      <c r="BC858" s="126" t="str">
        <f t="shared" si="1151"/>
        <v/>
      </c>
      <c r="BD858" s="127" t="str">
        <f t="shared" si="1152"/>
        <v/>
      </c>
      <c r="BE858" s="115" t="str">
        <f t="shared" si="1153"/>
        <v/>
      </c>
      <c r="BF858" s="148" t="str">
        <f t="shared" si="1154"/>
        <v/>
      </c>
      <c r="BG858" s="126" t="str">
        <f t="shared" si="1155"/>
        <v/>
      </c>
      <c r="BH858" s="126" t="str">
        <f t="shared" si="1156"/>
        <v/>
      </c>
      <c r="BI858" s="126" t="str">
        <f t="shared" si="1157"/>
        <v/>
      </c>
      <c r="BJ858" s="126" t="str">
        <f t="shared" si="1158"/>
        <v/>
      </c>
      <c r="BK858" s="111" t="str">
        <f t="shared" si="1159"/>
        <v/>
      </c>
      <c r="BL858" s="118" t="str">
        <f t="shared" si="1212"/>
        <v/>
      </c>
      <c r="BM858" s="115" t="str">
        <f t="shared" si="1160"/>
        <v/>
      </c>
      <c r="BN858" s="110" t="str">
        <f t="shared" si="1161"/>
        <v/>
      </c>
      <c r="BO858" s="110" t="str">
        <f t="shared" si="1162"/>
        <v/>
      </c>
      <c r="BP858" s="111" t="str">
        <f t="shared" si="1213"/>
        <v/>
      </c>
      <c r="BQ858" s="110" t="str">
        <f t="shared" si="1214"/>
        <v/>
      </c>
      <c r="BR858" s="153"/>
      <c r="BS858" s="115" t="str">
        <f t="shared" si="1163"/>
        <v/>
      </c>
      <c r="BT858" s="132" t="str">
        <f t="shared" si="1226"/>
        <v/>
      </c>
      <c r="BU858" s="146" t="str">
        <f t="shared" si="1164"/>
        <v/>
      </c>
      <c r="BV858" s="115" t="str">
        <f t="shared" si="1165"/>
        <v/>
      </c>
      <c r="BW858" s="118" t="str">
        <f t="shared" si="1166"/>
        <v/>
      </c>
      <c r="BX858" s="119"/>
      <c r="BY858" s="111" t="str">
        <f t="shared" si="1167"/>
        <v/>
      </c>
      <c r="BZ858" s="111" t="str">
        <f t="shared" si="1168"/>
        <v/>
      </c>
      <c r="CA858" s="111" t="str">
        <f t="shared" si="1169"/>
        <v/>
      </c>
      <c r="CB858" s="142" t="str">
        <f t="shared" si="1170"/>
        <v/>
      </c>
      <c r="CC858" s="184" t="str">
        <f t="shared" si="1171"/>
        <v/>
      </c>
      <c r="CD858" s="115" t="str">
        <f t="shared" si="1172"/>
        <v/>
      </c>
      <c r="CE858" s="115" t="str">
        <f t="shared" si="1173"/>
        <v/>
      </c>
      <c r="CF858" s="125" t="str">
        <f t="shared" si="1174"/>
        <v/>
      </c>
      <c r="CG858" s="125" t="str">
        <f t="shared" si="1175"/>
        <v/>
      </c>
      <c r="CH858" s="149" t="str">
        <f t="shared" si="1176"/>
        <v/>
      </c>
      <c r="CI858" s="142" t="str">
        <f t="shared" si="1177"/>
        <v/>
      </c>
      <c r="CJ858" s="119"/>
      <c r="CK858" s="109"/>
      <c r="CL858" s="166" t="str">
        <f t="shared" si="1178"/>
        <v/>
      </c>
      <c r="CM858" s="166" t="str">
        <f t="shared" si="1179"/>
        <v/>
      </c>
      <c r="CN858" s="163" t="str">
        <f t="shared" si="1180"/>
        <v/>
      </c>
      <c r="CO858" s="164" t="str">
        <f t="shared" si="1181"/>
        <v/>
      </c>
      <c r="CP858" s="109"/>
      <c r="CQ858" s="163" t="str">
        <f t="shared" si="1182"/>
        <v/>
      </c>
      <c r="CR858" s="163" t="str">
        <f t="shared" si="1183"/>
        <v/>
      </c>
      <c r="CS858" s="109"/>
      <c r="CT858" s="112" t="str">
        <f t="shared" si="1215"/>
        <v/>
      </c>
      <c r="CU858" s="145" t="str">
        <f t="shared" si="1216"/>
        <v/>
      </c>
      <c r="CV858" s="111" t="str">
        <f t="shared" si="1217"/>
        <v/>
      </c>
      <c r="CW858" s="111" t="str">
        <f t="shared" si="1218"/>
        <v/>
      </c>
      <c r="CX858" s="109" t="str">
        <f t="shared" si="1184"/>
        <v/>
      </c>
      <c r="CY858" s="126" t="str">
        <f t="shared" si="1185"/>
        <v/>
      </c>
      <c r="CZ858" s="126" t="str">
        <f t="shared" si="1186"/>
        <v/>
      </c>
      <c r="DA858" s="126" t="str">
        <f t="shared" si="1187"/>
        <v/>
      </c>
      <c r="DB858" s="145" t="str">
        <f t="shared" si="1188"/>
        <v/>
      </c>
      <c r="DC858" s="143" t="str">
        <f t="shared" si="1189"/>
        <v/>
      </c>
      <c r="DD858" s="121"/>
      <c r="DE858" s="113" t="str">
        <f t="shared" si="1190"/>
        <v/>
      </c>
      <c r="DF858" s="113" t="str">
        <f t="shared" si="1191"/>
        <v/>
      </c>
      <c r="DG858" s="111" t="e">
        <f t="shared" si="1219"/>
        <v>#N/A</v>
      </c>
      <c r="DH858" s="108" t="str">
        <f t="shared" si="1192"/>
        <v/>
      </c>
      <c r="DI858" s="108" t="str">
        <f t="shared" si="1220"/>
        <v/>
      </c>
      <c r="DJ858" s="108" t="str">
        <f t="shared" si="1221"/>
        <v/>
      </c>
      <c r="DK858" s="108" t="str">
        <f t="shared" si="1224"/>
        <v/>
      </c>
      <c r="DL858" s="108" t="str">
        <f t="shared" si="1222"/>
        <v/>
      </c>
      <c r="DM858" s="108" t="str">
        <f t="shared" si="1223"/>
        <v/>
      </c>
      <c r="DN858" s="103"/>
      <c r="DO858" s="170" t="str">
        <f t="shared" si="1193"/>
        <v/>
      </c>
      <c r="DP858" s="170" t="str">
        <f t="shared" si="1194"/>
        <v/>
      </c>
      <c r="DQ858" s="170" t="str">
        <f t="shared" si="1195"/>
        <v/>
      </c>
      <c r="DR858" s="55" t="str">
        <f t="shared" si="1196"/>
        <v/>
      </c>
      <c r="DS858" s="55" t="str">
        <f t="shared" si="1197"/>
        <v/>
      </c>
      <c r="DT858" s="173" t="str">
        <f t="shared" si="1198"/>
        <v/>
      </c>
      <c r="DU858" s="55" t="str">
        <f t="shared" si="1199"/>
        <v/>
      </c>
      <c r="DV858" s="21" t="str">
        <f t="shared" si="1200"/>
        <v/>
      </c>
      <c r="DW858" s="11" t="str">
        <f t="shared" si="1225"/>
        <v/>
      </c>
      <c r="DX858" s="12" t="str">
        <f t="shared" si="1201"/>
        <v/>
      </c>
      <c r="DY858" s="15"/>
    </row>
    <row r="859" spans="1:129" ht="19.899999999999999" customHeight="1" x14ac:dyDescent="0.25">
      <c r="A859" s="47">
        <f t="shared" si="1202"/>
        <v>858</v>
      </c>
      <c r="B859" s="176"/>
      <c r="C859" s="194"/>
      <c r="D859" s="176"/>
      <c r="E859" s="194"/>
      <c r="F859" s="192"/>
      <c r="G859" s="193"/>
      <c r="H859" s="176"/>
      <c r="I859" s="176"/>
      <c r="J859" s="180"/>
      <c r="K859" s="180"/>
      <c r="L859" s="180"/>
      <c r="M859" s="40"/>
      <c r="N859" s="10" t="str">
        <f t="shared" si="1145"/>
        <v/>
      </c>
      <c r="O859" s="13"/>
      <c r="P859" s="26" t="str">
        <f t="shared" si="1227"/>
        <v/>
      </c>
      <c r="Q859" s="26" t="str">
        <f t="shared" si="1227"/>
        <v/>
      </c>
      <c r="R859" s="26" t="str">
        <f t="shared" si="1227"/>
        <v/>
      </c>
      <c r="S859" s="26" t="str">
        <f t="shared" si="1227"/>
        <v/>
      </c>
      <c r="T859" s="26" t="str">
        <f t="shared" si="1227"/>
        <v/>
      </c>
      <c r="U859" s="157" t="str">
        <f t="shared" si="1227"/>
        <v/>
      </c>
      <c r="V859" s="26" t="str">
        <f t="shared" si="1227"/>
        <v/>
      </c>
      <c r="W859" s="26" t="str">
        <f t="shared" si="1227"/>
        <v/>
      </c>
      <c r="X859" s="26" t="str">
        <f t="shared" si="1227"/>
        <v/>
      </c>
      <c r="Y859" s="24" t="str">
        <f t="shared" si="1227"/>
        <v/>
      </c>
      <c r="Z859" s="18" t="str">
        <f t="shared" si="1228"/>
        <v/>
      </c>
      <c r="AA859" s="24" t="str">
        <f t="shared" si="1228"/>
        <v/>
      </c>
      <c r="AB859" s="24" t="str">
        <f t="shared" si="1228"/>
        <v/>
      </c>
      <c r="AC859" s="26" t="str">
        <f t="shared" si="1228"/>
        <v/>
      </c>
      <c r="AD859" s="33" t="str">
        <f t="shared" si="1228"/>
        <v/>
      </c>
      <c r="AE859" s="24" t="str">
        <f t="shared" si="1228"/>
        <v/>
      </c>
      <c r="AF859" s="26" t="str">
        <f t="shared" si="1228"/>
        <v/>
      </c>
      <c r="AG859" s="24" t="str">
        <f t="shared" si="1228"/>
        <v/>
      </c>
      <c r="AH859" s="26" t="str">
        <f t="shared" si="1228"/>
        <v/>
      </c>
      <c r="AI859" s="26" t="str">
        <f t="shared" si="1228"/>
        <v/>
      </c>
      <c r="AJ859" s="26" t="str">
        <f t="shared" si="1228"/>
        <v/>
      </c>
      <c r="AK859" s="26" t="str">
        <f t="shared" si="1228"/>
        <v/>
      </c>
      <c r="AL859" s="26" t="str">
        <f t="shared" si="1228"/>
        <v/>
      </c>
      <c r="AM859" s="18" t="str">
        <f t="shared" si="1228"/>
        <v/>
      </c>
      <c r="AN859" s="9"/>
      <c r="AO859" s="152" t="str">
        <f t="shared" si="1203"/>
        <v/>
      </c>
      <c r="AP859" s="150" t="str">
        <f t="shared" si="1146"/>
        <v/>
      </c>
      <c r="AQ859" s="151" t="str">
        <f t="shared" si="1147"/>
        <v/>
      </c>
      <c r="AR859" s="107" t="str">
        <f t="shared" si="1148"/>
        <v/>
      </c>
      <c r="AS859" s="128" t="str">
        <f t="shared" si="1149"/>
        <v/>
      </c>
      <c r="AT859" s="114" t="str">
        <f t="shared" si="1204"/>
        <v/>
      </c>
      <c r="AU859" s="114" t="str">
        <f t="shared" si="1205"/>
        <v/>
      </c>
      <c r="AV859" s="114" t="str">
        <f t="shared" si="1206"/>
        <v/>
      </c>
      <c r="AW859" s="114" t="str">
        <f t="shared" si="1207"/>
        <v/>
      </c>
      <c r="AX859" s="117" t="str">
        <f t="shared" si="1208"/>
        <v/>
      </c>
      <c r="AY859" s="117" t="str">
        <f t="shared" si="1209"/>
        <v/>
      </c>
      <c r="AZ859" s="111" t="str">
        <f t="shared" si="1210"/>
        <v/>
      </c>
      <c r="BA859" s="133" t="str">
        <f t="shared" si="1211"/>
        <v/>
      </c>
      <c r="BB859" s="126" t="str">
        <f t="shared" si="1150"/>
        <v/>
      </c>
      <c r="BC859" s="126" t="str">
        <f t="shared" si="1151"/>
        <v/>
      </c>
      <c r="BD859" s="127" t="str">
        <f t="shared" si="1152"/>
        <v/>
      </c>
      <c r="BE859" s="115" t="str">
        <f t="shared" si="1153"/>
        <v/>
      </c>
      <c r="BF859" s="148" t="str">
        <f t="shared" si="1154"/>
        <v/>
      </c>
      <c r="BG859" s="126" t="str">
        <f t="shared" si="1155"/>
        <v/>
      </c>
      <c r="BH859" s="126" t="str">
        <f t="shared" si="1156"/>
        <v/>
      </c>
      <c r="BI859" s="126" t="str">
        <f t="shared" si="1157"/>
        <v/>
      </c>
      <c r="BJ859" s="126" t="str">
        <f t="shared" si="1158"/>
        <v/>
      </c>
      <c r="BK859" s="111" t="str">
        <f t="shared" si="1159"/>
        <v/>
      </c>
      <c r="BL859" s="118" t="str">
        <f t="shared" si="1212"/>
        <v/>
      </c>
      <c r="BM859" s="115" t="str">
        <f t="shared" si="1160"/>
        <v/>
      </c>
      <c r="BN859" s="110" t="str">
        <f t="shared" si="1161"/>
        <v/>
      </c>
      <c r="BO859" s="110" t="str">
        <f t="shared" si="1162"/>
        <v/>
      </c>
      <c r="BP859" s="111" t="str">
        <f t="shared" si="1213"/>
        <v/>
      </c>
      <c r="BQ859" s="110" t="str">
        <f t="shared" si="1214"/>
        <v/>
      </c>
      <c r="BR859" s="153"/>
      <c r="BS859" s="115" t="str">
        <f t="shared" si="1163"/>
        <v/>
      </c>
      <c r="BT859" s="132" t="str">
        <f t="shared" si="1226"/>
        <v/>
      </c>
      <c r="BU859" s="146" t="str">
        <f t="shared" si="1164"/>
        <v/>
      </c>
      <c r="BV859" s="115" t="str">
        <f t="shared" si="1165"/>
        <v/>
      </c>
      <c r="BW859" s="118" t="str">
        <f t="shared" si="1166"/>
        <v/>
      </c>
      <c r="BX859" s="119"/>
      <c r="BY859" s="111" t="str">
        <f t="shared" si="1167"/>
        <v/>
      </c>
      <c r="BZ859" s="111" t="str">
        <f t="shared" si="1168"/>
        <v/>
      </c>
      <c r="CA859" s="111" t="str">
        <f t="shared" si="1169"/>
        <v/>
      </c>
      <c r="CB859" s="142" t="str">
        <f t="shared" si="1170"/>
        <v/>
      </c>
      <c r="CC859" s="184" t="str">
        <f t="shared" si="1171"/>
        <v/>
      </c>
      <c r="CD859" s="115" t="str">
        <f t="shared" si="1172"/>
        <v/>
      </c>
      <c r="CE859" s="115" t="str">
        <f t="shared" si="1173"/>
        <v/>
      </c>
      <c r="CF859" s="125" t="str">
        <f t="shared" si="1174"/>
        <v/>
      </c>
      <c r="CG859" s="125" t="str">
        <f t="shared" si="1175"/>
        <v/>
      </c>
      <c r="CH859" s="149" t="str">
        <f t="shared" si="1176"/>
        <v/>
      </c>
      <c r="CI859" s="142" t="str">
        <f t="shared" si="1177"/>
        <v/>
      </c>
      <c r="CJ859" s="119"/>
      <c r="CK859" s="109"/>
      <c r="CL859" s="166" t="str">
        <f t="shared" si="1178"/>
        <v/>
      </c>
      <c r="CM859" s="166" t="str">
        <f t="shared" si="1179"/>
        <v/>
      </c>
      <c r="CN859" s="163" t="str">
        <f t="shared" si="1180"/>
        <v/>
      </c>
      <c r="CO859" s="164" t="str">
        <f t="shared" si="1181"/>
        <v/>
      </c>
      <c r="CP859" s="109"/>
      <c r="CQ859" s="163" t="str">
        <f t="shared" si="1182"/>
        <v/>
      </c>
      <c r="CR859" s="163" t="str">
        <f t="shared" si="1183"/>
        <v/>
      </c>
      <c r="CS859" s="109"/>
      <c r="CT859" s="112" t="str">
        <f t="shared" si="1215"/>
        <v/>
      </c>
      <c r="CU859" s="145" t="str">
        <f t="shared" si="1216"/>
        <v/>
      </c>
      <c r="CV859" s="111" t="str">
        <f t="shared" si="1217"/>
        <v/>
      </c>
      <c r="CW859" s="111" t="str">
        <f t="shared" si="1218"/>
        <v/>
      </c>
      <c r="CX859" s="109" t="str">
        <f t="shared" si="1184"/>
        <v/>
      </c>
      <c r="CY859" s="126" t="str">
        <f t="shared" si="1185"/>
        <v/>
      </c>
      <c r="CZ859" s="126" t="str">
        <f t="shared" si="1186"/>
        <v/>
      </c>
      <c r="DA859" s="126" t="str">
        <f t="shared" si="1187"/>
        <v/>
      </c>
      <c r="DB859" s="145" t="str">
        <f t="shared" si="1188"/>
        <v/>
      </c>
      <c r="DC859" s="143" t="str">
        <f t="shared" si="1189"/>
        <v/>
      </c>
      <c r="DD859" s="121"/>
      <c r="DE859" s="113" t="str">
        <f t="shared" si="1190"/>
        <v/>
      </c>
      <c r="DF859" s="113" t="str">
        <f t="shared" si="1191"/>
        <v/>
      </c>
      <c r="DG859" s="111" t="e">
        <f t="shared" si="1219"/>
        <v>#N/A</v>
      </c>
      <c r="DH859" s="108" t="str">
        <f t="shared" si="1192"/>
        <v/>
      </c>
      <c r="DI859" s="108" t="str">
        <f t="shared" si="1220"/>
        <v/>
      </c>
      <c r="DJ859" s="108" t="str">
        <f t="shared" si="1221"/>
        <v/>
      </c>
      <c r="DK859" s="108" t="str">
        <f t="shared" si="1224"/>
        <v/>
      </c>
      <c r="DL859" s="108" t="str">
        <f t="shared" si="1222"/>
        <v/>
      </c>
      <c r="DM859" s="108" t="str">
        <f t="shared" si="1223"/>
        <v/>
      </c>
      <c r="DN859" s="103"/>
      <c r="DO859" s="170" t="str">
        <f t="shared" si="1193"/>
        <v/>
      </c>
      <c r="DP859" s="170" t="str">
        <f t="shared" si="1194"/>
        <v/>
      </c>
      <c r="DQ859" s="170" t="str">
        <f t="shared" si="1195"/>
        <v/>
      </c>
      <c r="DR859" s="55" t="str">
        <f t="shared" si="1196"/>
        <v/>
      </c>
      <c r="DS859" s="55" t="str">
        <f t="shared" si="1197"/>
        <v/>
      </c>
      <c r="DT859" s="173" t="str">
        <f t="shared" si="1198"/>
        <v/>
      </c>
      <c r="DU859" s="55" t="str">
        <f t="shared" si="1199"/>
        <v/>
      </c>
      <c r="DV859" s="21" t="str">
        <f t="shared" si="1200"/>
        <v/>
      </c>
      <c r="DW859" s="11" t="str">
        <f t="shared" si="1225"/>
        <v/>
      </c>
      <c r="DX859" s="12" t="str">
        <f t="shared" si="1201"/>
        <v/>
      </c>
      <c r="DY859" s="15"/>
    </row>
    <row r="860" spans="1:129" ht="19.899999999999999" customHeight="1" x14ac:dyDescent="0.25">
      <c r="A860" s="47">
        <f t="shared" si="1202"/>
        <v>859</v>
      </c>
      <c r="B860" s="176"/>
      <c r="C860" s="194"/>
      <c r="D860" s="176"/>
      <c r="E860" s="194"/>
      <c r="F860" s="192"/>
      <c r="G860" s="193"/>
      <c r="H860" s="176"/>
      <c r="I860" s="176"/>
      <c r="J860" s="180"/>
      <c r="K860" s="180"/>
      <c r="L860" s="180"/>
      <c r="M860" s="40"/>
      <c r="N860" s="10" t="str">
        <f t="shared" si="1145"/>
        <v/>
      </c>
      <c r="O860" s="13"/>
      <c r="P860" s="26" t="str">
        <f t="shared" si="1227"/>
        <v/>
      </c>
      <c r="Q860" s="26" t="str">
        <f t="shared" si="1227"/>
        <v/>
      </c>
      <c r="R860" s="26" t="str">
        <f t="shared" si="1227"/>
        <v/>
      </c>
      <c r="S860" s="26" t="str">
        <f t="shared" si="1227"/>
        <v/>
      </c>
      <c r="T860" s="26" t="str">
        <f t="shared" si="1227"/>
        <v/>
      </c>
      <c r="U860" s="157" t="str">
        <f t="shared" si="1227"/>
        <v/>
      </c>
      <c r="V860" s="26" t="str">
        <f t="shared" si="1227"/>
        <v/>
      </c>
      <c r="W860" s="26" t="str">
        <f t="shared" si="1227"/>
        <v/>
      </c>
      <c r="X860" s="26" t="str">
        <f t="shared" si="1227"/>
        <v/>
      </c>
      <c r="Y860" s="24" t="str">
        <f t="shared" si="1227"/>
        <v/>
      </c>
      <c r="Z860" s="18" t="str">
        <f t="shared" si="1228"/>
        <v/>
      </c>
      <c r="AA860" s="24" t="str">
        <f t="shared" si="1228"/>
        <v/>
      </c>
      <c r="AB860" s="24" t="str">
        <f t="shared" si="1228"/>
        <v/>
      </c>
      <c r="AC860" s="26" t="str">
        <f t="shared" si="1228"/>
        <v/>
      </c>
      <c r="AD860" s="33" t="str">
        <f t="shared" si="1228"/>
        <v/>
      </c>
      <c r="AE860" s="24" t="str">
        <f t="shared" si="1228"/>
        <v/>
      </c>
      <c r="AF860" s="26" t="str">
        <f t="shared" si="1228"/>
        <v/>
      </c>
      <c r="AG860" s="24" t="str">
        <f t="shared" si="1228"/>
        <v/>
      </c>
      <c r="AH860" s="26" t="str">
        <f t="shared" si="1228"/>
        <v/>
      </c>
      <c r="AI860" s="26" t="str">
        <f t="shared" si="1228"/>
        <v/>
      </c>
      <c r="AJ860" s="26" t="str">
        <f t="shared" si="1228"/>
        <v/>
      </c>
      <c r="AK860" s="26" t="str">
        <f t="shared" ref="Z860:AM923" si="1229">IF(SG_or_BG_entered="","",Previous)</f>
        <v/>
      </c>
      <c r="AL860" s="26" t="str">
        <f t="shared" si="1229"/>
        <v/>
      </c>
      <c r="AM860" s="18" t="str">
        <f t="shared" si="1229"/>
        <v/>
      </c>
      <c r="AN860" s="9"/>
      <c r="AO860" s="152" t="str">
        <f t="shared" si="1203"/>
        <v/>
      </c>
      <c r="AP860" s="150" t="str">
        <f t="shared" si="1146"/>
        <v/>
      </c>
      <c r="AQ860" s="151" t="str">
        <f t="shared" si="1147"/>
        <v/>
      </c>
      <c r="AR860" s="107" t="str">
        <f t="shared" si="1148"/>
        <v/>
      </c>
      <c r="AS860" s="128" t="str">
        <f t="shared" si="1149"/>
        <v/>
      </c>
      <c r="AT860" s="114" t="str">
        <f t="shared" si="1204"/>
        <v/>
      </c>
      <c r="AU860" s="114" t="str">
        <f t="shared" si="1205"/>
        <v/>
      </c>
      <c r="AV860" s="114" t="str">
        <f t="shared" si="1206"/>
        <v/>
      </c>
      <c r="AW860" s="114" t="str">
        <f t="shared" si="1207"/>
        <v/>
      </c>
      <c r="AX860" s="117" t="str">
        <f t="shared" si="1208"/>
        <v/>
      </c>
      <c r="AY860" s="117" t="str">
        <f t="shared" si="1209"/>
        <v/>
      </c>
      <c r="AZ860" s="111" t="str">
        <f t="shared" si="1210"/>
        <v/>
      </c>
      <c r="BA860" s="133" t="str">
        <f t="shared" si="1211"/>
        <v/>
      </c>
      <c r="BB860" s="126" t="str">
        <f t="shared" si="1150"/>
        <v/>
      </c>
      <c r="BC860" s="126" t="str">
        <f t="shared" si="1151"/>
        <v/>
      </c>
      <c r="BD860" s="127" t="str">
        <f t="shared" si="1152"/>
        <v/>
      </c>
      <c r="BE860" s="115" t="str">
        <f t="shared" si="1153"/>
        <v/>
      </c>
      <c r="BF860" s="148" t="str">
        <f t="shared" si="1154"/>
        <v/>
      </c>
      <c r="BG860" s="126" t="str">
        <f t="shared" si="1155"/>
        <v/>
      </c>
      <c r="BH860" s="126" t="str">
        <f t="shared" si="1156"/>
        <v/>
      </c>
      <c r="BI860" s="126" t="str">
        <f t="shared" si="1157"/>
        <v/>
      </c>
      <c r="BJ860" s="126" t="str">
        <f t="shared" si="1158"/>
        <v/>
      </c>
      <c r="BK860" s="111" t="str">
        <f t="shared" si="1159"/>
        <v/>
      </c>
      <c r="BL860" s="118" t="str">
        <f t="shared" si="1212"/>
        <v/>
      </c>
      <c r="BM860" s="115" t="str">
        <f t="shared" si="1160"/>
        <v/>
      </c>
      <c r="BN860" s="110" t="str">
        <f t="shared" si="1161"/>
        <v/>
      </c>
      <c r="BO860" s="110" t="str">
        <f t="shared" si="1162"/>
        <v/>
      </c>
      <c r="BP860" s="111" t="str">
        <f t="shared" si="1213"/>
        <v/>
      </c>
      <c r="BQ860" s="110" t="str">
        <f t="shared" si="1214"/>
        <v/>
      </c>
      <c r="BR860" s="153"/>
      <c r="BS860" s="115" t="str">
        <f t="shared" si="1163"/>
        <v/>
      </c>
      <c r="BT860" s="132" t="str">
        <f t="shared" si="1226"/>
        <v/>
      </c>
      <c r="BU860" s="146" t="str">
        <f t="shared" si="1164"/>
        <v/>
      </c>
      <c r="BV860" s="115" t="str">
        <f t="shared" si="1165"/>
        <v/>
      </c>
      <c r="BW860" s="118" t="str">
        <f t="shared" si="1166"/>
        <v/>
      </c>
      <c r="BX860" s="119"/>
      <c r="BY860" s="111" t="str">
        <f t="shared" si="1167"/>
        <v/>
      </c>
      <c r="BZ860" s="111" t="str">
        <f t="shared" si="1168"/>
        <v/>
      </c>
      <c r="CA860" s="111" t="str">
        <f t="shared" si="1169"/>
        <v/>
      </c>
      <c r="CB860" s="142" t="str">
        <f t="shared" si="1170"/>
        <v/>
      </c>
      <c r="CC860" s="184" t="str">
        <f t="shared" si="1171"/>
        <v/>
      </c>
      <c r="CD860" s="115" t="str">
        <f t="shared" si="1172"/>
        <v/>
      </c>
      <c r="CE860" s="115" t="str">
        <f t="shared" si="1173"/>
        <v/>
      </c>
      <c r="CF860" s="125" t="str">
        <f t="shared" si="1174"/>
        <v/>
      </c>
      <c r="CG860" s="125" t="str">
        <f t="shared" si="1175"/>
        <v/>
      </c>
      <c r="CH860" s="149" t="str">
        <f t="shared" si="1176"/>
        <v/>
      </c>
      <c r="CI860" s="142" t="str">
        <f t="shared" si="1177"/>
        <v/>
      </c>
      <c r="CJ860" s="119"/>
      <c r="CK860" s="109"/>
      <c r="CL860" s="166" t="str">
        <f t="shared" si="1178"/>
        <v/>
      </c>
      <c r="CM860" s="166" t="str">
        <f t="shared" si="1179"/>
        <v/>
      </c>
      <c r="CN860" s="163" t="str">
        <f t="shared" si="1180"/>
        <v/>
      </c>
      <c r="CO860" s="164" t="str">
        <f t="shared" si="1181"/>
        <v/>
      </c>
      <c r="CP860" s="109"/>
      <c r="CQ860" s="163" t="str">
        <f t="shared" si="1182"/>
        <v/>
      </c>
      <c r="CR860" s="163" t="str">
        <f t="shared" si="1183"/>
        <v/>
      </c>
      <c r="CS860" s="109"/>
      <c r="CT860" s="112" t="str">
        <f t="shared" si="1215"/>
        <v/>
      </c>
      <c r="CU860" s="145" t="str">
        <f t="shared" si="1216"/>
        <v/>
      </c>
      <c r="CV860" s="111" t="str">
        <f t="shared" si="1217"/>
        <v/>
      </c>
      <c r="CW860" s="111" t="str">
        <f t="shared" si="1218"/>
        <v/>
      </c>
      <c r="CX860" s="109" t="str">
        <f t="shared" si="1184"/>
        <v/>
      </c>
      <c r="CY860" s="126" t="str">
        <f t="shared" si="1185"/>
        <v/>
      </c>
      <c r="CZ860" s="126" t="str">
        <f t="shared" si="1186"/>
        <v/>
      </c>
      <c r="DA860" s="126" t="str">
        <f t="shared" si="1187"/>
        <v/>
      </c>
      <c r="DB860" s="145" t="str">
        <f t="shared" si="1188"/>
        <v/>
      </c>
      <c r="DC860" s="143" t="str">
        <f t="shared" si="1189"/>
        <v/>
      </c>
      <c r="DD860" s="121"/>
      <c r="DE860" s="113" t="str">
        <f t="shared" si="1190"/>
        <v/>
      </c>
      <c r="DF860" s="113" t="str">
        <f t="shared" si="1191"/>
        <v/>
      </c>
      <c r="DG860" s="111" t="e">
        <f t="shared" si="1219"/>
        <v>#N/A</v>
      </c>
      <c r="DH860" s="108" t="str">
        <f t="shared" si="1192"/>
        <v/>
      </c>
      <c r="DI860" s="108" t="str">
        <f t="shared" si="1220"/>
        <v/>
      </c>
      <c r="DJ860" s="108" t="str">
        <f t="shared" si="1221"/>
        <v/>
      </c>
      <c r="DK860" s="108" t="str">
        <f t="shared" si="1224"/>
        <v/>
      </c>
      <c r="DL860" s="108" t="str">
        <f t="shared" si="1222"/>
        <v/>
      </c>
      <c r="DM860" s="108" t="str">
        <f t="shared" si="1223"/>
        <v/>
      </c>
      <c r="DN860" s="103"/>
      <c r="DO860" s="170" t="str">
        <f t="shared" si="1193"/>
        <v/>
      </c>
      <c r="DP860" s="170" t="str">
        <f t="shared" si="1194"/>
        <v/>
      </c>
      <c r="DQ860" s="170" t="str">
        <f t="shared" si="1195"/>
        <v/>
      </c>
      <c r="DR860" s="55" t="str">
        <f t="shared" si="1196"/>
        <v/>
      </c>
      <c r="DS860" s="55" t="str">
        <f t="shared" si="1197"/>
        <v/>
      </c>
      <c r="DT860" s="173" t="str">
        <f t="shared" si="1198"/>
        <v/>
      </c>
      <c r="DU860" s="55" t="str">
        <f t="shared" si="1199"/>
        <v/>
      </c>
      <c r="DV860" s="21" t="str">
        <f t="shared" si="1200"/>
        <v/>
      </c>
      <c r="DW860" s="11" t="str">
        <f t="shared" si="1225"/>
        <v/>
      </c>
      <c r="DX860" s="12" t="str">
        <f t="shared" si="1201"/>
        <v/>
      </c>
      <c r="DY860" s="15"/>
    </row>
    <row r="861" spans="1:129" ht="19.899999999999999" customHeight="1" x14ac:dyDescent="0.25">
      <c r="A861" s="47">
        <f t="shared" si="1202"/>
        <v>860</v>
      </c>
      <c r="B861" s="176"/>
      <c r="C861" s="194"/>
      <c r="D861" s="176"/>
      <c r="E861" s="194"/>
      <c r="F861" s="192"/>
      <c r="G861" s="193"/>
      <c r="H861" s="176"/>
      <c r="I861" s="176"/>
      <c r="J861" s="180"/>
      <c r="K861" s="180"/>
      <c r="L861" s="180"/>
      <c r="M861" s="40"/>
      <c r="N861" s="10" t="str">
        <f t="shared" si="1145"/>
        <v/>
      </c>
      <c r="O861" s="13"/>
      <c r="P861" s="26" t="str">
        <f t="shared" si="1227"/>
        <v/>
      </c>
      <c r="Q861" s="26" t="str">
        <f t="shared" si="1227"/>
        <v/>
      </c>
      <c r="R861" s="26" t="str">
        <f t="shared" si="1227"/>
        <v/>
      </c>
      <c r="S861" s="26" t="str">
        <f t="shared" si="1227"/>
        <v/>
      </c>
      <c r="T861" s="26" t="str">
        <f t="shared" si="1227"/>
        <v/>
      </c>
      <c r="U861" s="157" t="str">
        <f t="shared" si="1227"/>
        <v/>
      </c>
      <c r="V861" s="26" t="str">
        <f t="shared" si="1227"/>
        <v/>
      </c>
      <c r="W861" s="26" t="str">
        <f t="shared" si="1227"/>
        <v/>
      </c>
      <c r="X861" s="26" t="str">
        <f t="shared" si="1227"/>
        <v/>
      </c>
      <c r="Y861" s="24" t="str">
        <f t="shared" si="1227"/>
        <v/>
      </c>
      <c r="Z861" s="18" t="str">
        <f t="shared" si="1229"/>
        <v/>
      </c>
      <c r="AA861" s="24" t="str">
        <f t="shared" si="1229"/>
        <v/>
      </c>
      <c r="AB861" s="24" t="str">
        <f t="shared" si="1229"/>
        <v/>
      </c>
      <c r="AC861" s="26" t="str">
        <f t="shared" si="1229"/>
        <v/>
      </c>
      <c r="AD861" s="33" t="str">
        <f t="shared" si="1229"/>
        <v/>
      </c>
      <c r="AE861" s="24" t="str">
        <f t="shared" si="1229"/>
        <v/>
      </c>
      <c r="AF861" s="26" t="str">
        <f t="shared" si="1229"/>
        <v/>
      </c>
      <c r="AG861" s="24" t="str">
        <f t="shared" si="1229"/>
        <v/>
      </c>
      <c r="AH861" s="26" t="str">
        <f t="shared" si="1229"/>
        <v/>
      </c>
      <c r="AI861" s="26" t="str">
        <f t="shared" si="1229"/>
        <v/>
      </c>
      <c r="AJ861" s="26" t="str">
        <f t="shared" si="1229"/>
        <v/>
      </c>
      <c r="AK861" s="26" t="str">
        <f t="shared" si="1229"/>
        <v/>
      </c>
      <c r="AL861" s="26" t="str">
        <f t="shared" si="1229"/>
        <v/>
      </c>
      <c r="AM861" s="18" t="str">
        <f t="shared" si="1229"/>
        <v/>
      </c>
      <c r="AN861" s="9"/>
      <c r="AO861" s="152" t="str">
        <f t="shared" si="1203"/>
        <v/>
      </c>
      <c r="AP861" s="150" t="str">
        <f t="shared" si="1146"/>
        <v/>
      </c>
      <c r="AQ861" s="151" t="str">
        <f t="shared" si="1147"/>
        <v/>
      </c>
      <c r="AR861" s="107" t="str">
        <f t="shared" si="1148"/>
        <v/>
      </c>
      <c r="AS861" s="128" t="str">
        <f t="shared" si="1149"/>
        <v/>
      </c>
      <c r="AT861" s="114" t="str">
        <f t="shared" si="1204"/>
        <v/>
      </c>
      <c r="AU861" s="114" t="str">
        <f t="shared" si="1205"/>
        <v/>
      </c>
      <c r="AV861" s="114" t="str">
        <f t="shared" si="1206"/>
        <v/>
      </c>
      <c r="AW861" s="114" t="str">
        <f t="shared" si="1207"/>
        <v/>
      </c>
      <c r="AX861" s="117" t="str">
        <f t="shared" si="1208"/>
        <v/>
      </c>
      <c r="AY861" s="117" t="str">
        <f t="shared" si="1209"/>
        <v/>
      </c>
      <c r="AZ861" s="111" t="str">
        <f t="shared" si="1210"/>
        <v/>
      </c>
      <c r="BA861" s="133" t="str">
        <f t="shared" si="1211"/>
        <v/>
      </c>
      <c r="BB861" s="126" t="str">
        <f t="shared" si="1150"/>
        <v/>
      </c>
      <c r="BC861" s="126" t="str">
        <f t="shared" si="1151"/>
        <v/>
      </c>
      <c r="BD861" s="127" t="str">
        <f t="shared" si="1152"/>
        <v/>
      </c>
      <c r="BE861" s="115" t="str">
        <f t="shared" si="1153"/>
        <v/>
      </c>
      <c r="BF861" s="148" t="str">
        <f t="shared" si="1154"/>
        <v/>
      </c>
      <c r="BG861" s="126" t="str">
        <f t="shared" si="1155"/>
        <v/>
      </c>
      <c r="BH861" s="126" t="str">
        <f t="shared" si="1156"/>
        <v/>
      </c>
      <c r="BI861" s="126" t="str">
        <f t="shared" si="1157"/>
        <v/>
      </c>
      <c r="BJ861" s="126" t="str">
        <f t="shared" si="1158"/>
        <v/>
      </c>
      <c r="BK861" s="111" t="str">
        <f t="shared" si="1159"/>
        <v/>
      </c>
      <c r="BL861" s="118" t="str">
        <f t="shared" si="1212"/>
        <v/>
      </c>
      <c r="BM861" s="115" t="str">
        <f t="shared" si="1160"/>
        <v/>
      </c>
      <c r="BN861" s="110" t="str">
        <f t="shared" si="1161"/>
        <v/>
      </c>
      <c r="BO861" s="110" t="str">
        <f t="shared" si="1162"/>
        <v/>
      </c>
      <c r="BP861" s="111" t="str">
        <f t="shared" si="1213"/>
        <v/>
      </c>
      <c r="BQ861" s="110" t="str">
        <f t="shared" si="1214"/>
        <v/>
      </c>
      <c r="BR861" s="153"/>
      <c r="BS861" s="115" t="str">
        <f t="shared" si="1163"/>
        <v/>
      </c>
      <c r="BT861" s="132" t="str">
        <f t="shared" si="1226"/>
        <v/>
      </c>
      <c r="BU861" s="146" t="str">
        <f t="shared" si="1164"/>
        <v/>
      </c>
      <c r="BV861" s="115" t="str">
        <f t="shared" si="1165"/>
        <v/>
      </c>
      <c r="BW861" s="118" t="str">
        <f t="shared" si="1166"/>
        <v/>
      </c>
      <c r="BX861" s="119"/>
      <c r="BY861" s="111" t="str">
        <f t="shared" si="1167"/>
        <v/>
      </c>
      <c r="BZ861" s="111" t="str">
        <f t="shared" si="1168"/>
        <v/>
      </c>
      <c r="CA861" s="111" t="str">
        <f t="shared" si="1169"/>
        <v/>
      </c>
      <c r="CB861" s="142" t="str">
        <f t="shared" si="1170"/>
        <v/>
      </c>
      <c r="CC861" s="184" t="str">
        <f t="shared" si="1171"/>
        <v/>
      </c>
      <c r="CD861" s="115" t="str">
        <f t="shared" si="1172"/>
        <v/>
      </c>
      <c r="CE861" s="115" t="str">
        <f t="shared" si="1173"/>
        <v/>
      </c>
      <c r="CF861" s="125" t="str">
        <f t="shared" si="1174"/>
        <v/>
      </c>
      <c r="CG861" s="125" t="str">
        <f t="shared" si="1175"/>
        <v/>
      </c>
      <c r="CH861" s="149" t="str">
        <f t="shared" si="1176"/>
        <v/>
      </c>
      <c r="CI861" s="142" t="str">
        <f t="shared" si="1177"/>
        <v/>
      </c>
      <c r="CJ861" s="119"/>
      <c r="CK861" s="109"/>
      <c r="CL861" s="166" t="str">
        <f t="shared" si="1178"/>
        <v/>
      </c>
      <c r="CM861" s="166" t="str">
        <f t="shared" si="1179"/>
        <v/>
      </c>
      <c r="CN861" s="163" t="str">
        <f t="shared" si="1180"/>
        <v/>
      </c>
      <c r="CO861" s="164" t="str">
        <f t="shared" si="1181"/>
        <v/>
      </c>
      <c r="CP861" s="109"/>
      <c r="CQ861" s="163" t="str">
        <f t="shared" si="1182"/>
        <v/>
      </c>
      <c r="CR861" s="163" t="str">
        <f t="shared" si="1183"/>
        <v/>
      </c>
      <c r="CS861" s="109"/>
      <c r="CT861" s="112" t="str">
        <f t="shared" si="1215"/>
        <v/>
      </c>
      <c r="CU861" s="145" t="str">
        <f t="shared" si="1216"/>
        <v/>
      </c>
      <c r="CV861" s="111" t="str">
        <f t="shared" si="1217"/>
        <v/>
      </c>
      <c r="CW861" s="111" t="str">
        <f t="shared" si="1218"/>
        <v/>
      </c>
      <c r="CX861" s="109" t="str">
        <f t="shared" si="1184"/>
        <v/>
      </c>
      <c r="CY861" s="126" t="str">
        <f t="shared" si="1185"/>
        <v/>
      </c>
      <c r="CZ861" s="126" t="str">
        <f t="shared" si="1186"/>
        <v/>
      </c>
      <c r="DA861" s="126" t="str">
        <f t="shared" si="1187"/>
        <v/>
      </c>
      <c r="DB861" s="145" t="str">
        <f t="shared" si="1188"/>
        <v/>
      </c>
      <c r="DC861" s="143" t="str">
        <f t="shared" si="1189"/>
        <v/>
      </c>
      <c r="DD861" s="121"/>
      <c r="DE861" s="113" t="str">
        <f t="shared" si="1190"/>
        <v/>
      </c>
      <c r="DF861" s="113" t="str">
        <f t="shared" si="1191"/>
        <v/>
      </c>
      <c r="DG861" s="111" t="e">
        <f t="shared" si="1219"/>
        <v>#N/A</v>
      </c>
      <c r="DH861" s="108" t="str">
        <f t="shared" si="1192"/>
        <v/>
      </c>
      <c r="DI861" s="108" t="str">
        <f t="shared" si="1220"/>
        <v/>
      </c>
      <c r="DJ861" s="108" t="str">
        <f t="shared" si="1221"/>
        <v/>
      </c>
      <c r="DK861" s="108" t="str">
        <f t="shared" si="1224"/>
        <v/>
      </c>
      <c r="DL861" s="108" t="str">
        <f t="shared" si="1222"/>
        <v/>
      </c>
      <c r="DM861" s="108" t="str">
        <f t="shared" si="1223"/>
        <v/>
      </c>
      <c r="DN861" s="103"/>
      <c r="DO861" s="170" t="str">
        <f t="shared" si="1193"/>
        <v/>
      </c>
      <c r="DP861" s="170" t="str">
        <f t="shared" si="1194"/>
        <v/>
      </c>
      <c r="DQ861" s="170" t="str">
        <f t="shared" si="1195"/>
        <v/>
      </c>
      <c r="DR861" s="55" t="str">
        <f t="shared" si="1196"/>
        <v/>
      </c>
      <c r="DS861" s="55" t="str">
        <f t="shared" si="1197"/>
        <v/>
      </c>
      <c r="DT861" s="173" t="str">
        <f t="shared" si="1198"/>
        <v/>
      </c>
      <c r="DU861" s="55" t="str">
        <f t="shared" si="1199"/>
        <v/>
      </c>
      <c r="DV861" s="21" t="str">
        <f t="shared" si="1200"/>
        <v/>
      </c>
      <c r="DW861" s="11" t="str">
        <f t="shared" si="1225"/>
        <v/>
      </c>
      <c r="DX861" s="12" t="str">
        <f t="shared" si="1201"/>
        <v/>
      </c>
      <c r="DY861" s="15"/>
    </row>
    <row r="862" spans="1:129" ht="19.899999999999999" customHeight="1" x14ac:dyDescent="0.25">
      <c r="A862" s="47">
        <f t="shared" si="1202"/>
        <v>861</v>
      </c>
      <c r="B862" s="176"/>
      <c r="C862" s="194"/>
      <c r="D862" s="176"/>
      <c r="E862" s="194"/>
      <c r="F862" s="192"/>
      <c r="G862" s="193"/>
      <c r="H862" s="176"/>
      <c r="I862" s="176"/>
      <c r="J862" s="180"/>
      <c r="K862" s="180"/>
      <c r="L862" s="180"/>
      <c r="M862" s="40"/>
      <c r="N862" s="10" t="str">
        <f t="shared" si="1145"/>
        <v/>
      </c>
      <c r="O862" s="13"/>
      <c r="P862" s="26" t="str">
        <f t="shared" si="1227"/>
        <v/>
      </c>
      <c r="Q862" s="26" t="str">
        <f t="shared" si="1227"/>
        <v/>
      </c>
      <c r="R862" s="26" t="str">
        <f t="shared" si="1227"/>
        <v/>
      </c>
      <c r="S862" s="26" t="str">
        <f t="shared" si="1227"/>
        <v/>
      </c>
      <c r="T862" s="26" t="str">
        <f t="shared" si="1227"/>
        <v/>
      </c>
      <c r="U862" s="157" t="str">
        <f t="shared" si="1227"/>
        <v/>
      </c>
      <c r="V862" s="26" t="str">
        <f t="shared" si="1227"/>
        <v/>
      </c>
      <c r="W862" s="26" t="str">
        <f t="shared" si="1227"/>
        <v/>
      </c>
      <c r="X862" s="26" t="str">
        <f t="shared" si="1227"/>
        <v/>
      </c>
      <c r="Y862" s="24" t="str">
        <f t="shared" si="1227"/>
        <v/>
      </c>
      <c r="Z862" s="18" t="str">
        <f t="shared" si="1229"/>
        <v/>
      </c>
      <c r="AA862" s="24" t="str">
        <f t="shared" si="1229"/>
        <v/>
      </c>
      <c r="AB862" s="24" t="str">
        <f t="shared" si="1229"/>
        <v/>
      </c>
      <c r="AC862" s="26" t="str">
        <f t="shared" si="1229"/>
        <v/>
      </c>
      <c r="AD862" s="33" t="str">
        <f t="shared" si="1229"/>
        <v/>
      </c>
      <c r="AE862" s="24" t="str">
        <f t="shared" si="1229"/>
        <v/>
      </c>
      <c r="AF862" s="26" t="str">
        <f t="shared" si="1229"/>
        <v/>
      </c>
      <c r="AG862" s="24" t="str">
        <f t="shared" si="1229"/>
        <v/>
      </c>
      <c r="AH862" s="26" t="str">
        <f t="shared" si="1229"/>
        <v/>
      </c>
      <c r="AI862" s="26" t="str">
        <f t="shared" si="1229"/>
        <v/>
      </c>
      <c r="AJ862" s="26" t="str">
        <f t="shared" si="1229"/>
        <v/>
      </c>
      <c r="AK862" s="26" t="str">
        <f t="shared" si="1229"/>
        <v/>
      </c>
      <c r="AL862" s="26" t="str">
        <f t="shared" si="1229"/>
        <v/>
      </c>
      <c r="AM862" s="18" t="str">
        <f t="shared" si="1229"/>
        <v/>
      </c>
      <c r="AN862" s="9"/>
      <c r="AO862" s="152" t="str">
        <f t="shared" si="1203"/>
        <v/>
      </c>
      <c r="AP862" s="150" t="str">
        <f t="shared" si="1146"/>
        <v/>
      </c>
      <c r="AQ862" s="151" t="str">
        <f t="shared" si="1147"/>
        <v/>
      </c>
      <c r="AR862" s="107" t="str">
        <f t="shared" si="1148"/>
        <v/>
      </c>
      <c r="AS862" s="128" t="str">
        <f t="shared" si="1149"/>
        <v/>
      </c>
      <c r="AT862" s="114" t="str">
        <f t="shared" si="1204"/>
        <v/>
      </c>
      <c r="AU862" s="114" t="str">
        <f t="shared" si="1205"/>
        <v/>
      </c>
      <c r="AV862" s="114" t="str">
        <f t="shared" si="1206"/>
        <v/>
      </c>
      <c r="AW862" s="114" t="str">
        <f t="shared" si="1207"/>
        <v/>
      </c>
      <c r="AX862" s="117" t="str">
        <f t="shared" si="1208"/>
        <v/>
      </c>
      <c r="AY862" s="117" t="str">
        <f t="shared" si="1209"/>
        <v/>
      </c>
      <c r="AZ862" s="111" t="str">
        <f t="shared" si="1210"/>
        <v/>
      </c>
      <c r="BA862" s="133" t="str">
        <f t="shared" si="1211"/>
        <v/>
      </c>
      <c r="BB862" s="126" t="str">
        <f t="shared" si="1150"/>
        <v/>
      </c>
      <c r="BC862" s="126" t="str">
        <f t="shared" si="1151"/>
        <v/>
      </c>
      <c r="BD862" s="127" t="str">
        <f t="shared" si="1152"/>
        <v/>
      </c>
      <c r="BE862" s="115" t="str">
        <f t="shared" si="1153"/>
        <v/>
      </c>
      <c r="BF862" s="148" t="str">
        <f t="shared" si="1154"/>
        <v/>
      </c>
      <c r="BG862" s="126" t="str">
        <f t="shared" si="1155"/>
        <v/>
      </c>
      <c r="BH862" s="126" t="str">
        <f t="shared" si="1156"/>
        <v/>
      </c>
      <c r="BI862" s="126" t="str">
        <f t="shared" si="1157"/>
        <v/>
      </c>
      <c r="BJ862" s="126" t="str">
        <f t="shared" si="1158"/>
        <v/>
      </c>
      <c r="BK862" s="111" t="str">
        <f t="shared" si="1159"/>
        <v/>
      </c>
      <c r="BL862" s="118" t="str">
        <f t="shared" si="1212"/>
        <v/>
      </c>
      <c r="BM862" s="115" t="str">
        <f t="shared" si="1160"/>
        <v/>
      </c>
      <c r="BN862" s="110" t="str">
        <f t="shared" si="1161"/>
        <v/>
      </c>
      <c r="BO862" s="110" t="str">
        <f t="shared" si="1162"/>
        <v/>
      </c>
      <c r="BP862" s="111" t="str">
        <f t="shared" si="1213"/>
        <v/>
      </c>
      <c r="BQ862" s="110" t="str">
        <f t="shared" si="1214"/>
        <v/>
      </c>
      <c r="BR862" s="153"/>
      <c r="BS862" s="115" t="str">
        <f t="shared" si="1163"/>
        <v/>
      </c>
      <c r="BT862" s="132" t="str">
        <f t="shared" si="1226"/>
        <v/>
      </c>
      <c r="BU862" s="146" t="str">
        <f t="shared" si="1164"/>
        <v/>
      </c>
      <c r="BV862" s="115" t="str">
        <f t="shared" si="1165"/>
        <v/>
      </c>
      <c r="BW862" s="118" t="str">
        <f t="shared" si="1166"/>
        <v/>
      </c>
      <c r="BX862" s="119"/>
      <c r="BY862" s="111" t="str">
        <f t="shared" si="1167"/>
        <v/>
      </c>
      <c r="BZ862" s="111" t="str">
        <f t="shared" si="1168"/>
        <v/>
      </c>
      <c r="CA862" s="111" t="str">
        <f t="shared" si="1169"/>
        <v/>
      </c>
      <c r="CB862" s="142" t="str">
        <f t="shared" si="1170"/>
        <v/>
      </c>
      <c r="CC862" s="184" t="str">
        <f t="shared" si="1171"/>
        <v/>
      </c>
      <c r="CD862" s="115" t="str">
        <f t="shared" si="1172"/>
        <v/>
      </c>
      <c r="CE862" s="115" t="str">
        <f t="shared" si="1173"/>
        <v/>
      </c>
      <c r="CF862" s="125" t="str">
        <f t="shared" si="1174"/>
        <v/>
      </c>
      <c r="CG862" s="125" t="str">
        <f t="shared" si="1175"/>
        <v/>
      </c>
      <c r="CH862" s="149" t="str">
        <f t="shared" si="1176"/>
        <v/>
      </c>
      <c r="CI862" s="142" t="str">
        <f t="shared" si="1177"/>
        <v/>
      </c>
      <c r="CJ862" s="119"/>
      <c r="CK862" s="109"/>
      <c r="CL862" s="166" t="str">
        <f t="shared" si="1178"/>
        <v/>
      </c>
      <c r="CM862" s="166" t="str">
        <f t="shared" si="1179"/>
        <v/>
      </c>
      <c r="CN862" s="163" t="str">
        <f t="shared" si="1180"/>
        <v/>
      </c>
      <c r="CO862" s="164" t="str">
        <f t="shared" si="1181"/>
        <v/>
      </c>
      <c r="CP862" s="109"/>
      <c r="CQ862" s="163" t="str">
        <f t="shared" si="1182"/>
        <v/>
      </c>
      <c r="CR862" s="163" t="str">
        <f t="shared" si="1183"/>
        <v/>
      </c>
      <c r="CS862" s="109"/>
      <c r="CT862" s="112" t="str">
        <f t="shared" si="1215"/>
        <v/>
      </c>
      <c r="CU862" s="145" t="str">
        <f t="shared" si="1216"/>
        <v/>
      </c>
      <c r="CV862" s="111" t="str">
        <f t="shared" si="1217"/>
        <v/>
      </c>
      <c r="CW862" s="111" t="str">
        <f t="shared" si="1218"/>
        <v/>
      </c>
      <c r="CX862" s="109" t="str">
        <f t="shared" si="1184"/>
        <v/>
      </c>
      <c r="CY862" s="126" t="str">
        <f t="shared" si="1185"/>
        <v/>
      </c>
      <c r="CZ862" s="126" t="str">
        <f t="shared" si="1186"/>
        <v/>
      </c>
      <c r="DA862" s="126" t="str">
        <f t="shared" si="1187"/>
        <v/>
      </c>
      <c r="DB862" s="145" t="str">
        <f t="shared" si="1188"/>
        <v/>
      </c>
      <c r="DC862" s="143" t="str">
        <f t="shared" si="1189"/>
        <v/>
      </c>
      <c r="DD862" s="121"/>
      <c r="DE862" s="113" t="str">
        <f t="shared" si="1190"/>
        <v/>
      </c>
      <c r="DF862" s="113" t="str">
        <f t="shared" si="1191"/>
        <v/>
      </c>
      <c r="DG862" s="111" t="e">
        <f t="shared" si="1219"/>
        <v>#N/A</v>
      </c>
      <c r="DH862" s="108" t="str">
        <f t="shared" si="1192"/>
        <v/>
      </c>
      <c r="DI862" s="108" t="str">
        <f t="shared" si="1220"/>
        <v/>
      </c>
      <c r="DJ862" s="108" t="str">
        <f t="shared" si="1221"/>
        <v/>
      </c>
      <c r="DK862" s="108" t="str">
        <f t="shared" si="1224"/>
        <v/>
      </c>
      <c r="DL862" s="108" t="str">
        <f t="shared" si="1222"/>
        <v/>
      </c>
      <c r="DM862" s="108" t="str">
        <f t="shared" si="1223"/>
        <v/>
      </c>
      <c r="DN862" s="103"/>
      <c r="DO862" s="170" t="str">
        <f t="shared" si="1193"/>
        <v/>
      </c>
      <c r="DP862" s="170" t="str">
        <f t="shared" si="1194"/>
        <v/>
      </c>
      <c r="DQ862" s="170" t="str">
        <f t="shared" si="1195"/>
        <v/>
      </c>
      <c r="DR862" s="55" t="str">
        <f t="shared" si="1196"/>
        <v/>
      </c>
      <c r="DS862" s="55" t="str">
        <f t="shared" si="1197"/>
        <v/>
      </c>
      <c r="DT862" s="173" t="str">
        <f t="shared" si="1198"/>
        <v/>
      </c>
      <c r="DU862" s="55" t="str">
        <f t="shared" si="1199"/>
        <v/>
      </c>
      <c r="DV862" s="21" t="str">
        <f t="shared" si="1200"/>
        <v/>
      </c>
      <c r="DW862" s="11" t="str">
        <f t="shared" si="1225"/>
        <v/>
      </c>
      <c r="DX862" s="12" t="str">
        <f t="shared" si="1201"/>
        <v/>
      </c>
      <c r="DY862" s="15"/>
    </row>
    <row r="863" spans="1:129" ht="19.899999999999999" customHeight="1" x14ac:dyDescent="0.25">
      <c r="A863" s="47">
        <f t="shared" si="1202"/>
        <v>862</v>
      </c>
      <c r="B863" s="176"/>
      <c r="C863" s="194"/>
      <c r="D863" s="176"/>
      <c r="E863" s="194"/>
      <c r="F863" s="192"/>
      <c r="G863" s="193"/>
      <c r="H863" s="176"/>
      <c r="I863" s="176"/>
      <c r="J863" s="180"/>
      <c r="K863" s="180"/>
      <c r="L863" s="180"/>
      <c r="M863" s="40"/>
      <c r="N863" s="10" t="str">
        <f t="shared" si="1145"/>
        <v/>
      </c>
      <c r="O863" s="13"/>
      <c r="P863" s="26" t="str">
        <f t="shared" si="1227"/>
        <v/>
      </c>
      <c r="Q863" s="26" t="str">
        <f t="shared" si="1227"/>
        <v/>
      </c>
      <c r="R863" s="26" t="str">
        <f t="shared" si="1227"/>
        <v/>
      </c>
      <c r="S863" s="26" t="str">
        <f t="shared" si="1227"/>
        <v/>
      </c>
      <c r="T863" s="26" t="str">
        <f t="shared" si="1227"/>
        <v/>
      </c>
      <c r="U863" s="157" t="str">
        <f t="shared" si="1227"/>
        <v/>
      </c>
      <c r="V863" s="26" t="str">
        <f t="shared" si="1227"/>
        <v/>
      </c>
      <c r="W863" s="26" t="str">
        <f t="shared" si="1227"/>
        <v/>
      </c>
      <c r="X863" s="26" t="str">
        <f t="shared" si="1227"/>
        <v/>
      </c>
      <c r="Y863" s="24" t="str">
        <f t="shared" si="1227"/>
        <v/>
      </c>
      <c r="Z863" s="18" t="str">
        <f t="shared" si="1229"/>
        <v/>
      </c>
      <c r="AA863" s="24" t="str">
        <f t="shared" si="1229"/>
        <v/>
      </c>
      <c r="AB863" s="24" t="str">
        <f t="shared" si="1229"/>
        <v/>
      </c>
      <c r="AC863" s="26" t="str">
        <f t="shared" si="1229"/>
        <v/>
      </c>
      <c r="AD863" s="33" t="str">
        <f t="shared" si="1229"/>
        <v/>
      </c>
      <c r="AE863" s="24" t="str">
        <f t="shared" si="1229"/>
        <v/>
      </c>
      <c r="AF863" s="26" t="str">
        <f t="shared" si="1229"/>
        <v/>
      </c>
      <c r="AG863" s="24" t="str">
        <f t="shared" si="1229"/>
        <v/>
      </c>
      <c r="AH863" s="26" t="str">
        <f t="shared" si="1229"/>
        <v/>
      </c>
      <c r="AI863" s="26" t="str">
        <f t="shared" si="1229"/>
        <v/>
      </c>
      <c r="AJ863" s="26" t="str">
        <f t="shared" si="1229"/>
        <v/>
      </c>
      <c r="AK863" s="26" t="str">
        <f t="shared" si="1229"/>
        <v/>
      </c>
      <c r="AL863" s="26" t="str">
        <f t="shared" si="1229"/>
        <v/>
      </c>
      <c r="AM863" s="18" t="str">
        <f t="shared" si="1229"/>
        <v/>
      </c>
      <c r="AN863" s="9"/>
      <c r="AO863" s="152" t="str">
        <f t="shared" si="1203"/>
        <v/>
      </c>
      <c r="AP863" s="150" t="str">
        <f t="shared" si="1146"/>
        <v/>
      </c>
      <c r="AQ863" s="151" t="str">
        <f t="shared" si="1147"/>
        <v/>
      </c>
      <c r="AR863" s="107" t="str">
        <f t="shared" si="1148"/>
        <v/>
      </c>
      <c r="AS863" s="128" t="str">
        <f t="shared" si="1149"/>
        <v/>
      </c>
      <c r="AT863" s="114" t="str">
        <f t="shared" si="1204"/>
        <v/>
      </c>
      <c r="AU863" s="114" t="str">
        <f t="shared" si="1205"/>
        <v/>
      </c>
      <c r="AV863" s="114" t="str">
        <f t="shared" si="1206"/>
        <v/>
      </c>
      <c r="AW863" s="114" t="str">
        <f t="shared" si="1207"/>
        <v/>
      </c>
      <c r="AX863" s="117" t="str">
        <f t="shared" si="1208"/>
        <v/>
      </c>
      <c r="AY863" s="117" t="str">
        <f t="shared" si="1209"/>
        <v/>
      </c>
      <c r="AZ863" s="111" t="str">
        <f t="shared" si="1210"/>
        <v/>
      </c>
      <c r="BA863" s="133" t="str">
        <f t="shared" si="1211"/>
        <v/>
      </c>
      <c r="BB863" s="126" t="str">
        <f t="shared" si="1150"/>
        <v/>
      </c>
      <c r="BC863" s="126" t="str">
        <f t="shared" si="1151"/>
        <v/>
      </c>
      <c r="BD863" s="127" t="str">
        <f t="shared" si="1152"/>
        <v/>
      </c>
      <c r="BE863" s="115" t="str">
        <f t="shared" si="1153"/>
        <v/>
      </c>
      <c r="BF863" s="148" t="str">
        <f t="shared" si="1154"/>
        <v/>
      </c>
      <c r="BG863" s="126" t="str">
        <f t="shared" si="1155"/>
        <v/>
      </c>
      <c r="BH863" s="126" t="str">
        <f t="shared" si="1156"/>
        <v/>
      </c>
      <c r="BI863" s="126" t="str">
        <f t="shared" si="1157"/>
        <v/>
      </c>
      <c r="BJ863" s="126" t="str">
        <f t="shared" si="1158"/>
        <v/>
      </c>
      <c r="BK863" s="111" t="str">
        <f t="shared" si="1159"/>
        <v/>
      </c>
      <c r="BL863" s="118" t="str">
        <f t="shared" si="1212"/>
        <v/>
      </c>
      <c r="BM863" s="115" t="str">
        <f t="shared" si="1160"/>
        <v/>
      </c>
      <c r="BN863" s="110" t="str">
        <f t="shared" si="1161"/>
        <v/>
      </c>
      <c r="BO863" s="110" t="str">
        <f t="shared" si="1162"/>
        <v/>
      </c>
      <c r="BP863" s="111" t="str">
        <f t="shared" si="1213"/>
        <v/>
      </c>
      <c r="BQ863" s="110" t="str">
        <f t="shared" si="1214"/>
        <v/>
      </c>
      <c r="BR863" s="153"/>
      <c r="BS863" s="115" t="str">
        <f t="shared" si="1163"/>
        <v/>
      </c>
      <c r="BT863" s="132" t="str">
        <f t="shared" si="1226"/>
        <v/>
      </c>
      <c r="BU863" s="146" t="str">
        <f t="shared" si="1164"/>
        <v/>
      </c>
      <c r="BV863" s="115" t="str">
        <f t="shared" si="1165"/>
        <v/>
      </c>
      <c r="BW863" s="118" t="str">
        <f t="shared" si="1166"/>
        <v/>
      </c>
      <c r="BX863" s="119"/>
      <c r="BY863" s="111" t="str">
        <f t="shared" si="1167"/>
        <v/>
      </c>
      <c r="BZ863" s="111" t="str">
        <f t="shared" si="1168"/>
        <v/>
      </c>
      <c r="CA863" s="111" t="str">
        <f t="shared" si="1169"/>
        <v/>
      </c>
      <c r="CB863" s="142" t="str">
        <f t="shared" si="1170"/>
        <v/>
      </c>
      <c r="CC863" s="184" t="str">
        <f t="shared" si="1171"/>
        <v/>
      </c>
      <c r="CD863" s="115" t="str">
        <f t="shared" si="1172"/>
        <v/>
      </c>
      <c r="CE863" s="115" t="str">
        <f t="shared" si="1173"/>
        <v/>
      </c>
      <c r="CF863" s="125" t="str">
        <f t="shared" si="1174"/>
        <v/>
      </c>
      <c r="CG863" s="125" t="str">
        <f t="shared" si="1175"/>
        <v/>
      </c>
      <c r="CH863" s="149" t="str">
        <f t="shared" si="1176"/>
        <v/>
      </c>
      <c r="CI863" s="142" t="str">
        <f t="shared" si="1177"/>
        <v/>
      </c>
      <c r="CJ863" s="119"/>
      <c r="CK863" s="109"/>
      <c r="CL863" s="166" t="str">
        <f t="shared" si="1178"/>
        <v/>
      </c>
      <c r="CM863" s="166" t="str">
        <f t="shared" si="1179"/>
        <v/>
      </c>
      <c r="CN863" s="163" t="str">
        <f t="shared" si="1180"/>
        <v/>
      </c>
      <c r="CO863" s="164" t="str">
        <f t="shared" si="1181"/>
        <v/>
      </c>
      <c r="CP863" s="109"/>
      <c r="CQ863" s="163" t="str">
        <f t="shared" si="1182"/>
        <v/>
      </c>
      <c r="CR863" s="163" t="str">
        <f t="shared" si="1183"/>
        <v/>
      </c>
      <c r="CS863" s="109"/>
      <c r="CT863" s="112" t="str">
        <f t="shared" si="1215"/>
        <v/>
      </c>
      <c r="CU863" s="145" t="str">
        <f t="shared" si="1216"/>
        <v/>
      </c>
      <c r="CV863" s="111" t="str">
        <f t="shared" si="1217"/>
        <v/>
      </c>
      <c r="CW863" s="111" t="str">
        <f t="shared" si="1218"/>
        <v/>
      </c>
      <c r="CX863" s="109" t="str">
        <f t="shared" si="1184"/>
        <v/>
      </c>
      <c r="CY863" s="126" t="str">
        <f t="shared" si="1185"/>
        <v/>
      </c>
      <c r="CZ863" s="126" t="str">
        <f t="shared" si="1186"/>
        <v/>
      </c>
      <c r="DA863" s="126" t="str">
        <f t="shared" si="1187"/>
        <v/>
      </c>
      <c r="DB863" s="145" t="str">
        <f t="shared" si="1188"/>
        <v/>
      </c>
      <c r="DC863" s="143" t="str">
        <f t="shared" si="1189"/>
        <v/>
      </c>
      <c r="DD863" s="121"/>
      <c r="DE863" s="113" t="str">
        <f t="shared" si="1190"/>
        <v/>
      </c>
      <c r="DF863" s="113" t="str">
        <f t="shared" si="1191"/>
        <v/>
      </c>
      <c r="DG863" s="111" t="e">
        <f t="shared" si="1219"/>
        <v>#N/A</v>
      </c>
      <c r="DH863" s="108" t="str">
        <f t="shared" si="1192"/>
        <v/>
      </c>
      <c r="DI863" s="108" t="str">
        <f t="shared" si="1220"/>
        <v/>
      </c>
      <c r="DJ863" s="108" t="str">
        <f t="shared" si="1221"/>
        <v/>
      </c>
      <c r="DK863" s="108" t="str">
        <f t="shared" si="1224"/>
        <v/>
      </c>
      <c r="DL863" s="108" t="str">
        <f t="shared" si="1222"/>
        <v/>
      </c>
      <c r="DM863" s="108" t="str">
        <f t="shared" si="1223"/>
        <v/>
      </c>
      <c r="DN863" s="103"/>
      <c r="DO863" s="170" t="str">
        <f t="shared" si="1193"/>
        <v/>
      </c>
      <c r="DP863" s="170" t="str">
        <f t="shared" si="1194"/>
        <v/>
      </c>
      <c r="DQ863" s="170" t="str">
        <f t="shared" si="1195"/>
        <v/>
      </c>
      <c r="DR863" s="55" t="str">
        <f t="shared" si="1196"/>
        <v/>
      </c>
      <c r="DS863" s="55" t="str">
        <f t="shared" si="1197"/>
        <v/>
      </c>
      <c r="DT863" s="173" t="str">
        <f t="shared" si="1198"/>
        <v/>
      </c>
      <c r="DU863" s="55" t="str">
        <f t="shared" si="1199"/>
        <v/>
      </c>
      <c r="DV863" s="21" t="str">
        <f t="shared" si="1200"/>
        <v/>
      </c>
      <c r="DW863" s="11" t="str">
        <f t="shared" si="1225"/>
        <v/>
      </c>
      <c r="DX863" s="12" t="str">
        <f t="shared" si="1201"/>
        <v/>
      </c>
      <c r="DY863" s="15"/>
    </row>
    <row r="864" spans="1:129" ht="19.899999999999999" customHeight="1" x14ac:dyDescent="0.25">
      <c r="A864" s="47">
        <f t="shared" si="1202"/>
        <v>863</v>
      </c>
      <c r="B864" s="176"/>
      <c r="C864" s="194"/>
      <c r="D864" s="176"/>
      <c r="E864" s="194"/>
      <c r="F864" s="192"/>
      <c r="G864" s="193"/>
      <c r="H864" s="176"/>
      <c r="I864" s="176"/>
      <c r="J864" s="180"/>
      <c r="K864" s="180"/>
      <c r="L864" s="180"/>
      <c r="M864" s="40"/>
      <c r="N864" s="10" t="str">
        <f t="shared" si="1145"/>
        <v/>
      </c>
      <c r="O864" s="13"/>
      <c r="P864" s="26" t="str">
        <f t="shared" si="1227"/>
        <v/>
      </c>
      <c r="Q864" s="26" t="str">
        <f t="shared" si="1227"/>
        <v/>
      </c>
      <c r="R864" s="26" t="str">
        <f t="shared" si="1227"/>
        <v/>
      </c>
      <c r="S864" s="26" t="str">
        <f t="shared" si="1227"/>
        <v/>
      </c>
      <c r="T864" s="26" t="str">
        <f t="shared" si="1227"/>
        <v/>
      </c>
      <c r="U864" s="157" t="str">
        <f t="shared" si="1227"/>
        <v/>
      </c>
      <c r="V864" s="26" t="str">
        <f t="shared" si="1227"/>
        <v/>
      </c>
      <c r="W864" s="26" t="str">
        <f t="shared" si="1227"/>
        <v/>
      </c>
      <c r="X864" s="26" t="str">
        <f t="shared" si="1227"/>
        <v/>
      </c>
      <c r="Y864" s="24" t="str">
        <f t="shared" si="1227"/>
        <v/>
      </c>
      <c r="Z864" s="18" t="str">
        <f t="shared" si="1229"/>
        <v/>
      </c>
      <c r="AA864" s="24" t="str">
        <f t="shared" si="1229"/>
        <v/>
      </c>
      <c r="AB864" s="24" t="str">
        <f t="shared" si="1229"/>
        <v/>
      </c>
      <c r="AC864" s="26" t="str">
        <f t="shared" si="1229"/>
        <v/>
      </c>
      <c r="AD864" s="33" t="str">
        <f t="shared" si="1229"/>
        <v/>
      </c>
      <c r="AE864" s="24" t="str">
        <f t="shared" si="1229"/>
        <v/>
      </c>
      <c r="AF864" s="26" t="str">
        <f t="shared" si="1229"/>
        <v/>
      </c>
      <c r="AG864" s="24" t="str">
        <f t="shared" si="1229"/>
        <v/>
      </c>
      <c r="AH864" s="26" t="str">
        <f t="shared" si="1229"/>
        <v/>
      </c>
      <c r="AI864" s="26" t="str">
        <f t="shared" si="1229"/>
        <v/>
      </c>
      <c r="AJ864" s="26" t="str">
        <f t="shared" si="1229"/>
        <v/>
      </c>
      <c r="AK864" s="26" t="str">
        <f t="shared" si="1229"/>
        <v/>
      </c>
      <c r="AL864" s="26" t="str">
        <f t="shared" si="1229"/>
        <v/>
      </c>
      <c r="AM864" s="18" t="str">
        <f t="shared" si="1229"/>
        <v/>
      </c>
      <c r="AN864" s="9"/>
      <c r="AO864" s="152" t="str">
        <f t="shared" si="1203"/>
        <v/>
      </c>
      <c r="AP864" s="150" t="str">
        <f t="shared" si="1146"/>
        <v/>
      </c>
      <c r="AQ864" s="151" t="str">
        <f t="shared" si="1147"/>
        <v/>
      </c>
      <c r="AR864" s="107" t="str">
        <f t="shared" si="1148"/>
        <v/>
      </c>
      <c r="AS864" s="128" t="str">
        <f t="shared" si="1149"/>
        <v/>
      </c>
      <c r="AT864" s="114" t="str">
        <f t="shared" si="1204"/>
        <v/>
      </c>
      <c r="AU864" s="114" t="str">
        <f t="shared" si="1205"/>
        <v/>
      </c>
      <c r="AV864" s="114" t="str">
        <f t="shared" si="1206"/>
        <v/>
      </c>
      <c r="AW864" s="114" t="str">
        <f t="shared" si="1207"/>
        <v/>
      </c>
      <c r="AX864" s="117" t="str">
        <f t="shared" si="1208"/>
        <v/>
      </c>
      <c r="AY864" s="117" t="str">
        <f t="shared" si="1209"/>
        <v/>
      </c>
      <c r="AZ864" s="111" t="str">
        <f t="shared" si="1210"/>
        <v/>
      </c>
      <c r="BA864" s="133" t="str">
        <f t="shared" si="1211"/>
        <v/>
      </c>
      <c r="BB864" s="126" t="str">
        <f t="shared" si="1150"/>
        <v/>
      </c>
      <c r="BC864" s="126" t="str">
        <f t="shared" si="1151"/>
        <v/>
      </c>
      <c r="BD864" s="127" t="str">
        <f t="shared" si="1152"/>
        <v/>
      </c>
      <c r="BE864" s="115" t="str">
        <f t="shared" si="1153"/>
        <v/>
      </c>
      <c r="BF864" s="148" t="str">
        <f t="shared" si="1154"/>
        <v/>
      </c>
      <c r="BG864" s="126" t="str">
        <f t="shared" si="1155"/>
        <v/>
      </c>
      <c r="BH864" s="126" t="str">
        <f t="shared" si="1156"/>
        <v/>
      </c>
      <c r="BI864" s="126" t="str">
        <f t="shared" si="1157"/>
        <v/>
      </c>
      <c r="BJ864" s="126" t="str">
        <f t="shared" si="1158"/>
        <v/>
      </c>
      <c r="BK864" s="111" t="str">
        <f t="shared" si="1159"/>
        <v/>
      </c>
      <c r="BL864" s="118" t="str">
        <f t="shared" si="1212"/>
        <v/>
      </c>
      <c r="BM864" s="115" t="str">
        <f t="shared" si="1160"/>
        <v/>
      </c>
      <c r="BN864" s="110" t="str">
        <f t="shared" si="1161"/>
        <v/>
      </c>
      <c r="BO864" s="110" t="str">
        <f t="shared" si="1162"/>
        <v/>
      </c>
      <c r="BP864" s="111" t="str">
        <f t="shared" si="1213"/>
        <v/>
      </c>
      <c r="BQ864" s="110" t="str">
        <f t="shared" si="1214"/>
        <v/>
      </c>
      <c r="BR864" s="153"/>
      <c r="BS864" s="115" t="str">
        <f t="shared" si="1163"/>
        <v/>
      </c>
      <c r="BT864" s="132" t="str">
        <f t="shared" si="1226"/>
        <v/>
      </c>
      <c r="BU864" s="146" t="str">
        <f t="shared" si="1164"/>
        <v/>
      </c>
      <c r="BV864" s="115" t="str">
        <f t="shared" si="1165"/>
        <v/>
      </c>
      <c r="BW864" s="118" t="str">
        <f t="shared" si="1166"/>
        <v/>
      </c>
      <c r="BX864" s="119"/>
      <c r="BY864" s="111" t="str">
        <f t="shared" si="1167"/>
        <v/>
      </c>
      <c r="BZ864" s="111" t="str">
        <f t="shared" si="1168"/>
        <v/>
      </c>
      <c r="CA864" s="111" t="str">
        <f t="shared" si="1169"/>
        <v/>
      </c>
      <c r="CB864" s="142" t="str">
        <f t="shared" si="1170"/>
        <v/>
      </c>
      <c r="CC864" s="184" t="str">
        <f t="shared" si="1171"/>
        <v/>
      </c>
      <c r="CD864" s="115" t="str">
        <f t="shared" si="1172"/>
        <v/>
      </c>
      <c r="CE864" s="115" t="str">
        <f t="shared" si="1173"/>
        <v/>
      </c>
      <c r="CF864" s="125" t="str">
        <f t="shared" si="1174"/>
        <v/>
      </c>
      <c r="CG864" s="125" t="str">
        <f t="shared" si="1175"/>
        <v/>
      </c>
      <c r="CH864" s="149" t="str">
        <f t="shared" si="1176"/>
        <v/>
      </c>
      <c r="CI864" s="142" t="str">
        <f t="shared" si="1177"/>
        <v/>
      </c>
      <c r="CJ864" s="119"/>
      <c r="CK864" s="109"/>
      <c r="CL864" s="166" t="str">
        <f t="shared" si="1178"/>
        <v/>
      </c>
      <c r="CM864" s="166" t="str">
        <f t="shared" si="1179"/>
        <v/>
      </c>
      <c r="CN864" s="163" t="str">
        <f t="shared" si="1180"/>
        <v/>
      </c>
      <c r="CO864" s="164" t="str">
        <f t="shared" si="1181"/>
        <v/>
      </c>
      <c r="CP864" s="109"/>
      <c r="CQ864" s="163" t="str">
        <f t="shared" si="1182"/>
        <v/>
      </c>
      <c r="CR864" s="163" t="str">
        <f t="shared" si="1183"/>
        <v/>
      </c>
      <c r="CS864" s="109"/>
      <c r="CT864" s="112" t="str">
        <f t="shared" si="1215"/>
        <v/>
      </c>
      <c r="CU864" s="145" t="str">
        <f t="shared" si="1216"/>
        <v/>
      </c>
      <c r="CV864" s="111" t="str">
        <f t="shared" si="1217"/>
        <v/>
      </c>
      <c r="CW864" s="111" t="str">
        <f t="shared" si="1218"/>
        <v/>
      </c>
      <c r="CX864" s="109" t="str">
        <f t="shared" si="1184"/>
        <v/>
      </c>
      <c r="CY864" s="126" t="str">
        <f t="shared" si="1185"/>
        <v/>
      </c>
      <c r="CZ864" s="126" t="str">
        <f t="shared" si="1186"/>
        <v/>
      </c>
      <c r="DA864" s="126" t="str">
        <f t="shared" si="1187"/>
        <v/>
      </c>
      <c r="DB864" s="145" t="str">
        <f t="shared" si="1188"/>
        <v/>
      </c>
      <c r="DC864" s="143" t="str">
        <f t="shared" si="1189"/>
        <v/>
      </c>
      <c r="DD864" s="121"/>
      <c r="DE864" s="113" t="str">
        <f t="shared" si="1190"/>
        <v/>
      </c>
      <c r="DF864" s="113" t="str">
        <f t="shared" si="1191"/>
        <v/>
      </c>
      <c r="DG864" s="111" t="e">
        <f t="shared" si="1219"/>
        <v>#N/A</v>
      </c>
      <c r="DH864" s="108" t="str">
        <f t="shared" si="1192"/>
        <v/>
      </c>
      <c r="DI864" s="108" t="str">
        <f t="shared" si="1220"/>
        <v/>
      </c>
      <c r="DJ864" s="108" t="str">
        <f t="shared" si="1221"/>
        <v/>
      </c>
      <c r="DK864" s="108" t="str">
        <f t="shared" si="1224"/>
        <v/>
      </c>
      <c r="DL864" s="108" t="str">
        <f t="shared" si="1222"/>
        <v/>
      </c>
      <c r="DM864" s="108" t="str">
        <f t="shared" si="1223"/>
        <v/>
      </c>
      <c r="DN864" s="103"/>
      <c r="DO864" s="170" t="str">
        <f t="shared" si="1193"/>
        <v/>
      </c>
      <c r="DP864" s="170" t="str">
        <f t="shared" si="1194"/>
        <v/>
      </c>
      <c r="DQ864" s="170" t="str">
        <f t="shared" si="1195"/>
        <v/>
      </c>
      <c r="DR864" s="55" t="str">
        <f t="shared" si="1196"/>
        <v/>
      </c>
      <c r="DS864" s="55" t="str">
        <f t="shared" si="1197"/>
        <v/>
      </c>
      <c r="DT864" s="173" t="str">
        <f t="shared" si="1198"/>
        <v/>
      </c>
      <c r="DU864" s="55" t="str">
        <f t="shared" si="1199"/>
        <v/>
      </c>
      <c r="DV864" s="21" t="str">
        <f t="shared" si="1200"/>
        <v/>
      </c>
      <c r="DW864" s="11" t="str">
        <f t="shared" si="1225"/>
        <v/>
      </c>
      <c r="DX864" s="12" t="str">
        <f t="shared" si="1201"/>
        <v/>
      </c>
      <c r="DY864" s="15"/>
    </row>
    <row r="865" spans="1:129" ht="19.899999999999999" customHeight="1" x14ac:dyDescent="0.25">
      <c r="A865" s="47">
        <f t="shared" si="1202"/>
        <v>864</v>
      </c>
      <c r="B865" s="176"/>
      <c r="C865" s="194"/>
      <c r="D865" s="176"/>
      <c r="E865" s="194"/>
      <c r="F865" s="192"/>
      <c r="G865" s="193"/>
      <c r="H865" s="176"/>
      <c r="I865" s="176"/>
      <c r="J865" s="180"/>
      <c r="K865" s="180"/>
      <c r="L865" s="180"/>
      <c r="M865" s="40"/>
      <c r="N865" s="10" t="str">
        <f t="shared" si="1145"/>
        <v/>
      </c>
      <c r="O865" s="13"/>
      <c r="P865" s="26" t="str">
        <f t="shared" si="1227"/>
        <v/>
      </c>
      <c r="Q865" s="26" t="str">
        <f t="shared" si="1227"/>
        <v/>
      </c>
      <c r="R865" s="26" t="str">
        <f t="shared" si="1227"/>
        <v/>
      </c>
      <c r="S865" s="26" t="str">
        <f t="shared" si="1227"/>
        <v/>
      </c>
      <c r="T865" s="26" t="str">
        <f t="shared" si="1227"/>
        <v/>
      </c>
      <c r="U865" s="157" t="str">
        <f t="shared" si="1227"/>
        <v/>
      </c>
      <c r="V865" s="26" t="str">
        <f t="shared" si="1227"/>
        <v/>
      </c>
      <c r="W865" s="26" t="str">
        <f t="shared" si="1227"/>
        <v/>
      </c>
      <c r="X865" s="26" t="str">
        <f t="shared" si="1227"/>
        <v/>
      </c>
      <c r="Y865" s="24" t="str">
        <f t="shared" si="1227"/>
        <v/>
      </c>
      <c r="Z865" s="18" t="str">
        <f t="shared" si="1229"/>
        <v/>
      </c>
      <c r="AA865" s="24" t="str">
        <f t="shared" si="1229"/>
        <v/>
      </c>
      <c r="AB865" s="24" t="str">
        <f t="shared" si="1229"/>
        <v/>
      </c>
      <c r="AC865" s="26" t="str">
        <f t="shared" si="1229"/>
        <v/>
      </c>
      <c r="AD865" s="33" t="str">
        <f t="shared" si="1229"/>
        <v/>
      </c>
      <c r="AE865" s="24" t="str">
        <f t="shared" si="1229"/>
        <v/>
      </c>
      <c r="AF865" s="26" t="str">
        <f t="shared" si="1229"/>
        <v/>
      </c>
      <c r="AG865" s="24" t="str">
        <f t="shared" si="1229"/>
        <v/>
      </c>
      <c r="AH865" s="26" t="str">
        <f t="shared" si="1229"/>
        <v/>
      </c>
      <c r="AI865" s="26" t="str">
        <f t="shared" si="1229"/>
        <v/>
      </c>
      <c r="AJ865" s="26" t="str">
        <f t="shared" si="1229"/>
        <v/>
      </c>
      <c r="AK865" s="26" t="str">
        <f t="shared" si="1229"/>
        <v/>
      </c>
      <c r="AL865" s="26" t="str">
        <f t="shared" si="1229"/>
        <v/>
      </c>
      <c r="AM865" s="18" t="str">
        <f t="shared" si="1229"/>
        <v/>
      </c>
      <c r="AN865" s="9"/>
      <c r="AO865" s="152" t="str">
        <f t="shared" si="1203"/>
        <v/>
      </c>
      <c r="AP865" s="150" t="str">
        <f t="shared" si="1146"/>
        <v/>
      </c>
      <c r="AQ865" s="151" t="str">
        <f t="shared" si="1147"/>
        <v/>
      </c>
      <c r="AR865" s="107" t="str">
        <f t="shared" si="1148"/>
        <v/>
      </c>
      <c r="AS865" s="128" t="str">
        <f t="shared" si="1149"/>
        <v/>
      </c>
      <c r="AT865" s="114" t="str">
        <f t="shared" si="1204"/>
        <v/>
      </c>
      <c r="AU865" s="114" t="str">
        <f t="shared" si="1205"/>
        <v/>
      </c>
      <c r="AV865" s="114" t="str">
        <f t="shared" si="1206"/>
        <v/>
      </c>
      <c r="AW865" s="114" t="str">
        <f t="shared" si="1207"/>
        <v/>
      </c>
      <c r="AX865" s="117" t="str">
        <f t="shared" si="1208"/>
        <v/>
      </c>
      <c r="AY865" s="117" t="str">
        <f t="shared" si="1209"/>
        <v/>
      </c>
      <c r="AZ865" s="111" t="str">
        <f t="shared" si="1210"/>
        <v/>
      </c>
      <c r="BA865" s="133" t="str">
        <f t="shared" si="1211"/>
        <v/>
      </c>
      <c r="BB865" s="126" t="str">
        <f t="shared" si="1150"/>
        <v/>
      </c>
      <c r="BC865" s="126" t="str">
        <f t="shared" si="1151"/>
        <v/>
      </c>
      <c r="BD865" s="127" t="str">
        <f t="shared" si="1152"/>
        <v/>
      </c>
      <c r="BE865" s="115" t="str">
        <f t="shared" si="1153"/>
        <v/>
      </c>
      <c r="BF865" s="148" t="str">
        <f t="shared" si="1154"/>
        <v/>
      </c>
      <c r="BG865" s="126" t="str">
        <f t="shared" si="1155"/>
        <v/>
      </c>
      <c r="BH865" s="126" t="str">
        <f t="shared" si="1156"/>
        <v/>
      </c>
      <c r="BI865" s="126" t="str">
        <f t="shared" si="1157"/>
        <v/>
      </c>
      <c r="BJ865" s="126" t="str">
        <f t="shared" si="1158"/>
        <v/>
      </c>
      <c r="BK865" s="111" t="str">
        <f t="shared" si="1159"/>
        <v/>
      </c>
      <c r="BL865" s="118" t="str">
        <f t="shared" si="1212"/>
        <v/>
      </c>
      <c r="BM865" s="115" t="str">
        <f t="shared" si="1160"/>
        <v/>
      </c>
      <c r="BN865" s="110" t="str">
        <f t="shared" si="1161"/>
        <v/>
      </c>
      <c r="BO865" s="110" t="str">
        <f t="shared" si="1162"/>
        <v/>
      </c>
      <c r="BP865" s="111" t="str">
        <f t="shared" si="1213"/>
        <v/>
      </c>
      <c r="BQ865" s="110" t="str">
        <f t="shared" si="1214"/>
        <v/>
      </c>
      <c r="BR865" s="153"/>
      <c r="BS865" s="115" t="str">
        <f t="shared" si="1163"/>
        <v/>
      </c>
      <c r="BT865" s="132" t="str">
        <f t="shared" si="1226"/>
        <v/>
      </c>
      <c r="BU865" s="146" t="str">
        <f t="shared" si="1164"/>
        <v/>
      </c>
      <c r="BV865" s="115" t="str">
        <f t="shared" si="1165"/>
        <v/>
      </c>
      <c r="BW865" s="118" t="str">
        <f t="shared" si="1166"/>
        <v/>
      </c>
      <c r="BX865" s="119"/>
      <c r="BY865" s="111" t="str">
        <f t="shared" si="1167"/>
        <v/>
      </c>
      <c r="BZ865" s="111" t="str">
        <f t="shared" si="1168"/>
        <v/>
      </c>
      <c r="CA865" s="111" t="str">
        <f t="shared" si="1169"/>
        <v/>
      </c>
      <c r="CB865" s="142" t="str">
        <f t="shared" si="1170"/>
        <v/>
      </c>
      <c r="CC865" s="184" t="str">
        <f t="shared" si="1171"/>
        <v/>
      </c>
      <c r="CD865" s="115" t="str">
        <f t="shared" si="1172"/>
        <v/>
      </c>
      <c r="CE865" s="115" t="str">
        <f t="shared" si="1173"/>
        <v/>
      </c>
      <c r="CF865" s="125" t="str">
        <f t="shared" si="1174"/>
        <v/>
      </c>
      <c r="CG865" s="125" t="str">
        <f t="shared" si="1175"/>
        <v/>
      </c>
      <c r="CH865" s="149" t="str">
        <f t="shared" si="1176"/>
        <v/>
      </c>
      <c r="CI865" s="142" t="str">
        <f t="shared" si="1177"/>
        <v/>
      </c>
      <c r="CJ865" s="119"/>
      <c r="CK865" s="109"/>
      <c r="CL865" s="166" t="str">
        <f t="shared" si="1178"/>
        <v/>
      </c>
      <c r="CM865" s="166" t="str">
        <f t="shared" si="1179"/>
        <v/>
      </c>
      <c r="CN865" s="163" t="str">
        <f t="shared" si="1180"/>
        <v/>
      </c>
      <c r="CO865" s="164" t="str">
        <f t="shared" si="1181"/>
        <v/>
      </c>
      <c r="CP865" s="109"/>
      <c r="CQ865" s="163" t="str">
        <f t="shared" si="1182"/>
        <v/>
      </c>
      <c r="CR865" s="163" t="str">
        <f t="shared" si="1183"/>
        <v/>
      </c>
      <c r="CS865" s="109"/>
      <c r="CT865" s="112" t="str">
        <f t="shared" si="1215"/>
        <v/>
      </c>
      <c r="CU865" s="145" t="str">
        <f t="shared" si="1216"/>
        <v/>
      </c>
      <c r="CV865" s="111" t="str">
        <f t="shared" si="1217"/>
        <v/>
      </c>
      <c r="CW865" s="111" t="str">
        <f t="shared" si="1218"/>
        <v/>
      </c>
      <c r="CX865" s="109" t="str">
        <f t="shared" si="1184"/>
        <v/>
      </c>
      <c r="CY865" s="126" t="str">
        <f t="shared" si="1185"/>
        <v/>
      </c>
      <c r="CZ865" s="126" t="str">
        <f t="shared" si="1186"/>
        <v/>
      </c>
      <c r="DA865" s="126" t="str">
        <f t="shared" si="1187"/>
        <v/>
      </c>
      <c r="DB865" s="145" t="str">
        <f t="shared" si="1188"/>
        <v/>
      </c>
      <c r="DC865" s="143" t="str">
        <f t="shared" si="1189"/>
        <v/>
      </c>
      <c r="DD865" s="121"/>
      <c r="DE865" s="113" t="str">
        <f t="shared" si="1190"/>
        <v/>
      </c>
      <c r="DF865" s="113" t="str">
        <f t="shared" si="1191"/>
        <v/>
      </c>
      <c r="DG865" s="111" t="e">
        <f t="shared" si="1219"/>
        <v>#N/A</v>
      </c>
      <c r="DH865" s="108" t="str">
        <f t="shared" si="1192"/>
        <v/>
      </c>
      <c r="DI865" s="108" t="str">
        <f t="shared" si="1220"/>
        <v/>
      </c>
      <c r="DJ865" s="108" t="str">
        <f t="shared" si="1221"/>
        <v/>
      </c>
      <c r="DK865" s="108" t="str">
        <f t="shared" si="1224"/>
        <v/>
      </c>
      <c r="DL865" s="108" t="str">
        <f t="shared" si="1222"/>
        <v/>
      </c>
      <c r="DM865" s="108" t="str">
        <f t="shared" si="1223"/>
        <v/>
      </c>
      <c r="DN865" s="103"/>
      <c r="DO865" s="170" t="str">
        <f t="shared" si="1193"/>
        <v/>
      </c>
      <c r="DP865" s="170" t="str">
        <f t="shared" si="1194"/>
        <v/>
      </c>
      <c r="DQ865" s="170" t="str">
        <f t="shared" si="1195"/>
        <v/>
      </c>
      <c r="DR865" s="55" t="str">
        <f t="shared" si="1196"/>
        <v/>
      </c>
      <c r="DS865" s="55" t="str">
        <f t="shared" si="1197"/>
        <v/>
      </c>
      <c r="DT865" s="173" t="str">
        <f t="shared" si="1198"/>
        <v/>
      </c>
      <c r="DU865" s="55" t="str">
        <f t="shared" si="1199"/>
        <v/>
      </c>
      <c r="DV865" s="21" t="str">
        <f t="shared" si="1200"/>
        <v/>
      </c>
      <c r="DW865" s="11" t="str">
        <f t="shared" si="1225"/>
        <v/>
      </c>
      <c r="DX865" s="12" t="str">
        <f t="shared" si="1201"/>
        <v/>
      </c>
      <c r="DY865" s="15"/>
    </row>
    <row r="866" spans="1:129" ht="19.899999999999999" customHeight="1" x14ac:dyDescent="0.25">
      <c r="A866" s="47">
        <f t="shared" si="1202"/>
        <v>865</v>
      </c>
      <c r="B866" s="176"/>
      <c r="C866" s="194"/>
      <c r="D866" s="176"/>
      <c r="E866" s="194"/>
      <c r="F866" s="192"/>
      <c r="G866" s="193"/>
      <c r="H866" s="176"/>
      <c r="I866" s="176"/>
      <c r="J866" s="180"/>
      <c r="K866" s="180"/>
      <c r="L866" s="180"/>
      <c r="M866" s="40"/>
      <c r="N866" s="10" t="str">
        <f t="shared" si="1145"/>
        <v/>
      </c>
      <c r="O866" s="13"/>
      <c r="P866" s="26" t="str">
        <f t="shared" si="1227"/>
        <v/>
      </c>
      <c r="Q866" s="26" t="str">
        <f t="shared" si="1227"/>
        <v/>
      </c>
      <c r="R866" s="26" t="str">
        <f t="shared" si="1227"/>
        <v/>
      </c>
      <c r="S866" s="26" t="str">
        <f t="shared" si="1227"/>
        <v/>
      </c>
      <c r="T866" s="26" t="str">
        <f t="shared" si="1227"/>
        <v/>
      </c>
      <c r="U866" s="157" t="str">
        <f t="shared" si="1227"/>
        <v/>
      </c>
      <c r="V866" s="26" t="str">
        <f t="shared" si="1227"/>
        <v/>
      </c>
      <c r="W866" s="26" t="str">
        <f t="shared" si="1227"/>
        <v/>
      </c>
      <c r="X866" s="26" t="str">
        <f t="shared" si="1227"/>
        <v/>
      </c>
      <c r="Y866" s="24" t="str">
        <f t="shared" si="1227"/>
        <v/>
      </c>
      <c r="Z866" s="18" t="str">
        <f t="shared" si="1229"/>
        <v/>
      </c>
      <c r="AA866" s="24" t="str">
        <f t="shared" si="1229"/>
        <v/>
      </c>
      <c r="AB866" s="24" t="str">
        <f t="shared" si="1229"/>
        <v/>
      </c>
      <c r="AC866" s="26" t="str">
        <f t="shared" si="1229"/>
        <v/>
      </c>
      <c r="AD866" s="33" t="str">
        <f t="shared" si="1229"/>
        <v/>
      </c>
      <c r="AE866" s="24" t="str">
        <f t="shared" si="1229"/>
        <v/>
      </c>
      <c r="AF866" s="26" t="str">
        <f t="shared" si="1229"/>
        <v/>
      </c>
      <c r="AG866" s="24" t="str">
        <f t="shared" si="1229"/>
        <v/>
      </c>
      <c r="AH866" s="26" t="str">
        <f t="shared" si="1229"/>
        <v/>
      </c>
      <c r="AI866" s="26" t="str">
        <f t="shared" si="1229"/>
        <v/>
      </c>
      <c r="AJ866" s="26" t="str">
        <f t="shared" si="1229"/>
        <v/>
      </c>
      <c r="AK866" s="26" t="str">
        <f t="shared" si="1229"/>
        <v/>
      </c>
      <c r="AL866" s="26" t="str">
        <f t="shared" si="1229"/>
        <v/>
      </c>
      <c r="AM866" s="18" t="str">
        <f t="shared" si="1229"/>
        <v/>
      </c>
      <c r="AN866" s="9"/>
      <c r="AO866" s="152" t="str">
        <f t="shared" si="1203"/>
        <v/>
      </c>
      <c r="AP866" s="150" t="str">
        <f t="shared" si="1146"/>
        <v/>
      </c>
      <c r="AQ866" s="151" t="str">
        <f t="shared" si="1147"/>
        <v/>
      </c>
      <c r="AR866" s="107" t="str">
        <f t="shared" si="1148"/>
        <v/>
      </c>
      <c r="AS866" s="128" t="str">
        <f t="shared" si="1149"/>
        <v/>
      </c>
      <c r="AT866" s="114" t="str">
        <f t="shared" si="1204"/>
        <v/>
      </c>
      <c r="AU866" s="114" t="str">
        <f t="shared" si="1205"/>
        <v/>
      </c>
      <c r="AV866" s="114" t="str">
        <f t="shared" si="1206"/>
        <v/>
      </c>
      <c r="AW866" s="114" t="str">
        <f t="shared" si="1207"/>
        <v/>
      </c>
      <c r="AX866" s="117" t="str">
        <f t="shared" si="1208"/>
        <v/>
      </c>
      <c r="AY866" s="117" t="str">
        <f t="shared" si="1209"/>
        <v/>
      </c>
      <c r="AZ866" s="111" t="str">
        <f t="shared" si="1210"/>
        <v/>
      </c>
      <c r="BA866" s="133" t="str">
        <f t="shared" si="1211"/>
        <v/>
      </c>
      <c r="BB866" s="126" t="str">
        <f t="shared" si="1150"/>
        <v/>
      </c>
      <c r="BC866" s="126" t="str">
        <f t="shared" si="1151"/>
        <v/>
      </c>
      <c r="BD866" s="127" t="str">
        <f t="shared" si="1152"/>
        <v/>
      </c>
      <c r="BE866" s="115" t="str">
        <f t="shared" si="1153"/>
        <v/>
      </c>
      <c r="BF866" s="148" t="str">
        <f t="shared" si="1154"/>
        <v/>
      </c>
      <c r="BG866" s="126" t="str">
        <f t="shared" si="1155"/>
        <v/>
      </c>
      <c r="BH866" s="126" t="str">
        <f t="shared" si="1156"/>
        <v/>
      </c>
      <c r="BI866" s="126" t="str">
        <f t="shared" si="1157"/>
        <v/>
      </c>
      <c r="BJ866" s="126" t="str">
        <f t="shared" si="1158"/>
        <v/>
      </c>
      <c r="BK866" s="111" t="str">
        <f t="shared" si="1159"/>
        <v/>
      </c>
      <c r="BL866" s="118" t="str">
        <f t="shared" si="1212"/>
        <v/>
      </c>
      <c r="BM866" s="115" t="str">
        <f t="shared" si="1160"/>
        <v/>
      </c>
      <c r="BN866" s="110" t="str">
        <f t="shared" si="1161"/>
        <v/>
      </c>
      <c r="BO866" s="110" t="str">
        <f t="shared" si="1162"/>
        <v/>
      </c>
      <c r="BP866" s="111" t="str">
        <f t="shared" si="1213"/>
        <v/>
      </c>
      <c r="BQ866" s="110" t="str">
        <f t="shared" si="1214"/>
        <v/>
      </c>
      <c r="BR866" s="153"/>
      <c r="BS866" s="115" t="str">
        <f t="shared" si="1163"/>
        <v/>
      </c>
      <c r="BT866" s="132" t="str">
        <f t="shared" si="1226"/>
        <v/>
      </c>
      <c r="BU866" s="146" t="str">
        <f t="shared" si="1164"/>
        <v/>
      </c>
      <c r="BV866" s="115" t="str">
        <f t="shared" si="1165"/>
        <v/>
      </c>
      <c r="BW866" s="118" t="str">
        <f t="shared" si="1166"/>
        <v/>
      </c>
      <c r="BX866" s="119"/>
      <c r="BY866" s="111" t="str">
        <f t="shared" si="1167"/>
        <v/>
      </c>
      <c r="BZ866" s="111" t="str">
        <f t="shared" si="1168"/>
        <v/>
      </c>
      <c r="CA866" s="111" t="str">
        <f t="shared" si="1169"/>
        <v/>
      </c>
      <c r="CB866" s="142" t="str">
        <f t="shared" si="1170"/>
        <v/>
      </c>
      <c r="CC866" s="184" t="str">
        <f t="shared" si="1171"/>
        <v/>
      </c>
      <c r="CD866" s="115" t="str">
        <f t="shared" si="1172"/>
        <v/>
      </c>
      <c r="CE866" s="115" t="str">
        <f t="shared" si="1173"/>
        <v/>
      </c>
      <c r="CF866" s="125" t="str">
        <f t="shared" si="1174"/>
        <v/>
      </c>
      <c r="CG866" s="125" t="str">
        <f t="shared" si="1175"/>
        <v/>
      </c>
      <c r="CH866" s="149" t="str">
        <f t="shared" si="1176"/>
        <v/>
      </c>
      <c r="CI866" s="142" t="str">
        <f t="shared" si="1177"/>
        <v/>
      </c>
      <c r="CJ866" s="119"/>
      <c r="CK866" s="109"/>
      <c r="CL866" s="166" t="str">
        <f t="shared" si="1178"/>
        <v/>
      </c>
      <c r="CM866" s="166" t="str">
        <f t="shared" si="1179"/>
        <v/>
      </c>
      <c r="CN866" s="163" t="str">
        <f t="shared" si="1180"/>
        <v/>
      </c>
      <c r="CO866" s="164" t="str">
        <f t="shared" si="1181"/>
        <v/>
      </c>
      <c r="CP866" s="109"/>
      <c r="CQ866" s="163" t="str">
        <f t="shared" si="1182"/>
        <v/>
      </c>
      <c r="CR866" s="163" t="str">
        <f t="shared" si="1183"/>
        <v/>
      </c>
      <c r="CS866" s="109"/>
      <c r="CT866" s="112" t="str">
        <f t="shared" si="1215"/>
        <v/>
      </c>
      <c r="CU866" s="145" t="str">
        <f t="shared" si="1216"/>
        <v/>
      </c>
      <c r="CV866" s="111" t="str">
        <f t="shared" si="1217"/>
        <v/>
      </c>
      <c r="CW866" s="111" t="str">
        <f t="shared" si="1218"/>
        <v/>
      </c>
      <c r="CX866" s="109" t="str">
        <f t="shared" si="1184"/>
        <v/>
      </c>
      <c r="CY866" s="126" t="str">
        <f t="shared" si="1185"/>
        <v/>
      </c>
      <c r="CZ866" s="126" t="str">
        <f t="shared" si="1186"/>
        <v/>
      </c>
      <c r="DA866" s="126" t="str">
        <f t="shared" si="1187"/>
        <v/>
      </c>
      <c r="DB866" s="145" t="str">
        <f t="shared" si="1188"/>
        <v/>
      </c>
      <c r="DC866" s="143" t="str">
        <f t="shared" si="1189"/>
        <v/>
      </c>
      <c r="DD866" s="121"/>
      <c r="DE866" s="113" t="str">
        <f t="shared" si="1190"/>
        <v/>
      </c>
      <c r="DF866" s="113" t="str">
        <f t="shared" si="1191"/>
        <v/>
      </c>
      <c r="DG866" s="111" t="e">
        <f t="shared" si="1219"/>
        <v>#N/A</v>
      </c>
      <c r="DH866" s="108" t="str">
        <f t="shared" si="1192"/>
        <v/>
      </c>
      <c r="DI866" s="108" t="str">
        <f t="shared" si="1220"/>
        <v/>
      </c>
      <c r="DJ866" s="108" t="str">
        <f t="shared" si="1221"/>
        <v/>
      </c>
      <c r="DK866" s="108" t="str">
        <f t="shared" si="1224"/>
        <v/>
      </c>
      <c r="DL866" s="108" t="str">
        <f t="shared" si="1222"/>
        <v/>
      </c>
      <c r="DM866" s="108" t="str">
        <f t="shared" si="1223"/>
        <v/>
      </c>
      <c r="DN866" s="103"/>
      <c r="DO866" s="170" t="str">
        <f t="shared" si="1193"/>
        <v/>
      </c>
      <c r="DP866" s="170" t="str">
        <f t="shared" si="1194"/>
        <v/>
      </c>
      <c r="DQ866" s="170" t="str">
        <f t="shared" si="1195"/>
        <v/>
      </c>
      <c r="DR866" s="55" t="str">
        <f t="shared" si="1196"/>
        <v/>
      </c>
      <c r="DS866" s="55" t="str">
        <f t="shared" si="1197"/>
        <v/>
      </c>
      <c r="DT866" s="173" t="str">
        <f t="shared" si="1198"/>
        <v/>
      </c>
      <c r="DU866" s="55" t="str">
        <f t="shared" si="1199"/>
        <v/>
      </c>
      <c r="DV866" s="21" t="str">
        <f t="shared" si="1200"/>
        <v/>
      </c>
      <c r="DW866" s="11" t="str">
        <f t="shared" si="1225"/>
        <v/>
      </c>
      <c r="DX866" s="12" t="str">
        <f t="shared" si="1201"/>
        <v/>
      </c>
      <c r="DY866" s="15"/>
    </row>
    <row r="867" spans="1:129" ht="19.899999999999999" customHeight="1" x14ac:dyDescent="0.25">
      <c r="A867" s="47">
        <f t="shared" si="1202"/>
        <v>866</v>
      </c>
      <c r="B867" s="176"/>
      <c r="C867" s="194"/>
      <c r="D867" s="176"/>
      <c r="E867" s="194"/>
      <c r="F867" s="192"/>
      <c r="G867" s="193"/>
      <c r="H867" s="176"/>
      <c r="I867" s="176"/>
      <c r="J867" s="180"/>
      <c r="K867" s="180"/>
      <c r="L867" s="180"/>
      <c r="M867" s="40"/>
      <c r="N867" s="10" t="str">
        <f t="shared" si="1145"/>
        <v/>
      </c>
      <c r="O867" s="13"/>
      <c r="P867" s="26" t="str">
        <f t="shared" si="1227"/>
        <v/>
      </c>
      <c r="Q867" s="26" t="str">
        <f t="shared" si="1227"/>
        <v/>
      </c>
      <c r="R867" s="26" t="str">
        <f t="shared" si="1227"/>
        <v/>
      </c>
      <c r="S867" s="26" t="str">
        <f t="shared" si="1227"/>
        <v/>
      </c>
      <c r="T867" s="26" t="str">
        <f t="shared" si="1227"/>
        <v/>
      </c>
      <c r="U867" s="157" t="str">
        <f t="shared" si="1227"/>
        <v/>
      </c>
      <c r="V867" s="26" t="str">
        <f t="shared" ref="P867:AE930" si="1230">IF(SG_or_BG_entered="","",Previous)</f>
        <v/>
      </c>
      <c r="W867" s="26" t="str">
        <f t="shared" si="1230"/>
        <v/>
      </c>
      <c r="X867" s="26" t="str">
        <f t="shared" si="1230"/>
        <v/>
      </c>
      <c r="Y867" s="24" t="str">
        <f t="shared" si="1230"/>
        <v/>
      </c>
      <c r="Z867" s="18" t="str">
        <f t="shared" si="1229"/>
        <v/>
      </c>
      <c r="AA867" s="24" t="str">
        <f t="shared" si="1229"/>
        <v/>
      </c>
      <c r="AB867" s="24" t="str">
        <f t="shared" si="1229"/>
        <v/>
      </c>
      <c r="AC867" s="26" t="str">
        <f t="shared" si="1229"/>
        <v/>
      </c>
      <c r="AD867" s="33" t="str">
        <f t="shared" si="1229"/>
        <v/>
      </c>
      <c r="AE867" s="24" t="str">
        <f t="shared" si="1229"/>
        <v/>
      </c>
      <c r="AF867" s="26" t="str">
        <f t="shared" si="1229"/>
        <v/>
      </c>
      <c r="AG867" s="24" t="str">
        <f t="shared" si="1229"/>
        <v/>
      </c>
      <c r="AH867" s="26" t="str">
        <f t="shared" si="1229"/>
        <v/>
      </c>
      <c r="AI867" s="26" t="str">
        <f t="shared" si="1229"/>
        <v/>
      </c>
      <c r="AJ867" s="26" t="str">
        <f t="shared" si="1229"/>
        <v/>
      </c>
      <c r="AK867" s="26" t="str">
        <f t="shared" si="1229"/>
        <v/>
      </c>
      <c r="AL867" s="26" t="str">
        <f t="shared" si="1229"/>
        <v/>
      </c>
      <c r="AM867" s="18" t="str">
        <f t="shared" si="1229"/>
        <v/>
      </c>
      <c r="AN867" s="9"/>
      <c r="AO867" s="152" t="str">
        <f t="shared" si="1203"/>
        <v/>
      </c>
      <c r="AP867" s="150" t="str">
        <f t="shared" si="1146"/>
        <v/>
      </c>
      <c r="AQ867" s="151" t="str">
        <f t="shared" si="1147"/>
        <v/>
      </c>
      <c r="AR867" s="107" t="str">
        <f t="shared" si="1148"/>
        <v/>
      </c>
      <c r="AS867" s="128" t="str">
        <f t="shared" si="1149"/>
        <v/>
      </c>
      <c r="AT867" s="114" t="str">
        <f t="shared" si="1204"/>
        <v/>
      </c>
      <c r="AU867" s="114" t="str">
        <f t="shared" si="1205"/>
        <v/>
      </c>
      <c r="AV867" s="114" t="str">
        <f t="shared" si="1206"/>
        <v/>
      </c>
      <c r="AW867" s="114" t="str">
        <f t="shared" si="1207"/>
        <v/>
      </c>
      <c r="AX867" s="117" t="str">
        <f t="shared" si="1208"/>
        <v/>
      </c>
      <c r="AY867" s="117" t="str">
        <f t="shared" si="1209"/>
        <v/>
      </c>
      <c r="AZ867" s="111" t="str">
        <f t="shared" si="1210"/>
        <v/>
      </c>
      <c r="BA867" s="133" t="str">
        <f t="shared" si="1211"/>
        <v/>
      </c>
      <c r="BB867" s="126" t="str">
        <f t="shared" si="1150"/>
        <v/>
      </c>
      <c r="BC867" s="126" t="str">
        <f t="shared" si="1151"/>
        <v/>
      </c>
      <c r="BD867" s="127" t="str">
        <f t="shared" si="1152"/>
        <v/>
      </c>
      <c r="BE867" s="115" t="str">
        <f t="shared" si="1153"/>
        <v/>
      </c>
      <c r="BF867" s="148" t="str">
        <f t="shared" si="1154"/>
        <v/>
      </c>
      <c r="BG867" s="126" t="str">
        <f t="shared" si="1155"/>
        <v/>
      </c>
      <c r="BH867" s="126" t="str">
        <f t="shared" si="1156"/>
        <v/>
      </c>
      <c r="BI867" s="126" t="str">
        <f t="shared" si="1157"/>
        <v/>
      </c>
      <c r="BJ867" s="126" t="str">
        <f t="shared" si="1158"/>
        <v/>
      </c>
      <c r="BK867" s="111" t="str">
        <f t="shared" si="1159"/>
        <v/>
      </c>
      <c r="BL867" s="118" t="str">
        <f t="shared" si="1212"/>
        <v/>
      </c>
      <c r="BM867" s="115" t="str">
        <f t="shared" si="1160"/>
        <v/>
      </c>
      <c r="BN867" s="110" t="str">
        <f t="shared" si="1161"/>
        <v/>
      </c>
      <c r="BO867" s="110" t="str">
        <f t="shared" si="1162"/>
        <v/>
      </c>
      <c r="BP867" s="111" t="str">
        <f t="shared" si="1213"/>
        <v/>
      </c>
      <c r="BQ867" s="110" t="str">
        <f t="shared" si="1214"/>
        <v/>
      </c>
      <c r="BR867" s="153"/>
      <c r="BS867" s="115" t="str">
        <f t="shared" si="1163"/>
        <v/>
      </c>
      <c r="BT867" s="132" t="str">
        <f t="shared" si="1226"/>
        <v/>
      </c>
      <c r="BU867" s="146" t="str">
        <f t="shared" si="1164"/>
        <v/>
      </c>
      <c r="BV867" s="115" t="str">
        <f t="shared" si="1165"/>
        <v/>
      </c>
      <c r="BW867" s="118" t="str">
        <f t="shared" si="1166"/>
        <v/>
      </c>
      <c r="BX867" s="119"/>
      <c r="BY867" s="111" t="str">
        <f t="shared" si="1167"/>
        <v/>
      </c>
      <c r="BZ867" s="111" t="str">
        <f t="shared" si="1168"/>
        <v/>
      </c>
      <c r="CA867" s="111" t="str">
        <f t="shared" si="1169"/>
        <v/>
      </c>
      <c r="CB867" s="142" t="str">
        <f t="shared" si="1170"/>
        <v/>
      </c>
      <c r="CC867" s="184" t="str">
        <f t="shared" si="1171"/>
        <v/>
      </c>
      <c r="CD867" s="115" t="str">
        <f t="shared" si="1172"/>
        <v/>
      </c>
      <c r="CE867" s="115" t="str">
        <f t="shared" si="1173"/>
        <v/>
      </c>
      <c r="CF867" s="125" t="str">
        <f t="shared" si="1174"/>
        <v/>
      </c>
      <c r="CG867" s="125" t="str">
        <f t="shared" si="1175"/>
        <v/>
      </c>
      <c r="CH867" s="149" t="str">
        <f t="shared" si="1176"/>
        <v/>
      </c>
      <c r="CI867" s="142" t="str">
        <f t="shared" si="1177"/>
        <v/>
      </c>
      <c r="CJ867" s="119"/>
      <c r="CK867" s="109"/>
      <c r="CL867" s="166" t="str">
        <f t="shared" si="1178"/>
        <v/>
      </c>
      <c r="CM867" s="166" t="str">
        <f t="shared" si="1179"/>
        <v/>
      </c>
      <c r="CN867" s="163" t="str">
        <f t="shared" si="1180"/>
        <v/>
      </c>
      <c r="CO867" s="164" t="str">
        <f t="shared" si="1181"/>
        <v/>
      </c>
      <c r="CP867" s="109"/>
      <c r="CQ867" s="163" t="str">
        <f t="shared" si="1182"/>
        <v/>
      </c>
      <c r="CR867" s="163" t="str">
        <f t="shared" si="1183"/>
        <v/>
      </c>
      <c r="CS867" s="109"/>
      <c r="CT867" s="112" t="str">
        <f t="shared" si="1215"/>
        <v/>
      </c>
      <c r="CU867" s="145" t="str">
        <f t="shared" si="1216"/>
        <v/>
      </c>
      <c r="CV867" s="111" t="str">
        <f t="shared" si="1217"/>
        <v/>
      </c>
      <c r="CW867" s="111" t="str">
        <f t="shared" si="1218"/>
        <v/>
      </c>
      <c r="CX867" s="109" t="str">
        <f t="shared" si="1184"/>
        <v/>
      </c>
      <c r="CY867" s="126" t="str">
        <f t="shared" si="1185"/>
        <v/>
      </c>
      <c r="CZ867" s="126" t="str">
        <f t="shared" si="1186"/>
        <v/>
      </c>
      <c r="DA867" s="126" t="str">
        <f t="shared" si="1187"/>
        <v/>
      </c>
      <c r="DB867" s="145" t="str">
        <f t="shared" si="1188"/>
        <v/>
      </c>
      <c r="DC867" s="143" t="str">
        <f t="shared" si="1189"/>
        <v/>
      </c>
      <c r="DD867" s="121"/>
      <c r="DE867" s="113" t="str">
        <f t="shared" si="1190"/>
        <v/>
      </c>
      <c r="DF867" s="113" t="str">
        <f t="shared" si="1191"/>
        <v/>
      </c>
      <c r="DG867" s="111" t="e">
        <f t="shared" si="1219"/>
        <v>#N/A</v>
      </c>
      <c r="DH867" s="108" t="str">
        <f t="shared" si="1192"/>
        <v/>
      </c>
      <c r="DI867" s="108" t="str">
        <f t="shared" si="1220"/>
        <v/>
      </c>
      <c r="DJ867" s="108" t="str">
        <f t="shared" si="1221"/>
        <v/>
      </c>
      <c r="DK867" s="108" t="str">
        <f t="shared" si="1224"/>
        <v/>
      </c>
      <c r="DL867" s="108" t="str">
        <f t="shared" si="1222"/>
        <v/>
      </c>
      <c r="DM867" s="108" t="str">
        <f t="shared" si="1223"/>
        <v/>
      </c>
      <c r="DN867" s="103"/>
      <c r="DO867" s="170" t="str">
        <f t="shared" si="1193"/>
        <v/>
      </c>
      <c r="DP867" s="170" t="str">
        <f t="shared" si="1194"/>
        <v/>
      </c>
      <c r="DQ867" s="170" t="str">
        <f t="shared" si="1195"/>
        <v/>
      </c>
      <c r="DR867" s="55" t="str">
        <f t="shared" si="1196"/>
        <v/>
      </c>
      <c r="DS867" s="55" t="str">
        <f t="shared" si="1197"/>
        <v/>
      </c>
      <c r="DT867" s="173" t="str">
        <f t="shared" si="1198"/>
        <v/>
      </c>
      <c r="DU867" s="55" t="str">
        <f t="shared" si="1199"/>
        <v/>
      </c>
      <c r="DV867" s="21" t="str">
        <f t="shared" si="1200"/>
        <v/>
      </c>
      <c r="DW867" s="11" t="str">
        <f t="shared" si="1225"/>
        <v/>
      </c>
      <c r="DX867" s="12" t="str">
        <f t="shared" si="1201"/>
        <v/>
      </c>
      <c r="DY867" s="15"/>
    </row>
    <row r="868" spans="1:129" ht="19.899999999999999" customHeight="1" x14ac:dyDescent="0.25">
      <c r="A868" s="47">
        <f t="shared" si="1202"/>
        <v>867</v>
      </c>
      <c r="B868" s="176"/>
      <c r="C868" s="194"/>
      <c r="D868" s="176"/>
      <c r="E868" s="194"/>
      <c r="F868" s="192"/>
      <c r="G868" s="193"/>
      <c r="H868" s="176"/>
      <c r="I868" s="176"/>
      <c r="J868" s="180"/>
      <c r="K868" s="180"/>
      <c r="L868" s="180"/>
      <c r="M868" s="40"/>
      <c r="N868" s="10" t="str">
        <f t="shared" si="1145"/>
        <v/>
      </c>
      <c r="O868" s="13"/>
      <c r="P868" s="26" t="str">
        <f t="shared" si="1230"/>
        <v/>
      </c>
      <c r="Q868" s="26" t="str">
        <f t="shared" si="1230"/>
        <v/>
      </c>
      <c r="R868" s="26" t="str">
        <f t="shared" si="1230"/>
        <v/>
      </c>
      <c r="S868" s="26" t="str">
        <f t="shared" si="1230"/>
        <v/>
      </c>
      <c r="T868" s="26" t="str">
        <f t="shared" si="1230"/>
        <v/>
      </c>
      <c r="U868" s="157" t="str">
        <f t="shared" si="1230"/>
        <v/>
      </c>
      <c r="V868" s="26" t="str">
        <f t="shared" si="1230"/>
        <v/>
      </c>
      <c r="W868" s="26" t="str">
        <f t="shared" si="1230"/>
        <v/>
      </c>
      <c r="X868" s="26" t="str">
        <f t="shared" si="1230"/>
        <v/>
      </c>
      <c r="Y868" s="24" t="str">
        <f t="shared" si="1230"/>
        <v/>
      </c>
      <c r="Z868" s="18" t="str">
        <f t="shared" si="1229"/>
        <v/>
      </c>
      <c r="AA868" s="24" t="str">
        <f t="shared" si="1229"/>
        <v/>
      </c>
      <c r="AB868" s="24" t="str">
        <f t="shared" si="1229"/>
        <v/>
      </c>
      <c r="AC868" s="26" t="str">
        <f t="shared" si="1229"/>
        <v/>
      </c>
      <c r="AD868" s="33" t="str">
        <f t="shared" si="1229"/>
        <v/>
      </c>
      <c r="AE868" s="24" t="str">
        <f t="shared" si="1229"/>
        <v/>
      </c>
      <c r="AF868" s="26" t="str">
        <f t="shared" si="1229"/>
        <v/>
      </c>
      <c r="AG868" s="24" t="str">
        <f t="shared" si="1229"/>
        <v/>
      </c>
      <c r="AH868" s="26" t="str">
        <f t="shared" si="1229"/>
        <v/>
      </c>
      <c r="AI868" s="26" t="str">
        <f t="shared" si="1229"/>
        <v/>
      </c>
      <c r="AJ868" s="26" t="str">
        <f t="shared" si="1229"/>
        <v/>
      </c>
      <c r="AK868" s="26" t="str">
        <f t="shared" si="1229"/>
        <v/>
      </c>
      <c r="AL868" s="26" t="str">
        <f t="shared" si="1229"/>
        <v/>
      </c>
      <c r="AM868" s="18" t="str">
        <f t="shared" si="1229"/>
        <v/>
      </c>
      <c r="AN868" s="9"/>
      <c r="AO868" s="152" t="str">
        <f t="shared" si="1203"/>
        <v/>
      </c>
      <c r="AP868" s="150" t="str">
        <f t="shared" si="1146"/>
        <v/>
      </c>
      <c r="AQ868" s="151" t="str">
        <f t="shared" si="1147"/>
        <v/>
      </c>
      <c r="AR868" s="107" t="str">
        <f t="shared" si="1148"/>
        <v/>
      </c>
      <c r="AS868" s="128" t="str">
        <f t="shared" si="1149"/>
        <v/>
      </c>
      <c r="AT868" s="114" t="str">
        <f t="shared" si="1204"/>
        <v/>
      </c>
      <c r="AU868" s="114" t="str">
        <f t="shared" si="1205"/>
        <v/>
      </c>
      <c r="AV868" s="114" t="str">
        <f t="shared" si="1206"/>
        <v/>
      </c>
      <c r="AW868" s="114" t="str">
        <f t="shared" si="1207"/>
        <v/>
      </c>
      <c r="AX868" s="117" t="str">
        <f t="shared" si="1208"/>
        <v/>
      </c>
      <c r="AY868" s="117" t="str">
        <f t="shared" si="1209"/>
        <v/>
      </c>
      <c r="AZ868" s="111" t="str">
        <f t="shared" si="1210"/>
        <v/>
      </c>
      <c r="BA868" s="133" t="str">
        <f t="shared" si="1211"/>
        <v/>
      </c>
      <c r="BB868" s="126" t="str">
        <f t="shared" si="1150"/>
        <v/>
      </c>
      <c r="BC868" s="126" t="str">
        <f t="shared" si="1151"/>
        <v/>
      </c>
      <c r="BD868" s="127" t="str">
        <f t="shared" si="1152"/>
        <v/>
      </c>
      <c r="BE868" s="115" t="str">
        <f t="shared" si="1153"/>
        <v/>
      </c>
      <c r="BF868" s="148" t="str">
        <f t="shared" si="1154"/>
        <v/>
      </c>
      <c r="BG868" s="126" t="str">
        <f t="shared" si="1155"/>
        <v/>
      </c>
      <c r="BH868" s="126" t="str">
        <f t="shared" si="1156"/>
        <v/>
      </c>
      <c r="BI868" s="126" t="str">
        <f t="shared" si="1157"/>
        <v/>
      </c>
      <c r="BJ868" s="126" t="str">
        <f t="shared" si="1158"/>
        <v/>
      </c>
      <c r="BK868" s="111" t="str">
        <f t="shared" si="1159"/>
        <v/>
      </c>
      <c r="BL868" s="118" t="str">
        <f t="shared" si="1212"/>
        <v/>
      </c>
      <c r="BM868" s="115" t="str">
        <f t="shared" si="1160"/>
        <v/>
      </c>
      <c r="BN868" s="110" t="str">
        <f t="shared" si="1161"/>
        <v/>
      </c>
      <c r="BO868" s="110" t="str">
        <f t="shared" si="1162"/>
        <v/>
      </c>
      <c r="BP868" s="111" t="str">
        <f t="shared" si="1213"/>
        <v/>
      </c>
      <c r="BQ868" s="110" t="str">
        <f t="shared" si="1214"/>
        <v/>
      </c>
      <c r="BR868" s="153"/>
      <c r="BS868" s="115" t="str">
        <f t="shared" si="1163"/>
        <v/>
      </c>
      <c r="BT868" s="132" t="str">
        <f t="shared" si="1226"/>
        <v/>
      </c>
      <c r="BU868" s="146" t="str">
        <f t="shared" si="1164"/>
        <v/>
      </c>
      <c r="BV868" s="115" t="str">
        <f t="shared" si="1165"/>
        <v/>
      </c>
      <c r="BW868" s="118" t="str">
        <f t="shared" si="1166"/>
        <v/>
      </c>
      <c r="BX868" s="119"/>
      <c r="BY868" s="111" t="str">
        <f t="shared" si="1167"/>
        <v/>
      </c>
      <c r="BZ868" s="111" t="str">
        <f t="shared" si="1168"/>
        <v/>
      </c>
      <c r="CA868" s="111" t="str">
        <f t="shared" si="1169"/>
        <v/>
      </c>
      <c r="CB868" s="142" t="str">
        <f t="shared" si="1170"/>
        <v/>
      </c>
      <c r="CC868" s="184" t="str">
        <f t="shared" si="1171"/>
        <v/>
      </c>
      <c r="CD868" s="115" t="str">
        <f t="shared" si="1172"/>
        <v/>
      </c>
      <c r="CE868" s="115" t="str">
        <f t="shared" si="1173"/>
        <v/>
      </c>
      <c r="CF868" s="125" t="str">
        <f t="shared" si="1174"/>
        <v/>
      </c>
      <c r="CG868" s="125" t="str">
        <f t="shared" si="1175"/>
        <v/>
      </c>
      <c r="CH868" s="149" t="str">
        <f t="shared" si="1176"/>
        <v/>
      </c>
      <c r="CI868" s="142" t="str">
        <f t="shared" si="1177"/>
        <v/>
      </c>
      <c r="CJ868" s="119"/>
      <c r="CK868" s="109"/>
      <c r="CL868" s="166" t="str">
        <f t="shared" si="1178"/>
        <v/>
      </c>
      <c r="CM868" s="166" t="str">
        <f t="shared" si="1179"/>
        <v/>
      </c>
      <c r="CN868" s="163" t="str">
        <f t="shared" si="1180"/>
        <v/>
      </c>
      <c r="CO868" s="164" t="str">
        <f t="shared" si="1181"/>
        <v/>
      </c>
      <c r="CP868" s="109"/>
      <c r="CQ868" s="163" t="str">
        <f t="shared" si="1182"/>
        <v/>
      </c>
      <c r="CR868" s="163" t="str">
        <f t="shared" si="1183"/>
        <v/>
      </c>
      <c r="CS868" s="109"/>
      <c r="CT868" s="112" t="str">
        <f t="shared" si="1215"/>
        <v/>
      </c>
      <c r="CU868" s="145" t="str">
        <f t="shared" si="1216"/>
        <v/>
      </c>
      <c r="CV868" s="111" t="str">
        <f t="shared" si="1217"/>
        <v/>
      </c>
      <c r="CW868" s="111" t="str">
        <f t="shared" si="1218"/>
        <v/>
      </c>
      <c r="CX868" s="109" t="str">
        <f t="shared" si="1184"/>
        <v/>
      </c>
      <c r="CY868" s="126" t="str">
        <f t="shared" si="1185"/>
        <v/>
      </c>
      <c r="CZ868" s="126" t="str">
        <f t="shared" si="1186"/>
        <v/>
      </c>
      <c r="DA868" s="126" t="str">
        <f t="shared" si="1187"/>
        <v/>
      </c>
      <c r="DB868" s="145" t="str">
        <f t="shared" si="1188"/>
        <v/>
      </c>
      <c r="DC868" s="143" t="str">
        <f t="shared" si="1189"/>
        <v/>
      </c>
      <c r="DD868" s="121"/>
      <c r="DE868" s="113" t="str">
        <f t="shared" si="1190"/>
        <v/>
      </c>
      <c r="DF868" s="113" t="str">
        <f t="shared" si="1191"/>
        <v/>
      </c>
      <c r="DG868" s="111" t="e">
        <f t="shared" si="1219"/>
        <v>#N/A</v>
      </c>
      <c r="DH868" s="108" t="str">
        <f t="shared" si="1192"/>
        <v/>
      </c>
      <c r="DI868" s="108" t="str">
        <f t="shared" si="1220"/>
        <v/>
      </c>
      <c r="DJ868" s="108" t="str">
        <f t="shared" si="1221"/>
        <v/>
      </c>
      <c r="DK868" s="108" t="str">
        <f t="shared" si="1224"/>
        <v/>
      </c>
      <c r="DL868" s="108" t="str">
        <f t="shared" si="1222"/>
        <v/>
      </c>
      <c r="DM868" s="108" t="str">
        <f t="shared" si="1223"/>
        <v/>
      </c>
      <c r="DN868" s="103"/>
      <c r="DO868" s="170" t="str">
        <f t="shared" si="1193"/>
        <v/>
      </c>
      <c r="DP868" s="170" t="str">
        <f t="shared" si="1194"/>
        <v/>
      </c>
      <c r="DQ868" s="170" t="str">
        <f t="shared" si="1195"/>
        <v/>
      </c>
      <c r="DR868" s="55" t="str">
        <f t="shared" si="1196"/>
        <v/>
      </c>
      <c r="DS868" s="55" t="str">
        <f t="shared" si="1197"/>
        <v/>
      </c>
      <c r="DT868" s="173" t="str">
        <f t="shared" si="1198"/>
        <v/>
      </c>
      <c r="DU868" s="55" t="str">
        <f t="shared" si="1199"/>
        <v/>
      </c>
      <c r="DV868" s="21" t="str">
        <f t="shared" si="1200"/>
        <v/>
      </c>
      <c r="DW868" s="11" t="str">
        <f t="shared" si="1225"/>
        <v/>
      </c>
      <c r="DX868" s="12" t="str">
        <f t="shared" si="1201"/>
        <v/>
      </c>
      <c r="DY868" s="15"/>
    </row>
    <row r="869" spans="1:129" ht="19.899999999999999" customHeight="1" x14ac:dyDescent="0.25">
      <c r="A869" s="47">
        <f t="shared" si="1202"/>
        <v>868</v>
      </c>
      <c r="B869" s="176"/>
      <c r="C869" s="194"/>
      <c r="D869" s="176"/>
      <c r="E869" s="194"/>
      <c r="F869" s="192"/>
      <c r="G869" s="193"/>
      <c r="H869" s="176"/>
      <c r="I869" s="176"/>
      <c r="J869" s="180"/>
      <c r="K869" s="180"/>
      <c r="L869" s="180"/>
      <c r="M869" s="40"/>
      <c r="N869" s="10" t="str">
        <f t="shared" si="1145"/>
        <v/>
      </c>
      <c r="O869" s="13"/>
      <c r="P869" s="26" t="str">
        <f t="shared" si="1230"/>
        <v/>
      </c>
      <c r="Q869" s="26" t="str">
        <f t="shared" si="1230"/>
        <v/>
      </c>
      <c r="R869" s="26" t="str">
        <f t="shared" si="1230"/>
        <v/>
      </c>
      <c r="S869" s="26" t="str">
        <f t="shared" si="1230"/>
        <v/>
      </c>
      <c r="T869" s="26" t="str">
        <f t="shared" si="1230"/>
        <v/>
      </c>
      <c r="U869" s="157" t="str">
        <f t="shared" si="1230"/>
        <v/>
      </c>
      <c r="V869" s="26" t="str">
        <f t="shared" si="1230"/>
        <v/>
      </c>
      <c r="W869" s="26" t="str">
        <f t="shared" si="1230"/>
        <v/>
      </c>
      <c r="X869" s="26" t="str">
        <f t="shared" si="1230"/>
        <v/>
      </c>
      <c r="Y869" s="24" t="str">
        <f t="shared" si="1230"/>
        <v/>
      </c>
      <c r="Z869" s="18" t="str">
        <f t="shared" si="1229"/>
        <v/>
      </c>
      <c r="AA869" s="24" t="str">
        <f t="shared" si="1229"/>
        <v/>
      </c>
      <c r="AB869" s="24" t="str">
        <f t="shared" si="1229"/>
        <v/>
      </c>
      <c r="AC869" s="26" t="str">
        <f t="shared" si="1229"/>
        <v/>
      </c>
      <c r="AD869" s="33" t="str">
        <f t="shared" si="1229"/>
        <v/>
      </c>
      <c r="AE869" s="24" t="str">
        <f t="shared" si="1229"/>
        <v/>
      </c>
      <c r="AF869" s="26" t="str">
        <f t="shared" si="1229"/>
        <v/>
      </c>
      <c r="AG869" s="24" t="str">
        <f t="shared" si="1229"/>
        <v/>
      </c>
      <c r="AH869" s="26" t="str">
        <f t="shared" si="1229"/>
        <v/>
      </c>
      <c r="AI869" s="26" t="str">
        <f t="shared" si="1229"/>
        <v/>
      </c>
      <c r="AJ869" s="26" t="str">
        <f t="shared" si="1229"/>
        <v/>
      </c>
      <c r="AK869" s="26" t="str">
        <f t="shared" si="1229"/>
        <v/>
      </c>
      <c r="AL869" s="26" t="str">
        <f t="shared" si="1229"/>
        <v/>
      </c>
      <c r="AM869" s="18" t="str">
        <f t="shared" si="1229"/>
        <v/>
      </c>
      <c r="AN869" s="9"/>
      <c r="AO869" s="152" t="str">
        <f t="shared" si="1203"/>
        <v/>
      </c>
      <c r="AP869" s="150" t="str">
        <f t="shared" si="1146"/>
        <v/>
      </c>
      <c r="AQ869" s="151" t="str">
        <f t="shared" si="1147"/>
        <v/>
      </c>
      <c r="AR869" s="107" t="str">
        <f t="shared" si="1148"/>
        <v/>
      </c>
      <c r="AS869" s="128" t="str">
        <f t="shared" si="1149"/>
        <v/>
      </c>
      <c r="AT869" s="114" t="str">
        <f t="shared" si="1204"/>
        <v/>
      </c>
      <c r="AU869" s="114" t="str">
        <f t="shared" si="1205"/>
        <v/>
      </c>
      <c r="AV869" s="114" t="str">
        <f t="shared" si="1206"/>
        <v/>
      </c>
      <c r="AW869" s="114" t="str">
        <f t="shared" si="1207"/>
        <v/>
      </c>
      <c r="AX869" s="117" t="str">
        <f t="shared" si="1208"/>
        <v/>
      </c>
      <c r="AY869" s="117" t="str">
        <f t="shared" si="1209"/>
        <v/>
      </c>
      <c r="AZ869" s="111" t="str">
        <f t="shared" si="1210"/>
        <v/>
      </c>
      <c r="BA869" s="133" t="str">
        <f t="shared" si="1211"/>
        <v/>
      </c>
      <c r="BB869" s="126" t="str">
        <f t="shared" si="1150"/>
        <v/>
      </c>
      <c r="BC869" s="126" t="str">
        <f t="shared" si="1151"/>
        <v/>
      </c>
      <c r="BD869" s="127" t="str">
        <f t="shared" si="1152"/>
        <v/>
      </c>
      <c r="BE869" s="115" t="str">
        <f t="shared" si="1153"/>
        <v/>
      </c>
      <c r="BF869" s="148" t="str">
        <f t="shared" si="1154"/>
        <v/>
      </c>
      <c r="BG869" s="126" t="str">
        <f t="shared" si="1155"/>
        <v/>
      </c>
      <c r="BH869" s="126" t="str">
        <f t="shared" si="1156"/>
        <v/>
      </c>
      <c r="BI869" s="126" t="str">
        <f t="shared" si="1157"/>
        <v/>
      </c>
      <c r="BJ869" s="126" t="str">
        <f t="shared" si="1158"/>
        <v/>
      </c>
      <c r="BK869" s="111" t="str">
        <f t="shared" si="1159"/>
        <v/>
      </c>
      <c r="BL869" s="118" t="str">
        <f t="shared" si="1212"/>
        <v/>
      </c>
      <c r="BM869" s="115" t="str">
        <f t="shared" si="1160"/>
        <v/>
      </c>
      <c r="BN869" s="110" t="str">
        <f t="shared" si="1161"/>
        <v/>
      </c>
      <c r="BO869" s="110" t="str">
        <f t="shared" si="1162"/>
        <v/>
      </c>
      <c r="BP869" s="111" t="str">
        <f t="shared" si="1213"/>
        <v/>
      </c>
      <c r="BQ869" s="110" t="str">
        <f t="shared" si="1214"/>
        <v/>
      </c>
      <c r="BR869" s="153"/>
      <c r="BS869" s="115" t="str">
        <f t="shared" si="1163"/>
        <v/>
      </c>
      <c r="BT869" s="132" t="str">
        <f t="shared" si="1226"/>
        <v/>
      </c>
      <c r="BU869" s="146" t="str">
        <f t="shared" si="1164"/>
        <v/>
      </c>
      <c r="BV869" s="115" t="str">
        <f t="shared" si="1165"/>
        <v/>
      </c>
      <c r="BW869" s="118" t="str">
        <f t="shared" si="1166"/>
        <v/>
      </c>
      <c r="BX869" s="119"/>
      <c r="BY869" s="111" t="str">
        <f t="shared" si="1167"/>
        <v/>
      </c>
      <c r="BZ869" s="111" t="str">
        <f t="shared" si="1168"/>
        <v/>
      </c>
      <c r="CA869" s="111" t="str">
        <f t="shared" si="1169"/>
        <v/>
      </c>
      <c r="CB869" s="142" t="str">
        <f t="shared" si="1170"/>
        <v/>
      </c>
      <c r="CC869" s="184" t="str">
        <f t="shared" si="1171"/>
        <v/>
      </c>
      <c r="CD869" s="115" t="str">
        <f t="shared" si="1172"/>
        <v/>
      </c>
      <c r="CE869" s="115" t="str">
        <f t="shared" si="1173"/>
        <v/>
      </c>
      <c r="CF869" s="125" t="str">
        <f t="shared" si="1174"/>
        <v/>
      </c>
      <c r="CG869" s="125" t="str">
        <f t="shared" si="1175"/>
        <v/>
      </c>
      <c r="CH869" s="149" t="str">
        <f t="shared" si="1176"/>
        <v/>
      </c>
      <c r="CI869" s="142" t="str">
        <f t="shared" si="1177"/>
        <v/>
      </c>
      <c r="CJ869" s="119"/>
      <c r="CK869" s="109"/>
      <c r="CL869" s="166" t="str">
        <f t="shared" si="1178"/>
        <v/>
      </c>
      <c r="CM869" s="166" t="str">
        <f t="shared" si="1179"/>
        <v/>
      </c>
      <c r="CN869" s="163" t="str">
        <f t="shared" si="1180"/>
        <v/>
      </c>
      <c r="CO869" s="164" t="str">
        <f t="shared" si="1181"/>
        <v/>
      </c>
      <c r="CP869" s="109"/>
      <c r="CQ869" s="163" t="str">
        <f t="shared" si="1182"/>
        <v/>
      </c>
      <c r="CR869" s="163" t="str">
        <f t="shared" si="1183"/>
        <v/>
      </c>
      <c r="CS869" s="109"/>
      <c r="CT869" s="112" t="str">
        <f t="shared" si="1215"/>
        <v/>
      </c>
      <c r="CU869" s="145" t="str">
        <f t="shared" si="1216"/>
        <v/>
      </c>
      <c r="CV869" s="111" t="str">
        <f t="shared" si="1217"/>
        <v/>
      </c>
      <c r="CW869" s="111" t="str">
        <f t="shared" si="1218"/>
        <v/>
      </c>
      <c r="CX869" s="109" t="str">
        <f t="shared" si="1184"/>
        <v/>
      </c>
      <c r="CY869" s="126" t="str">
        <f t="shared" si="1185"/>
        <v/>
      </c>
      <c r="CZ869" s="126" t="str">
        <f t="shared" si="1186"/>
        <v/>
      </c>
      <c r="DA869" s="126" t="str">
        <f t="shared" si="1187"/>
        <v/>
      </c>
      <c r="DB869" s="145" t="str">
        <f t="shared" si="1188"/>
        <v/>
      </c>
      <c r="DC869" s="143" t="str">
        <f t="shared" si="1189"/>
        <v/>
      </c>
      <c r="DD869" s="121"/>
      <c r="DE869" s="113" t="str">
        <f t="shared" si="1190"/>
        <v/>
      </c>
      <c r="DF869" s="113" t="str">
        <f t="shared" si="1191"/>
        <v/>
      </c>
      <c r="DG869" s="111" t="e">
        <f t="shared" si="1219"/>
        <v>#N/A</v>
      </c>
      <c r="DH869" s="108" t="str">
        <f t="shared" si="1192"/>
        <v/>
      </c>
      <c r="DI869" s="108" t="str">
        <f t="shared" si="1220"/>
        <v/>
      </c>
      <c r="DJ869" s="108" t="str">
        <f t="shared" si="1221"/>
        <v/>
      </c>
      <c r="DK869" s="108" t="str">
        <f t="shared" si="1224"/>
        <v/>
      </c>
      <c r="DL869" s="108" t="str">
        <f t="shared" si="1222"/>
        <v/>
      </c>
      <c r="DM869" s="108" t="str">
        <f t="shared" si="1223"/>
        <v/>
      </c>
      <c r="DN869" s="103"/>
      <c r="DO869" s="170" t="str">
        <f t="shared" si="1193"/>
        <v/>
      </c>
      <c r="DP869" s="170" t="str">
        <f t="shared" si="1194"/>
        <v/>
      </c>
      <c r="DQ869" s="170" t="str">
        <f t="shared" si="1195"/>
        <v/>
      </c>
      <c r="DR869" s="55" t="str">
        <f t="shared" si="1196"/>
        <v/>
      </c>
      <c r="DS869" s="55" t="str">
        <f t="shared" si="1197"/>
        <v/>
      </c>
      <c r="DT869" s="173" t="str">
        <f t="shared" si="1198"/>
        <v/>
      </c>
      <c r="DU869" s="55" t="str">
        <f t="shared" si="1199"/>
        <v/>
      </c>
      <c r="DV869" s="21" t="str">
        <f t="shared" si="1200"/>
        <v/>
      </c>
      <c r="DW869" s="11" t="str">
        <f t="shared" si="1225"/>
        <v/>
      </c>
      <c r="DX869" s="12" t="str">
        <f t="shared" si="1201"/>
        <v/>
      </c>
      <c r="DY869" s="15"/>
    </row>
    <row r="870" spans="1:129" ht="19.899999999999999" customHeight="1" x14ac:dyDescent="0.25">
      <c r="A870" s="47">
        <f t="shared" si="1202"/>
        <v>869</v>
      </c>
      <c r="B870" s="176"/>
      <c r="C870" s="194"/>
      <c r="D870" s="176"/>
      <c r="E870" s="194"/>
      <c r="F870" s="192"/>
      <c r="G870" s="193"/>
      <c r="H870" s="176"/>
      <c r="I870" s="176"/>
      <c r="J870" s="180"/>
      <c r="K870" s="180"/>
      <c r="L870" s="180"/>
      <c r="M870" s="40"/>
      <c r="N870" s="10" t="str">
        <f t="shared" si="1145"/>
        <v/>
      </c>
      <c r="O870" s="13"/>
      <c r="P870" s="26" t="str">
        <f t="shared" si="1230"/>
        <v/>
      </c>
      <c r="Q870" s="26" t="str">
        <f t="shared" si="1230"/>
        <v/>
      </c>
      <c r="R870" s="26" t="str">
        <f t="shared" si="1230"/>
        <v/>
      </c>
      <c r="S870" s="26" t="str">
        <f t="shared" si="1230"/>
        <v/>
      </c>
      <c r="T870" s="26" t="str">
        <f t="shared" si="1230"/>
        <v/>
      </c>
      <c r="U870" s="157" t="str">
        <f t="shared" si="1230"/>
        <v/>
      </c>
      <c r="V870" s="26" t="str">
        <f t="shared" si="1230"/>
        <v/>
      </c>
      <c r="W870" s="26" t="str">
        <f t="shared" si="1230"/>
        <v/>
      </c>
      <c r="X870" s="26" t="str">
        <f t="shared" si="1230"/>
        <v/>
      </c>
      <c r="Y870" s="24" t="str">
        <f t="shared" si="1230"/>
        <v/>
      </c>
      <c r="Z870" s="18" t="str">
        <f t="shared" si="1229"/>
        <v/>
      </c>
      <c r="AA870" s="24" t="str">
        <f t="shared" si="1229"/>
        <v/>
      </c>
      <c r="AB870" s="24" t="str">
        <f t="shared" si="1229"/>
        <v/>
      </c>
      <c r="AC870" s="26" t="str">
        <f t="shared" si="1229"/>
        <v/>
      </c>
      <c r="AD870" s="33" t="str">
        <f t="shared" si="1229"/>
        <v/>
      </c>
      <c r="AE870" s="24" t="str">
        <f t="shared" si="1229"/>
        <v/>
      </c>
      <c r="AF870" s="26" t="str">
        <f t="shared" si="1229"/>
        <v/>
      </c>
      <c r="AG870" s="24" t="str">
        <f t="shared" si="1229"/>
        <v/>
      </c>
      <c r="AH870" s="26" t="str">
        <f t="shared" si="1229"/>
        <v/>
      </c>
      <c r="AI870" s="26" t="str">
        <f t="shared" si="1229"/>
        <v/>
      </c>
      <c r="AJ870" s="26" t="str">
        <f t="shared" si="1229"/>
        <v/>
      </c>
      <c r="AK870" s="26" t="str">
        <f t="shared" si="1229"/>
        <v/>
      </c>
      <c r="AL870" s="26" t="str">
        <f t="shared" si="1229"/>
        <v/>
      </c>
      <c r="AM870" s="18" t="str">
        <f t="shared" si="1229"/>
        <v/>
      </c>
      <c r="AN870" s="9"/>
      <c r="AO870" s="152" t="str">
        <f t="shared" si="1203"/>
        <v/>
      </c>
      <c r="AP870" s="150" t="str">
        <f t="shared" si="1146"/>
        <v/>
      </c>
      <c r="AQ870" s="151" t="str">
        <f t="shared" si="1147"/>
        <v/>
      </c>
      <c r="AR870" s="107" t="str">
        <f t="shared" si="1148"/>
        <v/>
      </c>
      <c r="AS870" s="128" t="str">
        <f t="shared" si="1149"/>
        <v/>
      </c>
      <c r="AT870" s="114" t="str">
        <f t="shared" si="1204"/>
        <v/>
      </c>
      <c r="AU870" s="114" t="str">
        <f t="shared" si="1205"/>
        <v/>
      </c>
      <c r="AV870" s="114" t="str">
        <f t="shared" si="1206"/>
        <v/>
      </c>
      <c r="AW870" s="114" t="str">
        <f t="shared" si="1207"/>
        <v/>
      </c>
      <c r="AX870" s="117" t="str">
        <f t="shared" si="1208"/>
        <v/>
      </c>
      <c r="AY870" s="117" t="str">
        <f t="shared" si="1209"/>
        <v/>
      </c>
      <c r="AZ870" s="111" t="str">
        <f t="shared" si="1210"/>
        <v/>
      </c>
      <c r="BA870" s="133" t="str">
        <f t="shared" si="1211"/>
        <v/>
      </c>
      <c r="BB870" s="126" t="str">
        <f t="shared" si="1150"/>
        <v/>
      </c>
      <c r="BC870" s="126" t="str">
        <f t="shared" si="1151"/>
        <v/>
      </c>
      <c r="BD870" s="127" t="str">
        <f t="shared" si="1152"/>
        <v/>
      </c>
      <c r="BE870" s="115" t="str">
        <f t="shared" si="1153"/>
        <v/>
      </c>
      <c r="BF870" s="148" t="str">
        <f t="shared" si="1154"/>
        <v/>
      </c>
      <c r="BG870" s="126" t="str">
        <f t="shared" si="1155"/>
        <v/>
      </c>
      <c r="BH870" s="126" t="str">
        <f t="shared" si="1156"/>
        <v/>
      </c>
      <c r="BI870" s="126" t="str">
        <f t="shared" si="1157"/>
        <v/>
      </c>
      <c r="BJ870" s="126" t="str">
        <f t="shared" si="1158"/>
        <v/>
      </c>
      <c r="BK870" s="111" t="str">
        <f t="shared" si="1159"/>
        <v/>
      </c>
      <c r="BL870" s="118" t="str">
        <f t="shared" si="1212"/>
        <v/>
      </c>
      <c r="BM870" s="115" t="str">
        <f t="shared" si="1160"/>
        <v/>
      </c>
      <c r="BN870" s="110" t="str">
        <f t="shared" si="1161"/>
        <v/>
      </c>
      <c r="BO870" s="110" t="str">
        <f t="shared" si="1162"/>
        <v/>
      </c>
      <c r="BP870" s="111" t="str">
        <f t="shared" si="1213"/>
        <v/>
      </c>
      <c r="BQ870" s="110" t="str">
        <f t="shared" si="1214"/>
        <v/>
      </c>
      <c r="BR870" s="153"/>
      <c r="BS870" s="115" t="str">
        <f t="shared" si="1163"/>
        <v/>
      </c>
      <c r="BT870" s="132" t="str">
        <f t="shared" si="1226"/>
        <v/>
      </c>
      <c r="BU870" s="146" t="str">
        <f t="shared" si="1164"/>
        <v/>
      </c>
      <c r="BV870" s="115" t="str">
        <f t="shared" si="1165"/>
        <v/>
      </c>
      <c r="BW870" s="118" t="str">
        <f t="shared" si="1166"/>
        <v/>
      </c>
      <c r="BX870" s="119"/>
      <c r="BY870" s="111" t="str">
        <f t="shared" si="1167"/>
        <v/>
      </c>
      <c r="BZ870" s="111" t="str">
        <f t="shared" si="1168"/>
        <v/>
      </c>
      <c r="CA870" s="111" t="str">
        <f t="shared" si="1169"/>
        <v/>
      </c>
      <c r="CB870" s="142" t="str">
        <f t="shared" si="1170"/>
        <v/>
      </c>
      <c r="CC870" s="184" t="str">
        <f t="shared" si="1171"/>
        <v/>
      </c>
      <c r="CD870" s="115" t="str">
        <f t="shared" si="1172"/>
        <v/>
      </c>
      <c r="CE870" s="115" t="str">
        <f t="shared" si="1173"/>
        <v/>
      </c>
      <c r="CF870" s="125" t="str">
        <f t="shared" si="1174"/>
        <v/>
      </c>
      <c r="CG870" s="125" t="str">
        <f t="shared" si="1175"/>
        <v/>
      </c>
      <c r="CH870" s="149" t="str">
        <f t="shared" si="1176"/>
        <v/>
      </c>
      <c r="CI870" s="142" t="str">
        <f t="shared" si="1177"/>
        <v/>
      </c>
      <c r="CJ870" s="119"/>
      <c r="CK870" s="109"/>
      <c r="CL870" s="166" t="str">
        <f t="shared" si="1178"/>
        <v/>
      </c>
      <c r="CM870" s="166" t="str">
        <f t="shared" si="1179"/>
        <v/>
      </c>
      <c r="CN870" s="163" t="str">
        <f t="shared" si="1180"/>
        <v/>
      </c>
      <c r="CO870" s="164" t="str">
        <f t="shared" si="1181"/>
        <v/>
      </c>
      <c r="CP870" s="109"/>
      <c r="CQ870" s="163" t="str">
        <f t="shared" si="1182"/>
        <v/>
      </c>
      <c r="CR870" s="163" t="str">
        <f t="shared" si="1183"/>
        <v/>
      </c>
      <c r="CS870" s="109"/>
      <c r="CT870" s="112" t="str">
        <f t="shared" si="1215"/>
        <v/>
      </c>
      <c r="CU870" s="145" t="str">
        <f t="shared" si="1216"/>
        <v/>
      </c>
      <c r="CV870" s="111" t="str">
        <f t="shared" si="1217"/>
        <v/>
      </c>
      <c r="CW870" s="111" t="str">
        <f t="shared" si="1218"/>
        <v/>
      </c>
      <c r="CX870" s="109" t="str">
        <f t="shared" si="1184"/>
        <v/>
      </c>
      <c r="CY870" s="126" t="str">
        <f t="shared" si="1185"/>
        <v/>
      </c>
      <c r="CZ870" s="126" t="str">
        <f t="shared" si="1186"/>
        <v/>
      </c>
      <c r="DA870" s="126" t="str">
        <f t="shared" si="1187"/>
        <v/>
      </c>
      <c r="DB870" s="145" t="str">
        <f t="shared" si="1188"/>
        <v/>
      </c>
      <c r="DC870" s="143" t="str">
        <f t="shared" si="1189"/>
        <v/>
      </c>
      <c r="DD870" s="121"/>
      <c r="DE870" s="113" t="str">
        <f t="shared" si="1190"/>
        <v/>
      </c>
      <c r="DF870" s="113" t="str">
        <f t="shared" si="1191"/>
        <v/>
      </c>
      <c r="DG870" s="111" t="e">
        <f t="shared" si="1219"/>
        <v>#N/A</v>
      </c>
      <c r="DH870" s="108" t="str">
        <f t="shared" si="1192"/>
        <v/>
      </c>
      <c r="DI870" s="108" t="str">
        <f t="shared" si="1220"/>
        <v/>
      </c>
      <c r="DJ870" s="108" t="str">
        <f t="shared" si="1221"/>
        <v/>
      </c>
      <c r="DK870" s="108" t="str">
        <f t="shared" si="1224"/>
        <v/>
      </c>
      <c r="DL870" s="108" t="str">
        <f t="shared" si="1222"/>
        <v/>
      </c>
      <c r="DM870" s="108" t="str">
        <f t="shared" si="1223"/>
        <v/>
      </c>
      <c r="DN870" s="103"/>
      <c r="DO870" s="170" t="str">
        <f t="shared" si="1193"/>
        <v/>
      </c>
      <c r="DP870" s="170" t="str">
        <f t="shared" si="1194"/>
        <v/>
      </c>
      <c r="DQ870" s="170" t="str">
        <f t="shared" si="1195"/>
        <v/>
      </c>
      <c r="DR870" s="55" t="str">
        <f t="shared" si="1196"/>
        <v/>
      </c>
      <c r="DS870" s="55" t="str">
        <f t="shared" si="1197"/>
        <v/>
      </c>
      <c r="DT870" s="173" t="str">
        <f t="shared" si="1198"/>
        <v/>
      </c>
      <c r="DU870" s="55" t="str">
        <f t="shared" si="1199"/>
        <v/>
      </c>
      <c r="DV870" s="21" t="str">
        <f t="shared" si="1200"/>
        <v/>
      </c>
      <c r="DW870" s="11" t="str">
        <f t="shared" si="1225"/>
        <v/>
      </c>
      <c r="DX870" s="12" t="str">
        <f t="shared" si="1201"/>
        <v/>
      </c>
      <c r="DY870" s="15"/>
    </row>
    <row r="871" spans="1:129" ht="19.899999999999999" customHeight="1" x14ac:dyDescent="0.25">
      <c r="A871" s="47">
        <f t="shared" si="1202"/>
        <v>870</v>
      </c>
      <c r="B871" s="176"/>
      <c r="C871" s="194"/>
      <c r="D871" s="176"/>
      <c r="E871" s="194"/>
      <c r="F871" s="192"/>
      <c r="G871" s="193"/>
      <c r="H871" s="176"/>
      <c r="I871" s="176"/>
      <c r="J871" s="180"/>
      <c r="K871" s="180"/>
      <c r="L871" s="180"/>
      <c r="M871" s="40"/>
      <c r="N871" s="10" t="str">
        <f t="shared" si="1145"/>
        <v/>
      </c>
      <c r="O871" s="13"/>
      <c r="P871" s="26" t="str">
        <f t="shared" si="1230"/>
        <v/>
      </c>
      <c r="Q871" s="26" t="str">
        <f t="shared" si="1230"/>
        <v/>
      </c>
      <c r="R871" s="26" t="str">
        <f t="shared" si="1230"/>
        <v/>
      </c>
      <c r="S871" s="26" t="str">
        <f t="shared" si="1230"/>
        <v/>
      </c>
      <c r="T871" s="26" t="str">
        <f t="shared" si="1230"/>
        <v/>
      </c>
      <c r="U871" s="157" t="str">
        <f t="shared" si="1230"/>
        <v/>
      </c>
      <c r="V871" s="26" t="str">
        <f t="shared" si="1230"/>
        <v/>
      </c>
      <c r="W871" s="26" t="str">
        <f t="shared" si="1230"/>
        <v/>
      </c>
      <c r="X871" s="26" t="str">
        <f t="shared" si="1230"/>
        <v/>
      </c>
      <c r="Y871" s="24" t="str">
        <f t="shared" si="1230"/>
        <v/>
      </c>
      <c r="Z871" s="18" t="str">
        <f t="shared" si="1229"/>
        <v/>
      </c>
      <c r="AA871" s="24" t="str">
        <f t="shared" si="1229"/>
        <v/>
      </c>
      <c r="AB871" s="24" t="str">
        <f t="shared" si="1229"/>
        <v/>
      </c>
      <c r="AC871" s="26" t="str">
        <f t="shared" si="1229"/>
        <v/>
      </c>
      <c r="AD871" s="33" t="str">
        <f t="shared" si="1229"/>
        <v/>
      </c>
      <c r="AE871" s="24" t="str">
        <f t="shared" si="1229"/>
        <v/>
      </c>
      <c r="AF871" s="26" t="str">
        <f t="shared" si="1229"/>
        <v/>
      </c>
      <c r="AG871" s="24" t="str">
        <f t="shared" si="1229"/>
        <v/>
      </c>
      <c r="AH871" s="26" t="str">
        <f t="shared" si="1229"/>
        <v/>
      </c>
      <c r="AI871" s="26" t="str">
        <f t="shared" si="1229"/>
        <v/>
      </c>
      <c r="AJ871" s="26" t="str">
        <f t="shared" si="1229"/>
        <v/>
      </c>
      <c r="AK871" s="26" t="str">
        <f t="shared" si="1229"/>
        <v/>
      </c>
      <c r="AL871" s="26" t="str">
        <f t="shared" si="1229"/>
        <v/>
      </c>
      <c r="AM871" s="18" t="str">
        <f t="shared" si="1229"/>
        <v/>
      </c>
      <c r="AN871" s="9"/>
      <c r="AO871" s="152" t="str">
        <f t="shared" si="1203"/>
        <v/>
      </c>
      <c r="AP871" s="150" t="str">
        <f t="shared" si="1146"/>
        <v/>
      </c>
      <c r="AQ871" s="151" t="str">
        <f t="shared" si="1147"/>
        <v/>
      </c>
      <c r="AR871" s="107" t="str">
        <f t="shared" si="1148"/>
        <v/>
      </c>
      <c r="AS871" s="128" t="str">
        <f t="shared" si="1149"/>
        <v/>
      </c>
      <c r="AT871" s="114" t="str">
        <f t="shared" si="1204"/>
        <v/>
      </c>
      <c r="AU871" s="114" t="str">
        <f t="shared" si="1205"/>
        <v/>
      </c>
      <c r="AV871" s="114" t="str">
        <f t="shared" si="1206"/>
        <v/>
      </c>
      <c r="AW871" s="114" t="str">
        <f t="shared" si="1207"/>
        <v/>
      </c>
      <c r="AX871" s="117" t="str">
        <f t="shared" si="1208"/>
        <v/>
      </c>
      <c r="AY871" s="117" t="str">
        <f t="shared" si="1209"/>
        <v/>
      </c>
      <c r="AZ871" s="111" t="str">
        <f t="shared" si="1210"/>
        <v/>
      </c>
      <c r="BA871" s="133" t="str">
        <f t="shared" si="1211"/>
        <v/>
      </c>
      <c r="BB871" s="126" t="str">
        <f t="shared" si="1150"/>
        <v/>
      </c>
      <c r="BC871" s="126" t="str">
        <f t="shared" si="1151"/>
        <v/>
      </c>
      <c r="BD871" s="127" t="str">
        <f t="shared" si="1152"/>
        <v/>
      </c>
      <c r="BE871" s="115" t="str">
        <f t="shared" si="1153"/>
        <v/>
      </c>
      <c r="BF871" s="148" t="str">
        <f t="shared" si="1154"/>
        <v/>
      </c>
      <c r="BG871" s="126" t="str">
        <f t="shared" si="1155"/>
        <v/>
      </c>
      <c r="BH871" s="126" t="str">
        <f t="shared" si="1156"/>
        <v/>
      </c>
      <c r="BI871" s="126" t="str">
        <f t="shared" si="1157"/>
        <v/>
      </c>
      <c r="BJ871" s="126" t="str">
        <f t="shared" si="1158"/>
        <v/>
      </c>
      <c r="BK871" s="111" t="str">
        <f t="shared" si="1159"/>
        <v/>
      </c>
      <c r="BL871" s="118" t="str">
        <f t="shared" si="1212"/>
        <v/>
      </c>
      <c r="BM871" s="115" t="str">
        <f t="shared" si="1160"/>
        <v/>
      </c>
      <c r="BN871" s="110" t="str">
        <f t="shared" si="1161"/>
        <v/>
      </c>
      <c r="BO871" s="110" t="str">
        <f t="shared" si="1162"/>
        <v/>
      </c>
      <c r="BP871" s="111" t="str">
        <f t="shared" si="1213"/>
        <v/>
      </c>
      <c r="BQ871" s="110" t="str">
        <f t="shared" si="1214"/>
        <v/>
      </c>
      <c r="BR871" s="153"/>
      <c r="BS871" s="115" t="str">
        <f t="shared" si="1163"/>
        <v/>
      </c>
      <c r="BT871" s="132" t="str">
        <f t="shared" si="1226"/>
        <v/>
      </c>
      <c r="BU871" s="146" t="str">
        <f t="shared" si="1164"/>
        <v/>
      </c>
      <c r="BV871" s="115" t="str">
        <f t="shared" si="1165"/>
        <v/>
      </c>
      <c r="BW871" s="118" t="str">
        <f t="shared" si="1166"/>
        <v/>
      </c>
      <c r="BX871" s="119"/>
      <c r="BY871" s="111" t="str">
        <f t="shared" si="1167"/>
        <v/>
      </c>
      <c r="BZ871" s="111" t="str">
        <f t="shared" si="1168"/>
        <v/>
      </c>
      <c r="CA871" s="111" t="str">
        <f t="shared" si="1169"/>
        <v/>
      </c>
      <c r="CB871" s="142" t="str">
        <f t="shared" si="1170"/>
        <v/>
      </c>
      <c r="CC871" s="184" t="str">
        <f t="shared" si="1171"/>
        <v/>
      </c>
      <c r="CD871" s="115" t="str">
        <f t="shared" si="1172"/>
        <v/>
      </c>
      <c r="CE871" s="115" t="str">
        <f t="shared" si="1173"/>
        <v/>
      </c>
      <c r="CF871" s="125" t="str">
        <f t="shared" si="1174"/>
        <v/>
      </c>
      <c r="CG871" s="125" t="str">
        <f t="shared" si="1175"/>
        <v/>
      </c>
      <c r="CH871" s="149" t="str">
        <f t="shared" si="1176"/>
        <v/>
      </c>
      <c r="CI871" s="142" t="str">
        <f t="shared" si="1177"/>
        <v/>
      </c>
      <c r="CJ871" s="119"/>
      <c r="CK871" s="109"/>
      <c r="CL871" s="166" t="str">
        <f t="shared" si="1178"/>
        <v/>
      </c>
      <c r="CM871" s="166" t="str">
        <f t="shared" si="1179"/>
        <v/>
      </c>
      <c r="CN871" s="163" t="str">
        <f t="shared" si="1180"/>
        <v/>
      </c>
      <c r="CO871" s="164" t="str">
        <f t="shared" si="1181"/>
        <v/>
      </c>
      <c r="CP871" s="109"/>
      <c r="CQ871" s="163" t="str">
        <f t="shared" si="1182"/>
        <v/>
      </c>
      <c r="CR871" s="163" t="str">
        <f t="shared" si="1183"/>
        <v/>
      </c>
      <c r="CS871" s="109"/>
      <c r="CT871" s="112" t="str">
        <f t="shared" si="1215"/>
        <v/>
      </c>
      <c r="CU871" s="145" t="str">
        <f t="shared" si="1216"/>
        <v/>
      </c>
      <c r="CV871" s="111" t="str">
        <f t="shared" si="1217"/>
        <v/>
      </c>
      <c r="CW871" s="111" t="str">
        <f t="shared" si="1218"/>
        <v/>
      </c>
      <c r="CX871" s="109" t="str">
        <f t="shared" si="1184"/>
        <v/>
      </c>
      <c r="CY871" s="126" t="str">
        <f t="shared" si="1185"/>
        <v/>
      </c>
      <c r="CZ871" s="126" t="str">
        <f t="shared" si="1186"/>
        <v/>
      </c>
      <c r="DA871" s="126" t="str">
        <f t="shared" si="1187"/>
        <v/>
      </c>
      <c r="DB871" s="145" t="str">
        <f t="shared" si="1188"/>
        <v/>
      </c>
      <c r="DC871" s="143" t="str">
        <f t="shared" si="1189"/>
        <v/>
      </c>
      <c r="DD871" s="121"/>
      <c r="DE871" s="113" t="str">
        <f t="shared" si="1190"/>
        <v/>
      </c>
      <c r="DF871" s="113" t="str">
        <f t="shared" si="1191"/>
        <v/>
      </c>
      <c r="DG871" s="111" t="e">
        <f t="shared" si="1219"/>
        <v>#N/A</v>
      </c>
      <c r="DH871" s="108" t="str">
        <f t="shared" si="1192"/>
        <v/>
      </c>
      <c r="DI871" s="108" t="str">
        <f t="shared" si="1220"/>
        <v/>
      </c>
      <c r="DJ871" s="108" t="str">
        <f t="shared" si="1221"/>
        <v/>
      </c>
      <c r="DK871" s="108" t="str">
        <f t="shared" si="1224"/>
        <v/>
      </c>
      <c r="DL871" s="108" t="str">
        <f t="shared" si="1222"/>
        <v/>
      </c>
      <c r="DM871" s="108" t="str">
        <f t="shared" si="1223"/>
        <v/>
      </c>
      <c r="DN871" s="103"/>
      <c r="DO871" s="170" t="str">
        <f t="shared" si="1193"/>
        <v/>
      </c>
      <c r="DP871" s="170" t="str">
        <f t="shared" si="1194"/>
        <v/>
      </c>
      <c r="DQ871" s="170" t="str">
        <f t="shared" si="1195"/>
        <v/>
      </c>
      <c r="DR871" s="55" t="str">
        <f t="shared" si="1196"/>
        <v/>
      </c>
      <c r="DS871" s="55" t="str">
        <f t="shared" si="1197"/>
        <v/>
      </c>
      <c r="DT871" s="173" t="str">
        <f t="shared" si="1198"/>
        <v/>
      </c>
      <c r="DU871" s="55" t="str">
        <f t="shared" si="1199"/>
        <v/>
      </c>
      <c r="DV871" s="21" t="str">
        <f t="shared" si="1200"/>
        <v/>
      </c>
      <c r="DW871" s="11" t="str">
        <f t="shared" si="1225"/>
        <v/>
      </c>
      <c r="DX871" s="12" t="str">
        <f t="shared" si="1201"/>
        <v/>
      </c>
      <c r="DY871" s="15"/>
    </row>
    <row r="872" spans="1:129" ht="19.899999999999999" customHeight="1" x14ac:dyDescent="0.25">
      <c r="A872" s="47">
        <f t="shared" si="1202"/>
        <v>871</v>
      </c>
      <c r="B872" s="176"/>
      <c r="C872" s="194"/>
      <c r="D872" s="176"/>
      <c r="E872" s="194"/>
      <c r="F872" s="192"/>
      <c r="G872" s="193"/>
      <c r="H872" s="176"/>
      <c r="I872" s="176"/>
      <c r="J872" s="180"/>
      <c r="K872" s="180"/>
      <c r="L872" s="180"/>
      <c r="M872" s="40"/>
      <c r="N872" s="10" t="str">
        <f t="shared" si="1145"/>
        <v/>
      </c>
      <c r="O872" s="13"/>
      <c r="P872" s="26" t="str">
        <f t="shared" si="1230"/>
        <v/>
      </c>
      <c r="Q872" s="26" t="str">
        <f t="shared" si="1230"/>
        <v/>
      </c>
      <c r="R872" s="26" t="str">
        <f t="shared" si="1230"/>
        <v/>
      </c>
      <c r="S872" s="26" t="str">
        <f t="shared" si="1230"/>
        <v/>
      </c>
      <c r="T872" s="26" t="str">
        <f t="shared" si="1230"/>
        <v/>
      </c>
      <c r="U872" s="157" t="str">
        <f t="shared" si="1230"/>
        <v/>
      </c>
      <c r="V872" s="26" t="str">
        <f t="shared" si="1230"/>
        <v/>
      </c>
      <c r="W872" s="26" t="str">
        <f t="shared" si="1230"/>
        <v/>
      </c>
      <c r="X872" s="26" t="str">
        <f t="shared" si="1230"/>
        <v/>
      </c>
      <c r="Y872" s="24" t="str">
        <f t="shared" si="1230"/>
        <v/>
      </c>
      <c r="Z872" s="18" t="str">
        <f t="shared" si="1229"/>
        <v/>
      </c>
      <c r="AA872" s="24" t="str">
        <f t="shared" si="1229"/>
        <v/>
      </c>
      <c r="AB872" s="24" t="str">
        <f t="shared" si="1229"/>
        <v/>
      </c>
      <c r="AC872" s="26" t="str">
        <f t="shared" si="1229"/>
        <v/>
      </c>
      <c r="AD872" s="33" t="str">
        <f t="shared" si="1229"/>
        <v/>
      </c>
      <c r="AE872" s="24" t="str">
        <f t="shared" si="1229"/>
        <v/>
      </c>
      <c r="AF872" s="26" t="str">
        <f t="shared" si="1229"/>
        <v/>
      </c>
      <c r="AG872" s="24" t="str">
        <f t="shared" si="1229"/>
        <v/>
      </c>
      <c r="AH872" s="26" t="str">
        <f t="shared" si="1229"/>
        <v/>
      </c>
      <c r="AI872" s="26" t="str">
        <f t="shared" si="1229"/>
        <v/>
      </c>
      <c r="AJ872" s="26" t="str">
        <f t="shared" si="1229"/>
        <v/>
      </c>
      <c r="AK872" s="26" t="str">
        <f t="shared" si="1229"/>
        <v/>
      </c>
      <c r="AL872" s="26" t="str">
        <f t="shared" si="1229"/>
        <v/>
      </c>
      <c r="AM872" s="18" t="str">
        <f t="shared" si="1229"/>
        <v/>
      </c>
      <c r="AN872" s="9"/>
      <c r="AO872" s="152" t="str">
        <f t="shared" si="1203"/>
        <v/>
      </c>
      <c r="AP872" s="150" t="str">
        <f t="shared" si="1146"/>
        <v/>
      </c>
      <c r="AQ872" s="151" t="str">
        <f t="shared" si="1147"/>
        <v/>
      </c>
      <c r="AR872" s="107" t="str">
        <f t="shared" si="1148"/>
        <v/>
      </c>
      <c r="AS872" s="128" t="str">
        <f t="shared" si="1149"/>
        <v/>
      </c>
      <c r="AT872" s="114" t="str">
        <f t="shared" si="1204"/>
        <v/>
      </c>
      <c r="AU872" s="114" t="str">
        <f t="shared" si="1205"/>
        <v/>
      </c>
      <c r="AV872" s="114" t="str">
        <f t="shared" si="1206"/>
        <v/>
      </c>
      <c r="AW872" s="114" t="str">
        <f t="shared" si="1207"/>
        <v/>
      </c>
      <c r="AX872" s="117" t="str">
        <f t="shared" si="1208"/>
        <v/>
      </c>
      <c r="AY872" s="117" t="str">
        <f t="shared" si="1209"/>
        <v/>
      </c>
      <c r="AZ872" s="111" t="str">
        <f t="shared" si="1210"/>
        <v/>
      </c>
      <c r="BA872" s="133" t="str">
        <f t="shared" si="1211"/>
        <v/>
      </c>
      <c r="BB872" s="126" t="str">
        <f t="shared" si="1150"/>
        <v/>
      </c>
      <c r="BC872" s="126" t="str">
        <f t="shared" si="1151"/>
        <v/>
      </c>
      <c r="BD872" s="127" t="str">
        <f t="shared" si="1152"/>
        <v/>
      </c>
      <c r="BE872" s="115" t="str">
        <f t="shared" si="1153"/>
        <v/>
      </c>
      <c r="BF872" s="148" t="str">
        <f t="shared" si="1154"/>
        <v/>
      </c>
      <c r="BG872" s="126" t="str">
        <f t="shared" si="1155"/>
        <v/>
      </c>
      <c r="BH872" s="126" t="str">
        <f t="shared" si="1156"/>
        <v/>
      </c>
      <c r="BI872" s="126" t="str">
        <f t="shared" si="1157"/>
        <v/>
      </c>
      <c r="BJ872" s="126" t="str">
        <f t="shared" si="1158"/>
        <v/>
      </c>
      <c r="BK872" s="111" t="str">
        <f t="shared" si="1159"/>
        <v/>
      </c>
      <c r="BL872" s="118" t="str">
        <f t="shared" si="1212"/>
        <v/>
      </c>
      <c r="BM872" s="115" t="str">
        <f t="shared" si="1160"/>
        <v/>
      </c>
      <c r="BN872" s="110" t="str">
        <f t="shared" si="1161"/>
        <v/>
      </c>
      <c r="BO872" s="110" t="str">
        <f t="shared" si="1162"/>
        <v/>
      </c>
      <c r="BP872" s="111" t="str">
        <f t="shared" si="1213"/>
        <v/>
      </c>
      <c r="BQ872" s="110" t="str">
        <f t="shared" si="1214"/>
        <v/>
      </c>
      <c r="BR872" s="153"/>
      <c r="BS872" s="115" t="str">
        <f t="shared" si="1163"/>
        <v/>
      </c>
      <c r="BT872" s="132" t="str">
        <f t="shared" si="1226"/>
        <v/>
      </c>
      <c r="BU872" s="146" t="str">
        <f t="shared" si="1164"/>
        <v/>
      </c>
      <c r="BV872" s="115" t="str">
        <f t="shared" si="1165"/>
        <v/>
      </c>
      <c r="BW872" s="118" t="str">
        <f t="shared" si="1166"/>
        <v/>
      </c>
      <c r="BX872" s="119"/>
      <c r="BY872" s="111" t="str">
        <f t="shared" si="1167"/>
        <v/>
      </c>
      <c r="BZ872" s="111" t="str">
        <f t="shared" si="1168"/>
        <v/>
      </c>
      <c r="CA872" s="111" t="str">
        <f t="shared" si="1169"/>
        <v/>
      </c>
      <c r="CB872" s="142" t="str">
        <f t="shared" si="1170"/>
        <v/>
      </c>
      <c r="CC872" s="184" t="str">
        <f t="shared" si="1171"/>
        <v/>
      </c>
      <c r="CD872" s="115" t="str">
        <f t="shared" si="1172"/>
        <v/>
      </c>
      <c r="CE872" s="115" t="str">
        <f t="shared" si="1173"/>
        <v/>
      </c>
      <c r="CF872" s="125" t="str">
        <f t="shared" si="1174"/>
        <v/>
      </c>
      <c r="CG872" s="125" t="str">
        <f t="shared" si="1175"/>
        <v/>
      </c>
      <c r="CH872" s="149" t="str">
        <f t="shared" si="1176"/>
        <v/>
      </c>
      <c r="CI872" s="142" t="str">
        <f t="shared" si="1177"/>
        <v/>
      </c>
      <c r="CJ872" s="119"/>
      <c r="CK872" s="109"/>
      <c r="CL872" s="166" t="str">
        <f t="shared" si="1178"/>
        <v/>
      </c>
      <c r="CM872" s="166" t="str">
        <f t="shared" si="1179"/>
        <v/>
      </c>
      <c r="CN872" s="163" t="str">
        <f t="shared" si="1180"/>
        <v/>
      </c>
      <c r="CO872" s="164" t="str">
        <f t="shared" si="1181"/>
        <v/>
      </c>
      <c r="CP872" s="109"/>
      <c r="CQ872" s="163" t="str">
        <f t="shared" si="1182"/>
        <v/>
      </c>
      <c r="CR872" s="163" t="str">
        <f t="shared" si="1183"/>
        <v/>
      </c>
      <c r="CS872" s="109"/>
      <c r="CT872" s="112" t="str">
        <f t="shared" si="1215"/>
        <v/>
      </c>
      <c r="CU872" s="145" t="str">
        <f t="shared" si="1216"/>
        <v/>
      </c>
      <c r="CV872" s="111" t="str">
        <f t="shared" si="1217"/>
        <v/>
      </c>
      <c r="CW872" s="111" t="str">
        <f t="shared" si="1218"/>
        <v/>
      </c>
      <c r="CX872" s="109" t="str">
        <f t="shared" si="1184"/>
        <v/>
      </c>
      <c r="CY872" s="126" t="str">
        <f t="shared" si="1185"/>
        <v/>
      </c>
      <c r="CZ872" s="126" t="str">
        <f t="shared" si="1186"/>
        <v/>
      </c>
      <c r="DA872" s="126" t="str">
        <f t="shared" si="1187"/>
        <v/>
      </c>
      <c r="DB872" s="145" t="str">
        <f t="shared" si="1188"/>
        <v/>
      </c>
      <c r="DC872" s="143" t="str">
        <f t="shared" si="1189"/>
        <v/>
      </c>
      <c r="DD872" s="121"/>
      <c r="DE872" s="113" t="str">
        <f t="shared" si="1190"/>
        <v/>
      </c>
      <c r="DF872" s="113" t="str">
        <f t="shared" si="1191"/>
        <v/>
      </c>
      <c r="DG872" s="111" t="e">
        <f t="shared" si="1219"/>
        <v>#N/A</v>
      </c>
      <c r="DH872" s="108" t="str">
        <f t="shared" si="1192"/>
        <v/>
      </c>
      <c r="DI872" s="108" t="str">
        <f t="shared" si="1220"/>
        <v/>
      </c>
      <c r="DJ872" s="108" t="str">
        <f t="shared" si="1221"/>
        <v/>
      </c>
      <c r="DK872" s="108" t="str">
        <f t="shared" si="1224"/>
        <v/>
      </c>
      <c r="DL872" s="108" t="str">
        <f t="shared" si="1222"/>
        <v/>
      </c>
      <c r="DM872" s="108" t="str">
        <f t="shared" si="1223"/>
        <v/>
      </c>
      <c r="DN872" s="103"/>
      <c r="DO872" s="170" t="str">
        <f t="shared" si="1193"/>
        <v/>
      </c>
      <c r="DP872" s="170" t="str">
        <f t="shared" si="1194"/>
        <v/>
      </c>
      <c r="DQ872" s="170" t="str">
        <f t="shared" si="1195"/>
        <v/>
      </c>
      <c r="DR872" s="55" t="str">
        <f t="shared" si="1196"/>
        <v/>
      </c>
      <c r="DS872" s="55" t="str">
        <f t="shared" si="1197"/>
        <v/>
      </c>
      <c r="DT872" s="173" t="str">
        <f t="shared" si="1198"/>
        <v/>
      </c>
      <c r="DU872" s="55" t="str">
        <f t="shared" si="1199"/>
        <v/>
      </c>
      <c r="DV872" s="21" t="str">
        <f t="shared" si="1200"/>
        <v/>
      </c>
      <c r="DW872" s="11" t="str">
        <f t="shared" si="1225"/>
        <v/>
      </c>
      <c r="DX872" s="12" t="str">
        <f t="shared" si="1201"/>
        <v/>
      </c>
      <c r="DY872" s="15"/>
    </row>
    <row r="873" spans="1:129" ht="19.899999999999999" customHeight="1" x14ac:dyDescent="0.25">
      <c r="A873" s="47">
        <f t="shared" si="1202"/>
        <v>872</v>
      </c>
      <c r="B873" s="176"/>
      <c r="C873" s="194"/>
      <c r="D873" s="176"/>
      <c r="E873" s="194"/>
      <c r="F873" s="192"/>
      <c r="G873" s="193"/>
      <c r="H873" s="176"/>
      <c r="I873" s="176"/>
      <c r="J873" s="180"/>
      <c r="K873" s="180"/>
      <c r="L873" s="180"/>
      <c r="M873" s="40"/>
      <c r="N873" s="10" t="str">
        <f t="shared" si="1145"/>
        <v/>
      </c>
      <c r="O873" s="13"/>
      <c r="P873" s="26" t="str">
        <f t="shared" si="1230"/>
        <v/>
      </c>
      <c r="Q873" s="26" t="str">
        <f t="shared" si="1230"/>
        <v/>
      </c>
      <c r="R873" s="26" t="str">
        <f t="shared" si="1230"/>
        <v/>
      </c>
      <c r="S873" s="26" t="str">
        <f t="shared" si="1230"/>
        <v/>
      </c>
      <c r="T873" s="26" t="str">
        <f t="shared" si="1230"/>
        <v/>
      </c>
      <c r="U873" s="157" t="str">
        <f t="shared" si="1230"/>
        <v/>
      </c>
      <c r="V873" s="26" t="str">
        <f t="shared" si="1230"/>
        <v/>
      </c>
      <c r="W873" s="26" t="str">
        <f t="shared" si="1230"/>
        <v/>
      </c>
      <c r="X873" s="26" t="str">
        <f t="shared" si="1230"/>
        <v/>
      </c>
      <c r="Y873" s="24" t="str">
        <f t="shared" si="1230"/>
        <v/>
      </c>
      <c r="Z873" s="18" t="str">
        <f t="shared" si="1229"/>
        <v/>
      </c>
      <c r="AA873" s="24" t="str">
        <f t="shared" si="1229"/>
        <v/>
      </c>
      <c r="AB873" s="24" t="str">
        <f t="shared" si="1229"/>
        <v/>
      </c>
      <c r="AC873" s="26" t="str">
        <f t="shared" si="1229"/>
        <v/>
      </c>
      <c r="AD873" s="33" t="str">
        <f t="shared" si="1229"/>
        <v/>
      </c>
      <c r="AE873" s="24" t="str">
        <f t="shared" si="1229"/>
        <v/>
      </c>
      <c r="AF873" s="26" t="str">
        <f t="shared" si="1229"/>
        <v/>
      </c>
      <c r="AG873" s="24" t="str">
        <f t="shared" si="1229"/>
        <v/>
      </c>
      <c r="AH873" s="26" t="str">
        <f t="shared" si="1229"/>
        <v/>
      </c>
      <c r="AI873" s="26" t="str">
        <f t="shared" si="1229"/>
        <v/>
      </c>
      <c r="AJ873" s="26" t="str">
        <f t="shared" si="1229"/>
        <v/>
      </c>
      <c r="AK873" s="26" t="str">
        <f t="shared" si="1229"/>
        <v/>
      </c>
      <c r="AL873" s="26" t="str">
        <f t="shared" si="1229"/>
        <v/>
      </c>
      <c r="AM873" s="18" t="str">
        <f t="shared" si="1229"/>
        <v/>
      </c>
      <c r="AN873" s="9"/>
      <c r="AO873" s="152" t="str">
        <f t="shared" si="1203"/>
        <v/>
      </c>
      <c r="AP873" s="150" t="str">
        <f t="shared" si="1146"/>
        <v/>
      </c>
      <c r="AQ873" s="151" t="str">
        <f t="shared" si="1147"/>
        <v/>
      </c>
      <c r="AR873" s="107" t="str">
        <f t="shared" si="1148"/>
        <v/>
      </c>
      <c r="AS873" s="128" t="str">
        <f t="shared" si="1149"/>
        <v/>
      </c>
      <c r="AT873" s="114" t="str">
        <f t="shared" si="1204"/>
        <v/>
      </c>
      <c r="AU873" s="114" t="str">
        <f t="shared" si="1205"/>
        <v/>
      </c>
      <c r="AV873" s="114" t="str">
        <f t="shared" si="1206"/>
        <v/>
      </c>
      <c r="AW873" s="114" t="str">
        <f t="shared" si="1207"/>
        <v/>
      </c>
      <c r="AX873" s="117" t="str">
        <f t="shared" si="1208"/>
        <v/>
      </c>
      <c r="AY873" s="117" t="str">
        <f t="shared" si="1209"/>
        <v/>
      </c>
      <c r="AZ873" s="111" t="str">
        <f t="shared" si="1210"/>
        <v/>
      </c>
      <c r="BA873" s="133" t="str">
        <f t="shared" si="1211"/>
        <v/>
      </c>
      <c r="BB873" s="126" t="str">
        <f t="shared" si="1150"/>
        <v/>
      </c>
      <c r="BC873" s="126" t="str">
        <f t="shared" si="1151"/>
        <v/>
      </c>
      <c r="BD873" s="127" t="str">
        <f t="shared" si="1152"/>
        <v/>
      </c>
      <c r="BE873" s="115" t="str">
        <f t="shared" si="1153"/>
        <v/>
      </c>
      <c r="BF873" s="148" t="str">
        <f t="shared" si="1154"/>
        <v/>
      </c>
      <c r="BG873" s="126" t="str">
        <f t="shared" si="1155"/>
        <v/>
      </c>
      <c r="BH873" s="126" t="str">
        <f t="shared" si="1156"/>
        <v/>
      </c>
      <c r="BI873" s="126" t="str">
        <f t="shared" si="1157"/>
        <v/>
      </c>
      <c r="BJ873" s="126" t="str">
        <f t="shared" si="1158"/>
        <v/>
      </c>
      <c r="BK873" s="111" t="str">
        <f t="shared" si="1159"/>
        <v/>
      </c>
      <c r="BL873" s="118" t="str">
        <f t="shared" si="1212"/>
        <v/>
      </c>
      <c r="BM873" s="115" t="str">
        <f t="shared" si="1160"/>
        <v/>
      </c>
      <c r="BN873" s="110" t="str">
        <f t="shared" si="1161"/>
        <v/>
      </c>
      <c r="BO873" s="110" t="str">
        <f t="shared" si="1162"/>
        <v/>
      </c>
      <c r="BP873" s="111" t="str">
        <f t="shared" si="1213"/>
        <v/>
      </c>
      <c r="BQ873" s="110" t="str">
        <f t="shared" si="1214"/>
        <v/>
      </c>
      <c r="BR873" s="153"/>
      <c r="BS873" s="115" t="str">
        <f t="shared" si="1163"/>
        <v/>
      </c>
      <c r="BT873" s="132" t="str">
        <f t="shared" si="1226"/>
        <v/>
      </c>
      <c r="BU873" s="146" t="str">
        <f t="shared" si="1164"/>
        <v/>
      </c>
      <c r="BV873" s="115" t="str">
        <f t="shared" si="1165"/>
        <v/>
      </c>
      <c r="BW873" s="118" t="str">
        <f t="shared" si="1166"/>
        <v/>
      </c>
      <c r="BX873" s="119"/>
      <c r="BY873" s="111" t="str">
        <f t="shared" si="1167"/>
        <v/>
      </c>
      <c r="BZ873" s="111" t="str">
        <f t="shared" si="1168"/>
        <v/>
      </c>
      <c r="CA873" s="111" t="str">
        <f t="shared" si="1169"/>
        <v/>
      </c>
      <c r="CB873" s="142" t="str">
        <f t="shared" si="1170"/>
        <v/>
      </c>
      <c r="CC873" s="184" t="str">
        <f t="shared" si="1171"/>
        <v/>
      </c>
      <c r="CD873" s="115" t="str">
        <f t="shared" si="1172"/>
        <v/>
      </c>
      <c r="CE873" s="115" t="str">
        <f t="shared" si="1173"/>
        <v/>
      </c>
      <c r="CF873" s="125" t="str">
        <f t="shared" si="1174"/>
        <v/>
      </c>
      <c r="CG873" s="125" t="str">
        <f t="shared" si="1175"/>
        <v/>
      </c>
      <c r="CH873" s="149" t="str">
        <f t="shared" si="1176"/>
        <v/>
      </c>
      <c r="CI873" s="142" t="str">
        <f t="shared" si="1177"/>
        <v/>
      </c>
      <c r="CJ873" s="119"/>
      <c r="CK873" s="109"/>
      <c r="CL873" s="166" t="str">
        <f t="shared" si="1178"/>
        <v/>
      </c>
      <c r="CM873" s="166" t="str">
        <f t="shared" si="1179"/>
        <v/>
      </c>
      <c r="CN873" s="163" t="str">
        <f t="shared" si="1180"/>
        <v/>
      </c>
      <c r="CO873" s="164" t="str">
        <f t="shared" si="1181"/>
        <v/>
      </c>
      <c r="CP873" s="109"/>
      <c r="CQ873" s="163" t="str">
        <f t="shared" si="1182"/>
        <v/>
      </c>
      <c r="CR873" s="163" t="str">
        <f t="shared" si="1183"/>
        <v/>
      </c>
      <c r="CS873" s="109"/>
      <c r="CT873" s="112" t="str">
        <f t="shared" si="1215"/>
        <v/>
      </c>
      <c r="CU873" s="145" t="str">
        <f t="shared" si="1216"/>
        <v/>
      </c>
      <c r="CV873" s="111" t="str">
        <f t="shared" si="1217"/>
        <v/>
      </c>
      <c r="CW873" s="111" t="str">
        <f t="shared" si="1218"/>
        <v/>
      </c>
      <c r="CX873" s="109" t="str">
        <f t="shared" si="1184"/>
        <v/>
      </c>
      <c r="CY873" s="126" t="str">
        <f t="shared" si="1185"/>
        <v/>
      </c>
      <c r="CZ873" s="126" t="str">
        <f t="shared" si="1186"/>
        <v/>
      </c>
      <c r="DA873" s="126" t="str">
        <f t="shared" si="1187"/>
        <v/>
      </c>
      <c r="DB873" s="145" t="str">
        <f t="shared" si="1188"/>
        <v/>
      </c>
      <c r="DC873" s="143" t="str">
        <f t="shared" si="1189"/>
        <v/>
      </c>
      <c r="DD873" s="121"/>
      <c r="DE873" s="113" t="str">
        <f t="shared" si="1190"/>
        <v/>
      </c>
      <c r="DF873" s="113" t="str">
        <f t="shared" si="1191"/>
        <v/>
      </c>
      <c r="DG873" s="111" t="e">
        <f t="shared" si="1219"/>
        <v>#N/A</v>
      </c>
      <c r="DH873" s="108" t="str">
        <f t="shared" si="1192"/>
        <v/>
      </c>
      <c r="DI873" s="108" t="str">
        <f t="shared" si="1220"/>
        <v/>
      </c>
      <c r="DJ873" s="108" t="str">
        <f t="shared" si="1221"/>
        <v/>
      </c>
      <c r="DK873" s="108" t="str">
        <f t="shared" si="1224"/>
        <v/>
      </c>
      <c r="DL873" s="108" t="str">
        <f t="shared" si="1222"/>
        <v/>
      </c>
      <c r="DM873" s="108" t="str">
        <f t="shared" si="1223"/>
        <v/>
      </c>
      <c r="DN873" s="103"/>
      <c r="DO873" s="170" t="str">
        <f t="shared" si="1193"/>
        <v/>
      </c>
      <c r="DP873" s="170" t="str">
        <f t="shared" si="1194"/>
        <v/>
      </c>
      <c r="DQ873" s="170" t="str">
        <f t="shared" si="1195"/>
        <v/>
      </c>
      <c r="DR873" s="55" t="str">
        <f t="shared" si="1196"/>
        <v/>
      </c>
      <c r="DS873" s="55" t="str">
        <f t="shared" si="1197"/>
        <v/>
      </c>
      <c r="DT873" s="173" t="str">
        <f t="shared" si="1198"/>
        <v/>
      </c>
      <c r="DU873" s="55" t="str">
        <f t="shared" si="1199"/>
        <v/>
      </c>
      <c r="DV873" s="21" t="str">
        <f t="shared" si="1200"/>
        <v/>
      </c>
      <c r="DW873" s="11" t="str">
        <f t="shared" si="1225"/>
        <v/>
      </c>
      <c r="DX873" s="12" t="str">
        <f t="shared" si="1201"/>
        <v/>
      </c>
      <c r="DY873" s="15"/>
    </row>
    <row r="874" spans="1:129" ht="19.899999999999999" customHeight="1" x14ac:dyDescent="0.25">
      <c r="A874" s="47">
        <f t="shared" si="1202"/>
        <v>873</v>
      </c>
      <c r="B874" s="176"/>
      <c r="C874" s="194"/>
      <c r="D874" s="176"/>
      <c r="E874" s="194"/>
      <c r="F874" s="192"/>
      <c r="G874" s="193"/>
      <c r="H874" s="176"/>
      <c r="I874" s="176"/>
      <c r="J874" s="180"/>
      <c r="K874" s="180"/>
      <c r="L874" s="180"/>
      <c r="M874" s="40"/>
      <c r="N874" s="10" t="str">
        <f t="shared" si="1145"/>
        <v/>
      </c>
      <c r="O874" s="13"/>
      <c r="P874" s="26" t="str">
        <f t="shared" si="1230"/>
        <v/>
      </c>
      <c r="Q874" s="26" t="str">
        <f t="shared" si="1230"/>
        <v/>
      </c>
      <c r="R874" s="26" t="str">
        <f t="shared" si="1230"/>
        <v/>
      </c>
      <c r="S874" s="26" t="str">
        <f t="shared" si="1230"/>
        <v/>
      </c>
      <c r="T874" s="26" t="str">
        <f t="shared" si="1230"/>
        <v/>
      </c>
      <c r="U874" s="157" t="str">
        <f t="shared" si="1230"/>
        <v/>
      </c>
      <c r="V874" s="26" t="str">
        <f t="shared" si="1230"/>
        <v/>
      </c>
      <c r="W874" s="26" t="str">
        <f t="shared" si="1230"/>
        <v/>
      </c>
      <c r="X874" s="26" t="str">
        <f t="shared" si="1230"/>
        <v/>
      </c>
      <c r="Y874" s="24" t="str">
        <f t="shared" si="1230"/>
        <v/>
      </c>
      <c r="Z874" s="18" t="str">
        <f t="shared" si="1229"/>
        <v/>
      </c>
      <c r="AA874" s="24" t="str">
        <f t="shared" si="1229"/>
        <v/>
      </c>
      <c r="AB874" s="24" t="str">
        <f t="shared" si="1229"/>
        <v/>
      </c>
      <c r="AC874" s="26" t="str">
        <f t="shared" si="1229"/>
        <v/>
      </c>
      <c r="AD874" s="33" t="str">
        <f t="shared" si="1229"/>
        <v/>
      </c>
      <c r="AE874" s="24" t="str">
        <f t="shared" si="1229"/>
        <v/>
      </c>
      <c r="AF874" s="26" t="str">
        <f t="shared" si="1229"/>
        <v/>
      </c>
      <c r="AG874" s="24" t="str">
        <f t="shared" si="1229"/>
        <v/>
      </c>
      <c r="AH874" s="26" t="str">
        <f t="shared" si="1229"/>
        <v/>
      </c>
      <c r="AI874" s="26" t="str">
        <f t="shared" si="1229"/>
        <v/>
      </c>
      <c r="AJ874" s="26" t="str">
        <f t="shared" si="1229"/>
        <v/>
      </c>
      <c r="AK874" s="26" t="str">
        <f t="shared" si="1229"/>
        <v/>
      </c>
      <c r="AL874" s="26" t="str">
        <f t="shared" si="1229"/>
        <v/>
      </c>
      <c r="AM874" s="18" t="str">
        <f t="shared" si="1229"/>
        <v/>
      </c>
      <c r="AN874" s="9"/>
      <c r="AO874" s="152" t="str">
        <f t="shared" si="1203"/>
        <v/>
      </c>
      <c r="AP874" s="150" t="str">
        <f t="shared" si="1146"/>
        <v/>
      </c>
      <c r="AQ874" s="151" t="str">
        <f t="shared" si="1147"/>
        <v/>
      </c>
      <c r="AR874" s="107" t="str">
        <f t="shared" si="1148"/>
        <v/>
      </c>
      <c r="AS874" s="128" t="str">
        <f t="shared" si="1149"/>
        <v/>
      </c>
      <c r="AT874" s="114" t="str">
        <f t="shared" si="1204"/>
        <v/>
      </c>
      <c r="AU874" s="114" t="str">
        <f t="shared" si="1205"/>
        <v/>
      </c>
      <c r="AV874" s="114" t="str">
        <f t="shared" si="1206"/>
        <v/>
      </c>
      <c r="AW874" s="114" t="str">
        <f t="shared" si="1207"/>
        <v/>
      </c>
      <c r="AX874" s="117" t="str">
        <f t="shared" si="1208"/>
        <v/>
      </c>
      <c r="AY874" s="117" t="str">
        <f t="shared" si="1209"/>
        <v/>
      </c>
      <c r="AZ874" s="111" t="str">
        <f t="shared" si="1210"/>
        <v/>
      </c>
      <c r="BA874" s="133" t="str">
        <f t="shared" si="1211"/>
        <v/>
      </c>
      <c r="BB874" s="126" t="str">
        <f t="shared" si="1150"/>
        <v/>
      </c>
      <c r="BC874" s="126" t="str">
        <f t="shared" si="1151"/>
        <v/>
      </c>
      <c r="BD874" s="127" t="str">
        <f t="shared" si="1152"/>
        <v/>
      </c>
      <c r="BE874" s="115" t="str">
        <f t="shared" si="1153"/>
        <v/>
      </c>
      <c r="BF874" s="148" t="str">
        <f t="shared" si="1154"/>
        <v/>
      </c>
      <c r="BG874" s="126" t="str">
        <f t="shared" si="1155"/>
        <v/>
      </c>
      <c r="BH874" s="126" t="str">
        <f t="shared" si="1156"/>
        <v/>
      </c>
      <c r="BI874" s="126" t="str">
        <f t="shared" si="1157"/>
        <v/>
      </c>
      <c r="BJ874" s="126" t="str">
        <f t="shared" si="1158"/>
        <v/>
      </c>
      <c r="BK874" s="111" t="str">
        <f t="shared" si="1159"/>
        <v/>
      </c>
      <c r="BL874" s="118" t="str">
        <f t="shared" si="1212"/>
        <v/>
      </c>
      <c r="BM874" s="115" t="str">
        <f t="shared" si="1160"/>
        <v/>
      </c>
      <c r="BN874" s="110" t="str">
        <f t="shared" si="1161"/>
        <v/>
      </c>
      <c r="BO874" s="110" t="str">
        <f t="shared" si="1162"/>
        <v/>
      </c>
      <c r="BP874" s="111" t="str">
        <f t="shared" si="1213"/>
        <v/>
      </c>
      <c r="BQ874" s="110" t="str">
        <f t="shared" si="1214"/>
        <v/>
      </c>
      <c r="BR874" s="153"/>
      <c r="BS874" s="115" t="str">
        <f t="shared" si="1163"/>
        <v/>
      </c>
      <c r="BT874" s="132" t="str">
        <f t="shared" si="1226"/>
        <v/>
      </c>
      <c r="BU874" s="146" t="str">
        <f t="shared" si="1164"/>
        <v/>
      </c>
      <c r="BV874" s="115" t="str">
        <f t="shared" si="1165"/>
        <v/>
      </c>
      <c r="BW874" s="118" t="str">
        <f t="shared" si="1166"/>
        <v/>
      </c>
      <c r="BX874" s="119"/>
      <c r="BY874" s="111" t="str">
        <f t="shared" si="1167"/>
        <v/>
      </c>
      <c r="BZ874" s="111" t="str">
        <f t="shared" si="1168"/>
        <v/>
      </c>
      <c r="CA874" s="111" t="str">
        <f t="shared" si="1169"/>
        <v/>
      </c>
      <c r="CB874" s="142" t="str">
        <f t="shared" si="1170"/>
        <v/>
      </c>
      <c r="CC874" s="184" t="str">
        <f t="shared" si="1171"/>
        <v/>
      </c>
      <c r="CD874" s="115" t="str">
        <f t="shared" si="1172"/>
        <v/>
      </c>
      <c r="CE874" s="115" t="str">
        <f t="shared" si="1173"/>
        <v/>
      </c>
      <c r="CF874" s="125" t="str">
        <f t="shared" si="1174"/>
        <v/>
      </c>
      <c r="CG874" s="125" t="str">
        <f t="shared" si="1175"/>
        <v/>
      </c>
      <c r="CH874" s="149" t="str">
        <f t="shared" si="1176"/>
        <v/>
      </c>
      <c r="CI874" s="142" t="str">
        <f t="shared" si="1177"/>
        <v/>
      </c>
      <c r="CJ874" s="119"/>
      <c r="CK874" s="109"/>
      <c r="CL874" s="166" t="str">
        <f t="shared" si="1178"/>
        <v/>
      </c>
      <c r="CM874" s="166" t="str">
        <f t="shared" si="1179"/>
        <v/>
      </c>
      <c r="CN874" s="163" t="str">
        <f t="shared" si="1180"/>
        <v/>
      </c>
      <c r="CO874" s="164" t="str">
        <f t="shared" si="1181"/>
        <v/>
      </c>
      <c r="CP874" s="109"/>
      <c r="CQ874" s="163" t="str">
        <f t="shared" si="1182"/>
        <v/>
      </c>
      <c r="CR874" s="163" t="str">
        <f t="shared" si="1183"/>
        <v/>
      </c>
      <c r="CS874" s="109"/>
      <c r="CT874" s="112" t="str">
        <f t="shared" si="1215"/>
        <v/>
      </c>
      <c r="CU874" s="145" t="str">
        <f t="shared" si="1216"/>
        <v/>
      </c>
      <c r="CV874" s="111" t="str">
        <f t="shared" si="1217"/>
        <v/>
      </c>
      <c r="CW874" s="111" t="str">
        <f t="shared" si="1218"/>
        <v/>
      </c>
      <c r="CX874" s="109" t="str">
        <f t="shared" si="1184"/>
        <v/>
      </c>
      <c r="CY874" s="126" t="str">
        <f t="shared" si="1185"/>
        <v/>
      </c>
      <c r="CZ874" s="126" t="str">
        <f t="shared" si="1186"/>
        <v/>
      </c>
      <c r="DA874" s="126" t="str">
        <f t="shared" si="1187"/>
        <v/>
      </c>
      <c r="DB874" s="145" t="str">
        <f t="shared" si="1188"/>
        <v/>
      </c>
      <c r="DC874" s="143" t="str">
        <f t="shared" si="1189"/>
        <v/>
      </c>
      <c r="DD874" s="121"/>
      <c r="DE874" s="113" t="str">
        <f t="shared" si="1190"/>
        <v/>
      </c>
      <c r="DF874" s="113" t="str">
        <f t="shared" si="1191"/>
        <v/>
      </c>
      <c r="DG874" s="111" t="e">
        <f t="shared" si="1219"/>
        <v>#N/A</v>
      </c>
      <c r="DH874" s="108" t="str">
        <f t="shared" si="1192"/>
        <v/>
      </c>
      <c r="DI874" s="108" t="str">
        <f t="shared" si="1220"/>
        <v/>
      </c>
      <c r="DJ874" s="108" t="str">
        <f t="shared" si="1221"/>
        <v/>
      </c>
      <c r="DK874" s="108" t="str">
        <f t="shared" si="1224"/>
        <v/>
      </c>
      <c r="DL874" s="108" t="str">
        <f t="shared" si="1222"/>
        <v/>
      </c>
      <c r="DM874" s="108" t="str">
        <f t="shared" si="1223"/>
        <v/>
      </c>
      <c r="DN874" s="103"/>
      <c r="DO874" s="170" t="str">
        <f t="shared" si="1193"/>
        <v/>
      </c>
      <c r="DP874" s="170" t="str">
        <f t="shared" si="1194"/>
        <v/>
      </c>
      <c r="DQ874" s="170" t="str">
        <f t="shared" si="1195"/>
        <v/>
      </c>
      <c r="DR874" s="55" t="str">
        <f t="shared" si="1196"/>
        <v/>
      </c>
      <c r="DS874" s="55" t="str">
        <f t="shared" si="1197"/>
        <v/>
      </c>
      <c r="DT874" s="173" t="str">
        <f t="shared" si="1198"/>
        <v/>
      </c>
      <c r="DU874" s="55" t="str">
        <f t="shared" si="1199"/>
        <v/>
      </c>
      <c r="DV874" s="21" t="str">
        <f t="shared" si="1200"/>
        <v/>
      </c>
      <c r="DW874" s="11" t="str">
        <f t="shared" si="1225"/>
        <v/>
      </c>
      <c r="DX874" s="12" t="str">
        <f t="shared" si="1201"/>
        <v/>
      </c>
      <c r="DY874" s="15"/>
    </row>
    <row r="875" spans="1:129" ht="19.899999999999999" customHeight="1" x14ac:dyDescent="0.25">
      <c r="A875" s="47">
        <f t="shared" si="1202"/>
        <v>874</v>
      </c>
      <c r="B875" s="176"/>
      <c r="C875" s="194"/>
      <c r="D875" s="176"/>
      <c r="E875" s="194"/>
      <c r="F875" s="192"/>
      <c r="G875" s="193"/>
      <c r="H875" s="176"/>
      <c r="I875" s="176"/>
      <c r="J875" s="180"/>
      <c r="K875" s="180"/>
      <c r="L875" s="180"/>
      <c r="M875" s="40"/>
      <c r="N875" s="10" t="str">
        <f t="shared" si="1145"/>
        <v/>
      </c>
      <c r="O875" s="13"/>
      <c r="P875" s="26" t="str">
        <f t="shared" si="1230"/>
        <v/>
      </c>
      <c r="Q875" s="26" t="str">
        <f t="shared" si="1230"/>
        <v/>
      </c>
      <c r="R875" s="26" t="str">
        <f t="shared" si="1230"/>
        <v/>
      </c>
      <c r="S875" s="26" t="str">
        <f t="shared" si="1230"/>
        <v/>
      </c>
      <c r="T875" s="26" t="str">
        <f t="shared" si="1230"/>
        <v/>
      </c>
      <c r="U875" s="157" t="str">
        <f t="shared" si="1230"/>
        <v/>
      </c>
      <c r="V875" s="26" t="str">
        <f t="shared" si="1230"/>
        <v/>
      </c>
      <c r="W875" s="26" t="str">
        <f t="shared" si="1230"/>
        <v/>
      </c>
      <c r="X875" s="26" t="str">
        <f t="shared" si="1230"/>
        <v/>
      </c>
      <c r="Y875" s="24" t="str">
        <f t="shared" si="1230"/>
        <v/>
      </c>
      <c r="Z875" s="18" t="str">
        <f t="shared" si="1229"/>
        <v/>
      </c>
      <c r="AA875" s="24" t="str">
        <f t="shared" si="1229"/>
        <v/>
      </c>
      <c r="AB875" s="24" t="str">
        <f t="shared" si="1229"/>
        <v/>
      </c>
      <c r="AC875" s="26" t="str">
        <f t="shared" si="1229"/>
        <v/>
      </c>
      <c r="AD875" s="33" t="str">
        <f t="shared" si="1229"/>
        <v/>
      </c>
      <c r="AE875" s="24" t="str">
        <f t="shared" si="1229"/>
        <v/>
      </c>
      <c r="AF875" s="26" t="str">
        <f t="shared" si="1229"/>
        <v/>
      </c>
      <c r="AG875" s="24" t="str">
        <f t="shared" si="1229"/>
        <v/>
      </c>
      <c r="AH875" s="26" t="str">
        <f t="shared" si="1229"/>
        <v/>
      </c>
      <c r="AI875" s="26" t="str">
        <f t="shared" si="1229"/>
        <v/>
      </c>
      <c r="AJ875" s="26" t="str">
        <f t="shared" si="1229"/>
        <v/>
      </c>
      <c r="AK875" s="26" t="str">
        <f t="shared" si="1229"/>
        <v/>
      </c>
      <c r="AL875" s="26" t="str">
        <f t="shared" si="1229"/>
        <v/>
      </c>
      <c r="AM875" s="18" t="str">
        <f t="shared" si="1229"/>
        <v/>
      </c>
      <c r="AN875" s="9"/>
      <c r="AO875" s="152" t="str">
        <f t="shared" si="1203"/>
        <v/>
      </c>
      <c r="AP875" s="150" t="str">
        <f t="shared" si="1146"/>
        <v/>
      </c>
      <c r="AQ875" s="151" t="str">
        <f t="shared" si="1147"/>
        <v/>
      </c>
      <c r="AR875" s="107" t="str">
        <f t="shared" si="1148"/>
        <v/>
      </c>
      <c r="AS875" s="128" t="str">
        <f t="shared" si="1149"/>
        <v/>
      </c>
      <c r="AT875" s="114" t="str">
        <f t="shared" si="1204"/>
        <v/>
      </c>
      <c r="AU875" s="114" t="str">
        <f t="shared" si="1205"/>
        <v/>
      </c>
      <c r="AV875" s="114" t="str">
        <f t="shared" si="1206"/>
        <v/>
      </c>
      <c r="AW875" s="114" t="str">
        <f t="shared" si="1207"/>
        <v/>
      </c>
      <c r="AX875" s="117" t="str">
        <f t="shared" si="1208"/>
        <v/>
      </c>
      <c r="AY875" s="117" t="str">
        <f t="shared" si="1209"/>
        <v/>
      </c>
      <c r="AZ875" s="111" t="str">
        <f t="shared" si="1210"/>
        <v/>
      </c>
      <c r="BA875" s="133" t="str">
        <f t="shared" si="1211"/>
        <v/>
      </c>
      <c r="BB875" s="126" t="str">
        <f t="shared" si="1150"/>
        <v/>
      </c>
      <c r="BC875" s="126" t="str">
        <f t="shared" si="1151"/>
        <v/>
      </c>
      <c r="BD875" s="127" t="str">
        <f t="shared" si="1152"/>
        <v/>
      </c>
      <c r="BE875" s="115" t="str">
        <f t="shared" si="1153"/>
        <v/>
      </c>
      <c r="BF875" s="148" t="str">
        <f t="shared" si="1154"/>
        <v/>
      </c>
      <c r="BG875" s="126" t="str">
        <f t="shared" si="1155"/>
        <v/>
      </c>
      <c r="BH875" s="126" t="str">
        <f t="shared" si="1156"/>
        <v/>
      </c>
      <c r="BI875" s="126" t="str">
        <f t="shared" si="1157"/>
        <v/>
      </c>
      <c r="BJ875" s="126" t="str">
        <f t="shared" si="1158"/>
        <v/>
      </c>
      <c r="BK875" s="111" t="str">
        <f t="shared" si="1159"/>
        <v/>
      </c>
      <c r="BL875" s="118" t="str">
        <f t="shared" si="1212"/>
        <v/>
      </c>
      <c r="BM875" s="115" t="str">
        <f t="shared" si="1160"/>
        <v/>
      </c>
      <c r="BN875" s="110" t="str">
        <f t="shared" si="1161"/>
        <v/>
      </c>
      <c r="BO875" s="110" t="str">
        <f t="shared" si="1162"/>
        <v/>
      </c>
      <c r="BP875" s="111" t="str">
        <f t="shared" si="1213"/>
        <v/>
      </c>
      <c r="BQ875" s="110" t="str">
        <f t="shared" si="1214"/>
        <v/>
      </c>
      <c r="BR875" s="153"/>
      <c r="BS875" s="115" t="str">
        <f t="shared" si="1163"/>
        <v/>
      </c>
      <c r="BT875" s="132" t="str">
        <f t="shared" si="1226"/>
        <v/>
      </c>
      <c r="BU875" s="146" t="str">
        <f t="shared" si="1164"/>
        <v/>
      </c>
      <c r="BV875" s="115" t="str">
        <f t="shared" si="1165"/>
        <v/>
      </c>
      <c r="BW875" s="118" t="str">
        <f t="shared" si="1166"/>
        <v/>
      </c>
      <c r="BX875" s="119"/>
      <c r="BY875" s="111" t="str">
        <f t="shared" si="1167"/>
        <v/>
      </c>
      <c r="BZ875" s="111" t="str">
        <f t="shared" si="1168"/>
        <v/>
      </c>
      <c r="CA875" s="111" t="str">
        <f t="shared" si="1169"/>
        <v/>
      </c>
      <c r="CB875" s="142" t="str">
        <f t="shared" si="1170"/>
        <v/>
      </c>
      <c r="CC875" s="184" t="str">
        <f t="shared" si="1171"/>
        <v/>
      </c>
      <c r="CD875" s="115" t="str">
        <f t="shared" si="1172"/>
        <v/>
      </c>
      <c r="CE875" s="115" t="str">
        <f t="shared" si="1173"/>
        <v/>
      </c>
      <c r="CF875" s="125" t="str">
        <f t="shared" si="1174"/>
        <v/>
      </c>
      <c r="CG875" s="125" t="str">
        <f t="shared" si="1175"/>
        <v/>
      </c>
      <c r="CH875" s="149" t="str">
        <f t="shared" si="1176"/>
        <v/>
      </c>
      <c r="CI875" s="142" t="str">
        <f t="shared" si="1177"/>
        <v/>
      </c>
      <c r="CJ875" s="119"/>
      <c r="CK875" s="109"/>
      <c r="CL875" s="166" t="str">
        <f t="shared" si="1178"/>
        <v/>
      </c>
      <c r="CM875" s="166" t="str">
        <f t="shared" si="1179"/>
        <v/>
      </c>
      <c r="CN875" s="163" t="str">
        <f t="shared" si="1180"/>
        <v/>
      </c>
      <c r="CO875" s="164" t="str">
        <f t="shared" si="1181"/>
        <v/>
      </c>
      <c r="CP875" s="109"/>
      <c r="CQ875" s="163" t="str">
        <f t="shared" si="1182"/>
        <v/>
      </c>
      <c r="CR875" s="163" t="str">
        <f t="shared" si="1183"/>
        <v/>
      </c>
      <c r="CS875" s="109"/>
      <c r="CT875" s="112" t="str">
        <f t="shared" si="1215"/>
        <v/>
      </c>
      <c r="CU875" s="145" t="str">
        <f t="shared" si="1216"/>
        <v/>
      </c>
      <c r="CV875" s="111" t="str">
        <f t="shared" si="1217"/>
        <v/>
      </c>
      <c r="CW875" s="111" t="str">
        <f t="shared" si="1218"/>
        <v/>
      </c>
      <c r="CX875" s="109" t="str">
        <f t="shared" si="1184"/>
        <v/>
      </c>
      <c r="CY875" s="126" t="str">
        <f t="shared" si="1185"/>
        <v/>
      </c>
      <c r="CZ875" s="126" t="str">
        <f t="shared" si="1186"/>
        <v/>
      </c>
      <c r="DA875" s="126" t="str">
        <f t="shared" si="1187"/>
        <v/>
      </c>
      <c r="DB875" s="145" t="str">
        <f t="shared" si="1188"/>
        <v/>
      </c>
      <c r="DC875" s="143" t="str">
        <f t="shared" si="1189"/>
        <v/>
      </c>
      <c r="DD875" s="121"/>
      <c r="DE875" s="113" t="str">
        <f t="shared" si="1190"/>
        <v/>
      </c>
      <c r="DF875" s="113" t="str">
        <f t="shared" si="1191"/>
        <v/>
      </c>
      <c r="DG875" s="111" t="e">
        <f t="shared" si="1219"/>
        <v>#N/A</v>
      </c>
      <c r="DH875" s="108" t="str">
        <f t="shared" si="1192"/>
        <v/>
      </c>
      <c r="DI875" s="108" t="str">
        <f t="shared" si="1220"/>
        <v/>
      </c>
      <c r="DJ875" s="108" t="str">
        <f t="shared" si="1221"/>
        <v/>
      </c>
      <c r="DK875" s="108" t="str">
        <f t="shared" si="1224"/>
        <v/>
      </c>
      <c r="DL875" s="108" t="str">
        <f t="shared" si="1222"/>
        <v/>
      </c>
      <c r="DM875" s="108" t="str">
        <f t="shared" si="1223"/>
        <v/>
      </c>
      <c r="DN875" s="103"/>
      <c r="DO875" s="170" t="str">
        <f t="shared" si="1193"/>
        <v/>
      </c>
      <c r="DP875" s="170" t="str">
        <f t="shared" si="1194"/>
        <v/>
      </c>
      <c r="DQ875" s="170" t="str">
        <f t="shared" si="1195"/>
        <v/>
      </c>
      <c r="DR875" s="55" t="str">
        <f t="shared" si="1196"/>
        <v/>
      </c>
      <c r="DS875" s="55" t="str">
        <f t="shared" si="1197"/>
        <v/>
      </c>
      <c r="DT875" s="173" t="str">
        <f t="shared" si="1198"/>
        <v/>
      </c>
      <c r="DU875" s="55" t="str">
        <f t="shared" si="1199"/>
        <v/>
      </c>
      <c r="DV875" s="21" t="str">
        <f t="shared" si="1200"/>
        <v/>
      </c>
      <c r="DW875" s="11" t="str">
        <f t="shared" si="1225"/>
        <v/>
      </c>
      <c r="DX875" s="12" t="str">
        <f t="shared" si="1201"/>
        <v/>
      </c>
      <c r="DY875" s="15"/>
    </row>
    <row r="876" spans="1:129" ht="19.899999999999999" customHeight="1" x14ac:dyDescent="0.25">
      <c r="A876" s="47">
        <f t="shared" si="1202"/>
        <v>875</v>
      </c>
      <c r="B876" s="176"/>
      <c r="C876" s="194"/>
      <c r="D876" s="176"/>
      <c r="E876" s="194"/>
      <c r="F876" s="192"/>
      <c r="G876" s="193"/>
      <c r="H876" s="176"/>
      <c r="I876" s="176"/>
      <c r="J876" s="180"/>
      <c r="K876" s="180"/>
      <c r="L876" s="180"/>
      <c r="M876" s="40"/>
      <c r="N876" s="10" t="str">
        <f t="shared" si="1145"/>
        <v/>
      </c>
      <c r="O876" s="13"/>
      <c r="P876" s="26" t="str">
        <f t="shared" si="1230"/>
        <v/>
      </c>
      <c r="Q876" s="26" t="str">
        <f t="shared" si="1230"/>
        <v/>
      </c>
      <c r="R876" s="26" t="str">
        <f t="shared" si="1230"/>
        <v/>
      </c>
      <c r="S876" s="26" t="str">
        <f t="shared" si="1230"/>
        <v/>
      </c>
      <c r="T876" s="26" t="str">
        <f t="shared" si="1230"/>
        <v/>
      </c>
      <c r="U876" s="157" t="str">
        <f t="shared" si="1230"/>
        <v/>
      </c>
      <c r="V876" s="26" t="str">
        <f t="shared" si="1230"/>
        <v/>
      </c>
      <c r="W876" s="26" t="str">
        <f t="shared" si="1230"/>
        <v/>
      </c>
      <c r="X876" s="26" t="str">
        <f t="shared" si="1230"/>
        <v/>
      </c>
      <c r="Y876" s="24" t="str">
        <f t="shared" si="1230"/>
        <v/>
      </c>
      <c r="Z876" s="18" t="str">
        <f t="shared" si="1229"/>
        <v/>
      </c>
      <c r="AA876" s="24" t="str">
        <f t="shared" si="1229"/>
        <v/>
      </c>
      <c r="AB876" s="24" t="str">
        <f t="shared" si="1229"/>
        <v/>
      </c>
      <c r="AC876" s="26" t="str">
        <f t="shared" si="1229"/>
        <v/>
      </c>
      <c r="AD876" s="33" t="str">
        <f t="shared" si="1229"/>
        <v/>
      </c>
      <c r="AE876" s="24" t="str">
        <f t="shared" si="1229"/>
        <v/>
      </c>
      <c r="AF876" s="26" t="str">
        <f t="shared" si="1229"/>
        <v/>
      </c>
      <c r="AG876" s="24" t="str">
        <f t="shared" si="1229"/>
        <v/>
      </c>
      <c r="AH876" s="26" t="str">
        <f t="shared" si="1229"/>
        <v/>
      </c>
      <c r="AI876" s="26" t="str">
        <f t="shared" si="1229"/>
        <v/>
      </c>
      <c r="AJ876" s="26" t="str">
        <f t="shared" si="1229"/>
        <v/>
      </c>
      <c r="AK876" s="26" t="str">
        <f t="shared" si="1229"/>
        <v/>
      </c>
      <c r="AL876" s="26" t="str">
        <f t="shared" si="1229"/>
        <v/>
      </c>
      <c r="AM876" s="18" t="str">
        <f t="shared" si="1229"/>
        <v/>
      </c>
      <c r="AN876" s="9"/>
      <c r="AO876" s="152" t="str">
        <f t="shared" si="1203"/>
        <v/>
      </c>
      <c r="AP876" s="150" t="str">
        <f t="shared" si="1146"/>
        <v/>
      </c>
      <c r="AQ876" s="151" t="str">
        <f t="shared" si="1147"/>
        <v/>
      </c>
      <c r="AR876" s="107" t="str">
        <f t="shared" si="1148"/>
        <v/>
      </c>
      <c r="AS876" s="128" t="str">
        <f t="shared" si="1149"/>
        <v/>
      </c>
      <c r="AT876" s="114" t="str">
        <f t="shared" si="1204"/>
        <v/>
      </c>
      <c r="AU876" s="114" t="str">
        <f t="shared" si="1205"/>
        <v/>
      </c>
      <c r="AV876" s="114" t="str">
        <f t="shared" si="1206"/>
        <v/>
      </c>
      <c r="AW876" s="114" t="str">
        <f t="shared" si="1207"/>
        <v/>
      </c>
      <c r="AX876" s="117" t="str">
        <f t="shared" si="1208"/>
        <v/>
      </c>
      <c r="AY876" s="117" t="str">
        <f t="shared" si="1209"/>
        <v/>
      </c>
      <c r="AZ876" s="111" t="str">
        <f t="shared" si="1210"/>
        <v/>
      </c>
      <c r="BA876" s="133" t="str">
        <f t="shared" si="1211"/>
        <v/>
      </c>
      <c r="BB876" s="126" t="str">
        <f t="shared" si="1150"/>
        <v/>
      </c>
      <c r="BC876" s="126" t="str">
        <f t="shared" si="1151"/>
        <v/>
      </c>
      <c r="BD876" s="127" t="str">
        <f t="shared" si="1152"/>
        <v/>
      </c>
      <c r="BE876" s="115" t="str">
        <f t="shared" si="1153"/>
        <v/>
      </c>
      <c r="BF876" s="148" t="str">
        <f t="shared" si="1154"/>
        <v/>
      </c>
      <c r="BG876" s="126" t="str">
        <f t="shared" si="1155"/>
        <v/>
      </c>
      <c r="BH876" s="126" t="str">
        <f t="shared" si="1156"/>
        <v/>
      </c>
      <c r="BI876" s="126" t="str">
        <f t="shared" si="1157"/>
        <v/>
      </c>
      <c r="BJ876" s="126" t="str">
        <f t="shared" si="1158"/>
        <v/>
      </c>
      <c r="BK876" s="111" t="str">
        <f t="shared" si="1159"/>
        <v/>
      </c>
      <c r="BL876" s="118" t="str">
        <f t="shared" si="1212"/>
        <v/>
      </c>
      <c r="BM876" s="115" t="str">
        <f t="shared" si="1160"/>
        <v/>
      </c>
      <c r="BN876" s="110" t="str">
        <f t="shared" si="1161"/>
        <v/>
      </c>
      <c r="BO876" s="110" t="str">
        <f t="shared" si="1162"/>
        <v/>
      </c>
      <c r="BP876" s="111" t="str">
        <f t="shared" si="1213"/>
        <v/>
      </c>
      <c r="BQ876" s="110" t="str">
        <f t="shared" si="1214"/>
        <v/>
      </c>
      <c r="BR876" s="153"/>
      <c r="BS876" s="115" t="str">
        <f t="shared" si="1163"/>
        <v/>
      </c>
      <c r="BT876" s="132" t="str">
        <f t="shared" si="1226"/>
        <v/>
      </c>
      <c r="BU876" s="146" t="str">
        <f t="shared" si="1164"/>
        <v/>
      </c>
      <c r="BV876" s="115" t="str">
        <f t="shared" si="1165"/>
        <v/>
      </c>
      <c r="BW876" s="118" t="str">
        <f t="shared" si="1166"/>
        <v/>
      </c>
      <c r="BX876" s="119"/>
      <c r="BY876" s="111" t="str">
        <f t="shared" si="1167"/>
        <v/>
      </c>
      <c r="BZ876" s="111" t="str">
        <f t="shared" si="1168"/>
        <v/>
      </c>
      <c r="CA876" s="111" t="str">
        <f t="shared" si="1169"/>
        <v/>
      </c>
      <c r="CB876" s="142" t="str">
        <f t="shared" si="1170"/>
        <v/>
      </c>
      <c r="CC876" s="184" t="str">
        <f t="shared" si="1171"/>
        <v/>
      </c>
      <c r="CD876" s="115" t="str">
        <f t="shared" si="1172"/>
        <v/>
      </c>
      <c r="CE876" s="115" t="str">
        <f t="shared" si="1173"/>
        <v/>
      </c>
      <c r="CF876" s="125" t="str">
        <f t="shared" si="1174"/>
        <v/>
      </c>
      <c r="CG876" s="125" t="str">
        <f t="shared" si="1175"/>
        <v/>
      </c>
      <c r="CH876" s="149" t="str">
        <f t="shared" si="1176"/>
        <v/>
      </c>
      <c r="CI876" s="142" t="str">
        <f t="shared" si="1177"/>
        <v/>
      </c>
      <c r="CJ876" s="119"/>
      <c r="CK876" s="109"/>
      <c r="CL876" s="166" t="str">
        <f t="shared" si="1178"/>
        <v/>
      </c>
      <c r="CM876" s="166" t="str">
        <f t="shared" si="1179"/>
        <v/>
      </c>
      <c r="CN876" s="163" t="str">
        <f t="shared" si="1180"/>
        <v/>
      </c>
      <c r="CO876" s="164" t="str">
        <f t="shared" si="1181"/>
        <v/>
      </c>
      <c r="CP876" s="109"/>
      <c r="CQ876" s="163" t="str">
        <f t="shared" si="1182"/>
        <v/>
      </c>
      <c r="CR876" s="163" t="str">
        <f t="shared" si="1183"/>
        <v/>
      </c>
      <c r="CS876" s="109"/>
      <c r="CT876" s="112" t="str">
        <f t="shared" si="1215"/>
        <v/>
      </c>
      <c r="CU876" s="145" t="str">
        <f t="shared" si="1216"/>
        <v/>
      </c>
      <c r="CV876" s="111" t="str">
        <f t="shared" si="1217"/>
        <v/>
      </c>
      <c r="CW876" s="111" t="str">
        <f t="shared" si="1218"/>
        <v/>
      </c>
      <c r="CX876" s="109" t="str">
        <f t="shared" si="1184"/>
        <v/>
      </c>
      <c r="CY876" s="126" t="str">
        <f t="shared" si="1185"/>
        <v/>
      </c>
      <c r="CZ876" s="126" t="str">
        <f t="shared" si="1186"/>
        <v/>
      </c>
      <c r="DA876" s="126" t="str">
        <f t="shared" si="1187"/>
        <v/>
      </c>
      <c r="DB876" s="145" t="str">
        <f t="shared" si="1188"/>
        <v/>
      </c>
      <c r="DC876" s="143" t="str">
        <f t="shared" si="1189"/>
        <v/>
      </c>
      <c r="DD876" s="121"/>
      <c r="DE876" s="113" t="str">
        <f t="shared" si="1190"/>
        <v/>
      </c>
      <c r="DF876" s="113" t="str">
        <f t="shared" si="1191"/>
        <v/>
      </c>
      <c r="DG876" s="111" t="e">
        <f t="shared" si="1219"/>
        <v>#N/A</v>
      </c>
      <c r="DH876" s="108" t="str">
        <f t="shared" si="1192"/>
        <v/>
      </c>
      <c r="DI876" s="108" t="str">
        <f t="shared" si="1220"/>
        <v/>
      </c>
      <c r="DJ876" s="108" t="str">
        <f t="shared" si="1221"/>
        <v/>
      </c>
      <c r="DK876" s="108" t="str">
        <f t="shared" si="1224"/>
        <v/>
      </c>
      <c r="DL876" s="108" t="str">
        <f t="shared" si="1222"/>
        <v/>
      </c>
      <c r="DM876" s="108" t="str">
        <f t="shared" si="1223"/>
        <v/>
      </c>
      <c r="DN876" s="103"/>
      <c r="DO876" s="170" t="str">
        <f t="shared" si="1193"/>
        <v/>
      </c>
      <c r="DP876" s="170" t="str">
        <f t="shared" si="1194"/>
        <v/>
      </c>
      <c r="DQ876" s="170" t="str">
        <f t="shared" si="1195"/>
        <v/>
      </c>
      <c r="DR876" s="55" t="str">
        <f t="shared" si="1196"/>
        <v/>
      </c>
      <c r="DS876" s="55" t="str">
        <f t="shared" si="1197"/>
        <v/>
      </c>
      <c r="DT876" s="173" t="str">
        <f t="shared" si="1198"/>
        <v/>
      </c>
      <c r="DU876" s="55" t="str">
        <f t="shared" si="1199"/>
        <v/>
      </c>
      <c r="DV876" s="21" t="str">
        <f t="shared" si="1200"/>
        <v/>
      </c>
      <c r="DW876" s="11" t="str">
        <f t="shared" si="1225"/>
        <v/>
      </c>
      <c r="DX876" s="12" t="str">
        <f t="shared" si="1201"/>
        <v/>
      </c>
      <c r="DY876" s="15"/>
    </row>
    <row r="877" spans="1:129" ht="19.899999999999999" customHeight="1" x14ac:dyDescent="0.25">
      <c r="A877" s="47">
        <f t="shared" si="1202"/>
        <v>876</v>
      </c>
      <c r="B877" s="176"/>
      <c r="C877" s="194"/>
      <c r="D877" s="176"/>
      <c r="E877" s="194"/>
      <c r="F877" s="192"/>
      <c r="G877" s="193"/>
      <c r="H877" s="176"/>
      <c r="I877" s="176"/>
      <c r="J877" s="180"/>
      <c r="K877" s="180"/>
      <c r="L877" s="180"/>
      <c r="M877" s="40"/>
      <c r="N877" s="10" t="str">
        <f t="shared" si="1145"/>
        <v/>
      </c>
      <c r="O877" s="13"/>
      <c r="P877" s="26" t="str">
        <f t="shared" si="1230"/>
        <v/>
      </c>
      <c r="Q877" s="26" t="str">
        <f t="shared" si="1230"/>
        <v/>
      </c>
      <c r="R877" s="26" t="str">
        <f t="shared" si="1230"/>
        <v/>
      </c>
      <c r="S877" s="26" t="str">
        <f t="shared" si="1230"/>
        <v/>
      </c>
      <c r="T877" s="26" t="str">
        <f t="shared" si="1230"/>
        <v/>
      </c>
      <c r="U877" s="157" t="str">
        <f t="shared" si="1230"/>
        <v/>
      </c>
      <c r="V877" s="26" t="str">
        <f t="shared" si="1230"/>
        <v/>
      </c>
      <c r="W877" s="26" t="str">
        <f t="shared" si="1230"/>
        <v/>
      </c>
      <c r="X877" s="26" t="str">
        <f t="shared" si="1230"/>
        <v/>
      </c>
      <c r="Y877" s="24" t="str">
        <f t="shared" si="1230"/>
        <v/>
      </c>
      <c r="Z877" s="18" t="str">
        <f t="shared" si="1229"/>
        <v/>
      </c>
      <c r="AA877" s="24" t="str">
        <f t="shared" si="1229"/>
        <v/>
      </c>
      <c r="AB877" s="24" t="str">
        <f t="shared" si="1229"/>
        <v/>
      </c>
      <c r="AC877" s="26" t="str">
        <f t="shared" si="1229"/>
        <v/>
      </c>
      <c r="AD877" s="33" t="str">
        <f t="shared" si="1229"/>
        <v/>
      </c>
      <c r="AE877" s="24" t="str">
        <f t="shared" si="1229"/>
        <v/>
      </c>
      <c r="AF877" s="26" t="str">
        <f t="shared" si="1229"/>
        <v/>
      </c>
      <c r="AG877" s="24" t="str">
        <f t="shared" si="1229"/>
        <v/>
      </c>
      <c r="AH877" s="26" t="str">
        <f t="shared" si="1229"/>
        <v/>
      </c>
      <c r="AI877" s="26" t="str">
        <f t="shared" si="1229"/>
        <v/>
      </c>
      <c r="AJ877" s="26" t="str">
        <f t="shared" si="1229"/>
        <v/>
      </c>
      <c r="AK877" s="26" t="str">
        <f t="shared" si="1229"/>
        <v/>
      </c>
      <c r="AL877" s="26" t="str">
        <f t="shared" si="1229"/>
        <v/>
      </c>
      <c r="AM877" s="18" t="str">
        <f t="shared" si="1229"/>
        <v/>
      </c>
      <c r="AN877" s="9"/>
      <c r="AO877" s="152" t="str">
        <f t="shared" si="1203"/>
        <v/>
      </c>
      <c r="AP877" s="150" t="str">
        <f t="shared" si="1146"/>
        <v/>
      </c>
      <c r="AQ877" s="151" t="str">
        <f t="shared" si="1147"/>
        <v/>
      </c>
      <c r="AR877" s="107" t="str">
        <f t="shared" si="1148"/>
        <v/>
      </c>
      <c r="AS877" s="128" t="str">
        <f t="shared" si="1149"/>
        <v/>
      </c>
      <c r="AT877" s="114" t="str">
        <f t="shared" si="1204"/>
        <v/>
      </c>
      <c r="AU877" s="114" t="str">
        <f t="shared" si="1205"/>
        <v/>
      </c>
      <c r="AV877" s="114" t="str">
        <f t="shared" si="1206"/>
        <v/>
      </c>
      <c r="AW877" s="114" t="str">
        <f t="shared" si="1207"/>
        <v/>
      </c>
      <c r="AX877" s="117" t="str">
        <f t="shared" si="1208"/>
        <v/>
      </c>
      <c r="AY877" s="117" t="str">
        <f t="shared" si="1209"/>
        <v/>
      </c>
      <c r="AZ877" s="111" t="str">
        <f t="shared" si="1210"/>
        <v/>
      </c>
      <c r="BA877" s="133" t="str">
        <f t="shared" si="1211"/>
        <v/>
      </c>
      <c r="BB877" s="126" t="str">
        <f t="shared" si="1150"/>
        <v/>
      </c>
      <c r="BC877" s="126" t="str">
        <f t="shared" si="1151"/>
        <v/>
      </c>
      <c r="BD877" s="127" t="str">
        <f t="shared" si="1152"/>
        <v/>
      </c>
      <c r="BE877" s="115" t="str">
        <f t="shared" si="1153"/>
        <v/>
      </c>
      <c r="BF877" s="148" t="str">
        <f t="shared" si="1154"/>
        <v/>
      </c>
      <c r="BG877" s="126" t="str">
        <f t="shared" si="1155"/>
        <v/>
      </c>
      <c r="BH877" s="126" t="str">
        <f t="shared" si="1156"/>
        <v/>
      </c>
      <c r="BI877" s="126" t="str">
        <f t="shared" si="1157"/>
        <v/>
      </c>
      <c r="BJ877" s="126" t="str">
        <f t="shared" si="1158"/>
        <v/>
      </c>
      <c r="BK877" s="111" t="str">
        <f t="shared" si="1159"/>
        <v/>
      </c>
      <c r="BL877" s="118" t="str">
        <f t="shared" si="1212"/>
        <v/>
      </c>
      <c r="BM877" s="115" t="str">
        <f t="shared" si="1160"/>
        <v/>
      </c>
      <c r="BN877" s="110" t="str">
        <f t="shared" si="1161"/>
        <v/>
      </c>
      <c r="BO877" s="110" t="str">
        <f t="shared" si="1162"/>
        <v/>
      </c>
      <c r="BP877" s="111" t="str">
        <f t="shared" si="1213"/>
        <v/>
      </c>
      <c r="BQ877" s="110" t="str">
        <f t="shared" si="1214"/>
        <v/>
      </c>
      <c r="BR877" s="153"/>
      <c r="BS877" s="115" t="str">
        <f t="shared" si="1163"/>
        <v/>
      </c>
      <c r="BT877" s="132" t="str">
        <f t="shared" si="1226"/>
        <v/>
      </c>
      <c r="BU877" s="146" t="str">
        <f t="shared" si="1164"/>
        <v/>
      </c>
      <c r="BV877" s="115" t="str">
        <f t="shared" si="1165"/>
        <v/>
      </c>
      <c r="BW877" s="118" t="str">
        <f t="shared" si="1166"/>
        <v/>
      </c>
      <c r="BX877" s="119"/>
      <c r="BY877" s="111" t="str">
        <f t="shared" si="1167"/>
        <v/>
      </c>
      <c r="BZ877" s="111" t="str">
        <f t="shared" si="1168"/>
        <v/>
      </c>
      <c r="CA877" s="111" t="str">
        <f t="shared" si="1169"/>
        <v/>
      </c>
      <c r="CB877" s="142" t="str">
        <f t="shared" si="1170"/>
        <v/>
      </c>
      <c r="CC877" s="184" t="str">
        <f t="shared" si="1171"/>
        <v/>
      </c>
      <c r="CD877" s="115" t="str">
        <f t="shared" si="1172"/>
        <v/>
      </c>
      <c r="CE877" s="115" t="str">
        <f t="shared" si="1173"/>
        <v/>
      </c>
      <c r="CF877" s="125" t="str">
        <f t="shared" si="1174"/>
        <v/>
      </c>
      <c r="CG877" s="125" t="str">
        <f t="shared" si="1175"/>
        <v/>
      </c>
      <c r="CH877" s="149" t="str">
        <f t="shared" si="1176"/>
        <v/>
      </c>
      <c r="CI877" s="142" t="str">
        <f t="shared" si="1177"/>
        <v/>
      </c>
      <c r="CJ877" s="119"/>
      <c r="CK877" s="109"/>
      <c r="CL877" s="166" t="str">
        <f t="shared" si="1178"/>
        <v/>
      </c>
      <c r="CM877" s="166" t="str">
        <f t="shared" si="1179"/>
        <v/>
      </c>
      <c r="CN877" s="163" t="str">
        <f t="shared" si="1180"/>
        <v/>
      </c>
      <c r="CO877" s="164" t="str">
        <f t="shared" si="1181"/>
        <v/>
      </c>
      <c r="CP877" s="109"/>
      <c r="CQ877" s="163" t="str">
        <f t="shared" si="1182"/>
        <v/>
      </c>
      <c r="CR877" s="163" t="str">
        <f t="shared" si="1183"/>
        <v/>
      </c>
      <c r="CS877" s="109"/>
      <c r="CT877" s="112" t="str">
        <f t="shared" si="1215"/>
        <v/>
      </c>
      <c r="CU877" s="145" t="str">
        <f t="shared" si="1216"/>
        <v/>
      </c>
      <c r="CV877" s="111" t="str">
        <f t="shared" si="1217"/>
        <v/>
      </c>
      <c r="CW877" s="111" t="str">
        <f t="shared" si="1218"/>
        <v/>
      </c>
      <c r="CX877" s="109" t="str">
        <f t="shared" si="1184"/>
        <v/>
      </c>
      <c r="CY877" s="126" t="str">
        <f t="shared" si="1185"/>
        <v/>
      </c>
      <c r="CZ877" s="126" t="str">
        <f t="shared" si="1186"/>
        <v/>
      </c>
      <c r="DA877" s="126" t="str">
        <f t="shared" si="1187"/>
        <v/>
      </c>
      <c r="DB877" s="145" t="str">
        <f t="shared" si="1188"/>
        <v/>
      </c>
      <c r="DC877" s="143" t="str">
        <f t="shared" si="1189"/>
        <v/>
      </c>
      <c r="DD877" s="121"/>
      <c r="DE877" s="113" t="str">
        <f t="shared" si="1190"/>
        <v/>
      </c>
      <c r="DF877" s="113" t="str">
        <f t="shared" si="1191"/>
        <v/>
      </c>
      <c r="DG877" s="111" t="e">
        <f t="shared" si="1219"/>
        <v>#N/A</v>
      </c>
      <c r="DH877" s="108" t="str">
        <f t="shared" si="1192"/>
        <v/>
      </c>
      <c r="DI877" s="108" t="str">
        <f t="shared" si="1220"/>
        <v/>
      </c>
      <c r="DJ877" s="108" t="str">
        <f t="shared" si="1221"/>
        <v/>
      </c>
      <c r="DK877" s="108" t="str">
        <f t="shared" si="1224"/>
        <v/>
      </c>
      <c r="DL877" s="108" t="str">
        <f t="shared" si="1222"/>
        <v/>
      </c>
      <c r="DM877" s="108" t="str">
        <f t="shared" si="1223"/>
        <v/>
      </c>
      <c r="DN877" s="103"/>
      <c r="DO877" s="170" t="str">
        <f t="shared" si="1193"/>
        <v/>
      </c>
      <c r="DP877" s="170" t="str">
        <f t="shared" si="1194"/>
        <v/>
      </c>
      <c r="DQ877" s="170" t="str">
        <f t="shared" si="1195"/>
        <v/>
      </c>
      <c r="DR877" s="55" t="str">
        <f t="shared" si="1196"/>
        <v/>
      </c>
      <c r="DS877" s="55" t="str">
        <f t="shared" si="1197"/>
        <v/>
      </c>
      <c r="DT877" s="173" t="str">
        <f t="shared" si="1198"/>
        <v/>
      </c>
      <c r="DU877" s="55" t="str">
        <f t="shared" si="1199"/>
        <v/>
      </c>
      <c r="DV877" s="21" t="str">
        <f t="shared" si="1200"/>
        <v/>
      </c>
      <c r="DW877" s="11" t="str">
        <f t="shared" si="1225"/>
        <v/>
      </c>
      <c r="DX877" s="12" t="str">
        <f t="shared" si="1201"/>
        <v/>
      </c>
      <c r="DY877" s="15"/>
    </row>
    <row r="878" spans="1:129" ht="19.899999999999999" customHeight="1" x14ac:dyDescent="0.25">
      <c r="A878" s="47">
        <f t="shared" si="1202"/>
        <v>877</v>
      </c>
      <c r="B878" s="176"/>
      <c r="C878" s="194"/>
      <c r="D878" s="176"/>
      <c r="E878" s="194"/>
      <c r="F878" s="192"/>
      <c r="G878" s="193"/>
      <c r="H878" s="176"/>
      <c r="I878" s="176"/>
      <c r="J878" s="180"/>
      <c r="K878" s="180"/>
      <c r="L878" s="180"/>
      <c r="M878" s="40"/>
      <c r="N878" s="10" t="str">
        <f t="shared" si="1145"/>
        <v/>
      </c>
      <c r="O878" s="13"/>
      <c r="P878" s="26" t="str">
        <f t="shared" si="1230"/>
        <v/>
      </c>
      <c r="Q878" s="26" t="str">
        <f t="shared" si="1230"/>
        <v/>
      </c>
      <c r="R878" s="26" t="str">
        <f t="shared" si="1230"/>
        <v/>
      </c>
      <c r="S878" s="26" t="str">
        <f t="shared" si="1230"/>
        <v/>
      </c>
      <c r="T878" s="26" t="str">
        <f t="shared" si="1230"/>
        <v/>
      </c>
      <c r="U878" s="157" t="str">
        <f t="shared" si="1230"/>
        <v/>
      </c>
      <c r="V878" s="26" t="str">
        <f t="shared" si="1230"/>
        <v/>
      </c>
      <c r="W878" s="26" t="str">
        <f t="shared" si="1230"/>
        <v/>
      </c>
      <c r="X878" s="26" t="str">
        <f t="shared" si="1230"/>
        <v/>
      </c>
      <c r="Y878" s="24" t="str">
        <f t="shared" si="1230"/>
        <v/>
      </c>
      <c r="Z878" s="18" t="str">
        <f t="shared" si="1229"/>
        <v/>
      </c>
      <c r="AA878" s="24" t="str">
        <f t="shared" si="1229"/>
        <v/>
      </c>
      <c r="AB878" s="24" t="str">
        <f t="shared" si="1229"/>
        <v/>
      </c>
      <c r="AC878" s="26" t="str">
        <f t="shared" si="1229"/>
        <v/>
      </c>
      <c r="AD878" s="33" t="str">
        <f t="shared" si="1229"/>
        <v/>
      </c>
      <c r="AE878" s="24" t="str">
        <f t="shared" si="1229"/>
        <v/>
      </c>
      <c r="AF878" s="26" t="str">
        <f t="shared" si="1229"/>
        <v/>
      </c>
      <c r="AG878" s="24" t="str">
        <f t="shared" si="1229"/>
        <v/>
      </c>
      <c r="AH878" s="26" t="str">
        <f t="shared" si="1229"/>
        <v/>
      </c>
      <c r="AI878" s="26" t="str">
        <f t="shared" si="1229"/>
        <v/>
      </c>
      <c r="AJ878" s="26" t="str">
        <f t="shared" si="1229"/>
        <v/>
      </c>
      <c r="AK878" s="26" t="str">
        <f t="shared" si="1229"/>
        <v/>
      </c>
      <c r="AL878" s="26" t="str">
        <f t="shared" si="1229"/>
        <v/>
      </c>
      <c r="AM878" s="18" t="str">
        <f t="shared" si="1229"/>
        <v/>
      </c>
      <c r="AN878" s="9"/>
      <c r="AO878" s="152" t="str">
        <f t="shared" si="1203"/>
        <v/>
      </c>
      <c r="AP878" s="150" t="str">
        <f t="shared" si="1146"/>
        <v/>
      </c>
      <c r="AQ878" s="151" t="str">
        <f t="shared" si="1147"/>
        <v/>
      </c>
      <c r="AR878" s="107" t="str">
        <f t="shared" si="1148"/>
        <v/>
      </c>
      <c r="AS878" s="128" t="str">
        <f t="shared" si="1149"/>
        <v/>
      </c>
      <c r="AT878" s="114" t="str">
        <f t="shared" si="1204"/>
        <v/>
      </c>
      <c r="AU878" s="114" t="str">
        <f t="shared" si="1205"/>
        <v/>
      </c>
      <c r="AV878" s="114" t="str">
        <f t="shared" si="1206"/>
        <v/>
      </c>
      <c r="AW878" s="114" t="str">
        <f t="shared" si="1207"/>
        <v/>
      </c>
      <c r="AX878" s="117" t="str">
        <f t="shared" si="1208"/>
        <v/>
      </c>
      <c r="AY878" s="117" t="str">
        <f t="shared" si="1209"/>
        <v/>
      </c>
      <c r="AZ878" s="111" t="str">
        <f t="shared" si="1210"/>
        <v/>
      </c>
      <c r="BA878" s="133" t="str">
        <f t="shared" si="1211"/>
        <v/>
      </c>
      <c r="BB878" s="126" t="str">
        <f t="shared" si="1150"/>
        <v/>
      </c>
      <c r="BC878" s="126" t="str">
        <f t="shared" si="1151"/>
        <v/>
      </c>
      <c r="BD878" s="127" t="str">
        <f t="shared" si="1152"/>
        <v/>
      </c>
      <c r="BE878" s="115" t="str">
        <f t="shared" si="1153"/>
        <v/>
      </c>
      <c r="BF878" s="148" t="str">
        <f t="shared" si="1154"/>
        <v/>
      </c>
      <c r="BG878" s="126" t="str">
        <f t="shared" si="1155"/>
        <v/>
      </c>
      <c r="BH878" s="126" t="str">
        <f t="shared" si="1156"/>
        <v/>
      </c>
      <c r="BI878" s="126" t="str">
        <f t="shared" si="1157"/>
        <v/>
      </c>
      <c r="BJ878" s="126" t="str">
        <f t="shared" si="1158"/>
        <v/>
      </c>
      <c r="BK878" s="111" t="str">
        <f t="shared" si="1159"/>
        <v/>
      </c>
      <c r="BL878" s="118" t="str">
        <f t="shared" si="1212"/>
        <v/>
      </c>
      <c r="BM878" s="115" t="str">
        <f t="shared" si="1160"/>
        <v/>
      </c>
      <c r="BN878" s="110" t="str">
        <f t="shared" si="1161"/>
        <v/>
      </c>
      <c r="BO878" s="110" t="str">
        <f t="shared" si="1162"/>
        <v/>
      </c>
      <c r="BP878" s="111" t="str">
        <f t="shared" si="1213"/>
        <v/>
      </c>
      <c r="BQ878" s="110" t="str">
        <f t="shared" si="1214"/>
        <v/>
      </c>
      <c r="BR878" s="153"/>
      <c r="BS878" s="115" t="str">
        <f t="shared" si="1163"/>
        <v/>
      </c>
      <c r="BT878" s="132" t="str">
        <f t="shared" si="1226"/>
        <v/>
      </c>
      <c r="BU878" s="146" t="str">
        <f t="shared" si="1164"/>
        <v/>
      </c>
      <c r="BV878" s="115" t="str">
        <f t="shared" si="1165"/>
        <v/>
      </c>
      <c r="BW878" s="118" t="str">
        <f t="shared" si="1166"/>
        <v/>
      </c>
      <c r="BX878" s="119"/>
      <c r="BY878" s="111" t="str">
        <f t="shared" si="1167"/>
        <v/>
      </c>
      <c r="BZ878" s="111" t="str">
        <f t="shared" si="1168"/>
        <v/>
      </c>
      <c r="CA878" s="111" t="str">
        <f t="shared" si="1169"/>
        <v/>
      </c>
      <c r="CB878" s="142" t="str">
        <f t="shared" si="1170"/>
        <v/>
      </c>
      <c r="CC878" s="184" t="str">
        <f t="shared" si="1171"/>
        <v/>
      </c>
      <c r="CD878" s="115" t="str">
        <f t="shared" si="1172"/>
        <v/>
      </c>
      <c r="CE878" s="115" t="str">
        <f t="shared" si="1173"/>
        <v/>
      </c>
      <c r="CF878" s="125" t="str">
        <f t="shared" si="1174"/>
        <v/>
      </c>
      <c r="CG878" s="125" t="str">
        <f t="shared" si="1175"/>
        <v/>
      </c>
      <c r="CH878" s="149" t="str">
        <f t="shared" si="1176"/>
        <v/>
      </c>
      <c r="CI878" s="142" t="str">
        <f t="shared" si="1177"/>
        <v/>
      </c>
      <c r="CJ878" s="119"/>
      <c r="CK878" s="109"/>
      <c r="CL878" s="166" t="str">
        <f t="shared" si="1178"/>
        <v/>
      </c>
      <c r="CM878" s="166" t="str">
        <f t="shared" si="1179"/>
        <v/>
      </c>
      <c r="CN878" s="163" t="str">
        <f t="shared" si="1180"/>
        <v/>
      </c>
      <c r="CO878" s="164" t="str">
        <f t="shared" si="1181"/>
        <v/>
      </c>
      <c r="CP878" s="109"/>
      <c r="CQ878" s="163" t="str">
        <f t="shared" si="1182"/>
        <v/>
      </c>
      <c r="CR878" s="163" t="str">
        <f t="shared" si="1183"/>
        <v/>
      </c>
      <c r="CS878" s="109"/>
      <c r="CT878" s="112" t="str">
        <f t="shared" si="1215"/>
        <v/>
      </c>
      <c r="CU878" s="145" t="str">
        <f t="shared" si="1216"/>
        <v/>
      </c>
      <c r="CV878" s="111" t="str">
        <f t="shared" si="1217"/>
        <v/>
      </c>
      <c r="CW878" s="111" t="str">
        <f t="shared" si="1218"/>
        <v/>
      </c>
      <c r="CX878" s="109" t="str">
        <f t="shared" si="1184"/>
        <v/>
      </c>
      <c r="CY878" s="126" t="str">
        <f t="shared" si="1185"/>
        <v/>
      </c>
      <c r="CZ878" s="126" t="str">
        <f t="shared" si="1186"/>
        <v/>
      </c>
      <c r="DA878" s="126" t="str">
        <f t="shared" si="1187"/>
        <v/>
      </c>
      <c r="DB878" s="145" t="str">
        <f t="shared" si="1188"/>
        <v/>
      </c>
      <c r="DC878" s="143" t="str">
        <f t="shared" si="1189"/>
        <v/>
      </c>
      <c r="DD878" s="121"/>
      <c r="DE878" s="113" t="str">
        <f t="shared" si="1190"/>
        <v/>
      </c>
      <c r="DF878" s="113" t="str">
        <f t="shared" si="1191"/>
        <v/>
      </c>
      <c r="DG878" s="111" t="e">
        <f t="shared" si="1219"/>
        <v>#N/A</v>
      </c>
      <c r="DH878" s="108" t="str">
        <f t="shared" si="1192"/>
        <v/>
      </c>
      <c r="DI878" s="108" t="str">
        <f t="shared" si="1220"/>
        <v/>
      </c>
      <c r="DJ878" s="108" t="str">
        <f t="shared" si="1221"/>
        <v/>
      </c>
      <c r="DK878" s="108" t="str">
        <f t="shared" si="1224"/>
        <v/>
      </c>
      <c r="DL878" s="108" t="str">
        <f t="shared" si="1222"/>
        <v/>
      </c>
      <c r="DM878" s="108" t="str">
        <f t="shared" si="1223"/>
        <v/>
      </c>
      <c r="DN878" s="103"/>
      <c r="DO878" s="170" t="str">
        <f t="shared" si="1193"/>
        <v/>
      </c>
      <c r="DP878" s="170" t="str">
        <f t="shared" si="1194"/>
        <v/>
      </c>
      <c r="DQ878" s="170" t="str">
        <f t="shared" si="1195"/>
        <v/>
      </c>
      <c r="DR878" s="55" t="str">
        <f t="shared" si="1196"/>
        <v/>
      </c>
      <c r="DS878" s="55" t="str">
        <f t="shared" si="1197"/>
        <v/>
      </c>
      <c r="DT878" s="173" t="str">
        <f t="shared" si="1198"/>
        <v/>
      </c>
      <c r="DU878" s="55" t="str">
        <f t="shared" si="1199"/>
        <v/>
      </c>
      <c r="DV878" s="21" t="str">
        <f t="shared" si="1200"/>
        <v/>
      </c>
      <c r="DW878" s="11" t="str">
        <f t="shared" si="1225"/>
        <v/>
      </c>
      <c r="DX878" s="12" t="str">
        <f t="shared" si="1201"/>
        <v/>
      </c>
      <c r="DY878" s="15"/>
    </row>
    <row r="879" spans="1:129" ht="19.899999999999999" customHeight="1" x14ac:dyDescent="0.25">
      <c r="A879" s="47">
        <f t="shared" si="1202"/>
        <v>878</v>
      </c>
      <c r="B879" s="176"/>
      <c r="C879" s="194"/>
      <c r="D879" s="176"/>
      <c r="E879" s="194"/>
      <c r="F879" s="192"/>
      <c r="G879" s="193"/>
      <c r="H879" s="176"/>
      <c r="I879" s="176"/>
      <c r="J879" s="180"/>
      <c r="K879" s="180"/>
      <c r="L879" s="180"/>
      <c r="M879" s="40"/>
      <c r="N879" s="10" t="str">
        <f t="shared" si="1145"/>
        <v/>
      </c>
      <c r="O879" s="13"/>
      <c r="P879" s="26" t="str">
        <f t="shared" si="1230"/>
        <v/>
      </c>
      <c r="Q879" s="26" t="str">
        <f t="shared" si="1230"/>
        <v/>
      </c>
      <c r="R879" s="26" t="str">
        <f t="shared" si="1230"/>
        <v/>
      </c>
      <c r="S879" s="26" t="str">
        <f t="shared" si="1230"/>
        <v/>
      </c>
      <c r="T879" s="26" t="str">
        <f t="shared" si="1230"/>
        <v/>
      </c>
      <c r="U879" s="157" t="str">
        <f t="shared" si="1230"/>
        <v/>
      </c>
      <c r="V879" s="26" t="str">
        <f t="shared" si="1230"/>
        <v/>
      </c>
      <c r="W879" s="26" t="str">
        <f t="shared" si="1230"/>
        <v/>
      </c>
      <c r="X879" s="26" t="str">
        <f t="shared" si="1230"/>
        <v/>
      </c>
      <c r="Y879" s="24" t="str">
        <f t="shared" si="1230"/>
        <v/>
      </c>
      <c r="Z879" s="18" t="str">
        <f t="shared" si="1230"/>
        <v/>
      </c>
      <c r="AA879" s="24" t="str">
        <f t="shared" si="1230"/>
        <v/>
      </c>
      <c r="AB879" s="24" t="str">
        <f t="shared" si="1230"/>
        <v/>
      </c>
      <c r="AC879" s="26" t="str">
        <f t="shared" si="1230"/>
        <v/>
      </c>
      <c r="AD879" s="33" t="str">
        <f t="shared" si="1230"/>
        <v/>
      </c>
      <c r="AE879" s="24" t="str">
        <f t="shared" si="1230"/>
        <v/>
      </c>
      <c r="AF879" s="26" t="str">
        <f t="shared" ref="Z879:AM942" si="1231">IF(SG_or_BG_entered="","",Previous)</f>
        <v/>
      </c>
      <c r="AG879" s="24" t="str">
        <f t="shared" si="1231"/>
        <v/>
      </c>
      <c r="AH879" s="26" t="str">
        <f t="shared" si="1231"/>
        <v/>
      </c>
      <c r="AI879" s="26" t="str">
        <f t="shared" si="1231"/>
        <v/>
      </c>
      <c r="AJ879" s="26" t="str">
        <f t="shared" si="1231"/>
        <v/>
      </c>
      <c r="AK879" s="26" t="str">
        <f t="shared" si="1231"/>
        <v/>
      </c>
      <c r="AL879" s="26" t="str">
        <f t="shared" si="1231"/>
        <v/>
      </c>
      <c r="AM879" s="18" t="str">
        <f t="shared" si="1231"/>
        <v/>
      </c>
      <c r="AN879" s="9"/>
      <c r="AO879" s="152" t="str">
        <f t="shared" si="1203"/>
        <v/>
      </c>
      <c r="AP879" s="150" t="str">
        <f t="shared" si="1146"/>
        <v/>
      </c>
      <c r="AQ879" s="151" t="str">
        <f t="shared" si="1147"/>
        <v/>
      </c>
      <c r="AR879" s="107" t="str">
        <f t="shared" si="1148"/>
        <v/>
      </c>
      <c r="AS879" s="128" t="str">
        <f t="shared" si="1149"/>
        <v/>
      </c>
      <c r="AT879" s="114" t="str">
        <f t="shared" si="1204"/>
        <v/>
      </c>
      <c r="AU879" s="114" t="str">
        <f t="shared" si="1205"/>
        <v/>
      </c>
      <c r="AV879" s="114" t="str">
        <f t="shared" si="1206"/>
        <v/>
      </c>
      <c r="AW879" s="114" t="str">
        <f t="shared" si="1207"/>
        <v/>
      </c>
      <c r="AX879" s="117" t="str">
        <f t="shared" si="1208"/>
        <v/>
      </c>
      <c r="AY879" s="117" t="str">
        <f t="shared" si="1209"/>
        <v/>
      </c>
      <c r="AZ879" s="111" t="str">
        <f t="shared" si="1210"/>
        <v/>
      </c>
      <c r="BA879" s="133" t="str">
        <f t="shared" si="1211"/>
        <v/>
      </c>
      <c r="BB879" s="126" t="str">
        <f t="shared" si="1150"/>
        <v/>
      </c>
      <c r="BC879" s="126" t="str">
        <f t="shared" si="1151"/>
        <v/>
      </c>
      <c r="BD879" s="127" t="str">
        <f t="shared" si="1152"/>
        <v/>
      </c>
      <c r="BE879" s="115" t="str">
        <f t="shared" si="1153"/>
        <v/>
      </c>
      <c r="BF879" s="148" t="str">
        <f t="shared" si="1154"/>
        <v/>
      </c>
      <c r="BG879" s="126" t="str">
        <f t="shared" si="1155"/>
        <v/>
      </c>
      <c r="BH879" s="126" t="str">
        <f t="shared" si="1156"/>
        <v/>
      </c>
      <c r="BI879" s="126" t="str">
        <f t="shared" si="1157"/>
        <v/>
      </c>
      <c r="BJ879" s="126" t="str">
        <f t="shared" si="1158"/>
        <v/>
      </c>
      <c r="BK879" s="111" t="str">
        <f t="shared" si="1159"/>
        <v/>
      </c>
      <c r="BL879" s="118" t="str">
        <f t="shared" si="1212"/>
        <v/>
      </c>
      <c r="BM879" s="115" t="str">
        <f t="shared" si="1160"/>
        <v/>
      </c>
      <c r="BN879" s="110" t="str">
        <f t="shared" si="1161"/>
        <v/>
      </c>
      <c r="BO879" s="110" t="str">
        <f t="shared" si="1162"/>
        <v/>
      </c>
      <c r="BP879" s="111" t="str">
        <f t="shared" si="1213"/>
        <v/>
      </c>
      <c r="BQ879" s="110" t="str">
        <f t="shared" si="1214"/>
        <v/>
      </c>
      <c r="BR879" s="153"/>
      <c r="BS879" s="115" t="str">
        <f t="shared" si="1163"/>
        <v/>
      </c>
      <c r="BT879" s="132" t="str">
        <f t="shared" si="1226"/>
        <v/>
      </c>
      <c r="BU879" s="146" t="str">
        <f t="shared" si="1164"/>
        <v/>
      </c>
      <c r="BV879" s="115" t="str">
        <f t="shared" si="1165"/>
        <v/>
      </c>
      <c r="BW879" s="118" t="str">
        <f t="shared" si="1166"/>
        <v/>
      </c>
      <c r="BX879" s="119"/>
      <c r="BY879" s="111" t="str">
        <f t="shared" si="1167"/>
        <v/>
      </c>
      <c r="BZ879" s="111" t="str">
        <f t="shared" si="1168"/>
        <v/>
      </c>
      <c r="CA879" s="111" t="str">
        <f t="shared" si="1169"/>
        <v/>
      </c>
      <c r="CB879" s="142" t="str">
        <f t="shared" si="1170"/>
        <v/>
      </c>
      <c r="CC879" s="184" t="str">
        <f t="shared" si="1171"/>
        <v/>
      </c>
      <c r="CD879" s="115" t="str">
        <f t="shared" si="1172"/>
        <v/>
      </c>
      <c r="CE879" s="115" t="str">
        <f t="shared" si="1173"/>
        <v/>
      </c>
      <c r="CF879" s="125" t="str">
        <f t="shared" si="1174"/>
        <v/>
      </c>
      <c r="CG879" s="125" t="str">
        <f t="shared" si="1175"/>
        <v/>
      </c>
      <c r="CH879" s="149" t="str">
        <f t="shared" si="1176"/>
        <v/>
      </c>
      <c r="CI879" s="142" t="str">
        <f t="shared" si="1177"/>
        <v/>
      </c>
      <c r="CJ879" s="119"/>
      <c r="CK879" s="109"/>
      <c r="CL879" s="166" t="str">
        <f t="shared" si="1178"/>
        <v/>
      </c>
      <c r="CM879" s="166" t="str">
        <f t="shared" si="1179"/>
        <v/>
      </c>
      <c r="CN879" s="163" t="str">
        <f t="shared" si="1180"/>
        <v/>
      </c>
      <c r="CO879" s="164" t="str">
        <f t="shared" si="1181"/>
        <v/>
      </c>
      <c r="CP879" s="109"/>
      <c r="CQ879" s="163" t="str">
        <f t="shared" si="1182"/>
        <v/>
      </c>
      <c r="CR879" s="163" t="str">
        <f t="shared" si="1183"/>
        <v/>
      </c>
      <c r="CS879" s="109"/>
      <c r="CT879" s="112" t="str">
        <f t="shared" si="1215"/>
        <v/>
      </c>
      <c r="CU879" s="145" t="str">
        <f t="shared" si="1216"/>
        <v/>
      </c>
      <c r="CV879" s="111" t="str">
        <f t="shared" si="1217"/>
        <v/>
      </c>
      <c r="CW879" s="111" t="str">
        <f t="shared" si="1218"/>
        <v/>
      </c>
      <c r="CX879" s="109" t="str">
        <f t="shared" si="1184"/>
        <v/>
      </c>
      <c r="CY879" s="126" t="str">
        <f t="shared" si="1185"/>
        <v/>
      </c>
      <c r="CZ879" s="126" t="str">
        <f t="shared" si="1186"/>
        <v/>
      </c>
      <c r="DA879" s="126" t="str">
        <f t="shared" si="1187"/>
        <v/>
      </c>
      <c r="DB879" s="145" t="str">
        <f t="shared" si="1188"/>
        <v/>
      </c>
      <c r="DC879" s="143" t="str">
        <f t="shared" si="1189"/>
        <v/>
      </c>
      <c r="DD879" s="121"/>
      <c r="DE879" s="113" t="str">
        <f t="shared" si="1190"/>
        <v/>
      </c>
      <c r="DF879" s="113" t="str">
        <f t="shared" si="1191"/>
        <v/>
      </c>
      <c r="DG879" s="111" t="e">
        <f t="shared" si="1219"/>
        <v>#N/A</v>
      </c>
      <c r="DH879" s="108" t="str">
        <f t="shared" si="1192"/>
        <v/>
      </c>
      <c r="DI879" s="108" t="str">
        <f t="shared" si="1220"/>
        <v/>
      </c>
      <c r="DJ879" s="108" t="str">
        <f t="shared" si="1221"/>
        <v/>
      </c>
      <c r="DK879" s="108" t="str">
        <f t="shared" si="1224"/>
        <v/>
      </c>
      <c r="DL879" s="108" t="str">
        <f t="shared" si="1222"/>
        <v/>
      </c>
      <c r="DM879" s="108" t="str">
        <f t="shared" si="1223"/>
        <v/>
      </c>
      <c r="DN879" s="103"/>
      <c r="DO879" s="170" t="str">
        <f t="shared" si="1193"/>
        <v/>
      </c>
      <c r="DP879" s="170" t="str">
        <f t="shared" si="1194"/>
        <v/>
      </c>
      <c r="DQ879" s="170" t="str">
        <f t="shared" si="1195"/>
        <v/>
      </c>
      <c r="DR879" s="55" t="str">
        <f t="shared" si="1196"/>
        <v/>
      </c>
      <c r="DS879" s="55" t="str">
        <f t="shared" si="1197"/>
        <v/>
      </c>
      <c r="DT879" s="173" t="str">
        <f t="shared" si="1198"/>
        <v/>
      </c>
      <c r="DU879" s="55" t="str">
        <f t="shared" si="1199"/>
        <v/>
      </c>
      <c r="DV879" s="21" t="str">
        <f t="shared" si="1200"/>
        <v/>
      </c>
      <c r="DW879" s="11" t="str">
        <f t="shared" si="1225"/>
        <v/>
      </c>
      <c r="DX879" s="12" t="str">
        <f t="shared" si="1201"/>
        <v/>
      </c>
      <c r="DY879" s="15"/>
    </row>
    <row r="880" spans="1:129" ht="19.899999999999999" customHeight="1" x14ac:dyDescent="0.25">
      <c r="A880" s="47">
        <f t="shared" si="1202"/>
        <v>879</v>
      </c>
      <c r="B880" s="176"/>
      <c r="C880" s="194"/>
      <c r="D880" s="176"/>
      <c r="E880" s="194"/>
      <c r="F880" s="192"/>
      <c r="G880" s="193"/>
      <c r="H880" s="176"/>
      <c r="I880" s="176"/>
      <c r="J880" s="180"/>
      <c r="K880" s="180"/>
      <c r="L880" s="180"/>
      <c r="M880" s="40"/>
      <c r="N880" s="10" t="str">
        <f t="shared" si="1145"/>
        <v/>
      </c>
      <c r="O880" s="13"/>
      <c r="P880" s="26" t="str">
        <f t="shared" si="1230"/>
        <v/>
      </c>
      <c r="Q880" s="26" t="str">
        <f t="shared" si="1230"/>
        <v/>
      </c>
      <c r="R880" s="26" t="str">
        <f t="shared" si="1230"/>
        <v/>
      </c>
      <c r="S880" s="26" t="str">
        <f t="shared" si="1230"/>
        <v/>
      </c>
      <c r="T880" s="26" t="str">
        <f t="shared" si="1230"/>
        <v/>
      </c>
      <c r="U880" s="157" t="str">
        <f t="shared" si="1230"/>
        <v/>
      </c>
      <c r="V880" s="26" t="str">
        <f t="shared" si="1230"/>
        <v/>
      </c>
      <c r="W880" s="26" t="str">
        <f t="shared" si="1230"/>
        <v/>
      </c>
      <c r="X880" s="26" t="str">
        <f t="shared" si="1230"/>
        <v/>
      </c>
      <c r="Y880" s="24" t="str">
        <f t="shared" si="1230"/>
        <v/>
      </c>
      <c r="Z880" s="18" t="str">
        <f t="shared" si="1231"/>
        <v/>
      </c>
      <c r="AA880" s="24" t="str">
        <f t="shared" si="1231"/>
        <v/>
      </c>
      <c r="AB880" s="24" t="str">
        <f t="shared" si="1231"/>
        <v/>
      </c>
      <c r="AC880" s="26" t="str">
        <f t="shared" si="1231"/>
        <v/>
      </c>
      <c r="AD880" s="33" t="str">
        <f t="shared" si="1231"/>
        <v/>
      </c>
      <c r="AE880" s="24" t="str">
        <f t="shared" si="1231"/>
        <v/>
      </c>
      <c r="AF880" s="26" t="str">
        <f t="shared" si="1231"/>
        <v/>
      </c>
      <c r="AG880" s="24" t="str">
        <f t="shared" si="1231"/>
        <v/>
      </c>
      <c r="AH880" s="26" t="str">
        <f t="shared" si="1231"/>
        <v/>
      </c>
      <c r="AI880" s="26" t="str">
        <f t="shared" si="1231"/>
        <v/>
      </c>
      <c r="AJ880" s="26" t="str">
        <f t="shared" si="1231"/>
        <v/>
      </c>
      <c r="AK880" s="26" t="str">
        <f t="shared" si="1231"/>
        <v/>
      </c>
      <c r="AL880" s="26" t="str">
        <f t="shared" si="1231"/>
        <v/>
      </c>
      <c r="AM880" s="18" t="str">
        <f t="shared" si="1231"/>
        <v/>
      </c>
      <c r="AN880" s="9"/>
      <c r="AO880" s="152" t="str">
        <f t="shared" si="1203"/>
        <v/>
      </c>
      <c r="AP880" s="150" t="str">
        <f t="shared" si="1146"/>
        <v/>
      </c>
      <c r="AQ880" s="151" t="str">
        <f t="shared" si="1147"/>
        <v/>
      </c>
      <c r="AR880" s="107" t="str">
        <f t="shared" si="1148"/>
        <v/>
      </c>
      <c r="AS880" s="128" t="str">
        <f t="shared" si="1149"/>
        <v/>
      </c>
      <c r="AT880" s="114" t="str">
        <f t="shared" si="1204"/>
        <v/>
      </c>
      <c r="AU880" s="114" t="str">
        <f t="shared" si="1205"/>
        <v/>
      </c>
      <c r="AV880" s="114" t="str">
        <f t="shared" si="1206"/>
        <v/>
      </c>
      <c r="AW880" s="114" t="str">
        <f t="shared" si="1207"/>
        <v/>
      </c>
      <c r="AX880" s="117" t="str">
        <f t="shared" si="1208"/>
        <v/>
      </c>
      <c r="AY880" s="117" t="str">
        <f t="shared" si="1209"/>
        <v/>
      </c>
      <c r="AZ880" s="111" t="str">
        <f t="shared" si="1210"/>
        <v/>
      </c>
      <c r="BA880" s="133" t="str">
        <f t="shared" si="1211"/>
        <v/>
      </c>
      <c r="BB880" s="126" t="str">
        <f t="shared" si="1150"/>
        <v/>
      </c>
      <c r="BC880" s="126" t="str">
        <f t="shared" si="1151"/>
        <v/>
      </c>
      <c r="BD880" s="127" t="str">
        <f t="shared" si="1152"/>
        <v/>
      </c>
      <c r="BE880" s="115" t="str">
        <f t="shared" si="1153"/>
        <v/>
      </c>
      <c r="BF880" s="148" t="str">
        <f t="shared" si="1154"/>
        <v/>
      </c>
      <c r="BG880" s="126" t="str">
        <f t="shared" si="1155"/>
        <v/>
      </c>
      <c r="BH880" s="126" t="str">
        <f t="shared" si="1156"/>
        <v/>
      </c>
      <c r="BI880" s="126" t="str">
        <f t="shared" si="1157"/>
        <v/>
      </c>
      <c r="BJ880" s="126" t="str">
        <f t="shared" si="1158"/>
        <v/>
      </c>
      <c r="BK880" s="111" t="str">
        <f t="shared" si="1159"/>
        <v/>
      </c>
      <c r="BL880" s="118" t="str">
        <f t="shared" si="1212"/>
        <v/>
      </c>
      <c r="BM880" s="115" t="str">
        <f t="shared" si="1160"/>
        <v/>
      </c>
      <c r="BN880" s="110" t="str">
        <f t="shared" si="1161"/>
        <v/>
      </c>
      <c r="BO880" s="110" t="str">
        <f t="shared" si="1162"/>
        <v/>
      </c>
      <c r="BP880" s="111" t="str">
        <f t="shared" si="1213"/>
        <v/>
      </c>
      <c r="BQ880" s="110" t="str">
        <f t="shared" si="1214"/>
        <v/>
      </c>
      <c r="BR880" s="153"/>
      <c r="BS880" s="115" t="str">
        <f t="shared" si="1163"/>
        <v/>
      </c>
      <c r="BT880" s="132" t="str">
        <f t="shared" si="1226"/>
        <v/>
      </c>
      <c r="BU880" s="146" t="str">
        <f t="shared" si="1164"/>
        <v/>
      </c>
      <c r="BV880" s="115" t="str">
        <f t="shared" si="1165"/>
        <v/>
      </c>
      <c r="BW880" s="118" t="str">
        <f t="shared" si="1166"/>
        <v/>
      </c>
      <c r="BX880" s="119"/>
      <c r="BY880" s="111" t="str">
        <f t="shared" si="1167"/>
        <v/>
      </c>
      <c r="BZ880" s="111" t="str">
        <f t="shared" si="1168"/>
        <v/>
      </c>
      <c r="CA880" s="111" t="str">
        <f t="shared" si="1169"/>
        <v/>
      </c>
      <c r="CB880" s="142" t="str">
        <f t="shared" si="1170"/>
        <v/>
      </c>
      <c r="CC880" s="184" t="str">
        <f t="shared" si="1171"/>
        <v/>
      </c>
      <c r="CD880" s="115" t="str">
        <f t="shared" si="1172"/>
        <v/>
      </c>
      <c r="CE880" s="115" t="str">
        <f t="shared" si="1173"/>
        <v/>
      </c>
      <c r="CF880" s="125" t="str">
        <f t="shared" si="1174"/>
        <v/>
      </c>
      <c r="CG880" s="125" t="str">
        <f t="shared" si="1175"/>
        <v/>
      </c>
      <c r="CH880" s="149" t="str">
        <f t="shared" si="1176"/>
        <v/>
      </c>
      <c r="CI880" s="142" t="str">
        <f t="shared" si="1177"/>
        <v/>
      </c>
      <c r="CJ880" s="119"/>
      <c r="CK880" s="109"/>
      <c r="CL880" s="166" t="str">
        <f t="shared" si="1178"/>
        <v/>
      </c>
      <c r="CM880" s="166" t="str">
        <f t="shared" si="1179"/>
        <v/>
      </c>
      <c r="CN880" s="163" t="str">
        <f t="shared" si="1180"/>
        <v/>
      </c>
      <c r="CO880" s="164" t="str">
        <f t="shared" si="1181"/>
        <v/>
      </c>
      <c r="CP880" s="109"/>
      <c r="CQ880" s="163" t="str">
        <f t="shared" si="1182"/>
        <v/>
      </c>
      <c r="CR880" s="163" t="str">
        <f t="shared" si="1183"/>
        <v/>
      </c>
      <c r="CS880" s="109"/>
      <c r="CT880" s="112" t="str">
        <f t="shared" si="1215"/>
        <v/>
      </c>
      <c r="CU880" s="145" t="str">
        <f t="shared" si="1216"/>
        <v/>
      </c>
      <c r="CV880" s="111" t="str">
        <f t="shared" si="1217"/>
        <v/>
      </c>
      <c r="CW880" s="111" t="str">
        <f t="shared" si="1218"/>
        <v/>
      </c>
      <c r="CX880" s="109" t="str">
        <f t="shared" si="1184"/>
        <v/>
      </c>
      <c r="CY880" s="126" t="str">
        <f t="shared" si="1185"/>
        <v/>
      </c>
      <c r="CZ880" s="126" t="str">
        <f t="shared" si="1186"/>
        <v/>
      </c>
      <c r="DA880" s="126" t="str">
        <f t="shared" si="1187"/>
        <v/>
      </c>
      <c r="DB880" s="145" t="str">
        <f t="shared" si="1188"/>
        <v/>
      </c>
      <c r="DC880" s="143" t="str">
        <f t="shared" si="1189"/>
        <v/>
      </c>
      <c r="DD880" s="121"/>
      <c r="DE880" s="113" t="str">
        <f t="shared" si="1190"/>
        <v/>
      </c>
      <c r="DF880" s="113" t="str">
        <f t="shared" si="1191"/>
        <v/>
      </c>
      <c r="DG880" s="111" t="e">
        <f t="shared" si="1219"/>
        <v>#N/A</v>
      </c>
      <c r="DH880" s="108" t="str">
        <f t="shared" si="1192"/>
        <v/>
      </c>
      <c r="DI880" s="108" t="str">
        <f t="shared" si="1220"/>
        <v/>
      </c>
      <c r="DJ880" s="108" t="str">
        <f t="shared" si="1221"/>
        <v/>
      </c>
      <c r="DK880" s="108" t="str">
        <f t="shared" si="1224"/>
        <v/>
      </c>
      <c r="DL880" s="108" t="str">
        <f t="shared" si="1222"/>
        <v/>
      </c>
      <c r="DM880" s="108" t="str">
        <f t="shared" si="1223"/>
        <v/>
      </c>
      <c r="DN880" s="103"/>
      <c r="DO880" s="170" t="str">
        <f t="shared" si="1193"/>
        <v/>
      </c>
      <c r="DP880" s="170" t="str">
        <f t="shared" si="1194"/>
        <v/>
      </c>
      <c r="DQ880" s="170" t="str">
        <f t="shared" si="1195"/>
        <v/>
      </c>
      <c r="DR880" s="55" t="str">
        <f t="shared" si="1196"/>
        <v/>
      </c>
      <c r="DS880" s="55" t="str">
        <f t="shared" si="1197"/>
        <v/>
      </c>
      <c r="DT880" s="173" t="str">
        <f t="shared" si="1198"/>
        <v/>
      </c>
      <c r="DU880" s="55" t="str">
        <f t="shared" si="1199"/>
        <v/>
      </c>
      <c r="DV880" s="21" t="str">
        <f t="shared" si="1200"/>
        <v/>
      </c>
      <c r="DW880" s="11" t="str">
        <f t="shared" si="1225"/>
        <v/>
      </c>
      <c r="DX880" s="12" t="str">
        <f t="shared" si="1201"/>
        <v/>
      </c>
      <c r="DY880" s="15"/>
    </row>
    <row r="881" spans="1:129" ht="19.899999999999999" customHeight="1" x14ac:dyDescent="0.25">
      <c r="A881" s="47">
        <f t="shared" si="1202"/>
        <v>880</v>
      </c>
      <c r="B881" s="176"/>
      <c r="C881" s="194"/>
      <c r="D881" s="176"/>
      <c r="E881" s="194"/>
      <c r="F881" s="192"/>
      <c r="G881" s="193"/>
      <c r="H881" s="176"/>
      <c r="I881" s="176"/>
      <c r="J881" s="180"/>
      <c r="K881" s="180"/>
      <c r="L881" s="180"/>
      <c r="M881" s="40"/>
      <c r="N881" s="10" t="str">
        <f t="shared" si="1145"/>
        <v/>
      </c>
      <c r="O881" s="13"/>
      <c r="P881" s="26" t="str">
        <f t="shared" si="1230"/>
        <v/>
      </c>
      <c r="Q881" s="26" t="str">
        <f t="shared" si="1230"/>
        <v/>
      </c>
      <c r="R881" s="26" t="str">
        <f t="shared" si="1230"/>
        <v/>
      </c>
      <c r="S881" s="26" t="str">
        <f t="shared" si="1230"/>
        <v/>
      </c>
      <c r="T881" s="26" t="str">
        <f t="shared" si="1230"/>
        <v/>
      </c>
      <c r="U881" s="157" t="str">
        <f t="shared" si="1230"/>
        <v/>
      </c>
      <c r="V881" s="26" t="str">
        <f t="shared" si="1230"/>
        <v/>
      </c>
      <c r="W881" s="26" t="str">
        <f t="shared" si="1230"/>
        <v/>
      </c>
      <c r="X881" s="26" t="str">
        <f t="shared" si="1230"/>
        <v/>
      </c>
      <c r="Y881" s="24" t="str">
        <f t="shared" si="1230"/>
        <v/>
      </c>
      <c r="Z881" s="18" t="str">
        <f t="shared" si="1231"/>
        <v/>
      </c>
      <c r="AA881" s="24" t="str">
        <f t="shared" si="1231"/>
        <v/>
      </c>
      <c r="AB881" s="24" t="str">
        <f t="shared" si="1231"/>
        <v/>
      </c>
      <c r="AC881" s="26" t="str">
        <f t="shared" si="1231"/>
        <v/>
      </c>
      <c r="AD881" s="33" t="str">
        <f t="shared" si="1231"/>
        <v/>
      </c>
      <c r="AE881" s="24" t="str">
        <f t="shared" si="1231"/>
        <v/>
      </c>
      <c r="AF881" s="26" t="str">
        <f t="shared" si="1231"/>
        <v/>
      </c>
      <c r="AG881" s="24" t="str">
        <f t="shared" si="1231"/>
        <v/>
      </c>
      <c r="AH881" s="26" t="str">
        <f t="shared" si="1231"/>
        <v/>
      </c>
      <c r="AI881" s="26" t="str">
        <f t="shared" si="1231"/>
        <v/>
      </c>
      <c r="AJ881" s="26" t="str">
        <f t="shared" si="1231"/>
        <v/>
      </c>
      <c r="AK881" s="26" t="str">
        <f t="shared" si="1231"/>
        <v/>
      </c>
      <c r="AL881" s="26" t="str">
        <f t="shared" si="1231"/>
        <v/>
      </c>
      <c r="AM881" s="18" t="str">
        <f t="shared" si="1231"/>
        <v/>
      </c>
      <c r="AN881" s="9"/>
      <c r="AO881" s="152" t="str">
        <f t="shared" si="1203"/>
        <v/>
      </c>
      <c r="AP881" s="150" t="str">
        <f t="shared" si="1146"/>
        <v/>
      </c>
      <c r="AQ881" s="151" t="str">
        <f t="shared" si="1147"/>
        <v/>
      </c>
      <c r="AR881" s="107" t="str">
        <f t="shared" si="1148"/>
        <v/>
      </c>
      <c r="AS881" s="128" t="str">
        <f t="shared" si="1149"/>
        <v/>
      </c>
      <c r="AT881" s="114" t="str">
        <f t="shared" si="1204"/>
        <v/>
      </c>
      <c r="AU881" s="114" t="str">
        <f t="shared" si="1205"/>
        <v/>
      </c>
      <c r="AV881" s="114" t="str">
        <f t="shared" si="1206"/>
        <v/>
      </c>
      <c r="AW881" s="114" t="str">
        <f t="shared" si="1207"/>
        <v/>
      </c>
      <c r="AX881" s="117" t="str">
        <f t="shared" si="1208"/>
        <v/>
      </c>
      <c r="AY881" s="117" t="str">
        <f t="shared" si="1209"/>
        <v/>
      </c>
      <c r="AZ881" s="111" t="str">
        <f t="shared" si="1210"/>
        <v/>
      </c>
      <c r="BA881" s="133" t="str">
        <f t="shared" si="1211"/>
        <v/>
      </c>
      <c r="BB881" s="126" t="str">
        <f t="shared" si="1150"/>
        <v/>
      </c>
      <c r="BC881" s="126" t="str">
        <f t="shared" si="1151"/>
        <v/>
      </c>
      <c r="BD881" s="127" t="str">
        <f t="shared" si="1152"/>
        <v/>
      </c>
      <c r="BE881" s="115" t="str">
        <f t="shared" si="1153"/>
        <v/>
      </c>
      <c r="BF881" s="148" t="str">
        <f t="shared" si="1154"/>
        <v/>
      </c>
      <c r="BG881" s="126" t="str">
        <f t="shared" si="1155"/>
        <v/>
      </c>
      <c r="BH881" s="126" t="str">
        <f t="shared" si="1156"/>
        <v/>
      </c>
      <c r="BI881" s="126" t="str">
        <f t="shared" si="1157"/>
        <v/>
      </c>
      <c r="BJ881" s="126" t="str">
        <f t="shared" si="1158"/>
        <v/>
      </c>
      <c r="BK881" s="111" t="str">
        <f t="shared" si="1159"/>
        <v/>
      </c>
      <c r="BL881" s="118" t="str">
        <f t="shared" si="1212"/>
        <v/>
      </c>
      <c r="BM881" s="115" t="str">
        <f t="shared" si="1160"/>
        <v/>
      </c>
      <c r="BN881" s="110" t="str">
        <f t="shared" si="1161"/>
        <v/>
      </c>
      <c r="BO881" s="110" t="str">
        <f t="shared" si="1162"/>
        <v/>
      </c>
      <c r="BP881" s="111" t="str">
        <f t="shared" si="1213"/>
        <v/>
      </c>
      <c r="BQ881" s="110" t="str">
        <f t="shared" si="1214"/>
        <v/>
      </c>
      <c r="BR881" s="153"/>
      <c r="BS881" s="115" t="str">
        <f t="shared" si="1163"/>
        <v/>
      </c>
      <c r="BT881" s="132" t="str">
        <f t="shared" si="1226"/>
        <v/>
      </c>
      <c r="BU881" s="146" t="str">
        <f t="shared" si="1164"/>
        <v/>
      </c>
      <c r="BV881" s="115" t="str">
        <f t="shared" si="1165"/>
        <v/>
      </c>
      <c r="BW881" s="118" t="str">
        <f t="shared" si="1166"/>
        <v/>
      </c>
      <c r="BX881" s="119"/>
      <c r="BY881" s="111" t="str">
        <f t="shared" si="1167"/>
        <v/>
      </c>
      <c r="BZ881" s="111" t="str">
        <f t="shared" si="1168"/>
        <v/>
      </c>
      <c r="CA881" s="111" t="str">
        <f t="shared" si="1169"/>
        <v/>
      </c>
      <c r="CB881" s="142" t="str">
        <f t="shared" si="1170"/>
        <v/>
      </c>
      <c r="CC881" s="184" t="str">
        <f t="shared" si="1171"/>
        <v/>
      </c>
      <c r="CD881" s="115" t="str">
        <f t="shared" si="1172"/>
        <v/>
      </c>
      <c r="CE881" s="115" t="str">
        <f t="shared" si="1173"/>
        <v/>
      </c>
      <c r="CF881" s="125" t="str">
        <f t="shared" si="1174"/>
        <v/>
      </c>
      <c r="CG881" s="125" t="str">
        <f t="shared" si="1175"/>
        <v/>
      </c>
      <c r="CH881" s="149" t="str">
        <f t="shared" si="1176"/>
        <v/>
      </c>
      <c r="CI881" s="142" t="str">
        <f t="shared" si="1177"/>
        <v/>
      </c>
      <c r="CJ881" s="119"/>
      <c r="CK881" s="109"/>
      <c r="CL881" s="166" t="str">
        <f t="shared" si="1178"/>
        <v/>
      </c>
      <c r="CM881" s="166" t="str">
        <f t="shared" si="1179"/>
        <v/>
      </c>
      <c r="CN881" s="163" t="str">
        <f t="shared" si="1180"/>
        <v/>
      </c>
      <c r="CO881" s="164" t="str">
        <f t="shared" si="1181"/>
        <v/>
      </c>
      <c r="CP881" s="109"/>
      <c r="CQ881" s="163" t="str">
        <f t="shared" si="1182"/>
        <v/>
      </c>
      <c r="CR881" s="163" t="str">
        <f t="shared" si="1183"/>
        <v/>
      </c>
      <c r="CS881" s="109"/>
      <c r="CT881" s="112" t="str">
        <f t="shared" si="1215"/>
        <v/>
      </c>
      <c r="CU881" s="145" t="str">
        <f t="shared" si="1216"/>
        <v/>
      </c>
      <c r="CV881" s="111" t="str">
        <f t="shared" si="1217"/>
        <v/>
      </c>
      <c r="CW881" s="111" t="str">
        <f t="shared" si="1218"/>
        <v/>
      </c>
      <c r="CX881" s="109" t="str">
        <f t="shared" si="1184"/>
        <v/>
      </c>
      <c r="CY881" s="126" t="str">
        <f t="shared" si="1185"/>
        <v/>
      </c>
      <c r="CZ881" s="126" t="str">
        <f t="shared" si="1186"/>
        <v/>
      </c>
      <c r="DA881" s="126" t="str">
        <f t="shared" si="1187"/>
        <v/>
      </c>
      <c r="DB881" s="145" t="str">
        <f t="shared" si="1188"/>
        <v/>
      </c>
      <c r="DC881" s="143" t="str">
        <f t="shared" si="1189"/>
        <v/>
      </c>
      <c r="DD881" s="121"/>
      <c r="DE881" s="113" t="str">
        <f t="shared" si="1190"/>
        <v/>
      </c>
      <c r="DF881" s="113" t="str">
        <f t="shared" si="1191"/>
        <v/>
      </c>
      <c r="DG881" s="111" t="e">
        <f t="shared" si="1219"/>
        <v>#N/A</v>
      </c>
      <c r="DH881" s="108" t="str">
        <f t="shared" si="1192"/>
        <v/>
      </c>
      <c r="DI881" s="108" t="str">
        <f t="shared" si="1220"/>
        <v/>
      </c>
      <c r="DJ881" s="108" t="str">
        <f t="shared" si="1221"/>
        <v/>
      </c>
      <c r="DK881" s="108" t="str">
        <f t="shared" si="1224"/>
        <v/>
      </c>
      <c r="DL881" s="108" t="str">
        <f t="shared" si="1222"/>
        <v/>
      </c>
      <c r="DM881" s="108" t="str">
        <f t="shared" si="1223"/>
        <v/>
      </c>
      <c r="DN881" s="103"/>
      <c r="DO881" s="170" t="str">
        <f t="shared" si="1193"/>
        <v/>
      </c>
      <c r="DP881" s="170" t="str">
        <f t="shared" si="1194"/>
        <v/>
      </c>
      <c r="DQ881" s="170" t="str">
        <f t="shared" si="1195"/>
        <v/>
      </c>
      <c r="DR881" s="55" t="str">
        <f t="shared" si="1196"/>
        <v/>
      </c>
      <c r="DS881" s="55" t="str">
        <f t="shared" si="1197"/>
        <v/>
      </c>
      <c r="DT881" s="173" t="str">
        <f t="shared" si="1198"/>
        <v/>
      </c>
      <c r="DU881" s="55" t="str">
        <f t="shared" si="1199"/>
        <v/>
      </c>
      <c r="DV881" s="21" t="str">
        <f t="shared" si="1200"/>
        <v/>
      </c>
      <c r="DW881" s="11" t="str">
        <f t="shared" si="1225"/>
        <v/>
      </c>
      <c r="DX881" s="12" t="str">
        <f t="shared" si="1201"/>
        <v/>
      </c>
      <c r="DY881" s="15"/>
    </row>
    <row r="882" spans="1:129" ht="19.899999999999999" customHeight="1" x14ac:dyDescent="0.25">
      <c r="A882" s="47">
        <f t="shared" si="1202"/>
        <v>881</v>
      </c>
      <c r="B882" s="176"/>
      <c r="C882" s="194"/>
      <c r="D882" s="176"/>
      <c r="E882" s="194"/>
      <c r="F882" s="192"/>
      <c r="G882" s="193"/>
      <c r="H882" s="176"/>
      <c r="I882" s="176"/>
      <c r="J882" s="180"/>
      <c r="K882" s="180"/>
      <c r="L882" s="180"/>
      <c r="M882" s="40"/>
      <c r="N882" s="10" t="str">
        <f t="shared" si="1145"/>
        <v/>
      </c>
      <c r="O882" s="13"/>
      <c r="P882" s="26" t="str">
        <f t="shared" si="1230"/>
        <v/>
      </c>
      <c r="Q882" s="26" t="str">
        <f t="shared" si="1230"/>
        <v/>
      </c>
      <c r="R882" s="26" t="str">
        <f t="shared" si="1230"/>
        <v/>
      </c>
      <c r="S882" s="26" t="str">
        <f t="shared" si="1230"/>
        <v/>
      </c>
      <c r="T882" s="26" t="str">
        <f t="shared" si="1230"/>
        <v/>
      </c>
      <c r="U882" s="157" t="str">
        <f t="shared" si="1230"/>
        <v/>
      </c>
      <c r="V882" s="26" t="str">
        <f t="shared" si="1230"/>
        <v/>
      </c>
      <c r="W882" s="26" t="str">
        <f t="shared" si="1230"/>
        <v/>
      </c>
      <c r="X882" s="26" t="str">
        <f t="shared" si="1230"/>
        <v/>
      </c>
      <c r="Y882" s="24" t="str">
        <f t="shared" si="1230"/>
        <v/>
      </c>
      <c r="Z882" s="18" t="str">
        <f t="shared" si="1231"/>
        <v/>
      </c>
      <c r="AA882" s="24" t="str">
        <f t="shared" si="1231"/>
        <v/>
      </c>
      <c r="AB882" s="24" t="str">
        <f t="shared" si="1231"/>
        <v/>
      </c>
      <c r="AC882" s="26" t="str">
        <f t="shared" si="1231"/>
        <v/>
      </c>
      <c r="AD882" s="33" t="str">
        <f t="shared" si="1231"/>
        <v/>
      </c>
      <c r="AE882" s="24" t="str">
        <f t="shared" si="1231"/>
        <v/>
      </c>
      <c r="AF882" s="26" t="str">
        <f t="shared" si="1231"/>
        <v/>
      </c>
      <c r="AG882" s="24" t="str">
        <f t="shared" si="1231"/>
        <v/>
      </c>
      <c r="AH882" s="26" t="str">
        <f t="shared" si="1231"/>
        <v/>
      </c>
      <c r="AI882" s="26" t="str">
        <f t="shared" si="1231"/>
        <v/>
      </c>
      <c r="AJ882" s="26" t="str">
        <f t="shared" si="1231"/>
        <v/>
      </c>
      <c r="AK882" s="26" t="str">
        <f t="shared" si="1231"/>
        <v/>
      </c>
      <c r="AL882" s="26" t="str">
        <f t="shared" si="1231"/>
        <v/>
      </c>
      <c r="AM882" s="18" t="str">
        <f t="shared" si="1231"/>
        <v/>
      </c>
      <c r="AN882" s="9"/>
      <c r="AO882" s="152" t="str">
        <f t="shared" si="1203"/>
        <v/>
      </c>
      <c r="AP882" s="150" t="str">
        <f t="shared" si="1146"/>
        <v/>
      </c>
      <c r="AQ882" s="151" t="str">
        <f t="shared" si="1147"/>
        <v/>
      </c>
      <c r="AR882" s="107" t="str">
        <f t="shared" si="1148"/>
        <v/>
      </c>
      <c r="AS882" s="128" t="str">
        <f t="shared" si="1149"/>
        <v/>
      </c>
      <c r="AT882" s="114" t="str">
        <f t="shared" si="1204"/>
        <v/>
      </c>
      <c r="AU882" s="114" t="str">
        <f t="shared" si="1205"/>
        <v/>
      </c>
      <c r="AV882" s="114" t="str">
        <f t="shared" si="1206"/>
        <v/>
      </c>
      <c r="AW882" s="114" t="str">
        <f t="shared" si="1207"/>
        <v/>
      </c>
      <c r="AX882" s="117" t="str">
        <f t="shared" si="1208"/>
        <v/>
      </c>
      <c r="AY882" s="117" t="str">
        <f t="shared" si="1209"/>
        <v/>
      </c>
      <c r="AZ882" s="111" t="str">
        <f t="shared" si="1210"/>
        <v/>
      </c>
      <c r="BA882" s="133" t="str">
        <f t="shared" si="1211"/>
        <v/>
      </c>
      <c r="BB882" s="126" t="str">
        <f t="shared" si="1150"/>
        <v/>
      </c>
      <c r="BC882" s="126" t="str">
        <f t="shared" si="1151"/>
        <v/>
      </c>
      <c r="BD882" s="127" t="str">
        <f t="shared" si="1152"/>
        <v/>
      </c>
      <c r="BE882" s="115" t="str">
        <f t="shared" si="1153"/>
        <v/>
      </c>
      <c r="BF882" s="148" t="str">
        <f t="shared" si="1154"/>
        <v/>
      </c>
      <c r="BG882" s="126" t="str">
        <f t="shared" si="1155"/>
        <v/>
      </c>
      <c r="BH882" s="126" t="str">
        <f t="shared" si="1156"/>
        <v/>
      </c>
      <c r="BI882" s="126" t="str">
        <f t="shared" si="1157"/>
        <v/>
      </c>
      <c r="BJ882" s="126" t="str">
        <f t="shared" si="1158"/>
        <v/>
      </c>
      <c r="BK882" s="111" t="str">
        <f t="shared" si="1159"/>
        <v/>
      </c>
      <c r="BL882" s="118" t="str">
        <f t="shared" si="1212"/>
        <v/>
      </c>
      <c r="BM882" s="115" t="str">
        <f t="shared" si="1160"/>
        <v/>
      </c>
      <c r="BN882" s="110" t="str">
        <f t="shared" si="1161"/>
        <v/>
      </c>
      <c r="BO882" s="110" t="str">
        <f t="shared" si="1162"/>
        <v/>
      </c>
      <c r="BP882" s="111" t="str">
        <f t="shared" si="1213"/>
        <v/>
      </c>
      <c r="BQ882" s="110" t="str">
        <f t="shared" si="1214"/>
        <v/>
      </c>
      <c r="BR882" s="153"/>
      <c r="BS882" s="115" t="str">
        <f t="shared" si="1163"/>
        <v/>
      </c>
      <c r="BT882" s="132" t="str">
        <f t="shared" si="1226"/>
        <v/>
      </c>
      <c r="BU882" s="146" t="str">
        <f t="shared" si="1164"/>
        <v/>
      </c>
      <c r="BV882" s="115" t="str">
        <f t="shared" si="1165"/>
        <v/>
      </c>
      <c r="BW882" s="118" t="str">
        <f t="shared" si="1166"/>
        <v/>
      </c>
      <c r="BX882" s="119"/>
      <c r="BY882" s="111" t="str">
        <f t="shared" si="1167"/>
        <v/>
      </c>
      <c r="BZ882" s="111" t="str">
        <f t="shared" si="1168"/>
        <v/>
      </c>
      <c r="CA882" s="111" t="str">
        <f t="shared" si="1169"/>
        <v/>
      </c>
      <c r="CB882" s="142" t="str">
        <f t="shared" si="1170"/>
        <v/>
      </c>
      <c r="CC882" s="184" t="str">
        <f t="shared" si="1171"/>
        <v/>
      </c>
      <c r="CD882" s="115" t="str">
        <f t="shared" si="1172"/>
        <v/>
      </c>
      <c r="CE882" s="115" t="str">
        <f t="shared" si="1173"/>
        <v/>
      </c>
      <c r="CF882" s="125" t="str">
        <f t="shared" si="1174"/>
        <v/>
      </c>
      <c r="CG882" s="125" t="str">
        <f t="shared" si="1175"/>
        <v/>
      </c>
      <c r="CH882" s="149" t="str">
        <f t="shared" si="1176"/>
        <v/>
      </c>
      <c r="CI882" s="142" t="str">
        <f t="shared" si="1177"/>
        <v/>
      </c>
      <c r="CJ882" s="119"/>
      <c r="CK882" s="109"/>
      <c r="CL882" s="166" t="str">
        <f t="shared" si="1178"/>
        <v/>
      </c>
      <c r="CM882" s="166" t="str">
        <f t="shared" si="1179"/>
        <v/>
      </c>
      <c r="CN882" s="163" t="str">
        <f t="shared" si="1180"/>
        <v/>
      </c>
      <c r="CO882" s="164" t="str">
        <f t="shared" si="1181"/>
        <v/>
      </c>
      <c r="CP882" s="109"/>
      <c r="CQ882" s="163" t="str">
        <f t="shared" si="1182"/>
        <v/>
      </c>
      <c r="CR882" s="163" t="str">
        <f t="shared" si="1183"/>
        <v/>
      </c>
      <c r="CS882" s="109"/>
      <c r="CT882" s="112" t="str">
        <f t="shared" si="1215"/>
        <v/>
      </c>
      <c r="CU882" s="145" t="str">
        <f t="shared" si="1216"/>
        <v/>
      </c>
      <c r="CV882" s="111" t="str">
        <f t="shared" si="1217"/>
        <v/>
      </c>
      <c r="CW882" s="111" t="str">
        <f t="shared" si="1218"/>
        <v/>
      </c>
      <c r="CX882" s="109" t="str">
        <f t="shared" si="1184"/>
        <v/>
      </c>
      <c r="CY882" s="126" t="str">
        <f t="shared" si="1185"/>
        <v/>
      </c>
      <c r="CZ882" s="126" t="str">
        <f t="shared" si="1186"/>
        <v/>
      </c>
      <c r="DA882" s="126" t="str">
        <f t="shared" si="1187"/>
        <v/>
      </c>
      <c r="DB882" s="145" t="str">
        <f t="shared" si="1188"/>
        <v/>
      </c>
      <c r="DC882" s="143" t="str">
        <f t="shared" si="1189"/>
        <v/>
      </c>
      <c r="DD882" s="121"/>
      <c r="DE882" s="113" t="str">
        <f t="shared" si="1190"/>
        <v/>
      </c>
      <c r="DF882" s="113" t="str">
        <f t="shared" si="1191"/>
        <v/>
      </c>
      <c r="DG882" s="111" t="e">
        <f t="shared" si="1219"/>
        <v>#N/A</v>
      </c>
      <c r="DH882" s="108" t="str">
        <f t="shared" si="1192"/>
        <v/>
      </c>
      <c r="DI882" s="108" t="str">
        <f t="shared" si="1220"/>
        <v/>
      </c>
      <c r="DJ882" s="108" t="str">
        <f t="shared" si="1221"/>
        <v/>
      </c>
      <c r="DK882" s="108" t="str">
        <f t="shared" si="1224"/>
        <v/>
      </c>
      <c r="DL882" s="108" t="str">
        <f t="shared" si="1222"/>
        <v/>
      </c>
      <c r="DM882" s="108" t="str">
        <f t="shared" si="1223"/>
        <v/>
      </c>
      <c r="DN882" s="103"/>
      <c r="DO882" s="170" t="str">
        <f t="shared" si="1193"/>
        <v/>
      </c>
      <c r="DP882" s="170" t="str">
        <f t="shared" si="1194"/>
        <v/>
      </c>
      <c r="DQ882" s="170" t="str">
        <f t="shared" si="1195"/>
        <v/>
      </c>
      <c r="DR882" s="55" t="str">
        <f t="shared" si="1196"/>
        <v/>
      </c>
      <c r="DS882" s="55" t="str">
        <f t="shared" si="1197"/>
        <v/>
      </c>
      <c r="DT882" s="173" t="str">
        <f t="shared" si="1198"/>
        <v/>
      </c>
      <c r="DU882" s="55" t="str">
        <f t="shared" si="1199"/>
        <v/>
      </c>
      <c r="DV882" s="21" t="str">
        <f t="shared" si="1200"/>
        <v/>
      </c>
      <c r="DW882" s="11" t="str">
        <f t="shared" si="1225"/>
        <v/>
      </c>
      <c r="DX882" s="12" t="str">
        <f t="shared" si="1201"/>
        <v/>
      </c>
      <c r="DY882" s="15"/>
    </row>
    <row r="883" spans="1:129" ht="19.899999999999999" customHeight="1" x14ac:dyDescent="0.25">
      <c r="A883" s="47">
        <f t="shared" si="1202"/>
        <v>882</v>
      </c>
      <c r="B883" s="176"/>
      <c r="C883" s="194"/>
      <c r="D883" s="176"/>
      <c r="E883" s="194"/>
      <c r="F883" s="192"/>
      <c r="G883" s="193"/>
      <c r="H883" s="176"/>
      <c r="I883" s="176"/>
      <c r="J883" s="180"/>
      <c r="K883" s="180"/>
      <c r="L883" s="180"/>
      <c r="M883" s="40"/>
      <c r="N883" s="10" t="str">
        <f t="shared" si="1145"/>
        <v/>
      </c>
      <c r="O883" s="13"/>
      <c r="P883" s="26" t="str">
        <f t="shared" si="1230"/>
        <v/>
      </c>
      <c r="Q883" s="26" t="str">
        <f t="shared" si="1230"/>
        <v/>
      </c>
      <c r="R883" s="26" t="str">
        <f t="shared" si="1230"/>
        <v/>
      </c>
      <c r="S883" s="26" t="str">
        <f t="shared" si="1230"/>
        <v/>
      </c>
      <c r="T883" s="26" t="str">
        <f t="shared" si="1230"/>
        <v/>
      </c>
      <c r="U883" s="157" t="str">
        <f t="shared" si="1230"/>
        <v/>
      </c>
      <c r="V883" s="26" t="str">
        <f t="shared" si="1230"/>
        <v/>
      </c>
      <c r="W883" s="26" t="str">
        <f t="shared" si="1230"/>
        <v/>
      </c>
      <c r="X883" s="26" t="str">
        <f t="shared" si="1230"/>
        <v/>
      </c>
      <c r="Y883" s="24" t="str">
        <f t="shared" si="1230"/>
        <v/>
      </c>
      <c r="Z883" s="18" t="str">
        <f t="shared" si="1231"/>
        <v/>
      </c>
      <c r="AA883" s="24" t="str">
        <f t="shared" si="1231"/>
        <v/>
      </c>
      <c r="AB883" s="24" t="str">
        <f t="shared" si="1231"/>
        <v/>
      </c>
      <c r="AC883" s="26" t="str">
        <f t="shared" si="1231"/>
        <v/>
      </c>
      <c r="AD883" s="33" t="str">
        <f t="shared" si="1231"/>
        <v/>
      </c>
      <c r="AE883" s="24" t="str">
        <f t="shared" si="1231"/>
        <v/>
      </c>
      <c r="AF883" s="26" t="str">
        <f t="shared" si="1231"/>
        <v/>
      </c>
      <c r="AG883" s="24" t="str">
        <f t="shared" si="1231"/>
        <v/>
      </c>
      <c r="AH883" s="26" t="str">
        <f t="shared" si="1231"/>
        <v/>
      </c>
      <c r="AI883" s="26" t="str">
        <f t="shared" si="1231"/>
        <v/>
      </c>
      <c r="AJ883" s="26" t="str">
        <f t="shared" si="1231"/>
        <v/>
      </c>
      <c r="AK883" s="26" t="str">
        <f t="shared" si="1231"/>
        <v/>
      </c>
      <c r="AL883" s="26" t="str">
        <f t="shared" si="1231"/>
        <v/>
      </c>
      <c r="AM883" s="18" t="str">
        <f t="shared" si="1231"/>
        <v/>
      </c>
      <c r="AN883" s="9"/>
      <c r="AO883" s="152" t="str">
        <f t="shared" si="1203"/>
        <v/>
      </c>
      <c r="AP883" s="150" t="str">
        <f t="shared" si="1146"/>
        <v/>
      </c>
      <c r="AQ883" s="151" t="str">
        <f t="shared" si="1147"/>
        <v/>
      </c>
      <c r="AR883" s="107" t="str">
        <f t="shared" si="1148"/>
        <v/>
      </c>
      <c r="AS883" s="128" t="str">
        <f t="shared" si="1149"/>
        <v/>
      </c>
      <c r="AT883" s="114" t="str">
        <f t="shared" si="1204"/>
        <v/>
      </c>
      <c r="AU883" s="114" t="str">
        <f t="shared" si="1205"/>
        <v/>
      </c>
      <c r="AV883" s="114" t="str">
        <f t="shared" si="1206"/>
        <v/>
      </c>
      <c r="AW883" s="114" t="str">
        <f t="shared" si="1207"/>
        <v/>
      </c>
      <c r="AX883" s="117" t="str">
        <f t="shared" si="1208"/>
        <v/>
      </c>
      <c r="AY883" s="117" t="str">
        <f t="shared" si="1209"/>
        <v/>
      </c>
      <c r="AZ883" s="111" t="str">
        <f t="shared" si="1210"/>
        <v/>
      </c>
      <c r="BA883" s="133" t="str">
        <f t="shared" si="1211"/>
        <v/>
      </c>
      <c r="BB883" s="126" t="str">
        <f t="shared" si="1150"/>
        <v/>
      </c>
      <c r="BC883" s="126" t="str">
        <f t="shared" si="1151"/>
        <v/>
      </c>
      <c r="BD883" s="127" t="str">
        <f t="shared" si="1152"/>
        <v/>
      </c>
      <c r="BE883" s="115" t="str">
        <f t="shared" si="1153"/>
        <v/>
      </c>
      <c r="BF883" s="148" t="str">
        <f t="shared" si="1154"/>
        <v/>
      </c>
      <c r="BG883" s="126" t="str">
        <f t="shared" si="1155"/>
        <v/>
      </c>
      <c r="BH883" s="126" t="str">
        <f t="shared" si="1156"/>
        <v/>
      </c>
      <c r="BI883" s="126" t="str">
        <f t="shared" si="1157"/>
        <v/>
      </c>
      <c r="BJ883" s="126" t="str">
        <f t="shared" si="1158"/>
        <v/>
      </c>
      <c r="BK883" s="111" t="str">
        <f t="shared" si="1159"/>
        <v/>
      </c>
      <c r="BL883" s="118" t="str">
        <f t="shared" si="1212"/>
        <v/>
      </c>
      <c r="BM883" s="115" t="str">
        <f t="shared" si="1160"/>
        <v/>
      </c>
      <c r="BN883" s="110" t="str">
        <f t="shared" si="1161"/>
        <v/>
      </c>
      <c r="BO883" s="110" t="str">
        <f t="shared" si="1162"/>
        <v/>
      </c>
      <c r="BP883" s="111" t="str">
        <f t="shared" si="1213"/>
        <v/>
      </c>
      <c r="BQ883" s="110" t="str">
        <f t="shared" si="1214"/>
        <v/>
      </c>
      <c r="BR883" s="153"/>
      <c r="BS883" s="115" t="str">
        <f t="shared" si="1163"/>
        <v/>
      </c>
      <c r="BT883" s="132" t="str">
        <f t="shared" si="1226"/>
        <v/>
      </c>
      <c r="BU883" s="146" t="str">
        <f t="shared" si="1164"/>
        <v/>
      </c>
      <c r="BV883" s="115" t="str">
        <f t="shared" si="1165"/>
        <v/>
      </c>
      <c r="BW883" s="118" t="str">
        <f t="shared" si="1166"/>
        <v/>
      </c>
      <c r="BX883" s="119"/>
      <c r="BY883" s="111" t="str">
        <f t="shared" si="1167"/>
        <v/>
      </c>
      <c r="BZ883" s="111" t="str">
        <f t="shared" si="1168"/>
        <v/>
      </c>
      <c r="CA883" s="111" t="str">
        <f t="shared" si="1169"/>
        <v/>
      </c>
      <c r="CB883" s="142" t="str">
        <f t="shared" si="1170"/>
        <v/>
      </c>
      <c r="CC883" s="184" t="str">
        <f t="shared" si="1171"/>
        <v/>
      </c>
      <c r="CD883" s="115" t="str">
        <f t="shared" si="1172"/>
        <v/>
      </c>
      <c r="CE883" s="115" t="str">
        <f t="shared" si="1173"/>
        <v/>
      </c>
      <c r="CF883" s="125" t="str">
        <f t="shared" si="1174"/>
        <v/>
      </c>
      <c r="CG883" s="125" t="str">
        <f t="shared" si="1175"/>
        <v/>
      </c>
      <c r="CH883" s="149" t="str">
        <f t="shared" si="1176"/>
        <v/>
      </c>
      <c r="CI883" s="142" t="str">
        <f t="shared" si="1177"/>
        <v/>
      </c>
      <c r="CJ883" s="119"/>
      <c r="CK883" s="109"/>
      <c r="CL883" s="166" t="str">
        <f t="shared" si="1178"/>
        <v/>
      </c>
      <c r="CM883" s="166" t="str">
        <f t="shared" si="1179"/>
        <v/>
      </c>
      <c r="CN883" s="163" t="str">
        <f t="shared" si="1180"/>
        <v/>
      </c>
      <c r="CO883" s="164" t="str">
        <f t="shared" si="1181"/>
        <v/>
      </c>
      <c r="CP883" s="109"/>
      <c r="CQ883" s="163" t="str">
        <f t="shared" si="1182"/>
        <v/>
      </c>
      <c r="CR883" s="163" t="str">
        <f t="shared" si="1183"/>
        <v/>
      </c>
      <c r="CS883" s="109"/>
      <c r="CT883" s="112" t="str">
        <f t="shared" si="1215"/>
        <v/>
      </c>
      <c r="CU883" s="145" t="str">
        <f t="shared" si="1216"/>
        <v/>
      </c>
      <c r="CV883" s="111" t="str">
        <f t="shared" si="1217"/>
        <v/>
      </c>
      <c r="CW883" s="111" t="str">
        <f t="shared" si="1218"/>
        <v/>
      </c>
      <c r="CX883" s="109" t="str">
        <f t="shared" si="1184"/>
        <v/>
      </c>
      <c r="CY883" s="126" t="str">
        <f t="shared" si="1185"/>
        <v/>
      </c>
      <c r="CZ883" s="126" t="str">
        <f t="shared" si="1186"/>
        <v/>
      </c>
      <c r="DA883" s="126" t="str">
        <f t="shared" si="1187"/>
        <v/>
      </c>
      <c r="DB883" s="145" t="str">
        <f t="shared" si="1188"/>
        <v/>
      </c>
      <c r="DC883" s="143" t="str">
        <f t="shared" si="1189"/>
        <v/>
      </c>
      <c r="DD883" s="121"/>
      <c r="DE883" s="113" t="str">
        <f t="shared" si="1190"/>
        <v/>
      </c>
      <c r="DF883" s="113" t="str">
        <f t="shared" si="1191"/>
        <v/>
      </c>
      <c r="DG883" s="111" t="e">
        <f t="shared" si="1219"/>
        <v>#N/A</v>
      </c>
      <c r="DH883" s="108" t="str">
        <f t="shared" si="1192"/>
        <v/>
      </c>
      <c r="DI883" s="108" t="str">
        <f t="shared" si="1220"/>
        <v/>
      </c>
      <c r="DJ883" s="108" t="str">
        <f t="shared" si="1221"/>
        <v/>
      </c>
      <c r="DK883" s="108" t="str">
        <f t="shared" si="1224"/>
        <v/>
      </c>
      <c r="DL883" s="108" t="str">
        <f t="shared" si="1222"/>
        <v/>
      </c>
      <c r="DM883" s="108" t="str">
        <f t="shared" si="1223"/>
        <v/>
      </c>
      <c r="DN883" s="103"/>
      <c r="DO883" s="170" t="str">
        <f t="shared" si="1193"/>
        <v/>
      </c>
      <c r="DP883" s="170" t="str">
        <f t="shared" si="1194"/>
        <v/>
      </c>
      <c r="DQ883" s="170" t="str">
        <f t="shared" si="1195"/>
        <v/>
      </c>
      <c r="DR883" s="55" t="str">
        <f t="shared" si="1196"/>
        <v/>
      </c>
      <c r="DS883" s="55" t="str">
        <f t="shared" si="1197"/>
        <v/>
      </c>
      <c r="DT883" s="173" t="str">
        <f t="shared" si="1198"/>
        <v/>
      </c>
      <c r="DU883" s="55" t="str">
        <f t="shared" si="1199"/>
        <v/>
      </c>
      <c r="DV883" s="21" t="str">
        <f t="shared" si="1200"/>
        <v/>
      </c>
      <c r="DW883" s="11" t="str">
        <f t="shared" si="1225"/>
        <v/>
      </c>
      <c r="DX883" s="12" t="str">
        <f t="shared" si="1201"/>
        <v/>
      </c>
      <c r="DY883" s="15"/>
    </row>
    <row r="884" spans="1:129" ht="19.899999999999999" customHeight="1" x14ac:dyDescent="0.25">
      <c r="A884" s="47">
        <f t="shared" si="1202"/>
        <v>883</v>
      </c>
      <c r="B884" s="176"/>
      <c r="C884" s="194"/>
      <c r="D884" s="176"/>
      <c r="E884" s="194"/>
      <c r="F884" s="192"/>
      <c r="G884" s="193"/>
      <c r="H884" s="176"/>
      <c r="I884" s="176"/>
      <c r="J884" s="180"/>
      <c r="K884" s="180"/>
      <c r="L884" s="180"/>
      <c r="M884" s="40"/>
      <c r="N884" s="10" t="str">
        <f t="shared" si="1145"/>
        <v/>
      </c>
      <c r="O884" s="13"/>
      <c r="P884" s="26" t="str">
        <f t="shared" si="1230"/>
        <v/>
      </c>
      <c r="Q884" s="26" t="str">
        <f t="shared" si="1230"/>
        <v/>
      </c>
      <c r="R884" s="26" t="str">
        <f t="shared" si="1230"/>
        <v/>
      </c>
      <c r="S884" s="26" t="str">
        <f t="shared" si="1230"/>
        <v/>
      </c>
      <c r="T884" s="26" t="str">
        <f t="shared" si="1230"/>
        <v/>
      </c>
      <c r="U884" s="157" t="str">
        <f t="shared" si="1230"/>
        <v/>
      </c>
      <c r="V884" s="26" t="str">
        <f t="shared" si="1230"/>
        <v/>
      </c>
      <c r="W884" s="26" t="str">
        <f t="shared" si="1230"/>
        <v/>
      </c>
      <c r="X884" s="26" t="str">
        <f t="shared" si="1230"/>
        <v/>
      </c>
      <c r="Y884" s="24" t="str">
        <f t="shared" si="1230"/>
        <v/>
      </c>
      <c r="Z884" s="18" t="str">
        <f t="shared" si="1231"/>
        <v/>
      </c>
      <c r="AA884" s="24" t="str">
        <f t="shared" si="1231"/>
        <v/>
      </c>
      <c r="AB884" s="24" t="str">
        <f t="shared" si="1231"/>
        <v/>
      </c>
      <c r="AC884" s="26" t="str">
        <f t="shared" si="1231"/>
        <v/>
      </c>
      <c r="AD884" s="33" t="str">
        <f t="shared" si="1231"/>
        <v/>
      </c>
      <c r="AE884" s="24" t="str">
        <f t="shared" si="1231"/>
        <v/>
      </c>
      <c r="AF884" s="26" t="str">
        <f t="shared" si="1231"/>
        <v/>
      </c>
      <c r="AG884" s="24" t="str">
        <f t="shared" si="1231"/>
        <v/>
      </c>
      <c r="AH884" s="26" t="str">
        <f t="shared" si="1231"/>
        <v/>
      </c>
      <c r="AI884" s="26" t="str">
        <f t="shared" si="1231"/>
        <v/>
      </c>
      <c r="AJ884" s="26" t="str">
        <f t="shared" si="1231"/>
        <v/>
      </c>
      <c r="AK884" s="26" t="str">
        <f t="shared" si="1231"/>
        <v/>
      </c>
      <c r="AL884" s="26" t="str">
        <f t="shared" si="1231"/>
        <v/>
      </c>
      <c r="AM884" s="18" t="str">
        <f t="shared" si="1231"/>
        <v/>
      </c>
      <c r="AN884" s="9"/>
      <c r="AO884" s="152" t="str">
        <f t="shared" si="1203"/>
        <v/>
      </c>
      <c r="AP884" s="150" t="str">
        <f t="shared" si="1146"/>
        <v/>
      </c>
      <c r="AQ884" s="151" t="str">
        <f t="shared" si="1147"/>
        <v/>
      </c>
      <c r="AR884" s="107" t="str">
        <f t="shared" si="1148"/>
        <v/>
      </c>
      <c r="AS884" s="128" t="str">
        <f t="shared" si="1149"/>
        <v/>
      </c>
      <c r="AT884" s="114" t="str">
        <f t="shared" si="1204"/>
        <v/>
      </c>
      <c r="AU884" s="114" t="str">
        <f t="shared" si="1205"/>
        <v/>
      </c>
      <c r="AV884" s="114" t="str">
        <f t="shared" si="1206"/>
        <v/>
      </c>
      <c r="AW884" s="114" t="str">
        <f t="shared" si="1207"/>
        <v/>
      </c>
      <c r="AX884" s="117" t="str">
        <f t="shared" si="1208"/>
        <v/>
      </c>
      <c r="AY884" s="117" t="str">
        <f t="shared" si="1209"/>
        <v/>
      </c>
      <c r="AZ884" s="111" t="str">
        <f t="shared" si="1210"/>
        <v/>
      </c>
      <c r="BA884" s="133" t="str">
        <f t="shared" si="1211"/>
        <v/>
      </c>
      <c r="BB884" s="126" t="str">
        <f t="shared" si="1150"/>
        <v/>
      </c>
      <c r="BC884" s="126" t="str">
        <f t="shared" si="1151"/>
        <v/>
      </c>
      <c r="BD884" s="127" t="str">
        <f t="shared" si="1152"/>
        <v/>
      </c>
      <c r="BE884" s="115" t="str">
        <f t="shared" si="1153"/>
        <v/>
      </c>
      <c r="BF884" s="148" t="str">
        <f t="shared" si="1154"/>
        <v/>
      </c>
      <c r="BG884" s="126" t="str">
        <f t="shared" si="1155"/>
        <v/>
      </c>
      <c r="BH884" s="126" t="str">
        <f t="shared" si="1156"/>
        <v/>
      </c>
      <c r="BI884" s="126" t="str">
        <f t="shared" si="1157"/>
        <v/>
      </c>
      <c r="BJ884" s="126" t="str">
        <f t="shared" si="1158"/>
        <v/>
      </c>
      <c r="BK884" s="111" t="str">
        <f t="shared" si="1159"/>
        <v/>
      </c>
      <c r="BL884" s="118" t="str">
        <f t="shared" si="1212"/>
        <v/>
      </c>
      <c r="BM884" s="115" t="str">
        <f t="shared" si="1160"/>
        <v/>
      </c>
      <c r="BN884" s="110" t="str">
        <f t="shared" si="1161"/>
        <v/>
      </c>
      <c r="BO884" s="110" t="str">
        <f t="shared" si="1162"/>
        <v/>
      </c>
      <c r="BP884" s="111" t="str">
        <f t="shared" si="1213"/>
        <v/>
      </c>
      <c r="BQ884" s="110" t="str">
        <f t="shared" si="1214"/>
        <v/>
      </c>
      <c r="BR884" s="153"/>
      <c r="BS884" s="115" t="str">
        <f t="shared" si="1163"/>
        <v/>
      </c>
      <c r="BT884" s="132" t="str">
        <f t="shared" si="1226"/>
        <v/>
      </c>
      <c r="BU884" s="146" t="str">
        <f t="shared" si="1164"/>
        <v/>
      </c>
      <c r="BV884" s="115" t="str">
        <f t="shared" si="1165"/>
        <v/>
      </c>
      <c r="BW884" s="118" t="str">
        <f t="shared" si="1166"/>
        <v/>
      </c>
      <c r="BX884" s="119"/>
      <c r="BY884" s="111" t="str">
        <f t="shared" si="1167"/>
        <v/>
      </c>
      <c r="BZ884" s="111" t="str">
        <f t="shared" si="1168"/>
        <v/>
      </c>
      <c r="CA884" s="111" t="str">
        <f t="shared" si="1169"/>
        <v/>
      </c>
      <c r="CB884" s="142" t="str">
        <f t="shared" si="1170"/>
        <v/>
      </c>
      <c r="CC884" s="184" t="str">
        <f t="shared" si="1171"/>
        <v/>
      </c>
      <c r="CD884" s="115" t="str">
        <f t="shared" si="1172"/>
        <v/>
      </c>
      <c r="CE884" s="115" t="str">
        <f t="shared" si="1173"/>
        <v/>
      </c>
      <c r="CF884" s="125" t="str">
        <f t="shared" si="1174"/>
        <v/>
      </c>
      <c r="CG884" s="125" t="str">
        <f t="shared" si="1175"/>
        <v/>
      </c>
      <c r="CH884" s="149" t="str">
        <f t="shared" si="1176"/>
        <v/>
      </c>
      <c r="CI884" s="142" t="str">
        <f t="shared" si="1177"/>
        <v/>
      </c>
      <c r="CJ884" s="119"/>
      <c r="CK884" s="109"/>
      <c r="CL884" s="166" t="str">
        <f t="shared" si="1178"/>
        <v/>
      </c>
      <c r="CM884" s="166" t="str">
        <f t="shared" si="1179"/>
        <v/>
      </c>
      <c r="CN884" s="163" t="str">
        <f t="shared" si="1180"/>
        <v/>
      </c>
      <c r="CO884" s="164" t="str">
        <f t="shared" si="1181"/>
        <v/>
      </c>
      <c r="CP884" s="109"/>
      <c r="CQ884" s="163" t="str">
        <f t="shared" si="1182"/>
        <v/>
      </c>
      <c r="CR884" s="163" t="str">
        <f t="shared" si="1183"/>
        <v/>
      </c>
      <c r="CS884" s="109"/>
      <c r="CT884" s="112" t="str">
        <f t="shared" si="1215"/>
        <v/>
      </c>
      <c r="CU884" s="145" t="str">
        <f t="shared" si="1216"/>
        <v/>
      </c>
      <c r="CV884" s="111" t="str">
        <f t="shared" si="1217"/>
        <v/>
      </c>
      <c r="CW884" s="111" t="str">
        <f t="shared" si="1218"/>
        <v/>
      </c>
      <c r="CX884" s="109" t="str">
        <f t="shared" si="1184"/>
        <v/>
      </c>
      <c r="CY884" s="126" t="str">
        <f t="shared" si="1185"/>
        <v/>
      </c>
      <c r="CZ884" s="126" t="str">
        <f t="shared" si="1186"/>
        <v/>
      </c>
      <c r="DA884" s="126" t="str">
        <f t="shared" si="1187"/>
        <v/>
      </c>
      <c r="DB884" s="145" t="str">
        <f t="shared" si="1188"/>
        <v/>
      </c>
      <c r="DC884" s="143" t="str">
        <f t="shared" si="1189"/>
        <v/>
      </c>
      <c r="DD884" s="121"/>
      <c r="DE884" s="113" t="str">
        <f t="shared" si="1190"/>
        <v/>
      </c>
      <c r="DF884" s="113" t="str">
        <f t="shared" si="1191"/>
        <v/>
      </c>
      <c r="DG884" s="111" t="e">
        <f t="shared" si="1219"/>
        <v>#N/A</v>
      </c>
      <c r="DH884" s="108" t="str">
        <f t="shared" si="1192"/>
        <v/>
      </c>
      <c r="DI884" s="108" t="str">
        <f t="shared" si="1220"/>
        <v/>
      </c>
      <c r="DJ884" s="108" t="str">
        <f t="shared" si="1221"/>
        <v/>
      </c>
      <c r="DK884" s="108" t="str">
        <f t="shared" si="1224"/>
        <v/>
      </c>
      <c r="DL884" s="108" t="str">
        <f t="shared" si="1222"/>
        <v/>
      </c>
      <c r="DM884" s="108" t="str">
        <f t="shared" si="1223"/>
        <v/>
      </c>
      <c r="DN884" s="103"/>
      <c r="DO884" s="170" t="str">
        <f t="shared" si="1193"/>
        <v/>
      </c>
      <c r="DP884" s="170" t="str">
        <f t="shared" si="1194"/>
        <v/>
      </c>
      <c r="DQ884" s="170" t="str">
        <f t="shared" si="1195"/>
        <v/>
      </c>
      <c r="DR884" s="55" t="str">
        <f t="shared" si="1196"/>
        <v/>
      </c>
      <c r="DS884" s="55" t="str">
        <f t="shared" si="1197"/>
        <v/>
      </c>
      <c r="DT884" s="173" t="str">
        <f t="shared" si="1198"/>
        <v/>
      </c>
      <c r="DU884" s="55" t="str">
        <f t="shared" si="1199"/>
        <v/>
      </c>
      <c r="DV884" s="21" t="str">
        <f t="shared" si="1200"/>
        <v/>
      </c>
      <c r="DW884" s="11" t="str">
        <f t="shared" si="1225"/>
        <v/>
      </c>
      <c r="DX884" s="12" t="str">
        <f t="shared" si="1201"/>
        <v/>
      </c>
      <c r="DY884" s="15"/>
    </row>
    <row r="885" spans="1:129" ht="19.899999999999999" customHeight="1" x14ac:dyDescent="0.25">
      <c r="A885" s="47">
        <f t="shared" si="1202"/>
        <v>884</v>
      </c>
      <c r="B885" s="176"/>
      <c r="C885" s="194"/>
      <c r="D885" s="176"/>
      <c r="E885" s="194"/>
      <c r="F885" s="192"/>
      <c r="G885" s="193"/>
      <c r="H885" s="176"/>
      <c r="I885" s="176"/>
      <c r="J885" s="180"/>
      <c r="K885" s="180"/>
      <c r="L885" s="180"/>
      <c r="M885" s="40"/>
      <c r="N885" s="10" t="str">
        <f t="shared" si="1145"/>
        <v/>
      </c>
      <c r="O885" s="13"/>
      <c r="P885" s="26" t="str">
        <f t="shared" si="1230"/>
        <v/>
      </c>
      <c r="Q885" s="26" t="str">
        <f t="shared" si="1230"/>
        <v/>
      </c>
      <c r="R885" s="26" t="str">
        <f t="shared" si="1230"/>
        <v/>
      </c>
      <c r="S885" s="26" t="str">
        <f t="shared" si="1230"/>
        <v/>
      </c>
      <c r="T885" s="26" t="str">
        <f t="shared" si="1230"/>
        <v/>
      </c>
      <c r="U885" s="157" t="str">
        <f t="shared" si="1230"/>
        <v/>
      </c>
      <c r="V885" s="26" t="str">
        <f t="shared" si="1230"/>
        <v/>
      </c>
      <c r="W885" s="26" t="str">
        <f t="shared" si="1230"/>
        <v/>
      </c>
      <c r="X885" s="26" t="str">
        <f t="shared" si="1230"/>
        <v/>
      </c>
      <c r="Y885" s="24" t="str">
        <f t="shared" si="1230"/>
        <v/>
      </c>
      <c r="Z885" s="18" t="str">
        <f t="shared" si="1231"/>
        <v/>
      </c>
      <c r="AA885" s="24" t="str">
        <f t="shared" si="1231"/>
        <v/>
      </c>
      <c r="AB885" s="24" t="str">
        <f t="shared" si="1231"/>
        <v/>
      </c>
      <c r="AC885" s="26" t="str">
        <f t="shared" si="1231"/>
        <v/>
      </c>
      <c r="AD885" s="33" t="str">
        <f t="shared" si="1231"/>
        <v/>
      </c>
      <c r="AE885" s="24" t="str">
        <f t="shared" si="1231"/>
        <v/>
      </c>
      <c r="AF885" s="26" t="str">
        <f t="shared" si="1231"/>
        <v/>
      </c>
      <c r="AG885" s="24" t="str">
        <f t="shared" si="1231"/>
        <v/>
      </c>
      <c r="AH885" s="26" t="str">
        <f t="shared" si="1231"/>
        <v/>
      </c>
      <c r="AI885" s="26" t="str">
        <f t="shared" si="1231"/>
        <v/>
      </c>
      <c r="AJ885" s="26" t="str">
        <f t="shared" si="1231"/>
        <v/>
      </c>
      <c r="AK885" s="26" t="str">
        <f t="shared" si="1231"/>
        <v/>
      </c>
      <c r="AL885" s="26" t="str">
        <f t="shared" si="1231"/>
        <v/>
      </c>
      <c r="AM885" s="18" t="str">
        <f t="shared" si="1231"/>
        <v/>
      </c>
      <c r="AN885" s="9"/>
      <c r="AO885" s="152" t="str">
        <f t="shared" si="1203"/>
        <v/>
      </c>
      <c r="AP885" s="150" t="str">
        <f t="shared" si="1146"/>
        <v/>
      </c>
      <c r="AQ885" s="151" t="str">
        <f t="shared" si="1147"/>
        <v/>
      </c>
      <c r="AR885" s="107" t="str">
        <f t="shared" si="1148"/>
        <v/>
      </c>
      <c r="AS885" s="128" t="str">
        <f t="shared" si="1149"/>
        <v/>
      </c>
      <c r="AT885" s="114" t="str">
        <f t="shared" si="1204"/>
        <v/>
      </c>
      <c r="AU885" s="114" t="str">
        <f t="shared" si="1205"/>
        <v/>
      </c>
      <c r="AV885" s="114" t="str">
        <f t="shared" si="1206"/>
        <v/>
      </c>
      <c r="AW885" s="114" t="str">
        <f t="shared" si="1207"/>
        <v/>
      </c>
      <c r="AX885" s="117" t="str">
        <f t="shared" si="1208"/>
        <v/>
      </c>
      <c r="AY885" s="117" t="str">
        <f t="shared" si="1209"/>
        <v/>
      </c>
      <c r="AZ885" s="111" t="str">
        <f t="shared" si="1210"/>
        <v/>
      </c>
      <c r="BA885" s="133" t="str">
        <f t="shared" si="1211"/>
        <v/>
      </c>
      <c r="BB885" s="126" t="str">
        <f t="shared" si="1150"/>
        <v/>
      </c>
      <c r="BC885" s="126" t="str">
        <f t="shared" si="1151"/>
        <v/>
      </c>
      <c r="BD885" s="127" t="str">
        <f t="shared" si="1152"/>
        <v/>
      </c>
      <c r="BE885" s="115" t="str">
        <f t="shared" si="1153"/>
        <v/>
      </c>
      <c r="BF885" s="148" t="str">
        <f t="shared" si="1154"/>
        <v/>
      </c>
      <c r="BG885" s="126" t="str">
        <f t="shared" si="1155"/>
        <v/>
      </c>
      <c r="BH885" s="126" t="str">
        <f t="shared" si="1156"/>
        <v/>
      </c>
      <c r="BI885" s="126" t="str">
        <f t="shared" si="1157"/>
        <v/>
      </c>
      <c r="BJ885" s="126" t="str">
        <f t="shared" si="1158"/>
        <v/>
      </c>
      <c r="BK885" s="111" t="str">
        <f t="shared" si="1159"/>
        <v/>
      </c>
      <c r="BL885" s="118" t="str">
        <f t="shared" si="1212"/>
        <v/>
      </c>
      <c r="BM885" s="115" t="str">
        <f t="shared" si="1160"/>
        <v/>
      </c>
      <c r="BN885" s="110" t="str">
        <f t="shared" si="1161"/>
        <v/>
      </c>
      <c r="BO885" s="110" t="str">
        <f t="shared" si="1162"/>
        <v/>
      </c>
      <c r="BP885" s="111" t="str">
        <f t="shared" si="1213"/>
        <v/>
      </c>
      <c r="BQ885" s="110" t="str">
        <f t="shared" si="1214"/>
        <v/>
      </c>
      <c r="BR885" s="153"/>
      <c r="BS885" s="115" t="str">
        <f t="shared" si="1163"/>
        <v/>
      </c>
      <c r="BT885" s="132" t="str">
        <f t="shared" si="1226"/>
        <v/>
      </c>
      <c r="BU885" s="146" t="str">
        <f t="shared" si="1164"/>
        <v/>
      </c>
      <c r="BV885" s="115" t="str">
        <f t="shared" si="1165"/>
        <v/>
      </c>
      <c r="BW885" s="118" t="str">
        <f t="shared" si="1166"/>
        <v/>
      </c>
      <c r="BX885" s="119"/>
      <c r="BY885" s="111" t="str">
        <f t="shared" si="1167"/>
        <v/>
      </c>
      <c r="BZ885" s="111" t="str">
        <f t="shared" si="1168"/>
        <v/>
      </c>
      <c r="CA885" s="111" t="str">
        <f t="shared" si="1169"/>
        <v/>
      </c>
      <c r="CB885" s="142" t="str">
        <f t="shared" si="1170"/>
        <v/>
      </c>
      <c r="CC885" s="184" t="str">
        <f t="shared" si="1171"/>
        <v/>
      </c>
      <c r="CD885" s="115" t="str">
        <f t="shared" si="1172"/>
        <v/>
      </c>
      <c r="CE885" s="115" t="str">
        <f t="shared" si="1173"/>
        <v/>
      </c>
      <c r="CF885" s="125" t="str">
        <f t="shared" si="1174"/>
        <v/>
      </c>
      <c r="CG885" s="125" t="str">
        <f t="shared" si="1175"/>
        <v/>
      </c>
      <c r="CH885" s="149" t="str">
        <f t="shared" si="1176"/>
        <v/>
      </c>
      <c r="CI885" s="142" t="str">
        <f t="shared" si="1177"/>
        <v/>
      </c>
      <c r="CJ885" s="119"/>
      <c r="CK885" s="109"/>
      <c r="CL885" s="166" t="str">
        <f t="shared" si="1178"/>
        <v/>
      </c>
      <c r="CM885" s="166" t="str">
        <f t="shared" si="1179"/>
        <v/>
      </c>
      <c r="CN885" s="163" t="str">
        <f t="shared" si="1180"/>
        <v/>
      </c>
      <c r="CO885" s="164" t="str">
        <f t="shared" si="1181"/>
        <v/>
      </c>
      <c r="CP885" s="109"/>
      <c r="CQ885" s="163" t="str">
        <f t="shared" si="1182"/>
        <v/>
      </c>
      <c r="CR885" s="163" t="str">
        <f t="shared" si="1183"/>
        <v/>
      </c>
      <c r="CS885" s="109"/>
      <c r="CT885" s="112" t="str">
        <f t="shared" si="1215"/>
        <v/>
      </c>
      <c r="CU885" s="145" t="str">
        <f t="shared" si="1216"/>
        <v/>
      </c>
      <c r="CV885" s="111" t="str">
        <f t="shared" si="1217"/>
        <v/>
      </c>
      <c r="CW885" s="111" t="str">
        <f t="shared" si="1218"/>
        <v/>
      </c>
      <c r="CX885" s="109" t="str">
        <f t="shared" si="1184"/>
        <v/>
      </c>
      <c r="CY885" s="126" t="str">
        <f t="shared" si="1185"/>
        <v/>
      </c>
      <c r="CZ885" s="126" t="str">
        <f t="shared" si="1186"/>
        <v/>
      </c>
      <c r="DA885" s="126" t="str">
        <f t="shared" si="1187"/>
        <v/>
      </c>
      <c r="DB885" s="145" t="str">
        <f t="shared" si="1188"/>
        <v/>
      </c>
      <c r="DC885" s="143" t="str">
        <f t="shared" si="1189"/>
        <v/>
      </c>
      <c r="DD885" s="121"/>
      <c r="DE885" s="113" t="str">
        <f t="shared" si="1190"/>
        <v/>
      </c>
      <c r="DF885" s="113" t="str">
        <f t="shared" si="1191"/>
        <v/>
      </c>
      <c r="DG885" s="111" t="e">
        <f t="shared" si="1219"/>
        <v>#N/A</v>
      </c>
      <c r="DH885" s="108" t="str">
        <f t="shared" si="1192"/>
        <v/>
      </c>
      <c r="DI885" s="108" t="str">
        <f t="shared" si="1220"/>
        <v/>
      </c>
      <c r="DJ885" s="108" t="str">
        <f t="shared" si="1221"/>
        <v/>
      </c>
      <c r="DK885" s="108" t="str">
        <f t="shared" si="1224"/>
        <v/>
      </c>
      <c r="DL885" s="108" t="str">
        <f t="shared" si="1222"/>
        <v/>
      </c>
      <c r="DM885" s="108" t="str">
        <f t="shared" si="1223"/>
        <v/>
      </c>
      <c r="DN885" s="103"/>
      <c r="DO885" s="170" t="str">
        <f t="shared" si="1193"/>
        <v/>
      </c>
      <c r="DP885" s="170" t="str">
        <f t="shared" si="1194"/>
        <v/>
      </c>
      <c r="DQ885" s="170" t="str">
        <f t="shared" si="1195"/>
        <v/>
      </c>
      <c r="DR885" s="55" t="str">
        <f t="shared" si="1196"/>
        <v/>
      </c>
      <c r="DS885" s="55" t="str">
        <f t="shared" si="1197"/>
        <v/>
      </c>
      <c r="DT885" s="173" t="str">
        <f t="shared" si="1198"/>
        <v/>
      </c>
      <c r="DU885" s="55" t="str">
        <f t="shared" si="1199"/>
        <v/>
      </c>
      <c r="DV885" s="21" t="str">
        <f t="shared" si="1200"/>
        <v/>
      </c>
      <c r="DW885" s="11" t="str">
        <f t="shared" si="1225"/>
        <v/>
      </c>
      <c r="DX885" s="12" t="str">
        <f t="shared" si="1201"/>
        <v/>
      </c>
      <c r="DY885" s="15"/>
    </row>
    <row r="886" spans="1:129" ht="19.899999999999999" customHeight="1" x14ac:dyDescent="0.25">
      <c r="A886" s="47">
        <f t="shared" si="1202"/>
        <v>885</v>
      </c>
      <c r="B886" s="176"/>
      <c r="C886" s="194"/>
      <c r="D886" s="176"/>
      <c r="E886" s="194"/>
      <c r="F886" s="192"/>
      <c r="G886" s="193"/>
      <c r="H886" s="176"/>
      <c r="I886" s="176"/>
      <c r="J886" s="180"/>
      <c r="K886" s="180"/>
      <c r="L886" s="180"/>
      <c r="M886" s="40"/>
      <c r="N886" s="10" t="str">
        <f t="shared" si="1145"/>
        <v/>
      </c>
      <c r="O886" s="13"/>
      <c r="P886" s="26" t="str">
        <f t="shared" si="1230"/>
        <v/>
      </c>
      <c r="Q886" s="26" t="str">
        <f t="shared" si="1230"/>
        <v/>
      </c>
      <c r="R886" s="26" t="str">
        <f t="shared" si="1230"/>
        <v/>
      </c>
      <c r="S886" s="26" t="str">
        <f t="shared" si="1230"/>
        <v/>
      </c>
      <c r="T886" s="26" t="str">
        <f t="shared" si="1230"/>
        <v/>
      </c>
      <c r="U886" s="157" t="str">
        <f t="shared" si="1230"/>
        <v/>
      </c>
      <c r="V886" s="26" t="str">
        <f t="shared" si="1230"/>
        <v/>
      </c>
      <c r="W886" s="26" t="str">
        <f t="shared" si="1230"/>
        <v/>
      </c>
      <c r="X886" s="26" t="str">
        <f t="shared" si="1230"/>
        <v/>
      </c>
      <c r="Y886" s="24" t="str">
        <f t="shared" si="1230"/>
        <v/>
      </c>
      <c r="Z886" s="18" t="str">
        <f t="shared" si="1231"/>
        <v/>
      </c>
      <c r="AA886" s="24" t="str">
        <f t="shared" si="1231"/>
        <v/>
      </c>
      <c r="AB886" s="24" t="str">
        <f t="shared" si="1231"/>
        <v/>
      </c>
      <c r="AC886" s="26" t="str">
        <f t="shared" si="1231"/>
        <v/>
      </c>
      <c r="AD886" s="33" t="str">
        <f t="shared" si="1231"/>
        <v/>
      </c>
      <c r="AE886" s="24" t="str">
        <f t="shared" si="1231"/>
        <v/>
      </c>
      <c r="AF886" s="26" t="str">
        <f t="shared" si="1231"/>
        <v/>
      </c>
      <c r="AG886" s="24" t="str">
        <f t="shared" si="1231"/>
        <v/>
      </c>
      <c r="AH886" s="26" t="str">
        <f t="shared" si="1231"/>
        <v/>
      </c>
      <c r="AI886" s="26" t="str">
        <f t="shared" si="1231"/>
        <v/>
      </c>
      <c r="AJ886" s="26" t="str">
        <f t="shared" si="1231"/>
        <v/>
      </c>
      <c r="AK886" s="26" t="str">
        <f t="shared" si="1231"/>
        <v/>
      </c>
      <c r="AL886" s="26" t="str">
        <f t="shared" si="1231"/>
        <v/>
      </c>
      <c r="AM886" s="18" t="str">
        <f t="shared" si="1231"/>
        <v/>
      </c>
      <c r="AN886" s="9"/>
      <c r="AO886" s="152" t="str">
        <f t="shared" si="1203"/>
        <v/>
      </c>
      <c r="AP886" s="150" t="str">
        <f t="shared" si="1146"/>
        <v/>
      </c>
      <c r="AQ886" s="151" t="str">
        <f t="shared" si="1147"/>
        <v/>
      </c>
      <c r="AR886" s="107" t="str">
        <f t="shared" si="1148"/>
        <v/>
      </c>
      <c r="AS886" s="128" t="str">
        <f t="shared" si="1149"/>
        <v/>
      </c>
      <c r="AT886" s="114" t="str">
        <f t="shared" si="1204"/>
        <v/>
      </c>
      <c r="AU886" s="114" t="str">
        <f t="shared" si="1205"/>
        <v/>
      </c>
      <c r="AV886" s="114" t="str">
        <f t="shared" si="1206"/>
        <v/>
      </c>
      <c r="AW886" s="114" t="str">
        <f t="shared" si="1207"/>
        <v/>
      </c>
      <c r="AX886" s="117" t="str">
        <f t="shared" si="1208"/>
        <v/>
      </c>
      <c r="AY886" s="117" t="str">
        <f t="shared" si="1209"/>
        <v/>
      </c>
      <c r="AZ886" s="111" t="str">
        <f t="shared" si="1210"/>
        <v/>
      </c>
      <c r="BA886" s="133" t="str">
        <f t="shared" si="1211"/>
        <v/>
      </c>
      <c r="BB886" s="126" t="str">
        <f t="shared" si="1150"/>
        <v/>
      </c>
      <c r="BC886" s="126" t="str">
        <f t="shared" si="1151"/>
        <v/>
      </c>
      <c r="BD886" s="127" t="str">
        <f t="shared" si="1152"/>
        <v/>
      </c>
      <c r="BE886" s="115" t="str">
        <f t="shared" si="1153"/>
        <v/>
      </c>
      <c r="BF886" s="148" t="str">
        <f t="shared" si="1154"/>
        <v/>
      </c>
      <c r="BG886" s="126" t="str">
        <f t="shared" si="1155"/>
        <v/>
      </c>
      <c r="BH886" s="126" t="str">
        <f t="shared" si="1156"/>
        <v/>
      </c>
      <c r="BI886" s="126" t="str">
        <f t="shared" si="1157"/>
        <v/>
      </c>
      <c r="BJ886" s="126" t="str">
        <f t="shared" si="1158"/>
        <v/>
      </c>
      <c r="BK886" s="111" t="str">
        <f t="shared" si="1159"/>
        <v/>
      </c>
      <c r="BL886" s="118" t="str">
        <f t="shared" si="1212"/>
        <v/>
      </c>
      <c r="BM886" s="115" t="str">
        <f t="shared" si="1160"/>
        <v/>
      </c>
      <c r="BN886" s="110" t="str">
        <f t="shared" si="1161"/>
        <v/>
      </c>
      <c r="BO886" s="110" t="str">
        <f t="shared" si="1162"/>
        <v/>
      </c>
      <c r="BP886" s="111" t="str">
        <f t="shared" si="1213"/>
        <v/>
      </c>
      <c r="BQ886" s="110" t="str">
        <f t="shared" si="1214"/>
        <v/>
      </c>
      <c r="BR886" s="153"/>
      <c r="BS886" s="115" t="str">
        <f t="shared" si="1163"/>
        <v/>
      </c>
      <c r="BT886" s="132" t="str">
        <f t="shared" si="1226"/>
        <v/>
      </c>
      <c r="BU886" s="146" t="str">
        <f t="shared" si="1164"/>
        <v/>
      </c>
      <c r="BV886" s="115" t="str">
        <f t="shared" si="1165"/>
        <v/>
      </c>
      <c r="BW886" s="118" t="str">
        <f t="shared" si="1166"/>
        <v/>
      </c>
      <c r="BX886" s="119"/>
      <c r="BY886" s="111" t="str">
        <f t="shared" si="1167"/>
        <v/>
      </c>
      <c r="BZ886" s="111" t="str">
        <f t="shared" si="1168"/>
        <v/>
      </c>
      <c r="CA886" s="111" t="str">
        <f t="shared" si="1169"/>
        <v/>
      </c>
      <c r="CB886" s="142" t="str">
        <f t="shared" si="1170"/>
        <v/>
      </c>
      <c r="CC886" s="184" t="str">
        <f t="shared" si="1171"/>
        <v/>
      </c>
      <c r="CD886" s="115" t="str">
        <f t="shared" si="1172"/>
        <v/>
      </c>
      <c r="CE886" s="115" t="str">
        <f t="shared" si="1173"/>
        <v/>
      </c>
      <c r="CF886" s="125" t="str">
        <f t="shared" si="1174"/>
        <v/>
      </c>
      <c r="CG886" s="125" t="str">
        <f t="shared" si="1175"/>
        <v/>
      </c>
      <c r="CH886" s="149" t="str">
        <f t="shared" si="1176"/>
        <v/>
      </c>
      <c r="CI886" s="142" t="str">
        <f t="shared" si="1177"/>
        <v/>
      </c>
      <c r="CJ886" s="119"/>
      <c r="CK886" s="109"/>
      <c r="CL886" s="166" t="str">
        <f t="shared" si="1178"/>
        <v/>
      </c>
      <c r="CM886" s="166" t="str">
        <f t="shared" si="1179"/>
        <v/>
      </c>
      <c r="CN886" s="163" t="str">
        <f t="shared" si="1180"/>
        <v/>
      </c>
      <c r="CO886" s="164" t="str">
        <f t="shared" si="1181"/>
        <v/>
      </c>
      <c r="CP886" s="109"/>
      <c r="CQ886" s="163" t="str">
        <f t="shared" si="1182"/>
        <v/>
      </c>
      <c r="CR886" s="163" t="str">
        <f t="shared" si="1183"/>
        <v/>
      </c>
      <c r="CS886" s="109"/>
      <c r="CT886" s="112" t="str">
        <f t="shared" si="1215"/>
        <v/>
      </c>
      <c r="CU886" s="145" t="str">
        <f t="shared" si="1216"/>
        <v/>
      </c>
      <c r="CV886" s="111" t="str">
        <f t="shared" si="1217"/>
        <v/>
      </c>
      <c r="CW886" s="111" t="str">
        <f t="shared" si="1218"/>
        <v/>
      </c>
      <c r="CX886" s="109" t="str">
        <f t="shared" si="1184"/>
        <v/>
      </c>
      <c r="CY886" s="126" t="str">
        <f t="shared" si="1185"/>
        <v/>
      </c>
      <c r="CZ886" s="126" t="str">
        <f t="shared" si="1186"/>
        <v/>
      </c>
      <c r="DA886" s="126" t="str">
        <f t="shared" si="1187"/>
        <v/>
      </c>
      <c r="DB886" s="145" t="str">
        <f t="shared" si="1188"/>
        <v/>
      </c>
      <c r="DC886" s="143" t="str">
        <f t="shared" si="1189"/>
        <v/>
      </c>
      <c r="DD886" s="121"/>
      <c r="DE886" s="113" t="str">
        <f t="shared" si="1190"/>
        <v/>
      </c>
      <c r="DF886" s="113" t="str">
        <f t="shared" si="1191"/>
        <v/>
      </c>
      <c r="DG886" s="111" t="e">
        <f t="shared" si="1219"/>
        <v>#N/A</v>
      </c>
      <c r="DH886" s="108" t="str">
        <f t="shared" si="1192"/>
        <v/>
      </c>
      <c r="DI886" s="108" t="str">
        <f t="shared" si="1220"/>
        <v/>
      </c>
      <c r="DJ886" s="108" t="str">
        <f t="shared" si="1221"/>
        <v/>
      </c>
      <c r="DK886" s="108" t="str">
        <f t="shared" si="1224"/>
        <v/>
      </c>
      <c r="DL886" s="108" t="str">
        <f t="shared" si="1222"/>
        <v/>
      </c>
      <c r="DM886" s="108" t="str">
        <f t="shared" si="1223"/>
        <v/>
      </c>
      <c r="DN886" s="103"/>
      <c r="DO886" s="170" t="str">
        <f t="shared" si="1193"/>
        <v/>
      </c>
      <c r="DP886" s="170" t="str">
        <f t="shared" si="1194"/>
        <v/>
      </c>
      <c r="DQ886" s="170" t="str">
        <f t="shared" si="1195"/>
        <v/>
      </c>
      <c r="DR886" s="55" t="str">
        <f t="shared" si="1196"/>
        <v/>
      </c>
      <c r="DS886" s="55" t="str">
        <f t="shared" si="1197"/>
        <v/>
      </c>
      <c r="DT886" s="173" t="str">
        <f t="shared" si="1198"/>
        <v/>
      </c>
      <c r="DU886" s="55" t="str">
        <f t="shared" si="1199"/>
        <v/>
      </c>
      <c r="DV886" s="21" t="str">
        <f t="shared" si="1200"/>
        <v/>
      </c>
      <c r="DW886" s="11" t="str">
        <f t="shared" si="1225"/>
        <v/>
      </c>
      <c r="DX886" s="12" t="str">
        <f t="shared" si="1201"/>
        <v/>
      </c>
      <c r="DY886" s="15"/>
    </row>
    <row r="887" spans="1:129" ht="19.899999999999999" customHeight="1" x14ac:dyDescent="0.25">
      <c r="A887" s="47">
        <f t="shared" si="1202"/>
        <v>886</v>
      </c>
      <c r="B887" s="176"/>
      <c r="C887" s="194"/>
      <c r="D887" s="176"/>
      <c r="E887" s="194"/>
      <c r="F887" s="192"/>
      <c r="G887" s="193"/>
      <c r="H887" s="176"/>
      <c r="I887" s="176"/>
      <c r="J887" s="180"/>
      <c r="K887" s="180"/>
      <c r="L887" s="180"/>
      <c r="M887" s="40"/>
      <c r="N887" s="10" t="str">
        <f t="shared" si="1145"/>
        <v/>
      </c>
      <c r="O887" s="13"/>
      <c r="P887" s="26" t="str">
        <f t="shared" si="1230"/>
        <v/>
      </c>
      <c r="Q887" s="26" t="str">
        <f t="shared" si="1230"/>
        <v/>
      </c>
      <c r="R887" s="26" t="str">
        <f t="shared" si="1230"/>
        <v/>
      </c>
      <c r="S887" s="26" t="str">
        <f t="shared" si="1230"/>
        <v/>
      </c>
      <c r="T887" s="26" t="str">
        <f t="shared" si="1230"/>
        <v/>
      </c>
      <c r="U887" s="157" t="str">
        <f t="shared" si="1230"/>
        <v/>
      </c>
      <c r="V887" s="26" t="str">
        <f t="shared" si="1230"/>
        <v/>
      </c>
      <c r="W887" s="26" t="str">
        <f t="shared" si="1230"/>
        <v/>
      </c>
      <c r="X887" s="26" t="str">
        <f t="shared" si="1230"/>
        <v/>
      </c>
      <c r="Y887" s="24" t="str">
        <f t="shared" si="1230"/>
        <v/>
      </c>
      <c r="Z887" s="18" t="str">
        <f t="shared" si="1231"/>
        <v/>
      </c>
      <c r="AA887" s="24" t="str">
        <f t="shared" si="1231"/>
        <v/>
      </c>
      <c r="AB887" s="24" t="str">
        <f t="shared" si="1231"/>
        <v/>
      </c>
      <c r="AC887" s="26" t="str">
        <f t="shared" si="1231"/>
        <v/>
      </c>
      <c r="AD887" s="33" t="str">
        <f t="shared" si="1231"/>
        <v/>
      </c>
      <c r="AE887" s="24" t="str">
        <f t="shared" si="1231"/>
        <v/>
      </c>
      <c r="AF887" s="26" t="str">
        <f t="shared" si="1231"/>
        <v/>
      </c>
      <c r="AG887" s="24" t="str">
        <f t="shared" si="1231"/>
        <v/>
      </c>
      <c r="AH887" s="26" t="str">
        <f t="shared" si="1231"/>
        <v/>
      </c>
      <c r="AI887" s="26" t="str">
        <f t="shared" si="1231"/>
        <v/>
      </c>
      <c r="AJ887" s="26" t="str">
        <f t="shared" si="1231"/>
        <v/>
      </c>
      <c r="AK887" s="26" t="str">
        <f t="shared" si="1231"/>
        <v/>
      </c>
      <c r="AL887" s="26" t="str">
        <f t="shared" si="1231"/>
        <v/>
      </c>
      <c r="AM887" s="18" t="str">
        <f t="shared" si="1231"/>
        <v/>
      </c>
      <c r="AN887" s="9"/>
      <c r="AO887" s="152" t="str">
        <f t="shared" si="1203"/>
        <v/>
      </c>
      <c r="AP887" s="150" t="str">
        <f t="shared" si="1146"/>
        <v/>
      </c>
      <c r="AQ887" s="151" t="str">
        <f t="shared" si="1147"/>
        <v/>
      </c>
      <c r="AR887" s="107" t="str">
        <f t="shared" si="1148"/>
        <v/>
      </c>
      <c r="AS887" s="128" t="str">
        <f t="shared" si="1149"/>
        <v/>
      </c>
      <c r="AT887" s="114" t="str">
        <f t="shared" si="1204"/>
        <v/>
      </c>
      <c r="AU887" s="114" t="str">
        <f t="shared" si="1205"/>
        <v/>
      </c>
      <c r="AV887" s="114" t="str">
        <f t="shared" si="1206"/>
        <v/>
      </c>
      <c r="AW887" s="114" t="str">
        <f t="shared" si="1207"/>
        <v/>
      </c>
      <c r="AX887" s="117" t="str">
        <f t="shared" si="1208"/>
        <v/>
      </c>
      <c r="AY887" s="117" t="str">
        <f t="shared" si="1209"/>
        <v/>
      </c>
      <c r="AZ887" s="111" t="str">
        <f t="shared" si="1210"/>
        <v/>
      </c>
      <c r="BA887" s="133" t="str">
        <f t="shared" si="1211"/>
        <v/>
      </c>
      <c r="BB887" s="126" t="str">
        <f t="shared" si="1150"/>
        <v/>
      </c>
      <c r="BC887" s="126" t="str">
        <f t="shared" si="1151"/>
        <v/>
      </c>
      <c r="BD887" s="127" t="str">
        <f t="shared" si="1152"/>
        <v/>
      </c>
      <c r="BE887" s="115" t="str">
        <f t="shared" si="1153"/>
        <v/>
      </c>
      <c r="BF887" s="148" t="str">
        <f t="shared" si="1154"/>
        <v/>
      </c>
      <c r="BG887" s="126" t="str">
        <f t="shared" si="1155"/>
        <v/>
      </c>
      <c r="BH887" s="126" t="str">
        <f t="shared" si="1156"/>
        <v/>
      </c>
      <c r="BI887" s="126" t="str">
        <f t="shared" si="1157"/>
        <v/>
      </c>
      <c r="BJ887" s="126" t="str">
        <f t="shared" si="1158"/>
        <v/>
      </c>
      <c r="BK887" s="111" t="str">
        <f t="shared" si="1159"/>
        <v/>
      </c>
      <c r="BL887" s="118" t="str">
        <f t="shared" si="1212"/>
        <v/>
      </c>
      <c r="BM887" s="115" t="str">
        <f t="shared" si="1160"/>
        <v/>
      </c>
      <c r="BN887" s="110" t="str">
        <f t="shared" si="1161"/>
        <v/>
      </c>
      <c r="BO887" s="110" t="str">
        <f t="shared" si="1162"/>
        <v/>
      </c>
      <c r="BP887" s="111" t="str">
        <f t="shared" si="1213"/>
        <v/>
      </c>
      <c r="BQ887" s="110" t="str">
        <f t="shared" si="1214"/>
        <v/>
      </c>
      <c r="BR887" s="153"/>
      <c r="BS887" s="115" t="str">
        <f t="shared" si="1163"/>
        <v/>
      </c>
      <c r="BT887" s="132" t="str">
        <f t="shared" si="1226"/>
        <v/>
      </c>
      <c r="BU887" s="146" t="str">
        <f t="shared" si="1164"/>
        <v/>
      </c>
      <c r="BV887" s="115" t="str">
        <f t="shared" si="1165"/>
        <v/>
      </c>
      <c r="BW887" s="118" t="str">
        <f t="shared" si="1166"/>
        <v/>
      </c>
      <c r="BX887" s="119"/>
      <c r="BY887" s="111" t="str">
        <f t="shared" si="1167"/>
        <v/>
      </c>
      <c r="BZ887" s="111" t="str">
        <f t="shared" si="1168"/>
        <v/>
      </c>
      <c r="CA887" s="111" t="str">
        <f t="shared" si="1169"/>
        <v/>
      </c>
      <c r="CB887" s="142" t="str">
        <f t="shared" si="1170"/>
        <v/>
      </c>
      <c r="CC887" s="184" t="str">
        <f t="shared" si="1171"/>
        <v/>
      </c>
      <c r="CD887" s="115" t="str">
        <f t="shared" si="1172"/>
        <v/>
      </c>
      <c r="CE887" s="115" t="str">
        <f t="shared" si="1173"/>
        <v/>
      </c>
      <c r="CF887" s="125" t="str">
        <f t="shared" si="1174"/>
        <v/>
      </c>
      <c r="CG887" s="125" t="str">
        <f t="shared" si="1175"/>
        <v/>
      </c>
      <c r="CH887" s="149" t="str">
        <f t="shared" si="1176"/>
        <v/>
      </c>
      <c r="CI887" s="142" t="str">
        <f t="shared" si="1177"/>
        <v/>
      </c>
      <c r="CJ887" s="119"/>
      <c r="CK887" s="109"/>
      <c r="CL887" s="166" t="str">
        <f t="shared" si="1178"/>
        <v/>
      </c>
      <c r="CM887" s="166" t="str">
        <f t="shared" si="1179"/>
        <v/>
      </c>
      <c r="CN887" s="163" t="str">
        <f t="shared" si="1180"/>
        <v/>
      </c>
      <c r="CO887" s="164" t="str">
        <f t="shared" si="1181"/>
        <v/>
      </c>
      <c r="CP887" s="109"/>
      <c r="CQ887" s="163" t="str">
        <f t="shared" si="1182"/>
        <v/>
      </c>
      <c r="CR887" s="163" t="str">
        <f t="shared" si="1183"/>
        <v/>
      </c>
      <c r="CS887" s="109"/>
      <c r="CT887" s="112" t="str">
        <f t="shared" si="1215"/>
        <v/>
      </c>
      <c r="CU887" s="145" t="str">
        <f t="shared" si="1216"/>
        <v/>
      </c>
      <c r="CV887" s="111" t="str">
        <f t="shared" si="1217"/>
        <v/>
      </c>
      <c r="CW887" s="111" t="str">
        <f t="shared" si="1218"/>
        <v/>
      </c>
      <c r="CX887" s="109" t="str">
        <f t="shared" si="1184"/>
        <v/>
      </c>
      <c r="CY887" s="126" t="str">
        <f t="shared" si="1185"/>
        <v/>
      </c>
      <c r="CZ887" s="126" t="str">
        <f t="shared" si="1186"/>
        <v/>
      </c>
      <c r="DA887" s="126" t="str">
        <f t="shared" si="1187"/>
        <v/>
      </c>
      <c r="DB887" s="145" t="str">
        <f t="shared" si="1188"/>
        <v/>
      </c>
      <c r="DC887" s="143" t="str">
        <f t="shared" si="1189"/>
        <v/>
      </c>
      <c r="DD887" s="121"/>
      <c r="DE887" s="113" t="str">
        <f t="shared" si="1190"/>
        <v/>
      </c>
      <c r="DF887" s="113" t="str">
        <f t="shared" si="1191"/>
        <v/>
      </c>
      <c r="DG887" s="111" t="e">
        <f t="shared" si="1219"/>
        <v>#N/A</v>
      </c>
      <c r="DH887" s="108" t="str">
        <f t="shared" si="1192"/>
        <v/>
      </c>
      <c r="DI887" s="108" t="str">
        <f t="shared" si="1220"/>
        <v/>
      </c>
      <c r="DJ887" s="108" t="str">
        <f t="shared" si="1221"/>
        <v/>
      </c>
      <c r="DK887" s="108" t="str">
        <f t="shared" si="1224"/>
        <v/>
      </c>
      <c r="DL887" s="108" t="str">
        <f t="shared" si="1222"/>
        <v/>
      </c>
      <c r="DM887" s="108" t="str">
        <f t="shared" si="1223"/>
        <v/>
      </c>
      <c r="DN887" s="103"/>
      <c r="DO887" s="170" t="str">
        <f t="shared" si="1193"/>
        <v/>
      </c>
      <c r="DP887" s="170" t="str">
        <f t="shared" si="1194"/>
        <v/>
      </c>
      <c r="DQ887" s="170" t="str">
        <f t="shared" si="1195"/>
        <v/>
      </c>
      <c r="DR887" s="55" t="str">
        <f t="shared" si="1196"/>
        <v/>
      </c>
      <c r="DS887" s="55" t="str">
        <f t="shared" si="1197"/>
        <v/>
      </c>
      <c r="DT887" s="173" t="str">
        <f t="shared" si="1198"/>
        <v/>
      </c>
      <c r="DU887" s="55" t="str">
        <f t="shared" si="1199"/>
        <v/>
      </c>
      <c r="DV887" s="21" t="str">
        <f t="shared" si="1200"/>
        <v/>
      </c>
      <c r="DW887" s="11" t="str">
        <f t="shared" si="1225"/>
        <v/>
      </c>
      <c r="DX887" s="12" t="str">
        <f t="shared" si="1201"/>
        <v/>
      </c>
      <c r="DY887" s="15"/>
    </row>
    <row r="888" spans="1:129" ht="19.899999999999999" customHeight="1" x14ac:dyDescent="0.25">
      <c r="A888" s="47">
        <f t="shared" si="1202"/>
        <v>887</v>
      </c>
      <c r="B888" s="176"/>
      <c r="C888" s="194"/>
      <c r="D888" s="176"/>
      <c r="E888" s="194"/>
      <c r="F888" s="192"/>
      <c r="G888" s="193"/>
      <c r="H888" s="176"/>
      <c r="I888" s="176"/>
      <c r="J888" s="180"/>
      <c r="K888" s="180"/>
      <c r="L888" s="180"/>
      <c r="M888" s="40"/>
      <c r="N888" s="10" t="str">
        <f t="shared" si="1145"/>
        <v/>
      </c>
      <c r="O888" s="13"/>
      <c r="P888" s="26" t="str">
        <f t="shared" si="1230"/>
        <v/>
      </c>
      <c r="Q888" s="26" t="str">
        <f t="shared" si="1230"/>
        <v/>
      </c>
      <c r="R888" s="26" t="str">
        <f t="shared" si="1230"/>
        <v/>
      </c>
      <c r="S888" s="26" t="str">
        <f t="shared" si="1230"/>
        <v/>
      </c>
      <c r="T888" s="26" t="str">
        <f t="shared" si="1230"/>
        <v/>
      </c>
      <c r="U888" s="157" t="str">
        <f t="shared" si="1230"/>
        <v/>
      </c>
      <c r="V888" s="26" t="str">
        <f t="shared" si="1230"/>
        <v/>
      </c>
      <c r="W888" s="26" t="str">
        <f t="shared" si="1230"/>
        <v/>
      </c>
      <c r="X888" s="26" t="str">
        <f t="shared" si="1230"/>
        <v/>
      </c>
      <c r="Y888" s="24" t="str">
        <f t="shared" si="1230"/>
        <v/>
      </c>
      <c r="Z888" s="18" t="str">
        <f t="shared" si="1231"/>
        <v/>
      </c>
      <c r="AA888" s="24" t="str">
        <f t="shared" si="1231"/>
        <v/>
      </c>
      <c r="AB888" s="24" t="str">
        <f t="shared" si="1231"/>
        <v/>
      </c>
      <c r="AC888" s="26" t="str">
        <f t="shared" si="1231"/>
        <v/>
      </c>
      <c r="AD888" s="33" t="str">
        <f t="shared" si="1231"/>
        <v/>
      </c>
      <c r="AE888" s="24" t="str">
        <f t="shared" si="1231"/>
        <v/>
      </c>
      <c r="AF888" s="26" t="str">
        <f t="shared" si="1231"/>
        <v/>
      </c>
      <c r="AG888" s="24" t="str">
        <f t="shared" si="1231"/>
        <v/>
      </c>
      <c r="AH888" s="26" t="str">
        <f t="shared" si="1231"/>
        <v/>
      </c>
      <c r="AI888" s="26" t="str">
        <f t="shared" si="1231"/>
        <v/>
      </c>
      <c r="AJ888" s="26" t="str">
        <f t="shared" si="1231"/>
        <v/>
      </c>
      <c r="AK888" s="26" t="str">
        <f t="shared" si="1231"/>
        <v/>
      </c>
      <c r="AL888" s="26" t="str">
        <f t="shared" si="1231"/>
        <v/>
      </c>
      <c r="AM888" s="18" t="str">
        <f t="shared" si="1231"/>
        <v/>
      </c>
      <c r="AN888" s="9"/>
      <c r="AO888" s="152" t="str">
        <f t="shared" si="1203"/>
        <v/>
      </c>
      <c r="AP888" s="150" t="str">
        <f t="shared" si="1146"/>
        <v/>
      </c>
      <c r="AQ888" s="151" t="str">
        <f t="shared" si="1147"/>
        <v/>
      </c>
      <c r="AR888" s="107" t="str">
        <f t="shared" si="1148"/>
        <v/>
      </c>
      <c r="AS888" s="128" t="str">
        <f t="shared" si="1149"/>
        <v/>
      </c>
      <c r="AT888" s="114" t="str">
        <f t="shared" si="1204"/>
        <v/>
      </c>
      <c r="AU888" s="114" t="str">
        <f t="shared" si="1205"/>
        <v/>
      </c>
      <c r="AV888" s="114" t="str">
        <f t="shared" si="1206"/>
        <v/>
      </c>
      <c r="AW888" s="114" t="str">
        <f t="shared" si="1207"/>
        <v/>
      </c>
      <c r="AX888" s="117" t="str">
        <f t="shared" si="1208"/>
        <v/>
      </c>
      <c r="AY888" s="117" t="str">
        <f t="shared" si="1209"/>
        <v/>
      </c>
      <c r="AZ888" s="111" t="str">
        <f t="shared" si="1210"/>
        <v/>
      </c>
      <c r="BA888" s="133" t="str">
        <f t="shared" si="1211"/>
        <v/>
      </c>
      <c r="BB888" s="126" t="str">
        <f t="shared" si="1150"/>
        <v/>
      </c>
      <c r="BC888" s="126" t="str">
        <f t="shared" si="1151"/>
        <v/>
      </c>
      <c r="BD888" s="127" t="str">
        <f t="shared" si="1152"/>
        <v/>
      </c>
      <c r="BE888" s="115" t="str">
        <f t="shared" si="1153"/>
        <v/>
      </c>
      <c r="BF888" s="148" t="str">
        <f t="shared" si="1154"/>
        <v/>
      </c>
      <c r="BG888" s="126" t="str">
        <f t="shared" si="1155"/>
        <v/>
      </c>
      <c r="BH888" s="126" t="str">
        <f t="shared" si="1156"/>
        <v/>
      </c>
      <c r="BI888" s="126" t="str">
        <f t="shared" si="1157"/>
        <v/>
      </c>
      <c r="BJ888" s="126" t="str">
        <f t="shared" si="1158"/>
        <v/>
      </c>
      <c r="BK888" s="111" t="str">
        <f t="shared" si="1159"/>
        <v/>
      </c>
      <c r="BL888" s="118" t="str">
        <f t="shared" si="1212"/>
        <v/>
      </c>
      <c r="BM888" s="115" t="str">
        <f t="shared" si="1160"/>
        <v/>
      </c>
      <c r="BN888" s="110" t="str">
        <f t="shared" si="1161"/>
        <v/>
      </c>
      <c r="BO888" s="110" t="str">
        <f t="shared" si="1162"/>
        <v/>
      </c>
      <c r="BP888" s="111" t="str">
        <f t="shared" si="1213"/>
        <v/>
      </c>
      <c r="BQ888" s="110" t="str">
        <f t="shared" si="1214"/>
        <v/>
      </c>
      <c r="BR888" s="153"/>
      <c r="BS888" s="115" t="str">
        <f t="shared" si="1163"/>
        <v/>
      </c>
      <c r="BT888" s="132" t="str">
        <f t="shared" si="1226"/>
        <v/>
      </c>
      <c r="BU888" s="146" t="str">
        <f t="shared" si="1164"/>
        <v/>
      </c>
      <c r="BV888" s="115" t="str">
        <f t="shared" si="1165"/>
        <v/>
      </c>
      <c r="BW888" s="118" t="str">
        <f t="shared" si="1166"/>
        <v/>
      </c>
      <c r="BX888" s="119"/>
      <c r="BY888" s="111" t="str">
        <f t="shared" si="1167"/>
        <v/>
      </c>
      <c r="BZ888" s="111" t="str">
        <f t="shared" si="1168"/>
        <v/>
      </c>
      <c r="CA888" s="111" t="str">
        <f t="shared" si="1169"/>
        <v/>
      </c>
      <c r="CB888" s="142" t="str">
        <f t="shared" si="1170"/>
        <v/>
      </c>
      <c r="CC888" s="184" t="str">
        <f t="shared" si="1171"/>
        <v/>
      </c>
      <c r="CD888" s="115" t="str">
        <f t="shared" si="1172"/>
        <v/>
      </c>
      <c r="CE888" s="115" t="str">
        <f t="shared" si="1173"/>
        <v/>
      </c>
      <c r="CF888" s="125" t="str">
        <f t="shared" si="1174"/>
        <v/>
      </c>
      <c r="CG888" s="125" t="str">
        <f t="shared" si="1175"/>
        <v/>
      </c>
      <c r="CH888" s="149" t="str">
        <f t="shared" si="1176"/>
        <v/>
      </c>
      <c r="CI888" s="142" t="str">
        <f t="shared" si="1177"/>
        <v/>
      </c>
      <c r="CJ888" s="119"/>
      <c r="CK888" s="109"/>
      <c r="CL888" s="166" t="str">
        <f t="shared" si="1178"/>
        <v/>
      </c>
      <c r="CM888" s="166" t="str">
        <f t="shared" si="1179"/>
        <v/>
      </c>
      <c r="CN888" s="163" t="str">
        <f t="shared" si="1180"/>
        <v/>
      </c>
      <c r="CO888" s="164" t="str">
        <f t="shared" si="1181"/>
        <v/>
      </c>
      <c r="CP888" s="109"/>
      <c r="CQ888" s="163" t="str">
        <f t="shared" si="1182"/>
        <v/>
      </c>
      <c r="CR888" s="163" t="str">
        <f t="shared" si="1183"/>
        <v/>
      </c>
      <c r="CS888" s="109"/>
      <c r="CT888" s="112" t="str">
        <f t="shared" si="1215"/>
        <v/>
      </c>
      <c r="CU888" s="145" t="str">
        <f t="shared" si="1216"/>
        <v/>
      </c>
      <c r="CV888" s="111" t="str">
        <f t="shared" si="1217"/>
        <v/>
      </c>
      <c r="CW888" s="111" t="str">
        <f t="shared" si="1218"/>
        <v/>
      </c>
      <c r="CX888" s="109" t="str">
        <f t="shared" si="1184"/>
        <v/>
      </c>
      <c r="CY888" s="126" t="str">
        <f t="shared" si="1185"/>
        <v/>
      </c>
      <c r="CZ888" s="126" t="str">
        <f t="shared" si="1186"/>
        <v/>
      </c>
      <c r="DA888" s="126" t="str">
        <f t="shared" si="1187"/>
        <v/>
      </c>
      <c r="DB888" s="145" t="str">
        <f t="shared" si="1188"/>
        <v/>
      </c>
      <c r="DC888" s="143" t="str">
        <f t="shared" si="1189"/>
        <v/>
      </c>
      <c r="DD888" s="121"/>
      <c r="DE888" s="113" t="str">
        <f t="shared" si="1190"/>
        <v/>
      </c>
      <c r="DF888" s="113" t="str">
        <f t="shared" si="1191"/>
        <v/>
      </c>
      <c r="DG888" s="111" t="e">
        <f t="shared" si="1219"/>
        <v>#N/A</v>
      </c>
      <c r="DH888" s="108" t="str">
        <f t="shared" si="1192"/>
        <v/>
      </c>
      <c r="DI888" s="108" t="str">
        <f t="shared" si="1220"/>
        <v/>
      </c>
      <c r="DJ888" s="108" t="str">
        <f t="shared" si="1221"/>
        <v/>
      </c>
      <c r="DK888" s="108" t="str">
        <f t="shared" si="1224"/>
        <v/>
      </c>
      <c r="DL888" s="108" t="str">
        <f t="shared" si="1222"/>
        <v/>
      </c>
      <c r="DM888" s="108" t="str">
        <f t="shared" si="1223"/>
        <v/>
      </c>
      <c r="DN888" s="103"/>
      <c r="DO888" s="170" t="str">
        <f t="shared" si="1193"/>
        <v/>
      </c>
      <c r="DP888" s="170" t="str">
        <f t="shared" si="1194"/>
        <v/>
      </c>
      <c r="DQ888" s="170" t="str">
        <f t="shared" si="1195"/>
        <v/>
      </c>
      <c r="DR888" s="55" t="str">
        <f t="shared" si="1196"/>
        <v/>
      </c>
      <c r="DS888" s="55" t="str">
        <f t="shared" si="1197"/>
        <v/>
      </c>
      <c r="DT888" s="173" t="str">
        <f t="shared" si="1198"/>
        <v/>
      </c>
      <c r="DU888" s="55" t="str">
        <f t="shared" si="1199"/>
        <v/>
      </c>
      <c r="DV888" s="21" t="str">
        <f t="shared" si="1200"/>
        <v/>
      </c>
      <c r="DW888" s="11" t="str">
        <f t="shared" si="1225"/>
        <v/>
      </c>
      <c r="DX888" s="12" t="str">
        <f t="shared" si="1201"/>
        <v/>
      </c>
      <c r="DY888" s="15"/>
    </row>
    <row r="889" spans="1:129" ht="19.899999999999999" customHeight="1" x14ac:dyDescent="0.25">
      <c r="A889" s="47">
        <f t="shared" si="1202"/>
        <v>888</v>
      </c>
      <c r="B889" s="176"/>
      <c r="C889" s="194"/>
      <c r="D889" s="176"/>
      <c r="E889" s="194"/>
      <c r="F889" s="192"/>
      <c r="G889" s="193"/>
      <c r="H889" s="176"/>
      <c r="I889" s="176"/>
      <c r="J889" s="180"/>
      <c r="K889" s="180"/>
      <c r="L889" s="180"/>
      <c r="M889" s="40"/>
      <c r="N889" s="10" t="str">
        <f t="shared" si="1145"/>
        <v/>
      </c>
      <c r="O889" s="13"/>
      <c r="P889" s="26" t="str">
        <f t="shared" si="1230"/>
        <v/>
      </c>
      <c r="Q889" s="26" t="str">
        <f t="shared" si="1230"/>
        <v/>
      </c>
      <c r="R889" s="26" t="str">
        <f t="shared" si="1230"/>
        <v/>
      </c>
      <c r="S889" s="26" t="str">
        <f t="shared" si="1230"/>
        <v/>
      </c>
      <c r="T889" s="26" t="str">
        <f t="shared" si="1230"/>
        <v/>
      </c>
      <c r="U889" s="157" t="str">
        <f t="shared" si="1230"/>
        <v/>
      </c>
      <c r="V889" s="26" t="str">
        <f t="shared" si="1230"/>
        <v/>
      </c>
      <c r="W889" s="26" t="str">
        <f t="shared" si="1230"/>
        <v/>
      </c>
      <c r="X889" s="26" t="str">
        <f t="shared" si="1230"/>
        <v/>
      </c>
      <c r="Y889" s="24" t="str">
        <f t="shared" si="1230"/>
        <v/>
      </c>
      <c r="Z889" s="18" t="str">
        <f t="shared" si="1231"/>
        <v/>
      </c>
      <c r="AA889" s="24" t="str">
        <f t="shared" si="1231"/>
        <v/>
      </c>
      <c r="AB889" s="24" t="str">
        <f t="shared" si="1231"/>
        <v/>
      </c>
      <c r="AC889" s="26" t="str">
        <f t="shared" si="1231"/>
        <v/>
      </c>
      <c r="AD889" s="33" t="str">
        <f t="shared" si="1231"/>
        <v/>
      </c>
      <c r="AE889" s="24" t="str">
        <f t="shared" si="1231"/>
        <v/>
      </c>
      <c r="AF889" s="26" t="str">
        <f t="shared" si="1231"/>
        <v/>
      </c>
      <c r="AG889" s="24" t="str">
        <f t="shared" si="1231"/>
        <v/>
      </c>
      <c r="AH889" s="26" t="str">
        <f t="shared" si="1231"/>
        <v/>
      </c>
      <c r="AI889" s="26" t="str">
        <f t="shared" si="1231"/>
        <v/>
      </c>
      <c r="AJ889" s="26" t="str">
        <f t="shared" si="1231"/>
        <v/>
      </c>
      <c r="AK889" s="26" t="str">
        <f t="shared" si="1231"/>
        <v/>
      </c>
      <c r="AL889" s="26" t="str">
        <f t="shared" si="1231"/>
        <v/>
      </c>
      <c r="AM889" s="18" t="str">
        <f t="shared" si="1231"/>
        <v/>
      </c>
      <c r="AN889" s="9"/>
      <c r="AO889" s="152" t="str">
        <f t="shared" si="1203"/>
        <v/>
      </c>
      <c r="AP889" s="150" t="str">
        <f t="shared" si="1146"/>
        <v/>
      </c>
      <c r="AQ889" s="151" t="str">
        <f t="shared" si="1147"/>
        <v/>
      </c>
      <c r="AR889" s="107" t="str">
        <f t="shared" si="1148"/>
        <v/>
      </c>
      <c r="AS889" s="128" t="str">
        <f t="shared" si="1149"/>
        <v/>
      </c>
      <c r="AT889" s="114" t="str">
        <f t="shared" si="1204"/>
        <v/>
      </c>
      <c r="AU889" s="114" t="str">
        <f t="shared" si="1205"/>
        <v/>
      </c>
      <c r="AV889" s="114" t="str">
        <f t="shared" si="1206"/>
        <v/>
      </c>
      <c r="AW889" s="114" t="str">
        <f t="shared" si="1207"/>
        <v/>
      </c>
      <c r="AX889" s="117" t="str">
        <f t="shared" si="1208"/>
        <v/>
      </c>
      <c r="AY889" s="117" t="str">
        <f t="shared" si="1209"/>
        <v/>
      </c>
      <c r="AZ889" s="111" t="str">
        <f t="shared" si="1210"/>
        <v/>
      </c>
      <c r="BA889" s="133" t="str">
        <f t="shared" si="1211"/>
        <v/>
      </c>
      <c r="BB889" s="126" t="str">
        <f t="shared" si="1150"/>
        <v/>
      </c>
      <c r="BC889" s="126" t="str">
        <f t="shared" si="1151"/>
        <v/>
      </c>
      <c r="BD889" s="127" t="str">
        <f t="shared" si="1152"/>
        <v/>
      </c>
      <c r="BE889" s="115" t="str">
        <f t="shared" si="1153"/>
        <v/>
      </c>
      <c r="BF889" s="148" t="str">
        <f t="shared" si="1154"/>
        <v/>
      </c>
      <c r="BG889" s="126" t="str">
        <f t="shared" si="1155"/>
        <v/>
      </c>
      <c r="BH889" s="126" t="str">
        <f t="shared" si="1156"/>
        <v/>
      </c>
      <c r="BI889" s="126" t="str">
        <f t="shared" si="1157"/>
        <v/>
      </c>
      <c r="BJ889" s="126" t="str">
        <f t="shared" si="1158"/>
        <v/>
      </c>
      <c r="BK889" s="111" t="str">
        <f t="shared" si="1159"/>
        <v/>
      </c>
      <c r="BL889" s="118" t="str">
        <f t="shared" si="1212"/>
        <v/>
      </c>
      <c r="BM889" s="115" t="str">
        <f t="shared" si="1160"/>
        <v/>
      </c>
      <c r="BN889" s="110" t="str">
        <f t="shared" si="1161"/>
        <v/>
      </c>
      <c r="BO889" s="110" t="str">
        <f t="shared" si="1162"/>
        <v/>
      </c>
      <c r="BP889" s="111" t="str">
        <f t="shared" si="1213"/>
        <v/>
      </c>
      <c r="BQ889" s="110" t="str">
        <f t="shared" si="1214"/>
        <v/>
      </c>
      <c r="BR889" s="153"/>
      <c r="BS889" s="115" t="str">
        <f t="shared" si="1163"/>
        <v/>
      </c>
      <c r="BT889" s="132" t="str">
        <f t="shared" si="1226"/>
        <v/>
      </c>
      <c r="BU889" s="146" t="str">
        <f t="shared" si="1164"/>
        <v/>
      </c>
      <c r="BV889" s="115" t="str">
        <f t="shared" si="1165"/>
        <v/>
      </c>
      <c r="BW889" s="118" t="str">
        <f t="shared" si="1166"/>
        <v/>
      </c>
      <c r="BX889" s="119"/>
      <c r="BY889" s="111" t="str">
        <f t="shared" si="1167"/>
        <v/>
      </c>
      <c r="BZ889" s="111" t="str">
        <f t="shared" si="1168"/>
        <v/>
      </c>
      <c r="CA889" s="111" t="str">
        <f t="shared" si="1169"/>
        <v/>
      </c>
      <c r="CB889" s="142" t="str">
        <f t="shared" si="1170"/>
        <v/>
      </c>
      <c r="CC889" s="184" t="str">
        <f t="shared" si="1171"/>
        <v/>
      </c>
      <c r="CD889" s="115" t="str">
        <f t="shared" si="1172"/>
        <v/>
      </c>
      <c r="CE889" s="115" t="str">
        <f t="shared" si="1173"/>
        <v/>
      </c>
      <c r="CF889" s="125" t="str">
        <f t="shared" si="1174"/>
        <v/>
      </c>
      <c r="CG889" s="125" t="str">
        <f t="shared" si="1175"/>
        <v/>
      </c>
      <c r="CH889" s="149" t="str">
        <f t="shared" si="1176"/>
        <v/>
      </c>
      <c r="CI889" s="142" t="str">
        <f t="shared" si="1177"/>
        <v/>
      </c>
      <c r="CJ889" s="119"/>
      <c r="CK889" s="109"/>
      <c r="CL889" s="166" t="str">
        <f t="shared" si="1178"/>
        <v/>
      </c>
      <c r="CM889" s="166" t="str">
        <f t="shared" si="1179"/>
        <v/>
      </c>
      <c r="CN889" s="163" t="str">
        <f t="shared" si="1180"/>
        <v/>
      </c>
      <c r="CO889" s="164" t="str">
        <f t="shared" si="1181"/>
        <v/>
      </c>
      <c r="CP889" s="109"/>
      <c r="CQ889" s="163" t="str">
        <f t="shared" si="1182"/>
        <v/>
      </c>
      <c r="CR889" s="163" t="str">
        <f t="shared" si="1183"/>
        <v/>
      </c>
      <c r="CS889" s="109"/>
      <c r="CT889" s="112" t="str">
        <f t="shared" si="1215"/>
        <v/>
      </c>
      <c r="CU889" s="145" t="str">
        <f t="shared" si="1216"/>
        <v/>
      </c>
      <c r="CV889" s="111" t="str">
        <f t="shared" si="1217"/>
        <v/>
      </c>
      <c r="CW889" s="111" t="str">
        <f t="shared" si="1218"/>
        <v/>
      </c>
      <c r="CX889" s="109" t="str">
        <f t="shared" si="1184"/>
        <v/>
      </c>
      <c r="CY889" s="126" t="str">
        <f t="shared" si="1185"/>
        <v/>
      </c>
      <c r="CZ889" s="126" t="str">
        <f t="shared" si="1186"/>
        <v/>
      </c>
      <c r="DA889" s="126" t="str">
        <f t="shared" si="1187"/>
        <v/>
      </c>
      <c r="DB889" s="145" t="str">
        <f t="shared" si="1188"/>
        <v/>
      </c>
      <c r="DC889" s="143" t="str">
        <f t="shared" si="1189"/>
        <v/>
      </c>
      <c r="DD889" s="121"/>
      <c r="DE889" s="113" t="str">
        <f t="shared" si="1190"/>
        <v/>
      </c>
      <c r="DF889" s="113" t="str">
        <f t="shared" si="1191"/>
        <v/>
      </c>
      <c r="DG889" s="111" t="e">
        <f t="shared" si="1219"/>
        <v>#N/A</v>
      </c>
      <c r="DH889" s="108" t="str">
        <f t="shared" si="1192"/>
        <v/>
      </c>
      <c r="DI889" s="108" t="str">
        <f t="shared" si="1220"/>
        <v/>
      </c>
      <c r="DJ889" s="108" t="str">
        <f t="shared" si="1221"/>
        <v/>
      </c>
      <c r="DK889" s="108" t="str">
        <f t="shared" si="1224"/>
        <v/>
      </c>
      <c r="DL889" s="108" t="str">
        <f t="shared" si="1222"/>
        <v/>
      </c>
      <c r="DM889" s="108" t="str">
        <f t="shared" si="1223"/>
        <v/>
      </c>
      <c r="DN889" s="103"/>
      <c r="DO889" s="170" t="str">
        <f t="shared" si="1193"/>
        <v/>
      </c>
      <c r="DP889" s="170" t="str">
        <f t="shared" si="1194"/>
        <v/>
      </c>
      <c r="DQ889" s="170" t="str">
        <f t="shared" si="1195"/>
        <v/>
      </c>
      <c r="DR889" s="55" t="str">
        <f t="shared" si="1196"/>
        <v/>
      </c>
      <c r="DS889" s="55" t="str">
        <f t="shared" si="1197"/>
        <v/>
      </c>
      <c r="DT889" s="173" t="str">
        <f t="shared" si="1198"/>
        <v/>
      </c>
      <c r="DU889" s="55" t="str">
        <f t="shared" si="1199"/>
        <v/>
      </c>
      <c r="DV889" s="21" t="str">
        <f t="shared" si="1200"/>
        <v/>
      </c>
      <c r="DW889" s="11" t="str">
        <f t="shared" si="1225"/>
        <v/>
      </c>
      <c r="DX889" s="12" t="str">
        <f t="shared" si="1201"/>
        <v/>
      </c>
      <c r="DY889" s="15"/>
    </row>
    <row r="890" spans="1:129" ht="19.899999999999999" customHeight="1" x14ac:dyDescent="0.25">
      <c r="A890" s="47">
        <f t="shared" si="1202"/>
        <v>889</v>
      </c>
      <c r="B890" s="176"/>
      <c r="C890" s="194"/>
      <c r="D890" s="176"/>
      <c r="E890" s="194"/>
      <c r="F890" s="192"/>
      <c r="G890" s="193"/>
      <c r="H890" s="176"/>
      <c r="I890" s="176"/>
      <c r="J890" s="180"/>
      <c r="K890" s="180"/>
      <c r="L890" s="180"/>
      <c r="M890" s="40"/>
      <c r="N890" s="10" t="str">
        <f t="shared" si="1145"/>
        <v/>
      </c>
      <c r="O890" s="13"/>
      <c r="P890" s="26" t="str">
        <f t="shared" si="1230"/>
        <v/>
      </c>
      <c r="Q890" s="26" t="str">
        <f t="shared" si="1230"/>
        <v/>
      </c>
      <c r="R890" s="26" t="str">
        <f t="shared" si="1230"/>
        <v/>
      </c>
      <c r="S890" s="26" t="str">
        <f t="shared" si="1230"/>
        <v/>
      </c>
      <c r="T890" s="26" t="str">
        <f t="shared" si="1230"/>
        <v/>
      </c>
      <c r="U890" s="157" t="str">
        <f t="shared" si="1230"/>
        <v/>
      </c>
      <c r="V890" s="26" t="str">
        <f t="shared" si="1230"/>
        <v/>
      </c>
      <c r="W890" s="26" t="str">
        <f t="shared" si="1230"/>
        <v/>
      </c>
      <c r="X890" s="26" t="str">
        <f t="shared" si="1230"/>
        <v/>
      </c>
      <c r="Y890" s="24" t="str">
        <f t="shared" si="1230"/>
        <v/>
      </c>
      <c r="Z890" s="18" t="str">
        <f t="shared" si="1231"/>
        <v/>
      </c>
      <c r="AA890" s="24" t="str">
        <f t="shared" si="1231"/>
        <v/>
      </c>
      <c r="AB890" s="24" t="str">
        <f t="shared" si="1231"/>
        <v/>
      </c>
      <c r="AC890" s="26" t="str">
        <f t="shared" si="1231"/>
        <v/>
      </c>
      <c r="AD890" s="33" t="str">
        <f t="shared" si="1231"/>
        <v/>
      </c>
      <c r="AE890" s="24" t="str">
        <f t="shared" si="1231"/>
        <v/>
      </c>
      <c r="AF890" s="26" t="str">
        <f t="shared" si="1231"/>
        <v/>
      </c>
      <c r="AG890" s="24" t="str">
        <f t="shared" si="1231"/>
        <v/>
      </c>
      <c r="AH890" s="26" t="str">
        <f t="shared" si="1231"/>
        <v/>
      </c>
      <c r="AI890" s="26" t="str">
        <f t="shared" si="1231"/>
        <v/>
      </c>
      <c r="AJ890" s="26" t="str">
        <f t="shared" si="1231"/>
        <v/>
      </c>
      <c r="AK890" s="26" t="str">
        <f t="shared" si="1231"/>
        <v/>
      </c>
      <c r="AL890" s="26" t="str">
        <f t="shared" si="1231"/>
        <v/>
      </c>
      <c r="AM890" s="18" t="str">
        <f t="shared" si="1231"/>
        <v/>
      </c>
      <c r="AN890" s="9"/>
      <c r="AO890" s="152" t="str">
        <f t="shared" si="1203"/>
        <v/>
      </c>
      <c r="AP890" s="150" t="str">
        <f t="shared" si="1146"/>
        <v/>
      </c>
      <c r="AQ890" s="151" t="str">
        <f t="shared" si="1147"/>
        <v/>
      </c>
      <c r="AR890" s="107" t="str">
        <f t="shared" si="1148"/>
        <v/>
      </c>
      <c r="AS890" s="128" t="str">
        <f t="shared" si="1149"/>
        <v/>
      </c>
      <c r="AT890" s="114" t="str">
        <f t="shared" si="1204"/>
        <v/>
      </c>
      <c r="AU890" s="114" t="str">
        <f t="shared" si="1205"/>
        <v/>
      </c>
      <c r="AV890" s="114" t="str">
        <f t="shared" si="1206"/>
        <v/>
      </c>
      <c r="AW890" s="114" t="str">
        <f t="shared" si="1207"/>
        <v/>
      </c>
      <c r="AX890" s="117" t="str">
        <f t="shared" si="1208"/>
        <v/>
      </c>
      <c r="AY890" s="117" t="str">
        <f t="shared" si="1209"/>
        <v/>
      </c>
      <c r="AZ890" s="111" t="str">
        <f t="shared" si="1210"/>
        <v/>
      </c>
      <c r="BA890" s="133" t="str">
        <f t="shared" si="1211"/>
        <v/>
      </c>
      <c r="BB890" s="126" t="str">
        <f t="shared" si="1150"/>
        <v/>
      </c>
      <c r="BC890" s="126" t="str">
        <f t="shared" si="1151"/>
        <v/>
      </c>
      <c r="BD890" s="127" t="str">
        <f t="shared" si="1152"/>
        <v/>
      </c>
      <c r="BE890" s="115" t="str">
        <f t="shared" si="1153"/>
        <v/>
      </c>
      <c r="BF890" s="148" t="str">
        <f t="shared" si="1154"/>
        <v/>
      </c>
      <c r="BG890" s="126" t="str">
        <f t="shared" si="1155"/>
        <v/>
      </c>
      <c r="BH890" s="126" t="str">
        <f t="shared" si="1156"/>
        <v/>
      </c>
      <c r="BI890" s="126" t="str">
        <f t="shared" si="1157"/>
        <v/>
      </c>
      <c r="BJ890" s="126" t="str">
        <f t="shared" si="1158"/>
        <v/>
      </c>
      <c r="BK890" s="111" t="str">
        <f t="shared" si="1159"/>
        <v/>
      </c>
      <c r="BL890" s="118" t="str">
        <f t="shared" si="1212"/>
        <v/>
      </c>
      <c r="BM890" s="115" t="str">
        <f t="shared" si="1160"/>
        <v/>
      </c>
      <c r="BN890" s="110" t="str">
        <f t="shared" si="1161"/>
        <v/>
      </c>
      <c r="BO890" s="110" t="str">
        <f t="shared" si="1162"/>
        <v/>
      </c>
      <c r="BP890" s="111" t="str">
        <f t="shared" si="1213"/>
        <v/>
      </c>
      <c r="BQ890" s="110" t="str">
        <f t="shared" si="1214"/>
        <v/>
      </c>
      <c r="BR890" s="153"/>
      <c r="BS890" s="115" t="str">
        <f t="shared" si="1163"/>
        <v/>
      </c>
      <c r="BT890" s="132" t="str">
        <f t="shared" si="1226"/>
        <v/>
      </c>
      <c r="BU890" s="146" t="str">
        <f t="shared" si="1164"/>
        <v/>
      </c>
      <c r="BV890" s="115" t="str">
        <f t="shared" si="1165"/>
        <v/>
      </c>
      <c r="BW890" s="118" t="str">
        <f t="shared" si="1166"/>
        <v/>
      </c>
      <c r="BX890" s="119"/>
      <c r="BY890" s="111" t="str">
        <f t="shared" si="1167"/>
        <v/>
      </c>
      <c r="BZ890" s="111" t="str">
        <f t="shared" si="1168"/>
        <v/>
      </c>
      <c r="CA890" s="111" t="str">
        <f t="shared" si="1169"/>
        <v/>
      </c>
      <c r="CB890" s="142" t="str">
        <f t="shared" si="1170"/>
        <v/>
      </c>
      <c r="CC890" s="184" t="str">
        <f t="shared" si="1171"/>
        <v/>
      </c>
      <c r="CD890" s="115" t="str">
        <f t="shared" si="1172"/>
        <v/>
      </c>
      <c r="CE890" s="115" t="str">
        <f t="shared" si="1173"/>
        <v/>
      </c>
      <c r="CF890" s="125" t="str">
        <f t="shared" si="1174"/>
        <v/>
      </c>
      <c r="CG890" s="125" t="str">
        <f t="shared" si="1175"/>
        <v/>
      </c>
      <c r="CH890" s="149" t="str">
        <f t="shared" si="1176"/>
        <v/>
      </c>
      <c r="CI890" s="142" t="str">
        <f t="shared" si="1177"/>
        <v/>
      </c>
      <c r="CJ890" s="119"/>
      <c r="CK890" s="109"/>
      <c r="CL890" s="166" t="str">
        <f t="shared" si="1178"/>
        <v/>
      </c>
      <c r="CM890" s="166" t="str">
        <f t="shared" si="1179"/>
        <v/>
      </c>
      <c r="CN890" s="163" t="str">
        <f t="shared" si="1180"/>
        <v/>
      </c>
      <c r="CO890" s="164" t="str">
        <f t="shared" si="1181"/>
        <v/>
      </c>
      <c r="CP890" s="109"/>
      <c r="CQ890" s="163" t="str">
        <f t="shared" si="1182"/>
        <v/>
      </c>
      <c r="CR890" s="163" t="str">
        <f t="shared" si="1183"/>
        <v/>
      </c>
      <c r="CS890" s="109"/>
      <c r="CT890" s="112" t="str">
        <f t="shared" si="1215"/>
        <v/>
      </c>
      <c r="CU890" s="145" t="str">
        <f t="shared" si="1216"/>
        <v/>
      </c>
      <c r="CV890" s="111" t="str">
        <f t="shared" si="1217"/>
        <v/>
      </c>
      <c r="CW890" s="111" t="str">
        <f t="shared" si="1218"/>
        <v/>
      </c>
      <c r="CX890" s="109" t="str">
        <f t="shared" si="1184"/>
        <v/>
      </c>
      <c r="CY890" s="126" t="str">
        <f t="shared" si="1185"/>
        <v/>
      </c>
      <c r="CZ890" s="126" t="str">
        <f t="shared" si="1186"/>
        <v/>
      </c>
      <c r="DA890" s="126" t="str">
        <f t="shared" si="1187"/>
        <v/>
      </c>
      <c r="DB890" s="145" t="str">
        <f t="shared" si="1188"/>
        <v/>
      </c>
      <c r="DC890" s="143" t="str">
        <f t="shared" si="1189"/>
        <v/>
      </c>
      <c r="DD890" s="121"/>
      <c r="DE890" s="113" t="str">
        <f t="shared" si="1190"/>
        <v/>
      </c>
      <c r="DF890" s="113" t="str">
        <f t="shared" si="1191"/>
        <v/>
      </c>
      <c r="DG890" s="111" t="e">
        <f t="shared" si="1219"/>
        <v>#N/A</v>
      </c>
      <c r="DH890" s="108" t="str">
        <f t="shared" si="1192"/>
        <v/>
      </c>
      <c r="DI890" s="108" t="str">
        <f t="shared" si="1220"/>
        <v/>
      </c>
      <c r="DJ890" s="108" t="str">
        <f t="shared" si="1221"/>
        <v/>
      </c>
      <c r="DK890" s="108" t="str">
        <f t="shared" si="1224"/>
        <v/>
      </c>
      <c r="DL890" s="108" t="str">
        <f t="shared" si="1222"/>
        <v/>
      </c>
      <c r="DM890" s="108" t="str">
        <f t="shared" si="1223"/>
        <v/>
      </c>
      <c r="DN890" s="103"/>
      <c r="DO890" s="170" t="str">
        <f t="shared" si="1193"/>
        <v/>
      </c>
      <c r="DP890" s="170" t="str">
        <f t="shared" si="1194"/>
        <v/>
      </c>
      <c r="DQ890" s="170" t="str">
        <f t="shared" si="1195"/>
        <v/>
      </c>
      <c r="DR890" s="55" t="str">
        <f t="shared" si="1196"/>
        <v/>
      </c>
      <c r="DS890" s="55" t="str">
        <f t="shared" si="1197"/>
        <v/>
      </c>
      <c r="DT890" s="173" t="str">
        <f t="shared" si="1198"/>
        <v/>
      </c>
      <c r="DU890" s="55" t="str">
        <f t="shared" si="1199"/>
        <v/>
      </c>
      <c r="DV890" s="21" t="str">
        <f t="shared" si="1200"/>
        <v/>
      </c>
      <c r="DW890" s="11" t="str">
        <f t="shared" si="1225"/>
        <v/>
      </c>
      <c r="DX890" s="12" t="str">
        <f t="shared" si="1201"/>
        <v/>
      </c>
      <c r="DY890" s="15"/>
    </row>
    <row r="891" spans="1:129" ht="19.899999999999999" customHeight="1" x14ac:dyDescent="0.25">
      <c r="A891" s="47">
        <f t="shared" si="1202"/>
        <v>890</v>
      </c>
      <c r="B891" s="176"/>
      <c r="C891" s="194"/>
      <c r="D891" s="176"/>
      <c r="E891" s="194"/>
      <c r="F891" s="192"/>
      <c r="G891" s="193"/>
      <c r="H891" s="176"/>
      <c r="I891" s="176"/>
      <c r="J891" s="180"/>
      <c r="K891" s="180"/>
      <c r="L891" s="180"/>
      <c r="M891" s="40"/>
      <c r="N891" s="10" t="str">
        <f t="shared" si="1145"/>
        <v/>
      </c>
      <c r="O891" s="13"/>
      <c r="P891" s="26" t="str">
        <f t="shared" si="1230"/>
        <v/>
      </c>
      <c r="Q891" s="26" t="str">
        <f t="shared" si="1230"/>
        <v/>
      </c>
      <c r="R891" s="26" t="str">
        <f t="shared" si="1230"/>
        <v/>
      </c>
      <c r="S891" s="26" t="str">
        <f t="shared" si="1230"/>
        <v/>
      </c>
      <c r="T891" s="26" t="str">
        <f t="shared" si="1230"/>
        <v/>
      </c>
      <c r="U891" s="157" t="str">
        <f t="shared" si="1230"/>
        <v/>
      </c>
      <c r="V891" s="26" t="str">
        <f t="shared" si="1230"/>
        <v/>
      </c>
      <c r="W891" s="26" t="str">
        <f t="shared" si="1230"/>
        <v/>
      </c>
      <c r="X891" s="26" t="str">
        <f t="shared" si="1230"/>
        <v/>
      </c>
      <c r="Y891" s="24" t="str">
        <f t="shared" si="1230"/>
        <v/>
      </c>
      <c r="Z891" s="18" t="str">
        <f t="shared" si="1231"/>
        <v/>
      </c>
      <c r="AA891" s="24" t="str">
        <f t="shared" si="1231"/>
        <v/>
      </c>
      <c r="AB891" s="24" t="str">
        <f t="shared" si="1231"/>
        <v/>
      </c>
      <c r="AC891" s="26" t="str">
        <f t="shared" si="1231"/>
        <v/>
      </c>
      <c r="AD891" s="33" t="str">
        <f t="shared" si="1231"/>
        <v/>
      </c>
      <c r="AE891" s="24" t="str">
        <f t="shared" si="1231"/>
        <v/>
      </c>
      <c r="AF891" s="26" t="str">
        <f t="shared" si="1231"/>
        <v/>
      </c>
      <c r="AG891" s="24" t="str">
        <f t="shared" si="1231"/>
        <v/>
      </c>
      <c r="AH891" s="26" t="str">
        <f t="shared" si="1231"/>
        <v/>
      </c>
      <c r="AI891" s="26" t="str">
        <f t="shared" si="1231"/>
        <v/>
      </c>
      <c r="AJ891" s="26" t="str">
        <f t="shared" si="1231"/>
        <v/>
      </c>
      <c r="AK891" s="26" t="str">
        <f t="shared" si="1231"/>
        <v/>
      </c>
      <c r="AL891" s="26" t="str">
        <f t="shared" si="1231"/>
        <v/>
      </c>
      <c r="AM891" s="18" t="str">
        <f t="shared" si="1231"/>
        <v/>
      </c>
      <c r="AN891" s="9"/>
      <c r="AO891" s="152" t="str">
        <f t="shared" si="1203"/>
        <v/>
      </c>
      <c r="AP891" s="150" t="str">
        <f t="shared" si="1146"/>
        <v/>
      </c>
      <c r="AQ891" s="151" t="str">
        <f t="shared" si="1147"/>
        <v/>
      </c>
      <c r="AR891" s="107" t="str">
        <f t="shared" si="1148"/>
        <v/>
      </c>
      <c r="AS891" s="128" t="str">
        <f t="shared" si="1149"/>
        <v/>
      </c>
      <c r="AT891" s="114" t="str">
        <f t="shared" si="1204"/>
        <v/>
      </c>
      <c r="AU891" s="114" t="str">
        <f t="shared" si="1205"/>
        <v/>
      </c>
      <c r="AV891" s="114" t="str">
        <f t="shared" si="1206"/>
        <v/>
      </c>
      <c r="AW891" s="114" t="str">
        <f t="shared" si="1207"/>
        <v/>
      </c>
      <c r="AX891" s="117" t="str">
        <f t="shared" si="1208"/>
        <v/>
      </c>
      <c r="AY891" s="117" t="str">
        <f t="shared" si="1209"/>
        <v/>
      </c>
      <c r="AZ891" s="111" t="str">
        <f t="shared" si="1210"/>
        <v/>
      </c>
      <c r="BA891" s="133" t="str">
        <f t="shared" si="1211"/>
        <v/>
      </c>
      <c r="BB891" s="126" t="str">
        <f t="shared" si="1150"/>
        <v/>
      </c>
      <c r="BC891" s="126" t="str">
        <f t="shared" si="1151"/>
        <v/>
      </c>
      <c r="BD891" s="127" t="str">
        <f t="shared" si="1152"/>
        <v/>
      </c>
      <c r="BE891" s="115" t="str">
        <f t="shared" si="1153"/>
        <v/>
      </c>
      <c r="BF891" s="148" t="str">
        <f t="shared" si="1154"/>
        <v/>
      </c>
      <c r="BG891" s="126" t="str">
        <f t="shared" si="1155"/>
        <v/>
      </c>
      <c r="BH891" s="126" t="str">
        <f t="shared" si="1156"/>
        <v/>
      </c>
      <c r="BI891" s="126" t="str">
        <f t="shared" si="1157"/>
        <v/>
      </c>
      <c r="BJ891" s="126" t="str">
        <f t="shared" si="1158"/>
        <v/>
      </c>
      <c r="BK891" s="111" t="str">
        <f t="shared" si="1159"/>
        <v/>
      </c>
      <c r="BL891" s="118" t="str">
        <f t="shared" si="1212"/>
        <v/>
      </c>
      <c r="BM891" s="115" t="str">
        <f t="shared" si="1160"/>
        <v/>
      </c>
      <c r="BN891" s="110" t="str">
        <f t="shared" si="1161"/>
        <v/>
      </c>
      <c r="BO891" s="110" t="str">
        <f t="shared" si="1162"/>
        <v/>
      </c>
      <c r="BP891" s="111" t="str">
        <f t="shared" si="1213"/>
        <v/>
      </c>
      <c r="BQ891" s="110" t="str">
        <f t="shared" si="1214"/>
        <v/>
      </c>
      <c r="BR891" s="153"/>
      <c r="BS891" s="115" t="str">
        <f t="shared" si="1163"/>
        <v/>
      </c>
      <c r="BT891" s="132" t="str">
        <f t="shared" si="1226"/>
        <v/>
      </c>
      <c r="BU891" s="146" t="str">
        <f t="shared" si="1164"/>
        <v/>
      </c>
      <c r="BV891" s="115" t="str">
        <f t="shared" si="1165"/>
        <v/>
      </c>
      <c r="BW891" s="118" t="str">
        <f t="shared" si="1166"/>
        <v/>
      </c>
      <c r="BX891" s="119"/>
      <c r="BY891" s="111" t="str">
        <f t="shared" si="1167"/>
        <v/>
      </c>
      <c r="BZ891" s="111" t="str">
        <f t="shared" si="1168"/>
        <v/>
      </c>
      <c r="CA891" s="111" t="str">
        <f t="shared" si="1169"/>
        <v/>
      </c>
      <c r="CB891" s="142" t="str">
        <f t="shared" si="1170"/>
        <v/>
      </c>
      <c r="CC891" s="184" t="str">
        <f t="shared" si="1171"/>
        <v/>
      </c>
      <c r="CD891" s="115" t="str">
        <f t="shared" si="1172"/>
        <v/>
      </c>
      <c r="CE891" s="115" t="str">
        <f t="shared" si="1173"/>
        <v/>
      </c>
      <c r="CF891" s="125" t="str">
        <f t="shared" si="1174"/>
        <v/>
      </c>
      <c r="CG891" s="125" t="str">
        <f t="shared" si="1175"/>
        <v/>
      </c>
      <c r="CH891" s="149" t="str">
        <f t="shared" si="1176"/>
        <v/>
      </c>
      <c r="CI891" s="142" t="str">
        <f t="shared" si="1177"/>
        <v/>
      </c>
      <c r="CJ891" s="119"/>
      <c r="CK891" s="109"/>
      <c r="CL891" s="166" t="str">
        <f t="shared" si="1178"/>
        <v/>
      </c>
      <c r="CM891" s="166" t="str">
        <f t="shared" si="1179"/>
        <v/>
      </c>
      <c r="CN891" s="163" t="str">
        <f t="shared" si="1180"/>
        <v/>
      </c>
      <c r="CO891" s="164" t="str">
        <f t="shared" si="1181"/>
        <v/>
      </c>
      <c r="CP891" s="109"/>
      <c r="CQ891" s="163" t="str">
        <f t="shared" si="1182"/>
        <v/>
      </c>
      <c r="CR891" s="163" t="str">
        <f t="shared" si="1183"/>
        <v/>
      </c>
      <c r="CS891" s="109"/>
      <c r="CT891" s="112" t="str">
        <f t="shared" si="1215"/>
        <v/>
      </c>
      <c r="CU891" s="145" t="str">
        <f t="shared" si="1216"/>
        <v/>
      </c>
      <c r="CV891" s="111" t="str">
        <f t="shared" si="1217"/>
        <v/>
      </c>
      <c r="CW891" s="111" t="str">
        <f t="shared" si="1218"/>
        <v/>
      </c>
      <c r="CX891" s="109" t="str">
        <f t="shared" si="1184"/>
        <v/>
      </c>
      <c r="CY891" s="126" t="str">
        <f t="shared" si="1185"/>
        <v/>
      </c>
      <c r="CZ891" s="126" t="str">
        <f t="shared" si="1186"/>
        <v/>
      </c>
      <c r="DA891" s="126" t="str">
        <f t="shared" si="1187"/>
        <v/>
      </c>
      <c r="DB891" s="145" t="str">
        <f t="shared" si="1188"/>
        <v/>
      </c>
      <c r="DC891" s="143" t="str">
        <f t="shared" si="1189"/>
        <v/>
      </c>
      <c r="DD891" s="121"/>
      <c r="DE891" s="113" t="str">
        <f t="shared" si="1190"/>
        <v/>
      </c>
      <c r="DF891" s="113" t="str">
        <f t="shared" si="1191"/>
        <v/>
      </c>
      <c r="DG891" s="111" t="e">
        <f t="shared" si="1219"/>
        <v>#N/A</v>
      </c>
      <c r="DH891" s="108" t="str">
        <f t="shared" si="1192"/>
        <v/>
      </c>
      <c r="DI891" s="108" t="str">
        <f t="shared" si="1220"/>
        <v/>
      </c>
      <c r="DJ891" s="108" t="str">
        <f t="shared" si="1221"/>
        <v/>
      </c>
      <c r="DK891" s="108" t="str">
        <f t="shared" si="1224"/>
        <v/>
      </c>
      <c r="DL891" s="108" t="str">
        <f t="shared" si="1222"/>
        <v/>
      </c>
      <c r="DM891" s="108" t="str">
        <f t="shared" si="1223"/>
        <v/>
      </c>
      <c r="DN891" s="103"/>
      <c r="DO891" s="170" t="str">
        <f t="shared" si="1193"/>
        <v/>
      </c>
      <c r="DP891" s="170" t="str">
        <f t="shared" si="1194"/>
        <v/>
      </c>
      <c r="DQ891" s="170" t="str">
        <f t="shared" si="1195"/>
        <v/>
      </c>
      <c r="DR891" s="55" t="str">
        <f t="shared" si="1196"/>
        <v/>
      </c>
      <c r="DS891" s="55" t="str">
        <f t="shared" si="1197"/>
        <v/>
      </c>
      <c r="DT891" s="173" t="str">
        <f t="shared" si="1198"/>
        <v/>
      </c>
      <c r="DU891" s="55" t="str">
        <f t="shared" si="1199"/>
        <v/>
      </c>
      <c r="DV891" s="21" t="str">
        <f t="shared" si="1200"/>
        <v/>
      </c>
      <c r="DW891" s="11" t="str">
        <f t="shared" si="1225"/>
        <v/>
      </c>
      <c r="DX891" s="12" t="str">
        <f t="shared" si="1201"/>
        <v/>
      </c>
      <c r="DY891" s="15"/>
    </row>
    <row r="892" spans="1:129" ht="19.899999999999999" customHeight="1" x14ac:dyDescent="0.25">
      <c r="A892" s="47">
        <f t="shared" si="1202"/>
        <v>891</v>
      </c>
      <c r="B892" s="176"/>
      <c r="C892" s="194"/>
      <c r="D892" s="176"/>
      <c r="E892" s="194"/>
      <c r="F892" s="192"/>
      <c r="G892" s="193"/>
      <c r="H892" s="176"/>
      <c r="I892" s="176"/>
      <c r="J892" s="180"/>
      <c r="K892" s="180"/>
      <c r="L892" s="180"/>
      <c r="M892" s="40"/>
      <c r="N892" s="10" t="str">
        <f t="shared" si="1145"/>
        <v/>
      </c>
      <c r="O892" s="13"/>
      <c r="P892" s="26" t="str">
        <f t="shared" si="1230"/>
        <v/>
      </c>
      <c r="Q892" s="26" t="str">
        <f t="shared" si="1230"/>
        <v/>
      </c>
      <c r="R892" s="26" t="str">
        <f t="shared" si="1230"/>
        <v/>
      </c>
      <c r="S892" s="26" t="str">
        <f t="shared" si="1230"/>
        <v/>
      </c>
      <c r="T892" s="26" t="str">
        <f t="shared" si="1230"/>
        <v/>
      </c>
      <c r="U892" s="157" t="str">
        <f t="shared" ref="P892:Y955" si="1232">IF(SG_or_BG_entered="","",Previous)</f>
        <v/>
      </c>
      <c r="V892" s="26" t="str">
        <f t="shared" si="1232"/>
        <v/>
      </c>
      <c r="W892" s="26" t="str">
        <f t="shared" si="1232"/>
        <v/>
      </c>
      <c r="X892" s="26" t="str">
        <f t="shared" si="1232"/>
        <v/>
      </c>
      <c r="Y892" s="24" t="str">
        <f t="shared" si="1232"/>
        <v/>
      </c>
      <c r="Z892" s="18" t="str">
        <f t="shared" si="1231"/>
        <v/>
      </c>
      <c r="AA892" s="24" t="str">
        <f t="shared" si="1231"/>
        <v/>
      </c>
      <c r="AB892" s="24" t="str">
        <f t="shared" si="1231"/>
        <v/>
      </c>
      <c r="AC892" s="26" t="str">
        <f t="shared" si="1231"/>
        <v/>
      </c>
      <c r="AD892" s="33" t="str">
        <f t="shared" si="1231"/>
        <v/>
      </c>
      <c r="AE892" s="24" t="str">
        <f t="shared" si="1231"/>
        <v/>
      </c>
      <c r="AF892" s="26" t="str">
        <f t="shared" si="1231"/>
        <v/>
      </c>
      <c r="AG892" s="24" t="str">
        <f t="shared" si="1231"/>
        <v/>
      </c>
      <c r="AH892" s="26" t="str">
        <f t="shared" si="1231"/>
        <v/>
      </c>
      <c r="AI892" s="26" t="str">
        <f t="shared" si="1231"/>
        <v/>
      </c>
      <c r="AJ892" s="26" t="str">
        <f t="shared" si="1231"/>
        <v/>
      </c>
      <c r="AK892" s="26" t="str">
        <f t="shared" si="1231"/>
        <v/>
      </c>
      <c r="AL892" s="26" t="str">
        <f t="shared" si="1231"/>
        <v/>
      </c>
      <c r="AM892" s="18" t="str">
        <f t="shared" si="1231"/>
        <v/>
      </c>
      <c r="AN892" s="9"/>
      <c r="AO892" s="152" t="str">
        <f t="shared" si="1203"/>
        <v/>
      </c>
      <c r="AP892" s="150" t="str">
        <f t="shared" si="1146"/>
        <v/>
      </c>
      <c r="AQ892" s="151" t="str">
        <f t="shared" si="1147"/>
        <v/>
      </c>
      <c r="AR892" s="107" t="str">
        <f t="shared" si="1148"/>
        <v/>
      </c>
      <c r="AS892" s="128" t="str">
        <f t="shared" si="1149"/>
        <v/>
      </c>
      <c r="AT892" s="114" t="str">
        <f t="shared" si="1204"/>
        <v/>
      </c>
      <c r="AU892" s="114" t="str">
        <f t="shared" si="1205"/>
        <v/>
      </c>
      <c r="AV892" s="114" t="str">
        <f t="shared" si="1206"/>
        <v/>
      </c>
      <c r="AW892" s="114" t="str">
        <f t="shared" si="1207"/>
        <v/>
      </c>
      <c r="AX892" s="117" t="str">
        <f t="shared" si="1208"/>
        <v/>
      </c>
      <c r="AY892" s="117" t="str">
        <f t="shared" si="1209"/>
        <v/>
      </c>
      <c r="AZ892" s="111" t="str">
        <f t="shared" si="1210"/>
        <v/>
      </c>
      <c r="BA892" s="133" t="str">
        <f t="shared" si="1211"/>
        <v/>
      </c>
      <c r="BB892" s="126" t="str">
        <f t="shared" si="1150"/>
        <v/>
      </c>
      <c r="BC892" s="126" t="str">
        <f t="shared" si="1151"/>
        <v/>
      </c>
      <c r="BD892" s="127" t="str">
        <f t="shared" si="1152"/>
        <v/>
      </c>
      <c r="BE892" s="115" t="str">
        <f t="shared" si="1153"/>
        <v/>
      </c>
      <c r="BF892" s="148" t="str">
        <f t="shared" si="1154"/>
        <v/>
      </c>
      <c r="BG892" s="126" t="str">
        <f t="shared" si="1155"/>
        <v/>
      </c>
      <c r="BH892" s="126" t="str">
        <f t="shared" si="1156"/>
        <v/>
      </c>
      <c r="BI892" s="126" t="str">
        <f t="shared" si="1157"/>
        <v/>
      </c>
      <c r="BJ892" s="126" t="str">
        <f t="shared" si="1158"/>
        <v/>
      </c>
      <c r="BK892" s="111" t="str">
        <f t="shared" si="1159"/>
        <v/>
      </c>
      <c r="BL892" s="118" t="str">
        <f t="shared" si="1212"/>
        <v/>
      </c>
      <c r="BM892" s="115" t="str">
        <f t="shared" si="1160"/>
        <v/>
      </c>
      <c r="BN892" s="110" t="str">
        <f t="shared" si="1161"/>
        <v/>
      </c>
      <c r="BO892" s="110" t="str">
        <f t="shared" si="1162"/>
        <v/>
      </c>
      <c r="BP892" s="111" t="str">
        <f t="shared" si="1213"/>
        <v/>
      </c>
      <c r="BQ892" s="110" t="str">
        <f t="shared" si="1214"/>
        <v/>
      </c>
      <c r="BR892" s="153"/>
      <c r="BS892" s="115" t="str">
        <f t="shared" si="1163"/>
        <v/>
      </c>
      <c r="BT892" s="132" t="str">
        <f t="shared" si="1226"/>
        <v/>
      </c>
      <c r="BU892" s="146" t="str">
        <f t="shared" si="1164"/>
        <v/>
      </c>
      <c r="BV892" s="115" t="str">
        <f t="shared" si="1165"/>
        <v/>
      </c>
      <c r="BW892" s="118" t="str">
        <f t="shared" si="1166"/>
        <v/>
      </c>
      <c r="BX892" s="119"/>
      <c r="BY892" s="111" t="str">
        <f t="shared" si="1167"/>
        <v/>
      </c>
      <c r="BZ892" s="111" t="str">
        <f t="shared" si="1168"/>
        <v/>
      </c>
      <c r="CA892" s="111" t="str">
        <f t="shared" si="1169"/>
        <v/>
      </c>
      <c r="CB892" s="142" t="str">
        <f t="shared" si="1170"/>
        <v/>
      </c>
      <c r="CC892" s="184" t="str">
        <f t="shared" si="1171"/>
        <v/>
      </c>
      <c r="CD892" s="115" t="str">
        <f t="shared" si="1172"/>
        <v/>
      </c>
      <c r="CE892" s="115" t="str">
        <f t="shared" si="1173"/>
        <v/>
      </c>
      <c r="CF892" s="125" t="str">
        <f t="shared" si="1174"/>
        <v/>
      </c>
      <c r="CG892" s="125" t="str">
        <f t="shared" si="1175"/>
        <v/>
      </c>
      <c r="CH892" s="149" t="str">
        <f t="shared" si="1176"/>
        <v/>
      </c>
      <c r="CI892" s="142" t="str">
        <f t="shared" si="1177"/>
        <v/>
      </c>
      <c r="CJ892" s="119"/>
      <c r="CK892" s="109"/>
      <c r="CL892" s="166" t="str">
        <f t="shared" si="1178"/>
        <v/>
      </c>
      <c r="CM892" s="166" t="str">
        <f t="shared" si="1179"/>
        <v/>
      </c>
      <c r="CN892" s="163" t="str">
        <f t="shared" si="1180"/>
        <v/>
      </c>
      <c r="CO892" s="164" t="str">
        <f t="shared" si="1181"/>
        <v/>
      </c>
      <c r="CP892" s="109"/>
      <c r="CQ892" s="163" t="str">
        <f t="shared" si="1182"/>
        <v/>
      </c>
      <c r="CR892" s="163" t="str">
        <f t="shared" si="1183"/>
        <v/>
      </c>
      <c r="CS892" s="109"/>
      <c r="CT892" s="112" t="str">
        <f t="shared" si="1215"/>
        <v/>
      </c>
      <c r="CU892" s="145" t="str">
        <f t="shared" si="1216"/>
        <v/>
      </c>
      <c r="CV892" s="111" t="str">
        <f t="shared" si="1217"/>
        <v/>
      </c>
      <c r="CW892" s="111" t="str">
        <f t="shared" si="1218"/>
        <v/>
      </c>
      <c r="CX892" s="109" t="str">
        <f t="shared" si="1184"/>
        <v/>
      </c>
      <c r="CY892" s="126" t="str">
        <f t="shared" si="1185"/>
        <v/>
      </c>
      <c r="CZ892" s="126" t="str">
        <f t="shared" si="1186"/>
        <v/>
      </c>
      <c r="DA892" s="126" t="str">
        <f t="shared" si="1187"/>
        <v/>
      </c>
      <c r="DB892" s="145" t="str">
        <f t="shared" si="1188"/>
        <v/>
      </c>
      <c r="DC892" s="143" t="str">
        <f t="shared" si="1189"/>
        <v/>
      </c>
      <c r="DD892" s="121"/>
      <c r="DE892" s="113" t="str">
        <f t="shared" si="1190"/>
        <v/>
      </c>
      <c r="DF892" s="113" t="str">
        <f t="shared" si="1191"/>
        <v/>
      </c>
      <c r="DG892" s="111" t="e">
        <f t="shared" si="1219"/>
        <v>#N/A</v>
      </c>
      <c r="DH892" s="108" t="str">
        <f t="shared" si="1192"/>
        <v/>
      </c>
      <c r="DI892" s="108" t="str">
        <f t="shared" si="1220"/>
        <v/>
      </c>
      <c r="DJ892" s="108" t="str">
        <f t="shared" si="1221"/>
        <v/>
      </c>
      <c r="DK892" s="108" t="str">
        <f t="shared" si="1224"/>
        <v/>
      </c>
      <c r="DL892" s="108" t="str">
        <f t="shared" si="1222"/>
        <v/>
      </c>
      <c r="DM892" s="108" t="str">
        <f t="shared" si="1223"/>
        <v/>
      </c>
      <c r="DN892" s="103"/>
      <c r="DO892" s="170" t="str">
        <f t="shared" si="1193"/>
        <v/>
      </c>
      <c r="DP892" s="170" t="str">
        <f t="shared" si="1194"/>
        <v/>
      </c>
      <c r="DQ892" s="170" t="str">
        <f t="shared" si="1195"/>
        <v/>
      </c>
      <c r="DR892" s="55" t="str">
        <f t="shared" si="1196"/>
        <v/>
      </c>
      <c r="DS892" s="55" t="str">
        <f t="shared" si="1197"/>
        <v/>
      </c>
      <c r="DT892" s="173" t="str">
        <f t="shared" si="1198"/>
        <v/>
      </c>
      <c r="DU892" s="55" t="str">
        <f t="shared" si="1199"/>
        <v/>
      </c>
      <c r="DV892" s="21" t="str">
        <f t="shared" si="1200"/>
        <v/>
      </c>
      <c r="DW892" s="11" t="str">
        <f t="shared" si="1225"/>
        <v/>
      </c>
      <c r="DX892" s="12" t="str">
        <f t="shared" si="1201"/>
        <v/>
      </c>
      <c r="DY892" s="15"/>
    </row>
    <row r="893" spans="1:129" ht="19.899999999999999" customHeight="1" x14ac:dyDescent="0.25">
      <c r="A893" s="47">
        <f t="shared" si="1202"/>
        <v>892</v>
      </c>
      <c r="B893" s="176"/>
      <c r="C893" s="194"/>
      <c r="D893" s="176"/>
      <c r="E893" s="194"/>
      <c r="F893" s="192"/>
      <c r="G893" s="193"/>
      <c r="H893" s="176"/>
      <c r="I893" s="176"/>
      <c r="J893" s="180"/>
      <c r="K893" s="180"/>
      <c r="L893" s="180"/>
      <c r="M893" s="40"/>
      <c r="N893" s="10" t="str">
        <f t="shared" si="1145"/>
        <v/>
      </c>
      <c r="O893" s="13"/>
      <c r="P893" s="26" t="str">
        <f t="shared" si="1232"/>
        <v/>
      </c>
      <c r="Q893" s="26" t="str">
        <f t="shared" si="1232"/>
        <v/>
      </c>
      <c r="R893" s="26" t="str">
        <f t="shared" si="1232"/>
        <v/>
      </c>
      <c r="S893" s="26" t="str">
        <f t="shared" si="1232"/>
        <v/>
      </c>
      <c r="T893" s="26" t="str">
        <f t="shared" si="1232"/>
        <v/>
      </c>
      <c r="U893" s="157" t="str">
        <f t="shared" si="1232"/>
        <v/>
      </c>
      <c r="V893" s="26" t="str">
        <f t="shared" si="1232"/>
        <v/>
      </c>
      <c r="W893" s="26" t="str">
        <f t="shared" si="1232"/>
        <v/>
      </c>
      <c r="X893" s="26" t="str">
        <f t="shared" si="1232"/>
        <v/>
      </c>
      <c r="Y893" s="24" t="str">
        <f t="shared" si="1232"/>
        <v/>
      </c>
      <c r="Z893" s="18" t="str">
        <f t="shared" si="1231"/>
        <v/>
      </c>
      <c r="AA893" s="24" t="str">
        <f t="shared" si="1231"/>
        <v/>
      </c>
      <c r="AB893" s="24" t="str">
        <f t="shared" si="1231"/>
        <v/>
      </c>
      <c r="AC893" s="26" t="str">
        <f t="shared" si="1231"/>
        <v/>
      </c>
      <c r="AD893" s="33" t="str">
        <f t="shared" si="1231"/>
        <v/>
      </c>
      <c r="AE893" s="24" t="str">
        <f t="shared" si="1231"/>
        <v/>
      </c>
      <c r="AF893" s="26" t="str">
        <f t="shared" si="1231"/>
        <v/>
      </c>
      <c r="AG893" s="24" t="str">
        <f t="shared" si="1231"/>
        <v/>
      </c>
      <c r="AH893" s="26" t="str">
        <f t="shared" si="1231"/>
        <v/>
      </c>
      <c r="AI893" s="26" t="str">
        <f t="shared" si="1231"/>
        <v/>
      </c>
      <c r="AJ893" s="26" t="str">
        <f t="shared" si="1231"/>
        <v/>
      </c>
      <c r="AK893" s="26" t="str">
        <f t="shared" si="1231"/>
        <v/>
      </c>
      <c r="AL893" s="26" t="str">
        <f t="shared" si="1231"/>
        <v/>
      </c>
      <c r="AM893" s="18" t="str">
        <f t="shared" si="1231"/>
        <v/>
      </c>
      <c r="AN893" s="9"/>
      <c r="AO893" s="152" t="str">
        <f t="shared" si="1203"/>
        <v/>
      </c>
      <c r="AP893" s="150" t="str">
        <f t="shared" si="1146"/>
        <v/>
      </c>
      <c r="AQ893" s="151" t="str">
        <f t="shared" si="1147"/>
        <v/>
      </c>
      <c r="AR893" s="107" t="str">
        <f t="shared" si="1148"/>
        <v/>
      </c>
      <c r="AS893" s="128" t="str">
        <f t="shared" si="1149"/>
        <v/>
      </c>
      <c r="AT893" s="114" t="str">
        <f t="shared" si="1204"/>
        <v/>
      </c>
      <c r="AU893" s="114" t="str">
        <f t="shared" si="1205"/>
        <v/>
      </c>
      <c r="AV893" s="114" t="str">
        <f t="shared" si="1206"/>
        <v/>
      </c>
      <c r="AW893" s="114" t="str">
        <f t="shared" si="1207"/>
        <v/>
      </c>
      <c r="AX893" s="117" t="str">
        <f t="shared" si="1208"/>
        <v/>
      </c>
      <c r="AY893" s="117" t="str">
        <f t="shared" si="1209"/>
        <v/>
      </c>
      <c r="AZ893" s="111" t="str">
        <f t="shared" si="1210"/>
        <v/>
      </c>
      <c r="BA893" s="133" t="str">
        <f t="shared" si="1211"/>
        <v/>
      </c>
      <c r="BB893" s="126" t="str">
        <f t="shared" si="1150"/>
        <v/>
      </c>
      <c r="BC893" s="126" t="str">
        <f t="shared" si="1151"/>
        <v/>
      </c>
      <c r="BD893" s="127" t="str">
        <f t="shared" si="1152"/>
        <v/>
      </c>
      <c r="BE893" s="115" t="str">
        <f t="shared" si="1153"/>
        <v/>
      </c>
      <c r="BF893" s="148" t="str">
        <f t="shared" si="1154"/>
        <v/>
      </c>
      <c r="BG893" s="126" t="str">
        <f t="shared" si="1155"/>
        <v/>
      </c>
      <c r="BH893" s="126" t="str">
        <f t="shared" si="1156"/>
        <v/>
      </c>
      <c r="BI893" s="126" t="str">
        <f t="shared" si="1157"/>
        <v/>
      </c>
      <c r="BJ893" s="126" t="str">
        <f t="shared" si="1158"/>
        <v/>
      </c>
      <c r="BK893" s="111" t="str">
        <f t="shared" si="1159"/>
        <v/>
      </c>
      <c r="BL893" s="118" t="str">
        <f t="shared" si="1212"/>
        <v/>
      </c>
      <c r="BM893" s="115" t="str">
        <f t="shared" si="1160"/>
        <v/>
      </c>
      <c r="BN893" s="110" t="str">
        <f t="shared" si="1161"/>
        <v/>
      </c>
      <c r="BO893" s="110" t="str">
        <f t="shared" si="1162"/>
        <v/>
      </c>
      <c r="BP893" s="111" t="str">
        <f t="shared" si="1213"/>
        <v/>
      </c>
      <c r="BQ893" s="110" t="str">
        <f t="shared" si="1214"/>
        <v/>
      </c>
      <c r="BR893" s="153"/>
      <c r="BS893" s="115" t="str">
        <f t="shared" si="1163"/>
        <v/>
      </c>
      <c r="BT893" s="132" t="str">
        <f t="shared" si="1226"/>
        <v/>
      </c>
      <c r="BU893" s="146" t="str">
        <f t="shared" si="1164"/>
        <v/>
      </c>
      <c r="BV893" s="115" t="str">
        <f t="shared" si="1165"/>
        <v/>
      </c>
      <c r="BW893" s="118" t="str">
        <f t="shared" si="1166"/>
        <v/>
      </c>
      <c r="BX893" s="119"/>
      <c r="BY893" s="111" t="str">
        <f t="shared" si="1167"/>
        <v/>
      </c>
      <c r="BZ893" s="111" t="str">
        <f t="shared" si="1168"/>
        <v/>
      </c>
      <c r="CA893" s="111" t="str">
        <f t="shared" si="1169"/>
        <v/>
      </c>
      <c r="CB893" s="142" t="str">
        <f t="shared" si="1170"/>
        <v/>
      </c>
      <c r="CC893" s="184" t="str">
        <f t="shared" si="1171"/>
        <v/>
      </c>
      <c r="CD893" s="115" t="str">
        <f t="shared" si="1172"/>
        <v/>
      </c>
      <c r="CE893" s="115" t="str">
        <f t="shared" si="1173"/>
        <v/>
      </c>
      <c r="CF893" s="125" t="str">
        <f t="shared" si="1174"/>
        <v/>
      </c>
      <c r="CG893" s="125" t="str">
        <f t="shared" si="1175"/>
        <v/>
      </c>
      <c r="CH893" s="149" t="str">
        <f t="shared" si="1176"/>
        <v/>
      </c>
      <c r="CI893" s="142" t="str">
        <f t="shared" si="1177"/>
        <v/>
      </c>
      <c r="CJ893" s="119"/>
      <c r="CK893" s="109"/>
      <c r="CL893" s="166" t="str">
        <f t="shared" si="1178"/>
        <v/>
      </c>
      <c r="CM893" s="166" t="str">
        <f t="shared" si="1179"/>
        <v/>
      </c>
      <c r="CN893" s="163" t="str">
        <f t="shared" si="1180"/>
        <v/>
      </c>
      <c r="CO893" s="164" t="str">
        <f t="shared" si="1181"/>
        <v/>
      </c>
      <c r="CP893" s="109"/>
      <c r="CQ893" s="163" t="str">
        <f t="shared" si="1182"/>
        <v/>
      </c>
      <c r="CR893" s="163" t="str">
        <f t="shared" si="1183"/>
        <v/>
      </c>
      <c r="CS893" s="109"/>
      <c r="CT893" s="112" t="str">
        <f t="shared" si="1215"/>
        <v/>
      </c>
      <c r="CU893" s="145" t="str">
        <f t="shared" si="1216"/>
        <v/>
      </c>
      <c r="CV893" s="111" t="str">
        <f t="shared" si="1217"/>
        <v/>
      </c>
      <c r="CW893" s="111" t="str">
        <f t="shared" si="1218"/>
        <v/>
      </c>
      <c r="CX893" s="109" t="str">
        <f t="shared" si="1184"/>
        <v/>
      </c>
      <c r="CY893" s="126" t="str">
        <f t="shared" si="1185"/>
        <v/>
      </c>
      <c r="CZ893" s="126" t="str">
        <f t="shared" si="1186"/>
        <v/>
      </c>
      <c r="DA893" s="126" t="str">
        <f t="shared" si="1187"/>
        <v/>
      </c>
      <c r="DB893" s="145" t="str">
        <f t="shared" si="1188"/>
        <v/>
      </c>
      <c r="DC893" s="143" t="str">
        <f t="shared" si="1189"/>
        <v/>
      </c>
      <c r="DD893" s="121"/>
      <c r="DE893" s="113" t="str">
        <f t="shared" si="1190"/>
        <v/>
      </c>
      <c r="DF893" s="113" t="str">
        <f t="shared" si="1191"/>
        <v/>
      </c>
      <c r="DG893" s="111" t="e">
        <f t="shared" si="1219"/>
        <v>#N/A</v>
      </c>
      <c r="DH893" s="108" t="str">
        <f t="shared" si="1192"/>
        <v/>
      </c>
      <c r="DI893" s="108" t="str">
        <f t="shared" si="1220"/>
        <v/>
      </c>
      <c r="DJ893" s="108" t="str">
        <f t="shared" si="1221"/>
        <v/>
      </c>
      <c r="DK893" s="108" t="str">
        <f t="shared" si="1224"/>
        <v/>
      </c>
      <c r="DL893" s="108" t="str">
        <f t="shared" si="1222"/>
        <v/>
      </c>
      <c r="DM893" s="108" t="str">
        <f t="shared" si="1223"/>
        <v/>
      </c>
      <c r="DN893" s="103"/>
      <c r="DO893" s="170" t="str">
        <f t="shared" si="1193"/>
        <v/>
      </c>
      <c r="DP893" s="170" t="str">
        <f t="shared" si="1194"/>
        <v/>
      </c>
      <c r="DQ893" s="170" t="str">
        <f t="shared" si="1195"/>
        <v/>
      </c>
      <c r="DR893" s="55" t="str">
        <f t="shared" si="1196"/>
        <v/>
      </c>
      <c r="DS893" s="55" t="str">
        <f t="shared" si="1197"/>
        <v/>
      </c>
      <c r="DT893" s="173" t="str">
        <f t="shared" si="1198"/>
        <v/>
      </c>
      <c r="DU893" s="55" t="str">
        <f t="shared" si="1199"/>
        <v/>
      </c>
      <c r="DV893" s="21" t="str">
        <f t="shared" si="1200"/>
        <v/>
      </c>
      <c r="DW893" s="11" t="str">
        <f t="shared" si="1225"/>
        <v/>
      </c>
      <c r="DX893" s="12" t="str">
        <f t="shared" si="1201"/>
        <v/>
      </c>
      <c r="DY893" s="15"/>
    </row>
    <row r="894" spans="1:129" ht="19.899999999999999" customHeight="1" x14ac:dyDescent="0.25">
      <c r="A894" s="47">
        <f t="shared" si="1202"/>
        <v>893</v>
      </c>
      <c r="B894" s="176"/>
      <c r="C894" s="194"/>
      <c r="D894" s="176"/>
      <c r="E894" s="194"/>
      <c r="F894" s="192"/>
      <c r="G894" s="193"/>
      <c r="H894" s="176"/>
      <c r="I894" s="176"/>
      <c r="J894" s="180"/>
      <c r="K894" s="180"/>
      <c r="L894" s="180"/>
      <c r="M894" s="40"/>
      <c r="N894" s="10" t="str">
        <f t="shared" si="1145"/>
        <v/>
      </c>
      <c r="O894" s="13"/>
      <c r="P894" s="26" t="str">
        <f t="shared" si="1232"/>
        <v/>
      </c>
      <c r="Q894" s="26" t="str">
        <f t="shared" si="1232"/>
        <v/>
      </c>
      <c r="R894" s="26" t="str">
        <f t="shared" si="1232"/>
        <v/>
      </c>
      <c r="S894" s="26" t="str">
        <f t="shared" si="1232"/>
        <v/>
      </c>
      <c r="T894" s="26" t="str">
        <f t="shared" si="1232"/>
        <v/>
      </c>
      <c r="U894" s="157" t="str">
        <f t="shared" si="1232"/>
        <v/>
      </c>
      <c r="V894" s="26" t="str">
        <f t="shared" si="1232"/>
        <v/>
      </c>
      <c r="W894" s="26" t="str">
        <f t="shared" si="1232"/>
        <v/>
      </c>
      <c r="X894" s="26" t="str">
        <f t="shared" si="1232"/>
        <v/>
      </c>
      <c r="Y894" s="24" t="str">
        <f t="shared" si="1232"/>
        <v/>
      </c>
      <c r="Z894" s="18" t="str">
        <f t="shared" si="1231"/>
        <v/>
      </c>
      <c r="AA894" s="24" t="str">
        <f t="shared" si="1231"/>
        <v/>
      </c>
      <c r="AB894" s="24" t="str">
        <f t="shared" si="1231"/>
        <v/>
      </c>
      <c r="AC894" s="26" t="str">
        <f t="shared" si="1231"/>
        <v/>
      </c>
      <c r="AD894" s="33" t="str">
        <f t="shared" si="1231"/>
        <v/>
      </c>
      <c r="AE894" s="24" t="str">
        <f t="shared" si="1231"/>
        <v/>
      </c>
      <c r="AF894" s="26" t="str">
        <f t="shared" si="1231"/>
        <v/>
      </c>
      <c r="AG894" s="24" t="str">
        <f t="shared" si="1231"/>
        <v/>
      </c>
      <c r="AH894" s="26" t="str">
        <f t="shared" si="1231"/>
        <v/>
      </c>
      <c r="AI894" s="26" t="str">
        <f t="shared" si="1231"/>
        <v/>
      </c>
      <c r="AJ894" s="26" t="str">
        <f t="shared" si="1231"/>
        <v/>
      </c>
      <c r="AK894" s="26" t="str">
        <f t="shared" si="1231"/>
        <v/>
      </c>
      <c r="AL894" s="26" t="str">
        <f t="shared" si="1231"/>
        <v/>
      </c>
      <c r="AM894" s="18" t="str">
        <f t="shared" si="1231"/>
        <v/>
      </c>
      <c r="AN894" s="9"/>
      <c r="AO894" s="152" t="str">
        <f t="shared" si="1203"/>
        <v/>
      </c>
      <c r="AP894" s="150" t="str">
        <f t="shared" si="1146"/>
        <v/>
      </c>
      <c r="AQ894" s="151" t="str">
        <f t="shared" si="1147"/>
        <v/>
      </c>
      <c r="AR894" s="107" t="str">
        <f t="shared" si="1148"/>
        <v/>
      </c>
      <c r="AS894" s="128" t="str">
        <f t="shared" si="1149"/>
        <v/>
      </c>
      <c r="AT894" s="114" t="str">
        <f t="shared" si="1204"/>
        <v/>
      </c>
      <c r="AU894" s="114" t="str">
        <f t="shared" si="1205"/>
        <v/>
      </c>
      <c r="AV894" s="114" t="str">
        <f t="shared" si="1206"/>
        <v/>
      </c>
      <c r="AW894" s="114" t="str">
        <f t="shared" si="1207"/>
        <v/>
      </c>
      <c r="AX894" s="117" t="str">
        <f t="shared" si="1208"/>
        <v/>
      </c>
      <c r="AY894" s="117" t="str">
        <f t="shared" si="1209"/>
        <v/>
      </c>
      <c r="AZ894" s="111" t="str">
        <f t="shared" si="1210"/>
        <v/>
      </c>
      <c r="BA894" s="133" t="str">
        <f t="shared" si="1211"/>
        <v/>
      </c>
      <c r="BB894" s="126" t="str">
        <f t="shared" si="1150"/>
        <v/>
      </c>
      <c r="BC894" s="126" t="str">
        <f t="shared" si="1151"/>
        <v/>
      </c>
      <c r="BD894" s="127" t="str">
        <f t="shared" si="1152"/>
        <v/>
      </c>
      <c r="BE894" s="115" t="str">
        <f t="shared" si="1153"/>
        <v/>
      </c>
      <c r="BF894" s="148" t="str">
        <f t="shared" si="1154"/>
        <v/>
      </c>
      <c r="BG894" s="126" t="str">
        <f t="shared" si="1155"/>
        <v/>
      </c>
      <c r="BH894" s="126" t="str">
        <f t="shared" si="1156"/>
        <v/>
      </c>
      <c r="BI894" s="126" t="str">
        <f t="shared" si="1157"/>
        <v/>
      </c>
      <c r="BJ894" s="126" t="str">
        <f t="shared" si="1158"/>
        <v/>
      </c>
      <c r="BK894" s="111" t="str">
        <f t="shared" si="1159"/>
        <v/>
      </c>
      <c r="BL894" s="118" t="str">
        <f t="shared" si="1212"/>
        <v/>
      </c>
      <c r="BM894" s="115" t="str">
        <f t="shared" si="1160"/>
        <v/>
      </c>
      <c r="BN894" s="110" t="str">
        <f t="shared" si="1161"/>
        <v/>
      </c>
      <c r="BO894" s="110" t="str">
        <f t="shared" si="1162"/>
        <v/>
      </c>
      <c r="BP894" s="111" t="str">
        <f t="shared" si="1213"/>
        <v/>
      </c>
      <c r="BQ894" s="110" t="str">
        <f t="shared" si="1214"/>
        <v/>
      </c>
      <c r="BR894" s="153"/>
      <c r="BS894" s="115" t="str">
        <f t="shared" si="1163"/>
        <v/>
      </c>
      <c r="BT894" s="132" t="str">
        <f t="shared" si="1226"/>
        <v/>
      </c>
      <c r="BU894" s="146" t="str">
        <f t="shared" si="1164"/>
        <v/>
      </c>
      <c r="BV894" s="115" t="str">
        <f t="shared" si="1165"/>
        <v/>
      </c>
      <c r="BW894" s="118" t="str">
        <f t="shared" si="1166"/>
        <v/>
      </c>
      <c r="BX894" s="119"/>
      <c r="BY894" s="111" t="str">
        <f t="shared" si="1167"/>
        <v/>
      </c>
      <c r="BZ894" s="111" t="str">
        <f t="shared" si="1168"/>
        <v/>
      </c>
      <c r="CA894" s="111" t="str">
        <f t="shared" si="1169"/>
        <v/>
      </c>
      <c r="CB894" s="142" t="str">
        <f t="shared" si="1170"/>
        <v/>
      </c>
      <c r="CC894" s="184" t="str">
        <f t="shared" si="1171"/>
        <v/>
      </c>
      <c r="CD894" s="115" t="str">
        <f t="shared" si="1172"/>
        <v/>
      </c>
      <c r="CE894" s="115" t="str">
        <f t="shared" si="1173"/>
        <v/>
      </c>
      <c r="CF894" s="125" t="str">
        <f t="shared" si="1174"/>
        <v/>
      </c>
      <c r="CG894" s="125" t="str">
        <f t="shared" si="1175"/>
        <v/>
      </c>
      <c r="CH894" s="149" t="str">
        <f t="shared" si="1176"/>
        <v/>
      </c>
      <c r="CI894" s="142" t="str">
        <f t="shared" si="1177"/>
        <v/>
      </c>
      <c r="CJ894" s="119"/>
      <c r="CK894" s="109"/>
      <c r="CL894" s="166" t="str">
        <f t="shared" si="1178"/>
        <v/>
      </c>
      <c r="CM894" s="166" t="str">
        <f t="shared" si="1179"/>
        <v/>
      </c>
      <c r="CN894" s="163" t="str">
        <f t="shared" si="1180"/>
        <v/>
      </c>
      <c r="CO894" s="164" t="str">
        <f t="shared" si="1181"/>
        <v/>
      </c>
      <c r="CP894" s="109"/>
      <c r="CQ894" s="163" t="str">
        <f t="shared" si="1182"/>
        <v/>
      </c>
      <c r="CR894" s="163" t="str">
        <f t="shared" si="1183"/>
        <v/>
      </c>
      <c r="CS894" s="109"/>
      <c r="CT894" s="112" t="str">
        <f t="shared" si="1215"/>
        <v/>
      </c>
      <c r="CU894" s="145" t="str">
        <f t="shared" si="1216"/>
        <v/>
      </c>
      <c r="CV894" s="111" t="str">
        <f t="shared" si="1217"/>
        <v/>
      </c>
      <c r="CW894" s="111" t="str">
        <f t="shared" si="1218"/>
        <v/>
      </c>
      <c r="CX894" s="109" t="str">
        <f t="shared" si="1184"/>
        <v/>
      </c>
      <c r="CY894" s="126" t="str">
        <f t="shared" si="1185"/>
        <v/>
      </c>
      <c r="CZ894" s="126" t="str">
        <f t="shared" si="1186"/>
        <v/>
      </c>
      <c r="DA894" s="126" t="str">
        <f t="shared" si="1187"/>
        <v/>
      </c>
      <c r="DB894" s="145" t="str">
        <f t="shared" si="1188"/>
        <v/>
      </c>
      <c r="DC894" s="143" t="str">
        <f t="shared" si="1189"/>
        <v/>
      </c>
      <c r="DD894" s="121"/>
      <c r="DE894" s="113" t="str">
        <f t="shared" si="1190"/>
        <v/>
      </c>
      <c r="DF894" s="113" t="str">
        <f t="shared" si="1191"/>
        <v/>
      </c>
      <c r="DG894" s="111" t="e">
        <f t="shared" si="1219"/>
        <v>#N/A</v>
      </c>
      <c r="DH894" s="108" t="str">
        <f t="shared" si="1192"/>
        <v/>
      </c>
      <c r="DI894" s="108" t="str">
        <f t="shared" si="1220"/>
        <v/>
      </c>
      <c r="DJ894" s="108" t="str">
        <f t="shared" si="1221"/>
        <v/>
      </c>
      <c r="DK894" s="108" t="str">
        <f t="shared" si="1224"/>
        <v/>
      </c>
      <c r="DL894" s="108" t="str">
        <f t="shared" si="1222"/>
        <v/>
      </c>
      <c r="DM894" s="108" t="str">
        <f t="shared" si="1223"/>
        <v/>
      </c>
      <c r="DN894" s="103"/>
      <c r="DO894" s="170" t="str">
        <f t="shared" si="1193"/>
        <v/>
      </c>
      <c r="DP894" s="170" t="str">
        <f t="shared" si="1194"/>
        <v/>
      </c>
      <c r="DQ894" s="170" t="str">
        <f t="shared" si="1195"/>
        <v/>
      </c>
      <c r="DR894" s="55" t="str">
        <f t="shared" si="1196"/>
        <v/>
      </c>
      <c r="DS894" s="55" t="str">
        <f t="shared" si="1197"/>
        <v/>
      </c>
      <c r="DT894" s="173" t="str">
        <f t="shared" si="1198"/>
        <v/>
      </c>
      <c r="DU894" s="55" t="str">
        <f t="shared" si="1199"/>
        <v/>
      </c>
      <c r="DV894" s="21" t="str">
        <f t="shared" si="1200"/>
        <v/>
      </c>
      <c r="DW894" s="11" t="str">
        <f t="shared" si="1225"/>
        <v/>
      </c>
      <c r="DX894" s="12" t="str">
        <f t="shared" si="1201"/>
        <v/>
      </c>
      <c r="DY894" s="15"/>
    </row>
    <row r="895" spans="1:129" ht="19.899999999999999" customHeight="1" x14ac:dyDescent="0.25">
      <c r="A895" s="47">
        <f t="shared" si="1202"/>
        <v>894</v>
      </c>
      <c r="B895" s="176"/>
      <c r="C895" s="194"/>
      <c r="D895" s="176"/>
      <c r="E895" s="194"/>
      <c r="F895" s="192"/>
      <c r="G895" s="193"/>
      <c r="H895" s="176"/>
      <c r="I895" s="176"/>
      <c r="J895" s="180"/>
      <c r="K895" s="180"/>
      <c r="L895" s="180"/>
      <c r="M895" s="40"/>
      <c r="N895" s="10" t="str">
        <f t="shared" si="1145"/>
        <v/>
      </c>
      <c r="O895" s="13"/>
      <c r="P895" s="26" t="str">
        <f t="shared" si="1232"/>
        <v/>
      </c>
      <c r="Q895" s="26" t="str">
        <f t="shared" si="1232"/>
        <v/>
      </c>
      <c r="R895" s="26" t="str">
        <f t="shared" si="1232"/>
        <v/>
      </c>
      <c r="S895" s="26" t="str">
        <f t="shared" si="1232"/>
        <v/>
      </c>
      <c r="T895" s="26" t="str">
        <f t="shared" si="1232"/>
        <v/>
      </c>
      <c r="U895" s="157" t="str">
        <f t="shared" si="1232"/>
        <v/>
      </c>
      <c r="V895" s="26" t="str">
        <f t="shared" si="1232"/>
        <v/>
      </c>
      <c r="W895" s="26" t="str">
        <f t="shared" si="1232"/>
        <v/>
      </c>
      <c r="X895" s="26" t="str">
        <f t="shared" si="1232"/>
        <v/>
      </c>
      <c r="Y895" s="24" t="str">
        <f t="shared" si="1232"/>
        <v/>
      </c>
      <c r="Z895" s="18" t="str">
        <f t="shared" si="1231"/>
        <v/>
      </c>
      <c r="AA895" s="24" t="str">
        <f t="shared" si="1231"/>
        <v/>
      </c>
      <c r="AB895" s="24" t="str">
        <f t="shared" si="1231"/>
        <v/>
      </c>
      <c r="AC895" s="26" t="str">
        <f t="shared" si="1231"/>
        <v/>
      </c>
      <c r="AD895" s="33" t="str">
        <f t="shared" si="1231"/>
        <v/>
      </c>
      <c r="AE895" s="24" t="str">
        <f t="shared" si="1231"/>
        <v/>
      </c>
      <c r="AF895" s="26" t="str">
        <f t="shared" si="1231"/>
        <v/>
      </c>
      <c r="AG895" s="24" t="str">
        <f t="shared" si="1231"/>
        <v/>
      </c>
      <c r="AH895" s="26" t="str">
        <f t="shared" si="1231"/>
        <v/>
      </c>
      <c r="AI895" s="26" t="str">
        <f t="shared" si="1231"/>
        <v/>
      </c>
      <c r="AJ895" s="26" t="str">
        <f t="shared" si="1231"/>
        <v/>
      </c>
      <c r="AK895" s="26" t="str">
        <f t="shared" si="1231"/>
        <v/>
      </c>
      <c r="AL895" s="26" t="str">
        <f t="shared" si="1231"/>
        <v/>
      </c>
      <c r="AM895" s="18" t="str">
        <f t="shared" si="1231"/>
        <v/>
      </c>
      <c r="AN895" s="9"/>
      <c r="AO895" s="152" t="str">
        <f t="shared" si="1203"/>
        <v/>
      </c>
      <c r="AP895" s="150" t="str">
        <f t="shared" si="1146"/>
        <v/>
      </c>
      <c r="AQ895" s="151" t="str">
        <f t="shared" si="1147"/>
        <v/>
      </c>
      <c r="AR895" s="107" t="str">
        <f t="shared" si="1148"/>
        <v/>
      </c>
      <c r="AS895" s="128" t="str">
        <f t="shared" si="1149"/>
        <v/>
      </c>
      <c r="AT895" s="114" t="str">
        <f t="shared" si="1204"/>
        <v/>
      </c>
      <c r="AU895" s="114" t="str">
        <f t="shared" si="1205"/>
        <v/>
      </c>
      <c r="AV895" s="114" t="str">
        <f t="shared" si="1206"/>
        <v/>
      </c>
      <c r="AW895" s="114" t="str">
        <f t="shared" si="1207"/>
        <v/>
      </c>
      <c r="AX895" s="117" t="str">
        <f t="shared" si="1208"/>
        <v/>
      </c>
      <c r="AY895" s="117" t="str">
        <f t="shared" si="1209"/>
        <v/>
      </c>
      <c r="AZ895" s="111" t="str">
        <f t="shared" si="1210"/>
        <v/>
      </c>
      <c r="BA895" s="133" t="str">
        <f t="shared" si="1211"/>
        <v/>
      </c>
      <c r="BB895" s="126" t="str">
        <f t="shared" si="1150"/>
        <v/>
      </c>
      <c r="BC895" s="126" t="str">
        <f t="shared" si="1151"/>
        <v/>
      </c>
      <c r="BD895" s="127" t="str">
        <f t="shared" si="1152"/>
        <v/>
      </c>
      <c r="BE895" s="115" t="str">
        <f t="shared" si="1153"/>
        <v/>
      </c>
      <c r="BF895" s="148" t="str">
        <f t="shared" si="1154"/>
        <v/>
      </c>
      <c r="BG895" s="126" t="str">
        <f t="shared" si="1155"/>
        <v/>
      </c>
      <c r="BH895" s="126" t="str">
        <f t="shared" si="1156"/>
        <v/>
      </c>
      <c r="BI895" s="126" t="str">
        <f t="shared" si="1157"/>
        <v/>
      </c>
      <c r="BJ895" s="126" t="str">
        <f t="shared" si="1158"/>
        <v/>
      </c>
      <c r="BK895" s="111" t="str">
        <f t="shared" si="1159"/>
        <v/>
      </c>
      <c r="BL895" s="118" t="str">
        <f t="shared" si="1212"/>
        <v/>
      </c>
      <c r="BM895" s="115" t="str">
        <f t="shared" si="1160"/>
        <v/>
      </c>
      <c r="BN895" s="110" t="str">
        <f t="shared" si="1161"/>
        <v/>
      </c>
      <c r="BO895" s="110" t="str">
        <f t="shared" si="1162"/>
        <v/>
      </c>
      <c r="BP895" s="111" t="str">
        <f t="shared" si="1213"/>
        <v/>
      </c>
      <c r="BQ895" s="110" t="str">
        <f t="shared" si="1214"/>
        <v/>
      </c>
      <c r="BR895" s="153"/>
      <c r="BS895" s="115" t="str">
        <f t="shared" si="1163"/>
        <v/>
      </c>
      <c r="BT895" s="132" t="str">
        <f t="shared" si="1226"/>
        <v/>
      </c>
      <c r="BU895" s="146" t="str">
        <f t="shared" si="1164"/>
        <v/>
      </c>
      <c r="BV895" s="115" t="str">
        <f t="shared" si="1165"/>
        <v/>
      </c>
      <c r="BW895" s="118" t="str">
        <f t="shared" si="1166"/>
        <v/>
      </c>
      <c r="BX895" s="119"/>
      <c r="BY895" s="111" t="str">
        <f t="shared" si="1167"/>
        <v/>
      </c>
      <c r="BZ895" s="111" t="str">
        <f t="shared" si="1168"/>
        <v/>
      </c>
      <c r="CA895" s="111" t="str">
        <f t="shared" si="1169"/>
        <v/>
      </c>
      <c r="CB895" s="142" t="str">
        <f t="shared" si="1170"/>
        <v/>
      </c>
      <c r="CC895" s="184" t="str">
        <f t="shared" si="1171"/>
        <v/>
      </c>
      <c r="CD895" s="115" t="str">
        <f t="shared" si="1172"/>
        <v/>
      </c>
      <c r="CE895" s="115" t="str">
        <f t="shared" si="1173"/>
        <v/>
      </c>
      <c r="CF895" s="125" t="str">
        <f t="shared" si="1174"/>
        <v/>
      </c>
      <c r="CG895" s="125" t="str">
        <f t="shared" si="1175"/>
        <v/>
      </c>
      <c r="CH895" s="149" t="str">
        <f t="shared" si="1176"/>
        <v/>
      </c>
      <c r="CI895" s="142" t="str">
        <f t="shared" si="1177"/>
        <v/>
      </c>
      <c r="CJ895" s="119"/>
      <c r="CK895" s="109"/>
      <c r="CL895" s="166" t="str">
        <f t="shared" si="1178"/>
        <v/>
      </c>
      <c r="CM895" s="166" t="str">
        <f t="shared" si="1179"/>
        <v/>
      </c>
      <c r="CN895" s="163" t="str">
        <f t="shared" si="1180"/>
        <v/>
      </c>
      <c r="CO895" s="164" t="str">
        <f t="shared" si="1181"/>
        <v/>
      </c>
      <c r="CP895" s="109"/>
      <c r="CQ895" s="163" t="str">
        <f t="shared" si="1182"/>
        <v/>
      </c>
      <c r="CR895" s="163" t="str">
        <f t="shared" si="1183"/>
        <v/>
      </c>
      <c r="CS895" s="109"/>
      <c r="CT895" s="112" t="str">
        <f t="shared" si="1215"/>
        <v/>
      </c>
      <c r="CU895" s="145" t="str">
        <f t="shared" si="1216"/>
        <v/>
      </c>
      <c r="CV895" s="111" t="str">
        <f t="shared" si="1217"/>
        <v/>
      </c>
      <c r="CW895" s="111" t="str">
        <f t="shared" si="1218"/>
        <v/>
      </c>
      <c r="CX895" s="109" t="str">
        <f t="shared" si="1184"/>
        <v/>
      </c>
      <c r="CY895" s="126" t="str">
        <f t="shared" si="1185"/>
        <v/>
      </c>
      <c r="CZ895" s="126" t="str">
        <f t="shared" si="1186"/>
        <v/>
      </c>
      <c r="DA895" s="126" t="str">
        <f t="shared" si="1187"/>
        <v/>
      </c>
      <c r="DB895" s="145" t="str">
        <f t="shared" si="1188"/>
        <v/>
      </c>
      <c r="DC895" s="143" t="str">
        <f t="shared" si="1189"/>
        <v/>
      </c>
      <c r="DD895" s="121"/>
      <c r="DE895" s="113" t="str">
        <f t="shared" si="1190"/>
        <v/>
      </c>
      <c r="DF895" s="113" t="str">
        <f t="shared" si="1191"/>
        <v/>
      </c>
      <c r="DG895" s="111" t="e">
        <f t="shared" si="1219"/>
        <v>#N/A</v>
      </c>
      <c r="DH895" s="108" t="str">
        <f t="shared" si="1192"/>
        <v/>
      </c>
      <c r="DI895" s="108" t="str">
        <f t="shared" si="1220"/>
        <v/>
      </c>
      <c r="DJ895" s="108" t="str">
        <f t="shared" si="1221"/>
        <v/>
      </c>
      <c r="DK895" s="108" t="str">
        <f t="shared" si="1224"/>
        <v/>
      </c>
      <c r="DL895" s="108" t="str">
        <f t="shared" si="1222"/>
        <v/>
      </c>
      <c r="DM895" s="108" t="str">
        <f t="shared" si="1223"/>
        <v/>
      </c>
      <c r="DN895" s="103"/>
      <c r="DO895" s="170" t="str">
        <f t="shared" si="1193"/>
        <v/>
      </c>
      <c r="DP895" s="170" t="str">
        <f t="shared" si="1194"/>
        <v/>
      </c>
      <c r="DQ895" s="170" t="str">
        <f t="shared" si="1195"/>
        <v/>
      </c>
      <c r="DR895" s="55" t="str">
        <f t="shared" si="1196"/>
        <v/>
      </c>
      <c r="DS895" s="55" t="str">
        <f t="shared" si="1197"/>
        <v/>
      </c>
      <c r="DT895" s="173" t="str">
        <f t="shared" si="1198"/>
        <v/>
      </c>
      <c r="DU895" s="55" t="str">
        <f t="shared" si="1199"/>
        <v/>
      </c>
      <c r="DV895" s="21" t="str">
        <f t="shared" si="1200"/>
        <v/>
      </c>
      <c r="DW895" s="11" t="str">
        <f t="shared" si="1225"/>
        <v/>
      </c>
      <c r="DX895" s="12" t="str">
        <f t="shared" si="1201"/>
        <v/>
      </c>
      <c r="DY895" s="15"/>
    </row>
    <row r="896" spans="1:129" ht="19.899999999999999" customHeight="1" x14ac:dyDescent="0.25">
      <c r="A896" s="47">
        <f t="shared" si="1202"/>
        <v>895</v>
      </c>
      <c r="B896" s="176"/>
      <c r="C896" s="194"/>
      <c r="D896" s="176"/>
      <c r="E896" s="194"/>
      <c r="F896" s="192"/>
      <c r="G896" s="193"/>
      <c r="H896" s="176"/>
      <c r="I896" s="176"/>
      <c r="J896" s="180"/>
      <c r="K896" s="180"/>
      <c r="L896" s="180"/>
      <c r="M896" s="40"/>
      <c r="N896" s="10" t="str">
        <f t="shared" si="1145"/>
        <v/>
      </c>
      <c r="O896" s="13"/>
      <c r="P896" s="26" t="str">
        <f t="shared" si="1232"/>
        <v/>
      </c>
      <c r="Q896" s="26" t="str">
        <f t="shared" si="1232"/>
        <v/>
      </c>
      <c r="R896" s="26" t="str">
        <f t="shared" si="1232"/>
        <v/>
      </c>
      <c r="S896" s="26" t="str">
        <f t="shared" si="1232"/>
        <v/>
      </c>
      <c r="T896" s="26" t="str">
        <f t="shared" si="1232"/>
        <v/>
      </c>
      <c r="U896" s="157" t="str">
        <f t="shared" si="1232"/>
        <v/>
      </c>
      <c r="V896" s="26" t="str">
        <f t="shared" si="1232"/>
        <v/>
      </c>
      <c r="W896" s="26" t="str">
        <f t="shared" si="1232"/>
        <v/>
      </c>
      <c r="X896" s="26" t="str">
        <f t="shared" si="1232"/>
        <v/>
      </c>
      <c r="Y896" s="24" t="str">
        <f t="shared" si="1232"/>
        <v/>
      </c>
      <c r="Z896" s="18" t="str">
        <f t="shared" si="1231"/>
        <v/>
      </c>
      <c r="AA896" s="24" t="str">
        <f t="shared" si="1231"/>
        <v/>
      </c>
      <c r="AB896" s="24" t="str">
        <f t="shared" si="1231"/>
        <v/>
      </c>
      <c r="AC896" s="26" t="str">
        <f t="shared" si="1231"/>
        <v/>
      </c>
      <c r="AD896" s="33" t="str">
        <f t="shared" si="1231"/>
        <v/>
      </c>
      <c r="AE896" s="24" t="str">
        <f t="shared" si="1231"/>
        <v/>
      </c>
      <c r="AF896" s="26" t="str">
        <f t="shared" si="1231"/>
        <v/>
      </c>
      <c r="AG896" s="24" t="str">
        <f t="shared" si="1231"/>
        <v/>
      </c>
      <c r="AH896" s="26" t="str">
        <f t="shared" si="1231"/>
        <v/>
      </c>
      <c r="AI896" s="26" t="str">
        <f t="shared" si="1231"/>
        <v/>
      </c>
      <c r="AJ896" s="26" t="str">
        <f t="shared" si="1231"/>
        <v/>
      </c>
      <c r="AK896" s="26" t="str">
        <f t="shared" si="1231"/>
        <v/>
      </c>
      <c r="AL896" s="26" t="str">
        <f t="shared" si="1231"/>
        <v/>
      </c>
      <c r="AM896" s="18" t="str">
        <f t="shared" si="1231"/>
        <v/>
      </c>
      <c r="AN896" s="9"/>
      <c r="AO896" s="152" t="str">
        <f t="shared" si="1203"/>
        <v/>
      </c>
      <c r="AP896" s="150" t="str">
        <f t="shared" si="1146"/>
        <v/>
      </c>
      <c r="AQ896" s="151" t="str">
        <f t="shared" si="1147"/>
        <v/>
      </c>
      <c r="AR896" s="107" t="str">
        <f t="shared" si="1148"/>
        <v/>
      </c>
      <c r="AS896" s="128" t="str">
        <f t="shared" si="1149"/>
        <v/>
      </c>
      <c r="AT896" s="114" t="str">
        <f t="shared" si="1204"/>
        <v/>
      </c>
      <c r="AU896" s="114" t="str">
        <f t="shared" si="1205"/>
        <v/>
      </c>
      <c r="AV896" s="114" t="str">
        <f t="shared" si="1206"/>
        <v/>
      </c>
      <c r="AW896" s="114" t="str">
        <f t="shared" si="1207"/>
        <v/>
      </c>
      <c r="AX896" s="117" t="str">
        <f t="shared" si="1208"/>
        <v/>
      </c>
      <c r="AY896" s="117" t="str">
        <f t="shared" si="1209"/>
        <v/>
      </c>
      <c r="AZ896" s="111" t="str">
        <f t="shared" si="1210"/>
        <v/>
      </c>
      <c r="BA896" s="133" t="str">
        <f t="shared" si="1211"/>
        <v/>
      </c>
      <c r="BB896" s="126" t="str">
        <f t="shared" si="1150"/>
        <v/>
      </c>
      <c r="BC896" s="126" t="str">
        <f t="shared" si="1151"/>
        <v/>
      </c>
      <c r="BD896" s="127" t="str">
        <f t="shared" si="1152"/>
        <v/>
      </c>
      <c r="BE896" s="115" t="str">
        <f t="shared" si="1153"/>
        <v/>
      </c>
      <c r="BF896" s="148" t="str">
        <f t="shared" si="1154"/>
        <v/>
      </c>
      <c r="BG896" s="126" t="str">
        <f t="shared" si="1155"/>
        <v/>
      </c>
      <c r="BH896" s="126" t="str">
        <f t="shared" si="1156"/>
        <v/>
      </c>
      <c r="BI896" s="126" t="str">
        <f t="shared" si="1157"/>
        <v/>
      </c>
      <c r="BJ896" s="126" t="str">
        <f t="shared" si="1158"/>
        <v/>
      </c>
      <c r="BK896" s="111" t="str">
        <f t="shared" si="1159"/>
        <v/>
      </c>
      <c r="BL896" s="118" t="str">
        <f t="shared" si="1212"/>
        <v/>
      </c>
      <c r="BM896" s="115" t="str">
        <f t="shared" si="1160"/>
        <v/>
      </c>
      <c r="BN896" s="110" t="str">
        <f t="shared" si="1161"/>
        <v/>
      </c>
      <c r="BO896" s="110" t="str">
        <f t="shared" si="1162"/>
        <v/>
      </c>
      <c r="BP896" s="111" t="str">
        <f t="shared" si="1213"/>
        <v/>
      </c>
      <c r="BQ896" s="110" t="str">
        <f t="shared" si="1214"/>
        <v/>
      </c>
      <c r="BR896" s="153"/>
      <c r="BS896" s="115" t="str">
        <f t="shared" si="1163"/>
        <v/>
      </c>
      <c r="BT896" s="132" t="str">
        <f t="shared" si="1226"/>
        <v/>
      </c>
      <c r="BU896" s="146" t="str">
        <f t="shared" si="1164"/>
        <v/>
      </c>
      <c r="BV896" s="115" t="str">
        <f t="shared" si="1165"/>
        <v/>
      </c>
      <c r="BW896" s="118" t="str">
        <f t="shared" si="1166"/>
        <v/>
      </c>
      <c r="BX896" s="119"/>
      <c r="BY896" s="111" t="str">
        <f t="shared" si="1167"/>
        <v/>
      </c>
      <c r="BZ896" s="111" t="str">
        <f t="shared" si="1168"/>
        <v/>
      </c>
      <c r="CA896" s="111" t="str">
        <f t="shared" si="1169"/>
        <v/>
      </c>
      <c r="CB896" s="142" t="str">
        <f t="shared" si="1170"/>
        <v/>
      </c>
      <c r="CC896" s="184" t="str">
        <f t="shared" si="1171"/>
        <v/>
      </c>
      <c r="CD896" s="115" t="str">
        <f t="shared" si="1172"/>
        <v/>
      </c>
      <c r="CE896" s="115" t="str">
        <f t="shared" si="1173"/>
        <v/>
      </c>
      <c r="CF896" s="125" t="str">
        <f t="shared" si="1174"/>
        <v/>
      </c>
      <c r="CG896" s="125" t="str">
        <f t="shared" si="1175"/>
        <v/>
      </c>
      <c r="CH896" s="149" t="str">
        <f t="shared" si="1176"/>
        <v/>
      </c>
      <c r="CI896" s="142" t="str">
        <f t="shared" si="1177"/>
        <v/>
      </c>
      <c r="CJ896" s="119"/>
      <c r="CK896" s="109"/>
      <c r="CL896" s="166" t="str">
        <f t="shared" si="1178"/>
        <v/>
      </c>
      <c r="CM896" s="166" t="str">
        <f t="shared" si="1179"/>
        <v/>
      </c>
      <c r="CN896" s="163" t="str">
        <f t="shared" si="1180"/>
        <v/>
      </c>
      <c r="CO896" s="164" t="str">
        <f t="shared" si="1181"/>
        <v/>
      </c>
      <c r="CP896" s="109"/>
      <c r="CQ896" s="163" t="str">
        <f t="shared" si="1182"/>
        <v/>
      </c>
      <c r="CR896" s="163" t="str">
        <f t="shared" si="1183"/>
        <v/>
      </c>
      <c r="CS896" s="109"/>
      <c r="CT896" s="112" t="str">
        <f t="shared" si="1215"/>
        <v/>
      </c>
      <c r="CU896" s="145" t="str">
        <f t="shared" si="1216"/>
        <v/>
      </c>
      <c r="CV896" s="111" t="str">
        <f t="shared" si="1217"/>
        <v/>
      </c>
      <c r="CW896" s="111" t="str">
        <f t="shared" si="1218"/>
        <v/>
      </c>
      <c r="CX896" s="109" t="str">
        <f t="shared" si="1184"/>
        <v/>
      </c>
      <c r="CY896" s="126" t="str">
        <f t="shared" si="1185"/>
        <v/>
      </c>
      <c r="CZ896" s="126" t="str">
        <f t="shared" si="1186"/>
        <v/>
      </c>
      <c r="DA896" s="126" t="str">
        <f t="shared" si="1187"/>
        <v/>
      </c>
      <c r="DB896" s="145" t="str">
        <f t="shared" si="1188"/>
        <v/>
      </c>
      <c r="DC896" s="143" t="str">
        <f t="shared" si="1189"/>
        <v/>
      </c>
      <c r="DD896" s="121"/>
      <c r="DE896" s="113" t="str">
        <f t="shared" si="1190"/>
        <v/>
      </c>
      <c r="DF896" s="113" t="str">
        <f t="shared" si="1191"/>
        <v/>
      </c>
      <c r="DG896" s="111" t="e">
        <f t="shared" si="1219"/>
        <v>#N/A</v>
      </c>
      <c r="DH896" s="108" t="str">
        <f t="shared" si="1192"/>
        <v/>
      </c>
      <c r="DI896" s="108" t="str">
        <f t="shared" si="1220"/>
        <v/>
      </c>
      <c r="DJ896" s="108" t="str">
        <f t="shared" si="1221"/>
        <v/>
      </c>
      <c r="DK896" s="108" t="str">
        <f t="shared" si="1224"/>
        <v/>
      </c>
      <c r="DL896" s="108" t="str">
        <f t="shared" si="1222"/>
        <v/>
      </c>
      <c r="DM896" s="108" t="str">
        <f t="shared" si="1223"/>
        <v/>
      </c>
      <c r="DN896" s="103"/>
      <c r="DO896" s="170" t="str">
        <f t="shared" si="1193"/>
        <v/>
      </c>
      <c r="DP896" s="170" t="str">
        <f t="shared" si="1194"/>
        <v/>
      </c>
      <c r="DQ896" s="170" t="str">
        <f t="shared" si="1195"/>
        <v/>
      </c>
      <c r="DR896" s="55" t="str">
        <f t="shared" si="1196"/>
        <v/>
      </c>
      <c r="DS896" s="55" t="str">
        <f t="shared" si="1197"/>
        <v/>
      </c>
      <c r="DT896" s="173" t="str">
        <f t="shared" si="1198"/>
        <v/>
      </c>
      <c r="DU896" s="55" t="str">
        <f t="shared" si="1199"/>
        <v/>
      </c>
      <c r="DV896" s="21" t="str">
        <f t="shared" si="1200"/>
        <v/>
      </c>
      <c r="DW896" s="11" t="str">
        <f t="shared" si="1225"/>
        <v/>
      </c>
      <c r="DX896" s="12" t="str">
        <f t="shared" si="1201"/>
        <v/>
      </c>
      <c r="DY896" s="15"/>
    </row>
    <row r="897" spans="1:129" ht="19.899999999999999" customHeight="1" x14ac:dyDescent="0.25">
      <c r="A897" s="47">
        <f t="shared" si="1202"/>
        <v>896</v>
      </c>
      <c r="B897" s="176"/>
      <c r="C897" s="194"/>
      <c r="D897" s="176"/>
      <c r="E897" s="194"/>
      <c r="F897" s="192"/>
      <c r="G897" s="193"/>
      <c r="H897" s="176"/>
      <c r="I897" s="176"/>
      <c r="J897" s="180"/>
      <c r="K897" s="180"/>
      <c r="L897" s="180"/>
      <c r="M897" s="40"/>
      <c r="N897" s="10" t="str">
        <f t="shared" si="1145"/>
        <v/>
      </c>
      <c r="O897" s="13"/>
      <c r="P897" s="26" t="str">
        <f t="shared" si="1232"/>
        <v/>
      </c>
      <c r="Q897" s="26" t="str">
        <f t="shared" si="1232"/>
        <v/>
      </c>
      <c r="R897" s="26" t="str">
        <f t="shared" si="1232"/>
        <v/>
      </c>
      <c r="S897" s="26" t="str">
        <f t="shared" si="1232"/>
        <v/>
      </c>
      <c r="T897" s="26" t="str">
        <f t="shared" si="1232"/>
        <v/>
      </c>
      <c r="U897" s="157" t="str">
        <f t="shared" si="1232"/>
        <v/>
      </c>
      <c r="V897" s="26" t="str">
        <f t="shared" si="1232"/>
        <v/>
      </c>
      <c r="W897" s="26" t="str">
        <f t="shared" si="1232"/>
        <v/>
      </c>
      <c r="X897" s="26" t="str">
        <f t="shared" si="1232"/>
        <v/>
      </c>
      <c r="Y897" s="24" t="str">
        <f t="shared" si="1232"/>
        <v/>
      </c>
      <c r="Z897" s="18" t="str">
        <f t="shared" si="1231"/>
        <v/>
      </c>
      <c r="AA897" s="24" t="str">
        <f t="shared" si="1231"/>
        <v/>
      </c>
      <c r="AB897" s="24" t="str">
        <f t="shared" si="1231"/>
        <v/>
      </c>
      <c r="AC897" s="26" t="str">
        <f t="shared" si="1231"/>
        <v/>
      </c>
      <c r="AD897" s="33" t="str">
        <f t="shared" si="1231"/>
        <v/>
      </c>
      <c r="AE897" s="24" t="str">
        <f t="shared" si="1231"/>
        <v/>
      </c>
      <c r="AF897" s="26" t="str">
        <f t="shared" si="1231"/>
        <v/>
      </c>
      <c r="AG897" s="24" t="str">
        <f t="shared" si="1231"/>
        <v/>
      </c>
      <c r="AH897" s="26" t="str">
        <f t="shared" si="1231"/>
        <v/>
      </c>
      <c r="AI897" s="26" t="str">
        <f t="shared" ref="Z897:AM960" si="1233">IF(SG_or_BG_entered="","",Previous)</f>
        <v/>
      </c>
      <c r="AJ897" s="26" t="str">
        <f t="shared" si="1233"/>
        <v/>
      </c>
      <c r="AK897" s="26" t="str">
        <f t="shared" si="1233"/>
        <v/>
      </c>
      <c r="AL897" s="26" t="str">
        <f t="shared" si="1233"/>
        <v/>
      </c>
      <c r="AM897" s="18" t="str">
        <f t="shared" si="1233"/>
        <v/>
      </c>
      <c r="AN897" s="9"/>
      <c r="AO897" s="152" t="str">
        <f t="shared" si="1203"/>
        <v/>
      </c>
      <c r="AP897" s="150" t="str">
        <f t="shared" si="1146"/>
        <v/>
      </c>
      <c r="AQ897" s="151" t="str">
        <f t="shared" si="1147"/>
        <v/>
      </c>
      <c r="AR897" s="107" t="str">
        <f t="shared" si="1148"/>
        <v/>
      </c>
      <c r="AS897" s="128" t="str">
        <f t="shared" si="1149"/>
        <v/>
      </c>
      <c r="AT897" s="114" t="str">
        <f t="shared" si="1204"/>
        <v/>
      </c>
      <c r="AU897" s="114" t="str">
        <f t="shared" si="1205"/>
        <v/>
      </c>
      <c r="AV897" s="114" t="str">
        <f t="shared" si="1206"/>
        <v/>
      </c>
      <c r="AW897" s="114" t="str">
        <f t="shared" si="1207"/>
        <v/>
      </c>
      <c r="AX897" s="117" t="str">
        <f t="shared" si="1208"/>
        <v/>
      </c>
      <c r="AY897" s="117" t="str">
        <f t="shared" si="1209"/>
        <v/>
      </c>
      <c r="AZ897" s="111" t="str">
        <f t="shared" si="1210"/>
        <v/>
      </c>
      <c r="BA897" s="133" t="str">
        <f t="shared" si="1211"/>
        <v/>
      </c>
      <c r="BB897" s="126" t="str">
        <f t="shared" si="1150"/>
        <v/>
      </c>
      <c r="BC897" s="126" t="str">
        <f t="shared" si="1151"/>
        <v/>
      </c>
      <c r="BD897" s="127" t="str">
        <f t="shared" si="1152"/>
        <v/>
      </c>
      <c r="BE897" s="115" t="str">
        <f t="shared" si="1153"/>
        <v/>
      </c>
      <c r="BF897" s="148" t="str">
        <f t="shared" si="1154"/>
        <v/>
      </c>
      <c r="BG897" s="126" t="str">
        <f t="shared" si="1155"/>
        <v/>
      </c>
      <c r="BH897" s="126" t="str">
        <f t="shared" si="1156"/>
        <v/>
      </c>
      <c r="BI897" s="126" t="str">
        <f t="shared" si="1157"/>
        <v/>
      </c>
      <c r="BJ897" s="126" t="str">
        <f t="shared" si="1158"/>
        <v/>
      </c>
      <c r="BK897" s="111" t="str">
        <f t="shared" si="1159"/>
        <v/>
      </c>
      <c r="BL897" s="118" t="str">
        <f t="shared" si="1212"/>
        <v/>
      </c>
      <c r="BM897" s="115" t="str">
        <f t="shared" si="1160"/>
        <v/>
      </c>
      <c r="BN897" s="110" t="str">
        <f t="shared" si="1161"/>
        <v/>
      </c>
      <c r="BO897" s="110" t="str">
        <f t="shared" si="1162"/>
        <v/>
      </c>
      <c r="BP897" s="111" t="str">
        <f t="shared" si="1213"/>
        <v/>
      </c>
      <c r="BQ897" s="110" t="str">
        <f t="shared" si="1214"/>
        <v/>
      </c>
      <c r="BR897" s="153"/>
      <c r="BS897" s="115" t="str">
        <f t="shared" si="1163"/>
        <v/>
      </c>
      <c r="BT897" s="132" t="str">
        <f t="shared" si="1226"/>
        <v/>
      </c>
      <c r="BU897" s="146" t="str">
        <f t="shared" si="1164"/>
        <v/>
      </c>
      <c r="BV897" s="115" t="str">
        <f t="shared" si="1165"/>
        <v/>
      </c>
      <c r="BW897" s="118" t="str">
        <f t="shared" si="1166"/>
        <v/>
      </c>
      <c r="BX897" s="119"/>
      <c r="BY897" s="111" t="str">
        <f t="shared" si="1167"/>
        <v/>
      </c>
      <c r="BZ897" s="111" t="str">
        <f t="shared" si="1168"/>
        <v/>
      </c>
      <c r="CA897" s="111" t="str">
        <f t="shared" si="1169"/>
        <v/>
      </c>
      <c r="CB897" s="142" t="str">
        <f t="shared" si="1170"/>
        <v/>
      </c>
      <c r="CC897" s="184" t="str">
        <f t="shared" si="1171"/>
        <v/>
      </c>
      <c r="CD897" s="115" t="str">
        <f t="shared" si="1172"/>
        <v/>
      </c>
      <c r="CE897" s="115" t="str">
        <f t="shared" si="1173"/>
        <v/>
      </c>
      <c r="CF897" s="125" t="str">
        <f t="shared" si="1174"/>
        <v/>
      </c>
      <c r="CG897" s="125" t="str">
        <f t="shared" si="1175"/>
        <v/>
      </c>
      <c r="CH897" s="149" t="str">
        <f t="shared" si="1176"/>
        <v/>
      </c>
      <c r="CI897" s="142" t="str">
        <f t="shared" si="1177"/>
        <v/>
      </c>
      <c r="CJ897" s="119"/>
      <c r="CK897" s="109"/>
      <c r="CL897" s="166" t="str">
        <f t="shared" si="1178"/>
        <v/>
      </c>
      <c r="CM897" s="166" t="str">
        <f t="shared" si="1179"/>
        <v/>
      </c>
      <c r="CN897" s="163" t="str">
        <f t="shared" si="1180"/>
        <v/>
      </c>
      <c r="CO897" s="164" t="str">
        <f t="shared" si="1181"/>
        <v/>
      </c>
      <c r="CP897" s="109"/>
      <c r="CQ897" s="163" t="str">
        <f t="shared" si="1182"/>
        <v/>
      </c>
      <c r="CR897" s="163" t="str">
        <f t="shared" si="1183"/>
        <v/>
      </c>
      <c r="CS897" s="109"/>
      <c r="CT897" s="112" t="str">
        <f t="shared" si="1215"/>
        <v/>
      </c>
      <c r="CU897" s="145" t="str">
        <f t="shared" si="1216"/>
        <v/>
      </c>
      <c r="CV897" s="111" t="str">
        <f t="shared" si="1217"/>
        <v/>
      </c>
      <c r="CW897" s="111" t="str">
        <f t="shared" si="1218"/>
        <v/>
      </c>
      <c r="CX897" s="109" t="str">
        <f t="shared" si="1184"/>
        <v/>
      </c>
      <c r="CY897" s="126" t="str">
        <f t="shared" si="1185"/>
        <v/>
      </c>
      <c r="CZ897" s="126" t="str">
        <f t="shared" si="1186"/>
        <v/>
      </c>
      <c r="DA897" s="126" t="str">
        <f t="shared" si="1187"/>
        <v/>
      </c>
      <c r="DB897" s="145" t="str">
        <f t="shared" si="1188"/>
        <v/>
      </c>
      <c r="DC897" s="143" t="str">
        <f t="shared" si="1189"/>
        <v/>
      </c>
      <c r="DD897" s="121"/>
      <c r="DE897" s="113" t="str">
        <f t="shared" si="1190"/>
        <v/>
      </c>
      <c r="DF897" s="113" t="str">
        <f t="shared" si="1191"/>
        <v/>
      </c>
      <c r="DG897" s="111" t="e">
        <f t="shared" si="1219"/>
        <v>#N/A</v>
      </c>
      <c r="DH897" s="108" t="str">
        <f t="shared" si="1192"/>
        <v/>
      </c>
      <c r="DI897" s="108" t="str">
        <f t="shared" si="1220"/>
        <v/>
      </c>
      <c r="DJ897" s="108" t="str">
        <f t="shared" si="1221"/>
        <v/>
      </c>
      <c r="DK897" s="108" t="str">
        <f t="shared" si="1224"/>
        <v/>
      </c>
      <c r="DL897" s="108" t="str">
        <f t="shared" si="1222"/>
        <v/>
      </c>
      <c r="DM897" s="108" t="str">
        <f t="shared" si="1223"/>
        <v/>
      </c>
      <c r="DN897" s="103"/>
      <c r="DO897" s="170" t="str">
        <f t="shared" si="1193"/>
        <v/>
      </c>
      <c r="DP897" s="170" t="str">
        <f t="shared" si="1194"/>
        <v/>
      </c>
      <c r="DQ897" s="170" t="str">
        <f t="shared" si="1195"/>
        <v/>
      </c>
      <c r="DR897" s="55" t="str">
        <f t="shared" si="1196"/>
        <v/>
      </c>
      <c r="DS897" s="55" t="str">
        <f t="shared" si="1197"/>
        <v/>
      </c>
      <c r="DT897" s="173" t="str">
        <f t="shared" si="1198"/>
        <v/>
      </c>
      <c r="DU897" s="55" t="str">
        <f t="shared" si="1199"/>
        <v/>
      </c>
      <c r="DV897" s="21" t="str">
        <f t="shared" si="1200"/>
        <v/>
      </c>
      <c r="DW897" s="11" t="str">
        <f t="shared" si="1225"/>
        <v/>
      </c>
      <c r="DX897" s="12" t="str">
        <f t="shared" si="1201"/>
        <v/>
      </c>
      <c r="DY897" s="15"/>
    </row>
    <row r="898" spans="1:129" ht="19.899999999999999" customHeight="1" x14ac:dyDescent="0.25">
      <c r="A898" s="47">
        <f t="shared" si="1202"/>
        <v>897</v>
      </c>
      <c r="B898" s="176"/>
      <c r="C898" s="194"/>
      <c r="D898" s="176"/>
      <c r="E898" s="194"/>
      <c r="F898" s="192"/>
      <c r="G898" s="193"/>
      <c r="H898" s="176"/>
      <c r="I898" s="176"/>
      <c r="J898" s="180"/>
      <c r="K898" s="180"/>
      <c r="L898" s="180"/>
      <c r="M898" s="40"/>
      <c r="N898" s="10" t="str">
        <f t="shared" ref="N898:N961" si="1234">IF(OR(AND(ISNUMBER(Sensor_Time),ISNUMBER(Sensor_Glucose)),AND(ISNUMBER(Meter_Time),ISNUMBER(Meter_Glucose))),1,"")</f>
        <v/>
      </c>
      <c r="O898" s="13"/>
      <c r="P898" s="26" t="str">
        <f t="shared" si="1232"/>
        <v/>
      </c>
      <c r="Q898" s="26" t="str">
        <f t="shared" si="1232"/>
        <v/>
      </c>
      <c r="R898" s="26" t="str">
        <f t="shared" si="1232"/>
        <v/>
      </c>
      <c r="S898" s="26" t="str">
        <f t="shared" si="1232"/>
        <v/>
      </c>
      <c r="T898" s="26" t="str">
        <f t="shared" si="1232"/>
        <v/>
      </c>
      <c r="U898" s="157" t="str">
        <f t="shared" si="1232"/>
        <v/>
      </c>
      <c r="V898" s="26" t="str">
        <f t="shared" si="1232"/>
        <v/>
      </c>
      <c r="W898" s="26" t="str">
        <f t="shared" si="1232"/>
        <v/>
      </c>
      <c r="X898" s="26" t="str">
        <f t="shared" si="1232"/>
        <v/>
      </c>
      <c r="Y898" s="24" t="str">
        <f t="shared" si="1232"/>
        <v/>
      </c>
      <c r="Z898" s="18" t="str">
        <f t="shared" si="1233"/>
        <v/>
      </c>
      <c r="AA898" s="24" t="str">
        <f t="shared" si="1233"/>
        <v/>
      </c>
      <c r="AB898" s="24" t="str">
        <f t="shared" si="1233"/>
        <v/>
      </c>
      <c r="AC898" s="26" t="str">
        <f t="shared" si="1233"/>
        <v/>
      </c>
      <c r="AD898" s="33" t="str">
        <f t="shared" si="1233"/>
        <v/>
      </c>
      <c r="AE898" s="24" t="str">
        <f t="shared" si="1233"/>
        <v/>
      </c>
      <c r="AF898" s="26" t="str">
        <f t="shared" si="1233"/>
        <v/>
      </c>
      <c r="AG898" s="24" t="str">
        <f t="shared" si="1233"/>
        <v/>
      </c>
      <c r="AH898" s="26" t="str">
        <f t="shared" si="1233"/>
        <v/>
      </c>
      <c r="AI898" s="26" t="str">
        <f t="shared" si="1233"/>
        <v/>
      </c>
      <c r="AJ898" s="26" t="str">
        <f t="shared" si="1233"/>
        <v/>
      </c>
      <c r="AK898" s="26" t="str">
        <f t="shared" si="1233"/>
        <v/>
      </c>
      <c r="AL898" s="26" t="str">
        <f t="shared" si="1233"/>
        <v/>
      </c>
      <c r="AM898" s="18" t="str">
        <f t="shared" si="1233"/>
        <v/>
      </c>
      <c r="AN898" s="9"/>
      <c r="AO898" s="152" t="str">
        <f t="shared" si="1203"/>
        <v/>
      </c>
      <c r="AP898" s="150" t="str">
        <f t="shared" ref="AP898:AP961" si="1235">IF(ISNUMBER(Sensor_Glucose),1*Sensor_Glucose,"")</f>
        <v/>
      </c>
      <c r="AQ898" s="151" t="str">
        <f t="shared" ref="AQ898:AQ961" si="1236">IF(ISNUMBER(Sensor_Glucose),OnePtCF*Sensor_Glucose,"")</f>
        <v/>
      </c>
      <c r="AR898" s="107" t="str">
        <f t="shared" ref="AR898:AR961" si="1237">IF(Sensor_Glucose="","",IF(OnePointOpt,1*Post_Cal_Sensor_Glucose,1*Pre_Cal_Sensor_Glucose))</f>
        <v/>
      </c>
      <c r="AS898" s="128" t="str">
        <f t="shared" ref="AS898:AS961" si="1238">IF(ISNUMBER(Meter_Glucose),1*Meter_Glucose,IF(ISNUMBER(Sensor_Glucose),1*SG_to_Use,""))</f>
        <v/>
      </c>
      <c r="AT898" s="114" t="str">
        <f t="shared" si="1204"/>
        <v/>
      </c>
      <c r="AU898" s="114" t="str">
        <f t="shared" si="1205"/>
        <v/>
      </c>
      <c r="AV898" s="114" t="str">
        <f t="shared" si="1206"/>
        <v/>
      </c>
      <c r="AW898" s="114" t="str">
        <f t="shared" si="1207"/>
        <v/>
      </c>
      <c r="AX898" s="117" t="str">
        <f t="shared" si="1208"/>
        <v/>
      </c>
      <c r="AY898" s="117" t="str">
        <f t="shared" si="1209"/>
        <v/>
      </c>
      <c r="AZ898" s="111" t="str">
        <f t="shared" si="1210"/>
        <v/>
      </c>
      <c r="BA898" s="133" t="str">
        <f t="shared" si="1211"/>
        <v/>
      </c>
      <c r="BB898" s="126" t="str">
        <f t="shared" ref="BB898:BB961" si="1239">IF(ISNUMBER(SG_or_BG_entered),1*Target_High,"")</f>
        <v/>
      </c>
      <c r="BC898" s="126" t="str">
        <f t="shared" ref="BC898:BC961" si="1240">IF(ISNUMBER(SG_or_BG_entered),(Target_High+Target_Low)/2,"")</f>
        <v/>
      </c>
      <c r="BD898" s="127" t="str">
        <f t="shared" ref="BD898:BD961" si="1241">IF(ISNUMBER(SG_or_BG_entered),1000*Kp_U_Kg_hr_per_mg_dL,"")</f>
        <v/>
      </c>
      <c r="BE898" s="115" t="str">
        <f t="shared" ref="BE898:BE961" si="1242">IF(SG_or_BG_entered="","",K_P*(Glucose_To_Use-Target))</f>
        <v/>
      </c>
      <c r="BF898" s="148" t="str">
        <f t="shared" ref="BF898:BF961" si="1243">IF(SG_or_BG_entered="","",K_P/T_I)</f>
        <v/>
      </c>
      <c r="BG898" s="126" t="str">
        <f t="shared" ref="BG898:BG961" si="1244">IF(ISNUMBER(SG_or_BG_entered),1*Target_Low,"")</f>
        <v/>
      </c>
      <c r="BH898" s="126" t="str">
        <f t="shared" ref="BH898:BH961" si="1245">IF(ISNUMBER(SG_or_BG_entered),1*Target_High,"")</f>
        <v/>
      </c>
      <c r="BI898" s="126" t="str">
        <f t="shared" ref="BI898:BI961" si="1246">IF(SG_or_BG_entered="","",K_P*(Target-WP_Low))</f>
        <v/>
      </c>
      <c r="BJ898" s="126" t="str">
        <f t="shared" ref="BJ898:BJ961" si="1247">IF(SG_or_BG_entered="","",1000*Ins_Max_Target)</f>
        <v/>
      </c>
      <c r="BK898" s="111" t="str">
        <f t="shared" ref="BK898:BK961" si="1248">IF(SG_or_BG_entered="","",
  IF(Glucose_To_Use&gt;=WP_High,1*IWP_High,
  IF(Glucose_To_Use&gt;=WP_Low,1*IWP_Low+(Glucose_To_Use-WP_Low)/(WP_High-WP_Low)*(IWP_High-IWP_Low),
  1*IWP_Low)))</f>
        <v/>
      </c>
      <c r="BL898" s="118" t="str">
        <f t="shared" si="1212"/>
        <v/>
      </c>
      <c r="BM898" s="115" t="str">
        <f t="shared" ref="BM898:BM961" si="1249">IF(SG_or_BG_entered="","",K_P*T_D*dGdt)</f>
        <v/>
      </c>
      <c r="BN898" s="110" t="str">
        <f t="shared" ref="BN898:BN961" si="1250">IF(SG_or_BG_entered="","",(P_con+I_con+D_con)/1000)</f>
        <v/>
      </c>
      <c r="BO898" s="110" t="str">
        <f t="shared" ref="BO898:BO961" si="1251">IF(SG_or_BG_entered="","",ROUND(MIN(1*Ins_Rate_Max,IF(1*Unconstrained_PID&lt;1*Min_Change_Absolute/2,0,1*Unconstrained_PID)),2))</f>
        <v/>
      </c>
      <c r="BP898" s="111" t="str">
        <f t="shared" si="1213"/>
        <v/>
      </c>
      <c r="BQ898" s="110" t="str">
        <f t="shared" si="1214"/>
        <v/>
      </c>
      <c r="BR898" s="153"/>
      <c r="BS898" s="115" t="str">
        <f t="shared" ref="BS898:BS961" si="1252">IF(SG_or_BG_entered="","",K_P*(der_adj_glc-INDEX(G_Rescue_Target,n))/1000)</f>
        <v/>
      </c>
      <c r="BT898" s="132" t="str">
        <f t="shared" si="1226"/>
        <v/>
      </c>
      <c r="BU898" s="146" t="str">
        <f t="shared" ref="BU898:BU961" si="1253">IF(SG_or_BG_entered="","",
     IF(ISNUMBER(N_consecutive_boluses),1+N_consecutive_boluses,1))</f>
        <v/>
      </c>
      <c r="BV898" s="115" t="str">
        <f t="shared" ref="BV898:BV961" si="1254">IF(SG_or_BG_entered="","",IF(OR(PID_Glc&gt;-Min_Change_Absolute/2,der_adj_glc&gt;der_adj_glc_2_rescue),0,-PID_Glc*(K_glc_inc*K_Glc/25/10*60)*BodyWeight))</f>
        <v/>
      </c>
      <c r="BW898" s="118" t="str">
        <f t="shared" ref="BW898:BW961" si="1255">IF(OR(D25_Inf_Rate="",D25_Inf_Rate=0),"",D25_Inf_Rate*Inf_2_Bolus/60)</f>
        <v/>
      </c>
      <c r="BX898" s="119"/>
      <c r="BY898" s="111" t="str">
        <f t="shared" ref="BY898:BY961" si="125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98" s="111" t="str">
        <f t="shared" ref="BZ898:BZ961" si="125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98" s="111" t="str">
        <f t="shared" ref="CA898:CA961" si="125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98" s="142" t="str">
        <f t="shared" ref="CB898:CB961" si="1259">IF(SG_or_BG_entered="","",
  IF(ISNUMBER(Glucose_Override),1*Override_D25_Bolus,
  IF(ISNUMBER(Glc_Bolus),1*Glc_Bolus,"")))</f>
        <v/>
      </c>
      <c r="CC898" s="184" t="str">
        <f t="shared" ref="CC898:CC961" si="1260">IF(SG_or_BG_entered="","",
IF(Insulin_Override,1*Override_Insulin_Rate,IF(Glucose_Override,-Override_D25_Bolus/BodyWeight/(K_Glc/25/10*60)/(Inf_2_Bolus/60),"")))</f>
        <v/>
      </c>
      <c r="CD898" s="115" t="str">
        <f t="shared" ref="CD898:CD961" si="1261">IF(Override_PID="","",MAX(0,Override_PID*1000-P_con-D_con))</f>
        <v/>
      </c>
      <c r="CE898" s="115" t="str">
        <f t="shared" ref="CE898:CE961" si="1262">IF(SG_or_BG_entered="","",
  IF(Override_I="",1*I_con,1*Override_I))</f>
        <v/>
      </c>
      <c r="CF898" s="125" t="str">
        <f t="shared" ref="CF898:CF961" si="1263">IF(SG_or_BG_entered="","",IF(I_con&gt;=IWP_High,TRUE,FALSE))</f>
        <v/>
      </c>
      <c r="CG898" s="125" t="str">
        <f t="shared" ref="CG898:CG961" si="1264">IF(SG_or_BG_entered="","",IF(PID&gt;=Ins_Rate_Max,TRUE,FALSE))</f>
        <v/>
      </c>
      <c r="CH898" s="149" t="str">
        <f t="shared" ref="CH898:CH961" si="1265">IF(SG_or_BG_entered="","",
IF(ISNUMBER(Override_PID),1*Override_Insulin_Rate,1*PID_Rate))</f>
        <v/>
      </c>
      <c r="CI898" s="142" t="str">
        <f t="shared" ref="CI898:CI961" si="1266">IF(SG_or_BG_entered="","",
IF(Override_Error=TRUE,#N/A,ROUND(PID_U_per_kg_per_h_to_Use/Ins_Inf_Con*BodyWeight,2)))</f>
        <v/>
      </c>
      <c r="CJ898" s="119"/>
      <c r="CK898" s="109"/>
      <c r="CL898" s="166" t="str">
        <f t="shared" ref="CL898:CL961" si="1267">IF(SG_or_BG_entered="","",
IF(ROW(A898)=2,0,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98" s="166" t="str">
        <f t="shared" ref="CM898:CM961" si="1268">IF(SG_or_BG_entered="","",
IF(ROW(A898)=2,0,IF(PID_U_per_kg_per_h_to_Use&lt;&gt;0,0,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98" s="163" t="str">
        <f t="shared" ref="CN898:CN961" si="1269">IF(SG_or_BG_entered="","",
IF(ROW(A898)=2,FALSE,
       IF(AND(INDEX(Glucose_To_Use,n)&gt;60,INDEX(Glucose_To_Use,n-1)&gt;60),TRUE,FALSE)
))</f>
        <v/>
      </c>
      <c r="CO898" s="164" t="str">
        <f t="shared" ref="CO898:CO961" si="1270">IF(SG_or_BG_entered="","",
  IF(Observation_Mode_Status=1,TRUE,FALSE)
)</f>
        <v/>
      </c>
      <c r="CP898" s="109"/>
      <c r="CQ898" s="163" t="str">
        <f t="shared" ref="CQ898:CQ961" si="1271">IF(SG_or_BG_entered="","",
IF(INDEX(Acetaminophen_Mode_Initialized,n)=1,0,
IF(AND(ROW(A898)=2,ISBLANK(INDEX(Acetaminophen_Mode_Initialized,n))),"",
IF(NOT(ISNUMBER(INDEX(Time_Since_Acetaminophen_Mode_Initialized,n-1))),"",
INDEX(unconstrained_meter_DT,n)/60+INDEX(Time_Since_Acetaminophen_Mode_Initialized,n-1)
))))</f>
        <v/>
      </c>
      <c r="CR898" s="163" t="str">
        <f t="shared" ref="CR898:CR961" si="127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98" s="109"/>
      <c r="CT898" s="112" t="str">
        <f t="shared" si="1215"/>
        <v/>
      </c>
      <c r="CU898" s="145" t="str">
        <f t="shared" si="1216"/>
        <v/>
      </c>
      <c r="CV898" s="111" t="str">
        <f t="shared" si="1217"/>
        <v/>
      </c>
      <c r="CW898" s="111" t="str">
        <f t="shared" si="1218"/>
        <v/>
      </c>
      <c r="CX898" s="109" t="str">
        <f t="shared" ref="CX898:CX961" si="1273">IF(SG_or_BG_entered="","",IF(ISNUMBER(Glc_Bolus_To_Use),TRUE,FALSE))</f>
        <v/>
      </c>
      <c r="CY898" s="126" t="str">
        <f t="shared" ref="CY898:CY961" si="1274">IF(ISNUMBER(SG_or_BG_entered), dT_SG1*60,"")</f>
        <v/>
      </c>
      <c r="CZ898" s="126" t="str">
        <f t="shared" ref="CZ898:CZ961" si="1275">IF(ISNUMBER(SG_or_BG_entered), dT_SG2*60,"")</f>
        <v/>
      </c>
      <c r="DA898" s="126" t="str">
        <f t="shared" ref="DA898:DA961" si="1276">IF(ISNUMBER(SG_or_BG_entered), dT_in_Observation_Mode_hr*60,"")</f>
        <v/>
      </c>
      <c r="DB898" s="145" t="str">
        <f t="shared" ref="DB898:DB961" si="127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98" s="143" t="str">
        <f t="shared" ref="DC898:DC961" si="1278">IF(ISNUMBER(Time_accepted),Time_accepted+TIME(0,dT_minutes,0),"")</f>
        <v/>
      </c>
      <c r="DD898" s="121"/>
      <c r="DE898" s="113" t="str">
        <f t="shared" ref="DE898:DE961" si="1279">IF(AND(NOT(ISNUMBER(C898)),NOT(ISNUMBER(E898))),"",IF(AND(ISNUMBER(C898),NOT(ISNUMBER(E898))),CH898,IF(ISNUMBER(DE898),DE898,"")))</f>
        <v/>
      </c>
      <c r="DF898" s="113" t="str">
        <f t="shared" ref="DF898:DF961" si="1280">IF(ISNUMBER(Meter_Glucose),PID_Rate,"")</f>
        <v/>
      </c>
      <c r="DG898" s="111" t="e">
        <f t="shared" si="1219"/>
        <v>#N/A</v>
      </c>
      <c r="DH898" s="108" t="str">
        <f t="shared" ref="DH898:DH961" si="128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98" s="108" t="str">
        <f t="shared" si="1220"/>
        <v/>
      </c>
      <c r="DJ898" s="108" t="str">
        <f t="shared" si="1221"/>
        <v/>
      </c>
      <c r="DK898" s="108" t="str">
        <f t="shared" si="1224"/>
        <v/>
      </c>
      <c r="DL898" s="108" t="str">
        <f t="shared" si="1222"/>
        <v/>
      </c>
      <c r="DM898" s="108" t="str">
        <f t="shared" si="1223"/>
        <v/>
      </c>
      <c r="DN898" s="103"/>
      <c r="DO898" s="170" t="str">
        <f t="shared" ref="DO898:DO961" si="1282">IF(SG_or_BG_entered="","",
      IF(AND(INDEX(Time_glc_below_high_target,n)&gt;P_dT_for_OM,INDEX(Time_ins_off,n)&gt;P_dT_for_OM,INDEX(Two_Values_Since_Hypo,n)),1,0)
      )</f>
        <v/>
      </c>
      <c r="DP898" s="170" t="str">
        <f t="shared" ref="DP898:DP961" si="1283">IF(SG_or_BG_entered="","",
IF(Acetaminophen_Mode_Recommend=TRUE,1,
0
))</f>
        <v/>
      </c>
      <c r="DQ898" s="170" t="str">
        <f t="shared" ref="DQ898:DQ961" si="1284">IF(SG_or_BG_entered="","",
IF(AND(ISNUMBER(Meter_Only_Mode_Initialized),Meter_Only_Mode_Initialized=0),0,
IF(AND(ISNUMBER(Meter_Only_Mode_Initialized),Meter_Only_Mode_Initialized=1),1,
IF(INDEX(Meter_Only_Mode_ON,n-1)=1,1,
0
))))</f>
        <v/>
      </c>
      <c r="DR898" s="55" t="str">
        <f t="shared" ref="DR898:DR961" si="1285">IF(SG_or_BG_entered="","",
IF(I_to_use_mU_kg_hr/1000&gt;Ins_Max_Target,I_to_use_mU_kg_hr/1000,""))</f>
        <v/>
      </c>
      <c r="DS898" s="55" t="str">
        <f t="shared" ref="DS898:DS961" si="1286">IF(SG_or_BG_entered="","",
  IF(1*PID_U_per_kg_per_h_to_Use&gt;1*Ins_Rate_Max,1*PID_U_per_kg_per_h_to_Use,""))</f>
        <v/>
      </c>
      <c r="DT898" s="173" t="str">
        <f t="shared" ref="DT898:DT961" si="1287">IF(OR(SG_or_BG_entered="", AND(Blood_Check_Needed=TRUE,NOT(ISNUMBER(Meter_Glucose)))),"",
        PID_mL_per_hr_to_Use)</f>
        <v/>
      </c>
      <c r="DU898" s="55" t="str">
        <f t="shared" ref="DU898:DU961" si="1288">IF(OR(SG_or_BG_entered="", AND(Blood_Check_Needed=TRUE,NOT(ISNUMBER(Meter_Glucose)))),"",
        PID_U_per_kg_per_h_to_Use)</f>
        <v/>
      </c>
      <c r="DV898" s="21" t="str">
        <f t="shared" ref="DV898:DV961" si="1289">IF(OR(SG_or_BG_entered="",AND(Blood_Check_Needed=TRUE,NOT(ISNUMBER(Meter_Glucose)))),"",
  IF(OR(Glc_Bolus="",Glc_Bolus=0),"",
Glc_Bolus_To_Use
))</f>
        <v/>
      </c>
      <c r="DW898" s="11" t="str">
        <f t="shared" si="1225"/>
        <v/>
      </c>
      <c r="DX898" s="12" t="str">
        <f t="shared" ref="DX898:DX961" si="1290">Tnext_24hr</f>
        <v/>
      </c>
      <c r="DY898" s="15"/>
    </row>
    <row r="899" spans="1:129" ht="19.899999999999999" customHeight="1" x14ac:dyDescent="0.25">
      <c r="A899" s="47">
        <f t="shared" ref="A899:A962" si="1291">A898+1</f>
        <v>898</v>
      </c>
      <c r="B899" s="176"/>
      <c r="C899" s="194"/>
      <c r="D899" s="176"/>
      <c r="E899" s="194"/>
      <c r="F899" s="192"/>
      <c r="G899" s="193"/>
      <c r="H899" s="176"/>
      <c r="I899" s="176"/>
      <c r="J899" s="180"/>
      <c r="K899" s="180"/>
      <c r="L899" s="180"/>
      <c r="M899" s="40"/>
      <c r="N899" s="10" t="str">
        <f t="shared" si="1234"/>
        <v/>
      </c>
      <c r="O899" s="13"/>
      <c r="P899" s="26" t="str">
        <f t="shared" si="1232"/>
        <v/>
      </c>
      <c r="Q899" s="26" t="str">
        <f t="shared" si="1232"/>
        <v/>
      </c>
      <c r="R899" s="26" t="str">
        <f t="shared" si="1232"/>
        <v/>
      </c>
      <c r="S899" s="26" t="str">
        <f t="shared" si="1232"/>
        <v/>
      </c>
      <c r="T899" s="26" t="str">
        <f t="shared" si="1232"/>
        <v/>
      </c>
      <c r="U899" s="157" t="str">
        <f t="shared" si="1232"/>
        <v/>
      </c>
      <c r="V899" s="26" t="str">
        <f t="shared" si="1232"/>
        <v/>
      </c>
      <c r="W899" s="26" t="str">
        <f t="shared" si="1232"/>
        <v/>
      </c>
      <c r="X899" s="26" t="str">
        <f t="shared" si="1232"/>
        <v/>
      </c>
      <c r="Y899" s="24" t="str">
        <f t="shared" si="1232"/>
        <v/>
      </c>
      <c r="Z899" s="18" t="str">
        <f t="shared" si="1233"/>
        <v/>
      </c>
      <c r="AA899" s="24" t="str">
        <f t="shared" si="1233"/>
        <v/>
      </c>
      <c r="AB899" s="24" t="str">
        <f t="shared" si="1233"/>
        <v/>
      </c>
      <c r="AC899" s="26" t="str">
        <f t="shared" si="1233"/>
        <v/>
      </c>
      <c r="AD899" s="33" t="str">
        <f t="shared" si="1233"/>
        <v/>
      </c>
      <c r="AE899" s="24" t="str">
        <f t="shared" si="1233"/>
        <v/>
      </c>
      <c r="AF899" s="26" t="str">
        <f t="shared" si="1233"/>
        <v/>
      </c>
      <c r="AG899" s="24" t="str">
        <f t="shared" si="1233"/>
        <v/>
      </c>
      <c r="AH899" s="26" t="str">
        <f t="shared" si="1233"/>
        <v/>
      </c>
      <c r="AI899" s="26" t="str">
        <f t="shared" si="1233"/>
        <v/>
      </c>
      <c r="AJ899" s="26" t="str">
        <f t="shared" si="1233"/>
        <v/>
      </c>
      <c r="AK899" s="26" t="str">
        <f t="shared" si="1233"/>
        <v/>
      </c>
      <c r="AL899" s="26" t="str">
        <f t="shared" si="1233"/>
        <v/>
      </c>
      <c r="AM899" s="18" t="str">
        <f t="shared" si="1233"/>
        <v/>
      </c>
      <c r="AN899" s="9"/>
      <c r="AO899" s="152" t="str">
        <f t="shared" ref="AO899:AO962" si="12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AO898))))</f>
        <v/>
      </c>
      <c r="AP899" s="150" t="str">
        <f t="shared" si="1235"/>
        <v/>
      </c>
      <c r="AQ899" s="151" t="str">
        <f t="shared" si="1236"/>
        <v/>
      </c>
      <c r="AR899" s="107" t="str">
        <f t="shared" si="1237"/>
        <v/>
      </c>
      <c r="AS899" s="128" t="str">
        <f t="shared" si="1238"/>
        <v/>
      </c>
      <c r="AT899" s="114" t="str">
        <f t="shared" ref="AT899:AT962" si="1293">IF(SG_or_BG_entered="","",
  IF(INDEX(Sensor_Time,n)&gt;INDEX(Sensor_Time,n-1),ROUND((INDEX(Sensor_Time,n)-INDEX(Sensor_Time,n-1))*24*60,0),#N/A))</f>
        <v/>
      </c>
      <c r="AU899" s="114" t="str">
        <f t="shared" ref="AU899:AU962" si="1294">IF(ISNUMBER(unconstrained_sensor_DT),IF(unconstrained_sensor_DT&lt;Min_Der_Interval,Min_Der_Interval,1*unconstrained_sensor_DT),"")</f>
        <v/>
      </c>
      <c r="AV899" s="114" t="str">
        <f t="shared" ref="AV899:AV962" si="1295">IF(AND(ISNUMBER(INDEX(Meter_Time,n)),ISNUMBER(INDEX(Meter_Time,n-1))), (INDEX(Meter_Time,n)-INDEX(Meter_Time,n-1))*24*60,"")</f>
        <v/>
      </c>
      <c r="AW899" s="114" t="str">
        <f t="shared" ref="AW899:AW962" si="1296">IF(unconstrained_meter_DT="","",IF(1*unconstrained_meter_DT&lt;1*Min_Der_Interval,1*Min_Der_Interval,1*unconstrained_meter_DT))</f>
        <v/>
      </c>
      <c r="AX899" s="117" t="str">
        <f t="shared" ref="AX899:AX962" si="12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99" s="117" t="str">
        <f t="shared" ref="AY899:AY962" si="12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99" s="111" t="str">
        <f t="shared" ref="AZ899:AZ962" si="1299">IF(SG_or_BG_entered="","",
IF(ISNUMBER(INDEX(Glc_Bolus_To_Use,n-1)),0,
IF(ISNUMBER(dBGdt),1*dBGdt,
IF(ISNUMBER(dSGdt),1*dSGdt,
""))))</f>
        <v/>
      </c>
      <c r="BA899" s="133" t="str">
        <f t="shared" ref="BA899:BA962" si="1300">IF(SG_or_BG_entered="","",Glucose_To_Use+T_D*dGdt)</f>
        <v/>
      </c>
      <c r="BB899" s="126" t="str">
        <f t="shared" si="1239"/>
        <v/>
      </c>
      <c r="BC899" s="126" t="str">
        <f t="shared" si="1240"/>
        <v/>
      </c>
      <c r="BD899" s="127" t="str">
        <f t="shared" si="1241"/>
        <v/>
      </c>
      <c r="BE899" s="115" t="str">
        <f t="shared" si="1242"/>
        <v/>
      </c>
      <c r="BF899" s="148" t="str">
        <f t="shared" si="1243"/>
        <v/>
      </c>
      <c r="BG899" s="126" t="str">
        <f t="shared" si="1244"/>
        <v/>
      </c>
      <c r="BH899" s="126" t="str">
        <f t="shared" si="1245"/>
        <v/>
      </c>
      <c r="BI899" s="126" t="str">
        <f t="shared" si="1246"/>
        <v/>
      </c>
      <c r="BJ899" s="126" t="str">
        <f t="shared" si="1247"/>
        <v/>
      </c>
      <c r="BK899" s="111" t="str">
        <f t="shared" si="1248"/>
        <v/>
      </c>
      <c r="BL899" s="118" t="str">
        <f t="shared" ref="BL899:BL962" si="13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99" s="115" t="str">
        <f t="shared" si="1249"/>
        <v/>
      </c>
      <c r="BN899" s="110" t="str">
        <f t="shared" si="1250"/>
        <v/>
      </c>
      <c r="BO899" s="110" t="str">
        <f t="shared" si="1251"/>
        <v/>
      </c>
      <c r="BP899" s="111" t="str">
        <f t="shared" ref="BP899:BP962" si="130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99" s="110" t="str">
        <f t="shared" ref="BQ899:BQ962" si="1303">IF(SG_or_BG_entered="","",
  IF(Rec_PID_Rate=TRUE,1*PID,INDEX(PID_U_per_kg_per_h_to_Use,n-1)))</f>
        <v/>
      </c>
      <c r="BR899" s="153"/>
      <c r="BS899" s="115" t="str">
        <f t="shared" si="1252"/>
        <v/>
      </c>
      <c r="BT899" s="132" t="str">
        <f t="shared" si="1226"/>
        <v/>
      </c>
      <c r="BU899" s="146" t="str">
        <f t="shared" si="1253"/>
        <v/>
      </c>
      <c r="BV899" s="115" t="str">
        <f t="shared" si="1254"/>
        <v/>
      </c>
      <c r="BW899" s="118" t="str">
        <f t="shared" si="1255"/>
        <v/>
      </c>
      <c r="BX899" s="119"/>
      <c r="BY899" s="111" t="str">
        <f t="shared" si="1256"/>
        <v/>
      </c>
      <c r="BZ899" s="111" t="str">
        <f t="shared" si="1257"/>
        <v/>
      </c>
      <c r="CA899" s="111" t="str">
        <f t="shared" si="1258"/>
        <v/>
      </c>
      <c r="CB899" s="142" t="str">
        <f t="shared" si="1259"/>
        <v/>
      </c>
      <c r="CC899" s="184" t="str">
        <f t="shared" si="1260"/>
        <v/>
      </c>
      <c r="CD899" s="115" t="str">
        <f t="shared" si="1261"/>
        <v/>
      </c>
      <c r="CE899" s="115" t="str">
        <f t="shared" si="1262"/>
        <v/>
      </c>
      <c r="CF899" s="125" t="str">
        <f t="shared" si="1263"/>
        <v/>
      </c>
      <c r="CG899" s="125" t="str">
        <f t="shared" si="1264"/>
        <v/>
      </c>
      <c r="CH899" s="149" t="str">
        <f t="shared" si="1265"/>
        <v/>
      </c>
      <c r="CI899" s="142" t="str">
        <f t="shared" si="1266"/>
        <v/>
      </c>
      <c r="CJ899" s="119"/>
      <c r="CK899" s="109"/>
      <c r="CL899" s="166" t="str">
        <f t="shared" si="1267"/>
        <v/>
      </c>
      <c r="CM899" s="166" t="str">
        <f t="shared" si="1268"/>
        <v/>
      </c>
      <c r="CN899" s="163" t="str">
        <f t="shared" si="1269"/>
        <v/>
      </c>
      <c r="CO899" s="164" t="str">
        <f t="shared" si="1270"/>
        <v/>
      </c>
      <c r="CP899" s="109"/>
      <c r="CQ899" s="163" t="str">
        <f t="shared" si="1271"/>
        <v/>
      </c>
      <c r="CR899" s="163" t="str">
        <f t="shared" si="1272"/>
        <v/>
      </c>
      <c r="CS899" s="109"/>
      <c r="CT899" s="112" t="str">
        <f t="shared" ref="CT899:CT962" si="1304">IF(SG_or_BG_entered="","",
  IF(AND(ISNUMBER(Meter_Glucose),ISNUMBER(Sensor_Glucose)),
  IF(ABS(Meter_Glucose-Sensor_Glucose)/Meter_Glucose&gt;=Min_Diff_4_Cal,TRUE,FALSE),
  ""))</f>
        <v/>
      </c>
      <c r="CU899" s="145" t="str">
        <f t="shared" ref="CU899:CU962" si="1305">IF(SG_or_BG_entered="","",
  (INDEX(Sensor_Time,n)-INDEX(Sensor_Time,n-1))*24*60+IF(ISNUMBER(INDEX(Meter_Glucose,n-1)),0,Previous))</f>
        <v/>
      </c>
      <c r="CV899" s="111" t="str">
        <f t="shared" ref="CV899:CV962" si="130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99" s="111" t="str">
        <f t="shared" ref="CW899:CW962" si="1307">IF(ISNUMBER(SG_or_BG_entered),IF(AND(ISNUMBER(Meter_Glucose),time_since_calibration&gt;5),TRUE,FALSE),"")</f>
        <v/>
      </c>
      <c r="CX899" s="109" t="str">
        <f t="shared" si="1273"/>
        <v/>
      </c>
      <c r="CY899" s="126" t="str">
        <f t="shared" si="1274"/>
        <v/>
      </c>
      <c r="CZ899" s="126" t="str">
        <f t="shared" si="1275"/>
        <v/>
      </c>
      <c r="DA899" s="126" t="str">
        <f t="shared" si="1276"/>
        <v/>
      </c>
      <c r="DB899" s="145" t="str">
        <f t="shared" si="1277"/>
        <v/>
      </c>
      <c r="DC899" s="143" t="str">
        <f t="shared" si="1278"/>
        <v/>
      </c>
      <c r="DD899" s="121"/>
      <c r="DE899" s="113" t="str">
        <f t="shared" si="1279"/>
        <v/>
      </c>
      <c r="DF899" s="113" t="str">
        <f t="shared" si="1280"/>
        <v/>
      </c>
      <c r="DG899" s="111" t="e">
        <f t="shared" ref="DG899:DG962" si="1308">IF(SG_or_BG_entered="",#N/A,IF(OR(INDEX(cal_4_SG_perror,n),INDEX(Cal_4_time_limit,n)),TRUE,#N/A))</f>
        <v>#N/A</v>
      </c>
      <c r="DH899" s="108" t="str">
        <f t="shared" si="1281"/>
        <v/>
      </c>
      <c r="DI899" s="108" t="str">
        <f t="shared" ref="DI899:DI962" si="130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99" s="108" t="str">
        <f t="shared" ref="DJ899:DJ962" si="1310">IF(SG_or_BG_entered="","",
   IF(AND(ISNUMBER(SG_Insulin_Rate),NOT(SG_Insulin_Rate=INDEX(PID_U_per_kg_per_h_to_Use,n-1))),TRUE,FALSE))</f>
        <v/>
      </c>
      <c r="DK899" s="108" t="str">
        <f t="shared" si="1224"/>
        <v/>
      </c>
      <c r="DL899" s="108" t="str">
        <f t="shared" ref="DL899:DL962" si="131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99" s="108" t="str">
        <f t="shared" ref="DM899:DM962" si="131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99" s="103"/>
      <c r="DO899" s="170" t="str">
        <f t="shared" si="1282"/>
        <v/>
      </c>
      <c r="DP899" s="170" t="str">
        <f t="shared" si="1283"/>
        <v/>
      </c>
      <c r="DQ899" s="170" t="str">
        <f t="shared" si="1284"/>
        <v/>
      </c>
      <c r="DR899" s="55" t="str">
        <f t="shared" si="1285"/>
        <v/>
      </c>
      <c r="DS899" s="55" t="str">
        <f t="shared" si="1286"/>
        <v/>
      </c>
      <c r="DT899" s="173" t="str">
        <f t="shared" si="1287"/>
        <v/>
      </c>
      <c r="DU899" s="55" t="str">
        <f t="shared" si="1288"/>
        <v/>
      </c>
      <c r="DV899" s="21" t="str">
        <f t="shared" si="1289"/>
        <v/>
      </c>
      <c r="DW899" s="11" t="str">
        <f t="shared" si="1225"/>
        <v/>
      </c>
      <c r="DX899" s="12" t="str">
        <f t="shared" si="1290"/>
        <v/>
      </c>
      <c r="DY899" s="15"/>
    </row>
    <row r="900" spans="1:129" ht="19.899999999999999" customHeight="1" x14ac:dyDescent="0.25">
      <c r="A900" s="47">
        <f t="shared" si="1291"/>
        <v>899</v>
      </c>
      <c r="B900" s="176"/>
      <c r="C900" s="194"/>
      <c r="D900" s="176"/>
      <c r="E900" s="194"/>
      <c r="F900" s="192"/>
      <c r="G900" s="193"/>
      <c r="H900" s="176"/>
      <c r="I900" s="176"/>
      <c r="J900" s="180"/>
      <c r="K900" s="180"/>
      <c r="L900" s="180"/>
      <c r="M900" s="40"/>
      <c r="N900" s="10" t="str">
        <f t="shared" si="1234"/>
        <v/>
      </c>
      <c r="O900" s="13"/>
      <c r="P900" s="26" t="str">
        <f t="shared" si="1232"/>
        <v/>
      </c>
      <c r="Q900" s="26" t="str">
        <f t="shared" si="1232"/>
        <v/>
      </c>
      <c r="R900" s="26" t="str">
        <f t="shared" si="1232"/>
        <v/>
      </c>
      <c r="S900" s="26" t="str">
        <f t="shared" si="1232"/>
        <v/>
      </c>
      <c r="T900" s="26" t="str">
        <f t="shared" si="1232"/>
        <v/>
      </c>
      <c r="U900" s="157" t="str">
        <f t="shared" si="1232"/>
        <v/>
      </c>
      <c r="V900" s="26" t="str">
        <f t="shared" si="1232"/>
        <v/>
      </c>
      <c r="W900" s="26" t="str">
        <f t="shared" si="1232"/>
        <v/>
      </c>
      <c r="X900" s="26" t="str">
        <f t="shared" si="1232"/>
        <v/>
      </c>
      <c r="Y900" s="24" t="str">
        <f t="shared" si="1232"/>
        <v/>
      </c>
      <c r="Z900" s="18" t="str">
        <f t="shared" si="1233"/>
        <v/>
      </c>
      <c r="AA900" s="24" t="str">
        <f t="shared" si="1233"/>
        <v/>
      </c>
      <c r="AB900" s="24" t="str">
        <f t="shared" si="1233"/>
        <v/>
      </c>
      <c r="AC900" s="26" t="str">
        <f t="shared" si="1233"/>
        <v/>
      </c>
      <c r="AD900" s="33" t="str">
        <f t="shared" si="1233"/>
        <v/>
      </c>
      <c r="AE900" s="24" t="str">
        <f t="shared" si="1233"/>
        <v/>
      </c>
      <c r="AF900" s="26" t="str">
        <f t="shared" si="1233"/>
        <v/>
      </c>
      <c r="AG900" s="24" t="str">
        <f t="shared" si="1233"/>
        <v/>
      </c>
      <c r="AH900" s="26" t="str">
        <f t="shared" si="1233"/>
        <v/>
      </c>
      <c r="AI900" s="26" t="str">
        <f t="shared" si="1233"/>
        <v/>
      </c>
      <c r="AJ900" s="26" t="str">
        <f t="shared" si="1233"/>
        <v/>
      </c>
      <c r="AK900" s="26" t="str">
        <f t="shared" si="1233"/>
        <v/>
      </c>
      <c r="AL900" s="26" t="str">
        <f t="shared" si="1233"/>
        <v/>
      </c>
      <c r="AM900" s="18" t="str">
        <f t="shared" si="1233"/>
        <v/>
      </c>
      <c r="AN900" s="9"/>
      <c r="AO900" s="152" t="str">
        <f t="shared" si="1292"/>
        <v/>
      </c>
      <c r="AP900" s="150" t="str">
        <f t="shared" si="1235"/>
        <v/>
      </c>
      <c r="AQ900" s="151" t="str">
        <f t="shared" si="1236"/>
        <v/>
      </c>
      <c r="AR900" s="107" t="str">
        <f t="shared" si="1237"/>
        <v/>
      </c>
      <c r="AS900" s="128" t="str">
        <f t="shared" si="1238"/>
        <v/>
      </c>
      <c r="AT900" s="114" t="str">
        <f t="shared" si="1293"/>
        <v/>
      </c>
      <c r="AU900" s="114" t="str">
        <f t="shared" si="1294"/>
        <v/>
      </c>
      <c r="AV900" s="114" t="str">
        <f t="shared" si="1295"/>
        <v/>
      </c>
      <c r="AW900" s="114" t="str">
        <f t="shared" si="1296"/>
        <v/>
      </c>
      <c r="AX900" s="117" t="str">
        <f t="shared" si="1297"/>
        <v/>
      </c>
      <c r="AY900" s="117" t="str">
        <f t="shared" si="1298"/>
        <v/>
      </c>
      <c r="AZ900" s="111" t="str">
        <f t="shared" si="1299"/>
        <v/>
      </c>
      <c r="BA900" s="133" t="str">
        <f t="shared" si="1300"/>
        <v/>
      </c>
      <c r="BB900" s="126" t="str">
        <f t="shared" si="1239"/>
        <v/>
      </c>
      <c r="BC900" s="126" t="str">
        <f t="shared" si="1240"/>
        <v/>
      </c>
      <c r="BD900" s="127" t="str">
        <f t="shared" si="1241"/>
        <v/>
      </c>
      <c r="BE900" s="115" t="str">
        <f t="shared" si="1242"/>
        <v/>
      </c>
      <c r="BF900" s="148" t="str">
        <f t="shared" si="1243"/>
        <v/>
      </c>
      <c r="BG900" s="126" t="str">
        <f t="shared" si="1244"/>
        <v/>
      </c>
      <c r="BH900" s="126" t="str">
        <f t="shared" si="1245"/>
        <v/>
      </c>
      <c r="BI900" s="126" t="str">
        <f t="shared" si="1246"/>
        <v/>
      </c>
      <c r="BJ900" s="126" t="str">
        <f t="shared" si="1247"/>
        <v/>
      </c>
      <c r="BK900" s="111" t="str">
        <f t="shared" si="1248"/>
        <v/>
      </c>
      <c r="BL900" s="118" t="str">
        <f t="shared" si="1301"/>
        <v/>
      </c>
      <c r="BM900" s="115" t="str">
        <f t="shared" si="1249"/>
        <v/>
      </c>
      <c r="BN900" s="110" t="str">
        <f t="shared" si="1250"/>
        <v/>
      </c>
      <c r="BO900" s="110" t="str">
        <f t="shared" si="1251"/>
        <v/>
      </c>
      <c r="BP900" s="111" t="str">
        <f t="shared" si="1302"/>
        <v/>
      </c>
      <c r="BQ900" s="110" t="str">
        <f t="shared" si="1303"/>
        <v/>
      </c>
      <c r="BR900" s="153"/>
      <c r="BS900" s="115" t="str">
        <f t="shared" si="1252"/>
        <v/>
      </c>
      <c r="BT900" s="132" t="str">
        <f t="shared" si="1226"/>
        <v/>
      </c>
      <c r="BU900" s="146" t="str">
        <f t="shared" si="1253"/>
        <v/>
      </c>
      <c r="BV900" s="115" t="str">
        <f t="shared" si="1254"/>
        <v/>
      </c>
      <c r="BW900" s="118" t="str">
        <f t="shared" si="1255"/>
        <v/>
      </c>
      <c r="BX900" s="119"/>
      <c r="BY900" s="111" t="str">
        <f t="shared" si="1256"/>
        <v/>
      </c>
      <c r="BZ900" s="111" t="str">
        <f t="shared" si="1257"/>
        <v/>
      </c>
      <c r="CA900" s="111" t="str">
        <f t="shared" si="1258"/>
        <v/>
      </c>
      <c r="CB900" s="142" t="str">
        <f t="shared" si="1259"/>
        <v/>
      </c>
      <c r="CC900" s="184" t="str">
        <f t="shared" si="1260"/>
        <v/>
      </c>
      <c r="CD900" s="115" t="str">
        <f t="shared" si="1261"/>
        <v/>
      </c>
      <c r="CE900" s="115" t="str">
        <f t="shared" si="1262"/>
        <v/>
      </c>
      <c r="CF900" s="125" t="str">
        <f t="shared" si="1263"/>
        <v/>
      </c>
      <c r="CG900" s="125" t="str">
        <f t="shared" si="1264"/>
        <v/>
      </c>
      <c r="CH900" s="149" t="str">
        <f t="shared" si="1265"/>
        <v/>
      </c>
      <c r="CI900" s="142" t="str">
        <f t="shared" si="1266"/>
        <v/>
      </c>
      <c r="CJ900" s="119"/>
      <c r="CK900" s="109"/>
      <c r="CL900" s="166" t="str">
        <f t="shared" si="1267"/>
        <v/>
      </c>
      <c r="CM900" s="166" t="str">
        <f t="shared" si="1268"/>
        <v/>
      </c>
      <c r="CN900" s="163" t="str">
        <f t="shared" si="1269"/>
        <v/>
      </c>
      <c r="CO900" s="164" t="str">
        <f t="shared" si="1270"/>
        <v/>
      </c>
      <c r="CP900" s="109"/>
      <c r="CQ900" s="163" t="str">
        <f t="shared" si="1271"/>
        <v/>
      </c>
      <c r="CR900" s="163" t="str">
        <f t="shared" si="1272"/>
        <v/>
      </c>
      <c r="CS900" s="109"/>
      <c r="CT900" s="112" t="str">
        <f t="shared" si="1304"/>
        <v/>
      </c>
      <c r="CU900" s="145" t="str">
        <f t="shared" si="1305"/>
        <v/>
      </c>
      <c r="CV900" s="111" t="str">
        <f t="shared" si="1306"/>
        <v/>
      </c>
      <c r="CW900" s="111" t="str">
        <f t="shared" si="1307"/>
        <v/>
      </c>
      <c r="CX900" s="109" t="str">
        <f t="shared" si="1273"/>
        <v/>
      </c>
      <c r="CY900" s="126" t="str">
        <f t="shared" si="1274"/>
        <v/>
      </c>
      <c r="CZ900" s="126" t="str">
        <f t="shared" si="1275"/>
        <v/>
      </c>
      <c r="DA900" s="126" t="str">
        <f t="shared" si="1276"/>
        <v/>
      </c>
      <c r="DB900" s="145" t="str">
        <f t="shared" si="1277"/>
        <v/>
      </c>
      <c r="DC900" s="143" t="str">
        <f t="shared" si="1278"/>
        <v/>
      </c>
      <c r="DD900" s="121"/>
      <c r="DE900" s="113" t="str">
        <f t="shared" si="1279"/>
        <v/>
      </c>
      <c r="DF900" s="113" t="str">
        <f t="shared" si="1280"/>
        <v/>
      </c>
      <c r="DG900" s="111" t="e">
        <f t="shared" si="1308"/>
        <v>#N/A</v>
      </c>
      <c r="DH900" s="108" t="str">
        <f t="shared" si="1281"/>
        <v/>
      </c>
      <c r="DI900" s="108" t="str">
        <f t="shared" si="1309"/>
        <v/>
      </c>
      <c r="DJ900" s="108" t="str">
        <f t="shared" si="1310"/>
        <v/>
      </c>
      <c r="DK900" s="108" t="str">
        <f t="shared" ref="DK900:DK963" si="131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00" s="108" t="str">
        <f t="shared" si="1311"/>
        <v/>
      </c>
      <c r="DM900" s="108" t="str">
        <f t="shared" si="1312"/>
        <v/>
      </c>
      <c r="DN900" s="103"/>
      <c r="DO900" s="170" t="str">
        <f t="shared" si="1282"/>
        <v/>
      </c>
      <c r="DP900" s="170" t="str">
        <f t="shared" si="1283"/>
        <v/>
      </c>
      <c r="DQ900" s="170" t="str">
        <f t="shared" si="1284"/>
        <v/>
      </c>
      <c r="DR900" s="55" t="str">
        <f t="shared" si="1285"/>
        <v/>
      </c>
      <c r="DS900" s="55" t="str">
        <f t="shared" si="1286"/>
        <v/>
      </c>
      <c r="DT900" s="173" t="str">
        <f t="shared" si="1287"/>
        <v/>
      </c>
      <c r="DU900" s="55" t="str">
        <f t="shared" si="1288"/>
        <v/>
      </c>
      <c r="DV900" s="21" t="str">
        <f t="shared" si="1289"/>
        <v/>
      </c>
      <c r="DW900" s="11" t="str">
        <f t="shared" ref="DW900:DW963" si="13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00" s="12" t="str">
        <f t="shared" si="1290"/>
        <v/>
      </c>
      <c r="DY900" s="15"/>
    </row>
    <row r="901" spans="1:129" ht="19.899999999999999" customHeight="1" x14ac:dyDescent="0.25">
      <c r="A901" s="47">
        <f t="shared" si="1291"/>
        <v>900</v>
      </c>
      <c r="B901" s="176"/>
      <c r="C901" s="194"/>
      <c r="D901" s="176"/>
      <c r="E901" s="194"/>
      <c r="F901" s="192"/>
      <c r="G901" s="193"/>
      <c r="H901" s="176"/>
      <c r="I901" s="176"/>
      <c r="J901" s="180"/>
      <c r="K901" s="180"/>
      <c r="L901" s="180"/>
      <c r="M901" s="40"/>
      <c r="N901" s="10" t="str">
        <f t="shared" si="1234"/>
        <v/>
      </c>
      <c r="O901" s="13"/>
      <c r="P901" s="26" t="str">
        <f t="shared" si="1232"/>
        <v/>
      </c>
      <c r="Q901" s="26" t="str">
        <f t="shared" si="1232"/>
        <v/>
      </c>
      <c r="R901" s="26" t="str">
        <f t="shared" si="1232"/>
        <v/>
      </c>
      <c r="S901" s="26" t="str">
        <f t="shared" si="1232"/>
        <v/>
      </c>
      <c r="T901" s="26" t="str">
        <f t="shared" si="1232"/>
        <v/>
      </c>
      <c r="U901" s="157" t="str">
        <f t="shared" si="1232"/>
        <v/>
      </c>
      <c r="V901" s="26" t="str">
        <f t="shared" si="1232"/>
        <v/>
      </c>
      <c r="W901" s="26" t="str">
        <f t="shared" si="1232"/>
        <v/>
      </c>
      <c r="X901" s="26" t="str">
        <f t="shared" si="1232"/>
        <v/>
      </c>
      <c r="Y901" s="24" t="str">
        <f t="shared" si="1232"/>
        <v/>
      </c>
      <c r="Z901" s="18" t="str">
        <f t="shared" si="1233"/>
        <v/>
      </c>
      <c r="AA901" s="24" t="str">
        <f t="shared" si="1233"/>
        <v/>
      </c>
      <c r="AB901" s="24" t="str">
        <f t="shared" si="1233"/>
        <v/>
      </c>
      <c r="AC901" s="26" t="str">
        <f t="shared" si="1233"/>
        <v/>
      </c>
      <c r="AD901" s="33" t="str">
        <f t="shared" si="1233"/>
        <v/>
      </c>
      <c r="AE901" s="24" t="str">
        <f t="shared" si="1233"/>
        <v/>
      </c>
      <c r="AF901" s="26" t="str">
        <f t="shared" si="1233"/>
        <v/>
      </c>
      <c r="AG901" s="24" t="str">
        <f t="shared" si="1233"/>
        <v/>
      </c>
      <c r="AH901" s="26" t="str">
        <f t="shared" si="1233"/>
        <v/>
      </c>
      <c r="AI901" s="26" t="str">
        <f t="shared" si="1233"/>
        <v/>
      </c>
      <c r="AJ901" s="26" t="str">
        <f t="shared" si="1233"/>
        <v/>
      </c>
      <c r="AK901" s="26" t="str">
        <f t="shared" si="1233"/>
        <v/>
      </c>
      <c r="AL901" s="26" t="str">
        <f t="shared" si="1233"/>
        <v/>
      </c>
      <c r="AM901" s="18" t="str">
        <f t="shared" si="1233"/>
        <v/>
      </c>
      <c r="AN901" s="9"/>
      <c r="AO901" s="152" t="str">
        <f t="shared" si="1292"/>
        <v/>
      </c>
      <c r="AP901" s="150" t="str">
        <f t="shared" si="1235"/>
        <v/>
      </c>
      <c r="AQ901" s="151" t="str">
        <f t="shared" si="1236"/>
        <v/>
      </c>
      <c r="AR901" s="107" t="str">
        <f t="shared" si="1237"/>
        <v/>
      </c>
      <c r="AS901" s="128" t="str">
        <f t="shared" si="1238"/>
        <v/>
      </c>
      <c r="AT901" s="114" t="str">
        <f t="shared" si="1293"/>
        <v/>
      </c>
      <c r="AU901" s="114" t="str">
        <f t="shared" si="1294"/>
        <v/>
      </c>
      <c r="AV901" s="114" t="str">
        <f t="shared" si="1295"/>
        <v/>
      </c>
      <c r="AW901" s="114" t="str">
        <f t="shared" si="1296"/>
        <v/>
      </c>
      <c r="AX901" s="117" t="str">
        <f t="shared" si="1297"/>
        <v/>
      </c>
      <c r="AY901" s="117" t="str">
        <f t="shared" si="1298"/>
        <v/>
      </c>
      <c r="AZ901" s="111" t="str">
        <f t="shared" si="1299"/>
        <v/>
      </c>
      <c r="BA901" s="133" t="str">
        <f t="shared" si="1300"/>
        <v/>
      </c>
      <c r="BB901" s="126" t="str">
        <f t="shared" si="1239"/>
        <v/>
      </c>
      <c r="BC901" s="126" t="str">
        <f t="shared" si="1240"/>
        <v/>
      </c>
      <c r="BD901" s="127" t="str">
        <f t="shared" si="1241"/>
        <v/>
      </c>
      <c r="BE901" s="115" t="str">
        <f t="shared" si="1242"/>
        <v/>
      </c>
      <c r="BF901" s="148" t="str">
        <f t="shared" si="1243"/>
        <v/>
      </c>
      <c r="BG901" s="126" t="str">
        <f t="shared" si="1244"/>
        <v/>
      </c>
      <c r="BH901" s="126" t="str">
        <f t="shared" si="1245"/>
        <v/>
      </c>
      <c r="BI901" s="126" t="str">
        <f t="shared" si="1246"/>
        <v/>
      </c>
      <c r="BJ901" s="126" t="str">
        <f t="shared" si="1247"/>
        <v/>
      </c>
      <c r="BK901" s="111" t="str">
        <f t="shared" si="1248"/>
        <v/>
      </c>
      <c r="BL901" s="118" t="str">
        <f t="shared" si="1301"/>
        <v/>
      </c>
      <c r="BM901" s="115" t="str">
        <f t="shared" si="1249"/>
        <v/>
      </c>
      <c r="BN901" s="110" t="str">
        <f t="shared" si="1250"/>
        <v/>
      </c>
      <c r="BO901" s="110" t="str">
        <f t="shared" si="1251"/>
        <v/>
      </c>
      <c r="BP901" s="111" t="str">
        <f t="shared" si="1302"/>
        <v/>
      </c>
      <c r="BQ901" s="110" t="str">
        <f t="shared" si="1303"/>
        <v/>
      </c>
      <c r="BR901" s="153"/>
      <c r="BS901" s="115" t="str">
        <f t="shared" si="1252"/>
        <v/>
      </c>
      <c r="BT901" s="132" t="str">
        <f t="shared" ref="BT901:BT964" si="1315">IF(AND(ISNUMBER(INDEX(D25_bolus,n-1)),ISNUMBER(INDEX(D25_bolus,n-2)),ISNUMBER(INDEX(D25_bolus,n-3))),3,
IF(AND(ISNUMBER(INDEX(D25_bolus,n-1)),ISNUMBER(INDEX(D25_bolus,n-2))),2,
IF(AND(ISNUMBER(INDEX(D25_bolus,n-1))),1,
"")))</f>
        <v/>
      </c>
      <c r="BU901" s="146" t="str">
        <f t="shared" si="1253"/>
        <v/>
      </c>
      <c r="BV901" s="115" t="str">
        <f t="shared" si="1254"/>
        <v/>
      </c>
      <c r="BW901" s="118" t="str">
        <f t="shared" si="1255"/>
        <v/>
      </c>
      <c r="BX901" s="119"/>
      <c r="BY901" s="111" t="str">
        <f t="shared" si="1256"/>
        <v/>
      </c>
      <c r="BZ901" s="111" t="str">
        <f t="shared" si="1257"/>
        <v/>
      </c>
      <c r="CA901" s="111" t="str">
        <f t="shared" si="1258"/>
        <v/>
      </c>
      <c r="CB901" s="142" t="str">
        <f t="shared" si="1259"/>
        <v/>
      </c>
      <c r="CC901" s="184" t="str">
        <f t="shared" si="1260"/>
        <v/>
      </c>
      <c r="CD901" s="115" t="str">
        <f t="shared" si="1261"/>
        <v/>
      </c>
      <c r="CE901" s="115" t="str">
        <f t="shared" si="1262"/>
        <v/>
      </c>
      <c r="CF901" s="125" t="str">
        <f t="shared" si="1263"/>
        <v/>
      </c>
      <c r="CG901" s="125" t="str">
        <f t="shared" si="1264"/>
        <v/>
      </c>
      <c r="CH901" s="149" t="str">
        <f t="shared" si="1265"/>
        <v/>
      </c>
      <c r="CI901" s="142" t="str">
        <f t="shared" si="1266"/>
        <v/>
      </c>
      <c r="CJ901" s="119"/>
      <c r="CK901" s="109"/>
      <c r="CL901" s="166" t="str">
        <f t="shared" si="1267"/>
        <v/>
      </c>
      <c r="CM901" s="166" t="str">
        <f t="shared" si="1268"/>
        <v/>
      </c>
      <c r="CN901" s="163" t="str">
        <f t="shared" si="1269"/>
        <v/>
      </c>
      <c r="CO901" s="164" t="str">
        <f t="shared" si="1270"/>
        <v/>
      </c>
      <c r="CP901" s="109"/>
      <c r="CQ901" s="163" t="str">
        <f t="shared" si="1271"/>
        <v/>
      </c>
      <c r="CR901" s="163" t="str">
        <f t="shared" si="1272"/>
        <v/>
      </c>
      <c r="CS901" s="109"/>
      <c r="CT901" s="112" t="str">
        <f t="shared" si="1304"/>
        <v/>
      </c>
      <c r="CU901" s="145" t="str">
        <f t="shared" si="1305"/>
        <v/>
      </c>
      <c r="CV901" s="111" t="str">
        <f t="shared" si="1306"/>
        <v/>
      </c>
      <c r="CW901" s="111" t="str">
        <f t="shared" si="1307"/>
        <v/>
      </c>
      <c r="CX901" s="109" t="str">
        <f t="shared" si="1273"/>
        <v/>
      </c>
      <c r="CY901" s="126" t="str">
        <f t="shared" si="1274"/>
        <v/>
      </c>
      <c r="CZ901" s="126" t="str">
        <f t="shared" si="1275"/>
        <v/>
      </c>
      <c r="DA901" s="126" t="str">
        <f t="shared" si="1276"/>
        <v/>
      </c>
      <c r="DB901" s="145" t="str">
        <f t="shared" si="1277"/>
        <v/>
      </c>
      <c r="DC901" s="143" t="str">
        <f t="shared" si="1278"/>
        <v/>
      </c>
      <c r="DD901" s="121"/>
      <c r="DE901" s="113" t="str">
        <f t="shared" si="1279"/>
        <v/>
      </c>
      <c r="DF901" s="113" t="str">
        <f t="shared" si="1280"/>
        <v/>
      </c>
      <c r="DG901" s="111" t="e">
        <f t="shared" si="1308"/>
        <v>#N/A</v>
      </c>
      <c r="DH901" s="108" t="str">
        <f t="shared" si="1281"/>
        <v/>
      </c>
      <c r="DI901" s="108" t="str">
        <f t="shared" si="1309"/>
        <v/>
      </c>
      <c r="DJ901" s="108" t="str">
        <f t="shared" si="1310"/>
        <v/>
      </c>
      <c r="DK901" s="108" t="str">
        <f t="shared" si="1313"/>
        <v/>
      </c>
      <c r="DL901" s="108" t="str">
        <f t="shared" si="1311"/>
        <v/>
      </c>
      <c r="DM901" s="108" t="str">
        <f t="shared" si="1312"/>
        <v/>
      </c>
      <c r="DN901" s="103"/>
      <c r="DO901" s="170" t="str">
        <f t="shared" si="1282"/>
        <v/>
      </c>
      <c r="DP901" s="170" t="str">
        <f t="shared" si="1283"/>
        <v/>
      </c>
      <c r="DQ901" s="170" t="str">
        <f t="shared" si="1284"/>
        <v/>
      </c>
      <c r="DR901" s="55" t="str">
        <f t="shared" si="1285"/>
        <v/>
      </c>
      <c r="DS901" s="55" t="str">
        <f t="shared" si="1286"/>
        <v/>
      </c>
      <c r="DT901" s="173" t="str">
        <f t="shared" si="1287"/>
        <v/>
      </c>
      <c r="DU901" s="55" t="str">
        <f t="shared" si="1288"/>
        <v/>
      </c>
      <c r="DV901" s="21" t="str">
        <f t="shared" si="1289"/>
        <v/>
      </c>
      <c r="DW901" s="11" t="str">
        <f t="shared" si="1314"/>
        <v/>
      </c>
      <c r="DX901" s="12" t="str">
        <f t="shared" si="1290"/>
        <v/>
      </c>
      <c r="DY901" s="15"/>
    </row>
    <row r="902" spans="1:129" ht="19.899999999999999" customHeight="1" x14ac:dyDescent="0.25">
      <c r="A902" s="47">
        <f t="shared" si="1291"/>
        <v>901</v>
      </c>
      <c r="B902" s="176"/>
      <c r="C902" s="194"/>
      <c r="D902" s="176"/>
      <c r="E902" s="194"/>
      <c r="F902" s="192"/>
      <c r="G902" s="193"/>
      <c r="H902" s="176"/>
      <c r="I902" s="176"/>
      <c r="J902" s="180"/>
      <c r="K902" s="180"/>
      <c r="L902" s="180"/>
      <c r="M902" s="40"/>
      <c r="N902" s="10" t="str">
        <f t="shared" si="1234"/>
        <v/>
      </c>
      <c r="O902" s="13"/>
      <c r="P902" s="26" t="str">
        <f t="shared" si="1232"/>
        <v/>
      </c>
      <c r="Q902" s="26" t="str">
        <f t="shared" si="1232"/>
        <v/>
      </c>
      <c r="R902" s="26" t="str">
        <f t="shared" si="1232"/>
        <v/>
      </c>
      <c r="S902" s="26" t="str">
        <f t="shared" si="1232"/>
        <v/>
      </c>
      <c r="T902" s="26" t="str">
        <f t="shared" si="1232"/>
        <v/>
      </c>
      <c r="U902" s="157" t="str">
        <f t="shared" si="1232"/>
        <v/>
      </c>
      <c r="V902" s="26" t="str">
        <f t="shared" si="1232"/>
        <v/>
      </c>
      <c r="W902" s="26" t="str">
        <f t="shared" si="1232"/>
        <v/>
      </c>
      <c r="X902" s="26" t="str">
        <f t="shared" si="1232"/>
        <v/>
      </c>
      <c r="Y902" s="24" t="str">
        <f t="shared" si="1232"/>
        <v/>
      </c>
      <c r="Z902" s="18" t="str">
        <f t="shared" si="1233"/>
        <v/>
      </c>
      <c r="AA902" s="24" t="str">
        <f t="shared" si="1233"/>
        <v/>
      </c>
      <c r="AB902" s="24" t="str">
        <f t="shared" si="1233"/>
        <v/>
      </c>
      <c r="AC902" s="26" t="str">
        <f t="shared" si="1233"/>
        <v/>
      </c>
      <c r="AD902" s="33" t="str">
        <f t="shared" si="1233"/>
        <v/>
      </c>
      <c r="AE902" s="24" t="str">
        <f t="shared" si="1233"/>
        <v/>
      </c>
      <c r="AF902" s="26" t="str">
        <f t="shared" si="1233"/>
        <v/>
      </c>
      <c r="AG902" s="24" t="str">
        <f t="shared" si="1233"/>
        <v/>
      </c>
      <c r="AH902" s="26" t="str">
        <f t="shared" si="1233"/>
        <v/>
      </c>
      <c r="AI902" s="26" t="str">
        <f t="shared" si="1233"/>
        <v/>
      </c>
      <c r="AJ902" s="26" t="str">
        <f t="shared" si="1233"/>
        <v/>
      </c>
      <c r="AK902" s="26" t="str">
        <f t="shared" si="1233"/>
        <v/>
      </c>
      <c r="AL902" s="26" t="str">
        <f t="shared" si="1233"/>
        <v/>
      </c>
      <c r="AM902" s="18" t="str">
        <f t="shared" si="1233"/>
        <v/>
      </c>
      <c r="AN902" s="9"/>
      <c r="AO902" s="152" t="str">
        <f t="shared" si="1292"/>
        <v/>
      </c>
      <c r="AP902" s="150" t="str">
        <f t="shared" si="1235"/>
        <v/>
      </c>
      <c r="AQ902" s="151" t="str">
        <f t="shared" si="1236"/>
        <v/>
      </c>
      <c r="AR902" s="107" t="str">
        <f t="shared" si="1237"/>
        <v/>
      </c>
      <c r="AS902" s="128" t="str">
        <f t="shared" si="1238"/>
        <v/>
      </c>
      <c r="AT902" s="114" t="str">
        <f t="shared" si="1293"/>
        <v/>
      </c>
      <c r="AU902" s="114" t="str">
        <f t="shared" si="1294"/>
        <v/>
      </c>
      <c r="AV902" s="114" t="str">
        <f t="shared" si="1295"/>
        <v/>
      </c>
      <c r="AW902" s="114" t="str">
        <f t="shared" si="1296"/>
        <v/>
      </c>
      <c r="AX902" s="117" t="str">
        <f t="shared" si="1297"/>
        <v/>
      </c>
      <c r="AY902" s="117" t="str">
        <f t="shared" si="1298"/>
        <v/>
      </c>
      <c r="AZ902" s="111" t="str">
        <f t="shared" si="1299"/>
        <v/>
      </c>
      <c r="BA902" s="133" t="str">
        <f t="shared" si="1300"/>
        <v/>
      </c>
      <c r="BB902" s="126" t="str">
        <f t="shared" si="1239"/>
        <v/>
      </c>
      <c r="BC902" s="126" t="str">
        <f t="shared" si="1240"/>
        <v/>
      </c>
      <c r="BD902" s="127" t="str">
        <f t="shared" si="1241"/>
        <v/>
      </c>
      <c r="BE902" s="115" t="str">
        <f t="shared" si="1242"/>
        <v/>
      </c>
      <c r="BF902" s="148" t="str">
        <f t="shared" si="1243"/>
        <v/>
      </c>
      <c r="BG902" s="126" t="str">
        <f t="shared" si="1244"/>
        <v/>
      </c>
      <c r="BH902" s="126" t="str">
        <f t="shared" si="1245"/>
        <v/>
      </c>
      <c r="BI902" s="126" t="str">
        <f t="shared" si="1246"/>
        <v/>
      </c>
      <c r="BJ902" s="126" t="str">
        <f t="shared" si="1247"/>
        <v/>
      </c>
      <c r="BK902" s="111" t="str">
        <f t="shared" si="1248"/>
        <v/>
      </c>
      <c r="BL902" s="118" t="str">
        <f t="shared" si="1301"/>
        <v/>
      </c>
      <c r="BM902" s="115" t="str">
        <f t="shared" si="1249"/>
        <v/>
      </c>
      <c r="BN902" s="110" t="str">
        <f t="shared" si="1250"/>
        <v/>
      </c>
      <c r="BO902" s="110" t="str">
        <f t="shared" si="1251"/>
        <v/>
      </c>
      <c r="BP902" s="111" t="str">
        <f t="shared" si="1302"/>
        <v/>
      </c>
      <c r="BQ902" s="110" t="str">
        <f t="shared" si="1303"/>
        <v/>
      </c>
      <c r="BR902" s="153"/>
      <c r="BS902" s="115" t="str">
        <f t="shared" si="1252"/>
        <v/>
      </c>
      <c r="BT902" s="132" t="str">
        <f t="shared" si="1315"/>
        <v/>
      </c>
      <c r="BU902" s="146" t="str">
        <f t="shared" si="1253"/>
        <v/>
      </c>
      <c r="BV902" s="115" t="str">
        <f t="shared" si="1254"/>
        <v/>
      </c>
      <c r="BW902" s="118" t="str">
        <f t="shared" si="1255"/>
        <v/>
      </c>
      <c r="BX902" s="119"/>
      <c r="BY902" s="111" t="str">
        <f t="shared" si="1256"/>
        <v/>
      </c>
      <c r="BZ902" s="111" t="str">
        <f t="shared" si="1257"/>
        <v/>
      </c>
      <c r="CA902" s="111" t="str">
        <f t="shared" si="1258"/>
        <v/>
      </c>
      <c r="CB902" s="142" t="str">
        <f t="shared" si="1259"/>
        <v/>
      </c>
      <c r="CC902" s="184" t="str">
        <f t="shared" si="1260"/>
        <v/>
      </c>
      <c r="CD902" s="115" t="str">
        <f t="shared" si="1261"/>
        <v/>
      </c>
      <c r="CE902" s="115" t="str">
        <f t="shared" si="1262"/>
        <v/>
      </c>
      <c r="CF902" s="125" t="str">
        <f t="shared" si="1263"/>
        <v/>
      </c>
      <c r="CG902" s="125" t="str">
        <f t="shared" si="1264"/>
        <v/>
      </c>
      <c r="CH902" s="149" t="str">
        <f t="shared" si="1265"/>
        <v/>
      </c>
      <c r="CI902" s="142" t="str">
        <f t="shared" si="1266"/>
        <v/>
      </c>
      <c r="CJ902" s="119"/>
      <c r="CK902" s="109"/>
      <c r="CL902" s="166" t="str">
        <f t="shared" si="1267"/>
        <v/>
      </c>
      <c r="CM902" s="166" t="str">
        <f t="shared" si="1268"/>
        <v/>
      </c>
      <c r="CN902" s="163" t="str">
        <f t="shared" si="1269"/>
        <v/>
      </c>
      <c r="CO902" s="164" t="str">
        <f t="shared" si="1270"/>
        <v/>
      </c>
      <c r="CP902" s="109"/>
      <c r="CQ902" s="163" t="str">
        <f t="shared" si="1271"/>
        <v/>
      </c>
      <c r="CR902" s="163" t="str">
        <f t="shared" si="1272"/>
        <v/>
      </c>
      <c r="CS902" s="109"/>
      <c r="CT902" s="112" t="str">
        <f t="shared" si="1304"/>
        <v/>
      </c>
      <c r="CU902" s="145" t="str">
        <f t="shared" si="1305"/>
        <v/>
      </c>
      <c r="CV902" s="111" t="str">
        <f t="shared" si="1306"/>
        <v/>
      </c>
      <c r="CW902" s="111" t="str">
        <f t="shared" si="1307"/>
        <v/>
      </c>
      <c r="CX902" s="109" t="str">
        <f t="shared" si="1273"/>
        <v/>
      </c>
      <c r="CY902" s="126" t="str">
        <f t="shared" si="1274"/>
        <v/>
      </c>
      <c r="CZ902" s="126" t="str">
        <f t="shared" si="1275"/>
        <v/>
      </c>
      <c r="DA902" s="126" t="str">
        <f t="shared" si="1276"/>
        <v/>
      </c>
      <c r="DB902" s="145" t="str">
        <f t="shared" si="1277"/>
        <v/>
      </c>
      <c r="DC902" s="143" t="str">
        <f t="shared" si="1278"/>
        <v/>
      </c>
      <c r="DD902" s="121"/>
      <c r="DE902" s="113" t="str">
        <f t="shared" si="1279"/>
        <v/>
      </c>
      <c r="DF902" s="113" t="str">
        <f t="shared" si="1280"/>
        <v/>
      </c>
      <c r="DG902" s="111" t="e">
        <f t="shared" si="1308"/>
        <v>#N/A</v>
      </c>
      <c r="DH902" s="108" t="str">
        <f t="shared" si="1281"/>
        <v/>
      </c>
      <c r="DI902" s="108" t="str">
        <f t="shared" si="1309"/>
        <v/>
      </c>
      <c r="DJ902" s="108" t="str">
        <f t="shared" si="1310"/>
        <v/>
      </c>
      <c r="DK902" s="108" t="str">
        <f t="shared" si="1313"/>
        <v/>
      </c>
      <c r="DL902" s="108" t="str">
        <f t="shared" si="1311"/>
        <v/>
      </c>
      <c r="DM902" s="108" t="str">
        <f t="shared" si="1312"/>
        <v/>
      </c>
      <c r="DN902" s="103"/>
      <c r="DO902" s="170" t="str">
        <f t="shared" si="1282"/>
        <v/>
      </c>
      <c r="DP902" s="170" t="str">
        <f t="shared" si="1283"/>
        <v/>
      </c>
      <c r="DQ902" s="170" t="str">
        <f t="shared" si="1284"/>
        <v/>
      </c>
      <c r="DR902" s="55" t="str">
        <f t="shared" si="1285"/>
        <v/>
      </c>
      <c r="DS902" s="55" t="str">
        <f t="shared" si="1286"/>
        <v/>
      </c>
      <c r="DT902" s="173" t="str">
        <f t="shared" si="1287"/>
        <v/>
      </c>
      <c r="DU902" s="55" t="str">
        <f t="shared" si="1288"/>
        <v/>
      </c>
      <c r="DV902" s="21" t="str">
        <f t="shared" si="1289"/>
        <v/>
      </c>
      <c r="DW902" s="11" t="str">
        <f t="shared" si="1314"/>
        <v/>
      </c>
      <c r="DX902" s="12" t="str">
        <f t="shared" si="1290"/>
        <v/>
      </c>
      <c r="DY902" s="15"/>
    </row>
    <row r="903" spans="1:129" ht="19.899999999999999" customHeight="1" x14ac:dyDescent="0.25">
      <c r="A903" s="47">
        <f t="shared" si="1291"/>
        <v>902</v>
      </c>
      <c r="B903" s="176"/>
      <c r="C903" s="194"/>
      <c r="D903" s="176"/>
      <c r="E903" s="194"/>
      <c r="F903" s="192"/>
      <c r="G903" s="193"/>
      <c r="H903" s="176"/>
      <c r="I903" s="176"/>
      <c r="J903" s="180"/>
      <c r="K903" s="180"/>
      <c r="L903" s="180"/>
      <c r="M903" s="40"/>
      <c r="N903" s="10" t="str">
        <f t="shared" si="1234"/>
        <v/>
      </c>
      <c r="O903" s="13"/>
      <c r="P903" s="26" t="str">
        <f t="shared" si="1232"/>
        <v/>
      </c>
      <c r="Q903" s="26" t="str">
        <f t="shared" si="1232"/>
        <v/>
      </c>
      <c r="R903" s="26" t="str">
        <f t="shared" si="1232"/>
        <v/>
      </c>
      <c r="S903" s="26" t="str">
        <f t="shared" si="1232"/>
        <v/>
      </c>
      <c r="T903" s="26" t="str">
        <f t="shared" si="1232"/>
        <v/>
      </c>
      <c r="U903" s="157" t="str">
        <f t="shared" si="1232"/>
        <v/>
      </c>
      <c r="V903" s="26" t="str">
        <f t="shared" si="1232"/>
        <v/>
      </c>
      <c r="W903" s="26" t="str">
        <f t="shared" si="1232"/>
        <v/>
      </c>
      <c r="X903" s="26" t="str">
        <f t="shared" si="1232"/>
        <v/>
      </c>
      <c r="Y903" s="24" t="str">
        <f t="shared" si="1232"/>
        <v/>
      </c>
      <c r="Z903" s="18" t="str">
        <f t="shared" si="1233"/>
        <v/>
      </c>
      <c r="AA903" s="24" t="str">
        <f t="shared" si="1233"/>
        <v/>
      </c>
      <c r="AB903" s="24" t="str">
        <f t="shared" si="1233"/>
        <v/>
      </c>
      <c r="AC903" s="26" t="str">
        <f t="shared" si="1233"/>
        <v/>
      </c>
      <c r="AD903" s="33" t="str">
        <f t="shared" si="1233"/>
        <v/>
      </c>
      <c r="AE903" s="24" t="str">
        <f t="shared" si="1233"/>
        <v/>
      </c>
      <c r="AF903" s="26" t="str">
        <f t="shared" si="1233"/>
        <v/>
      </c>
      <c r="AG903" s="24" t="str">
        <f t="shared" si="1233"/>
        <v/>
      </c>
      <c r="AH903" s="26" t="str">
        <f t="shared" si="1233"/>
        <v/>
      </c>
      <c r="AI903" s="26" t="str">
        <f t="shared" si="1233"/>
        <v/>
      </c>
      <c r="AJ903" s="26" t="str">
        <f t="shared" si="1233"/>
        <v/>
      </c>
      <c r="AK903" s="26" t="str">
        <f t="shared" si="1233"/>
        <v/>
      </c>
      <c r="AL903" s="26" t="str">
        <f t="shared" si="1233"/>
        <v/>
      </c>
      <c r="AM903" s="18" t="str">
        <f t="shared" si="1233"/>
        <v/>
      </c>
      <c r="AN903" s="9"/>
      <c r="AO903" s="152" t="str">
        <f t="shared" si="1292"/>
        <v/>
      </c>
      <c r="AP903" s="150" t="str">
        <f t="shared" si="1235"/>
        <v/>
      </c>
      <c r="AQ903" s="151" t="str">
        <f t="shared" si="1236"/>
        <v/>
      </c>
      <c r="AR903" s="107" t="str">
        <f t="shared" si="1237"/>
        <v/>
      </c>
      <c r="AS903" s="128" t="str">
        <f t="shared" si="1238"/>
        <v/>
      </c>
      <c r="AT903" s="114" t="str">
        <f t="shared" si="1293"/>
        <v/>
      </c>
      <c r="AU903" s="114" t="str">
        <f t="shared" si="1294"/>
        <v/>
      </c>
      <c r="AV903" s="114" t="str">
        <f t="shared" si="1295"/>
        <v/>
      </c>
      <c r="AW903" s="114" t="str">
        <f t="shared" si="1296"/>
        <v/>
      </c>
      <c r="AX903" s="117" t="str">
        <f t="shared" si="1297"/>
        <v/>
      </c>
      <c r="AY903" s="117" t="str">
        <f t="shared" si="1298"/>
        <v/>
      </c>
      <c r="AZ903" s="111" t="str">
        <f t="shared" si="1299"/>
        <v/>
      </c>
      <c r="BA903" s="133" t="str">
        <f t="shared" si="1300"/>
        <v/>
      </c>
      <c r="BB903" s="126" t="str">
        <f t="shared" si="1239"/>
        <v/>
      </c>
      <c r="BC903" s="126" t="str">
        <f t="shared" si="1240"/>
        <v/>
      </c>
      <c r="BD903" s="127" t="str">
        <f t="shared" si="1241"/>
        <v/>
      </c>
      <c r="BE903" s="115" t="str">
        <f t="shared" si="1242"/>
        <v/>
      </c>
      <c r="BF903" s="148" t="str">
        <f t="shared" si="1243"/>
        <v/>
      </c>
      <c r="BG903" s="126" t="str">
        <f t="shared" si="1244"/>
        <v/>
      </c>
      <c r="BH903" s="126" t="str">
        <f t="shared" si="1245"/>
        <v/>
      </c>
      <c r="BI903" s="126" t="str">
        <f t="shared" si="1246"/>
        <v/>
      </c>
      <c r="BJ903" s="126" t="str">
        <f t="shared" si="1247"/>
        <v/>
      </c>
      <c r="BK903" s="111" t="str">
        <f t="shared" si="1248"/>
        <v/>
      </c>
      <c r="BL903" s="118" t="str">
        <f t="shared" si="1301"/>
        <v/>
      </c>
      <c r="BM903" s="115" t="str">
        <f t="shared" si="1249"/>
        <v/>
      </c>
      <c r="BN903" s="110" t="str">
        <f t="shared" si="1250"/>
        <v/>
      </c>
      <c r="BO903" s="110" t="str">
        <f t="shared" si="1251"/>
        <v/>
      </c>
      <c r="BP903" s="111" t="str">
        <f t="shared" si="1302"/>
        <v/>
      </c>
      <c r="BQ903" s="110" t="str">
        <f t="shared" si="1303"/>
        <v/>
      </c>
      <c r="BR903" s="153"/>
      <c r="BS903" s="115" t="str">
        <f t="shared" si="1252"/>
        <v/>
      </c>
      <c r="BT903" s="132" t="str">
        <f t="shared" si="1315"/>
        <v/>
      </c>
      <c r="BU903" s="146" t="str">
        <f t="shared" si="1253"/>
        <v/>
      </c>
      <c r="BV903" s="115" t="str">
        <f t="shared" si="1254"/>
        <v/>
      </c>
      <c r="BW903" s="118" t="str">
        <f t="shared" si="1255"/>
        <v/>
      </c>
      <c r="BX903" s="119"/>
      <c r="BY903" s="111" t="str">
        <f t="shared" si="1256"/>
        <v/>
      </c>
      <c r="BZ903" s="111" t="str">
        <f t="shared" si="1257"/>
        <v/>
      </c>
      <c r="CA903" s="111" t="str">
        <f t="shared" si="1258"/>
        <v/>
      </c>
      <c r="CB903" s="142" t="str">
        <f t="shared" si="1259"/>
        <v/>
      </c>
      <c r="CC903" s="184" t="str">
        <f t="shared" si="1260"/>
        <v/>
      </c>
      <c r="CD903" s="115" t="str">
        <f t="shared" si="1261"/>
        <v/>
      </c>
      <c r="CE903" s="115" t="str">
        <f t="shared" si="1262"/>
        <v/>
      </c>
      <c r="CF903" s="125" t="str">
        <f t="shared" si="1263"/>
        <v/>
      </c>
      <c r="CG903" s="125" t="str">
        <f t="shared" si="1264"/>
        <v/>
      </c>
      <c r="CH903" s="149" t="str">
        <f t="shared" si="1265"/>
        <v/>
      </c>
      <c r="CI903" s="142" t="str">
        <f t="shared" si="1266"/>
        <v/>
      </c>
      <c r="CJ903" s="119"/>
      <c r="CK903" s="109"/>
      <c r="CL903" s="166" t="str">
        <f t="shared" si="1267"/>
        <v/>
      </c>
      <c r="CM903" s="166" t="str">
        <f t="shared" si="1268"/>
        <v/>
      </c>
      <c r="CN903" s="163" t="str">
        <f t="shared" si="1269"/>
        <v/>
      </c>
      <c r="CO903" s="164" t="str">
        <f t="shared" si="1270"/>
        <v/>
      </c>
      <c r="CP903" s="109"/>
      <c r="CQ903" s="163" t="str">
        <f t="shared" si="1271"/>
        <v/>
      </c>
      <c r="CR903" s="163" t="str">
        <f t="shared" si="1272"/>
        <v/>
      </c>
      <c r="CS903" s="109"/>
      <c r="CT903" s="112" t="str">
        <f t="shared" si="1304"/>
        <v/>
      </c>
      <c r="CU903" s="145" t="str">
        <f t="shared" si="1305"/>
        <v/>
      </c>
      <c r="CV903" s="111" t="str">
        <f t="shared" si="1306"/>
        <v/>
      </c>
      <c r="CW903" s="111" t="str">
        <f t="shared" si="1307"/>
        <v/>
      </c>
      <c r="CX903" s="109" t="str">
        <f t="shared" si="1273"/>
        <v/>
      </c>
      <c r="CY903" s="126" t="str">
        <f t="shared" si="1274"/>
        <v/>
      </c>
      <c r="CZ903" s="126" t="str">
        <f t="shared" si="1275"/>
        <v/>
      </c>
      <c r="DA903" s="126" t="str">
        <f t="shared" si="1276"/>
        <v/>
      </c>
      <c r="DB903" s="145" t="str">
        <f t="shared" si="1277"/>
        <v/>
      </c>
      <c r="DC903" s="143" t="str">
        <f t="shared" si="1278"/>
        <v/>
      </c>
      <c r="DD903" s="121"/>
      <c r="DE903" s="113" t="str">
        <f t="shared" si="1279"/>
        <v/>
      </c>
      <c r="DF903" s="113" t="str">
        <f t="shared" si="1280"/>
        <v/>
      </c>
      <c r="DG903" s="111" t="e">
        <f t="shared" si="1308"/>
        <v>#N/A</v>
      </c>
      <c r="DH903" s="108" t="str">
        <f t="shared" si="1281"/>
        <v/>
      </c>
      <c r="DI903" s="108" t="str">
        <f t="shared" si="1309"/>
        <v/>
      </c>
      <c r="DJ903" s="108" t="str">
        <f t="shared" si="1310"/>
        <v/>
      </c>
      <c r="DK903" s="108" t="str">
        <f t="shared" si="1313"/>
        <v/>
      </c>
      <c r="DL903" s="108" t="str">
        <f t="shared" si="1311"/>
        <v/>
      </c>
      <c r="DM903" s="108" t="str">
        <f t="shared" si="1312"/>
        <v/>
      </c>
      <c r="DN903" s="103"/>
      <c r="DO903" s="170" t="str">
        <f t="shared" si="1282"/>
        <v/>
      </c>
      <c r="DP903" s="170" t="str">
        <f t="shared" si="1283"/>
        <v/>
      </c>
      <c r="DQ903" s="170" t="str">
        <f t="shared" si="1284"/>
        <v/>
      </c>
      <c r="DR903" s="55" t="str">
        <f t="shared" si="1285"/>
        <v/>
      </c>
      <c r="DS903" s="55" t="str">
        <f t="shared" si="1286"/>
        <v/>
      </c>
      <c r="DT903" s="173" t="str">
        <f t="shared" si="1287"/>
        <v/>
      </c>
      <c r="DU903" s="55" t="str">
        <f t="shared" si="1288"/>
        <v/>
      </c>
      <c r="DV903" s="21" t="str">
        <f t="shared" si="1289"/>
        <v/>
      </c>
      <c r="DW903" s="11" t="str">
        <f t="shared" si="1314"/>
        <v/>
      </c>
      <c r="DX903" s="12" t="str">
        <f t="shared" si="1290"/>
        <v/>
      </c>
      <c r="DY903" s="15"/>
    </row>
    <row r="904" spans="1:129" ht="19.899999999999999" customHeight="1" x14ac:dyDescent="0.25">
      <c r="A904" s="47">
        <f t="shared" si="1291"/>
        <v>903</v>
      </c>
      <c r="B904" s="176"/>
      <c r="C904" s="194"/>
      <c r="D904" s="176"/>
      <c r="E904" s="194"/>
      <c r="F904" s="192"/>
      <c r="G904" s="193"/>
      <c r="H904" s="176"/>
      <c r="I904" s="176"/>
      <c r="J904" s="180"/>
      <c r="K904" s="180"/>
      <c r="L904" s="180"/>
      <c r="M904" s="40"/>
      <c r="N904" s="10" t="str">
        <f t="shared" si="1234"/>
        <v/>
      </c>
      <c r="O904" s="13"/>
      <c r="P904" s="26" t="str">
        <f t="shared" si="1232"/>
        <v/>
      </c>
      <c r="Q904" s="26" t="str">
        <f t="shared" si="1232"/>
        <v/>
      </c>
      <c r="R904" s="26" t="str">
        <f t="shared" si="1232"/>
        <v/>
      </c>
      <c r="S904" s="26" t="str">
        <f t="shared" si="1232"/>
        <v/>
      </c>
      <c r="T904" s="26" t="str">
        <f t="shared" si="1232"/>
        <v/>
      </c>
      <c r="U904" s="157" t="str">
        <f t="shared" si="1232"/>
        <v/>
      </c>
      <c r="V904" s="26" t="str">
        <f t="shared" si="1232"/>
        <v/>
      </c>
      <c r="W904" s="26" t="str">
        <f t="shared" si="1232"/>
        <v/>
      </c>
      <c r="X904" s="26" t="str">
        <f t="shared" si="1232"/>
        <v/>
      </c>
      <c r="Y904" s="24" t="str">
        <f t="shared" si="1232"/>
        <v/>
      </c>
      <c r="Z904" s="18" t="str">
        <f t="shared" si="1233"/>
        <v/>
      </c>
      <c r="AA904" s="24" t="str">
        <f t="shared" si="1233"/>
        <v/>
      </c>
      <c r="AB904" s="24" t="str">
        <f t="shared" si="1233"/>
        <v/>
      </c>
      <c r="AC904" s="26" t="str">
        <f t="shared" si="1233"/>
        <v/>
      </c>
      <c r="AD904" s="33" t="str">
        <f t="shared" si="1233"/>
        <v/>
      </c>
      <c r="AE904" s="24" t="str">
        <f t="shared" si="1233"/>
        <v/>
      </c>
      <c r="AF904" s="26" t="str">
        <f t="shared" si="1233"/>
        <v/>
      </c>
      <c r="AG904" s="24" t="str">
        <f t="shared" si="1233"/>
        <v/>
      </c>
      <c r="AH904" s="26" t="str">
        <f t="shared" si="1233"/>
        <v/>
      </c>
      <c r="AI904" s="26" t="str">
        <f t="shared" si="1233"/>
        <v/>
      </c>
      <c r="AJ904" s="26" t="str">
        <f t="shared" si="1233"/>
        <v/>
      </c>
      <c r="AK904" s="26" t="str">
        <f t="shared" si="1233"/>
        <v/>
      </c>
      <c r="AL904" s="26" t="str">
        <f t="shared" si="1233"/>
        <v/>
      </c>
      <c r="AM904" s="18" t="str">
        <f t="shared" si="1233"/>
        <v/>
      </c>
      <c r="AN904" s="9"/>
      <c r="AO904" s="152" t="str">
        <f t="shared" si="1292"/>
        <v/>
      </c>
      <c r="AP904" s="150" t="str">
        <f t="shared" si="1235"/>
        <v/>
      </c>
      <c r="AQ904" s="151" t="str">
        <f t="shared" si="1236"/>
        <v/>
      </c>
      <c r="AR904" s="107" t="str">
        <f t="shared" si="1237"/>
        <v/>
      </c>
      <c r="AS904" s="128" t="str">
        <f t="shared" si="1238"/>
        <v/>
      </c>
      <c r="AT904" s="114" t="str">
        <f t="shared" si="1293"/>
        <v/>
      </c>
      <c r="AU904" s="114" t="str">
        <f t="shared" si="1294"/>
        <v/>
      </c>
      <c r="AV904" s="114" t="str">
        <f t="shared" si="1295"/>
        <v/>
      </c>
      <c r="AW904" s="114" t="str">
        <f t="shared" si="1296"/>
        <v/>
      </c>
      <c r="AX904" s="117" t="str">
        <f t="shared" si="1297"/>
        <v/>
      </c>
      <c r="AY904" s="117" t="str">
        <f t="shared" si="1298"/>
        <v/>
      </c>
      <c r="AZ904" s="111" t="str">
        <f t="shared" si="1299"/>
        <v/>
      </c>
      <c r="BA904" s="133" t="str">
        <f t="shared" si="1300"/>
        <v/>
      </c>
      <c r="BB904" s="126" t="str">
        <f t="shared" si="1239"/>
        <v/>
      </c>
      <c r="BC904" s="126" t="str">
        <f t="shared" si="1240"/>
        <v/>
      </c>
      <c r="BD904" s="127" t="str">
        <f t="shared" si="1241"/>
        <v/>
      </c>
      <c r="BE904" s="115" t="str">
        <f t="shared" si="1242"/>
        <v/>
      </c>
      <c r="BF904" s="148" t="str">
        <f t="shared" si="1243"/>
        <v/>
      </c>
      <c r="BG904" s="126" t="str">
        <f t="shared" si="1244"/>
        <v/>
      </c>
      <c r="BH904" s="126" t="str">
        <f t="shared" si="1245"/>
        <v/>
      </c>
      <c r="BI904" s="126" t="str">
        <f t="shared" si="1246"/>
        <v/>
      </c>
      <c r="BJ904" s="126" t="str">
        <f t="shared" si="1247"/>
        <v/>
      </c>
      <c r="BK904" s="111" t="str">
        <f t="shared" si="1248"/>
        <v/>
      </c>
      <c r="BL904" s="118" t="str">
        <f t="shared" si="1301"/>
        <v/>
      </c>
      <c r="BM904" s="115" t="str">
        <f t="shared" si="1249"/>
        <v/>
      </c>
      <c r="BN904" s="110" t="str">
        <f t="shared" si="1250"/>
        <v/>
      </c>
      <c r="BO904" s="110" t="str">
        <f t="shared" si="1251"/>
        <v/>
      </c>
      <c r="BP904" s="111" t="str">
        <f t="shared" si="1302"/>
        <v/>
      </c>
      <c r="BQ904" s="110" t="str">
        <f t="shared" si="1303"/>
        <v/>
      </c>
      <c r="BR904" s="153"/>
      <c r="BS904" s="115" t="str">
        <f t="shared" si="1252"/>
        <v/>
      </c>
      <c r="BT904" s="132" t="str">
        <f t="shared" si="1315"/>
        <v/>
      </c>
      <c r="BU904" s="146" t="str">
        <f t="shared" si="1253"/>
        <v/>
      </c>
      <c r="BV904" s="115" t="str">
        <f t="shared" si="1254"/>
        <v/>
      </c>
      <c r="BW904" s="118" t="str">
        <f t="shared" si="1255"/>
        <v/>
      </c>
      <c r="BX904" s="119"/>
      <c r="BY904" s="111" t="str">
        <f t="shared" si="1256"/>
        <v/>
      </c>
      <c r="BZ904" s="111" t="str">
        <f t="shared" si="1257"/>
        <v/>
      </c>
      <c r="CA904" s="111" t="str">
        <f t="shared" si="1258"/>
        <v/>
      </c>
      <c r="CB904" s="142" t="str">
        <f t="shared" si="1259"/>
        <v/>
      </c>
      <c r="CC904" s="184" t="str">
        <f t="shared" si="1260"/>
        <v/>
      </c>
      <c r="CD904" s="115" t="str">
        <f t="shared" si="1261"/>
        <v/>
      </c>
      <c r="CE904" s="115" t="str">
        <f t="shared" si="1262"/>
        <v/>
      </c>
      <c r="CF904" s="125" t="str">
        <f t="shared" si="1263"/>
        <v/>
      </c>
      <c r="CG904" s="125" t="str">
        <f t="shared" si="1264"/>
        <v/>
      </c>
      <c r="CH904" s="149" t="str">
        <f t="shared" si="1265"/>
        <v/>
      </c>
      <c r="CI904" s="142" t="str">
        <f t="shared" si="1266"/>
        <v/>
      </c>
      <c r="CJ904" s="119"/>
      <c r="CK904" s="109"/>
      <c r="CL904" s="166" t="str">
        <f t="shared" si="1267"/>
        <v/>
      </c>
      <c r="CM904" s="166" t="str">
        <f t="shared" si="1268"/>
        <v/>
      </c>
      <c r="CN904" s="163" t="str">
        <f t="shared" si="1269"/>
        <v/>
      </c>
      <c r="CO904" s="164" t="str">
        <f t="shared" si="1270"/>
        <v/>
      </c>
      <c r="CP904" s="109"/>
      <c r="CQ904" s="163" t="str">
        <f t="shared" si="1271"/>
        <v/>
      </c>
      <c r="CR904" s="163" t="str">
        <f t="shared" si="1272"/>
        <v/>
      </c>
      <c r="CS904" s="109"/>
      <c r="CT904" s="112" t="str">
        <f t="shared" si="1304"/>
        <v/>
      </c>
      <c r="CU904" s="145" t="str">
        <f t="shared" si="1305"/>
        <v/>
      </c>
      <c r="CV904" s="111" t="str">
        <f t="shared" si="1306"/>
        <v/>
      </c>
      <c r="CW904" s="111" t="str">
        <f t="shared" si="1307"/>
        <v/>
      </c>
      <c r="CX904" s="109" t="str">
        <f t="shared" si="1273"/>
        <v/>
      </c>
      <c r="CY904" s="126" t="str">
        <f t="shared" si="1274"/>
        <v/>
      </c>
      <c r="CZ904" s="126" t="str">
        <f t="shared" si="1275"/>
        <v/>
      </c>
      <c r="DA904" s="126" t="str">
        <f t="shared" si="1276"/>
        <v/>
      </c>
      <c r="DB904" s="145" t="str">
        <f t="shared" si="1277"/>
        <v/>
      </c>
      <c r="DC904" s="143" t="str">
        <f t="shared" si="1278"/>
        <v/>
      </c>
      <c r="DD904" s="121"/>
      <c r="DE904" s="113" t="str">
        <f t="shared" si="1279"/>
        <v/>
      </c>
      <c r="DF904" s="113" t="str">
        <f t="shared" si="1280"/>
        <v/>
      </c>
      <c r="DG904" s="111" t="e">
        <f t="shared" si="1308"/>
        <v>#N/A</v>
      </c>
      <c r="DH904" s="108" t="str">
        <f t="shared" si="1281"/>
        <v/>
      </c>
      <c r="DI904" s="108" t="str">
        <f t="shared" si="1309"/>
        <v/>
      </c>
      <c r="DJ904" s="108" t="str">
        <f t="shared" si="1310"/>
        <v/>
      </c>
      <c r="DK904" s="108" t="str">
        <f t="shared" si="1313"/>
        <v/>
      </c>
      <c r="DL904" s="108" t="str">
        <f t="shared" si="1311"/>
        <v/>
      </c>
      <c r="DM904" s="108" t="str">
        <f t="shared" si="1312"/>
        <v/>
      </c>
      <c r="DN904" s="103"/>
      <c r="DO904" s="170" t="str">
        <f t="shared" si="1282"/>
        <v/>
      </c>
      <c r="DP904" s="170" t="str">
        <f t="shared" si="1283"/>
        <v/>
      </c>
      <c r="DQ904" s="170" t="str">
        <f t="shared" si="1284"/>
        <v/>
      </c>
      <c r="DR904" s="55" t="str">
        <f t="shared" si="1285"/>
        <v/>
      </c>
      <c r="DS904" s="55" t="str">
        <f t="shared" si="1286"/>
        <v/>
      </c>
      <c r="DT904" s="173" t="str">
        <f t="shared" si="1287"/>
        <v/>
      </c>
      <c r="DU904" s="55" t="str">
        <f t="shared" si="1288"/>
        <v/>
      </c>
      <c r="DV904" s="21" t="str">
        <f t="shared" si="1289"/>
        <v/>
      </c>
      <c r="DW904" s="11" t="str">
        <f t="shared" si="1314"/>
        <v/>
      </c>
      <c r="DX904" s="12" t="str">
        <f t="shared" si="1290"/>
        <v/>
      </c>
      <c r="DY904" s="15"/>
    </row>
    <row r="905" spans="1:129" ht="19.899999999999999" customHeight="1" x14ac:dyDescent="0.25">
      <c r="A905" s="47">
        <f t="shared" si="1291"/>
        <v>904</v>
      </c>
      <c r="B905" s="176"/>
      <c r="C905" s="194"/>
      <c r="D905" s="176"/>
      <c r="E905" s="194"/>
      <c r="F905" s="192"/>
      <c r="G905" s="193"/>
      <c r="H905" s="176"/>
      <c r="I905" s="176"/>
      <c r="J905" s="180"/>
      <c r="K905" s="180"/>
      <c r="L905" s="180"/>
      <c r="M905" s="40"/>
      <c r="N905" s="10" t="str">
        <f t="shared" si="1234"/>
        <v/>
      </c>
      <c r="O905" s="13"/>
      <c r="P905" s="26" t="str">
        <f t="shared" si="1232"/>
        <v/>
      </c>
      <c r="Q905" s="26" t="str">
        <f t="shared" si="1232"/>
        <v/>
      </c>
      <c r="R905" s="26" t="str">
        <f t="shared" si="1232"/>
        <v/>
      </c>
      <c r="S905" s="26" t="str">
        <f t="shared" si="1232"/>
        <v/>
      </c>
      <c r="T905" s="26" t="str">
        <f t="shared" si="1232"/>
        <v/>
      </c>
      <c r="U905" s="157" t="str">
        <f t="shared" si="1232"/>
        <v/>
      </c>
      <c r="V905" s="26" t="str">
        <f t="shared" si="1232"/>
        <v/>
      </c>
      <c r="W905" s="26" t="str">
        <f t="shared" si="1232"/>
        <v/>
      </c>
      <c r="X905" s="26" t="str">
        <f t="shared" si="1232"/>
        <v/>
      </c>
      <c r="Y905" s="24" t="str">
        <f t="shared" si="1232"/>
        <v/>
      </c>
      <c r="Z905" s="18" t="str">
        <f t="shared" si="1233"/>
        <v/>
      </c>
      <c r="AA905" s="24" t="str">
        <f t="shared" si="1233"/>
        <v/>
      </c>
      <c r="AB905" s="24" t="str">
        <f t="shared" si="1233"/>
        <v/>
      </c>
      <c r="AC905" s="26" t="str">
        <f t="shared" si="1233"/>
        <v/>
      </c>
      <c r="AD905" s="33" t="str">
        <f t="shared" si="1233"/>
        <v/>
      </c>
      <c r="AE905" s="24" t="str">
        <f t="shared" si="1233"/>
        <v/>
      </c>
      <c r="AF905" s="26" t="str">
        <f t="shared" si="1233"/>
        <v/>
      </c>
      <c r="AG905" s="24" t="str">
        <f t="shared" si="1233"/>
        <v/>
      </c>
      <c r="AH905" s="26" t="str">
        <f t="shared" si="1233"/>
        <v/>
      </c>
      <c r="AI905" s="26" t="str">
        <f t="shared" si="1233"/>
        <v/>
      </c>
      <c r="AJ905" s="26" t="str">
        <f t="shared" si="1233"/>
        <v/>
      </c>
      <c r="AK905" s="26" t="str">
        <f t="shared" si="1233"/>
        <v/>
      </c>
      <c r="AL905" s="26" t="str">
        <f t="shared" si="1233"/>
        <v/>
      </c>
      <c r="AM905" s="18" t="str">
        <f t="shared" si="1233"/>
        <v/>
      </c>
      <c r="AN905" s="9"/>
      <c r="AO905" s="152" t="str">
        <f t="shared" si="1292"/>
        <v/>
      </c>
      <c r="AP905" s="150" t="str">
        <f t="shared" si="1235"/>
        <v/>
      </c>
      <c r="AQ905" s="151" t="str">
        <f t="shared" si="1236"/>
        <v/>
      </c>
      <c r="AR905" s="107" t="str">
        <f t="shared" si="1237"/>
        <v/>
      </c>
      <c r="AS905" s="128" t="str">
        <f t="shared" si="1238"/>
        <v/>
      </c>
      <c r="AT905" s="114" t="str">
        <f t="shared" si="1293"/>
        <v/>
      </c>
      <c r="AU905" s="114" t="str">
        <f t="shared" si="1294"/>
        <v/>
      </c>
      <c r="AV905" s="114" t="str">
        <f t="shared" si="1295"/>
        <v/>
      </c>
      <c r="AW905" s="114" t="str">
        <f t="shared" si="1296"/>
        <v/>
      </c>
      <c r="AX905" s="117" t="str">
        <f t="shared" si="1297"/>
        <v/>
      </c>
      <c r="AY905" s="117" t="str">
        <f t="shared" si="1298"/>
        <v/>
      </c>
      <c r="AZ905" s="111" t="str">
        <f t="shared" si="1299"/>
        <v/>
      </c>
      <c r="BA905" s="133" t="str">
        <f t="shared" si="1300"/>
        <v/>
      </c>
      <c r="BB905" s="126" t="str">
        <f t="shared" si="1239"/>
        <v/>
      </c>
      <c r="BC905" s="126" t="str">
        <f t="shared" si="1240"/>
        <v/>
      </c>
      <c r="BD905" s="127" t="str">
        <f t="shared" si="1241"/>
        <v/>
      </c>
      <c r="BE905" s="115" t="str">
        <f t="shared" si="1242"/>
        <v/>
      </c>
      <c r="BF905" s="148" t="str">
        <f t="shared" si="1243"/>
        <v/>
      </c>
      <c r="BG905" s="126" t="str">
        <f t="shared" si="1244"/>
        <v/>
      </c>
      <c r="BH905" s="126" t="str">
        <f t="shared" si="1245"/>
        <v/>
      </c>
      <c r="BI905" s="126" t="str">
        <f t="shared" si="1246"/>
        <v/>
      </c>
      <c r="BJ905" s="126" t="str">
        <f t="shared" si="1247"/>
        <v/>
      </c>
      <c r="BK905" s="111" t="str">
        <f t="shared" si="1248"/>
        <v/>
      </c>
      <c r="BL905" s="118" t="str">
        <f t="shared" si="1301"/>
        <v/>
      </c>
      <c r="BM905" s="115" t="str">
        <f t="shared" si="1249"/>
        <v/>
      </c>
      <c r="BN905" s="110" t="str">
        <f t="shared" si="1250"/>
        <v/>
      </c>
      <c r="BO905" s="110" t="str">
        <f t="shared" si="1251"/>
        <v/>
      </c>
      <c r="BP905" s="111" t="str">
        <f t="shared" si="1302"/>
        <v/>
      </c>
      <c r="BQ905" s="110" t="str">
        <f t="shared" si="1303"/>
        <v/>
      </c>
      <c r="BR905" s="153"/>
      <c r="BS905" s="115" t="str">
        <f t="shared" si="1252"/>
        <v/>
      </c>
      <c r="BT905" s="132" t="str">
        <f t="shared" si="1315"/>
        <v/>
      </c>
      <c r="BU905" s="146" t="str">
        <f t="shared" si="1253"/>
        <v/>
      </c>
      <c r="BV905" s="115" t="str">
        <f t="shared" si="1254"/>
        <v/>
      </c>
      <c r="BW905" s="118" t="str">
        <f t="shared" si="1255"/>
        <v/>
      </c>
      <c r="BX905" s="119"/>
      <c r="BY905" s="111" t="str">
        <f t="shared" si="1256"/>
        <v/>
      </c>
      <c r="BZ905" s="111" t="str">
        <f t="shared" si="1257"/>
        <v/>
      </c>
      <c r="CA905" s="111" t="str">
        <f t="shared" si="1258"/>
        <v/>
      </c>
      <c r="CB905" s="142" t="str">
        <f t="shared" si="1259"/>
        <v/>
      </c>
      <c r="CC905" s="184" t="str">
        <f t="shared" si="1260"/>
        <v/>
      </c>
      <c r="CD905" s="115" t="str">
        <f t="shared" si="1261"/>
        <v/>
      </c>
      <c r="CE905" s="115" t="str">
        <f t="shared" si="1262"/>
        <v/>
      </c>
      <c r="CF905" s="125" t="str">
        <f t="shared" si="1263"/>
        <v/>
      </c>
      <c r="CG905" s="125" t="str">
        <f t="shared" si="1264"/>
        <v/>
      </c>
      <c r="CH905" s="149" t="str">
        <f t="shared" si="1265"/>
        <v/>
      </c>
      <c r="CI905" s="142" t="str">
        <f t="shared" si="1266"/>
        <v/>
      </c>
      <c r="CJ905" s="119"/>
      <c r="CK905" s="109"/>
      <c r="CL905" s="166" t="str">
        <f t="shared" si="1267"/>
        <v/>
      </c>
      <c r="CM905" s="166" t="str">
        <f t="shared" si="1268"/>
        <v/>
      </c>
      <c r="CN905" s="163" t="str">
        <f t="shared" si="1269"/>
        <v/>
      </c>
      <c r="CO905" s="164" t="str">
        <f t="shared" si="1270"/>
        <v/>
      </c>
      <c r="CP905" s="109"/>
      <c r="CQ905" s="163" t="str">
        <f t="shared" si="1271"/>
        <v/>
      </c>
      <c r="CR905" s="163" t="str">
        <f t="shared" si="1272"/>
        <v/>
      </c>
      <c r="CS905" s="109"/>
      <c r="CT905" s="112" t="str">
        <f t="shared" si="1304"/>
        <v/>
      </c>
      <c r="CU905" s="145" t="str">
        <f t="shared" si="1305"/>
        <v/>
      </c>
      <c r="CV905" s="111" t="str">
        <f t="shared" si="1306"/>
        <v/>
      </c>
      <c r="CW905" s="111" t="str">
        <f t="shared" si="1307"/>
        <v/>
      </c>
      <c r="CX905" s="109" t="str">
        <f t="shared" si="1273"/>
        <v/>
      </c>
      <c r="CY905" s="126" t="str">
        <f t="shared" si="1274"/>
        <v/>
      </c>
      <c r="CZ905" s="126" t="str">
        <f t="shared" si="1275"/>
        <v/>
      </c>
      <c r="DA905" s="126" t="str">
        <f t="shared" si="1276"/>
        <v/>
      </c>
      <c r="DB905" s="145" t="str">
        <f t="shared" si="1277"/>
        <v/>
      </c>
      <c r="DC905" s="143" t="str">
        <f t="shared" si="1278"/>
        <v/>
      </c>
      <c r="DD905" s="121"/>
      <c r="DE905" s="113" t="str">
        <f t="shared" si="1279"/>
        <v/>
      </c>
      <c r="DF905" s="113" t="str">
        <f t="shared" si="1280"/>
        <v/>
      </c>
      <c r="DG905" s="111" t="e">
        <f t="shared" si="1308"/>
        <v>#N/A</v>
      </c>
      <c r="DH905" s="108" t="str">
        <f t="shared" si="1281"/>
        <v/>
      </c>
      <c r="DI905" s="108" t="str">
        <f t="shared" si="1309"/>
        <v/>
      </c>
      <c r="DJ905" s="108" t="str">
        <f t="shared" si="1310"/>
        <v/>
      </c>
      <c r="DK905" s="108" t="str">
        <f t="shared" si="1313"/>
        <v/>
      </c>
      <c r="DL905" s="108" t="str">
        <f t="shared" si="1311"/>
        <v/>
      </c>
      <c r="DM905" s="108" t="str">
        <f t="shared" si="1312"/>
        <v/>
      </c>
      <c r="DN905" s="103"/>
      <c r="DO905" s="170" t="str">
        <f t="shared" si="1282"/>
        <v/>
      </c>
      <c r="DP905" s="170" t="str">
        <f t="shared" si="1283"/>
        <v/>
      </c>
      <c r="DQ905" s="170" t="str">
        <f t="shared" si="1284"/>
        <v/>
      </c>
      <c r="DR905" s="55" t="str">
        <f t="shared" si="1285"/>
        <v/>
      </c>
      <c r="DS905" s="55" t="str">
        <f t="shared" si="1286"/>
        <v/>
      </c>
      <c r="DT905" s="173" t="str">
        <f t="shared" si="1287"/>
        <v/>
      </c>
      <c r="DU905" s="55" t="str">
        <f t="shared" si="1288"/>
        <v/>
      </c>
      <c r="DV905" s="21" t="str">
        <f t="shared" si="1289"/>
        <v/>
      </c>
      <c r="DW905" s="11" t="str">
        <f t="shared" si="1314"/>
        <v/>
      </c>
      <c r="DX905" s="12" t="str">
        <f t="shared" si="1290"/>
        <v/>
      </c>
      <c r="DY905" s="15"/>
    </row>
    <row r="906" spans="1:129" ht="19.899999999999999" customHeight="1" x14ac:dyDescent="0.25">
      <c r="A906" s="47">
        <f t="shared" si="1291"/>
        <v>905</v>
      </c>
      <c r="B906" s="176"/>
      <c r="C906" s="194"/>
      <c r="D906" s="176"/>
      <c r="E906" s="194"/>
      <c r="F906" s="192"/>
      <c r="G906" s="193"/>
      <c r="H906" s="176"/>
      <c r="I906" s="176"/>
      <c r="J906" s="180"/>
      <c r="K906" s="180"/>
      <c r="L906" s="180"/>
      <c r="M906" s="40"/>
      <c r="N906" s="10" t="str">
        <f t="shared" si="1234"/>
        <v/>
      </c>
      <c r="O906" s="13"/>
      <c r="P906" s="26" t="str">
        <f t="shared" si="1232"/>
        <v/>
      </c>
      <c r="Q906" s="26" t="str">
        <f t="shared" si="1232"/>
        <v/>
      </c>
      <c r="R906" s="26" t="str">
        <f t="shared" si="1232"/>
        <v/>
      </c>
      <c r="S906" s="26" t="str">
        <f t="shared" si="1232"/>
        <v/>
      </c>
      <c r="T906" s="26" t="str">
        <f t="shared" si="1232"/>
        <v/>
      </c>
      <c r="U906" s="157" t="str">
        <f t="shared" si="1232"/>
        <v/>
      </c>
      <c r="V906" s="26" t="str">
        <f t="shared" si="1232"/>
        <v/>
      </c>
      <c r="W906" s="26" t="str">
        <f t="shared" si="1232"/>
        <v/>
      </c>
      <c r="X906" s="26" t="str">
        <f t="shared" si="1232"/>
        <v/>
      </c>
      <c r="Y906" s="24" t="str">
        <f t="shared" si="1232"/>
        <v/>
      </c>
      <c r="Z906" s="18" t="str">
        <f t="shared" si="1233"/>
        <v/>
      </c>
      <c r="AA906" s="24" t="str">
        <f t="shared" si="1233"/>
        <v/>
      </c>
      <c r="AB906" s="24" t="str">
        <f t="shared" si="1233"/>
        <v/>
      </c>
      <c r="AC906" s="26" t="str">
        <f t="shared" si="1233"/>
        <v/>
      </c>
      <c r="AD906" s="33" t="str">
        <f t="shared" si="1233"/>
        <v/>
      </c>
      <c r="AE906" s="24" t="str">
        <f t="shared" si="1233"/>
        <v/>
      </c>
      <c r="AF906" s="26" t="str">
        <f t="shared" si="1233"/>
        <v/>
      </c>
      <c r="AG906" s="24" t="str">
        <f t="shared" si="1233"/>
        <v/>
      </c>
      <c r="AH906" s="26" t="str">
        <f t="shared" si="1233"/>
        <v/>
      </c>
      <c r="AI906" s="26" t="str">
        <f t="shared" si="1233"/>
        <v/>
      </c>
      <c r="AJ906" s="26" t="str">
        <f t="shared" si="1233"/>
        <v/>
      </c>
      <c r="AK906" s="26" t="str">
        <f t="shared" si="1233"/>
        <v/>
      </c>
      <c r="AL906" s="26" t="str">
        <f t="shared" si="1233"/>
        <v/>
      </c>
      <c r="AM906" s="18" t="str">
        <f t="shared" si="1233"/>
        <v/>
      </c>
      <c r="AN906" s="9"/>
      <c r="AO906" s="152" t="str">
        <f t="shared" si="1292"/>
        <v/>
      </c>
      <c r="AP906" s="150" t="str">
        <f t="shared" si="1235"/>
        <v/>
      </c>
      <c r="AQ906" s="151" t="str">
        <f t="shared" si="1236"/>
        <v/>
      </c>
      <c r="AR906" s="107" t="str">
        <f t="shared" si="1237"/>
        <v/>
      </c>
      <c r="AS906" s="128" t="str">
        <f t="shared" si="1238"/>
        <v/>
      </c>
      <c r="AT906" s="114" t="str">
        <f t="shared" si="1293"/>
        <v/>
      </c>
      <c r="AU906" s="114" t="str">
        <f t="shared" si="1294"/>
        <v/>
      </c>
      <c r="AV906" s="114" t="str">
        <f t="shared" si="1295"/>
        <v/>
      </c>
      <c r="AW906" s="114" t="str">
        <f t="shared" si="1296"/>
        <v/>
      </c>
      <c r="AX906" s="117" t="str">
        <f t="shared" si="1297"/>
        <v/>
      </c>
      <c r="AY906" s="117" t="str">
        <f t="shared" si="1298"/>
        <v/>
      </c>
      <c r="AZ906" s="111" t="str">
        <f t="shared" si="1299"/>
        <v/>
      </c>
      <c r="BA906" s="133" t="str">
        <f t="shared" si="1300"/>
        <v/>
      </c>
      <c r="BB906" s="126" t="str">
        <f t="shared" si="1239"/>
        <v/>
      </c>
      <c r="BC906" s="126" t="str">
        <f t="shared" si="1240"/>
        <v/>
      </c>
      <c r="BD906" s="127" t="str">
        <f t="shared" si="1241"/>
        <v/>
      </c>
      <c r="BE906" s="115" t="str">
        <f t="shared" si="1242"/>
        <v/>
      </c>
      <c r="BF906" s="148" t="str">
        <f t="shared" si="1243"/>
        <v/>
      </c>
      <c r="BG906" s="126" t="str">
        <f t="shared" si="1244"/>
        <v/>
      </c>
      <c r="BH906" s="126" t="str">
        <f t="shared" si="1245"/>
        <v/>
      </c>
      <c r="BI906" s="126" t="str">
        <f t="shared" si="1246"/>
        <v/>
      </c>
      <c r="BJ906" s="126" t="str">
        <f t="shared" si="1247"/>
        <v/>
      </c>
      <c r="BK906" s="111" t="str">
        <f t="shared" si="1248"/>
        <v/>
      </c>
      <c r="BL906" s="118" t="str">
        <f t="shared" si="1301"/>
        <v/>
      </c>
      <c r="BM906" s="115" t="str">
        <f t="shared" si="1249"/>
        <v/>
      </c>
      <c r="BN906" s="110" t="str">
        <f t="shared" si="1250"/>
        <v/>
      </c>
      <c r="BO906" s="110" t="str">
        <f t="shared" si="1251"/>
        <v/>
      </c>
      <c r="BP906" s="111" t="str">
        <f t="shared" si="1302"/>
        <v/>
      </c>
      <c r="BQ906" s="110" t="str">
        <f t="shared" si="1303"/>
        <v/>
      </c>
      <c r="BR906" s="153"/>
      <c r="BS906" s="115" t="str">
        <f t="shared" si="1252"/>
        <v/>
      </c>
      <c r="BT906" s="132" t="str">
        <f t="shared" si="1315"/>
        <v/>
      </c>
      <c r="BU906" s="146" t="str">
        <f t="shared" si="1253"/>
        <v/>
      </c>
      <c r="BV906" s="115" t="str">
        <f t="shared" si="1254"/>
        <v/>
      </c>
      <c r="BW906" s="118" t="str">
        <f t="shared" si="1255"/>
        <v/>
      </c>
      <c r="BX906" s="119"/>
      <c r="BY906" s="111" t="str">
        <f t="shared" si="1256"/>
        <v/>
      </c>
      <c r="BZ906" s="111" t="str">
        <f t="shared" si="1257"/>
        <v/>
      </c>
      <c r="CA906" s="111" t="str">
        <f t="shared" si="1258"/>
        <v/>
      </c>
      <c r="CB906" s="142" t="str">
        <f t="shared" si="1259"/>
        <v/>
      </c>
      <c r="CC906" s="184" t="str">
        <f t="shared" si="1260"/>
        <v/>
      </c>
      <c r="CD906" s="115" t="str">
        <f t="shared" si="1261"/>
        <v/>
      </c>
      <c r="CE906" s="115" t="str">
        <f t="shared" si="1262"/>
        <v/>
      </c>
      <c r="CF906" s="125" t="str">
        <f t="shared" si="1263"/>
        <v/>
      </c>
      <c r="CG906" s="125" t="str">
        <f t="shared" si="1264"/>
        <v/>
      </c>
      <c r="CH906" s="149" t="str">
        <f t="shared" si="1265"/>
        <v/>
      </c>
      <c r="CI906" s="142" t="str">
        <f t="shared" si="1266"/>
        <v/>
      </c>
      <c r="CJ906" s="119"/>
      <c r="CK906" s="109"/>
      <c r="CL906" s="166" t="str">
        <f t="shared" si="1267"/>
        <v/>
      </c>
      <c r="CM906" s="166" t="str">
        <f t="shared" si="1268"/>
        <v/>
      </c>
      <c r="CN906" s="163" t="str">
        <f t="shared" si="1269"/>
        <v/>
      </c>
      <c r="CO906" s="164" t="str">
        <f t="shared" si="1270"/>
        <v/>
      </c>
      <c r="CP906" s="109"/>
      <c r="CQ906" s="163" t="str">
        <f t="shared" si="1271"/>
        <v/>
      </c>
      <c r="CR906" s="163" t="str">
        <f t="shared" si="1272"/>
        <v/>
      </c>
      <c r="CS906" s="109"/>
      <c r="CT906" s="112" t="str">
        <f t="shared" si="1304"/>
        <v/>
      </c>
      <c r="CU906" s="145" t="str">
        <f t="shared" si="1305"/>
        <v/>
      </c>
      <c r="CV906" s="111" t="str">
        <f t="shared" si="1306"/>
        <v/>
      </c>
      <c r="CW906" s="111" t="str">
        <f t="shared" si="1307"/>
        <v/>
      </c>
      <c r="CX906" s="109" t="str">
        <f t="shared" si="1273"/>
        <v/>
      </c>
      <c r="CY906" s="126" t="str">
        <f t="shared" si="1274"/>
        <v/>
      </c>
      <c r="CZ906" s="126" t="str">
        <f t="shared" si="1275"/>
        <v/>
      </c>
      <c r="DA906" s="126" t="str">
        <f t="shared" si="1276"/>
        <v/>
      </c>
      <c r="DB906" s="145" t="str">
        <f t="shared" si="1277"/>
        <v/>
      </c>
      <c r="DC906" s="143" t="str">
        <f t="shared" si="1278"/>
        <v/>
      </c>
      <c r="DD906" s="121"/>
      <c r="DE906" s="113" t="str">
        <f t="shared" si="1279"/>
        <v/>
      </c>
      <c r="DF906" s="113" t="str">
        <f t="shared" si="1280"/>
        <v/>
      </c>
      <c r="DG906" s="111" t="e">
        <f t="shared" si="1308"/>
        <v>#N/A</v>
      </c>
      <c r="DH906" s="108" t="str">
        <f t="shared" si="1281"/>
        <v/>
      </c>
      <c r="DI906" s="108" t="str">
        <f t="shared" si="1309"/>
        <v/>
      </c>
      <c r="DJ906" s="108" t="str">
        <f t="shared" si="1310"/>
        <v/>
      </c>
      <c r="DK906" s="108" t="str">
        <f t="shared" si="1313"/>
        <v/>
      </c>
      <c r="DL906" s="108" t="str">
        <f t="shared" si="1311"/>
        <v/>
      </c>
      <c r="DM906" s="108" t="str">
        <f t="shared" si="1312"/>
        <v/>
      </c>
      <c r="DN906" s="103"/>
      <c r="DO906" s="170" t="str">
        <f t="shared" si="1282"/>
        <v/>
      </c>
      <c r="DP906" s="170" t="str">
        <f t="shared" si="1283"/>
        <v/>
      </c>
      <c r="DQ906" s="170" t="str">
        <f t="shared" si="1284"/>
        <v/>
      </c>
      <c r="DR906" s="55" t="str">
        <f t="shared" si="1285"/>
        <v/>
      </c>
      <c r="DS906" s="55" t="str">
        <f t="shared" si="1286"/>
        <v/>
      </c>
      <c r="DT906" s="173" t="str">
        <f t="shared" si="1287"/>
        <v/>
      </c>
      <c r="DU906" s="55" t="str">
        <f t="shared" si="1288"/>
        <v/>
      </c>
      <c r="DV906" s="21" t="str">
        <f t="shared" si="1289"/>
        <v/>
      </c>
      <c r="DW906" s="11" t="str">
        <f t="shared" si="1314"/>
        <v/>
      </c>
      <c r="DX906" s="12" t="str">
        <f t="shared" si="1290"/>
        <v/>
      </c>
      <c r="DY906" s="15"/>
    </row>
    <row r="907" spans="1:129" ht="19.899999999999999" customHeight="1" x14ac:dyDescent="0.25">
      <c r="A907" s="47">
        <f t="shared" si="1291"/>
        <v>906</v>
      </c>
      <c r="B907" s="176"/>
      <c r="C907" s="194"/>
      <c r="D907" s="176"/>
      <c r="E907" s="194"/>
      <c r="F907" s="192"/>
      <c r="G907" s="193"/>
      <c r="H907" s="176"/>
      <c r="I907" s="176"/>
      <c r="J907" s="180"/>
      <c r="K907" s="180"/>
      <c r="L907" s="180"/>
      <c r="M907" s="40"/>
      <c r="N907" s="10" t="str">
        <f t="shared" si="1234"/>
        <v/>
      </c>
      <c r="O907" s="13"/>
      <c r="P907" s="26" t="str">
        <f t="shared" si="1232"/>
        <v/>
      </c>
      <c r="Q907" s="26" t="str">
        <f t="shared" si="1232"/>
        <v/>
      </c>
      <c r="R907" s="26" t="str">
        <f t="shared" si="1232"/>
        <v/>
      </c>
      <c r="S907" s="26" t="str">
        <f t="shared" si="1232"/>
        <v/>
      </c>
      <c r="T907" s="26" t="str">
        <f t="shared" si="1232"/>
        <v/>
      </c>
      <c r="U907" s="157" t="str">
        <f t="shared" si="1232"/>
        <v/>
      </c>
      <c r="V907" s="26" t="str">
        <f t="shared" si="1232"/>
        <v/>
      </c>
      <c r="W907" s="26" t="str">
        <f t="shared" si="1232"/>
        <v/>
      </c>
      <c r="X907" s="26" t="str">
        <f t="shared" si="1232"/>
        <v/>
      </c>
      <c r="Y907" s="24" t="str">
        <f t="shared" si="1232"/>
        <v/>
      </c>
      <c r="Z907" s="18" t="str">
        <f t="shared" si="1233"/>
        <v/>
      </c>
      <c r="AA907" s="24" t="str">
        <f t="shared" si="1233"/>
        <v/>
      </c>
      <c r="AB907" s="24" t="str">
        <f t="shared" si="1233"/>
        <v/>
      </c>
      <c r="AC907" s="26" t="str">
        <f t="shared" si="1233"/>
        <v/>
      </c>
      <c r="AD907" s="33" t="str">
        <f t="shared" si="1233"/>
        <v/>
      </c>
      <c r="AE907" s="24" t="str">
        <f t="shared" si="1233"/>
        <v/>
      </c>
      <c r="AF907" s="26" t="str">
        <f t="shared" si="1233"/>
        <v/>
      </c>
      <c r="AG907" s="24" t="str">
        <f t="shared" si="1233"/>
        <v/>
      </c>
      <c r="AH907" s="26" t="str">
        <f t="shared" si="1233"/>
        <v/>
      </c>
      <c r="AI907" s="26" t="str">
        <f t="shared" si="1233"/>
        <v/>
      </c>
      <c r="AJ907" s="26" t="str">
        <f t="shared" si="1233"/>
        <v/>
      </c>
      <c r="AK907" s="26" t="str">
        <f t="shared" si="1233"/>
        <v/>
      </c>
      <c r="AL907" s="26" t="str">
        <f t="shared" si="1233"/>
        <v/>
      </c>
      <c r="AM907" s="18" t="str">
        <f t="shared" si="1233"/>
        <v/>
      </c>
      <c r="AN907" s="9"/>
      <c r="AO907" s="152" t="str">
        <f t="shared" si="1292"/>
        <v/>
      </c>
      <c r="AP907" s="150" t="str">
        <f t="shared" si="1235"/>
        <v/>
      </c>
      <c r="AQ907" s="151" t="str">
        <f t="shared" si="1236"/>
        <v/>
      </c>
      <c r="AR907" s="107" t="str">
        <f t="shared" si="1237"/>
        <v/>
      </c>
      <c r="AS907" s="128" t="str">
        <f t="shared" si="1238"/>
        <v/>
      </c>
      <c r="AT907" s="114" t="str">
        <f t="shared" si="1293"/>
        <v/>
      </c>
      <c r="AU907" s="114" t="str">
        <f t="shared" si="1294"/>
        <v/>
      </c>
      <c r="AV907" s="114" t="str">
        <f t="shared" si="1295"/>
        <v/>
      </c>
      <c r="AW907" s="114" t="str">
        <f t="shared" si="1296"/>
        <v/>
      </c>
      <c r="AX907" s="117" t="str">
        <f t="shared" si="1297"/>
        <v/>
      </c>
      <c r="AY907" s="117" t="str">
        <f t="shared" si="1298"/>
        <v/>
      </c>
      <c r="AZ907" s="111" t="str">
        <f t="shared" si="1299"/>
        <v/>
      </c>
      <c r="BA907" s="133" t="str">
        <f t="shared" si="1300"/>
        <v/>
      </c>
      <c r="BB907" s="126" t="str">
        <f t="shared" si="1239"/>
        <v/>
      </c>
      <c r="BC907" s="126" t="str">
        <f t="shared" si="1240"/>
        <v/>
      </c>
      <c r="BD907" s="127" t="str">
        <f t="shared" si="1241"/>
        <v/>
      </c>
      <c r="BE907" s="115" t="str">
        <f t="shared" si="1242"/>
        <v/>
      </c>
      <c r="BF907" s="148" t="str">
        <f t="shared" si="1243"/>
        <v/>
      </c>
      <c r="BG907" s="126" t="str">
        <f t="shared" si="1244"/>
        <v/>
      </c>
      <c r="BH907" s="126" t="str">
        <f t="shared" si="1245"/>
        <v/>
      </c>
      <c r="BI907" s="126" t="str">
        <f t="shared" si="1246"/>
        <v/>
      </c>
      <c r="BJ907" s="126" t="str">
        <f t="shared" si="1247"/>
        <v/>
      </c>
      <c r="BK907" s="111" t="str">
        <f t="shared" si="1248"/>
        <v/>
      </c>
      <c r="BL907" s="118" t="str">
        <f t="shared" si="1301"/>
        <v/>
      </c>
      <c r="BM907" s="115" t="str">
        <f t="shared" si="1249"/>
        <v/>
      </c>
      <c r="BN907" s="110" t="str">
        <f t="shared" si="1250"/>
        <v/>
      </c>
      <c r="BO907" s="110" t="str">
        <f t="shared" si="1251"/>
        <v/>
      </c>
      <c r="BP907" s="111" t="str">
        <f t="shared" si="1302"/>
        <v/>
      </c>
      <c r="BQ907" s="110" t="str">
        <f t="shared" si="1303"/>
        <v/>
      </c>
      <c r="BR907" s="153"/>
      <c r="BS907" s="115" t="str">
        <f t="shared" si="1252"/>
        <v/>
      </c>
      <c r="BT907" s="132" t="str">
        <f t="shared" si="1315"/>
        <v/>
      </c>
      <c r="BU907" s="146" t="str">
        <f t="shared" si="1253"/>
        <v/>
      </c>
      <c r="BV907" s="115" t="str">
        <f t="shared" si="1254"/>
        <v/>
      </c>
      <c r="BW907" s="118" t="str">
        <f t="shared" si="1255"/>
        <v/>
      </c>
      <c r="BX907" s="119"/>
      <c r="BY907" s="111" t="str">
        <f t="shared" si="1256"/>
        <v/>
      </c>
      <c r="BZ907" s="111" t="str">
        <f t="shared" si="1257"/>
        <v/>
      </c>
      <c r="CA907" s="111" t="str">
        <f t="shared" si="1258"/>
        <v/>
      </c>
      <c r="CB907" s="142" t="str">
        <f t="shared" si="1259"/>
        <v/>
      </c>
      <c r="CC907" s="184" t="str">
        <f t="shared" si="1260"/>
        <v/>
      </c>
      <c r="CD907" s="115" t="str">
        <f t="shared" si="1261"/>
        <v/>
      </c>
      <c r="CE907" s="115" t="str">
        <f t="shared" si="1262"/>
        <v/>
      </c>
      <c r="CF907" s="125" t="str">
        <f t="shared" si="1263"/>
        <v/>
      </c>
      <c r="CG907" s="125" t="str">
        <f t="shared" si="1264"/>
        <v/>
      </c>
      <c r="CH907" s="149" t="str">
        <f t="shared" si="1265"/>
        <v/>
      </c>
      <c r="CI907" s="142" t="str">
        <f t="shared" si="1266"/>
        <v/>
      </c>
      <c r="CJ907" s="119"/>
      <c r="CK907" s="109"/>
      <c r="CL907" s="166" t="str">
        <f t="shared" si="1267"/>
        <v/>
      </c>
      <c r="CM907" s="166" t="str">
        <f t="shared" si="1268"/>
        <v/>
      </c>
      <c r="CN907" s="163" t="str">
        <f t="shared" si="1269"/>
        <v/>
      </c>
      <c r="CO907" s="164" t="str">
        <f t="shared" si="1270"/>
        <v/>
      </c>
      <c r="CP907" s="109"/>
      <c r="CQ907" s="163" t="str">
        <f t="shared" si="1271"/>
        <v/>
      </c>
      <c r="CR907" s="163" t="str">
        <f t="shared" si="1272"/>
        <v/>
      </c>
      <c r="CS907" s="109"/>
      <c r="CT907" s="112" t="str">
        <f t="shared" si="1304"/>
        <v/>
      </c>
      <c r="CU907" s="145" t="str">
        <f t="shared" si="1305"/>
        <v/>
      </c>
      <c r="CV907" s="111" t="str">
        <f t="shared" si="1306"/>
        <v/>
      </c>
      <c r="CW907" s="111" t="str">
        <f t="shared" si="1307"/>
        <v/>
      </c>
      <c r="CX907" s="109" t="str">
        <f t="shared" si="1273"/>
        <v/>
      </c>
      <c r="CY907" s="126" t="str">
        <f t="shared" si="1274"/>
        <v/>
      </c>
      <c r="CZ907" s="126" t="str">
        <f t="shared" si="1275"/>
        <v/>
      </c>
      <c r="DA907" s="126" t="str">
        <f t="shared" si="1276"/>
        <v/>
      </c>
      <c r="DB907" s="145" t="str">
        <f t="shared" si="1277"/>
        <v/>
      </c>
      <c r="DC907" s="143" t="str">
        <f t="shared" si="1278"/>
        <v/>
      </c>
      <c r="DD907" s="121"/>
      <c r="DE907" s="113" t="str">
        <f t="shared" si="1279"/>
        <v/>
      </c>
      <c r="DF907" s="113" t="str">
        <f t="shared" si="1280"/>
        <v/>
      </c>
      <c r="DG907" s="111" t="e">
        <f t="shared" si="1308"/>
        <v>#N/A</v>
      </c>
      <c r="DH907" s="108" t="str">
        <f t="shared" si="1281"/>
        <v/>
      </c>
      <c r="DI907" s="108" t="str">
        <f t="shared" si="1309"/>
        <v/>
      </c>
      <c r="DJ907" s="108" t="str">
        <f t="shared" si="1310"/>
        <v/>
      </c>
      <c r="DK907" s="108" t="str">
        <f t="shared" si="1313"/>
        <v/>
      </c>
      <c r="DL907" s="108" t="str">
        <f t="shared" si="1311"/>
        <v/>
      </c>
      <c r="DM907" s="108" t="str">
        <f t="shared" si="1312"/>
        <v/>
      </c>
      <c r="DN907" s="103"/>
      <c r="DO907" s="170" t="str">
        <f t="shared" si="1282"/>
        <v/>
      </c>
      <c r="DP907" s="170" t="str">
        <f t="shared" si="1283"/>
        <v/>
      </c>
      <c r="DQ907" s="170" t="str">
        <f t="shared" si="1284"/>
        <v/>
      </c>
      <c r="DR907" s="55" t="str">
        <f t="shared" si="1285"/>
        <v/>
      </c>
      <c r="DS907" s="55" t="str">
        <f t="shared" si="1286"/>
        <v/>
      </c>
      <c r="DT907" s="173" t="str">
        <f t="shared" si="1287"/>
        <v/>
      </c>
      <c r="DU907" s="55" t="str">
        <f t="shared" si="1288"/>
        <v/>
      </c>
      <c r="DV907" s="21" t="str">
        <f t="shared" si="1289"/>
        <v/>
      </c>
      <c r="DW907" s="11" t="str">
        <f t="shared" si="1314"/>
        <v/>
      </c>
      <c r="DX907" s="12" t="str">
        <f t="shared" si="1290"/>
        <v/>
      </c>
      <c r="DY907" s="15"/>
    </row>
    <row r="908" spans="1:129" ht="19.899999999999999" customHeight="1" x14ac:dyDescent="0.25">
      <c r="A908" s="47">
        <f t="shared" si="1291"/>
        <v>907</v>
      </c>
      <c r="B908" s="176"/>
      <c r="C908" s="194"/>
      <c r="D908" s="176"/>
      <c r="E908" s="194"/>
      <c r="F908" s="192"/>
      <c r="G908" s="193"/>
      <c r="H908" s="176"/>
      <c r="I908" s="176"/>
      <c r="J908" s="180"/>
      <c r="K908" s="180"/>
      <c r="L908" s="180"/>
      <c r="M908" s="40"/>
      <c r="N908" s="10" t="str">
        <f t="shared" si="1234"/>
        <v/>
      </c>
      <c r="O908" s="13"/>
      <c r="P908" s="26" t="str">
        <f t="shared" si="1232"/>
        <v/>
      </c>
      <c r="Q908" s="26" t="str">
        <f t="shared" si="1232"/>
        <v/>
      </c>
      <c r="R908" s="26" t="str">
        <f t="shared" si="1232"/>
        <v/>
      </c>
      <c r="S908" s="26" t="str">
        <f t="shared" si="1232"/>
        <v/>
      </c>
      <c r="T908" s="26" t="str">
        <f t="shared" si="1232"/>
        <v/>
      </c>
      <c r="U908" s="157" t="str">
        <f t="shared" si="1232"/>
        <v/>
      </c>
      <c r="V908" s="26" t="str">
        <f t="shared" si="1232"/>
        <v/>
      </c>
      <c r="W908" s="26" t="str">
        <f t="shared" si="1232"/>
        <v/>
      </c>
      <c r="X908" s="26" t="str">
        <f t="shared" si="1232"/>
        <v/>
      </c>
      <c r="Y908" s="24" t="str">
        <f t="shared" si="1232"/>
        <v/>
      </c>
      <c r="Z908" s="18" t="str">
        <f t="shared" si="1233"/>
        <v/>
      </c>
      <c r="AA908" s="24" t="str">
        <f t="shared" si="1233"/>
        <v/>
      </c>
      <c r="AB908" s="24" t="str">
        <f t="shared" si="1233"/>
        <v/>
      </c>
      <c r="AC908" s="26" t="str">
        <f t="shared" si="1233"/>
        <v/>
      </c>
      <c r="AD908" s="33" t="str">
        <f t="shared" si="1233"/>
        <v/>
      </c>
      <c r="AE908" s="24" t="str">
        <f t="shared" si="1233"/>
        <v/>
      </c>
      <c r="AF908" s="26" t="str">
        <f t="shared" si="1233"/>
        <v/>
      </c>
      <c r="AG908" s="24" t="str">
        <f t="shared" si="1233"/>
        <v/>
      </c>
      <c r="AH908" s="26" t="str">
        <f t="shared" si="1233"/>
        <v/>
      </c>
      <c r="AI908" s="26" t="str">
        <f t="shared" si="1233"/>
        <v/>
      </c>
      <c r="AJ908" s="26" t="str">
        <f t="shared" si="1233"/>
        <v/>
      </c>
      <c r="AK908" s="26" t="str">
        <f t="shared" si="1233"/>
        <v/>
      </c>
      <c r="AL908" s="26" t="str">
        <f t="shared" si="1233"/>
        <v/>
      </c>
      <c r="AM908" s="18" t="str">
        <f t="shared" si="1233"/>
        <v/>
      </c>
      <c r="AN908" s="9"/>
      <c r="AO908" s="152" t="str">
        <f t="shared" si="1292"/>
        <v/>
      </c>
      <c r="AP908" s="150" t="str">
        <f t="shared" si="1235"/>
        <v/>
      </c>
      <c r="AQ908" s="151" t="str">
        <f t="shared" si="1236"/>
        <v/>
      </c>
      <c r="AR908" s="107" t="str">
        <f t="shared" si="1237"/>
        <v/>
      </c>
      <c r="AS908" s="128" t="str">
        <f t="shared" si="1238"/>
        <v/>
      </c>
      <c r="AT908" s="114" t="str">
        <f t="shared" si="1293"/>
        <v/>
      </c>
      <c r="AU908" s="114" t="str">
        <f t="shared" si="1294"/>
        <v/>
      </c>
      <c r="AV908" s="114" t="str">
        <f t="shared" si="1295"/>
        <v/>
      </c>
      <c r="AW908" s="114" t="str">
        <f t="shared" si="1296"/>
        <v/>
      </c>
      <c r="AX908" s="117" t="str">
        <f t="shared" si="1297"/>
        <v/>
      </c>
      <c r="AY908" s="117" t="str">
        <f t="shared" si="1298"/>
        <v/>
      </c>
      <c r="AZ908" s="111" t="str">
        <f t="shared" si="1299"/>
        <v/>
      </c>
      <c r="BA908" s="133" t="str">
        <f t="shared" si="1300"/>
        <v/>
      </c>
      <c r="BB908" s="126" t="str">
        <f t="shared" si="1239"/>
        <v/>
      </c>
      <c r="BC908" s="126" t="str">
        <f t="shared" si="1240"/>
        <v/>
      </c>
      <c r="BD908" s="127" t="str">
        <f t="shared" si="1241"/>
        <v/>
      </c>
      <c r="BE908" s="115" t="str">
        <f t="shared" si="1242"/>
        <v/>
      </c>
      <c r="BF908" s="148" t="str">
        <f t="shared" si="1243"/>
        <v/>
      </c>
      <c r="BG908" s="126" t="str">
        <f t="shared" si="1244"/>
        <v/>
      </c>
      <c r="BH908" s="126" t="str">
        <f t="shared" si="1245"/>
        <v/>
      </c>
      <c r="BI908" s="126" t="str">
        <f t="shared" si="1246"/>
        <v/>
      </c>
      <c r="BJ908" s="126" t="str">
        <f t="shared" si="1247"/>
        <v/>
      </c>
      <c r="BK908" s="111" t="str">
        <f t="shared" si="1248"/>
        <v/>
      </c>
      <c r="BL908" s="118" t="str">
        <f t="shared" si="1301"/>
        <v/>
      </c>
      <c r="BM908" s="115" t="str">
        <f t="shared" si="1249"/>
        <v/>
      </c>
      <c r="BN908" s="110" t="str">
        <f t="shared" si="1250"/>
        <v/>
      </c>
      <c r="BO908" s="110" t="str">
        <f t="shared" si="1251"/>
        <v/>
      </c>
      <c r="BP908" s="111" t="str">
        <f t="shared" si="1302"/>
        <v/>
      </c>
      <c r="BQ908" s="110" t="str">
        <f t="shared" si="1303"/>
        <v/>
      </c>
      <c r="BR908" s="153"/>
      <c r="BS908" s="115" t="str">
        <f t="shared" si="1252"/>
        <v/>
      </c>
      <c r="BT908" s="132" t="str">
        <f t="shared" si="1315"/>
        <v/>
      </c>
      <c r="BU908" s="146" t="str">
        <f t="shared" si="1253"/>
        <v/>
      </c>
      <c r="BV908" s="115" t="str">
        <f t="shared" si="1254"/>
        <v/>
      </c>
      <c r="BW908" s="118" t="str">
        <f t="shared" si="1255"/>
        <v/>
      </c>
      <c r="BX908" s="119"/>
      <c r="BY908" s="111" t="str">
        <f t="shared" si="1256"/>
        <v/>
      </c>
      <c r="BZ908" s="111" t="str">
        <f t="shared" si="1257"/>
        <v/>
      </c>
      <c r="CA908" s="111" t="str">
        <f t="shared" si="1258"/>
        <v/>
      </c>
      <c r="CB908" s="142" t="str">
        <f t="shared" si="1259"/>
        <v/>
      </c>
      <c r="CC908" s="184" t="str">
        <f t="shared" si="1260"/>
        <v/>
      </c>
      <c r="CD908" s="115" t="str">
        <f t="shared" si="1261"/>
        <v/>
      </c>
      <c r="CE908" s="115" t="str">
        <f t="shared" si="1262"/>
        <v/>
      </c>
      <c r="CF908" s="125" t="str">
        <f t="shared" si="1263"/>
        <v/>
      </c>
      <c r="CG908" s="125" t="str">
        <f t="shared" si="1264"/>
        <v/>
      </c>
      <c r="CH908" s="149" t="str">
        <f t="shared" si="1265"/>
        <v/>
      </c>
      <c r="CI908" s="142" t="str">
        <f t="shared" si="1266"/>
        <v/>
      </c>
      <c r="CJ908" s="119"/>
      <c r="CK908" s="109"/>
      <c r="CL908" s="166" t="str">
        <f t="shared" si="1267"/>
        <v/>
      </c>
      <c r="CM908" s="166" t="str">
        <f t="shared" si="1268"/>
        <v/>
      </c>
      <c r="CN908" s="163" t="str">
        <f t="shared" si="1269"/>
        <v/>
      </c>
      <c r="CO908" s="164" t="str">
        <f t="shared" si="1270"/>
        <v/>
      </c>
      <c r="CP908" s="109"/>
      <c r="CQ908" s="163" t="str">
        <f t="shared" si="1271"/>
        <v/>
      </c>
      <c r="CR908" s="163" t="str">
        <f t="shared" si="1272"/>
        <v/>
      </c>
      <c r="CS908" s="109"/>
      <c r="CT908" s="112" t="str">
        <f t="shared" si="1304"/>
        <v/>
      </c>
      <c r="CU908" s="145" t="str">
        <f t="shared" si="1305"/>
        <v/>
      </c>
      <c r="CV908" s="111" t="str">
        <f t="shared" si="1306"/>
        <v/>
      </c>
      <c r="CW908" s="111" t="str">
        <f t="shared" si="1307"/>
        <v/>
      </c>
      <c r="CX908" s="109" t="str">
        <f t="shared" si="1273"/>
        <v/>
      </c>
      <c r="CY908" s="126" t="str">
        <f t="shared" si="1274"/>
        <v/>
      </c>
      <c r="CZ908" s="126" t="str">
        <f t="shared" si="1275"/>
        <v/>
      </c>
      <c r="DA908" s="126" t="str">
        <f t="shared" si="1276"/>
        <v/>
      </c>
      <c r="DB908" s="145" t="str">
        <f t="shared" si="1277"/>
        <v/>
      </c>
      <c r="DC908" s="143" t="str">
        <f t="shared" si="1278"/>
        <v/>
      </c>
      <c r="DD908" s="121"/>
      <c r="DE908" s="113" t="str">
        <f t="shared" si="1279"/>
        <v/>
      </c>
      <c r="DF908" s="113" t="str">
        <f t="shared" si="1280"/>
        <v/>
      </c>
      <c r="DG908" s="111" t="e">
        <f t="shared" si="1308"/>
        <v>#N/A</v>
      </c>
      <c r="DH908" s="108" t="str">
        <f t="shared" si="1281"/>
        <v/>
      </c>
      <c r="DI908" s="108" t="str">
        <f t="shared" si="1309"/>
        <v/>
      </c>
      <c r="DJ908" s="108" t="str">
        <f t="shared" si="1310"/>
        <v/>
      </c>
      <c r="DK908" s="108" t="str">
        <f t="shared" si="1313"/>
        <v/>
      </c>
      <c r="DL908" s="108" t="str">
        <f t="shared" si="1311"/>
        <v/>
      </c>
      <c r="DM908" s="108" t="str">
        <f t="shared" si="1312"/>
        <v/>
      </c>
      <c r="DN908" s="103"/>
      <c r="DO908" s="170" t="str">
        <f t="shared" si="1282"/>
        <v/>
      </c>
      <c r="DP908" s="170" t="str">
        <f t="shared" si="1283"/>
        <v/>
      </c>
      <c r="DQ908" s="170" t="str">
        <f t="shared" si="1284"/>
        <v/>
      </c>
      <c r="DR908" s="55" t="str">
        <f t="shared" si="1285"/>
        <v/>
      </c>
      <c r="DS908" s="55" t="str">
        <f t="shared" si="1286"/>
        <v/>
      </c>
      <c r="DT908" s="173" t="str">
        <f t="shared" si="1287"/>
        <v/>
      </c>
      <c r="DU908" s="55" t="str">
        <f t="shared" si="1288"/>
        <v/>
      </c>
      <c r="DV908" s="21" t="str">
        <f t="shared" si="1289"/>
        <v/>
      </c>
      <c r="DW908" s="11" t="str">
        <f t="shared" si="1314"/>
        <v/>
      </c>
      <c r="DX908" s="12" t="str">
        <f t="shared" si="1290"/>
        <v/>
      </c>
      <c r="DY908" s="15"/>
    </row>
    <row r="909" spans="1:129" ht="19.899999999999999" customHeight="1" x14ac:dyDescent="0.25">
      <c r="A909" s="47">
        <f t="shared" si="1291"/>
        <v>908</v>
      </c>
      <c r="B909" s="176"/>
      <c r="C909" s="194"/>
      <c r="D909" s="176"/>
      <c r="E909" s="194"/>
      <c r="F909" s="192"/>
      <c r="G909" s="193"/>
      <c r="H909" s="176"/>
      <c r="I909" s="176"/>
      <c r="J909" s="180"/>
      <c r="K909" s="180"/>
      <c r="L909" s="180"/>
      <c r="M909" s="40"/>
      <c r="N909" s="10" t="str">
        <f t="shared" si="1234"/>
        <v/>
      </c>
      <c r="O909" s="13"/>
      <c r="P909" s="26" t="str">
        <f t="shared" si="1232"/>
        <v/>
      </c>
      <c r="Q909" s="26" t="str">
        <f t="shared" si="1232"/>
        <v/>
      </c>
      <c r="R909" s="26" t="str">
        <f t="shared" si="1232"/>
        <v/>
      </c>
      <c r="S909" s="26" t="str">
        <f t="shared" si="1232"/>
        <v/>
      </c>
      <c r="T909" s="26" t="str">
        <f t="shared" si="1232"/>
        <v/>
      </c>
      <c r="U909" s="157" t="str">
        <f t="shared" si="1232"/>
        <v/>
      </c>
      <c r="V909" s="26" t="str">
        <f t="shared" si="1232"/>
        <v/>
      </c>
      <c r="W909" s="26" t="str">
        <f t="shared" si="1232"/>
        <v/>
      </c>
      <c r="X909" s="26" t="str">
        <f t="shared" si="1232"/>
        <v/>
      </c>
      <c r="Y909" s="24" t="str">
        <f t="shared" si="1232"/>
        <v/>
      </c>
      <c r="Z909" s="18" t="str">
        <f t="shared" si="1233"/>
        <v/>
      </c>
      <c r="AA909" s="24" t="str">
        <f t="shared" si="1233"/>
        <v/>
      </c>
      <c r="AB909" s="24" t="str">
        <f t="shared" si="1233"/>
        <v/>
      </c>
      <c r="AC909" s="26" t="str">
        <f t="shared" si="1233"/>
        <v/>
      </c>
      <c r="AD909" s="33" t="str">
        <f t="shared" si="1233"/>
        <v/>
      </c>
      <c r="AE909" s="24" t="str">
        <f t="shared" si="1233"/>
        <v/>
      </c>
      <c r="AF909" s="26" t="str">
        <f t="shared" si="1233"/>
        <v/>
      </c>
      <c r="AG909" s="24" t="str">
        <f t="shared" si="1233"/>
        <v/>
      </c>
      <c r="AH909" s="26" t="str">
        <f t="shared" si="1233"/>
        <v/>
      </c>
      <c r="AI909" s="26" t="str">
        <f t="shared" si="1233"/>
        <v/>
      </c>
      <c r="AJ909" s="26" t="str">
        <f t="shared" si="1233"/>
        <v/>
      </c>
      <c r="AK909" s="26" t="str">
        <f t="shared" si="1233"/>
        <v/>
      </c>
      <c r="AL909" s="26" t="str">
        <f t="shared" si="1233"/>
        <v/>
      </c>
      <c r="AM909" s="18" t="str">
        <f t="shared" si="1233"/>
        <v/>
      </c>
      <c r="AN909" s="9"/>
      <c r="AO909" s="152" t="str">
        <f t="shared" si="1292"/>
        <v/>
      </c>
      <c r="AP909" s="150" t="str">
        <f t="shared" si="1235"/>
        <v/>
      </c>
      <c r="AQ909" s="151" t="str">
        <f t="shared" si="1236"/>
        <v/>
      </c>
      <c r="AR909" s="107" t="str">
        <f t="shared" si="1237"/>
        <v/>
      </c>
      <c r="AS909" s="128" t="str">
        <f t="shared" si="1238"/>
        <v/>
      </c>
      <c r="AT909" s="114" t="str">
        <f t="shared" si="1293"/>
        <v/>
      </c>
      <c r="AU909" s="114" t="str">
        <f t="shared" si="1294"/>
        <v/>
      </c>
      <c r="AV909" s="114" t="str">
        <f t="shared" si="1295"/>
        <v/>
      </c>
      <c r="AW909" s="114" t="str">
        <f t="shared" si="1296"/>
        <v/>
      </c>
      <c r="AX909" s="117" t="str">
        <f t="shared" si="1297"/>
        <v/>
      </c>
      <c r="AY909" s="117" t="str">
        <f t="shared" si="1298"/>
        <v/>
      </c>
      <c r="AZ909" s="111" t="str">
        <f t="shared" si="1299"/>
        <v/>
      </c>
      <c r="BA909" s="133" t="str">
        <f t="shared" si="1300"/>
        <v/>
      </c>
      <c r="BB909" s="126" t="str">
        <f t="shared" si="1239"/>
        <v/>
      </c>
      <c r="BC909" s="126" t="str">
        <f t="shared" si="1240"/>
        <v/>
      </c>
      <c r="BD909" s="127" t="str">
        <f t="shared" si="1241"/>
        <v/>
      </c>
      <c r="BE909" s="115" t="str">
        <f t="shared" si="1242"/>
        <v/>
      </c>
      <c r="BF909" s="148" t="str">
        <f t="shared" si="1243"/>
        <v/>
      </c>
      <c r="BG909" s="126" t="str">
        <f t="shared" si="1244"/>
        <v/>
      </c>
      <c r="BH909" s="126" t="str">
        <f t="shared" si="1245"/>
        <v/>
      </c>
      <c r="BI909" s="126" t="str">
        <f t="shared" si="1246"/>
        <v/>
      </c>
      <c r="BJ909" s="126" t="str">
        <f t="shared" si="1247"/>
        <v/>
      </c>
      <c r="BK909" s="111" t="str">
        <f t="shared" si="1248"/>
        <v/>
      </c>
      <c r="BL909" s="118" t="str">
        <f t="shared" si="1301"/>
        <v/>
      </c>
      <c r="BM909" s="115" t="str">
        <f t="shared" si="1249"/>
        <v/>
      </c>
      <c r="BN909" s="110" t="str">
        <f t="shared" si="1250"/>
        <v/>
      </c>
      <c r="BO909" s="110" t="str">
        <f t="shared" si="1251"/>
        <v/>
      </c>
      <c r="BP909" s="111" t="str">
        <f t="shared" si="1302"/>
        <v/>
      </c>
      <c r="BQ909" s="110" t="str">
        <f t="shared" si="1303"/>
        <v/>
      </c>
      <c r="BR909" s="153"/>
      <c r="BS909" s="115" t="str">
        <f t="shared" si="1252"/>
        <v/>
      </c>
      <c r="BT909" s="132" t="str">
        <f t="shared" si="1315"/>
        <v/>
      </c>
      <c r="BU909" s="146" t="str">
        <f t="shared" si="1253"/>
        <v/>
      </c>
      <c r="BV909" s="115" t="str">
        <f t="shared" si="1254"/>
        <v/>
      </c>
      <c r="BW909" s="118" t="str">
        <f t="shared" si="1255"/>
        <v/>
      </c>
      <c r="BX909" s="119"/>
      <c r="BY909" s="111" t="str">
        <f t="shared" si="1256"/>
        <v/>
      </c>
      <c r="BZ909" s="111" t="str">
        <f t="shared" si="1257"/>
        <v/>
      </c>
      <c r="CA909" s="111" t="str">
        <f t="shared" si="1258"/>
        <v/>
      </c>
      <c r="CB909" s="142" t="str">
        <f t="shared" si="1259"/>
        <v/>
      </c>
      <c r="CC909" s="184" t="str">
        <f t="shared" si="1260"/>
        <v/>
      </c>
      <c r="CD909" s="115" t="str">
        <f t="shared" si="1261"/>
        <v/>
      </c>
      <c r="CE909" s="115" t="str">
        <f t="shared" si="1262"/>
        <v/>
      </c>
      <c r="CF909" s="125" t="str">
        <f t="shared" si="1263"/>
        <v/>
      </c>
      <c r="CG909" s="125" t="str">
        <f t="shared" si="1264"/>
        <v/>
      </c>
      <c r="CH909" s="149" t="str">
        <f t="shared" si="1265"/>
        <v/>
      </c>
      <c r="CI909" s="142" t="str">
        <f t="shared" si="1266"/>
        <v/>
      </c>
      <c r="CJ909" s="119"/>
      <c r="CK909" s="109"/>
      <c r="CL909" s="166" t="str">
        <f t="shared" si="1267"/>
        <v/>
      </c>
      <c r="CM909" s="166" t="str">
        <f t="shared" si="1268"/>
        <v/>
      </c>
      <c r="CN909" s="163" t="str">
        <f t="shared" si="1269"/>
        <v/>
      </c>
      <c r="CO909" s="164" t="str">
        <f t="shared" si="1270"/>
        <v/>
      </c>
      <c r="CP909" s="109"/>
      <c r="CQ909" s="163" t="str">
        <f t="shared" si="1271"/>
        <v/>
      </c>
      <c r="CR909" s="163" t="str">
        <f t="shared" si="1272"/>
        <v/>
      </c>
      <c r="CS909" s="109"/>
      <c r="CT909" s="112" t="str">
        <f t="shared" si="1304"/>
        <v/>
      </c>
      <c r="CU909" s="145" t="str">
        <f t="shared" si="1305"/>
        <v/>
      </c>
      <c r="CV909" s="111" t="str">
        <f t="shared" si="1306"/>
        <v/>
      </c>
      <c r="CW909" s="111" t="str">
        <f t="shared" si="1307"/>
        <v/>
      </c>
      <c r="CX909" s="109" t="str">
        <f t="shared" si="1273"/>
        <v/>
      </c>
      <c r="CY909" s="126" t="str">
        <f t="shared" si="1274"/>
        <v/>
      </c>
      <c r="CZ909" s="126" t="str">
        <f t="shared" si="1275"/>
        <v/>
      </c>
      <c r="DA909" s="126" t="str">
        <f t="shared" si="1276"/>
        <v/>
      </c>
      <c r="DB909" s="145" t="str">
        <f t="shared" si="1277"/>
        <v/>
      </c>
      <c r="DC909" s="143" t="str">
        <f t="shared" si="1278"/>
        <v/>
      </c>
      <c r="DD909" s="121"/>
      <c r="DE909" s="113" t="str">
        <f t="shared" si="1279"/>
        <v/>
      </c>
      <c r="DF909" s="113" t="str">
        <f t="shared" si="1280"/>
        <v/>
      </c>
      <c r="DG909" s="111" t="e">
        <f t="shared" si="1308"/>
        <v>#N/A</v>
      </c>
      <c r="DH909" s="108" t="str">
        <f t="shared" si="1281"/>
        <v/>
      </c>
      <c r="DI909" s="108" t="str">
        <f t="shared" si="1309"/>
        <v/>
      </c>
      <c r="DJ909" s="108" t="str">
        <f t="shared" si="1310"/>
        <v/>
      </c>
      <c r="DK909" s="108" t="str">
        <f t="shared" si="1313"/>
        <v/>
      </c>
      <c r="DL909" s="108" t="str">
        <f t="shared" si="1311"/>
        <v/>
      </c>
      <c r="DM909" s="108" t="str">
        <f t="shared" si="1312"/>
        <v/>
      </c>
      <c r="DN909" s="103"/>
      <c r="DO909" s="170" t="str">
        <f t="shared" si="1282"/>
        <v/>
      </c>
      <c r="DP909" s="170" t="str">
        <f t="shared" si="1283"/>
        <v/>
      </c>
      <c r="DQ909" s="170" t="str">
        <f t="shared" si="1284"/>
        <v/>
      </c>
      <c r="DR909" s="55" t="str">
        <f t="shared" si="1285"/>
        <v/>
      </c>
      <c r="DS909" s="55" t="str">
        <f t="shared" si="1286"/>
        <v/>
      </c>
      <c r="DT909" s="173" t="str">
        <f t="shared" si="1287"/>
        <v/>
      </c>
      <c r="DU909" s="55" t="str">
        <f t="shared" si="1288"/>
        <v/>
      </c>
      <c r="DV909" s="21" t="str">
        <f t="shared" si="1289"/>
        <v/>
      </c>
      <c r="DW909" s="11" t="str">
        <f t="shared" si="1314"/>
        <v/>
      </c>
      <c r="DX909" s="12" t="str">
        <f t="shared" si="1290"/>
        <v/>
      </c>
      <c r="DY909" s="15"/>
    </row>
    <row r="910" spans="1:129" ht="19.899999999999999" customHeight="1" x14ac:dyDescent="0.25">
      <c r="A910" s="47">
        <f t="shared" si="1291"/>
        <v>909</v>
      </c>
      <c r="B910" s="176"/>
      <c r="C910" s="194"/>
      <c r="D910" s="176"/>
      <c r="E910" s="194"/>
      <c r="F910" s="192"/>
      <c r="G910" s="193"/>
      <c r="H910" s="176"/>
      <c r="I910" s="176"/>
      <c r="J910" s="180"/>
      <c r="K910" s="180"/>
      <c r="L910" s="180"/>
      <c r="M910" s="40"/>
      <c r="N910" s="10" t="str">
        <f t="shared" si="1234"/>
        <v/>
      </c>
      <c r="O910" s="13"/>
      <c r="P910" s="26" t="str">
        <f t="shared" si="1232"/>
        <v/>
      </c>
      <c r="Q910" s="26" t="str">
        <f t="shared" si="1232"/>
        <v/>
      </c>
      <c r="R910" s="26" t="str">
        <f t="shared" si="1232"/>
        <v/>
      </c>
      <c r="S910" s="26" t="str">
        <f t="shared" si="1232"/>
        <v/>
      </c>
      <c r="T910" s="26" t="str">
        <f t="shared" si="1232"/>
        <v/>
      </c>
      <c r="U910" s="157" t="str">
        <f t="shared" si="1232"/>
        <v/>
      </c>
      <c r="V910" s="26" t="str">
        <f t="shared" si="1232"/>
        <v/>
      </c>
      <c r="W910" s="26" t="str">
        <f t="shared" si="1232"/>
        <v/>
      </c>
      <c r="X910" s="26" t="str">
        <f t="shared" si="1232"/>
        <v/>
      </c>
      <c r="Y910" s="24" t="str">
        <f t="shared" si="1232"/>
        <v/>
      </c>
      <c r="Z910" s="18" t="str">
        <f t="shared" si="1233"/>
        <v/>
      </c>
      <c r="AA910" s="24" t="str">
        <f t="shared" si="1233"/>
        <v/>
      </c>
      <c r="AB910" s="24" t="str">
        <f t="shared" si="1233"/>
        <v/>
      </c>
      <c r="AC910" s="26" t="str">
        <f t="shared" si="1233"/>
        <v/>
      </c>
      <c r="AD910" s="33" t="str">
        <f t="shared" si="1233"/>
        <v/>
      </c>
      <c r="AE910" s="24" t="str">
        <f t="shared" si="1233"/>
        <v/>
      </c>
      <c r="AF910" s="26" t="str">
        <f t="shared" si="1233"/>
        <v/>
      </c>
      <c r="AG910" s="24" t="str">
        <f t="shared" si="1233"/>
        <v/>
      </c>
      <c r="AH910" s="26" t="str">
        <f t="shared" si="1233"/>
        <v/>
      </c>
      <c r="AI910" s="26" t="str">
        <f t="shared" si="1233"/>
        <v/>
      </c>
      <c r="AJ910" s="26" t="str">
        <f t="shared" si="1233"/>
        <v/>
      </c>
      <c r="AK910" s="26" t="str">
        <f t="shared" si="1233"/>
        <v/>
      </c>
      <c r="AL910" s="26" t="str">
        <f t="shared" si="1233"/>
        <v/>
      </c>
      <c r="AM910" s="18" t="str">
        <f t="shared" si="1233"/>
        <v/>
      </c>
      <c r="AN910" s="9"/>
      <c r="AO910" s="152" t="str">
        <f t="shared" si="1292"/>
        <v/>
      </c>
      <c r="AP910" s="150" t="str">
        <f t="shared" si="1235"/>
        <v/>
      </c>
      <c r="AQ910" s="151" t="str">
        <f t="shared" si="1236"/>
        <v/>
      </c>
      <c r="AR910" s="107" t="str">
        <f t="shared" si="1237"/>
        <v/>
      </c>
      <c r="AS910" s="128" t="str">
        <f t="shared" si="1238"/>
        <v/>
      </c>
      <c r="AT910" s="114" t="str">
        <f t="shared" si="1293"/>
        <v/>
      </c>
      <c r="AU910" s="114" t="str">
        <f t="shared" si="1294"/>
        <v/>
      </c>
      <c r="AV910" s="114" t="str">
        <f t="shared" si="1295"/>
        <v/>
      </c>
      <c r="AW910" s="114" t="str">
        <f t="shared" si="1296"/>
        <v/>
      </c>
      <c r="AX910" s="117" t="str">
        <f t="shared" si="1297"/>
        <v/>
      </c>
      <c r="AY910" s="117" t="str">
        <f t="shared" si="1298"/>
        <v/>
      </c>
      <c r="AZ910" s="111" t="str">
        <f t="shared" si="1299"/>
        <v/>
      </c>
      <c r="BA910" s="133" t="str">
        <f t="shared" si="1300"/>
        <v/>
      </c>
      <c r="BB910" s="126" t="str">
        <f t="shared" si="1239"/>
        <v/>
      </c>
      <c r="BC910" s="126" t="str">
        <f t="shared" si="1240"/>
        <v/>
      </c>
      <c r="BD910" s="127" t="str">
        <f t="shared" si="1241"/>
        <v/>
      </c>
      <c r="BE910" s="115" t="str">
        <f t="shared" si="1242"/>
        <v/>
      </c>
      <c r="BF910" s="148" t="str">
        <f t="shared" si="1243"/>
        <v/>
      </c>
      <c r="BG910" s="126" t="str">
        <f t="shared" si="1244"/>
        <v/>
      </c>
      <c r="BH910" s="126" t="str">
        <f t="shared" si="1245"/>
        <v/>
      </c>
      <c r="BI910" s="126" t="str">
        <f t="shared" si="1246"/>
        <v/>
      </c>
      <c r="BJ910" s="126" t="str">
        <f t="shared" si="1247"/>
        <v/>
      </c>
      <c r="BK910" s="111" t="str">
        <f t="shared" si="1248"/>
        <v/>
      </c>
      <c r="BL910" s="118" t="str">
        <f t="shared" si="1301"/>
        <v/>
      </c>
      <c r="BM910" s="115" t="str">
        <f t="shared" si="1249"/>
        <v/>
      </c>
      <c r="BN910" s="110" t="str">
        <f t="shared" si="1250"/>
        <v/>
      </c>
      <c r="BO910" s="110" t="str">
        <f t="shared" si="1251"/>
        <v/>
      </c>
      <c r="BP910" s="111" t="str">
        <f t="shared" si="1302"/>
        <v/>
      </c>
      <c r="BQ910" s="110" t="str">
        <f t="shared" si="1303"/>
        <v/>
      </c>
      <c r="BR910" s="153"/>
      <c r="BS910" s="115" t="str">
        <f t="shared" si="1252"/>
        <v/>
      </c>
      <c r="BT910" s="132" t="str">
        <f t="shared" si="1315"/>
        <v/>
      </c>
      <c r="BU910" s="146" t="str">
        <f t="shared" si="1253"/>
        <v/>
      </c>
      <c r="BV910" s="115" t="str">
        <f t="shared" si="1254"/>
        <v/>
      </c>
      <c r="BW910" s="118" t="str">
        <f t="shared" si="1255"/>
        <v/>
      </c>
      <c r="BX910" s="119"/>
      <c r="BY910" s="111" t="str">
        <f t="shared" si="1256"/>
        <v/>
      </c>
      <c r="BZ910" s="111" t="str">
        <f t="shared" si="1257"/>
        <v/>
      </c>
      <c r="CA910" s="111" t="str">
        <f t="shared" si="1258"/>
        <v/>
      </c>
      <c r="CB910" s="142" t="str">
        <f t="shared" si="1259"/>
        <v/>
      </c>
      <c r="CC910" s="184" t="str">
        <f t="shared" si="1260"/>
        <v/>
      </c>
      <c r="CD910" s="115" t="str">
        <f t="shared" si="1261"/>
        <v/>
      </c>
      <c r="CE910" s="115" t="str">
        <f t="shared" si="1262"/>
        <v/>
      </c>
      <c r="CF910" s="125" t="str">
        <f t="shared" si="1263"/>
        <v/>
      </c>
      <c r="CG910" s="125" t="str">
        <f t="shared" si="1264"/>
        <v/>
      </c>
      <c r="CH910" s="149" t="str">
        <f t="shared" si="1265"/>
        <v/>
      </c>
      <c r="CI910" s="142" t="str">
        <f t="shared" si="1266"/>
        <v/>
      </c>
      <c r="CJ910" s="119"/>
      <c r="CK910" s="109"/>
      <c r="CL910" s="166" t="str">
        <f t="shared" si="1267"/>
        <v/>
      </c>
      <c r="CM910" s="166" t="str">
        <f t="shared" si="1268"/>
        <v/>
      </c>
      <c r="CN910" s="163" t="str">
        <f t="shared" si="1269"/>
        <v/>
      </c>
      <c r="CO910" s="164" t="str">
        <f t="shared" si="1270"/>
        <v/>
      </c>
      <c r="CP910" s="109"/>
      <c r="CQ910" s="163" t="str">
        <f t="shared" si="1271"/>
        <v/>
      </c>
      <c r="CR910" s="163" t="str">
        <f t="shared" si="1272"/>
        <v/>
      </c>
      <c r="CS910" s="109"/>
      <c r="CT910" s="112" t="str">
        <f t="shared" si="1304"/>
        <v/>
      </c>
      <c r="CU910" s="145" t="str">
        <f t="shared" si="1305"/>
        <v/>
      </c>
      <c r="CV910" s="111" t="str">
        <f t="shared" si="1306"/>
        <v/>
      </c>
      <c r="CW910" s="111" t="str">
        <f t="shared" si="1307"/>
        <v/>
      </c>
      <c r="CX910" s="109" t="str">
        <f t="shared" si="1273"/>
        <v/>
      </c>
      <c r="CY910" s="126" t="str">
        <f t="shared" si="1274"/>
        <v/>
      </c>
      <c r="CZ910" s="126" t="str">
        <f t="shared" si="1275"/>
        <v/>
      </c>
      <c r="DA910" s="126" t="str">
        <f t="shared" si="1276"/>
        <v/>
      </c>
      <c r="DB910" s="145" t="str">
        <f t="shared" si="1277"/>
        <v/>
      </c>
      <c r="DC910" s="143" t="str">
        <f t="shared" si="1278"/>
        <v/>
      </c>
      <c r="DD910" s="121"/>
      <c r="DE910" s="113" t="str">
        <f t="shared" si="1279"/>
        <v/>
      </c>
      <c r="DF910" s="113" t="str">
        <f t="shared" si="1280"/>
        <v/>
      </c>
      <c r="DG910" s="111" t="e">
        <f t="shared" si="1308"/>
        <v>#N/A</v>
      </c>
      <c r="DH910" s="108" t="str">
        <f t="shared" si="1281"/>
        <v/>
      </c>
      <c r="DI910" s="108" t="str">
        <f t="shared" si="1309"/>
        <v/>
      </c>
      <c r="DJ910" s="108" t="str">
        <f t="shared" si="1310"/>
        <v/>
      </c>
      <c r="DK910" s="108" t="str">
        <f t="shared" si="1313"/>
        <v/>
      </c>
      <c r="DL910" s="108" t="str">
        <f t="shared" si="1311"/>
        <v/>
      </c>
      <c r="DM910" s="108" t="str">
        <f t="shared" si="1312"/>
        <v/>
      </c>
      <c r="DN910" s="103"/>
      <c r="DO910" s="170" t="str">
        <f t="shared" si="1282"/>
        <v/>
      </c>
      <c r="DP910" s="170" t="str">
        <f t="shared" si="1283"/>
        <v/>
      </c>
      <c r="DQ910" s="170" t="str">
        <f t="shared" si="1284"/>
        <v/>
      </c>
      <c r="DR910" s="55" t="str">
        <f t="shared" si="1285"/>
        <v/>
      </c>
      <c r="DS910" s="55" t="str">
        <f t="shared" si="1286"/>
        <v/>
      </c>
      <c r="DT910" s="173" t="str">
        <f t="shared" si="1287"/>
        <v/>
      </c>
      <c r="DU910" s="55" t="str">
        <f t="shared" si="1288"/>
        <v/>
      </c>
      <c r="DV910" s="21" t="str">
        <f t="shared" si="1289"/>
        <v/>
      </c>
      <c r="DW910" s="11" t="str">
        <f t="shared" si="1314"/>
        <v/>
      </c>
      <c r="DX910" s="12" t="str">
        <f t="shared" si="1290"/>
        <v/>
      </c>
      <c r="DY910" s="15"/>
    </row>
    <row r="911" spans="1:129" ht="19.899999999999999" customHeight="1" x14ac:dyDescent="0.25">
      <c r="A911" s="47">
        <f t="shared" si="1291"/>
        <v>910</v>
      </c>
      <c r="B911" s="176"/>
      <c r="C911" s="194"/>
      <c r="D911" s="176"/>
      <c r="E911" s="194"/>
      <c r="F911" s="192"/>
      <c r="G911" s="193"/>
      <c r="H911" s="176"/>
      <c r="I911" s="176"/>
      <c r="J911" s="180"/>
      <c r="K911" s="180"/>
      <c r="L911" s="180"/>
      <c r="M911" s="40"/>
      <c r="N911" s="10" t="str">
        <f t="shared" si="1234"/>
        <v/>
      </c>
      <c r="O911" s="13"/>
      <c r="P911" s="26" t="str">
        <f t="shared" si="1232"/>
        <v/>
      </c>
      <c r="Q911" s="26" t="str">
        <f t="shared" si="1232"/>
        <v/>
      </c>
      <c r="R911" s="26" t="str">
        <f t="shared" si="1232"/>
        <v/>
      </c>
      <c r="S911" s="26" t="str">
        <f t="shared" si="1232"/>
        <v/>
      </c>
      <c r="T911" s="26" t="str">
        <f t="shared" si="1232"/>
        <v/>
      </c>
      <c r="U911" s="157" t="str">
        <f t="shared" si="1232"/>
        <v/>
      </c>
      <c r="V911" s="26" t="str">
        <f t="shared" si="1232"/>
        <v/>
      </c>
      <c r="W911" s="26" t="str">
        <f t="shared" si="1232"/>
        <v/>
      </c>
      <c r="X911" s="26" t="str">
        <f t="shared" si="1232"/>
        <v/>
      </c>
      <c r="Y911" s="24" t="str">
        <f t="shared" si="1232"/>
        <v/>
      </c>
      <c r="Z911" s="18" t="str">
        <f t="shared" si="1233"/>
        <v/>
      </c>
      <c r="AA911" s="24" t="str">
        <f t="shared" si="1233"/>
        <v/>
      </c>
      <c r="AB911" s="24" t="str">
        <f t="shared" si="1233"/>
        <v/>
      </c>
      <c r="AC911" s="26" t="str">
        <f t="shared" si="1233"/>
        <v/>
      </c>
      <c r="AD911" s="33" t="str">
        <f t="shared" si="1233"/>
        <v/>
      </c>
      <c r="AE911" s="24" t="str">
        <f t="shared" si="1233"/>
        <v/>
      </c>
      <c r="AF911" s="26" t="str">
        <f t="shared" si="1233"/>
        <v/>
      </c>
      <c r="AG911" s="24" t="str">
        <f t="shared" si="1233"/>
        <v/>
      </c>
      <c r="AH911" s="26" t="str">
        <f t="shared" si="1233"/>
        <v/>
      </c>
      <c r="AI911" s="26" t="str">
        <f t="shared" si="1233"/>
        <v/>
      </c>
      <c r="AJ911" s="26" t="str">
        <f t="shared" si="1233"/>
        <v/>
      </c>
      <c r="AK911" s="26" t="str">
        <f t="shared" si="1233"/>
        <v/>
      </c>
      <c r="AL911" s="26" t="str">
        <f t="shared" si="1233"/>
        <v/>
      </c>
      <c r="AM911" s="18" t="str">
        <f t="shared" si="1233"/>
        <v/>
      </c>
      <c r="AN911" s="9"/>
      <c r="AO911" s="152" t="str">
        <f t="shared" si="1292"/>
        <v/>
      </c>
      <c r="AP911" s="150" t="str">
        <f t="shared" si="1235"/>
        <v/>
      </c>
      <c r="AQ911" s="151" t="str">
        <f t="shared" si="1236"/>
        <v/>
      </c>
      <c r="AR911" s="107" t="str">
        <f t="shared" si="1237"/>
        <v/>
      </c>
      <c r="AS911" s="128" t="str">
        <f t="shared" si="1238"/>
        <v/>
      </c>
      <c r="AT911" s="114" t="str">
        <f t="shared" si="1293"/>
        <v/>
      </c>
      <c r="AU911" s="114" t="str">
        <f t="shared" si="1294"/>
        <v/>
      </c>
      <c r="AV911" s="114" t="str">
        <f t="shared" si="1295"/>
        <v/>
      </c>
      <c r="AW911" s="114" t="str">
        <f t="shared" si="1296"/>
        <v/>
      </c>
      <c r="AX911" s="117" t="str">
        <f t="shared" si="1297"/>
        <v/>
      </c>
      <c r="AY911" s="117" t="str">
        <f t="shared" si="1298"/>
        <v/>
      </c>
      <c r="AZ911" s="111" t="str">
        <f t="shared" si="1299"/>
        <v/>
      </c>
      <c r="BA911" s="133" t="str">
        <f t="shared" si="1300"/>
        <v/>
      </c>
      <c r="BB911" s="126" t="str">
        <f t="shared" si="1239"/>
        <v/>
      </c>
      <c r="BC911" s="126" t="str">
        <f t="shared" si="1240"/>
        <v/>
      </c>
      <c r="BD911" s="127" t="str">
        <f t="shared" si="1241"/>
        <v/>
      </c>
      <c r="BE911" s="115" t="str">
        <f t="shared" si="1242"/>
        <v/>
      </c>
      <c r="BF911" s="148" t="str">
        <f t="shared" si="1243"/>
        <v/>
      </c>
      <c r="BG911" s="126" t="str">
        <f t="shared" si="1244"/>
        <v/>
      </c>
      <c r="BH911" s="126" t="str">
        <f t="shared" si="1245"/>
        <v/>
      </c>
      <c r="BI911" s="126" t="str">
        <f t="shared" si="1246"/>
        <v/>
      </c>
      <c r="BJ911" s="126" t="str">
        <f t="shared" si="1247"/>
        <v/>
      </c>
      <c r="BK911" s="111" t="str">
        <f t="shared" si="1248"/>
        <v/>
      </c>
      <c r="BL911" s="118" t="str">
        <f t="shared" si="1301"/>
        <v/>
      </c>
      <c r="BM911" s="115" t="str">
        <f t="shared" si="1249"/>
        <v/>
      </c>
      <c r="BN911" s="110" t="str">
        <f t="shared" si="1250"/>
        <v/>
      </c>
      <c r="BO911" s="110" t="str">
        <f t="shared" si="1251"/>
        <v/>
      </c>
      <c r="BP911" s="111" t="str">
        <f t="shared" si="1302"/>
        <v/>
      </c>
      <c r="BQ911" s="110" t="str">
        <f t="shared" si="1303"/>
        <v/>
      </c>
      <c r="BR911" s="153"/>
      <c r="BS911" s="115" t="str">
        <f t="shared" si="1252"/>
        <v/>
      </c>
      <c r="BT911" s="132" t="str">
        <f t="shared" si="1315"/>
        <v/>
      </c>
      <c r="BU911" s="146" t="str">
        <f t="shared" si="1253"/>
        <v/>
      </c>
      <c r="BV911" s="115" t="str">
        <f t="shared" si="1254"/>
        <v/>
      </c>
      <c r="BW911" s="118" t="str">
        <f t="shared" si="1255"/>
        <v/>
      </c>
      <c r="BX911" s="119"/>
      <c r="BY911" s="111" t="str">
        <f t="shared" si="1256"/>
        <v/>
      </c>
      <c r="BZ911" s="111" t="str">
        <f t="shared" si="1257"/>
        <v/>
      </c>
      <c r="CA911" s="111" t="str">
        <f t="shared" si="1258"/>
        <v/>
      </c>
      <c r="CB911" s="142" t="str">
        <f t="shared" si="1259"/>
        <v/>
      </c>
      <c r="CC911" s="184" t="str">
        <f t="shared" si="1260"/>
        <v/>
      </c>
      <c r="CD911" s="115" t="str">
        <f t="shared" si="1261"/>
        <v/>
      </c>
      <c r="CE911" s="115" t="str">
        <f t="shared" si="1262"/>
        <v/>
      </c>
      <c r="CF911" s="125" t="str">
        <f t="shared" si="1263"/>
        <v/>
      </c>
      <c r="CG911" s="125" t="str">
        <f t="shared" si="1264"/>
        <v/>
      </c>
      <c r="CH911" s="149" t="str">
        <f t="shared" si="1265"/>
        <v/>
      </c>
      <c r="CI911" s="142" t="str">
        <f t="shared" si="1266"/>
        <v/>
      </c>
      <c r="CJ911" s="119"/>
      <c r="CK911" s="109"/>
      <c r="CL911" s="166" t="str">
        <f t="shared" si="1267"/>
        <v/>
      </c>
      <c r="CM911" s="166" t="str">
        <f t="shared" si="1268"/>
        <v/>
      </c>
      <c r="CN911" s="163" t="str">
        <f t="shared" si="1269"/>
        <v/>
      </c>
      <c r="CO911" s="164" t="str">
        <f t="shared" si="1270"/>
        <v/>
      </c>
      <c r="CP911" s="109"/>
      <c r="CQ911" s="163" t="str">
        <f t="shared" si="1271"/>
        <v/>
      </c>
      <c r="CR911" s="163" t="str">
        <f t="shared" si="1272"/>
        <v/>
      </c>
      <c r="CS911" s="109"/>
      <c r="CT911" s="112" t="str">
        <f t="shared" si="1304"/>
        <v/>
      </c>
      <c r="CU911" s="145" t="str">
        <f t="shared" si="1305"/>
        <v/>
      </c>
      <c r="CV911" s="111" t="str">
        <f t="shared" si="1306"/>
        <v/>
      </c>
      <c r="CW911" s="111" t="str">
        <f t="shared" si="1307"/>
        <v/>
      </c>
      <c r="CX911" s="109" t="str">
        <f t="shared" si="1273"/>
        <v/>
      </c>
      <c r="CY911" s="126" t="str">
        <f t="shared" si="1274"/>
        <v/>
      </c>
      <c r="CZ911" s="126" t="str">
        <f t="shared" si="1275"/>
        <v/>
      </c>
      <c r="DA911" s="126" t="str">
        <f t="shared" si="1276"/>
        <v/>
      </c>
      <c r="DB911" s="145" t="str">
        <f t="shared" si="1277"/>
        <v/>
      </c>
      <c r="DC911" s="143" t="str">
        <f t="shared" si="1278"/>
        <v/>
      </c>
      <c r="DD911" s="121"/>
      <c r="DE911" s="113" t="str">
        <f t="shared" si="1279"/>
        <v/>
      </c>
      <c r="DF911" s="113" t="str">
        <f t="shared" si="1280"/>
        <v/>
      </c>
      <c r="DG911" s="111" t="e">
        <f t="shared" si="1308"/>
        <v>#N/A</v>
      </c>
      <c r="DH911" s="108" t="str">
        <f t="shared" si="1281"/>
        <v/>
      </c>
      <c r="DI911" s="108" t="str">
        <f t="shared" si="1309"/>
        <v/>
      </c>
      <c r="DJ911" s="108" t="str">
        <f t="shared" si="1310"/>
        <v/>
      </c>
      <c r="DK911" s="108" t="str">
        <f t="shared" si="1313"/>
        <v/>
      </c>
      <c r="DL911" s="108" t="str">
        <f t="shared" si="1311"/>
        <v/>
      </c>
      <c r="DM911" s="108" t="str">
        <f t="shared" si="1312"/>
        <v/>
      </c>
      <c r="DN911" s="103"/>
      <c r="DO911" s="170" t="str">
        <f t="shared" si="1282"/>
        <v/>
      </c>
      <c r="DP911" s="170" t="str">
        <f t="shared" si="1283"/>
        <v/>
      </c>
      <c r="DQ911" s="170" t="str">
        <f t="shared" si="1284"/>
        <v/>
      </c>
      <c r="DR911" s="55" t="str">
        <f t="shared" si="1285"/>
        <v/>
      </c>
      <c r="DS911" s="55" t="str">
        <f t="shared" si="1286"/>
        <v/>
      </c>
      <c r="DT911" s="173" t="str">
        <f t="shared" si="1287"/>
        <v/>
      </c>
      <c r="DU911" s="55" t="str">
        <f t="shared" si="1288"/>
        <v/>
      </c>
      <c r="DV911" s="21" t="str">
        <f t="shared" si="1289"/>
        <v/>
      </c>
      <c r="DW911" s="11" t="str">
        <f t="shared" si="1314"/>
        <v/>
      </c>
      <c r="DX911" s="12" t="str">
        <f t="shared" si="1290"/>
        <v/>
      </c>
      <c r="DY911" s="15"/>
    </row>
    <row r="912" spans="1:129" ht="19.899999999999999" customHeight="1" x14ac:dyDescent="0.25">
      <c r="A912" s="47">
        <f t="shared" si="1291"/>
        <v>911</v>
      </c>
      <c r="B912" s="176"/>
      <c r="C912" s="194"/>
      <c r="D912" s="176"/>
      <c r="E912" s="194"/>
      <c r="F912" s="192"/>
      <c r="G912" s="193"/>
      <c r="H912" s="176"/>
      <c r="I912" s="176"/>
      <c r="J912" s="180"/>
      <c r="K912" s="180"/>
      <c r="L912" s="180"/>
      <c r="M912" s="40"/>
      <c r="N912" s="10" t="str">
        <f t="shared" si="1234"/>
        <v/>
      </c>
      <c r="O912" s="13"/>
      <c r="P912" s="26" t="str">
        <f t="shared" si="1232"/>
        <v/>
      </c>
      <c r="Q912" s="26" t="str">
        <f t="shared" si="1232"/>
        <v/>
      </c>
      <c r="R912" s="26" t="str">
        <f t="shared" si="1232"/>
        <v/>
      </c>
      <c r="S912" s="26" t="str">
        <f t="shared" si="1232"/>
        <v/>
      </c>
      <c r="T912" s="26" t="str">
        <f t="shared" si="1232"/>
        <v/>
      </c>
      <c r="U912" s="157" t="str">
        <f t="shared" si="1232"/>
        <v/>
      </c>
      <c r="V912" s="26" t="str">
        <f t="shared" si="1232"/>
        <v/>
      </c>
      <c r="W912" s="26" t="str">
        <f t="shared" si="1232"/>
        <v/>
      </c>
      <c r="X912" s="26" t="str">
        <f t="shared" si="1232"/>
        <v/>
      </c>
      <c r="Y912" s="24" t="str">
        <f t="shared" si="1232"/>
        <v/>
      </c>
      <c r="Z912" s="18" t="str">
        <f t="shared" si="1233"/>
        <v/>
      </c>
      <c r="AA912" s="24" t="str">
        <f t="shared" si="1233"/>
        <v/>
      </c>
      <c r="AB912" s="24" t="str">
        <f t="shared" si="1233"/>
        <v/>
      </c>
      <c r="AC912" s="26" t="str">
        <f t="shared" si="1233"/>
        <v/>
      </c>
      <c r="AD912" s="33" t="str">
        <f t="shared" si="1233"/>
        <v/>
      </c>
      <c r="AE912" s="24" t="str">
        <f t="shared" si="1233"/>
        <v/>
      </c>
      <c r="AF912" s="26" t="str">
        <f t="shared" si="1233"/>
        <v/>
      </c>
      <c r="AG912" s="24" t="str">
        <f t="shared" si="1233"/>
        <v/>
      </c>
      <c r="AH912" s="26" t="str">
        <f t="shared" si="1233"/>
        <v/>
      </c>
      <c r="AI912" s="26" t="str">
        <f t="shared" si="1233"/>
        <v/>
      </c>
      <c r="AJ912" s="26" t="str">
        <f t="shared" si="1233"/>
        <v/>
      </c>
      <c r="AK912" s="26" t="str">
        <f t="shared" si="1233"/>
        <v/>
      </c>
      <c r="AL912" s="26" t="str">
        <f t="shared" si="1233"/>
        <v/>
      </c>
      <c r="AM912" s="18" t="str">
        <f t="shared" si="1233"/>
        <v/>
      </c>
      <c r="AN912" s="9"/>
      <c r="AO912" s="152" t="str">
        <f t="shared" si="1292"/>
        <v/>
      </c>
      <c r="AP912" s="150" t="str">
        <f t="shared" si="1235"/>
        <v/>
      </c>
      <c r="AQ912" s="151" t="str">
        <f t="shared" si="1236"/>
        <v/>
      </c>
      <c r="AR912" s="107" t="str">
        <f t="shared" si="1237"/>
        <v/>
      </c>
      <c r="AS912" s="128" t="str">
        <f t="shared" si="1238"/>
        <v/>
      </c>
      <c r="AT912" s="114" t="str">
        <f t="shared" si="1293"/>
        <v/>
      </c>
      <c r="AU912" s="114" t="str">
        <f t="shared" si="1294"/>
        <v/>
      </c>
      <c r="AV912" s="114" t="str">
        <f t="shared" si="1295"/>
        <v/>
      </c>
      <c r="AW912" s="114" t="str">
        <f t="shared" si="1296"/>
        <v/>
      </c>
      <c r="AX912" s="117" t="str">
        <f t="shared" si="1297"/>
        <v/>
      </c>
      <c r="AY912" s="117" t="str">
        <f t="shared" si="1298"/>
        <v/>
      </c>
      <c r="AZ912" s="111" t="str">
        <f t="shared" si="1299"/>
        <v/>
      </c>
      <c r="BA912" s="133" t="str">
        <f t="shared" si="1300"/>
        <v/>
      </c>
      <c r="BB912" s="126" t="str">
        <f t="shared" si="1239"/>
        <v/>
      </c>
      <c r="BC912" s="126" t="str">
        <f t="shared" si="1240"/>
        <v/>
      </c>
      <c r="BD912" s="127" t="str">
        <f t="shared" si="1241"/>
        <v/>
      </c>
      <c r="BE912" s="115" t="str">
        <f t="shared" si="1242"/>
        <v/>
      </c>
      <c r="BF912" s="148" t="str">
        <f t="shared" si="1243"/>
        <v/>
      </c>
      <c r="BG912" s="126" t="str">
        <f t="shared" si="1244"/>
        <v/>
      </c>
      <c r="BH912" s="126" t="str">
        <f t="shared" si="1245"/>
        <v/>
      </c>
      <c r="BI912" s="126" t="str">
        <f t="shared" si="1246"/>
        <v/>
      </c>
      <c r="BJ912" s="126" t="str">
        <f t="shared" si="1247"/>
        <v/>
      </c>
      <c r="BK912" s="111" t="str">
        <f t="shared" si="1248"/>
        <v/>
      </c>
      <c r="BL912" s="118" t="str">
        <f t="shared" si="1301"/>
        <v/>
      </c>
      <c r="BM912" s="115" t="str">
        <f t="shared" si="1249"/>
        <v/>
      </c>
      <c r="BN912" s="110" t="str">
        <f t="shared" si="1250"/>
        <v/>
      </c>
      <c r="BO912" s="110" t="str">
        <f t="shared" si="1251"/>
        <v/>
      </c>
      <c r="BP912" s="111" t="str">
        <f t="shared" si="1302"/>
        <v/>
      </c>
      <c r="BQ912" s="110" t="str">
        <f t="shared" si="1303"/>
        <v/>
      </c>
      <c r="BR912" s="153"/>
      <c r="BS912" s="115" t="str">
        <f t="shared" si="1252"/>
        <v/>
      </c>
      <c r="BT912" s="132" t="str">
        <f t="shared" si="1315"/>
        <v/>
      </c>
      <c r="BU912" s="146" t="str">
        <f t="shared" si="1253"/>
        <v/>
      </c>
      <c r="BV912" s="115" t="str">
        <f t="shared" si="1254"/>
        <v/>
      </c>
      <c r="BW912" s="118" t="str">
        <f t="shared" si="1255"/>
        <v/>
      </c>
      <c r="BX912" s="119"/>
      <c r="BY912" s="111" t="str">
        <f t="shared" si="1256"/>
        <v/>
      </c>
      <c r="BZ912" s="111" t="str">
        <f t="shared" si="1257"/>
        <v/>
      </c>
      <c r="CA912" s="111" t="str">
        <f t="shared" si="1258"/>
        <v/>
      </c>
      <c r="CB912" s="142" t="str">
        <f t="shared" si="1259"/>
        <v/>
      </c>
      <c r="CC912" s="184" t="str">
        <f t="shared" si="1260"/>
        <v/>
      </c>
      <c r="CD912" s="115" t="str">
        <f t="shared" si="1261"/>
        <v/>
      </c>
      <c r="CE912" s="115" t="str">
        <f t="shared" si="1262"/>
        <v/>
      </c>
      <c r="CF912" s="125" t="str">
        <f t="shared" si="1263"/>
        <v/>
      </c>
      <c r="CG912" s="125" t="str">
        <f t="shared" si="1264"/>
        <v/>
      </c>
      <c r="CH912" s="149" t="str">
        <f t="shared" si="1265"/>
        <v/>
      </c>
      <c r="CI912" s="142" t="str">
        <f t="shared" si="1266"/>
        <v/>
      </c>
      <c r="CJ912" s="119"/>
      <c r="CK912" s="109"/>
      <c r="CL912" s="166" t="str">
        <f t="shared" si="1267"/>
        <v/>
      </c>
      <c r="CM912" s="166" t="str">
        <f t="shared" si="1268"/>
        <v/>
      </c>
      <c r="CN912" s="163" t="str">
        <f t="shared" si="1269"/>
        <v/>
      </c>
      <c r="CO912" s="164" t="str">
        <f t="shared" si="1270"/>
        <v/>
      </c>
      <c r="CP912" s="109"/>
      <c r="CQ912" s="163" t="str">
        <f t="shared" si="1271"/>
        <v/>
      </c>
      <c r="CR912" s="163" t="str">
        <f t="shared" si="1272"/>
        <v/>
      </c>
      <c r="CS912" s="109"/>
      <c r="CT912" s="112" t="str">
        <f t="shared" si="1304"/>
        <v/>
      </c>
      <c r="CU912" s="145" t="str">
        <f t="shared" si="1305"/>
        <v/>
      </c>
      <c r="CV912" s="111" t="str">
        <f t="shared" si="1306"/>
        <v/>
      </c>
      <c r="CW912" s="111" t="str">
        <f t="shared" si="1307"/>
        <v/>
      </c>
      <c r="CX912" s="109" t="str">
        <f t="shared" si="1273"/>
        <v/>
      </c>
      <c r="CY912" s="126" t="str">
        <f t="shared" si="1274"/>
        <v/>
      </c>
      <c r="CZ912" s="126" t="str">
        <f t="shared" si="1275"/>
        <v/>
      </c>
      <c r="DA912" s="126" t="str">
        <f t="shared" si="1276"/>
        <v/>
      </c>
      <c r="DB912" s="145" t="str">
        <f t="shared" si="1277"/>
        <v/>
      </c>
      <c r="DC912" s="143" t="str">
        <f t="shared" si="1278"/>
        <v/>
      </c>
      <c r="DD912" s="121"/>
      <c r="DE912" s="113" t="str">
        <f t="shared" si="1279"/>
        <v/>
      </c>
      <c r="DF912" s="113" t="str">
        <f t="shared" si="1280"/>
        <v/>
      </c>
      <c r="DG912" s="111" t="e">
        <f t="shared" si="1308"/>
        <v>#N/A</v>
      </c>
      <c r="DH912" s="108" t="str">
        <f t="shared" si="1281"/>
        <v/>
      </c>
      <c r="DI912" s="108" t="str">
        <f t="shared" si="1309"/>
        <v/>
      </c>
      <c r="DJ912" s="108" t="str">
        <f t="shared" si="1310"/>
        <v/>
      </c>
      <c r="DK912" s="108" t="str">
        <f t="shared" si="1313"/>
        <v/>
      </c>
      <c r="DL912" s="108" t="str">
        <f t="shared" si="1311"/>
        <v/>
      </c>
      <c r="DM912" s="108" t="str">
        <f t="shared" si="1312"/>
        <v/>
      </c>
      <c r="DN912" s="103"/>
      <c r="DO912" s="170" t="str">
        <f t="shared" si="1282"/>
        <v/>
      </c>
      <c r="DP912" s="170" t="str">
        <f t="shared" si="1283"/>
        <v/>
      </c>
      <c r="DQ912" s="170" t="str">
        <f t="shared" si="1284"/>
        <v/>
      </c>
      <c r="DR912" s="55" t="str">
        <f t="shared" si="1285"/>
        <v/>
      </c>
      <c r="DS912" s="55" t="str">
        <f t="shared" si="1286"/>
        <v/>
      </c>
      <c r="DT912" s="173" t="str">
        <f t="shared" si="1287"/>
        <v/>
      </c>
      <c r="DU912" s="55" t="str">
        <f t="shared" si="1288"/>
        <v/>
      </c>
      <c r="DV912" s="21" t="str">
        <f t="shared" si="1289"/>
        <v/>
      </c>
      <c r="DW912" s="11" t="str">
        <f t="shared" si="1314"/>
        <v/>
      </c>
      <c r="DX912" s="12" t="str">
        <f t="shared" si="1290"/>
        <v/>
      </c>
      <c r="DY912" s="15"/>
    </row>
    <row r="913" spans="1:129" ht="19.899999999999999" customHeight="1" x14ac:dyDescent="0.25">
      <c r="A913" s="47">
        <f t="shared" si="1291"/>
        <v>912</v>
      </c>
      <c r="B913" s="176"/>
      <c r="C913" s="194"/>
      <c r="D913" s="176"/>
      <c r="E913" s="194"/>
      <c r="F913" s="192"/>
      <c r="G913" s="193"/>
      <c r="H913" s="176"/>
      <c r="I913" s="176"/>
      <c r="J913" s="180"/>
      <c r="K913" s="180"/>
      <c r="L913" s="180"/>
      <c r="M913" s="40"/>
      <c r="N913" s="10" t="str">
        <f t="shared" si="1234"/>
        <v/>
      </c>
      <c r="O913" s="13"/>
      <c r="P913" s="26" t="str">
        <f t="shared" si="1232"/>
        <v/>
      </c>
      <c r="Q913" s="26" t="str">
        <f t="shared" si="1232"/>
        <v/>
      </c>
      <c r="R913" s="26" t="str">
        <f t="shared" si="1232"/>
        <v/>
      </c>
      <c r="S913" s="26" t="str">
        <f t="shared" si="1232"/>
        <v/>
      </c>
      <c r="T913" s="26" t="str">
        <f t="shared" si="1232"/>
        <v/>
      </c>
      <c r="U913" s="157" t="str">
        <f t="shared" si="1232"/>
        <v/>
      </c>
      <c r="V913" s="26" t="str">
        <f t="shared" si="1232"/>
        <v/>
      </c>
      <c r="W913" s="26" t="str">
        <f t="shared" si="1232"/>
        <v/>
      </c>
      <c r="X913" s="26" t="str">
        <f t="shared" si="1232"/>
        <v/>
      </c>
      <c r="Y913" s="24" t="str">
        <f t="shared" si="1232"/>
        <v/>
      </c>
      <c r="Z913" s="18" t="str">
        <f t="shared" si="1233"/>
        <v/>
      </c>
      <c r="AA913" s="24" t="str">
        <f t="shared" si="1233"/>
        <v/>
      </c>
      <c r="AB913" s="24" t="str">
        <f t="shared" si="1233"/>
        <v/>
      </c>
      <c r="AC913" s="26" t="str">
        <f t="shared" si="1233"/>
        <v/>
      </c>
      <c r="AD913" s="33" t="str">
        <f t="shared" si="1233"/>
        <v/>
      </c>
      <c r="AE913" s="24" t="str">
        <f t="shared" si="1233"/>
        <v/>
      </c>
      <c r="AF913" s="26" t="str">
        <f t="shared" si="1233"/>
        <v/>
      </c>
      <c r="AG913" s="24" t="str">
        <f t="shared" si="1233"/>
        <v/>
      </c>
      <c r="AH913" s="26" t="str">
        <f t="shared" si="1233"/>
        <v/>
      </c>
      <c r="AI913" s="26" t="str">
        <f t="shared" si="1233"/>
        <v/>
      </c>
      <c r="AJ913" s="26" t="str">
        <f t="shared" si="1233"/>
        <v/>
      </c>
      <c r="AK913" s="26" t="str">
        <f t="shared" si="1233"/>
        <v/>
      </c>
      <c r="AL913" s="26" t="str">
        <f t="shared" si="1233"/>
        <v/>
      </c>
      <c r="AM913" s="18" t="str">
        <f t="shared" si="1233"/>
        <v/>
      </c>
      <c r="AN913" s="9"/>
      <c r="AO913" s="152" t="str">
        <f t="shared" si="1292"/>
        <v/>
      </c>
      <c r="AP913" s="150" t="str">
        <f t="shared" si="1235"/>
        <v/>
      </c>
      <c r="AQ913" s="151" t="str">
        <f t="shared" si="1236"/>
        <v/>
      </c>
      <c r="AR913" s="107" t="str">
        <f t="shared" si="1237"/>
        <v/>
      </c>
      <c r="AS913" s="128" t="str">
        <f t="shared" si="1238"/>
        <v/>
      </c>
      <c r="AT913" s="114" t="str">
        <f t="shared" si="1293"/>
        <v/>
      </c>
      <c r="AU913" s="114" t="str">
        <f t="shared" si="1294"/>
        <v/>
      </c>
      <c r="AV913" s="114" t="str">
        <f t="shared" si="1295"/>
        <v/>
      </c>
      <c r="AW913" s="114" t="str">
        <f t="shared" si="1296"/>
        <v/>
      </c>
      <c r="AX913" s="117" t="str">
        <f t="shared" si="1297"/>
        <v/>
      </c>
      <c r="AY913" s="117" t="str">
        <f t="shared" si="1298"/>
        <v/>
      </c>
      <c r="AZ913" s="111" t="str">
        <f t="shared" si="1299"/>
        <v/>
      </c>
      <c r="BA913" s="133" t="str">
        <f t="shared" si="1300"/>
        <v/>
      </c>
      <c r="BB913" s="126" t="str">
        <f t="shared" si="1239"/>
        <v/>
      </c>
      <c r="BC913" s="126" t="str">
        <f t="shared" si="1240"/>
        <v/>
      </c>
      <c r="BD913" s="127" t="str">
        <f t="shared" si="1241"/>
        <v/>
      </c>
      <c r="BE913" s="115" t="str">
        <f t="shared" si="1242"/>
        <v/>
      </c>
      <c r="BF913" s="148" t="str">
        <f t="shared" si="1243"/>
        <v/>
      </c>
      <c r="BG913" s="126" t="str">
        <f t="shared" si="1244"/>
        <v/>
      </c>
      <c r="BH913" s="126" t="str">
        <f t="shared" si="1245"/>
        <v/>
      </c>
      <c r="BI913" s="126" t="str">
        <f t="shared" si="1246"/>
        <v/>
      </c>
      <c r="BJ913" s="126" t="str">
        <f t="shared" si="1247"/>
        <v/>
      </c>
      <c r="BK913" s="111" t="str">
        <f t="shared" si="1248"/>
        <v/>
      </c>
      <c r="BL913" s="118" t="str">
        <f t="shared" si="1301"/>
        <v/>
      </c>
      <c r="BM913" s="115" t="str">
        <f t="shared" si="1249"/>
        <v/>
      </c>
      <c r="BN913" s="110" t="str">
        <f t="shared" si="1250"/>
        <v/>
      </c>
      <c r="BO913" s="110" t="str">
        <f t="shared" si="1251"/>
        <v/>
      </c>
      <c r="BP913" s="111" t="str">
        <f t="shared" si="1302"/>
        <v/>
      </c>
      <c r="BQ913" s="110" t="str">
        <f t="shared" si="1303"/>
        <v/>
      </c>
      <c r="BR913" s="153"/>
      <c r="BS913" s="115" t="str">
        <f t="shared" si="1252"/>
        <v/>
      </c>
      <c r="BT913" s="132" t="str">
        <f t="shared" si="1315"/>
        <v/>
      </c>
      <c r="BU913" s="146" t="str">
        <f t="shared" si="1253"/>
        <v/>
      </c>
      <c r="BV913" s="115" t="str">
        <f t="shared" si="1254"/>
        <v/>
      </c>
      <c r="BW913" s="118" t="str">
        <f t="shared" si="1255"/>
        <v/>
      </c>
      <c r="BX913" s="119"/>
      <c r="BY913" s="111" t="str">
        <f t="shared" si="1256"/>
        <v/>
      </c>
      <c r="BZ913" s="111" t="str">
        <f t="shared" si="1257"/>
        <v/>
      </c>
      <c r="CA913" s="111" t="str">
        <f t="shared" si="1258"/>
        <v/>
      </c>
      <c r="CB913" s="142" t="str">
        <f t="shared" si="1259"/>
        <v/>
      </c>
      <c r="CC913" s="184" t="str">
        <f t="shared" si="1260"/>
        <v/>
      </c>
      <c r="CD913" s="115" t="str">
        <f t="shared" si="1261"/>
        <v/>
      </c>
      <c r="CE913" s="115" t="str">
        <f t="shared" si="1262"/>
        <v/>
      </c>
      <c r="CF913" s="125" t="str">
        <f t="shared" si="1263"/>
        <v/>
      </c>
      <c r="CG913" s="125" t="str">
        <f t="shared" si="1264"/>
        <v/>
      </c>
      <c r="CH913" s="149" t="str">
        <f t="shared" si="1265"/>
        <v/>
      </c>
      <c r="CI913" s="142" t="str">
        <f t="shared" si="1266"/>
        <v/>
      </c>
      <c r="CJ913" s="119"/>
      <c r="CK913" s="109"/>
      <c r="CL913" s="166" t="str">
        <f t="shared" si="1267"/>
        <v/>
      </c>
      <c r="CM913" s="166" t="str">
        <f t="shared" si="1268"/>
        <v/>
      </c>
      <c r="CN913" s="163" t="str">
        <f t="shared" si="1269"/>
        <v/>
      </c>
      <c r="CO913" s="164" t="str">
        <f t="shared" si="1270"/>
        <v/>
      </c>
      <c r="CP913" s="109"/>
      <c r="CQ913" s="163" t="str">
        <f t="shared" si="1271"/>
        <v/>
      </c>
      <c r="CR913" s="163" t="str">
        <f t="shared" si="1272"/>
        <v/>
      </c>
      <c r="CS913" s="109"/>
      <c r="CT913" s="112" t="str">
        <f t="shared" si="1304"/>
        <v/>
      </c>
      <c r="CU913" s="145" t="str">
        <f t="shared" si="1305"/>
        <v/>
      </c>
      <c r="CV913" s="111" t="str">
        <f t="shared" si="1306"/>
        <v/>
      </c>
      <c r="CW913" s="111" t="str">
        <f t="shared" si="1307"/>
        <v/>
      </c>
      <c r="CX913" s="109" t="str">
        <f t="shared" si="1273"/>
        <v/>
      </c>
      <c r="CY913" s="126" t="str">
        <f t="shared" si="1274"/>
        <v/>
      </c>
      <c r="CZ913" s="126" t="str">
        <f t="shared" si="1275"/>
        <v/>
      </c>
      <c r="DA913" s="126" t="str">
        <f t="shared" si="1276"/>
        <v/>
      </c>
      <c r="DB913" s="145" t="str">
        <f t="shared" si="1277"/>
        <v/>
      </c>
      <c r="DC913" s="143" t="str">
        <f t="shared" si="1278"/>
        <v/>
      </c>
      <c r="DD913" s="121"/>
      <c r="DE913" s="113" t="str">
        <f t="shared" si="1279"/>
        <v/>
      </c>
      <c r="DF913" s="113" t="str">
        <f t="shared" si="1280"/>
        <v/>
      </c>
      <c r="DG913" s="111" t="e">
        <f t="shared" si="1308"/>
        <v>#N/A</v>
      </c>
      <c r="DH913" s="108" t="str">
        <f t="shared" si="1281"/>
        <v/>
      </c>
      <c r="DI913" s="108" t="str">
        <f t="shared" si="1309"/>
        <v/>
      </c>
      <c r="DJ913" s="108" t="str">
        <f t="shared" si="1310"/>
        <v/>
      </c>
      <c r="DK913" s="108" t="str">
        <f t="shared" si="1313"/>
        <v/>
      </c>
      <c r="DL913" s="108" t="str">
        <f t="shared" si="1311"/>
        <v/>
      </c>
      <c r="DM913" s="108" t="str">
        <f t="shared" si="1312"/>
        <v/>
      </c>
      <c r="DN913" s="103"/>
      <c r="DO913" s="170" t="str">
        <f t="shared" si="1282"/>
        <v/>
      </c>
      <c r="DP913" s="170" t="str">
        <f t="shared" si="1283"/>
        <v/>
      </c>
      <c r="DQ913" s="170" t="str">
        <f t="shared" si="1284"/>
        <v/>
      </c>
      <c r="DR913" s="55" t="str">
        <f t="shared" si="1285"/>
        <v/>
      </c>
      <c r="DS913" s="55" t="str">
        <f t="shared" si="1286"/>
        <v/>
      </c>
      <c r="DT913" s="173" t="str">
        <f t="shared" si="1287"/>
        <v/>
      </c>
      <c r="DU913" s="55" t="str">
        <f t="shared" si="1288"/>
        <v/>
      </c>
      <c r="DV913" s="21" t="str">
        <f t="shared" si="1289"/>
        <v/>
      </c>
      <c r="DW913" s="11" t="str">
        <f t="shared" si="1314"/>
        <v/>
      </c>
      <c r="DX913" s="12" t="str">
        <f t="shared" si="1290"/>
        <v/>
      </c>
      <c r="DY913" s="15"/>
    </row>
    <row r="914" spans="1:129" ht="19.899999999999999" customHeight="1" x14ac:dyDescent="0.25">
      <c r="A914" s="47">
        <f t="shared" si="1291"/>
        <v>913</v>
      </c>
      <c r="B914" s="176"/>
      <c r="C914" s="194"/>
      <c r="D914" s="176"/>
      <c r="E914" s="194"/>
      <c r="F914" s="192"/>
      <c r="G914" s="193"/>
      <c r="H914" s="176"/>
      <c r="I914" s="176"/>
      <c r="J914" s="180"/>
      <c r="K914" s="180"/>
      <c r="L914" s="180"/>
      <c r="M914" s="40"/>
      <c r="N914" s="10" t="str">
        <f t="shared" si="1234"/>
        <v/>
      </c>
      <c r="O914" s="13"/>
      <c r="P914" s="26" t="str">
        <f t="shared" si="1232"/>
        <v/>
      </c>
      <c r="Q914" s="26" t="str">
        <f t="shared" si="1232"/>
        <v/>
      </c>
      <c r="R914" s="26" t="str">
        <f t="shared" si="1232"/>
        <v/>
      </c>
      <c r="S914" s="26" t="str">
        <f t="shared" si="1232"/>
        <v/>
      </c>
      <c r="T914" s="26" t="str">
        <f t="shared" si="1232"/>
        <v/>
      </c>
      <c r="U914" s="157" t="str">
        <f t="shared" si="1232"/>
        <v/>
      </c>
      <c r="V914" s="26" t="str">
        <f t="shared" si="1232"/>
        <v/>
      </c>
      <c r="W914" s="26" t="str">
        <f t="shared" si="1232"/>
        <v/>
      </c>
      <c r="X914" s="26" t="str">
        <f t="shared" si="1232"/>
        <v/>
      </c>
      <c r="Y914" s="24" t="str">
        <f t="shared" si="1232"/>
        <v/>
      </c>
      <c r="Z914" s="18" t="str">
        <f t="shared" si="1233"/>
        <v/>
      </c>
      <c r="AA914" s="24" t="str">
        <f t="shared" si="1233"/>
        <v/>
      </c>
      <c r="AB914" s="24" t="str">
        <f t="shared" si="1233"/>
        <v/>
      </c>
      <c r="AC914" s="26" t="str">
        <f t="shared" si="1233"/>
        <v/>
      </c>
      <c r="AD914" s="33" t="str">
        <f t="shared" si="1233"/>
        <v/>
      </c>
      <c r="AE914" s="24" t="str">
        <f t="shared" si="1233"/>
        <v/>
      </c>
      <c r="AF914" s="26" t="str">
        <f t="shared" si="1233"/>
        <v/>
      </c>
      <c r="AG914" s="24" t="str">
        <f t="shared" si="1233"/>
        <v/>
      </c>
      <c r="AH914" s="26" t="str">
        <f t="shared" si="1233"/>
        <v/>
      </c>
      <c r="AI914" s="26" t="str">
        <f t="shared" si="1233"/>
        <v/>
      </c>
      <c r="AJ914" s="26" t="str">
        <f t="shared" si="1233"/>
        <v/>
      </c>
      <c r="AK914" s="26" t="str">
        <f t="shared" si="1233"/>
        <v/>
      </c>
      <c r="AL914" s="26" t="str">
        <f t="shared" si="1233"/>
        <v/>
      </c>
      <c r="AM914" s="18" t="str">
        <f t="shared" si="1233"/>
        <v/>
      </c>
      <c r="AN914" s="9"/>
      <c r="AO914" s="152" t="str">
        <f t="shared" si="1292"/>
        <v/>
      </c>
      <c r="AP914" s="150" t="str">
        <f t="shared" si="1235"/>
        <v/>
      </c>
      <c r="AQ914" s="151" t="str">
        <f t="shared" si="1236"/>
        <v/>
      </c>
      <c r="AR914" s="107" t="str">
        <f t="shared" si="1237"/>
        <v/>
      </c>
      <c r="AS914" s="128" t="str">
        <f t="shared" si="1238"/>
        <v/>
      </c>
      <c r="AT914" s="114" t="str">
        <f t="shared" si="1293"/>
        <v/>
      </c>
      <c r="AU914" s="114" t="str">
        <f t="shared" si="1294"/>
        <v/>
      </c>
      <c r="AV914" s="114" t="str">
        <f t="shared" si="1295"/>
        <v/>
      </c>
      <c r="AW914" s="114" t="str">
        <f t="shared" si="1296"/>
        <v/>
      </c>
      <c r="AX914" s="117" t="str">
        <f t="shared" si="1297"/>
        <v/>
      </c>
      <c r="AY914" s="117" t="str">
        <f t="shared" si="1298"/>
        <v/>
      </c>
      <c r="AZ914" s="111" t="str">
        <f t="shared" si="1299"/>
        <v/>
      </c>
      <c r="BA914" s="133" t="str">
        <f t="shared" si="1300"/>
        <v/>
      </c>
      <c r="BB914" s="126" t="str">
        <f t="shared" si="1239"/>
        <v/>
      </c>
      <c r="BC914" s="126" t="str">
        <f t="shared" si="1240"/>
        <v/>
      </c>
      <c r="BD914" s="127" t="str">
        <f t="shared" si="1241"/>
        <v/>
      </c>
      <c r="BE914" s="115" t="str">
        <f t="shared" si="1242"/>
        <v/>
      </c>
      <c r="BF914" s="148" t="str">
        <f t="shared" si="1243"/>
        <v/>
      </c>
      <c r="BG914" s="126" t="str">
        <f t="shared" si="1244"/>
        <v/>
      </c>
      <c r="BH914" s="126" t="str">
        <f t="shared" si="1245"/>
        <v/>
      </c>
      <c r="BI914" s="126" t="str">
        <f t="shared" si="1246"/>
        <v/>
      </c>
      <c r="BJ914" s="126" t="str">
        <f t="shared" si="1247"/>
        <v/>
      </c>
      <c r="BK914" s="111" t="str">
        <f t="shared" si="1248"/>
        <v/>
      </c>
      <c r="BL914" s="118" t="str">
        <f t="shared" si="1301"/>
        <v/>
      </c>
      <c r="BM914" s="115" t="str">
        <f t="shared" si="1249"/>
        <v/>
      </c>
      <c r="BN914" s="110" t="str">
        <f t="shared" si="1250"/>
        <v/>
      </c>
      <c r="BO914" s="110" t="str">
        <f t="shared" si="1251"/>
        <v/>
      </c>
      <c r="BP914" s="111" t="str">
        <f t="shared" si="1302"/>
        <v/>
      </c>
      <c r="BQ914" s="110" t="str">
        <f t="shared" si="1303"/>
        <v/>
      </c>
      <c r="BR914" s="153"/>
      <c r="BS914" s="115" t="str">
        <f t="shared" si="1252"/>
        <v/>
      </c>
      <c r="BT914" s="132" t="str">
        <f t="shared" si="1315"/>
        <v/>
      </c>
      <c r="BU914" s="146" t="str">
        <f t="shared" si="1253"/>
        <v/>
      </c>
      <c r="BV914" s="115" t="str">
        <f t="shared" si="1254"/>
        <v/>
      </c>
      <c r="BW914" s="118" t="str">
        <f t="shared" si="1255"/>
        <v/>
      </c>
      <c r="BX914" s="119"/>
      <c r="BY914" s="111" t="str">
        <f t="shared" si="1256"/>
        <v/>
      </c>
      <c r="BZ914" s="111" t="str">
        <f t="shared" si="1257"/>
        <v/>
      </c>
      <c r="CA914" s="111" t="str">
        <f t="shared" si="1258"/>
        <v/>
      </c>
      <c r="CB914" s="142" t="str">
        <f t="shared" si="1259"/>
        <v/>
      </c>
      <c r="CC914" s="184" t="str">
        <f t="shared" si="1260"/>
        <v/>
      </c>
      <c r="CD914" s="115" t="str">
        <f t="shared" si="1261"/>
        <v/>
      </c>
      <c r="CE914" s="115" t="str">
        <f t="shared" si="1262"/>
        <v/>
      </c>
      <c r="CF914" s="125" t="str">
        <f t="shared" si="1263"/>
        <v/>
      </c>
      <c r="CG914" s="125" t="str">
        <f t="shared" si="1264"/>
        <v/>
      </c>
      <c r="CH914" s="149" t="str">
        <f t="shared" si="1265"/>
        <v/>
      </c>
      <c r="CI914" s="142" t="str">
        <f t="shared" si="1266"/>
        <v/>
      </c>
      <c r="CJ914" s="119"/>
      <c r="CK914" s="109"/>
      <c r="CL914" s="166" t="str">
        <f t="shared" si="1267"/>
        <v/>
      </c>
      <c r="CM914" s="166" t="str">
        <f t="shared" si="1268"/>
        <v/>
      </c>
      <c r="CN914" s="163" t="str">
        <f t="shared" si="1269"/>
        <v/>
      </c>
      <c r="CO914" s="164" t="str">
        <f t="shared" si="1270"/>
        <v/>
      </c>
      <c r="CP914" s="109"/>
      <c r="CQ914" s="163" t="str">
        <f t="shared" si="1271"/>
        <v/>
      </c>
      <c r="CR914" s="163" t="str">
        <f t="shared" si="1272"/>
        <v/>
      </c>
      <c r="CS914" s="109"/>
      <c r="CT914" s="112" t="str">
        <f t="shared" si="1304"/>
        <v/>
      </c>
      <c r="CU914" s="145" t="str">
        <f t="shared" si="1305"/>
        <v/>
      </c>
      <c r="CV914" s="111" t="str">
        <f t="shared" si="1306"/>
        <v/>
      </c>
      <c r="CW914" s="111" t="str">
        <f t="shared" si="1307"/>
        <v/>
      </c>
      <c r="CX914" s="109" t="str">
        <f t="shared" si="1273"/>
        <v/>
      </c>
      <c r="CY914" s="126" t="str">
        <f t="shared" si="1274"/>
        <v/>
      </c>
      <c r="CZ914" s="126" t="str">
        <f t="shared" si="1275"/>
        <v/>
      </c>
      <c r="DA914" s="126" t="str">
        <f t="shared" si="1276"/>
        <v/>
      </c>
      <c r="DB914" s="145" t="str">
        <f t="shared" si="1277"/>
        <v/>
      </c>
      <c r="DC914" s="143" t="str">
        <f t="shared" si="1278"/>
        <v/>
      </c>
      <c r="DD914" s="121"/>
      <c r="DE914" s="113" t="str">
        <f t="shared" si="1279"/>
        <v/>
      </c>
      <c r="DF914" s="113" t="str">
        <f t="shared" si="1280"/>
        <v/>
      </c>
      <c r="DG914" s="111" t="e">
        <f t="shared" si="1308"/>
        <v>#N/A</v>
      </c>
      <c r="DH914" s="108" t="str">
        <f t="shared" si="1281"/>
        <v/>
      </c>
      <c r="DI914" s="108" t="str">
        <f t="shared" si="1309"/>
        <v/>
      </c>
      <c r="DJ914" s="108" t="str">
        <f t="shared" si="1310"/>
        <v/>
      </c>
      <c r="DK914" s="108" t="str">
        <f t="shared" si="1313"/>
        <v/>
      </c>
      <c r="DL914" s="108" t="str">
        <f t="shared" si="1311"/>
        <v/>
      </c>
      <c r="DM914" s="108" t="str">
        <f t="shared" si="1312"/>
        <v/>
      </c>
      <c r="DN914" s="103"/>
      <c r="DO914" s="170" t="str">
        <f t="shared" si="1282"/>
        <v/>
      </c>
      <c r="DP914" s="170" t="str">
        <f t="shared" si="1283"/>
        <v/>
      </c>
      <c r="DQ914" s="170" t="str">
        <f t="shared" si="1284"/>
        <v/>
      </c>
      <c r="DR914" s="55" t="str">
        <f t="shared" si="1285"/>
        <v/>
      </c>
      <c r="DS914" s="55" t="str">
        <f t="shared" si="1286"/>
        <v/>
      </c>
      <c r="DT914" s="173" t="str">
        <f t="shared" si="1287"/>
        <v/>
      </c>
      <c r="DU914" s="55" t="str">
        <f t="shared" si="1288"/>
        <v/>
      </c>
      <c r="DV914" s="21" t="str">
        <f t="shared" si="1289"/>
        <v/>
      </c>
      <c r="DW914" s="11" t="str">
        <f t="shared" si="1314"/>
        <v/>
      </c>
      <c r="DX914" s="12" t="str">
        <f t="shared" si="1290"/>
        <v/>
      </c>
      <c r="DY914" s="15"/>
    </row>
    <row r="915" spans="1:129" ht="19.899999999999999" customHeight="1" x14ac:dyDescent="0.25">
      <c r="A915" s="47">
        <f t="shared" si="1291"/>
        <v>914</v>
      </c>
      <c r="B915" s="176"/>
      <c r="C915" s="194"/>
      <c r="D915" s="176"/>
      <c r="E915" s="194"/>
      <c r="F915" s="192"/>
      <c r="G915" s="193"/>
      <c r="H915" s="176"/>
      <c r="I915" s="176"/>
      <c r="J915" s="180"/>
      <c r="K915" s="180"/>
      <c r="L915" s="180"/>
      <c r="M915" s="40"/>
      <c r="N915" s="10" t="str">
        <f t="shared" si="1234"/>
        <v/>
      </c>
      <c r="O915" s="13"/>
      <c r="P915" s="26" t="str">
        <f t="shared" si="1232"/>
        <v/>
      </c>
      <c r="Q915" s="26" t="str">
        <f t="shared" si="1232"/>
        <v/>
      </c>
      <c r="R915" s="26" t="str">
        <f t="shared" si="1232"/>
        <v/>
      </c>
      <c r="S915" s="26" t="str">
        <f t="shared" si="1232"/>
        <v/>
      </c>
      <c r="T915" s="26" t="str">
        <f t="shared" si="1232"/>
        <v/>
      </c>
      <c r="U915" s="157" t="str">
        <f t="shared" si="1232"/>
        <v/>
      </c>
      <c r="V915" s="26" t="str">
        <f t="shared" si="1232"/>
        <v/>
      </c>
      <c r="W915" s="26" t="str">
        <f t="shared" si="1232"/>
        <v/>
      </c>
      <c r="X915" s="26" t="str">
        <f t="shared" si="1232"/>
        <v/>
      </c>
      <c r="Y915" s="24" t="str">
        <f t="shared" si="1232"/>
        <v/>
      </c>
      <c r="Z915" s="18" t="str">
        <f t="shared" si="1233"/>
        <v/>
      </c>
      <c r="AA915" s="24" t="str">
        <f t="shared" si="1233"/>
        <v/>
      </c>
      <c r="AB915" s="24" t="str">
        <f t="shared" si="1233"/>
        <v/>
      </c>
      <c r="AC915" s="26" t="str">
        <f t="shared" si="1233"/>
        <v/>
      </c>
      <c r="AD915" s="33" t="str">
        <f t="shared" si="1233"/>
        <v/>
      </c>
      <c r="AE915" s="24" t="str">
        <f t="shared" si="1233"/>
        <v/>
      </c>
      <c r="AF915" s="26" t="str">
        <f t="shared" si="1233"/>
        <v/>
      </c>
      <c r="AG915" s="24" t="str">
        <f t="shared" si="1233"/>
        <v/>
      </c>
      <c r="AH915" s="26" t="str">
        <f t="shared" si="1233"/>
        <v/>
      </c>
      <c r="AI915" s="26" t="str">
        <f t="shared" si="1233"/>
        <v/>
      </c>
      <c r="AJ915" s="26" t="str">
        <f t="shared" si="1233"/>
        <v/>
      </c>
      <c r="AK915" s="26" t="str">
        <f t="shared" si="1233"/>
        <v/>
      </c>
      <c r="AL915" s="26" t="str">
        <f t="shared" ref="Z915:AM978" si="1316">IF(SG_or_BG_entered="","",Previous)</f>
        <v/>
      </c>
      <c r="AM915" s="18" t="str">
        <f t="shared" si="1316"/>
        <v/>
      </c>
      <c r="AN915" s="9"/>
      <c r="AO915" s="152" t="str">
        <f t="shared" si="1292"/>
        <v/>
      </c>
      <c r="AP915" s="150" t="str">
        <f t="shared" si="1235"/>
        <v/>
      </c>
      <c r="AQ915" s="151" t="str">
        <f t="shared" si="1236"/>
        <v/>
      </c>
      <c r="AR915" s="107" t="str">
        <f t="shared" si="1237"/>
        <v/>
      </c>
      <c r="AS915" s="128" t="str">
        <f t="shared" si="1238"/>
        <v/>
      </c>
      <c r="AT915" s="114" t="str">
        <f t="shared" si="1293"/>
        <v/>
      </c>
      <c r="AU915" s="114" t="str">
        <f t="shared" si="1294"/>
        <v/>
      </c>
      <c r="AV915" s="114" t="str">
        <f t="shared" si="1295"/>
        <v/>
      </c>
      <c r="AW915" s="114" t="str">
        <f t="shared" si="1296"/>
        <v/>
      </c>
      <c r="AX915" s="117" t="str">
        <f t="shared" si="1297"/>
        <v/>
      </c>
      <c r="AY915" s="117" t="str">
        <f t="shared" si="1298"/>
        <v/>
      </c>
      <c r="AZ915" s="111" t="str">
        <f t="shared" si="1299"/>
        <v/>
      </c>
      <c r="BA915" s="133" t="str">
        <f t="shared" si="1300"/>
        <v/>
      </c>
      <c r="BB915" s="126" t="str">
        <f t="shared" si="1239"/>
        <v/>
      </c>
      <c r="BC915" s="126" t="str">
        <f t="shared" si="1240"/>
        <v/>
      </c>
      <c r="BD915" s="127" t="str">
        <f t="shared" si="1241"/>
        <v/>
      </c>
      <c r="BE915" s="115" t="str">
        <f t="shared" si="1242"/>
        <v/>
      </c>
      <c r="BF915" s="148" t="str">
        <f t="shared" si="1243"/>
        <v/>
      </c>
      <c r="BG915" s="126" t="str">
        <f t="shared" si="1244"/>
        <v/>
      </c>
      <c r="BH915" s="126" t="str">
        <f t="shared" si="1245"/>
        <v/>
      </c>
      <c r="BI915" s="126" t="str">
        <f t="shared" si="1246"/>
        <v/>
      </c>
      <c r="BJ915" s="126" t="str">
        <f t="shared" si="1247"/>
        <v/>
      </c>
      <c r="BK915" s="111" t="str">
        <f t="shared" si="1248"/>
        <v/>
      </c>
      <c r="BL915" s="118" t="str">
        <f t="shared" si="1301"/>
        <v/>
      </c>
      <c r="BM915" s="115" t="str">
        <f t="shared" si="1249"/>
        <v/>
      </c>
      <c r="BN915" s="110" t="str">
        <f t="shared" si="1250"/>
        <v/>
      </c>
      <c r="BO915" s="110" t="str">
        <f t="shared" si="1251"/>
        <v/>
      </c>
      <c r="BP915" s="111" t="str">
        <f t="shared" si="1302"/>
        <v/>
      </c>
      <c r="BQ915" s="110" t="str">
        <f t="shared" si="1303"/>
        <v/>
      </c>
      <c r="BR915" s="153"/>
      <c r="BS915" s="115" t="str">
        <f t="shared" si="1252"/>
        <v/>
      </c>
      <c r="BT915" s="132" t="str">
        <f t="shared" si="1315"/>
        <v/>
      </c>
      <c r="BU915" s="146" t="str">
        <f t="shared" si="1253"/>
        <v/>
      </c>
      <c r="BV915" s="115" t="str">
        <f t="shared" si="1254"/>
        <v/>
      </c>
      <c r="BW915" s="118" t="str">
        <f t="shared" si="1255"/>
        <v/>
      </c>
      <c r="BX915" s="119"/>
      <c r="BY915" s="111" t="str">
        <f t="shared" si="1256"/>
        <v/>
      </c>
      <c r="BZ915" s="111" t="str">
        <f t="shared" si="1257"/>
        <v/>
      </c>
      <c r="CA915" s="111" t="str">
        <f t="shared" si="1258"/>
        <v/>
      </c>
      <c r="CB915" s="142" t="str">
        <f t="shared" si="1259"/>
        <v/>
      </c>
      <c r="CC915" s="184" t="str">
        <f t="shared" si="1260"/>
        <v/>
      </c>
      <c r="CD915" s="115" t="str">
        <f t="shared" si="1261"/>
        <v/>
      </c>
      <c r="CE915" s="115" t="str">
        <f t="shared" si="1262"/>
        <v/>
      </c>
      <c r="CF915" s="125" t="str">
        <f t="shared" si="1263"/>
        <v/>
      </c>
      <c r="CG915" s="125" t="str">
        <f t="shared" si="1264"/>
        <v/>
      </c>
      <c r="CH915" s="149" t="str">
        <f t="shared" si="1265"/>
        <v/>
      </c>
      <c r="CI915" s="142" t="str">
        <f t="shared" si="1266"/>
        <v/>
      </c>
      <c r="CJ915" s="119"/>
      <c r="CK915" s="109"/>
      <c r="CL915" s="166" t="str">
        <f t="shared" si="1267"/>
        <v/>
      </c>
      <c r="CM915" s="166" t="str">
        <f t="shared" si="1268"/>
        <v/>
      </c>
      <c r="CN915" s="163" t="str">
        <f t="shared" si="1269"/>
        <v/>
      </c>
      <c r="CO915" s="164" t="str">
        <f t="shared" si="1270"/>
        <v/>
      </c>
      <c r="CP915" s="109"/>
      <c r="CQ915" s="163" t="str">
        <f t="shared" si="1271"/>
        <v/>
      </c>
      <c r="CR915" s="163" t="str">
        <f t="shared" si="1272"/>
        <v/>
      </c>
      <c r="CS915" s="109"/>
      <c r="CT915" s="112" t="str">
        <f t="shared" si="1304"/>
        <v/>
      </c>
      <c r="CU915" s="145" t="str">
        <f t="shared" si="1305"/>
        <v/>
      </c>
      <c r="CV915" s="111" t="str">
        <f t="shared" si="1306"/>
        <v/>
      </c>
      <c r="CW915" s="111" t="str">
        <f t="shared" si="1307"/>
        <v/>
      </c>
      <c r="CX915" s="109" t="str">
        <f t="shared" si="1273"/>
        <v/>
      </c>
      <c r="CY915" s="126" t="str">
        <f t="shared" si="1274"/>
        <v/>
      </c>
      <c r="CZ915" s="126" t="str">
        <f t="shared" si="1275"/>
        <v/>
      </c>
      <c r="DA915" s="126" t="str">
        <f t="shared" si="1276"/>
        <v/>
      </c>
      <c r="DB915" s="145" t="str">
        <f t="shared" si="1277"/>
        <v/>
      </c>
      <c r="DC915" s="143" t="str">
        <f t="shared" si="1278"/>
        <v/>
      </c>
      <c r="DD915" s="121"/>
      <c r="DE915" s="113" t="str">
        <f t="shared" si="1279"/>
        <v/>
      </c>
      <c r="DF915" s="113" t="str">
        <f t="shared" si="1280"/>
        <v/>
      </c>
      <c r="DG915" s="111" t="e">
        <f t="shared" si="1308"/>
        <v>#N/A</v>
      </c>
      <c r="DH915" s="108" t="str">
        <f t="shared" si="1281"/>
        <v/>
      </c>
      <c r="DI915" s="108" t="str">
        <f t="shared" si="1309"/>
        <v/>
      </c>
      <c r="DJ915" s="108" t="str">
        <f t="shared" si="1310"/>
        <v/>
      </c>
      <c r="DK915" s="108" t="str">
        <f t="shared" si="1313"/>
        <v/>
      </c>
      <c r="DL915" s="108" t="str">
        <f t="shared" si="1311"/>
        <v/>
      </c>
      <c r="DM915" s="108" t="str">
        <f t="shared" si="1312"/>
        <v/>
      </c>
      <c r="DN915" s="103"/>
      <c r="DO915" s="170" t="str">
        <f t="shared" si="1282"/>
        <v/>
      </c>
      <c r="DP915" s="170" t="str">
        <f t="shared" si="1283"/>
        <v/>
      </c>
      <c r="DQ915" s="170" t="str">
        <f t="shared" si="1284"/>
        <v/>
      </c>
      <c r="DR915" s="55" t="str">
        <f t="shared" si="1285"/>
        <v/>
      </c>
      <c r="DS915" s="55" t="str">
        <f t="shared" si="1286"/>
        <v/>
      </c>
      <c r="DT915" s="173" t="str">
        <f t="shared" si="1287"/>
        <v/>
      </c>
      <c r="DU915" s="55" t="str">
        <f t="shared" si="1288"/>
        <v/>
      </c>
      <c r="DV915" s="21" t="str">
        <f t="shared" si="1289"/>
        <v/>
      </c>
      <c r="DW915" s="11" t="str">
        <f t="shared" si="1314"/>
        <v/>
      </c>
      <c r="DX915" s="12" t="str">
        <f t="shared" si="1290"/>
        <v/>
      </c>
      <c r="DY915" s="15"/>
    </row>
    <row r="916" spans="1:129" ht="19.899999999999999" customHeight="1" x14ac:dyDescent="0.25">
      <c r="A916" s="47">
        <f t="shared" si="1291"/>
        <v>915</v>
      </c>
      <c r="B916" s="176"/>
      <c r="C916" s="194"/>
      <c r="D916" s="176"/>
      <c r="E916" s="194"/>
      <c r="F916" s="192"/>
      <c r="G916" s="193"/>
      <c r="H916" s="176"/>
      <c r="I916" s="176"/>
      <c r="J916" s="180"/>
      <c r="K916" s="180"/>
      <c r="L916" s="180"/>
      <c r="M916" s="40"/>
      <c r="N916" s="10" t="str">
        <f t="shared" si="1234"/>
        <v/>
      </c>
      <c r="O916" s="13"/>
      <c r="P916" s="26" t="str">
        <f t="shared" si="1232"/>
        <v/>
      </c>
      <c r="Q916" s="26" t="str">
        <f t="shared" si="1232"/>
        <v/>
      </c>
      <c r="R916" s="26" t="str">
        <f t="shared" si="1232"/>
        <v/>
      </c>
      <c r="S916" s="26" t="str">
        <f t="shared" si="1232"/>
        <v/>
      </c>
      <c r="T916" s="26" t="str">
        <f t="shared" si="1232"/>
        <v/>
      </c>
      <c r="U916" s="157" t="str">
        <f t="shared" si="1232"/>
        <v/>
      </c>
      <c r="V916" s="26" t="str">
        <f t="shared" si="1232"/>
        <v/>
      </c>
      <c r="W916" s="26" t="str">
        <f t="shared" si="1232"/>
        <v/>
      </c>
      <c r="X916" s="26" t="str">
        <f t="shared" si="1232"/>
        <v/>
      </c>
      <c r="Y916" s="24" t="str">
        <f t="shared" si="1232"/>
        <v/>
      </c>
      <c r="Z916" s="18" t="str">
        <f t="shared" si="1316"/>
        <v/>
      </c>
      <c r="AA916" s="24" t="str">
        <f t="shared" si="1316"/>
        <v/>
      </c>
      <c r="AB916" s="24" t="str">
        <f t="shared" si="1316"/>
        <v/>
      </c>
      <c r="AC916" s="26" t="str">
        <f t="shared" si="1316"/>
        <v/>
      </c>
      <c r="AD916" s="33" t="str">
        <f t="shared" si="1316"/>
        <v/>
      </c>
      <c r="AE916" s="24" t="str">
        <f t="shared" si="1316"/>
        <v/>
      </c>
      <c r="AF916" s="26" t="str">
        <f t="shared" si="1316"/>
        <v/>
      </c>
      <c r="AG916" s="24" t="str">
        <f t="shared" si="1316"/>
        <v/>
      </c>
      <c r="AH916" s="26" t="str">
        <f t="shared" si="1316"/>
        <v/>
      </c>
      <c r="AI916" s="26" t="str">
        <f t="shared" si="1316"/>
        <v/>
      </c>
      <c r="AJ916" s="26" t="str">
        <f t="shared" si="1316"/>
        <v/>
      </c>
      <c r="AK916" s="26" t="str">
        <f t="shared" si="1316"/>
        <v/>
      </c>
      <c r="AL916" s="26" t="str">
        <f t="shared" si="1316"/>
        <v/>
      </c>
      <c r="AM916" s="18" t="str">
        <f t="shared" si="1316"/>
        <v/>
      </c>
      <c r="AN916" s="9"/>
      <c r="AO916" s="152" t="str">
        <f t="shared" si="1292"/>
        <v/>
      </c>
      <c r="AP916" s="150" t="str">
        <f t="shared" si="1235"/>
        <v/>
      </c>
      <c r="AQ916" s="151" t="str">
        <f t="shared" si="1236"/>
        <v/>
      </c>
      <c r="AR916" s="107" t="str">
        <f t="shared" si="1237"/>
        <v/>
      </c>
      <c r="AS916" s="128" t="str">
        <f t="shared" si="1238"/>
        <v/>
      </c>
      <c r="AT916" s="114" t="str">
        <f t="shared" si="1293"/>
        <v/>
      </c>
      <c r="AU916" s="114" t="str">
        <f t="shared" si="1294"/>
        <v/>
      </c>
      <c r="AV916" s="114" t="str">
        <f t="shared" si="1295"/>
        <v/>
      </c>
      <c r="AW916" s="114" t="str">
        <f t="shared" si="1296"/>
        <v/>
      </c>
      <c r="AX916" s="117" t="str">
        <f t="shared" si="1297"/>
        <v/>
      </c>
      <c r="AY916" s="117" t="str">
        <f t="shared" si="1298"/>
        <v/>
      </c>
      <c r="AZ916" s="111" t="str">
        <f t="shared" si="1299"/>
        <v/>
      </c>
      <c r="BA916" s="133" t="str">
        <f t="shared" si="1300"/>
        <v/>
      </c>
      <c r="BB916" s="126" t="str">
        <f t="shared" si="1239"/>
        <v/>
      </c>
      <c r="BC916" s="126" t="str">
        <f t="shared" si="1240"/>
        <v/>
      </c>
      <c r="BD916" s="127" t="str">
        <f t="shared" si="1241"/>
        <v/>
      </c>
      <c r="BE916" s="115" t="str">
        <f t="shared" si="1242"/>
        <v/>
      </c>
      <c r="BF916" s="148" t="str">
        <f t="shared" si="1243"/>
        <v/>
      </c>
      <c r="BG916" s="126" t="str">
        <f t="shared" si="1244"/>
        <v/>
      </c>
      <c r="BH916" s="126" t="str">
        <f t="shared" si="1245"/>
        <v/>
      </c>
      <c r="BI916" s="126" t="str">
        <f t="shared" si="1246"/>
        <v/>
      </c>
      <c r="BJ916" s="126" t="str">
        <f t="shared" si="1247"/>
        <v/>
      </c>
      <c r="BK916" s="111" t="str">
        <f t="shared" si="1248"/>
        <v/>
      </c>
      <c r="BL916" s="118" t="str">
        <f t="shared" si="1301"/>
        <v/>
      </c>
      <c r="BM916" s="115" t="str">
        <f t="shared" si="1249"/>
        <v/>
      </c>
      <c r="BN916" s="110" t="str">
        <f t="shared" si="1250"/>
        <v/>
      </c>
      <c r="BO916" s="110" t="str">
        <f t="shared" si="1251"/>
        <v/>
      </c>
      <c r="BP916" s="111" t="str">
        <f t="shared" si="1302"/>
        <v/>
      </c>
      <c r="BQ916" s="110" t="str">
        <f t="shared" si="1303"/>
        <v/>
      </c>
      <c r="BR916" s="153"/>
      <c r="BS916" s="115" t="str">
        <f t="shared" si="1252"/>
        <v/>
      </c>
      <c r="BT916" s="132" t="str">
        <f t="shared" si="1315"/>
        <v/>
      </c>
      <c r="BU916" s="146" t="str">
        <f t="shared" si="1253"/>
        <v/>
      </c>
      <c r="BV916" s="115" t="str">
        <f t="shared" si="1254"/>
        <v/>
      </c>
      <c r="BW916" s="118" t="str">
        <f t="shared" si="1255"/>
        <v/>
      </c>
      <c r="BX916" s="119"/>
      <c r="BY916" s="111" t="str">
        <f t="shared" si="1256"/>
        <v/>
      </c>
      <c r="BZ916" s="111" t="str">
        <f t="shared" si="1257"/>
        <v/>
      </c>
      <c r="CA916" s="111" t="str">
        <f t="shared" si="1258"/>
        <v/>
      </c>
      <c r="CB916" s="142" t="str">
        <f t="shared" si="1259"/>
        <v/>
      </c>
      <c r="CC916" s="184" t="str">
        <f t="shared" si="1260"/>
        <v/>
      </c>
      <c r="CD916" s="115" t="str">
        <f t="shared" si="1261"/>
        <v/>
      </c>
      <c r="CE916" s="115" t="str">
        <f t="shared" si="1262"/>
        <v/>
      </c>
      <c r="CF916" s="125" t="str">
        <f t="shared" si="1263"/>
        <v/>
      </c>
      <c r="CG916" s="125" t="str">
        <f t="shared" si="1264"/>
        <v/>
      </c>
      <c r="CH916" s="149" t="str">
        <f t="shared" si="1265"/>
        <v/>
      </c>
      <c r="CI916" s="142" t="str">
        <f t="shared" si="1266"/>
        <v/>
      </c>
      <c r="CJ916" s="119"/>
      <c r="CK916" s="109"/>
      <c r="CL916" s="166" t="str">
        <f t="shared" si="1267"/>
        <v/>
      </c>
      <c r="CM916" s="166" t="str">
        <f t="shared" si="1268"/>
        <v/>
      </c>
      <c r="CN916" s="163" t="str">
        <f t="shared" si="1269"/>
        <v/>
      </c>
      <c r="CO916" s="164" t="str">
        <f t="shared" si="1270"/>
        <v/>
      </c>
      <c r="CP916" s="109"/>
      <c r="CQ916" s="163" t="str">
        <f t="shared" si="1271"/>
        <v/>
      </c>
      <c r="CR916" s="163" t="str">
        <f t="shared" si="1272"/>
        <v/>
      </c>
      <c r="CS916" s="109"/>
      <c r="CT916" s="112" t="str">
        <f t="shared" si="1304"/>
        <v/>
      </c>
      <c r="CU916" s="145" t="str">
        <f t="shared" si="1305"/>
        <v/>
      </c>
      <c r="CV916" s="111" t="str">
        <f t="shared" si="1306"/>
        <v/>
      </c>
      <c r="CW916" s="111" t="str">
        <f t="shared" si="1307"/>
        <v/>
      </c>
      <c r="CX916" s="109" t="str">
        <f t="shared" si="1273"/>
        <v/>
      </c>
      <c r="CY916" s="126" t="str">
        <f t="shared" si="1274"/>
        <v/>
      </c>
      <c r="CZ916" s="126" t="str">
        <f t="shared" si="1275"/>
        <v/>
      </c>
      <c r="DA916" s="126" t="str">
        <f t="shared" si="1276"/>
        <v/>
      </c>
      <c r="DB916" s="145" t="str">
        <f t="shared" si="1277"/>
        <v/>
      </c>
      <c r="DC916" s="143" t="str">
        <f t="shared" si="1278"/>
        <v/>
      </c>
      <c r="DD916" s="121"/>
      <c r="DE916" s="113" t="str">
        <f t="shared" si="1279"/>
        <v/>
      </c>
      <c r="DF916" s="113" t="str">
        <f t="shared" si="1280"/>
        <v/>
      </c>
      <c r="DG916" s="111" t="e">
        <f t="shared" si="1308"/>
        <v>#N/A</v>
      </c>
      <c r="DH916" s="108" t="str">
        <f t="shared" si="1281"/>
        <v/>
      </c>
      <c r="DI916" s="108" t="str">
        <f t="shared" si="1309"/>
        <v/>
      </c>
      <c r="DJ916" s="108" t="str">
        <f t="shared" si="1310"/>
        <v/>
      </c>
      <c r="DK916" s="108" t="str">
        <f t="shared" si="1313"/>
        <v/>
      </c>
      <c r="DL916" s="108" t="str">
        <f t="shared" si="1311"/>
        <v/>
      </c>
      <c r="DM916" s="108" t="str">
        <f t="shared" si="1312"/>
        <v/>
      </c>
      <c r="DN916" s="103"/>
      <c r="DO916" s="170" t="str">
        <f t="shared" si="1282"/>
        <v/>
      </c>
      <c r="DP916" s="170" t="str">
        <f t="shared" si="1283"/>
        <v/>
      </c>
      <c r="DQ916" s="170" t="str">
        <f t="shared" si="1284"/>
        <v/>
      </c>
      <c r="DR916" s="55" t="str">
        <f t="shared" si="1285"/>
        <v/>
      </c>
      <c r="DS916" s="55" t="str">
        <f t="shared" si="1286"/>
        <v/>
      </c>
      <c r="DT916" s="173" t="str">
        <f t="shared" si="1287"/>
        <v/>
      </c>
      <c r="DU916" s="55" t="str">
        <f t="shared" si="1288"/>
        <v/>
      </c>
      <c r="DV916" s="21" t="str">
        <f t="shared" si="1289"/>
        <v/>
      </c>
      <c r="DW916" s="11" t="str">
        <f t="shared" si="1314"/>
        <v/>
      </c>
      <c r="DX916" s="12" t="str">
        <f t="shared" si="1290"/>
        <v/>
      </c>
      <c r="DY916" s="15"/>
    </row>
    <row r="917" spans="1:129" ht="19.899999999999999" customHeight="1" x14ac:dyDescent="0.25">
      <c r="A917" s="47">
        <f t="shared" si="1291"/>
        <v>916</v>
      </c>
      <c r="B917" s="176"/>
      <c r="C917" s="194"/>
      <c r="D917" s="176"/>
      <c r="E917" s="194"/>
      <c r="F917" s="192"/>
      <c r="G917" s="193"/>
      <c r="H917" s="176"/>
      <c r="I917" s="176"/>
      <c r="J917" s="180"/>
      <c r="K917" s="180"/>
      <c r="L917" s="180"/>
      <c r="M917" s="40"/>
      <c r="N917" s="10" t="str">
        <f t="shared" si="1234"/>
        <v/>
      </c>
      <c r="O917" s="13"/>
      <c r="P917" s="26" t="str">
        <f t="shared" si="1232"/>
        <v/>
      </c>
      <c r="Q917" s="26" t="str">
        <f t="shared" si="1232"/>
        <v/>
      </c>
      <c r="R917" s="26" t="str">
        <f t="shared" si="1232"/>
        <v/>
      </c>
      <c r="S917" s="26" t="str">
        <f t="shared" si="1232"/>
        <v/>
      </c>
      <c r="T917" s="26" t="str">
        <f t="shared" si="1232"/>
        <v/>
      </c>
      <c r="U917" s="157" t="str">
        <f t="shared" si="1232"/>
        <v/>
      </c>
      <c r="V917" s="26" t="str">
        <f t="shared" si="1232"/>
        <v/>
      </c>
      <c r="W917" s="26" t="str">
        <f t="shared" si="1232"/>
        <v/>
      </c>
      <c r="X917" s="26" t="str">
        <f t="shared" si="1232"/>
        <v/>
      </c>
      <c r="Y917" s="24" t="str">
        <f t="shared" si="1232"/>
        <v/>
      </c>
      <c r="Z917" s="18" t="str">
        <f t="shared" si="1316"/>
        <v/>
      </c>
      <c r="AA917" s="24" t="str">
        <f t="shared" si="1316"/>
        <v/>
      </c>
      <c r="AB917" s="24" t="str">
        <f t="shared" si="1316"/>
        <v/>
      </c>
      <c r="AC917" s="26" t="str">
        <f t="shared" si="1316"/>
        <v/>
      </c>
      <c r="AD917" s="33" t="str">
        <f t="shared" si="1316"/>
        <v/>
      </c>
      <c r="AE917" s="24" t="str">
        <f t="shared" si="1316"/>
        <v/>
      </c>
      <c r="AF917" s="26" t="str">
        <f t="shared" si="1316"/>
        <v/>
      </c>
      <c r="AG917" s="24" t="str">
        <f t="shared" si="1316"/>
        <v/>
      </c>
      <c r="AH917" s="26" t="str">
        <f t="shared" si="1316"/>
        <v/>
      </c>
      <c r="AI917" s="26" t="str">
        <f t="shared" si="1316"/>
        <v/>
      </c>
      <c r="AJ917" s="26" t="str">
        <f t="shared" si="1316"/>
        <v/>
      </c>
      <c r="AK917" s="26" t="str">
        <f t="shared" si="1316"/>
        <v/>
      </c>
      <c r="AL917" s="26" t="str">
        <f t="shared" si="1316"/>
        <v/>
      </c>
      <c r="AM917" s="18" t="str">
        <f t="shared" si="1316"/>
        <v/>
      </c>
      <c r="AN917" s="9"/>
      <c r="AO917" s="152" t="str">
        <f t="shared" si="1292"/>
        <v/>
      </c>
      <c r="AP917" s="150" t="str">
        <f t="shared" si="1235"/>
        <v/>
      </c>
      <c r="AQ917" s="151" t="str">
        <f t="shared" si="1236"/>
        <v/>
      </c>
      <c r="AR917" s="107" t="str">
        <f t="shared" si="1237"/>
        <v/>
      </c>
      <c r="AS917" s="128" t="str">
        <f t="shared" si="1238"/>
        <v/>
      </c>
      <c r="AT917" s="114" t="str">
        <f t="shared" si="1293"/>
        <v/>
      </c>
      <c r="AU917" s="114" t="str">
        <f t="shared" si="1294"/>
        <v/>
      </c>
      <c r="AV917" s="114" t="str">
        <f t="shared" si="1295"/>
        <v/>
      </c>
      <c r="AW917" s="114" t="str">
        <f t="shared" si="1296"/>
        <v/>
      </c>
      <c r="AX917" s="117" t="str">
        <f t="shared" si="1297"/>
        <v/>
      </c>
      <c r="AY917" s="117" t="str">
        <f t="shared" si="1298"/>
        <v/>
      </c>
      <c r="AZ917" s="111" t="str">
        <f t="shared" si="1299"/>
        <v/>
      </c>
      <c r="BA917" s="133" t="str">
        <f t="shared" si="1300"/>
        <v/>
      </c>
      <c r="BB917" s="126" t="str">
        <f t="shared" si="1239"/>
        <v/>
      </c>
      <c r="BC917" s="126" t="str">
        <f t="shared" si="1240"/>
        <v/>
      </c>
      <c r="BD917" s="127" t="str">
        <f t="shared" si="1241"/>
        <v/>
      </c>
      <c r="BE917" s="115" t="str">
        <f t="shared" si="1242"/>
        <v/>
      </c>
      <c r="BF917" s="148" t="str">
        <f t="shared" si="1243"/>
        <v/>
      </c>
      <c r="BG917" s="126" t="str">
        <f t="shared" si="1244"/>
        <v/>
      </c>
      <c r="BH917" s="126" t="str">
        <f t="shared" si="1245"/>
        <v/>
      </c>
      <c r="BI917" s="126" t="str">
        <f t="shared" si="1246"/>
        <v/>
      </c>
      <c r="BJ917" s="126" t="str">
        <f t="shared" si="1247"/>
        <v/>
      </c>
      <c r="BK917" s="111" t="str">
        <f t="shared" si="1248"/>
        <v/>
      </c>
      <c r="BL917" s="118" t="str">
        <f t="shared" si="1301"/>
        <v/>
      </c>
      <c r="BM917" s="115" t="str">
        <f t="shared" si="1249"/>
        <v/>
      </c>
      <c r="BN917" s="110" t="str">
        <f t="shared" si="1250"/>
        <v/>
      </c>
      <c r="BO917" s="110" t="str">
        <f t="shared" si="1251"/>
        <v/>
      </c>
      <c r="BP917" s="111" t="str">
        <f t="shared" si="1302"/>
        <v/>
      </c>
      <c r="BQ917" s="110" t="str">
        <f t="shared" si="1303"/>
        <v/>
      </c>
      <c r="BR917" s="153"/>
      <c r="BS917" s="115" t="str">
        <f t="shared" si="1252"/>
        <v/>
      </c>
      <c r="BT917" s="132" t="str">
        <f t="shared" si="1315"/>
        <v/>
      </c>
      <c r="BU917" s="146" t="str">
        <f t="shared" si="1253"/>
        <v/>
      </c>
      <c r="BV917" s="115" t="str">
        <f t="shared" si="1254"/>
        <v/>
      </c>
      <c r="BW917" s="118" t="str">
        <f t="shared" si="1255"/>
        <v/>
      </c>
      <c r="BX917" s="119"/>
      <c r="BY917" s="111" t="str">
        <f t="shared" si="1256"/>
        <v/>
      </c>
      <c r="BZ917" s="111" t="str">
        <f t="shared" si="1257"/>
        <v/>
      </c>
      <c r="CA917" s="111" t="str">
        <f t="shared" si="1258"/>
        <v/>
      </c>
      <c r="CB917" s="142" t="str">
        <f t="shared" si="1259"/>
        <v/>
      </c>
      <c r="CC917" s="184" t="str">
        <f t="shared" si="1260"/>
        <v/>
      </c>
      <c r="CD917" s="115" t="str">
        <f t="shared" si="1261"/>
        <v/>
      </c>
      <c r="CE917" s="115" t="str">
        <f t="shared" si="1262"/>
        <v/>
      </c>
      <c r="CF917" s="125" t="str">
        <f t="shared" si="1263"/>
        <v/>
      </c>
      <c r="CG917" s="125" t="str">
        <f t="shared" si="1264"/>
        <v/>
      </c>
      <c r="CH917" s="149" t="str">
        <f t="shared" si="1265"/>
        <v/>
      </c>
      <c r="CI917" s="142" t="str">
        <f t="shared" si="1266"/>
        <v/>
      </c>
      <c r="CJ917" s="119"/>
      <c r="CK917" s="109"/>
      <c r="CL917" s="166" t="str">
        <f t="shared" si="1267"/>
        <v/>
      </c>
      <c r="CM917" s="166" t="str">
        <f t="shared" si="1268"/>
        <v/>
      </c>
      <c r="CN917" s="163" t="str">
        <f t="shared" si="1269"/>
        <v/>
      </c>
      <c r="CO917" s="164" t="str">
        <f t="shared" si="1270"/>
        <v/>
      </c>
      <c r="CP917" s="109"/>
      <c r="CQ917" s="163" t="str">
        <f t="shared" si="1271"/>
        <v/>
      </c>
      <c r="CR917" s="163" t="str">
        <f t="shared" si="1272"/>
        <v/>
      </c>
      <c r="CS917" s="109"/>
      <c r="CT917" s="112" t="str">
        <f t="shared" si="1304"/>
        <v/>
      </c>
      <c r="CU917" s="145" t="str">
        <f t="shared" si="1305"/>
        <v/>
      </c>
      <c r="CV917" s="111" t="str">
        <f t="shared" si="1306"/>
        <v/>
      </c>
      <c r="CW917" s="111" t="str">
        <f t="shared" si="1307"/>
        <v/>
      </c>
      <c r="CX917" s="109" t="str">
        <f t="shared" si="1273"/>
        <v/>
      </c>
      <c r="CY917" s="126" t="str">
        <f t="shared" si="1274"/>
        <v/>
      </c>
      <c r="CZ917" s="126" t="str">
        <f t="shared" si="1275"/>
        <v/>
      </c>
      <c r="DA917" s="126" t="str">
        <f t="shared" si="1276"/>
        <v/>
      </c>
      <c r="DB917" s="145" t="str">
        <f t="shared" si="1277"/>
        <v/>
      </c>
      <c r="DC917" s="143" t="str">
        <f t="shared" si="1278"/>
        <v/>
      </c>
      <c r="DD917" s="121"/>
      <c r="DE917" s="113" t="str">
        <f t="shared" si="1279"/>
        <v/>
      </c>
      <c r="DF917" s="113" t="str">
        <f t="shared" si="1280"/>
        <v/>
      </c>
      <c r="DG917" s="111" t="e">
        <f t="shared" si="1308"/>
        <v>#N/A</v>
      </c>
      <c r="DH917" s="108" t="str">
        <f t="shared" si="1281"/>
        <v/>
      </c>
      <c r="DI917" s="108" t="str">
        <f t="shared" si="1309"/>
        <v/>
      </c>
      <c r="DJ917" s="108" t="str">
        <f t="shared" si="1310"/>
        <v/>
      </c>
      <c r="DK917" s="108" t="str">
        <f t="shared" si="1313"/>
        <v/>
      </c>
      <c r="DL917" s="108" t="str">
        <f t="shared" si="1311"/>
        <v/>
      </c>
      <c r="DM917" s="108" t="str">
        <f t="shared" si="1312"/>
        <v/>
      </c>
      <c r="DN917" s="103"/>
      <c r="DO917" s="170" t="str">
        <f t="shared" si="1282"/>
        <v/>
      </c>
      <c r="DP917" s="170" t="str">
        <f t="shared" si="1283"/>
        <v/>
      </c>
      <c r="DQ917" s="170" t="str">
        <f t="shared" si="1284"/>
        <v/>
      </c>
      <c r="DR917" s="55" t="str">
        <f t="shared" si="1285"/>
        <v/>
      </c>
      <c r="DS917" s="55" t="str">
        <f t="shared" si="1286"/>
        <v/>
      </c>
      <c r="DT917" s="173" t="str">
        <f t="shared" si="1287"/>
        <v/>
      </c>
      <c r="DU917" s="55" t="str">
        <f t="shared" si="1288"/>
        <v/>
      </c>
      <c r="DV917" s="21" t="str">
        <f t="shared" si="1289"/>
        <v/>
      </c>
      <c r="DW917" s="11" t="str">
        <f t="shared" si="1314"/>
        <v/>
      </c>
      <c r="DX917" s="12" t="str">
        <f t="shared" si="1290"/>
        <v/>
      </c>
      <c r="DY917" s="15"/>
    </row>
    <row r="918" spans="1:129" ht="19.899999999999999" customHeight="1" x14ac:dyDescent="0.25">
      <c r="A918" s="47">
        <f t="shared" si="1291"/>
        <v>917</v>
      </c>
      <c r="B918" s="176"/>
      <c r="C918" s="194"/>
      <c r="D918" s="176"/>
      <c r="E918" s="194"/>
      <c r="F918" s="192"/>
      <c r="G918" s="193"/>
      <c r="H918" s="176"/>
      <c r="I918" s="176"/>
      <c r="J918" s="180"/>
      <c r="K918" s="180"/>
      <c r="L918" s="180"/>
      <c r="M918" s="40"/>
      <c r="N918" s="10" t="str">
        <f t="shared" si="1234"/>
        <v/>
      </c>
      <c r="O918" s="13"/>
      <c r="P918" s="26" t="str">
        <f t="shared" ref="P918:Y981" si="1317">IF(SG_or_BG_entered="","",Previous)</f>
        <v/>
      </c>
      <c r="Q918" s="26" t="str">
        <f t="shared" si="1317"/>
        <v/>
      </c>
      <c r="R918" s="26" t="str">
        <f t="shared" si="1317"/>
        <v/>
      </c>
      <c r="S918" s="26" t="str">
        <f t="shared" si="1317"/>
        <v/>
      </c>
      <c r="T918" s="26" t="str">
        <f t="shared" si="1317"/>
        <v/>
      </c>
      <c r="U918" s="157" t="str">
        <f t="shared" si="1317"/>
        <v/>
      </c>
      <c r="V918" s="26" t="str">
        <f t="shared" si="1317"/>
        <v/>
      </c>
      <c r="W918" s="26" t="str">
        <f t="shared" si="1317"/>
        <v/>
      </c>
      <c r="X918" s="26" t="str">
        <f t="shared" si="1317"/>
        <v/>
      </c>
      <c r="Y918" s="24" t="str">
        <f t="shared" si="1317"/>
        <v/>
      </c>
      <c r="Z918" s="18" t="str">
        <f t="shared" si="1316"/>
        <v/>
      </c>
      <c r="AA918" s="24" t="str">
        <f t="shared" si="1316"/>
        <v/>
      </c>
      <c r="AB918" s="24" t="str">
        <f t="shared" si="1316"/>
        <v/>
      </c>
      <c r="AC918" s="26" t="str">
        <f t="shared" si="1316"/>
        <v/>
      </c>
      <c r="AD918" s="33" t="str">
        <f t="shared" si="1316"/>
        <v/>
      </c>
      <c r="AE918" s="24" t="str">
        <f t="shared" si="1316"/>
        <v/>
      </c>
      <c r="AF918" s="26" t="str">
        <f t="shared" si="1316"/>
        <v/>
      </c>
      <c r="AG918" s="24" t="str">
        <f t="shared" si="1316"/>
        <v/>
      </c>
      <c r="AH918" s="26" t="str">
        <f t="shared" si="1316"/>
        <v/>
      </c>
      <c r="AI918" s="26" t="str">
        <f t="shared" si="1316"/>
        <v/>
      </c>
      <c r="AJ918" s="26" t="str">
        <f t="shared" si="1316"/>
        <v/>
      </c>
      <c r="AK918" s="26" t="str">
        <f t="shared" si="1316"/>
        <v/>
      </c>
      <c r="AL918" s="26" t="str">
        <f t="shared" si="1316"/>
        <v/>
      </c>
      <c r="AM918" s="18" t="str">
        <f t="shared" si="1316"/>
        <v/>
      </c>
      <c r="AN918" s="9"/>
      <c r="AO918" s="152" t="str">
        <f t="shared" si="1292"/>
        <v/>
      </c>
      <c r="AP918" s="150" t="str">
        <f t="shared" si="1235"/>
        <v/>
      </c>
      <c r="AQ918" s="151" t="str">
        <f t="shared" si="1236"/>
        <v/>
      </c>
      <c r="AR918" s="107" t="str">
        <f t="shared" si="1237"/>
        <v/>
      </c>
      <c r="AS918" s="128" t="str">
        <f t="shared" si="1238"/>
        <v/>
      </c>
      <c r="AT918" s="114" t="str">
        <f t="shared" si="1293"/>
        <v/>
      </c>
      <c r="AU918" s="114" t="str">
        <f t="shared" si="1294"/>
        <v/>
      </c>
      <c r="AV918" s="114" t="str">
        <f t="shared" si="1295"/>
        <v/>
      </c>
      <c r="AW918" s="114" t="str">
        <f t="shared" si="1296"/>
        <v/>
      </c>
      <c r="AX918" s="117" t="str">
        <f t="shared" si="1297"/>
        <v/>
      </c>
      <c r="AY918" s="117" t="str">
        <f t="shared" si="1298"/>
        <v/>
      </c>
      <c r="AZ918" s="111" t="str">
        <f t="shared" si="1299"/>
        <v/>
      </c>
      <c r="BA918" s="133" t="str">
        <f t="shared" si="1300"/>
        <v/>
      </c>
      <c r="BB918" s="126" t="str">
        <f t="shared" si="1239"/>
        <v/>
      </c>
      <c r="BC918" s="126" t="str">
        <f t="shared" si="1240"/>
        <v/>
      </c>
      <c r="BD918" s="127" t="str">
        <f t="shared" si="1241"/>
        <v/>
      </c>
      <c r="BE918" s="115" t="str">
        <f t="shared" si="1242"/>
        <v/>
      </c>
      <c r="BF918" s="148" t="str">
        <f t="shared" si="1243"/>
        <v/>
      </c>
      <c r="BG918" s="126" t="str">
        <f t="shared" si="1244"/>
        <v/>
      </c>
      <c r="BH918" s="126" t="str">
        <f t="shared" si="1245"/>
        <v/>
      </c>
      <c r="BI918" s="126" t="str">
        <f t="shared" si="1246"/>
        <v/>
      </c>
      <c r="BJ918" s="126" t="str">
        <f t="shared" si="1247"/>
        <v/>
      </c>
      <c r="BK918" s="111" t="str">
        <f t="shared" si="1248"/>
        <v/>
      </c>
      <c r="BL918" s="118" t="str">
        <f t="shared" si="1301"/>
        <v/>
      </c>
      <c r="BM918" s="115" t="str">
        <f t="shared" si="1249"/>
        <v/>
      </c>
      <c r="BN918" s="110" t="str">
        <f t="shared" si="1250"/>
        <v/>
      </c>
      <c r="BO918" s="110" t="str">
        <f t="shared" si="1251"/>
        <v/>
      </c>
      <c r="BP918" s="111" t="str">
        <f t="shared" si="1302"/>
        <v/>
      </c>
      <c r="BQ918" s="110" t="str">
        <f t="shared" si="1303"/>
        <v/>
      </c>
      <c r="BR918" s="153"/>
      <c r="BS918" s="115" t="str">
        <f t="shared" si="1252"/>
        <v/>
      </c>
      <c r="BT918" s="132" t="str">
        <f t="shared" si="1315"/>
        <v/>
      </c>
      <c r="BU918" s="146" t="str">
        <f t="shared" si="1253"/>
        <v/>
      </c>
      <c r="BV918" s="115" t="str">
        <f t="shared" si="1254"/>
        <v/>
      </c>
      <c r="BW918" s="118" t="str">
        <f t="shared" si="1255"/>
        <v/>
      </c>
      <c r="BX918" s="119"/>
      <c r="BY918" s="111" t="str">
        <f t="shared" si="1256"/>
        <v/>
      </c>
      <c r="BZ918" s="111" t="str">
        <f t="shared" si="1257"/>
        <v/>
      </c>
      <c r="CA918" s="111" t="str">
        <f t="shared" si="1258"/>
        <v/>
      </c>
      <c r="CB918" s="142" t="str">
        <f t="shared" si="1259"/>
        <v/>
      </c>
      <c r="CC918" s="184" t="str">
        <f t="shared" si="1260"/>
        <v/>
      </c>
      <c r="CD918" s="115" t="str">
        <f t="shared" si="1261"/>
        <v/>
      </c>
      <c r="CE918" s="115" t="str">
        <f t="shared" si="1262"/>
        <v/>
      </c>
      <c r="CF918" s="125" t="str">
        <f t="shared" si="1263"/>
        <v/>
      </c>
      <c r="CG918" s="125" t="str">
        <f t="shared" si="1264"/>
        <v/>
      </c>
      <c r="CH918" s="149" t="str">
        <f t="shared" si="1265"/>
        <v/>
      </c>
      <c r="CI918" s="142" t="str">
        <f t="shared" si="1266"/>
        <v/>
      </c>
      <c r="CJ918" s="119"/>
      <c r="CK918" s="109"/>
      <c r="CL918" s="166" t="str">
        <f t="shared" si="1267"/>
        <v/>
      </c>
      <c r="CM918" s="166" t="str">
        <f t="shared" si="1268"/>
        <v/>
      </c>
      <c r="CN918" s="163" t="str">
        <f t="shared" si="1269"/>
        <v/>
      </c>
      <c r="CO918" s="164" t="str">
        <f t="shared" si="1270"/>
        <v/>
      </c>
      <c r="CP918" s="109"/>
      <c r="CQ918" s="163" t="str">
        <f t="shared" si="1271"/>
        <v/>
      </c>
      <c r="CR918" s="163" t="str">
        <f t="shared" si="1272"/>
        <v/>
      </c>
      <c r="CS918" s="109"/>
      <c r="CT918" s="112" t="str">
        <f t="shared" si="1304"/>
        <v/>
      </c>
      <c r="CU918" s="145" t="str">
        <f t="shared" si="1305"/>
        <v/>
      </c>
      <c r="CV918" s="111" t="str">
        <f t="shared" si="1306"/>
        <v/>
      </c>
      <c r="CW918" s="111" t="str">
        <f t="shared" si="1307"/>
        <v/>
      </c>
      <c r="CX918" s="109" t="str">
        <f t="shared" si="1273"/>
        <v/>
      </c>
      <c r="CY918" s="126" t="str">
        <f t="shared" si="1274"/>
        <v/>
      </c>
      <c r="CZ918" s="126" t="str">
        <f t="shared" si="1275"/>
        <v/>
      </c>
      <c r="DA918" s="126" t="str">
        <f t="shared" si="1276"/>
        <v/>
      </c>
      <c r="DB918" s="145" t="str">
        <f t="shared" si="1277"/>
        <v/>
      </c>
      <c r="DC918" s="143" t="str">
        <f t="shared" si="1278"/>
        <v/>
      </c>
      <c r="DD918" s="121"/>
      <c r="DE918" s="113" t="str">
        <f t="shared" si="1279"/>
        <v/>
      </c>
      <c r="DF918" s="113" t="str">
        <f t="shared" si="1280"/>
        <v/>
      </c>
      <c r="DG918" s="111" t="e">
        <f t="shared" si="1308"/>
        <v>#N/A</v>
      </c>
      <c r="DH918" s="108" t="str">
        <f t="shared" si="1281"/>
        <v/>
      </c>
      <c r="DI918" s="108" t="str">
        <f t="shared" si="1309"/>
        <v/>
      </c>
      <c r="DJ918" s="108" t="str">
        <f t="shared" si="1310"/>
        <v/>
      </c>
      <c r="DK918" s="108" t="str">
        <f t="shared" si="1313"/>
        <v/>
      </c>
      <c r="DL918" s="108" t="str">
        <f t="shared" si="1311"/>
        <v/>
      </c>
      <c r="DM918" s="108" t="str">
        <f t="shared" si="1312"/>
        <v/>
      </c>
      <c r="DN918" s="103"/>
      <c r="DO918" s="170" t="str">
        <f t="shared" si="1282"/>
        <v/>
      </c>
      <c r="DP918" s="170" t="str">
        <f t="shared" si="1283"/>
        <v/>
      </c>
      <c r="DQ918" s="170" t="str">
        <f t="shared" si="1284"/>
        <v/>
      </c>
      <c r="DR918" s="55" t="str">
        <f t="shared" si="1285"/>
        <v/>
      </c>
      <c r="DS918" s="55" t="str">
        <f t="shared" si="1286"/>
        <v/>
      </c>
      <c r="DT918" s="173" t="str">
        <f t="shared" si="1287"/>
        <v/>
      </c>
      <c r="DU918" s="55" t="str">
        <f t="shared" si="1288"/>
        <v/>
      </c>
      <c r="DV918" s="21" t="str">
        <f t="shared" si="1289"/>
        <v/>
      </c>
      <c r="DW918" s="11" t="str">
        <f t="shared" si="1314"/>
        <v/>
      </c>
      <c r="DX918" s="12" t="str">
        <f t="shared" si="1290"/>
        <v/>
      </c>
      <c r="DY918" s="15"/>
    </row>
    <row r="919" spans="1:129" ht="19.899999999999999" customHeight="1" x14ac:dyDescent="0.25">
      <c r="A919" s="47">
        <f t="shared" si="1291"/>
        <v>918</v>
      </c>
      <c r="B919" s="176"/>
      <c r="C919" s="194"/>
      <c r="D919" s="176"/>
      <c r="E919" s="194"/>
      <c r="F919" s="192"/>
      <c r="G919" s="193"/>
      <c r="H919" s="176"/>
      <c r="I919" s="176"/>
      <c r="J919" s="180"/>
      <c r="K919" s="180"/>
      <c r="L919" s="180"/>
      <c r="M919" s="40"/>
      <c r="N919" s="10" t="str">
        <f t="shared" si="1234"/>
        <v/>
      </c>
      <c r="O919" s="13"/>
      <c r="P919" s="26" t="str">
        <f t="shared" si="1317"/>
        <v/>
      </c>
      <c r="Q919" s="26" t="str">
        <f t="shared" si="1317"/>
        <v/>
      </c>
      <c r="R919" s="26" t="str">
        <f t="shared" si="1317"/>
        <v/>
      </c>
      <c r="S919" s="26" t="str">
        <f t="shared" si="1317"/>
        <v/>
      </c>
      <c r="T919" s="26" t="str">
        <f t="shared" si="1317"/>
        <v/>
      </c>
      <c r="U919" s="157" t="str">
        <f t="shared" si="1317"/>
        <v/>
      </c>
      <c r="V919" s="26" t="str">
        <f t="shared" si="1317"/>
        <v/>
      </c>
      <c r="W919" s="26" t="str">
        <f t="shared" si="1317"/>
        <v/>
      </c>
      <c r="X919" s="26" t="str">
        <f t="shared" si="1317"/>
        <v/>
      </c>
      <c r="Y919" s="24" t="str">
        <f t="shared" si="1317"/>
        <v/>
      </c>
      <c r="Z919" s="18" t="str">
        <f t="shared" si="1316"/>
        <v/>
      </c>
      <c r="AA919" s="24" t="str">
        <f t="shared" si="1316"/>
        <v/>
      </c>
      <c r="AB919" s="24" t="str">
        <f t="shared" si="1316"/>
        <v/>
      </c>
      <c r="AC919" s="26" t="str">
        <f t="shared" si="1316"/>
        <v/>
      </c>
      <c r="AD919" s="33" t="str">
        <f t="shared" si="1316"/>
        <v/>
      </c>
      <c r="AE919" s="24" t="str">
        <f t="shared" si="1316"/>
        <v/>
      </c>
      <c r="AF919" s="26" t="str">
        <f t="shared" si="1316"/>
        <v/>
      </c>
      <c r="AG919" s="24" t="str">
        <f t="shared" si="1316"/>
        <v/>
      </c>
      <c r="AH919" s="26" t="str">
        <f t="shared" si="1316"/>
        <v/>
      </c>
      <c r="AI919" s="26" t="str">
        <f t="shared" si="1316"/>
        <v/>
      </c>
      <c r="AJ919" s="26" t="str">
        <f t="shared" si="1316"/>
        <v/>
      </c>
      <c r="AK919" s="26" t="str">
        <f t="shared" si="1316"/>
        <v/>
      </c>
      <c r="AL919" s="26" t="str">
        <f t="shared" si="1316"/>
        <v/>
      </c>
      <c r="AM919" s="18" t="str">
        <f t="shared" si="1316"/>
        <v/>
      </c>
      <c r="AN919" s="9"/>
      <c r="AO919" s="152" t="str">
        <f t="shared" si="1292"/>
        <v/>
      </c>
      <c r="AP919" s="150" t="str">
        <f t="shared" si="1235"/>
        <v/>
      </c>
      <c r="AQ919" s="151" t="str">
        <f t="shared" si="1236"/>
        <v/>
      </c>
      <c r="AR919" s="107" t="str">
        <f t="shared" si="1237"/>
        <v/>
      </c>
      <c r="AS919" s="128" t="str">
        <f t="shared" si="1238"/>
        <v/>
      </c>
      <c r="AT919" s="114" t="str">
        <f t="shared" si="1293"/>
        <v/>
      </c>
      <c r="AU919" s="114" t="str">
        <f t="shared" si="1294"/>
        <v/>
      </c>
      <c r="AV919" s="114" t="str">
        <f t="shared" si="1295"/>
        <v/>
      </c>
      <c r="AW919" s="114" t="str">
        <f t="shared" si="1296"/>
        <v/>
      </c>
      <c r="AX919" s="117" t="str">
        <f t="shared" si="1297"/>
        <v/>
      </c>
      <c r="AY919" s="117" t="str">
        <f t="shared" si="1298"/>
        <v/>
      </c>
      <c r="AZ919" s="111" t="str">
        <f t="shared" si="1299"/>
        <v/>
      </c>
      <c r="BA919" s="133" t="str">
        <f t="shared" si="1300"/>
        <v/>
      </c>
      <c r="BB919" s="126" t="str">
        <f t="shared" si="1239"/>
        <v/>
      </c>
      <c r="BC919" s="126" t="str">
        <f t="shared" si="1240"/>
        <v/>
      </c>
      <c r="BD919" s="127" t="str">
        <f t="shared" si="1241"/>
        <v/>
      </c>
      <c r="BE919" s="115" t="str">
        <f t="shared" si="1242"/>
        <v/>
      </c>
      <c r="BF919" s="148" t="str">
        <f t="shared" si="1243"/>
        <v/>
      </c>
      <c r="BG919" s="126" t="str">
        <f t="shared" si="1244"/>
        <v/>
      </c>
      <c r="BH919" s="126" t="str">
        <f t="shared" si="1245"/>
        <v/>
      </c>
      <c r="BI919" s="126" t="str">
        <f t="shared" si="1246"/>
        <v/>
      </c>
      <c r="BJ919" s="126" t="str">
        <f t="shared" si="1247"/>
        <v/>
      </c>
      <c r="BK919" s="111" t="str">
        <f t="shared" si="1248"/>
        <v/>
      </c>
      <c r="BL919" s="118" t="str">
        <f t="shared" si="1301"/>
        <v/>
      </c>
      <c r="BM919" s="115" t="str">
        <f t="shared" si="1249"/>
        <v/>
      </c>
      <c r="BN919" s="110" t="str">
        <f t="shared" si="1250"/>
        <v/>
      </c>
      <c r="BO919" s="110" t="str">
        <f t="shared" si="1251"/>
        <v/>
      </c>
      <c r="BP919" s="111" t="str">
        <f t="shared" si="1302"/>
        <v/>
      </c>
      <c r="BQ919" s="110" t="str">
        <f t="shared" si="1303"/>
        <v/>
      </c>
      <c r="BR919" s="153"/>
      <c r="BS919" s="115" t="str">
        <f t="shared" si="1252"/>
        <v/>
      </c>
      <c r="BT919" s="132" t="str">
        <f t="shared" si="1315"/>
        <v/>
      </c>
      <c r="BU919" s="146" t="str">
        <f t="shared" si="1253"/>
        <v/>
      </c>
      <c r="BV919" s="115" t="str">
        <f t="shared" si="1254"/>
        <v/>
      </c>
      <c r="BW919" s="118" t="str">
        <f t="shared" si="1255"/>
        <v/>
      </c>
      <c r="BX919" s="119"/>
      <c r="BY919" s="111" t="str">
        <f t="shared" si="1256"/>
        <v/>
      </c>
      <c r="BZ919" s="111" t="str">
        <f t="shared" si="1257"/>
        <v/>
      </c>
      <c r="CA919" s="111" t="str">
        <f t="shared" si="1258"/>
        <v/>
      </c>
      <c r="CB919" s="142" t="str">
        <f t="shared" si="1259"/>
        <v/>
      </c>
      <c r="CC919" s="184" t="str">
        <f t="shared" si="1260"/>
        <v/>
      </c>
      <c r="CD919" s="115" t="str">
        <f t="shared" si="1261"/>
        <v/>
      </c>
      <c r="CE919" s="115" t="str">
        <f t="shared" si="1262"/>
        <v/>
      </c>
      <c r="CF919" s="125" t="str">
        <f t="shared" si="1263"/>
        <v/>
      </c>
      <c r="CG919" s="125" t="str">
        <f t="shared" si="1264"/>
        <v/>
      </c>
      <c r="CH919" s="149" t="str">
        <f t="shared" si="1265"/>
        <v/>
      </c>
      <c r="CI919" s="142" t="str">
        <f t="shared" si="1266"/>
        <v/>
      </c>
      <c r="CJ919" s="119"/>
      <c r="CK919" s="109"/>
      <c r="CL919" s="166" t="str">
        <f t="shared" si="1267"/>
        <v/>
      </c>
      <c r="CM919" s="166" t="str">
        <f t="shared" si="1268"/>
        <v/>
      </c>
      <c r="CN919" s="163" t="str">
        <f t="shared" si="1269"/>
        <v/>
      </c>
      <c r="CO919" s="164" t="str">
        <f t="shared" si="1270"/>
        <v/>
      </c>
      <c r="CP919" s="109"/>
      <c r="CQ919" s="163" t="str">
        <f t="shared" si="1271"/>
        <v/>
      </c>
      <c r="CR919" s="163" t="str">
        <f t="shared" si="1272"/>
        <v/>
      </c>
      <c r="CS919" s="109"/>
      <c r="CT919" s="112" t="str">
        <f t="shared" si="1304"/>
        <v/>
      </c>
      <c r="CU919" s="145" t="str">
        <f t="shared" si="1305"/>
        <v/>
      </c>
      <c r="CV919" s="111" t="str">
        <f t="shared" si="1306"/>
        <v/>
      </c>
      <c r="CW919" s="111" t="str">
        <f t="shared" si="1307"/>
        <v/>
      </c>
      <c r="CX919" s="109" t="str">
        <f t="shared" si="1273"/>
        <v/>
      </c>
      <c r="CY919" s="126" t="str">
        <f t="shared" si="1274"/>
        <v/>
      </c>
      <c r="CZ919" s="126" t="str">
        <f t="shared" si="1275"/>
        <v/>
      </c>
      <c r="DA919" s="126" t="str">
        <f t="shared" si="1276"/>
        <v/>
      </c>
      <c r="DB919" s="145" t="str">
        <f t="shared" si="1277"/>
        <v/>
      </c>
      <c r="DC919" s="143" t="str">
        <f t="shared" si="1278"/>
        <v/>
      </c>
      <c r="DD919" s="121"/>
      <c r="DE919" s="113" t="str">
        <f t="shared" si="1279"/>
        <v/>
      </c>
      <c r="DF919" s="113" t="str">
        <f t="shared" si="1280"/>
        <v/>
      </c>
      <c r="DG919" s="111" t="e">
        <f t="shared" si="1308"/>
        <v>#N/A</v>
      </c>
      <c r="DH919" s="108" t="str">
        <f t="shared" si="1281"/>
        <v/>
      </c>
      <c r="DI919" s="108" t="str">
        <f t="shared" si="1309"/>
        <v/>
      </c>
      <c r="DJ919" s="108" t="str">
        <f t="shared" si="1310"/>
        <v/>
      </c>
      <c r="DK919" s="108" t="str">
        <f t="shared" si="1313"/>
        <v/>
      </c>
      <c r="DL919" s="108" t="str">
        <f t="shared" si="1311"/>
        <v/>
      </c>
      <c r="DM919" s="108" t="str">
        <f t="shared" si="1312"/>
        <v/>
      </c>
      <c r="DN919" s="103"/>
      <c r="DO919" s="170" t="str">
        <f t="shared" si="1282"/>
        <v/>
      </c>
      <c r="DP919" s="170" t="str">
        <f t="shared" si="1283"/>
        <v/>
      </c>
      <c r="DQ919" s="170" t="str">
        <f t="shared" si="1284"/>
        <v/>
      </c>
      <c r="DR919" s="55" t="str">
        <f t="shared" si="1285"/>
        <v/>
      </c>
      <c r="DS919" s="55" t="str">
        <f t="shared" si="1286"/>
        <v/>
      </c>
      <c r="DT919" s="173" t="str">
        <f t="shared" si="1287"/>
        <v/>
      </c>
      <c r="DU919" s="55" t="str">
        <f t="shared" si="1288"/>
        <v/>
      </c>
      <c r="DV919" s="21" t="str">
        <f t="shared" si="1289"/>
        <v/>
      </c>
      <c r="DW919" s="11" t="str">
        <f t="shared" si="1314"/>
        <v/>
      </c>
      <c r="DX919" s="12" t="str">
        <f t="shared" si="1290"/>
        <v/>
      </c>
      <c r="DY919" s="15"/>
    </row>
    <row r="920" spans="1:129" ht="19.899999999999999" customHeight="1" x14ac:dyDescent="0.25">
      <c r="A920" s="47">
        <f t="shared" si="1291"/>
        <v>919</v>
      </c>
      <c r="B920" s="176"/>
      <c r="C920" s="194"/>
      <c r="D920" s="176"/>
      <c r="E920" s="194"/>
      <c r="F920" s="192"/>
      <c r="G920" s="193"/>
      <c r="H920" s="176"/>
      <c r="I920" s="176"/>
      <c r="J920" s="180"/>
      <c r="K920" s="180"/>
      <c r="L920" s="180"/>
      <c r="M920" s="40"/>
      <c r="N920" s="10" t="str">
        <f t="shared" si="1234"/>
        <v/>
      </c>
      <c r="O920" s="13"/>
      <c r="P920" s="26" t="str">
        <f t="shared" si="1317"/>
        <v/>
      </c>
      <c r="Q920" s="26" t="str">
        <f t="shared" si="1317"/>
        <v/>
      </c>
      <c r="R920" s="26" t="str">
        <f t="shared" si="1317"/>
        <v/>
      </c>
      <c r="S920" s="26" t="str">
        <f t="shared" si="1317"/>
        <v/>
      </c>
      <c r="T920" s="26" t="str">
        <f t="shared" si="1317"/>
        <v/>
      </c>
      <c r="U920" s="157" t="str">
        <f t="shared" si="1317"/>
        <v/>
      </c>
      <c r="V920" s="26" t="str">
        <f t="shared" si="1317"/>
        <v/>
      </c>
      <c r="W920" s="26" t="str">
        <f t="shared" si="1317"/>
        <v/>
      </c>
      <c r="X920" s="26" t="str">
        <f t="shared" si="1317"/>
        <v/>
      </c>
      <c r="Y920" s="24" t="str">
        <f t="shared" si="1317"/>
        <v/>
      </c>
      <c r="Z920" s="18" t="str">
        <f t="shared" si="1316"/>
        <v/>
      </c>
      <c r="AA920" s="24" t="str">
        <f t="shared" si="1316"/>
        <v/>
      </c>
      <c r="AB920" s="24" t="str">
        <f t="shared" si="1316"/>
        <v/>
      </c>
      <c r="AC920" s="26" t="str">
        <f t="shared" si="1316"/>
        <v/>
      </c>
      <c r="AD920" s="33" t="str">
        <f t="shared" si="1316"/>
        <v/>
      </c>
      <c r="AE920" s="24" t="str">
        <f t="shared" si="1316"/>
        <v/>
      </c>
      <c r="AF920" s="26" t="str">
        <f t="shared" si="1316"/>
        <v/>
      </c>
      <c r="AG920" s="24" t="str">
        <f t="shared" si="1316"/>
        <v/>
      </c>
      <c r="AH920" s="26" t="str">
        <f t="shared" si="1316"/>
        <v/>
      </c>
      <c r="AI920" s="26" t="str">
        <f t="shared" si="1316"/>
        <v/>
      </c>
      <c r="AJ920" s="26" t="str">
        <f t="shared" si="1316"/>
        <v/>
      </c>
      <c r="AK920" s="26" t="str">
        <f t="shared" si="1316"/>
        <v/>
      </c>
      <c r="AL920" s="26" t="str">
        <f t="shared" si="1316"/>
        <v/>
      </c>
      <c r="AM920" s="18" t="str">
        <f t="shared" si="1316"/>
        <v/>
      </c>
      <c r="AN920" s="9"/>
      <c r="AO920" s="152" t="str">
        <f t="shared" si="1292"/>
        <v/>
      </c>
      <c r="AP920" s="150" t="str">
        <f t="shared" si="1235"/>
        <v/>
      </c>
      <c r="AQ920" s="151" t="str">
        <f t="shared" si="1236"/>
        <v/>
      </c>
      <c r="AR920" s="107" t="str">
        <f t="shared" si="1237"/>
        <v/>
      </c>
      <c r="AS920" s="128" t="str">
        <f t="shared" si="1238"/>
        <v/>
      </c>
      <c r="AT920" s="114" t="str">
        <f t="shared" si="1293"/>
        <v/>
      </c>
      <c r="AU920" s="114" t="str">
        <f t="shared" si="1294"/>
        <v/>
      </c>
      <c r="AV920" s="114" t="str">
        <f t="shared" si="1295"/>
        <v/>
      </c>
      <c r="AW920" s="114" t="str">
        <f t="shared" si="1296"/>
        <v/>
      </c>
      <c r="AX920" s="117" t="str">
        <f t="shared" si="1297"/>
        <v/>
      </c>
      <c r="AY920" s="117" t="str">
        <f t="shared" si="1298"/>
        <v/>
      </c>
      <c r="AZ920" s="111" t="str">
        <f t="shared" si="1299"/>
        <v/>
      </c>
      <c r="BA920" s="133" t="str">
        <f t="shared" si="1300"/>
        <v/>
      </c>
      <c r="BB920" s="126" t="str">
        <f t="shared" si="1239"/>
        <v/>
      </c>
      <c r="BC920" s="126" t="str">
        <f t="shared" si="1240"/>
        <v/>
      </c>
      <c r="BD920" s="127" t="str">
        <f t="shared" si="1241"/>
        <v/>
      </c>
      <c r="BE920" s="115" t="str">
        <f t="shared" si="1242"/>
        <v/>
      </c>
      <c r="BF920" s="148" t="str">
        <f t="shared" si="1243"/>
        <v/>
      </c>
      <c r="BG920" s="126" t="str">
        <f t="shared" si="1244"/>
        <v/>
      </c>
      <c r="BH920" s="126" t="str">
        <f t="shared" si="1245"/>
        <v/>
      </c>
      <c r="BI920" s="126" t="str">
        <f t="shared" si="1246"/>
        <v/>
      </c>
      <c r="BJ920" s="126" t="str">
        <f t="shared" si="1247"/>
        <v/>
      </c>
      <c r="BK920" s="111" t="str">
        <f t="shared" si="1248"/>
        <v/>
      </c>
      <c r="BL920" s="118" t="str">
        <f t="shared" si="1301"/>
        <v/>
      </c>
      <c r="BM920" s="115" t="str">
        <f t="shared" si="1249"/>
        <v/>
      </c>
      <c r="BN920" s="110" t="str">
        <f t="shared" si="1250"/>
        <v/>
      </c>
      <c r="BO920" s="110" t="str">
        <f t="shared" si="1251"/>
        <v/>
      </c>
      <c r="BP920" s="111" t="str">
        <f t="shared" si="1302"/>
        <v/>
      </c>
      <c r="BQ920" s="110" t="str">
        <f t="shared" si="1303"/>
        <v/>
      </c>
      <c r="BR920" s="153"/>
      <c r="BS920" s="115" t="str">
        <f t="shared" si="1252"/>
        <v/>
      </c>
      <c r="BT920" s="132" t="str">
        <f t="shared" si="1315"/>
        <v/>
      </c>
      <c r="BU920" s="146" t="str">
        <f t="shared" si="1253"/>
        <v/>
      </c>
      <c r="BV920" s="115" t="str">
        <f t="shared" si="1254"/>
        <v/>
      </c>
      <c r="BW920" s="118" t="str">
        <f t="shared" si="1255"/>
        <v/>
      </c>
      <c r="BX920" s="119"/>
      <c r="BY920" s="111" t="str">
        <f t="shared" si="1256"/>
        <v/>
      </c>
      <c r="BZ920" s="111" t="str">
        <f t="shared" si="1257"/>
        <v/>
      </c>
      <c r="CA920" s="111" t="str">
        <f t="shared" si="1258"/>
        <v/>
      </c>
      <c r="CB920" s="142" t="str">
        <f t="shared" si="1259"/>
        <v/>
      </c>
      <c r="CC920" s="184" t="str">
        <f t="shared" si="1260"/>
        <v/>
      </c>
      <c r="CD920" s="115" t="str">
        <f t="shared" si="1261"/>
        <v/>
      </c>
      <c r="CE920" s="115" t="str">
        <f t="shared" si="1262"/>
        <v/>
      </c>
      <c r="CF920" s="125" t="str">
        <f t="shared" si="1263"/>
        <v/>
      </c>
      <c r="CG920" s="125" t="str">
        <f t="shared" si="1264"/>
        <v/>
      </c>
      <c r="CH920" s="149" t="str">
        <f t="shared" si="1265"/>
        <v/>
      </c>
      <c r="CI920" s="142" t="str">
        <f t="shared" si="1266"/>
        <v/>
      </c>
      <c r="CJ920" s="119"/>
      <c r="CK920" s="109"/>
      <c r="CL920" s="166" t="str">
        <f t="shared" si="1267"/>
        <v/>
      </c>
      <c r="CM920" s="166" t="str">
        <f t="shared" si="1268"/>
        <v/>
      </c>
      <c r="CN920" s="163" t="str">
        <f t="shared" si="1269"/>
        <v/>
      </c>
      <c r="CO920" s="164" t="str">
        <f t="shared" si="1270"/>
        <v/>
      </c>
      <c r="CP920" s="109"/>
      <c r="CQ920" s="163" t="str">
        <f t="shared" si="1271"/>
        <v/>
      </c>
      <c r="CR920" s="163" t="str">
        <f t="shared" si="1272"/>
        <v/>
      </c>
      <c r="CS920" s="109"/>
      <c r="CT920" s="112" t="str">
        <f t="shared" si="1304"/>
        <v/>
      </c>
      <c r="CU920" s="145" t="str">
        <f t="shared" si="1305"/>
        <v/>
      </c>
      <c r="CV920" s="111" t="str">
        <f t="shared" si="1306"/>
        <v/>
      </c>
      <c r="CW920" s="111" t="str">
        <f t="shared" si="1307"/>
        <v/>
      </c>
      <c r="CX920" s="109" t="str">
        <f t="shared" si="1273"/>
        <v/>
      </c>
      <c r="CY920" s="126" t="str">
        <f t="shared" si="1274"/>
        <v/>
      </c>
      <c r="CZ920" s="126" t="str">
        <f t="shared" si="1275"/>
        <v/>
      </c>
      <c r="DA920" s="126" t="str">
        <f t="shared" si="1276"/>
        <v/>
      </c>
      <c r="DB920" s="145" t="str">
        <f t="shared" si="1277"/>
        <v/>
      </c>
      <c r="DC920" s="143" t="str">
        <f t="shared" si="1278"/>
        <v/>
      </c>
      <c r="DD920" s="121"/>
      <c r="DE920" s="113" t="str">
        <f t="shared" si="1279"/>
        <v/>
      </c>
      <c r="DF920" s="113" t="str">
        <f t="shared" si="1280"/>
        <v/>
      </c>
      <c r="DG920" s="111" t="e">
        <f t="shared" si="1308"/>
        <v>#N/A</v>
      </c>
      <c r="DH920" s="108" t="str">
        <f t="shared" si="1281"/>
        <v/>
      </c>
      <c r="DI920" s="108" t="str">
        <f t="shared" si="1309"/>
        <v/>
      </c>
      <c r="DJ920" s="108" t="str">
        <f t="shared" si="1310"/>
        <v/>
      </c>
      <c r="DK920" s="108" t="str">
        <f t="shared" si="1313"/>
        <v/>
      </c>
      <c r="DL920" s="108" t="str">
        <f t="shared" si="1311"/>
        <v/>
      </c>
      <c r="DM920" s="108" t="str">
        <f t="shared" si="1312"/>
        <v/>
      </c>
      <c r="DN920" s="103"/>
      <c r="DO920" s="170" t="str">
        <f t="shared" si="1282"/>
        <v/>
      </c>
      <c r="DP920" s="170" t="str">
        <f t="shared" si="1283"/>
        <v/>
      </c>
      <c r="DQ920" s="170" t="str">
        <f t="shared" si="1284"/>
        <v/>
      </c>
      <c r="DR920" s="55" t="str">
        <f t="shared" si="1285"/>
        <v/>
      </c>
      <c r="DS920" s="55" t="str">
        <f t="shared" si="1286"/>
        <v/>
      </c>
      <c r="DT920" s="173" t="str">
        <f t="shared" si="1287"/>
        <v/>
      </c>
      <c r="DU920" s="55" t="str">
        <f t="shared" si="1288"/>
        <v/>
      </c>
      <c r="DV920" s="21" t="str">
        <f t="shared" si="1289"/>
        <v/>
      </c>
      <c r="DW920" s="11" t="str">
        <f t="shared" si="1314"/>
        <v/>
      </c>
      <c r="DX920" s="12" t="str">
        <f t="shared" si="1290"/>
        <v/>
      </c>
      <c r="DY920" s="15"/>
    </row>
    <row r="921" spans="1:129" ht="19.899999999999999" customHeight="1" x14ac:dyDescent="0.25">
      <c r="A921" s="47">
        <f t="shared" si="1291"/>
        <v>920</v>
      </c>
      <c r="B921" s="176"/>
      <c r="C921" s="194"/>
      <c r="D921" s="176"/>
      <c r="E921" s="194"/>
      <c r="F921" s="192"/>
      <c r="G921" s="193"/>
      <c r="H921" s="176"/>
      <c r="I921" s="176"/>
      <c r="J921" s="180"/>
      <c r="K921" s="180"/>
      <c r="L921" s="180"/>
      <c r="M921" s="40"/>
      <c r="N921" s="10" t="str">
        <f t="shared" si="1234"/>
        <v/>
      </c>
      <c r="O921" s="13"/>
      <c r="P921" s="26" t="str">
        <f t="shared" si="1317"/>
        <v/>
      </c>
      <c r="Q921" s="26" t="str">
        <f t="shared" si="1317"/>
        <v/>
      </c>
      <c r="R921" s="26" t="str">
        <f t="shared" si="1317"/>
        <v/>
      </c>
      <c r="S921" s="26" t="str">
        <f t="shared" si="1317"/>
        <v/>
      </c>
      <c r="T921" s="26" t="str">
        <f t="shared" si="1317"/>
        <v/>
      </c>
      <c r="U921" s="157" t="str">
        <f t="shared" si="1317"/>
        <v/>
      </c>
      <c r="V921" s="26" t="str">
        <f t="shared" si="1317"/>
        <v/>
      </c>
      <c r="W921" s="26" t="str">
        <f t="shared" si="1317"/>
        <v/>
      </c>
      <c r="X921" s="26" t="str">
        <f t="shared" si="1317"/>
        <v/>
      </c>
      <c r="Y921" s="24" t="str">
        <f t="shared" si="1317"/>
        <v/>
      </c>
      <c r="Z921" s="18" t="str">
        <f t="shared" si="1316"/>
        <v/>
      </c>
      <c r="AA921" s="24" t="str">
        <f t="shared" si="1316"/>
        <v/>
      </c>
      <c r="AB921" s="24" t="str">
        <f t="shared" si="1316"/>
        <v/>
      </c>
      <c r="AC921" s="26" t="str">
        <f t="shared" si="1316"/>
        <v/>
      </c>
      <c r="AD921" s="33" t="str">
        <f t="shared" si="1316"/>
        <v/>
      </c>
      <c r="AE921" s="24" t="str">
        <f t="shared" si="1316"/>
        <v/>
      </c>
      <c r="AF921" s="26" t="str">
        <f t="shared" si="1316"/>
        <v/>
      </c>
      <c r="AG921" s="24" t="str">
        <f t="shared" si="1316"/>
        <v/>
      </c>
      <c r="AH921" s="26" t="str">
        <f t="shared" si="1316"/>
        <v/>
      </c>
      <c r="AI921" s="26" t="str">
        <f t="shared" si="1316"/>
        <v/>
      </c>
      <c r="AJ921" s="26" t="str">
        <f t="shared" si="1316"/>
        <v/>
      </c>
      <c r="AK921" s="26" t="str">
        <f t="shared" si="1316"/>
        <v/>
      </c>
      <c r="AL921" s="26" t="str">
        <f t="shared" si="1316"/>
        <v/>
      </c>
      <c r="AM921" s="18" t="str">
        <f t="shared" si="1316"/>
        <v/>
      </c>
      <c r="AN921" s="9"/>
      <c r="AO921" s="152" t="str">
        <f t="shared" si="1292"/>
        <v/>
      </c>
      <c r="AP921" s="150" t="str">
        <f t="shared" si="1235"/>
        <v/>
      </c>
      <c r="AQ921" s="151" t="str">
        <f t="shared" si="1236"/>
        <v/>
      </c>
      <c r="AR921" s="107" t="str">
        <f t="shared" si="1237"/>
        <v/>
      </c>
      <c r="AS921" s="128" t="str">
        <f t="shared" si="1238"/>
        <v/>
      </c>
      <c r="AT921" s="114" t="str">
        <f t="shared" si="1293"/>
        <v/>
      </c>
      <c r="AU921" s="114" t="str">
        <f t="shared" si="1294"/>
        <v/>
      </c>
      <c r="AV921" s="114" t="str">
        <f t="shared" si="1295"/>
        <v/>
      </c>
      <c r="AW921" s="114" t="str">
        <f t="shared" si="1296"/>
        <v/>
      </c>
      <c r="AX921" s="117" t="str">
        <f t="shared" si="1297"/>
        <v/>
      </c>
      <c r="AY921" s="117" t="str">
        <f t="shared" si="1298"/>
        <v/>
      </c>
      <c r="AZ921" s="111" t="str">
        <f t="shared" si="1299"/>
        <v/>
      </c>
      <c r="BA921" s="133" t="str">
        <f t="shared" si="1300"/>
        <v/>
      </c>
      <c r="BB921" s="126" t="str">
        <f t="shared" si="1239"/>
        <v/>
      </c>
      <c r="BC921" s="126" t="str">
        <f t="shared" si="1240"/>
        <v/>
      </c>
      <c r="BD921" s="127" t="str">
        <f t="shared" si="1241"/>
        <v/>
      </c>
      <c r="BE921" s="115" t="str">
        <f t="shared" si="1242"/>
        <v/>
      </c>
      <c r="BF921" s="148" t="str">
        <f t="shared" si="1243"/>
        <v/>
      </c>
      <c r="BG921" s="126" t="str">
        <f t="shared" si="1244"/>
        <v/>
      </c>
      <c r="BH921" s="126" t="str">
        <f t="shared" si="1245"/>
        <v/>
      </c>
      <c r="BI921" s="126" t="str">
        <f t="shared" si="1246"/>
        <v/>
      </c>
      <c r="BJ921" s="126" t="str">
        <f t="shared" si="1247"/>
        <v/>
      </c>
      <c r="BK921" s="111" t="str">
        <f t="shared" si="1248"/>
        <v/>
      </c>
      <c r="BL921" s="118" t="str">
        <f t="shared" si="1301"/>
        <v/>
      </c>
      <c r="BM921" s="115" t="str">
        <f t="shared" si="1249"/>
        <v/>
      </c>
      <c r="BN921" s="110" t="str">
        <f t="shared" si="1250"/>
        <v/>
      </c>
      <c r="BO921" s="110" t="str">
        <f t="shared" si="1251"/>
        <v/>
      </c>
      <c r="BP921" s="111" t="str">
        <f t="shared" si="1302"/>
        <v/>
      </c>
      <c r="BQ921" s="110" t="str">
        <f t="shared" si="1303"/>
        <v/>
      </c>
      <c r="BR921" s="153"/>
      <c r="BS921" s="115" t="str">
        <f t="shared" si="1252"/>
        <v/>
      </c>
      <c r="BT921" s="132" t="str">
        <f t="shared" si="1315"/>
        <v/>
      </c>
      <c r="BU921" s="146" t="str">
        <f t="shared" si="1253"/>
        <v/>
      </c>
      <c r="BV921" s="115" t="str">
        <f t="shared" si="1254"/>
        <v/>
      </c>
      <c r="BW921" s="118" t="str">
        <f t="shared" si="1255"/>
        <v/>
      </c>
      <c r="BX921" s="119"/>
      <c r="BY921" s="111" t="str">
        <f t="shared" si="1256"/>
        <v/>
      </c>
      <c r="BZ921" s="111" t="str">
        <f t="shared" si="1257"/>
        <v/>
      </c>
      <c r="CA921" s="111" t="str">
        <f t="shared" si="1258"/>
        <v/>
      </c>
      <c r="CB921" s="142" t="str">
        <f t="shared" si="1259"/>
        <v/>
      </c>
      <c r="CC921" s="184" t="str">
        <f t="shared" si="1260"/>
        <v/>
      </c>
      <c r="CD921" s="115" t="str">
        <f t="shared" si="1261"/>
        <v/>
      </c>
      <c r="CE921" s="115" t="str">
        <f t="shared" si="1262"/>
        <v/>
      </c>
      <c r="CF921" s="125" t="str">
        <f t="shared" si="1263"/>
        <v/>
      </c>
      <c r="CG921" s="125" t="str">
        <f t="shared" si="1264"/>
        <v/>
      </c>
      <c r="CH921" s="149" t="str">
        <f t="shared" si="1265"/>
        <v/>
      </c>
      <c r="CI921" s="142" t="str">
        <f t="shared" si="1266"/>
        <v/>
      </c>
      <c r="CJ921" s="119"/>
      <c r="CK921" s="109"/>
      <c r="CL921" s="166" t="str">
        <f t="shared" si="1267"/>
        <v/>
      </c>
      <c r="CM921" s="166" t="str">
        <f t="shared" si="1268"/>
        <v/>
      </c>
      <c r="CN921" s="163" t="str">
        <f t="shared" si="1269"/>
        <v/>
      </c>
      <c r="CO921" s="164" t="str">
        <f t="shared" si="1270"/>
        <v/>
      </c>
      <c r="CP921" s="109"/>
      <c r="CQ921" s="163" t="str">
        <f t="shared" si="1271"/>
        <v/>
      </c>
      <c r="CR921" s="163" t="str">
        <f t="shared" si="1272"/>
        <v/>
      </c>
      <c r="CS921" s="109"/>
      <c r="CT921" s="112" t="str">
        <f t="shared" si="1304"/>
        <v/>
      </c>
      <c r="CU921" s="145" t="str">
        <f t="shared" si="1305"/>
        <v/>
      </c>
      <c r="CV921" s="111" t="str">
        <f t="shared" si="1306"/>
        <v/>
      </c>
      <c r="CW921" s="111" t="str">
        <f t="shared" si="1307"/>
        <v/>
      </c>
      <c r="CX921" s="109" t="str">
        <f t="shared" si="1273"/>
        <v/>
      </c>
      <c r="CY921" s="126" t="str">
        <f t="shared" si="1274"/>
        <v/>
      </c>
      <c r="CZ921" s="126" t="str">
        <f t="shared" si="1275"/>
        <v/>
      </c>
      <c r="DA921" s="126" t="str">
        <f t="shared" si="1276"/>
        <v/>
      </c>
      <c r="DB921" s="145" t="str">
        <f t="shared" si="1277"/>
        <v/>
      </c>
      <c r="DC921" s="143" t="str">
        <f t="shared" si="1278"/>
        <v/>
      </c>
      <c r="DD921" s="121"/>
      <c r="DE921" s="113" t="str">
        <f t="shared" si="1279"/>
        <v/>
      </c>
      <c r="DF921" s="113" t="str">
        <f t="shared" si="1280"/>
        <v/>
      </c>
      <c r="DG921" s="111" t="e">
        <f t="shared" si="1308"/>
        <v>#N/A</v>
      </c>
      <c r="DH921" s="108" t="str">
        <f t="shared" si="1281"/>
        <v/>
      </c>
      <c r="DI921" s="108" t="str">
        <f t="shared" si="1309"/>
        <v/>
      </c>
      <c r="DJ921" s="108" t="str">
        <f t="shared" si="1310"/>
        <v/>
      </c>
      <c r="DK921" s="108" t="str">
        <f t="shared" si="1313"/>
        <v/>
      </c>
      <c r="DL921" s="108" t="str">
        <f t="shared" si="1311"/>
        <v/>
      </c>
      <c r="DM921" s="108" t="str">
        <f t="shared" si="1312"/>
        <v/>
      </c>
      <c r="DN921" s="103"/>
      <c r="DO921" s="170" t="str">
        <f t="shared" si="1282"/>
        <v/>
      </c>
      <c r="DP921" s="170" t="str">
        <f t="shared" si="1283"/>
        <v/>
      </c>
      <c r="DQ921" s="170" t="str">
        <f t="shared" si="1284"/>
        <v/>
      </c>
      <c r="DR921" s="55" t="str">
        <f t="shared" si="1285"/>
        <v/>
      </c>
      <c r="DS921" s="55" t="str">
        <f t="shared" si="1286"/>
        <v/>
      </c>
      <c r="DT921" s="173" t="str">
        <f t="shared" si="1287"/>
        <v/>
      </c>
      <c r="DU921" s="55" t="str">
        <f t="shared" si="1288"/>
        <v/>
      </c>
      <c r="DV921" s="21" t="str">
        <f t="shared" si="1289"/>
        <v/>
      </c>
      <c r="DW921" s="11" t="str">
        <f t="shared" si="1314"/>
        <v/>
      </c>
      <c r="DX921" s="12" t="str">
        <f t="shared" si="1290"/>
        <v/>
      </c>
      <c r="DY921" s="15"/>
    </row>
    <row r="922" spans="1:129" ht="19.899999999999999" customHeight="1" x14ac:dyDescent="0.25">
      <c r="A922" s="47">
        <f t="shared" si="1291"/>
        <v>921</v>
      </c>
      <c r="B922" s="176"/>
      <c r="C922" s="194"/>
      <c r="D922" s="176"/>
      <c r="E922" s="194"/>
      <c r="F922" s="192"/>
      <c r="G922" s="193"/>
      <c r="H922" s="176"/>
      <c r="I922" s="176"/>
      <c r="J922" s="180"/>
      <c r="K922" s="180"/>
      <c r="L922" s="180"/>
      <c r="M922" s="40"/>
      <c r="N922" s="10" t="str">
        <f t="shared" si="1234"/>
        <v/>
      </c>
      <c r="O922" s="13"/>
      <c r="P922" s="26" t="str">
        <f t="shared" si="1317"/>
        <v/>
      </c>
      <c r="Q922" s="26" t="str">
        <f t="shared" si="1317"/>
        <v/>
      </c>
      <c r="R922" s="26" t="str">
        <f t="shared" si="1317"/>
        <v/>
      </c>
      <c r="S922" s="26" t="str">
        <f t="shared" si="1317"/>
        <v/>
      </c>
      <c r="T922" s="26" t="str">
        <f t="shared" si="1317"/>
        <v/>
      </c>
      <c r="U922" s="157" t="str">
        <f t="shared" si="1317"/>
        <v/>
      </c>
      <c r="V922" s="26" t="str">
        <f t="shared" si="1317"/>
        <v/>
      </c>
      <c r="W922" s="26" t="str">
        <f t="shared" si="1317"/>
        <v/>
      </c>
      <c r="X922" s="26" t="str">
        <f t="shared" si="1317"/>
        <v/>
      </c>
      <c r="Y922" s="24" t="str">
        <f t="shared" si="1317"/>
        <v/>
      </c>
      <c r="Z922" s="18" t="str">
        <f t="shared" si="1316"/>
        <v/>
      </c>
      <c r="AA922" s="24" t="str">
        <f t="shared" si="1316"/>
        <v/>
      </c>
      <c r="AB922" s="24" t="str">
        <f t="shared" si="1316"/>
        <v/>
      </c>
      <c r="AC922" s="26" t="str">
        <f t="shared" si="1316"/>
        <v/>
      </c>
      <c r="AD922" s="33" t="str">
        <f t="shared" si="1316"/>
        <v/>
      </c>
      <c r="AE922" s="24" t="str">
        <f t="shared" si="1316"/>
        <v/>
      </c>
      <c r="AF922" s="26" t="str">
        <f t="shared" si="1316"/>
        <v/>
      </c>
      <c r="AG922" s="24" t="str">
        <f t="shared" si="1316"/>
        <v/>
      </c>
      <c r="AH922" s="26" t="str">
        <f t="shared" si="1316"/>
        <v/>
      </c>
      <c r="AI922" s="26" t="str">
        <f t="shared" si="1316"/>
        <v/>
      </c>
      <c r="AJ922" s="26" t="str">
        <f t="shared" si="1316"/>
        <v/>
      </c>
      <c r="AK922" s="26" t="str">
        <f t="shared" si="1316"/>
        <v/>
      </c>
      <c r="AL922" s="26" t="str">
        <f t="shared" si="1316"/>
        <v/>
      </c>
      <c r="AM922" s="18" t="str">
        <f t="shared" si="1316"/>
        <v/>
      </c>
      <c r="AN922" s="9"/>
      <c r="AO922" s="152" t="str">
        <f t="shared" si="1292"/>
        <v/>
      </c>
      <c r="AP922" s="150" t="str">
        <f t="shared" si="1235"/>
        <v/>
      </c>
      <c r="AQ922" s="151" t="str">
        <f t="shared" si="1236"/>
        <v/>
      </c>
      <c r="AR922" s="107" t="str">
        <f t="shared" si="1237"/>
        <v/>
      </c>
      <c r="AS922" s="128" t="str">
        <f t="shared" si="1238"/>
        <v/>
      </c>
      <c r="AT922" s="114" t="str">
        <f t="shared" si="1293"/>
        <v/>
      </c>
      <c r="AU922" s="114" t="str">
        <f t="shared" si="1294"/>
        <v/>
      </c>
      <c r="AV922" s="114" t="str">
        <f t="shared" si="1295"/>
        <v/>
      </c>
      <c r="AW922" s="114" t="str">
        <f t="shared" si="1296"/>
        <v/>
      </c>
      <c r="AX922" s="117" t="str">
        <f t="shared" si="1297"/>
        <v/>
      </c>
      <c r="AY922" s="117" t="str">
        <f t="shared" si="1298"/>
        <v/>
      </c>
      <c r="AZ922" s="111" t="str">
        <f t="shared" si="1299"/>
        <v/>
      </c>
      <c r="BA922" s="133" t="str">
        <f t="shared" si="1300"/>
        <v/>
      </c>
      <c r="BB922" s="126" t="str">
        <f t="shared" si="1239"/>
        <v/>
      </c>
      <c r="BC922" s="126" t="str">
        <f t="shared" si="1240"/>
        <v/>
      </c>
      <c r="BD922" s="127" t="str">
        <f t="shared" si="1241"/>
        <v/>
      </c>
      <c r="BE922" s="115" t="str">
        <f t="shared" si="1242"/>
        <v/>
      </c>
      <c r="BF922" s="148" t="str">
        <f t="shared" si="1243"/>
        <v/>
      </c>
      <c r="BG922" s="126" t="str">
        <f t="shared" si="1244"/>
        <v/>
      </c>
      <c r="BH922" s="126" t="str">
        <f t="shared" si="1245"/>
        <v/>
      </c>
      <c r="BI922" s="126" t="str">
        <f t="shared" si="1246"/>
        <v/>
      </c>
      <c r="BJ922" s="126" t="str">
        <f t="shared" si="1247"/>
        <v/>
      </c>
      <c r="BK922" s="111" t="str">
        <f t="shared" si="1248"/>
        <v/>
      </c>
      <c r="BL922" s="118" t="str">
        <f t="shared" si="1301"/>
        <v/>
      </c>
      <c r="BM922" s="115" t="str">
        <f t="shared" si="1249"/>
        <v/>
      </c>
      <c r="BN922" s="110" t="str">
        <f t="shared" si="1250"/>
        <v/>
      </c>
      <c r="BO922" s="110" t="str">
        <f t="shared" si="1251"/>
        <v/>
      </c>
      <c r="BP922" s="111" t="str">
        <f t="shared" si="1302"/>
        <v/>
      </c>
      <c r="BQ922" s="110" t="str">
        <f t="shared" si="1303"/>
        <v/>
      </c>
      <c r="BR922" s="153"/>
      <c r="BS922" s="115" t="str">
        <f t="shared" si="1252"/>
        <v/>
      </c>
      <c r="BT922" s="132" t="str">
        <f t="shared" si="1315"/>
        <v/>
      </c>
      <c r="BU922" s="146" t="str">
        <f t="shared" si="1253"/>
        <v/>
      </c>
      <c r="BV922" s="115" t="str">
        <f t="shared" si="1254"/>
        <v/>
      </c>
      <c r="BW922" s="118" t="str">
        <f t="shared" si="1255"/>
        <v/>
      </c>
      <c r="BX922" s="119"/>
      <c r="BY922" s="111" t="str">
        <f t="shared" si="1256"/>
        <v/>
      </c>
      <c r="BZ922" s="111" t="str">
        <f t="shared" si="1257"/>
        <v/>
      </c>
      <c r="CA922" s="111" t="str">
        <f t="shared" si="1258"/>
        <v/>
      </c>
      <c r="CB922" s="142" t="str">
        <f t="shared" si="1259"/>
        <v/>
      </c>
      <c r="CC922" s="184" t="str">
        <f t="shared" si="1260"/>
        <v/>
      </c>
      <c r="CD922" s="115" t="str">
        <f t="shared" si="1261"/>
        <v/>
      </c>
      <c r="CE922" s="115" t="str">
        <f t="shared" si="1262"/>
        <v/>
      </c>
      <c r="CF922" s="125" t="str">
        <f t="shared" si="1263"/>
        <v/>
      </c>
      <c r="CG922" s="125" t="str">
        <f t="shared" si="1264"/>
        <v/>
      </c>
      <c r="CH922" s="149" t="str">
        <f t="shared" si="1265"/>
        <v/>
      </c>
      <c r="CI922" s="142" t="str">
        <f t="shared" si="1266"/>
        <v/>
      </c>
      <c r="CJ922" s="119"/>
      <c r="CK922" s="109"/>
      <c r="CL922" s="166" t="str">
        <f t="shared" si="1267"/>
        <v/>
      </c>
      <c r="CM922" s="166" t="str">
        <f t="shared" si="1268"/>
        <v/>
      </c>
      <c r="CN922" s="163" t="str">
        <f t="shared" si="1269"/>
        <v/>
      </c>
      <c r="CO922" s="164" t="str">
        <f t="shared" si="1270"/>
        <v/>
      </c>
      <c r="CP922" s="109"/>
      <c r="CQ922" s="163" t="str">
        <f t="shared" si="1271"/>
        <v/>
      </c>
      <c r="CR922" s="163" t="str">
        <f t="shared" si="1272"/>
        <v/>
      </c>
      <c r="CS922" s="109"/>
      <c r="CT922" s="112" t="str">
        <f t="shared" si="1304"/>
        <v/>
      </c>
      <c r="CU922" s="145" t="str">
        <f t="shared" si="1305"/>
        <v/>
      </c>
      <c r="CV922" s="111" t="str">
        <f t="shared" si="1306"/>
        <v/>
      </c>
      <c r="CW922" s="111" t="str">
        <f t="shared" si="1307"/>
        <v/>
      </c>
      <c r="CX922" s="109" t="str">
        <f t="shared" si="1273"/>
        <v/>
      </c>
      <c r="CY922" s="126" t="str">
        <f t="shared" si="1274"/>
        <v/>
      </c>
      <c r="CZ922" s="126" t="str">
        <f t="shared" si="1275"/>
        <v/>
      </c>
      <c r="DA922" s="126" t="str">
        <f t="shared" si="1276"/>
        <v/>
      </c>
      <c r="DB922" s="145" t="str">
        <f t="shared" si="1277"/>
        <v/>
      </c>
      <c r="DC922" s="143" t="str">
        <f t="shared" si="1278"/>
        <v/>
      </c>
      <c r="DD922" s="121"/>
      <c r="DE922" s="113" t="str">
        <f t="shared" si="1279"/>
        <v/>
      </c>
      <c r="DF922" s="113" t="str">
        <f t="shared" si="1280"/>
        <v/>
      </c>
      <c r="DG922" s="111" t="e">
        <f t="shared" si="1308"/>
        <v>#N/A</v>
      </c>
      <c r="DH922" s="108" t="str">
        <f t="shared" si="1281"/>
        <v/>
      </c>
      <c r="DI922" s="108" t="str">
        <f t="shared" si="1309"/>
        <v/>
      </c>
      <c r="DJ922" s="108" t="str">
        <f t="shared" si="1310"/>
        <v/>
      </c>
      <c r="DK922" s="108" t="str">
        <f t="shared" si="1313"/>
        <v/>
      </c>
      <c r="DL922" s="108" t="str">
        <f t="shared" si="1311"/>
        <v/>
      </c>
      <c r="DM922" s="108" t="str">
        <f t="shared" si="1312"/>
        <v/>
      </c>
      <c r="DN922" s="103"/>
      <c r="DO922" s="170" t="str">
        <f t="shared" si="1282"/>
        <v/>
      </c>
      <c r="DP922" s="170" t="str">
        <f t="shared" si="1283"/>
        <v/>
      </c>
      <c r="DQ922" s="170" t="str">
        <f t="shared" si="1284"/>
        <v/>
      </c>
      <c r="DR922" s="55" t="str">
        <f t="shared" si="1285"/>
        <v/>
      </c>
      <c r="DS922" s="55" t="str">
        <f t="shared" si="1286"/>
        <v/>
      </c>
      <c r="DT922" s="173" t="str">
        <f t="shared" si="1287"/>
        <v/>
      </c>
      <c r="DU922" s="55" t="str">
        <f t="shared" si="1288"/>
        <v/>
      </c>
      <c r="DV922" s="21" t="str">
        <f t="shared" si="1289"/>
        <v/>
      </c>
      <c r="DW922" s="11" t="str">
        <f t="shared" si="1314"/>
        <v/>
      </c>
      <c r="DX922" s="12" t="str">
        <f t="shared" si="1290"/>
        <v/>
      </c>
      <c r="DY922" s="15"/>
    </row>
    <row r="923" spans="1:129" ht="19.899999999999999" customHeight="1" x14ac:dyDescent="0.25">
      <c r="A923" s="47">
        <f t="shared" si="1291"/>
        <v>922</v>
      </c>
      <c r="B923" s="176"/>
      <c r="C923" s="194"/>
      <c r="D923" s="176"/>
      <c r="E923" s="194"/>
      <c r="F923" s="192"/>
      <c r="G923" s="193"/>
      <c r="H923" s="176"/>
      <c r="I923" s="176"/>
      <c r="J923" s="180"/>
      <c r="K923" s="180"/>
      <c r="L923" s="180"/>
      <c r="M923" s="40"/>
      <c r="N923" s="10" t="str">
        <f t="shared" si="1234"/>
        <v/>
      </c>
      <c r="O923" s="13"/>
      <c r="P923" s="26" t="str">
        <f t="shared" si="1317"/>
        <v/>
      </c>
      <c r="Q923" s="26" t="str">
        <f t="shared" si="1317"/>
        <v/>
      </c>
      <c r="R923" s="26" t="str">
        <f t="shared" si="1317"/>
        <v/>
      </c>
      <c r="S923" s="26" t="str">
        <f t="shared" si="1317"/>
        <v/>
      </c>
      <c r="T923" s="26" t="str">
        <f t="shared" si="1317"/>
        <v/>
      </c>
      <c r="U923" s="157" t="str">
        <f t="shared" si="1317"/>
        <v/>
      </c>
      <c r="V923" s="26" t="str">
        <f t="shared" si="1317"/>
        <v/>
      </c>
      <c r="W923" s="26" t="str">
        <f t="shared" si="1317"/>
        <v/>
      </c>
      <c r="X923" s="26" t="str">
        <f t="shared" si="1317"/>
        <v/>
      </c>
      <c r="Y923" s="24" t="str">
        <f t="shared" si="1317"/>
        <v/>
      </c>
      <c r="Z923" s="18" t="str">
        <f t="shared" si="1316"/>
        <v/>
      </c>
      <c r="AA923" s="24" t="str">
        <f t="shared" si="1316"/>
        <v/>
      </c>
      <c r="AB923" s="24" t="str">
        <f t="shared" si="1316"/>
        <v/>
      </c>
      <c r="AC923" s="26" t="str">
        <f t="shared" si="1316"/>
        <v/>
      </c>
      <c r="AD923" s="33" t="str">
        <f t="shared" si="1316"/>
        <v/>
      </c>
      <c r="AE923" s="24" t="str">
        <f t="shared" si="1316"/>
        <v/>
      </c>
      <c r="AF923" s="26" t="str">
        <f t="shared" si="1316"/>
        <v/>
      </c>
      <c r="AG923" s="24" t="str">
        <f t="shared" si="1316"/>
        <v/>
      </c>
      <c r="AH923" s="26" t="str">
        <f t="shared" si="1316"/>
        <v/>
      </c>
      <c r="AI923" s="26" t="str">
        <f t="shared" si="1316"/>
        <v/>
      </c>
      <c r="AJ923" s="26" t="str">
        <f t="shared" si="1316"/>
        <v/>
      </c>
      <c r="AK923" s="26" t="str">
        <f t="shared" si="1316"/>
        <v/>
      </c>
      <c r="AL923" s="26" t="str">
        <f t="shared" si="1316"/>
        <v/>
      </c>
      <c r="AM923" s="18" t="str">
        <f t="shared" si="1316"/>
        <v/>
      </c>
      <c r="AN923" s="9"/>
      <c r="AO923" s="152" t="str">
        <f t="shared" si="1292"/>
        <v/>
      </c>
      <c r="AP923" s="150" t="str">
        <f t="shared" si="1235"/>
        <v/>
      </c>
      <c r="AQ923" s="151" t="str">
        <f t="shared" si="1236"/>
        <v/>
      </c>
      <c r="AR923" s="107" t="str">
        <f t="shared" si="1237"/>
        <v/>
      </c>
      <c r="AS923" s="128" t="str">
        <f t="shared" si="1238"/>
        <v/>
      </c>
      <c r="AT923" s="114" t="str">
        <f t="shared" si="1293"/>
        <v/>
      </c>
      <c r="AU923" s="114" t="str">
        <f t="shared" si="1294"/>
        <v/>
      </c>
      <c r="AV923" s="114" t="str">
        <f t="shared" si="1295"/>
        <v/>
      </c>
      <c r="AW923" s="114" t="str">
        <f t="shared" si="1296"/>
        <v/>
      </c>
      <c r="AX923" s="117" t="str">
        <f t="shared" si="1297"/>
        <v/>
      </c>
      <c r="AY923" s="117" t="str">
        <f t="shared" si="1298"/>
        <v/>
      </c>
      <c r="AZ923" s="111" t="str">
        <f t="shared" si="1299"/>
        <v/>
      </c>
      <c r="BA923" s="133" t="str">
        <f t="shared" si="1300"/>
        <v/>
      </c>
      <c r="BB923" s="126" t="str">
        <f t="shared" si="1239"/>
        <v/>
      </c>
      <c r="BC923" s="126" t="str">
        <f t="shared" si="1240"/>
        <v/>
      </c>
      <c r="BD923" s="127" t="str">
        <f t="shared" si="1241"/>
        <v/>
      </c>
      <c r="BE923" s="115" t="str">
        <f t="shared" si="1242"/>
        <v/>
      </c>
      <c r="BF923" s="148" t="str">
        <f t="shared" si="1243"/>
        <v/>
      </c>
      <c r="BG923" s="126" t="str">
        <f t="shared" si="1244"/>
        <v/>
      </c>
      <c r="BH923" s="126" t="str">
        <f t="shared" si="1245"/>
        <v/>
      </c>
      <c r="BI923" s="126" t="str">
        <f t="shared" si="1246"/>
        <v/>
      </c>
      <c r="BJ923" s="126" t="str">
        <f t="shared" si="1247"/>
        <v/>
      </c>
      <c r="BK923" s="111" t="str">
        <f t="shared" si="1248"/>
        <v/>
      </c>
      <c r="BL923" s="118" t="str">
        <f t="shared" si="1301"/>
        <v/>
      </c>
      <c r="BM923" s="115" t="str">
        <f t="shared" si="1249"/>
        <v/>
      </c>
      <c r="BN923" s="110" t="str">
        <f t="shared" si="1250"/>
        <v/>
      </c>
      <c r="BO923" s="110" t="str">
        <f t="shared" si="1251"/>
        <v/>
      </c>
      <c r="BP923" s="111" t="str">
        <f t="shared" si="1302"/>
        <v/>
      </c>
      <c r="BQ923" s="110" t="str">
        <f t="shared" si="1303"/>
        <v/>
      </c>
      <c r="BR923" s="153"/>
      <c r="BS923" s="115" t="str">
        <f t="shared" si="1252"/>
        <v/>
      </c>
      <c r="BT923" s="132" t="str">
        <f t="shared" si="1315"/>
        <v/>
      </c>
      <c r="BU923" s="146" t="str">
        <f t="shared" si="1253"/>
        <v/>
      </c>
      <c r="BV923" s="115" t="str">
        <f t="shared" si="1254"/>
        <v/>
      </c>
      <c r="BW923" s="118" t="str">
        <f t="shared" si="1255"/>
        <v/>
      </c>
      <c r="BX923" s="119"/>
      <c r="BY923" s="111" t="str">
        <f t="shared" si="1256"/>
        <v/>
      </c>
      <c r="BZ923" s="111" t="str">
        <f t="shared" si="1257"/>
        <v/>
      </c>
      <c r="CA923" s="111" t="str">
        <f t="shared" si="1258"/>
        <v/>
      </c>
      <c r="CB923" s="142" t="str">
        <f t="shared" si="1259"/>
        <v/>
      </c>
      <c r="CC923" s="184" t="str">
        <f t="shared" si="1260"/>
        <v/>
      </c>
      <c r="CD923" s="115" t="str">
        <f t="shared" si="1261"/>
        <v/>
      </c>
      <c r="CE923" s="115" t="str">
        <f t="shared" si="1262"/>
        <v/>
      </c>
      <c r="CF923" s="125" t="str">
        <f t="shared" si="1263"/>
        <v/>
      </c>
      <c r="CG923" s="125" t="str">
        <f t="shared" si="1264"/>
        <v/>
      </c>
      <c r="CH923" s="149" t="str">
        <f t="shared" si="1265"/>
        <v/>
      </c>
      <c r="CI923" s="142" t="str">
        <f t="shared" si="1266"/>
        <v/>
      </c>
      <c r="CJ923" s="119"/>
      <c r="CK923" s="109"/>
      <c r="CL923" s="166" t="str">
        <f t="shared" si="1267"/>
        <v/>
      </c>
      <c r="CM923" s="166" t="str">
        <f t="shared" si="1268"/>
        <v/>
      </c>
      <c r="CN923" s="163" t="str">
        <f t="shared" si="1269"/>
        <v/>
      </c>
      <c r="CO923" s="164" t="str">
        <f t="shared" si="1270"/>
        <v/>
      </c>
      <c r="CP923" s="109"/>
      <c r="CQ923" s="163" t="str">
        <f t="shared" si="1271"/>
        <v/>
      </c>
      <c r="CR923" s="163" t="str">
        <f t="shared" si="1272"/>
        <v/>
      </c>
      <c r="CS923" s="109"/>
      <c r="CT923" s="112" t="str">
        <f t="shared" si="1304"/>
        <v/>
      </c>
      <c r="CU923" s="145" t="str">
        <f t="shared" si="1305"/>
        <v/>
      </c>
      <c r="CV923" s="111" t="str">
        <f t="shared" si="1306"/>
        <v/>
      </c>
      <c r="CW923" s="111" t="str">
        <f t="shared" si="1307"/>
        <v/>
      </c>
      <c r="CX923" s="109" t="str">
        <f t="shared" si="1273"/>
        <v/>
      </c>
      <c r="CY923" s="126" t="str">
        <f t="shared" si="1274"/>
        <v/>
      </c>
      <c r="CZ923" s="126" t="str">
        <f t="shared" si="1275"/>
        <v/>
      </c>
      <c r="DA923" s="126" t="str">
        <f t="shared" si="1276"/>
        <v/>
      </c>
      <c r="DB923" s="145" t="str">
        <f t="shared" si="1277"/>
        <v/>
      </c>
      <c r="DC923" s="143" t="str">
        <f t="shared" si="1278"/>
        <v/>
      </c>
      <c r="DD923" s="121"/>
      <c r="DE923" s="113" t="str">
        <f t="shared" si="1279"/>
        <v/>
      </c>
      <c r="DF923" s="113" t="str">
        <f t="shared" si="1280"/>
        <v/>
      </c>
      <c r="DG923" s="111" t="e">
        <f t="shared" si="1308"/>
        <v>#N/A</v>
      </c>
      <c r="DH923" s="108" t="str">
        <f t="shared" si="1281"/>
        <v/>
      </c>
      <c r="DI923" s="108" t="str">
        <f t="shared" si="1309"/>
        <v/>
      </c>
      <c r="DJ923" s="108" t="str">
        <f t="shared" si="1310"/>
        <v/>
      </c>
      <c r="DK923" s="108" t="str">
        <f t="shared" si="1313"/>
        <v/>
      </c>
      <c r="DL923" s="108" t="str">
        <f t="shared" si="1311"/>
        <v/>
      </c>
      <c r="DM923" s="108" t="str">
        <f t="shared" si="1312"/>
        <v/>
      </c>
      <c r="DN923" s="103"/>
      <c r="DO923" s="170" t="str">
        <f t="shared" si="1282"/>
        <v/>
      </c>
      <c r="DP923" s="170" t="str">
        <f t="shared" si="1283"/>
        <v/>
      </c>
      <c r="DQ923" s="170" t="str">
        <f t="shared" si="1284"/>
        <v/>
      </c>
      <c r="DR923" s="55" t="str">
        <f t="shared" si="1285"/>
        <v/>
      </c>
      <c r="DS923" s="55" t="str">
        <f t="shared" si="1286"/>
        <v/>
      </c>
      <c r="DT923" s="173" t="str">
        <f t="shared" si="1287"/>
        <v/>
      </c>
      <c r="DU923" s="55" t="str">
        <f t="shared" si="1288"/>
        <v/>
      </c>
      <c r="DV923" s="21" t="str">
        <f t="shared" si="1289"/>
        <v/>
      </c>
      <c r="DW923" s="11" t="str">
        <f t="shared" si="1314"/>
        <v/>
      </c>
      <c r="DX923" s="12" t="str">
        <f t="shared" si="1290"/>
        <v/>
      </c>
      <c r="DY923" s="15"/>
    </row>
    <row r="924" spans="1:129" ht="19.899999999999999" customHeight="1" x14ac:dyDescent="0.25">
      <c r="A924" s="47">
        <f t="shared" si="1291"/>
        <v>923</v>
      </c>
      <c r="B924" s="176"/>
      <c r="C924" s="194"/>
      <c r="D924" s="176"/>
      <c r="E924" s="194"/>
      <c r="F924" s="192"/>
      <c r="G924" s="193"/>
      <c r="H924" s="176"/>
      <c r="I924" s="176"/>
      <c r="J924" s="180"/>
      <c r="K924" s="180"/>
      <c r="L924" s="180"/>
      <c r="M924" s="40"/>
      <c r="N924" s="10" t="str">
        <f t="shared" si="1234"/>
        <v/>
      </c>
      <c r="O924" s="13"/>
      <c r="P924" s="26" t="str">
        <f t="shared" si="1317"/>
        <v/>
      </c>
      <c r="Q924" s="26" t="str">
        <f t="shared" si="1317"/>
        <v/>
      </c>
      <c r="R924" s="26" t="str">
        <f t="shared" si="1317"/>
        <v/>
      </c>
      <c r="S924" s="26" t="str">
        <f t="shared" si="1317"/>
        <v/>
      </c>
      <c r="T924" s="26" t="str">
        <f t="shared" si="1317"/>
        <v/>
      </c>
      <c r="U924" s="157" t="str">
        <f t="shared" si="1317"/>
        <v/>
      </c>
      <c r="V924" s="26" t="str">
        <f t="shared" si="1317"/>
        <v/>
      </c>
      <c r="W924" s="26" t="str">
        <f t="shared" si="1317"/>
        <v/>
      </c>
      <c r="X924" s="26" t="str">
        <f t="shared" si="1317"/>
        <v/>
      </c>
      <c r="Y924" s="24" t="str">
        <f t="shared" si="1317"/>
        <v/>
      </c>
      <c r="Z924" s="18" t="str">
        <f t="shared" si="1316"/>
        <v/>
      </c>
      <c r="AA924" s="24" t="str">
        <f t="shared" si="1316"/>
        <v/>
      </c>
      <c r="AB924" s="24" t="str">
        <f t="shared" si="1316"/>
        <v/>
      </c>
      <c r="AC924" s="26" t="str">
        <f t="shared" si="1316"/>
        <v/>
      </c>
      <c r="AD924" s="33" t="str">
        <f t="shared" si="1316"/>
        <v/>
      </c>
      <c r="AE924" s="24" t="str">
        <f t="shared" si="1316"/>
        <v/>
      </c>
      <c r="AF924" s="26" t="str">
        <f t="shared" si="1316"/>
        <v/>
      </c>
      <c r="AG924" s="24" t="str">
        <f t="shared" si="1316"/>
        <v/>
      </c>
      <c r="AH924" s="26" t="str">
        <f t="shared" si="1316"/>
        <v/>
      </c>
      <c r="AI924" s="26" t="str">
        <f t="shared" si="1316"/>
        <v/>
      </c>
      <c r="AJ924" s="26" t="str">
        <f t="shared" si="1316"/>
        <v/>
      </c>
      <c r="AK924" s="26" t="str">
        <f t="shared" si="1316"/>
        <v/>
      </c>
      <c r="AL924" s="26" t="str">
        <f t="shared" si="1316"/>
        <v/>
      </c>
      <c r="AM924" s="18" t="str">
        <f t="shared" si="1316"/>
        <v/>
      </c>
      <c r="AN924" s="9"/>
      <c r="AO924" s="152" t="str">
        <f t="shared" si="1292"/>
        <v/>
      </c>
      <c r="AP924" s="150" t="str">
        <f t="shared" si="1235"/>
        <v/>
      </c>
      <c r="AQ924" s="151" t="str">
        <f t="shared" si="1236"/>
        <v/>
      </c>
      <c r="AR924" s="107" t="str">
        <f t="shared" si="1237"/>
        <v/>
      </c>
      <c r="AS924" s="128" t="str">
        <f t="shared" si="1238"/>
        <v/>
      </c>
      <c r="AT924" s="114" t="str">
        <f t="shared" si="1293"/>
        <v/>
      </c>
      <c r="AU924" s="114" t="str">
        <f t="shared" si="1294"/>
        <v/>
      </c>
      <c r="AV924" s="114" t="str">
        <f t="shared" si="1295"/>
        <v/>
      </c>
      <c r="AW924" s="114" t="str">
        <f t="shared" si="1296"/>
        <v/>
      </c>
      <c r="AX924" s="117" t="str">
        <f t="shared" si="1297"/>
        <v/>
      </c>
      <c r="AY924" s="117" t="str">
        <f t="shared" si="1298"/>
        <v/>
      </c>
      <c r="AZ924" s="111" t="str">
        <f t="shared" si="1299"/>
        <v/>
      </c>
      <c r="BA924" s="133" t="str">
        <f t="shared" si="1300"/>
        <v/>
      </c>
      <c r="BB924" s="126" t="str">
        <f t="shared" si="1239"/>
        <v/>
      </c>
      <c r="BC924" s="126" t="str">
        <f t="shared" si="1240"/>
        <v/>
      </c>
      <c r="BD924" s="127" t="str">
        <f t="shared" si="1241"/>
        <v/>
      </c>
      <c r="BE924" s="115" t="str">
        <f t="shared" si="1242"/>
        <v/>
      </c>
      <c r="BF924" s="148" t="str">
        <f t="shared" si="1243"/>
        <v/>
      </c>
      <c r="BG924" s="126" t="str">
        <f t="shared" si="1244"/>
        <v/>
      </c>
      <c r="BH924" s="126" t="str">
        <f t="shared" si="1245"/>
        <v/>
      </c>
      <c r="BI924" s="126" t="str">
        <f t="shared" si="1246"/>
        <v/>
      </c>
      <c r="BJ924" s="126" t="str">
        <f t="shared" si="1247"/>
        <v/>
      </c>
      <c r="BK924" s="111" t="str">
        <f t="shared" si="1248"/>
        <v/>
      </c>
      <c r="BL924" s="118" t="str">
        <f t="shared" si="1301"/>
        <v/>
      </c>
      <c r="BM924" s="115" t="str">
        <f t="shared" si="1249"/>
        <v/>
      </c>
      <c r="BN924" s="110" t="str">
        <f t="shared" si="1250"/>
        <v/>
      </c>
      <c r="BO924" s="110" t="str">
        <f t="shared" si="1251"/>
        <v/>
      </c>
      <c r="BP924" s="111" t="str">
        <f t="shared" si="1302"/>
        <v/>
      </c>
      <c r="BQ924" s="110" t="str">
        <f t="shared" si="1303"/>
        <v/>
      </c>
      <c r="BR924" s="153"/>
      <c r="BS924" s="115" t="str">
        <f t="shared" si="1252"/>
        <v/>
      </c>
      <c r="BT924" s="132" t="str">
        <f t="shared" si="1315"/>
        <v/>
      </c>
      <c r="BU924" s="146" t="str">
        <f t="shared" si="1253"/>
        <v/>
      </c>
      <c r="BV924" s="115" t="str">
        <f t="shared" si="1254"/>
        <v/>
      </c>
      <c r="BW924" s="118" t="str">
        <f t="shared" si="1255"/>
        <v/>
      </c>
      <c r="BX924" s="119"/>
      <c r="BY924" s="111" t="str">
        <f t="shared" si="1256"/>
        <v/>
      </c>
      <c r="BZ924" s="111" t="str">
        <f t="shared" si="1257"/>
        <v/>
      </c>
      <c r="CA924" s="111" t="str">
        <f t="shared" si="1258"/>
        <v/>
      </c>
      <c r="CB924" s="142" t="str">
        <f t="shared" si="1259"/>
        <v/>
      </c>
      <c r="CC924" s="184" t="str">
        <f t="shared" si="1260"/>
        <v/>
      </c>
      <c r="CD924" s="115" t="str">
        <f t="shared" si="1261"/>
        <v/>
      </c>
      <c r="CE924" s="115" t="str">
        <f t="shared" si="1262"/>
        <v/>
      </c>
      <c r="CF924" s="125" t="str">
        <f t="shared" si="1263"/>
        <v/>
      </c>
      <c r="CG924" s="125" t="str">
        <f t="shared" si="1264"/>
        <v/>
      </c>
      <c r="CH924" s="149" t="str">
        <f t="shared" si="1265"/>
        <v/>
      </c>
      <c r="CI924" s="142" t="str">
        <f t="shared" si="1266"/>
        <v/>
      </c>
      <c r="CJ924" s="119"/>
      <c r="CK924" s="109"/>
      <c r="CL924" s="166" t="str">
        <f t="shared" si="1267"/>
        <v/>
      </c>
      <c r="CM924" s="166" t="str">
        <f t="shared" si="1268"/>
        <v/>
      </c>
      <c r="CN924" s="163" t="str">
        <f t="shared" si="1269"/>
        <v/>
      </c>
      <c r="CO924" s="164" t="str">
        <f t="shared" si="1270"/>
        <v/>
      </c>
      <c r="CP924" s="109"/>
      <c r="CQ924" s="163" t="str">
        <f t="shared" si="1271"/>
        <v/>
      </c>
      <c r="CR924" s="163" t="str">
        <f t="shared" si="1272"/>
        <v/>
      </c>
      <c r="CS924" s="109"/>
      <c r="CT924" s="112" t="str">
        <f t="shared" si="1304"/>
        <v/>
      </c>
      <c r="CU924" s="145" t="str">
        <f t="shared" si="1305"/>
        <v/>
      </c>
      <c r="CV924" s="111" t="str">
        <f t="shared" si="1306"/>
        <v/>
      </c>
      <c r="CW924" s="111" t="str">
        <f t="shared" si="1307"/>
        <v/>
      </c>
      <c r="CX924" s="109" t="str">
        <f t="shared" si="1273"/>
        <v/>
      </c>
      <c r="CY924" s="126" t="str">
        <f t="shared" si="1274"/>
        <v/>
      </c>
      <c r="CZ924" s="126" t="str">
        <f t="shared" si="1275"/>
        <v/>
      </c>
      <c r="DA924" s="126" t="str">
        <f t="shared" si="1276"/>
        <v/>
      </c>
      <c r="DB924" s="145" t="str">
        <f t="shared" si="1277"/>
        <v/>
      </c>
      <c r="DC924" s="143" t="str">
        <f t="shared" si="1278"/>
        <v/>
      </c>
      <c r="DD924" s="121"/>
      <c r="DE924" s="113" t="str">
        <f t="shared" si="1279"/>
        <v/>
      </c>
      <c r="DF924" s="113" t="str">
        <f t="shared" si="1280"/>
        <v/>
      </c>
      <c r="DG924" s="111" t="e">
        <f t="shared" si="1308"/>
        <v>#N/A</v>
      </c>
      <c r="DH924" s="108" t="str">
        <f t="shared" si="1281"/>
        <v/>
      </c>
      <c r="DI924" s="108" t="str">
        <f t="shared" si="1309"/>
        <v/>
      </c>
      <c r="DJ924" s="108" t="str">
        <f t="shared" si="1310"/>
        <v/>
      </c>
      <c r="DK924" s="108" t="str">
        <f t="shared" si="1313"/>
        <v/>
      </c>
      <c r="DL924" s="108" t="str">
        <f t="shared" si="1311"/>
        <v/>
      </c>
      <c r="DM924" s="108" t="str">
        <f t="shared" si="1312"/>
        <v/>
      </c>
      <c r="DN924" s="103"/>
      <c r="DO924" s="170" t="str">
        <f t="shared" si="1282"/>
        <v/>
      </c>
      <c r="DP924" s="170" t="str">
        <f t="shared" si="1283"/>
        <v/>
      </c>
      <c r="DQ924" s="170" t="str">
        <f t="shared" si="1284"/>
        <v/>
      </c>
      <c r="DR924" s="55" t="str">
        <f t="shared" si="1285"/>
        <v/>
      </c>
      <c r="DS924" s="55" t="str">
        <f t="shared" si="1286"/>
        <v/>
      </c>
      <c r="DT924" s="173" t="str">
        <f t="shared" si="1287"/>
        <v/>
      </c>
      <c r="DU924" s="55" t="str">
        <f t="shared" si="1288"/>
        <v/>
      </c>
      <c r="DV924" s="21" t="str">
        <f t="shared" si="1289"/>
        <v/>
      </c>
      <c r="DW924" s="11" t="str">
        <f t="shared" si="1314"/>
        <v/>
      </c>
      <c r="DX924" s="12" t="str">
        <f t="shared" si="1290"/>
        <v/>
      </c>
      <c r="DY924" s="15"/>
    </row>
    <row r="925" spans="1:129" ht="19.899999999999999" customHeight="1" x14ac:dyDescent="0.25">
      <c r="A925" s="47">
        <f t="shared" si="1291"/>
        <v>924</v>
      </c>
      <c r="B925" s="176"/>
      <c r="C925" s="194"/>
      <c r="D925" s="176"/>
      <c r="E925" s="194"/>
      <c r="F925" s="192"/>
      <c r="G925" s="193"/>
      <c r="H925" s="176"/>
      <c r="I925" s="176"/>
      <c r="J925" s="180"/>
      <c r="K925" s="180"/>
      <c r="L925" s="180"/>
      <c r="M925" s="40"/>
      <c r="N925" s="10" t="str">
        <f t="shared" si="1234"/>
        <v/>
      </c>
      <c r="O925" s="13"/>
      <c r="P925" s="26" t="str">
        <f t="shared" si="1317"/>
        <v/>
      </c>
      <c r="Q925" s="26" t="str">
        <f t="shared" si="1317"/>
        <v/>
      </c>
      <c r="R925" s="26" t="str">
        <f t="shared" si="1317"/>
        <v/>
      </c>
      <c r="S925" s="26" t="str">
        <f t="shared" si="1317"/>
        <v/>
      </c>
      <c r="T925" s="26" t="str">
        <f t="shared" si="1317"/>
        <v/>
      </c>
      <c r="U925" s="157" t="str">
        <f t="shared" si="1317"/>
        <v/>
      </c>
      <c r="V925" s="26" t="str">
        <f t="shared" si="1317"/>
        <v/>
      </c>
      <c r="W925" s="26" t="str">
        <f t="shared" si="1317"/>
        <v/>
      </c>
      <c r="X925" s="26" t="str">
        <f t="shared" si="1317"/>
        <v/>
      </c>
      <c r="Y925" s="24" t="str">
        <f t="shared" si="1317"/>
        <v/>
      </c>
      <c r="Z925" s="18" t="str">
        <f t="shared" si="1316"/>
        <v/>
      </c>
      <c r="AA925" s="24" t="str">
        <f t="shared" si="1316"/>
        <v/>
      </c>
      <c r="AB925" s="24" t="str">
        <f t="shared" si="1316"/>
        <v/>
      </c>
      <c r="AC925" s="26" t="str">
        <f t="shared" si="1316"/>
        <v/>
      </c>
      <c r="AD925" s="33" t="str">
        <f t="shared" si="1316"/>
        <v/>
      </c>
      <c r="AE925" s="24" t="str">
        <f t="shared" si="1316"/>
        <v/>
      </c>
      <c r="AF925" s="26" t="str">
        <f t="shared" si="1316"/>
        <v/>
      </c>
      <c r="AG925" s="24" t="str">
        <f t="shared" si="1316"/>
        <v/>
      </c>
      <c r="AH925" s="26" t="str">
        <f t="shared" si="1316"/>
        <v/>
      </c>
      <c r="AI925" s="26" t="str">
        <f t="shared" si="1316"/>
        <v/>
      </c>
      <c r="AJ925" s="26" t="str">
        <f t="shared" si="1316"/>
        <v/>
      </c>
      <c r="AK925" s="26" t="str">
        <f t="shared" si="1316"/>
        <v/>
      </c>
      <c r="AL925" s="26" t="str">
        <f t="shared" si="1316"/>
        <v/>
      </c>
      <c r="AM925" s="18" t="str">
        <f t="shared" si="1316"/>
        <v/>
      </c>
      <c r="AN925" s="9"/>
      <c r="AO925" s="152" t="str">
        <f t="shared" si="1292"/>
        <v/>
      </c>
      <c r="AP925" s="150" t="str">
        <f t="shared" si="1235"/>
        <v/>
      </c>
      <c r="AQ925" s="151" t="str">
        <f t="shared" si="1236"/>
        <v/>
      </c>
      <c r="AR925" s="107" t="str">
        <f t="shared" si="1237"/>
        <v/>
      </c>
      <c r="AS925" s="128" t="str">
        <f t="shared" si="1238"/>
        <v/>
      </c>
      <c r="AT925" s="114" t="str">
        <f t="shared" si="1293"/>
        <v/>
      </c>
      <c r="AU925" s="114" t="str">
        <f t="shared" si="1294"/>
        <v/>
      </c>
      <c r="AV925" s="114" t="str">
        <f t="shared" si="1295"/>
        <v/>
      </c>
      <c r="AW925" s="114" t="str">
        <f t="shared" si="1296"/>
        <v/>
      </c>
      <c r="AX925" s="117" t="str">
        <f t="shared" si="1297"/>
        <v/>
      </c>
      <c r="AY925" s="117" t="str">
        <f t="shared" si="1298"/>
        <v/>
      </c>
      <c r="AZ925" s="111" t="str">
        <f t="shared" si="1299"/>
        <v/>
      </c>
      <c r="BA925" s="133" t="str">
        <f t="shared" si="1300"/>
        <v/>
      </c>
      <c r="BB925" s="126" t="str">
        <f t="shared" si="1239"/>
        <v/>
      </c>
      <c r="BC925" s="126" t="str">
        <f t="shared" si="1240"/>
        <v/>
      </c>
      <c r="BD925" s="127" t="str">
        <f t="shared" si="1241"/>
        <v/>
      </c>
      <c r="BE925" s="115" t="str">
        <f t="shared" si="1242"/>
        <v/>
      </c>
      <c r="BF925" s="148" t="str">
        <f t="shared" si="1243"/>
        <v/>
      </c>
      <c r="BG925" s="126" t="str">
        <f t="shared" si="1244"/>
        <v/>
      </c>
      <c r="BH925" s="126" t="str">
        <f t="shared" si="1245"/>
        <v/>
      </c>
      <c r="BI925" s="126" t="str">
        <f t="shared" si="1246"/>
        <v/>
      </c>
      <c r="BJ925" s="126" t="str">
        <f t="shared" si="1247"/>
        <v/>
      </c>
      <c r="BK925" s="111" t="str">
        <f t="shared" si="1248"/>
        <v/>
      </c>
      <c r="BL925" s="118" t="str">
        <f t="shared" si="1301"/>
        <v/>
      </c>
      <c r="BM925" s="115" t="str">
        <f t="shared" si="1249"/>
        <v/>
      </c>
      <c r="BN925" s="110" t="str">
        <f t="shared" si="1250"/>
        <v/>
      </c>
      <c r="BO925" s="110" t="str">
        <f t="shared" si="1251"/>
        <v/>
      </c>
      <c r="BP925" s="111" t="str">
        <f t="shared" si="1302"/>
        <v/>
      </c>
      <c r="BQ925" s="110" t="str">
        <f t="shared" si="1303"/>
        <v/>
      </c>
      <c r="BR925" s="153"/>
      <c r="BS925" s="115" t="str">
        <f t="shared" si="1252"/>
        <v/>
      </c>
      <c r="BT925" s="132" t="str">
        <f t="shared" si="1315"/>
        <v/>
      </c>
      <c r="BU925" s="146" t="str">
        <f t="shared" si="1253"/>
        <v/>
      </c>
      <c r="BV925" s="115" t="str">
        <f t="shared" si="1254"/>
        <v/>
      </c>
      <c r="BW925" s="118" t="str">
        <f t="shared" si="1255"/>
        <v/>
      </c>
      <c r="BX925" s="119"/>
      <c r="BY925" s="111" t="str">
        <f t="shared" si="1256"/>
        <v/>
      </c>
      <c r="BZ925" s="111" t="str">
        <f t="shared" si="1257"/>
        <v/>
      </c>
      <c r="CA925" s="111" t="str">
        <f t="shared" si="1258"/>
        <v/>
      </c>
      <c r="CB925" s="142" t="str">
        <f t="shared" si="1259"/>
        <v/>
      </c>
      <c r="CC925" s="184" t="str">
        <f t="shared" si="1260"/>
        <v/>
      </c>
      <c r="CD925" s="115" t="str">
        <f t="shared" si="1261"/>
        <v/>
      </c>
      <c r="CE925" s="115" t="str">
        <f t="shared" si="1262"/>
        <v/>
      </c>
      <c r="CF925" s="125" t="str">
        <f t="shared" si="1263"/>
        <v/>
      </c>
      <c r="CG925" s="125" t="str">
        <f t="shared" si="1264"/>
        <v/>
      </c>
      <c r="CH925" s="149" t="str">
        <f t="shared" si="1265"/>
        <v/>
      </c>
      <c r="CI925" s="142" t="str">
        <f t="shared" si="1266"/>
        <v/>
      </c>
      <c r="CJ925" s="119"/>
      <c r="CK925" s="109"/>
      <c r="CL925" s="166" t="str">
        <f t="shared" si="1267"/>
        <v/>
      </c>
      <c r="CM925" s="166" t="str">
        <f t="shared" si="1268"/>
        <v/>
      </c>
      <c r="CN925" s="163" t="str">
        <f t="shared" si="1269"/>
        <v/>
      </c>
      <c r="CO925" s="164" t="str">
        <f t="shared" si="1270"/>
        <v/>
      </c>
      <c r="CP925" s="109"/>
      <c r="CQ925" s="163" t="str">
        <f t="shared" si="1271"/>
        <v/>
      </c>
      <c r="CR925" s="163" t="str">
        <f t="shared" si="1272"/>
        <v/>
      </c>
      <c r="CS925" s="109"/>
      <c r="CT925" s="112" t="str">
        <f t="shared" si="1304"/>
        <v/>
      </c>
      <c r="CU925" s="145" t="str">
        <f t="shared" si="1305"/>
        <v/>
      </c>
      <c r="CV925" s="111" t="str">
        <f t="shared" si="1306"/>
        <v/>
      </c>
      <c r="CW925" s="111" t="str">
        <f t="shared" si="1307"/>
        <v/>
      </c>
      <c r="CX925" s="109" t="str">
        <f t="shared" si="1273"/>
        <v/>
      </c>
      <c r="CY925" s="126" t="str">
        <f t="shared" si="1274"/>
        <v/>
      </c>
      <c r="CZ925" s="126" t="str">
        <f t="shared" si="1275"/>
        <v/>
      </c>
      <c r="DA925" s="126" t="str">
        <f t="shared" si="1276"/>
        <v/>
      </c>
      <c r="DB925" s="145" t="str">
        <f t="shared" si="1277"/>
        <v/>
      </c>
      <c r="DC925" s="143" t="str">
        <f t="shared" si="1278"/>
        <v/>
      </c>
      <c r="DD925" s="121"/>
      <c r="DE925" s="113" t="str">
        <f t="shared" si="1279"/>
        <v/>
      </c>
      <c r="DF925" s="113" t="str">
        <f t="shared" si="1280"/>
        <v/>
      </c>
      <c r="DG925" s="111" t="e">
        <f t="shared" si="1308"/>
        <v>#N/A</v>
      </c>
      <c r="DH925" s="108" t="str">
        <f t="shared" si="1281"/>
        <v/>
      </c>
      <c r="DI925" s="108" t="str">
        <f t="shared" si="1309"/>
        <v/>
      </c>
      <c r="DJ925" s="108" t="str">
        <f t="shared" si="1310"/>
        <v/>
      </c>
      <c r="DK925" s="108" t="str">
        <f t="shared" si="1313"/>
        <v/>
      </c>
      <c r="DL925" s="108" t="str">
        <f t="shared" si="1311"/>
        <v/>
      </c>
      <c r="DM925" s="108" t="str">
        <f t="shared" si="1312"/>
        <v/>
      </c>
      <c r="DN925" s="103"/>
      <c r="DO925" s="170" t="str">
        <f t="shared" si="1282"/>
        <v/>
      </c>
      <c r="DP925" s="170" t="str">
        <f t="shared" si="1283"/>
        <v/>
      </c>
      <c r="DQ925" s="170" t="str">
        <f t="shared" si="1284"/>
        <v/>
      </c>
      <c r="DR925" s="55" t="str">
        <f t="shared" si="1285"/>
        <v/>
      </c>
      <c r="DS925" s="55" t="str">
        <f t="shared" si="1286"/>
        <v/>
      </c>
      <c r="DT925" s="173" t="str">
        <f t="shared" si="1287"/>
        <v/>
      </c>
      <c r="DU925" s="55" t="str">
        <f t="shared" si="1288"/>
        <v/>
      </c>
      <c r="DV925" s="21" t="str">
        <f t="shared" si="1289"/>
        <v/>
      </c>
      <c r="DW925" s="11" t="str">
        <f t="shared" si="1314"/>
        <v/>
      </c>
      <c r="DX925" s="12" t="str">
        <f t="shared" si="1290"/>
        <v/>
      </c>
      <c r="DY925" s="15"/>
    </row>
    <row r="926" spans="1:129" ht="19.899999999999999" customHeight="1" x14ac:dyDescent="0.25">
      <c r="A926" s="47">
        <f t="shared" si="1291"/>
        <v>925</v>
      </c>
      <c r="B926" s="176"/>
      <c r="C926" s="194"/>
      <c r="D926" s="176"/>
      <c r="E926" s="194"/>
      <c r="F926" s="192"/>
      <c r="G926" s="193"/>
      <c r="H926" s="176"/>
      <c r="I926" s="176"/>
      <c r="J926" s="180"/>
      <c r="K926" s="180"/>
      <c r="L926" s="180"/>
      <c r="M926" s="40"/>
      <c r="N926" s="10" t="str">
        <f t="shared" si="1234"/>
        <v/>
      </c>
      <c r="O926" s="13"/>
      <c r="P926" s="26" t="str">
        <f t="shared" si="1317"/>
        <v/>
      </c>
      <c r="Q926" s="26" t="str">
        <f t="shared" si="1317"/>
        <v/>
      </c>
      <c r="R926" s="26" t="str">
        <f t="shared" si="1317"/>
        <v/>
      </c>
      <c r="S926" s="26" t="str">
        <f t="shared" si="1317"/>
        <v/>
      </c>
      <c r="T926" s="26" t="str">
        <f t="shared" si="1317"/>
        <v/>
      </c>
      <c r="U926" s="157" t="str">
        <f t="shared" si="1317"/>
        <v/>
      </c>
      <c r="V926" s="26" t="str">
        <f t="shared" si="1317"/>
        <v/>
      </c>
      <c r="W926" s="26" t="str">
        <f t="shared" si="1317"/>
        <v/>
      </c>
      <c r="X926" s="26" t="str">
        <f t="shared" si="1317"/>
        <v/>
      </c>
      <c r="Y926" s="24" t="str">
        <f t="shared" si="1317"/>
        <v/>
      </c>
      <c r="Z926" s="18" t="str">
        <f t="shared" si="1316"/>
        <v/>
      </c>
      <c r="AA926" s="24" t="str">
        <f t="shared" si="1316"/>
        <v/>
      </c>
      <c r="AB926" s="24" t="str">
        <f t="shared" si="1316"/>
        <v/>
      </c>
      <c r="AC926" s="26" t="str">
        <f t="shared" si="1316"/>
        <v/>
      </c>
      <c r="AD926" s="33" t="str">
        <f t="shared" si="1316"/>
        <v/>
      </c>
      <c r="AE926" s="24" t="str">
        <f t="shared" si="1316"/>
        <v/>
      </c>
      <c r="AF926" s="26" t="str">
        <f t="shared" si="1316"/>
        <v/>
      </c>
      <c r="AG926" s="24" t="str">
        <f t="shared" si="1316"/>
        <v/>
      </c>
      <c r="AH926" s="26" t="str">
        <f t="shared" si="1316"/>
        <v/>
      </c>
      <c r="AI926" s="26" t="str">
        <f t="shared" si="1316"/>
        <v/>
      </c>
      <c r="AJ926" s="26" t="str">
        <f t="shared" si="1316"/>
        <v/>
      </c>
      <c r="AK926" s="26" t="str">
        <f t="shared" si="1316"/>
        <v/>
      </c>
      <c r="AL926" s="26" t="str">
        <f t="shared" si="1316"/>
        <v/>
      </c>
      <c r="AM926" s="18" t="str">
        <f t="shared" si="1316"/>
        <v/>
      </c>
      <c r="AN926" s="9"/>
      <c r="AO926" s="152" t="str">
        <f t="shared" si="1292"/>
        <v/>
      </c>
      <c r="AP926" s="150" t="str">
        <f t="shared" si="1235"/>
        <v/>
      </c>
      <c r="AQ926" s="151" t="str">
        <f t="shared" si="1236"/>
        <v/>
      </c>
      <c r="AR926" s="107" t="str">
        <f t="shared" si="1237"/>
        <v/>
      </c>
      <c r="AS926" s="128" t="str">
        <f t="shared" si="1238"/>
        <v/>
      </c>
      <c r="AT926" s="114" t="str">
        <f t="shared" si="1293"/>
        <v/>
      </c>
      <c r="AU926" s="114" t="str">
        <f t="shared" si="1294"/>
        <v/>
      </c>
      <c r="AV926" s="114" t="str">
        <f t="shared" si="1295"/>
        <v/>
      </c>
      <c r="AW926" s="114" t="str">
        <f t="shared" si="1296"/>
        <v/>
      </c>
      <c r="AX926" s="117" t="str">
        <f t="shared" si="1297"/>
        <v/>
      </c>
      <c r="AY926" s="117" t="str">
        <f t="shared" si="1298"/>
        <v/>
      </c>
      <c r="AZ926" s="111" t="str">
        <f t="shared" si="1299"/>
        <v/>
      </c>
      <c r="BA926" s="133" t="str">
        <f t="shared" si="1300"/>
        <v/>
      </c>
      <c r="BB926" s="126" t="str">
        <f t="shared" si="1239"/>
        <v/>
      </c>
      <c r="BC926" s="126" t="str">
        <f t="shared" si="1240"/>
        <v/>
      </c>
      <c r="BD926" s="127" t="str">
        <f t="shared" si="1241"/>
        <v/>
      </c>
      <c r="BE926" s="115" t="str">
        <f t="shared" si="1242"/>
        <v/>
      </c>
      <c r="BF926" s="148" t="str">
        <f t="shared" si="1243"/>
        <v/>
      </c>
      <c r="BG926" s="126" t="str">
        <f t="shared" si="1244"/>
        <v/>
      </c>
      <c r="BH926" s="126" t="str">
        <f t="shared" si="1245"/>
        <v/>
      </c>
      <c r="BI926" s="126" t="str">
        <f t="shared" si="1246"/>
        <v/>
      </c>
      <c r="BJ926" s="126" t="str">
        <f t="shared" si="1247"/>
        <v/>
      </c>
      <c r="BK926" s="111" t="str">
        <f t="shared" si="1248"/>
        <v/>
      </c>
      <c r="BL926" s="118" t="str">
        <f t="shared" si="1301"/>
        <v/>
      </c>
      <c r="BM926" s="115" t="str">
        <f t="shared" si="1249"/>
        <v/>
      </c>
      <c r="BN926" s="110" t="str">
        <f t="shared" si="1250"/>
        <v/>
      </c>
      <c r="BO926" s="110" t="str">
        <f t="shared" si="1251"/>
        <v/>
      </c>
      <c r="BP926" s="111" t="str">
        <f t="shared" si="1302"/>
        <v/>
      </c>
      <c r="BQ926" s="110" t="str">
        <f t="shared" si="1303"/>
        <v/>
      </c>
      <c r="BR926" s="153"/>
      <c r="BS926" s="115" t="str">
        <f t="shared" si="1252"/>
        <v/>
      </c>
      <c r="BT926" s="132" t="str">
        <f t="shared" si="1315"/>
        <v/>
      </c>
      <c r="BU926" s="146" t="str">
        <f t="shared" si="1253"/>
        <v/>
      </c>
      <c r="BV926" s="115" t="str">
        <f t="shared" si="1254"/>
        <v/>
      </c>
      <c r="BW926" s="118" t="str">
        <f t="shared" si="1255"/>
        <v/>
      </c>
      <c r="BX926" s="119"/>
      <c r="BY926" s="111" t="str">
        <f t="shared" si="1256"/>
        <v/>
      </c>
      <c r="BZ926" s="111" t="str">
        <f t="shared" si="1257"/>
        <v/>
      </c>
      <c r="CA926" s="111" t="str">
        <f t="shared" si="1258"/>
        <v/>
      </c>
      <c r="CB926" s="142" t="str">
        <f t="shared" si="1259"/>
        <v/>
      </c>
      <c r="CC926" s="184" t="str">
        <f t="shared" si="1260"/>
        <v/>
      </c>
      <c r="CD926" s="115" t="str">
        <f t="shared" si="1261"/>
        <v/>
      </c>
      <c r="CE926" s="115" t="str">
        <f t="shared" si="1262"/>
        <v/>
      </c>
      <c r="CF926" s="125" t="str">
        <f t="shared" si="1263"/>
        <v/>
      </c>
      <c r="CG926" s="125" t="str">
        <f t="shared" si="1264"/>
        <v/>
      </c>
      <c r="CH926" s="149" t="str">
        <f t="shared" si="1265"/>
        <v/>
      </c>
      <c r="CI926" s="142" t="str">
        <f t="shared" si="1266"/>
        <v/>
      </c>
      <c r="CJ926" s="119"/>
      <c r="CK926" s="109"/>
      <c r="CL926" s="166" t="str">
        <f t="shared" si="1267"/>
        <v/>
      </c>
      <c r="CM926" s="166" t="str">
        <f t="shared" si="1268"/>
        <v/>
      </c>
      <c r="CN926" s="163" t="str">
        <f t="shared" si="1269"/>
        <v/>
      </c>
      <c r="CO926" s="164" t="str">
        <f t="shared" si="1270"/>
        <v/>
      </c>
      <c r="CP926" s="109"/>
      <c r="CQ926" s="163" t="str">
        <f t="shared" si="1271"/>
        <v/>
      </c>
      <c r="CR926" s="163" t="str">
        <f t="shared" si="1272"/>
        <v/>
      </c>
      <c r="CS926" s="109"/>
      <c r="CT926" s="112" t="str">
        <f t="shared" si="1304"/>
        <v/>
      </c>
      <c r="CU926" s="145" t="str">
        <f t="shared" si="1305"/>
        <v/>
      </c>
      <c r="CV926" s="111" t="str">
        <f t="shared" si="1306"/>
        <v/>
      </c>
      <c r="CW926" s="111" t="str">
        <f t="shared" si="1307"/>
        <v/>
      </c>
      <c r="CX926" s="109" t="str">
        <f t="shared" si="1273"/>
        <v/>
      </c>
      <c r="CY926" s="126" t="str">
        <f t="shared" si="1274"/>
        <v/>
      </c>
      <c r="CZ926" s="126" t="str">
        <f t="shared" si="1275"/>
        <v/>
      </c>
      <c r="DA926" s="126" t="str">
        <f t="shared" si="1276"/>
        <v/>
      </c>
      <c r="DB926" s="145" t="str">
        <f t="shared" si="1277"/>
        <v/>
      </c>
      <c r="DC926" s="143" t="str">
        <f t="shared" si="1278"/>
        <v/>
      </c>
      <c r="DD926" s="121"/>
      <c r="DE926" s="113" t="str">
        <f t="shared" si="1279"/>
        <v/>
      </c>
      <c r="DF926" s="113" t="str">
        <f t="shared" si="1280"/>
        <v/>
      </c>
      <c r="DG926" s="111" t="e">
        <f t="shared" si="1308"/>
        <v>#N/A</v>
      </c>
      <c r="DH926" s="108" t="str">
        <f t="shared" si="1281"/>
        <v/>
      </c>
      <c r="DI926" s="108" t="str">
        <f t="shared" si="1309"/>
        <v/>
      </c>
      <c r="DJ926" s="108" t="str">
        <f t="shared" si="1310"/>
        <v/>
      </c>
      <c r="DK926" s="108" t="str">
        <f t="shared" si="1313"/>
        <v/>
      </c>
      <c r="DL926" s="108" t="str">
        <f t="shared" si="1311"/>
        <v/>
      </c>
      <c r="DM926" s="108" t="str">
        <f t="shared" si="1312"/>
        <v/>
      </c>
      <c r="DN926" s="103"/>
      <c r="DO926" s="170" t="str">
        <f t="shared" si="1282"/>
        <v/>
      </c>
      <c r="DP926" s="170" t="str">
        <f t="shared" si="1283"/>
        <v/>
      </c>
      <c r="DQ926" s="170" t="str">
        <f t="shared" si="1284"/>
        <v/>
      </c>
      <c r="DR926" s="55" t="str">
        <f t="shared" si="1285"/>
        <v/>
      </c>
      <c r="DS926" s="55" t="str">
        <f t="shared" si="1286"/>
        <v/>
      </c>
      <c r="DT926" s="173" t="str">
        <f t="shared" si="1287"/>
        <v/>
      </c>
      <c r="DU926" s="55" t="str">
        <f t="shared" si="1288"/>
        <v/>
      </c>
      <c r="DV926" s="21" t="str">
        <f t="shared" si="1289"/>
        <v/>
      </c>
      <c r="DW926" s="11" t="str">
        <f t="shared" si="1314"/>
        <v/>
      </c>
      <c r="DX926" s="12" t="str">
        <f t="shared" si="1290"/>
        <v/>
      </c>
      <c r="DY926" s="15"/>
    </row>
    <row r="927" spans="1:129" ht="19.899999999999999" customHeight="1" x14ac:dyDescent="0.25">
      <c r="A927" s="47">
        <f t="shared" si="1291"/>
        <v>926</v>
      </c>
      <c r="B927" s="176"/>
      <c r="C927" s="194"/>
      <c r="D927" s="176"/>
      <c r="E927" s="194"/>
      <c r="F927" s="192"/>
      <c r="G927" s="193"/>
      <c r="H927" s="176"/>
      <c r="I927" s="176"/>
      <c r="J927" s="180"/>
      <c r="K927" s="180"/>
      <c r="L927" s="180"/>
      <c r="M927" s="40"/>
      <c r="N927" s="10" t="str">
        <f t="shared" si="1234"/>
        <v/>
      </c>
      <c r="O927" s="13"/>
      <c r="P927" s="26" t="str">
        <f t="shared" si="1317"/>
        <v/>
      </c>
      <c r="Q927" s="26" t="str">
        <f t="shared" si="1317"/>
        <v/>
      </c>
      <c r="R927" s="26" t="str">
        <f t="shared" si="1317"/>
        <v/>
      </c>
      <c r="S927" s="26" t="str">
        <f t="shared" si="1317"/>
        <v/>
      </c>
      <c r="T927" s="26" t="str">
        <f t="shared" si="1317"/>
        <v/>
      </c>
      <c r="U927" s="157" t="str">
        <f t="shared" si="1317"/>
        <v/>
      </c>
      <c r="V927" s="26" t="str">
        <f t="shared" si="1317"/>
        <v/>
      </c>
      <c r="W927" s="26" t="str">
        <f t="shared" si="1317"/>
        <v/>
      </c>
      <c r="X927" s="26" t="str">
        <f t="shared" si="1317"/>
        <v/>
      </c>
      <c r="Y927" s="24" t="str">
        <f t="shared" si="1317"/>
        <v/>
      </c>
      <c r="Z927" s="18" t="str">
        <f t="shared" si="1316"/>
        <v/>
      </c>
      <c r="AA927" s="24" t="str">
        <f t="shared" si="1316"/>
        <v/>
      </c>
      <c r="AB927" s="24" t="str">
        <f t="shared" si="1316"/>
        <v/>
      </c>
      <c r="AC927" s="26" t="str">
        <f t="shared" si="1316"/>
        <v/>
      </c>
      <c r="AD927" s="33" t="str">
        <f t="shared" si="1316"/>
        <v/>
      </c>
      <c r="AE927" s="24" t="str">
        <f t="shared" si="1316"/>
        <v/>
      </c>
      <c r="AF927" s="26" t="str">
        <f t="shared" si="1316"/>
        <v/>
      </c>
      <c r="AG927" s="24" t="str">
        <f t="shared" si="1316"/>
        <v/>
      </c>
      <c r="AH927" s="26" t="str">
        <f t="shared" si="1316"/>
        <v/>
      </c>
      <c r="AI927" s="26" t="str">
        <f t="shared" si="1316"/>
        <v/>
      </c>
      <c r="AJ927" s="26" t="str">
        <f t="shared" si="1316"/>
        <v/>
      </c>
      <c r="AK927" s="26" t="str">
        <f t="shared" si="1316"/>
        <v/>
      </c>
      <c r="AL927" s="26" t="str">
        <f t="shared" si="1316"/>
        <v/>
      </c>
      <c r="AM927" s="18" t="str">
        <f t="shared" si="1316"/>
        <v/>
      </c>
      <c r="AN927" s="9"/>
      <c r="AO927" s="152" t="str">
        <f t="shared" si="1292"/>
        <v/>
      </c>
      <c r="AP927" s="150" t="str">
        <f t="shared" si="1235"/>
        <v/>
      </c>
      <c r="AQ927" s="151" t="str">
        <f t="shared" si="1236"/>
        <v/>
      </c>
      <c r="AR927" s="107" t="str">
        <f t="shared" si="1237"/>
        <v/>
      </c>
      <c r="AS927" s="128" t="str">
        <f t="shared" si="1238"/>
        <v/>
      </c>
      <c r="AT927" s="114" t="str">
        <f t="shared" si="1293"/>
        <v/>
      </c>
      <c r="AU927" s="114" t="str">
        <f t="shared" si="1294"/>
        <v/>
      </c>
      <c r="AV927" s="114" t="str">
        <f t="shared" si="1295"/>
        <v/>
      </c>
      <c r="AW927" s="114" t="str">
        <f t="shared" si="1296"/>
        <v/>
      </c>
      <c r="AX927" s="117" t="str">
        <f t="shared" si="1297"/>
        <v/>
      </c>
      <c r="AY927" s="117" t="str">
        <f t="shared" si="1298"/>
        <v/>
      </c>
      <c r="AZ927" s="111" t="str">
        <f t="shared" si="1299"/>
        <v/>
      </c>
      <c r="BA927" s="133" t="str">
        <f t="shared" si="1300"/>
        <v/>
      </c>
      <c r="BB927" s="126" t="str">
        <f t="shared" si="1239"/>
        <v/>
      </c>
      <c r="BC927" s="126" t="str">
        <f t="shared" si="1240"/>
        <v/>
      </c>
      <c r="BD927" s="127" t="str">
        <f t="shared" si="1241"/>
        <v/>
      </c>
      <c r="BE927" s="115" t="str">
        <f t="shared" si="1242"/>
        <v/>
      </c>
      <c r="BF927" s="148" t="str">
        <f t="shared" si="1243"/>
        <v/>
      </c>
      <c r="BG927" s="126" t="str">
        <f t="shared" si="1244"/>
        <v/>
      </c>
      <c r="BH927" s="126" t="str">
        <f t="shared" si="1245"/>
        <v/>
      </c>
      <c r="BI927" s="126" t="str">
        <f t="shared" si="1246"/>
        <v/>
      </c>
      <c r="BJ927" s="126" t="str">
        <f t="shared" si="1247"/>
        <v/>
      </c>
      <c r="BK927" s="111" t="str">
        <f t="shared" si="1248"/>
        <v/>
      </c>
      <c r="BL927" s="118" t="str">
        <f t="shared" si="1301"/>
        <v/>
      </c>
      <c r="BM927" s="115" t="str">
        <f t="shared" si="1249"/>
        <v/>
      </c>
      <c r="BN927" s="110" t="str">
        <f t="shared" si="1250"/>
        <v/>
      </c>
      <c r="BO927" s="110" t="str">
        <f t="shared" si="1251"/>
        <v/>
      </c>
      <c r="BP927" s="111" t="str">
        <f t="shared" si="1302"/>
        <v/>
      </c>
      <c r="BQ927" s="110" t="str">
        <f t="shared" si="1303"/>
        <v/>
      </c>
      <c r="BR927" s="153"/>
      <c r="BS927" s="115" t="str">
        <f t="shared" si="1252"/>
        <v/>
      </c>
      <c r="BT927" s="132" t="str">
        <f t="shared" si="1315"/>
        <v/>
      </c>
      <c r="BU927" s="146" t="str">
        <f t="shared" si="1253"/>
        <v/>
      </c>
      <c r="BV927" s="115" t="str">
        <f t="shared" si="1254"/>
        <v/>
      </c>
      <c r="BW927" s="118" t="str">
        <f t="shared" si="1255"/>
        <v/>
      </c>
      <c r="BX927" s="119"/>
      <c r="BY927" s="111" t="str">
        <f t="shared" si="1256"/>
        <v/>
      </c>
      <c r="BZ927" s="111" t="str">
        <f t="shared" si="1257"/>
        <v/>
      </c>
      <c r="CA927" s="111" t="str">
        <f t="shared" si="1258"/>
        <v/>
      </c>
      <c r="CB927" s="142" t="str">
        <f t="shared" si="1259"/>
        <v/>
      </c>
      <c r="CC927" s="184" t="str">
        <f t="shared" si="1260"/>
        <v/>
      </c>
      <c r="CD927" s="115" t="str">
        <f t="shared" si="1261"/>
        <v/>
      </c>
      <c r="CE927" s="115" t="str">
        <f t="shared" si="1262"/>
        <v/>
      </c>
      <c r="CF927" s="125" t="str">
        <f t="shared" si="1263"/>
        <v/>
      </c>
      <c r="CG927" s="125" t="str">
        <f t="shared" si="1264"/>
        <v/>
      </c>
      <c r="CH927" s="149" t="str">
        <f t="shared" si="1265"/>
        <v/>
      </c>
      <c r="CI927" s="142" t="str">
        <f t="shared" si="1266"/>
        <v/>
      </c>
      <c r="CJ927" s="119"/>
      <c r="CK927" s="109"/>
      <c r="CL927" s="166" t="str">
        <f t="shared" si="1267"/>
        <v/>
      </c>
      <c r="CM927" s="166" t="str">
        <f t="shared" si="1268"/>
        <v/>
      </c>
      <c r="CN927" s="163" t="str">
        <f t="shared" si="1269"/>
        <v/>
      </c>
      <c r="CO927" s="164" t="str">
        <f t="shared" si="1270"/>
        <v/>
      </c>
      <c r="CP927" s="109"/>
      <c r="CQ927" s="163" t="str">
        <f t="shared" si="1271"/>
        <v/>
      </c>
      <c r="CR927" s="163" t="str">
        <f t="shared" si="1272"/>
        <v/>
      </c>
      <c r="CS927" s="109"/>
      <c r="CT927" s="112" t="str">
        <f t="shared" si="1304"/>
        <v/>
      </c>
      <c r="CU927" s="145" t="str">
        <f t="shared" si="1305"/>
        <v/>
      </c>
      <c r="CV927" s="111" t="str">
        <f t="shared" si="1306"/>
        <v/>
      </c>
      <c r="CW927" s="111" t="str">
        <f t="shared" si="1307"/>
        <v/>
      </c>
      <c r="CX927" s="109" t="str">
        <f t="shared" si="1273"/>
        <v/>
      </c>
      <c r="CY927" s="126" t="str">
        <f t="shared" si="1274"/>
        <v/>
      </c>
      <c r="CZ927" s="126" t="str">
        <f t="shared" si="1275"/>
        <v/>
      </c>
      <c r="DA927" s="126" t="str">
        <f t="shared" si="1276"/>
        <v/>
      </c>
      <c r="DB927" s="145" t="str">
        <f t="shared" si="1277"/>
        <v/>
      </c>
      <c r="DC927" s="143" t="str">
        <f t="shared" si="1278"/>
        <v/>
      </c>
      <c r="DD927" s="121"/>
      <c r="DE927" s="113" t="str">
        <f t="shared" si="1279"/>
        <v/>
      </c>
      <c r="DF927" s="113" t="str">
        <f t="shared" si="1280"/>
        <v/>
      </c>
      <c r="DG927" s="111" t="e">
        <f t="shared" si="1308"/>
        <v>#N/A</v>
      </c>
      <c r="DH927" s="108" t="str">
        <f t="shared" si="1281"/>
        <v/>
      </c>
      <c r="DI927" s="108" t="str">
        <f t="shared" si="1309"/>
        <v/>
      </c>
      <c r="DJ927" s="108" t="str">
        <f t="shared" si="1310"/>
        <v/>
      </c>
      <c r="DK927" s="108" t="str">
        <f t="shared" si="1313"/>
        <v/>
      </c>
      <c r="DL927" s="108" t="str">
        <f t="shared" si="1311"/>
        <v/>
      </c>
      <c r="DM927" s="108" t="str">
        <f t="shared" si="1312"/>
        <v/>
      </c>
      <c r="DN927" s="103"/>
      <c r="DO927" s="170" t="str">
        <f t="shared" si="1282"/>
        <v/>
      </c>
      <c r="DP927" s="170" t="str">
        <f t="shared" si="1283"/>
        <v/>
      </c>
      <c r="DQ927" s="170" t="str">
        <f t="shared" si="1284"/>
        <v/>
      </c>
      <c r="DR927" s="55" t="str">
        <f t="shared" si="1285"/>
        <v/>
      </c>
      <c r="DS927" s="55" t="str">
        <f t="shared" si="1286"/>
        <v/>
      </c>
      <c r="DT927" s="173" t="str">
        <f t="shared" si="1287"/>
        <v/>
      </c>
      <c r="DU927" s="55" t="str">
        <f t="shared" si="1288"/>
        <v/>
      </c>
      <c r="DV927" s="21" t="str">
        <f t="shared" si="1289"/>
        <v/>
      </c>
      <c r="DW927" s="11" t="str">
        <f t="shared" si="1314"/>
        <v/>
      </c>
      <c r="DX927" s="12" t="str">
        <f t="shared" si="1290"/>
        <v/>
      </c>
      <c r="DY927" s="15"/>
    </row>
    <row r="928" spans="1:129" ht="19.899999999999999" customHeight="1" x14ac:dyDescent="0.25">
      <c r="A928" s="47">
        <f t="shared" si="1291"/>
        <v>927</v>
      </c>
      <c r="B928" s="176"/>
      <c r="C928" s="194"/>
      <c r="D928" s="176"/>
      <c r="E928" s="194"/>
      <c r="F928" s="192"/>
      <c r="G928" s="193"/>
      <c r="H928" s="176"/>
      <c r="I928" s="176"/>
      <c r="J928" s="180"/>
      <c r="K928" s="180"/>
      <c r="L928" s="180"/>
      <c r="M928" s="40"/>
      <c r="N928" s="10" t="str">
        <f t="shared" si="1234"/>
        <v/>
      </c>
      <c r="O928" s="13"/>
      <c r="P928" s="26" t="str">
        <f t="shared" si="1317"/>
        <v/>
      </c>
      <c r="Q928" s="26" t="str">
        <f t="shared" si="1317"/>
        <v/>
      </c>
      <c r="R928" s="26" t="str">
        <f t="shared" si="1317"/>
        <v/>
      </c>
      <c r="S928" s="26" t="str">
        <f t="shared" si="1317"/>
        <v/>
      </c>
      <c r="T928" s="26" t="str">
        <f t="shared" si="1317"/>
        <v/>
      </c>
      <c r="U928" s="157" t="str">
        <f t="shared" si="1317"/>
        <v/>
      </c>
      <c r="V928" s="26" t="str">
        <f t="shared" si="1317"/>
        <v/>
      </c>
      <c r="W928" s="26" t="str">
        <f t="shared" si="1317"/>
        <v/>
      </c>
      <c r="X928" s="26" t="str">
        <f t="shared" si="1317"/>
        <v/>
      </c>
      <c r="Y928" s="24" t="str">
        <f t="shared" si="1317"/>
        <v/>
      </c>
      <c r="Z928" s="18" t="str">
        <f t="shared" si="1316"/>
        <v/>
      </c>
      <c r="AA928" s="24" t="str">
        <f t="shared" si="1316"/>
        <v/>
      </c>
      <c r="AB928" s="24" t="str">
        <f t="shared" si="1316"/>
        <v/>
      </c>
      <c r="AC928" s="26" t="str">
        <f t="shared" si="1316"/>
        <v/>
      </c>
      <c r="AD928" s="33" t="str">
        <f t="shared" si="1316"/>
        <v/>
      </c>
      <c r="AE928" s="24" t="str">
        <f t="shared" si="1316"/>
        <v/>
      </c>
      <c r="AF928" s="26" t="str">
        <f t="shared" si="1316"/>
        <v/>
      </c>
      <c r="AG928" s="24" t="str">
        <f t="shared" si="1316"/>
        <v/>
      </c>
      <c r="AH928" s="26" t="str">
        <f t="shared" si="1316"/>
        <v/>
      </c>
      <c r="AI928" s="26" t="str">
        <f t="shared" si="1316"/>
        <v/>
      </c>
      <c r="AJ928" s="26" t="str">
        <f t="shared" si="1316"/>
        <v/>
      </c>
      <c r="AK928" s="26" t="str">
        <f t="shared" si="1316"/>
        <v/>
      </c>
      <c r="AL928" s="26" t="str">
        <f t="shared" si="1316"/>
        <v/>
      </c>
      <c r="AM928" s="18" t="str">
        <f t="shared" si="1316"/>
        <v/>
      </c>
      <c r="AN928" s="9"/>
      <c r="AO928" s="152" t="str">
        <f t="shared" si="1292"/>
        <v/>
      </c>
      <c r="AP928" s="150" t="str">
        <f t="shared" si="1235"/>
        <v/>
      </c>
      <c r="AQ928" s="151" t="str">
        <f t="shared" si="1236"/>
        <v/>
      </c>
      <c r="AR928" s="107" t="str">
        <f t="shared" si="1237"/>
        <v/>
      </c>
      <c r="AS928" s="128" t="str">
        <f t="shared" si="1238"/>
        <v/>
      </c>
      <c r="AT928" s="114" t="str">
        <f t="shared" si="1293"/>
        <v/>
      </c>
      <c r="AU928" s="114" t="str">
        <f t="shared" si="1294"/>
        <v/>
      </c>
      <c r="AV928" s="114" t="str">
        <f t="shared" si="1295"/>
        <v/>
      </c>
      <c r="AW928" s="114" t="str">
        <f t="shared" si="1296"/>
        <v/>
      </c>
      <c r="AX928" s="117" t="str">
        <f t="shared" si="1297"/>
        <v/>
      </c>
      <c r="AY928" s="117" t="str">
        <f t="shared" si="1298"/>
        <v/>
      </c>
      <c r="AZ928" s="111" t="str">
        <f t="shared" si="1299"/>
        <v/>
      </c>
      <c r="BA928" s="133" t="str">
        <f t="shared" si="1300"/>
        <v/>
      </c>
      <c r="BB928" s="126" t="str">
        <f t="shared" si="1239"/>
        <v/>
      </c>
      <c r="BC928" s="126" t="str">
        <f t="shared" si="1240"/>
        <v/>
      </c>
      <c r="BD928" s="127" t="str">
        <f t="shared" si="1241"/>
        <v/>
      </c>
      <c r="BE928" s="115" t="str">
        <f t="shared" si="1242"/>
        <v/>
      </c>
      <c r="BF928" s="148" t="str">
        <f t="shared" si="1243"/>
        <v/>
      </c>
      <c r="BG928" s="126" t="str">
        <f t="shared" si="1244"/>
        <v/>
      </c>
      <c r="BH928" s="126" t="str">
        <f t="shared" si="1245"/>
        <v/>
      </c>
      <c r="BI928" s="126" t="str">
        <f t="shared" si="1246"/>
        <v/>
      </c>
      <c r="BJ928" s="126" t="str">
        <f t="shared" si="1247"/>
        <v/>
      </c>
      <c r="BK928" s="111" t="str">
        <f t="shared" si="1248"/>
        <v/>
      </c>
      <c r="BL928" s="118" t="str">
        <f t="shared" si="1301"/>
        <v/>
      </c>
      <c r="BM928" s="115" t="str">
        <f t="shared" si="1249"/>
        <v/>
      </c>
      <c r="BN928" s="110" t="str">
        <f t="shared" si="1250"/>
        <v/>
      </c>
      <c r="BO928" s="110" t="str">
        <f t="shared" si="1251"/>
        <v/>
      </c>
      <c r="BP928" s="111" t="str">
        <f t="shared" si="1302"/>
        <v/>
      </c>
      <c r="BQ928" s="110" t="str">
        <f t="shared" si="1303"/>
        <v/>
      </c>
      <c r="BR928" s="153"/>
      <c r="BS928" s="115" t="str">
        <f t="shared" si="1252"/>
        <v/>
      </c>
      <c r="BT928" s="132" t="str">
        <f t="shared" si="1315"/>
        <v/>
      </c>
      <c r="BU928" s="146" t="str">
        <f t="shared" si="1253"/>
        <v/>
      </c>
      <c r="BV928" s="115" t="str">
        <f t="shared" si="1254"/>
        <v/>
      </c>
      <c r="BW928" s="118" t="str">
        <f t="shared" si="1255"/>
        <v/>
      </c>
      <c r="BX928" s="119"/>
      <c r="BY928" s="111" t="str">
        <f t="shared" si="1256"/>
        <v/>
      </c>
      <c r="BZ928" s="111" t="str">
        <f t="shared" si="1257"/>
        <v/>
      </c>
      <c r="CA928" s="111" t="str">
        <f t="shared" si="1258"/>
        <v/>
      </c>
      <c r="CB928" s="142" t="str">
        <f t="shared" si="1259"/>
        <v/>
      </c>
      <c r="CC928" s="184" t="str">
        <f t="shared" si="1260"/>
        <v/>
      </c>
      <c r="CD928" s="115" t="str">
        <f t="shared" si="1261"/>
        <v/>
      </c>
      <c r="CE928" s="115" t="str">
        <f t="shared" si="1262"/>
        <v/>
      </c>
      <c r="CF928" s="125" t="str">
        <f t="shared" si="1263"/>
        <v/>
      </c>
      <c r="CG928" s="125" t="str">
        <f t="shared" si="1264"/>
        <v/>
      </c>
      <c r="CH928" s="149" t="str">
        <f t="shared" si="1265"/>
        <v/>
      </c>
      <c r="CI928" s="142" t="str">
        <f t="shared" si="1266"/>
        <v/>
      </c>
      <c r="CJ928" s="119"/>
      <c r="CK928" s="109"/>
      <c r="CL928" s="166" t="str">
        <f t="shared" si="1267"/>
        <v/>
      </c>
      <c r="CM928" s="166" t="str">
        <f t="shared" si="1268"/>
        <v/>
      </c>
      <c r="CN928" s="163" t="str">
        <f t="shared" si="1269"/>
        <v/>
      </c>
      <c r="CO928" s="164" t="str">
        <f t="shared" si="1270"/>
        <v/>
      </c>
      <c r="CP928" s="109"/>
      <c r="CQ928" s="163" t="str">
        <f t="shared" si="1271"/>
        <v/>
      </c>
      <c r="CR928" s="163" t="str">
        <f t="shared" si="1272"/>
        <v/>
      </c>
      <c r="CS928" s="109"/>
      <c r="CT928" s="112" t="str">
        <f t="shared" si="1304"/>
        <v/>
      </c>
      <c r="CU928" s="145" t="str">
        <f t="shared" si="1305"/>
        <v/>
      </c>
      <c r="CV928" s="111" t="str">
        <f t="shared" si="1306"/>
        <v/>
      </c>
      <c r="CW928" s="111" t="str">
        <f t="shared" si="1307"/>
        <v/>
      </c>
      <c r="CX928" s="109" t="str">
        <f t="shared" si="1273"/>
        <v/>
      </c>
      <c r="CY928" s="126" t="str">
        <f t="shared" si="1274"/>
        <v/>
      </c>
      <c r="CZ928" s="126" t="str">
        <f t="shared" si="1275"/>
        <v/>
      </c>
      <c r="DA928" s="126" t="str">
        <f t="shared" si="1276"/>
        <v/>
      </c>
      <c r="DB928" s="145" t="str">
        <f t="shared" si="1277"/>
        <v/>
      </c>
      <c r="DC928" s="143" t="str">
        <f t="shared" si="1278"/>
        <v/>
      </c>
      <c r="DD928" s="121"/>
      <c r="DE928" s="113" t="str">
        <f t="shared" si="1279"/>
        <v/>
      </c>
      <c r="DF928" s="113" t="str">
        <f t="shared" si="1280"/>
        <v/>
      </c>
      <c r="DG928" s="111" t="e">
        <f t="shared" si="1308"/>
        <v>#N/A</v>
      </c>
      <c r="DH928" s="108" t="str">
        <f t="shared" si="1281"/>
        <v/>
      </c>
      <c r="DI928" s="108" t="str">
        <f t="shared" si="1309"/>
        <v/>
      </c>
      <c r="DJ928" s="108" t="str">
        <f t="shared" si="1310"/>
        <v/>
      </c>
      <c r="DK928" s="108" t="str">
        <f t="shared" si="1313"/>
        <v/>
      </c>
      <c r="DL928" s="108" t="str">
        <f t="shared" si="1311"/>
        <v/>
      </c>
      <c r="DM928" s="108" t="str">
        <f t="shared" si="1312"/>
        <v/>
      </c>
      <c r="DN928" s="103"/>
      <c r="DO928" s="170" t="str">
        <f t="shared" si="1282"/>
        <v/>
      </c>
      <c r="DP928" s="170" t="str">
        <f t="shared" si="1283"/>
        <v/>
      </c>
      <c r="DQ928" s="170" t="str">
        <f t="shared" si="1284"/>
        <v/>
      </c>
      <c r="DR928" s="55" t="str">
        <f t="shared" si="1285"/>
        <v/>
      </c>
      <c r="DS928" s="55" t="str">
        <f t="shared" si="1286"/>
        <v/>
      </c>
      <c r="DT928" s="173" t="str">
        <f t="shared" si="1287"/>
        <v/>
      </c>
      <c r="DU928" s="55" t="str">
        <f t="shared" si="1288"/>
        <v/>
      </c>
      <c r="DV928" s="21" t="str">
        <f t="shared" si="1289"/>
        <v/>
      </c>
      <c r="DW928" s="11" t="str">
        <f t="shared" si="1314"/>
        <v/>
      </c>
      <c r="DX928" s="12" t="str">
        <f t="shared" si="1290"/>
        <v/>
      </c>
      <c r="DY928" s="15"/>
    </row>
    <row r="929" spans="1:129" ht="19.899999999999999" customHeight="1" x14ac:dyDescent="0.25">
      <c r="A929" s="47">
        <f t="shared" si="1291"/>
        <v>928</v>
      </c>
      <c r="B929" s="176"/>
      <c r="C929" s="194"/>
      <c r="D929" s="176"/>
      <c r="E929" s="194"/>
      <c r="F929" s="192"/>
      <c r="G929" s="193"/>
      <c r="H929" s="176"/>
      <c r="I929" s="176"/>
      <c r="J929" s="180"/>
      <c r="K929" s="180"/>
      <c r="L929" s="180"/>
      <c r="M929" s="40"/>
      <c r="N929" s="10" t="str">
        <f t="shared" si="1234"/>
        <v/>
      </c>
      <c r="O929" s="13"/>
      <c r="P929" s="26" t="str">
        <f t="shared" si="1317"/>
        <v/>
      </c>
      <c r="Q929" s="26" t="str">
        <f t="shared" si="1317"/>
        <v/>
      </c>
      <c r="R929" s="26" t="str">
        <f t="shared" si="1317"/>
        <v/>
      </c>
      <c r="S929" s="26" t="str">
        <f t="shared" si="1317"/>
        <v/>
      </c>
      <c r="T929" s="26" t="str">
        <f t="shared" si="1317"/>
        <v/>
      </c>
      <c r="U929" s="157" t="str">
        <f t="shared" si="1317"/>
        <v/>
      </c>
      <c r="V929" s="26" t="str">
        <f t="shared" si="1317"/>
        <v/>
      </c>
      <c r="W929" s="26" t="str">
        <f t="shared" si="1317"/>
        <v/>
      </c>
      <c r="X929" s="26" t="str">
        <f t="shared" si="1317"/>
        <v/>
      </c>
      <c r="Y929" s="24" t="str">
        <f t="shared" si="1317"/>
        <v/>
      </c>
      <c r="Z929" s="18" t="str">
        <f t="shared" si="1316"/>
        <v/>
      </c>
      <c r="AA929" s="24" t="str">
        <f t="shared" si="1316"/>
        <v/>
      </c>
      <c r="AB929" s="24" t="str">
        <f t="shared" si="1316"/>
        <v/>
      </c>
      <c r="AC929" s="26" t="str">
        <f t="shared" si="1316"/>
        <v/>
      </c>
      <c r="AD929" s="33" t="str">
        <f t="shared" si="1316"/>
        <v/>
      </c>
      <c r="AE929" s="24" t="str">
        <f t="shared" si="1316"/>
        <v/>
      </c>
      <c r="AF929" s="26" t="str">
        <f t="shared" si="1316"/>
        <v/>
      </c>
      <c r="AG929" s="24" t="str">
        <f t="shared" si="1316"/>
        <v/>
      </c>
      <c r="AH929" s="26" t="str">
        <f t="shared" si="1316"/>
        <v/>
      </c>
      <c r="AI929" s="26" t="str">
        <f t="shared" si="1316"/>
        <v/>
      </c>
      <c r="AJ929" s="26" t="str">
        <f t="shared" si="1316"/>
        <v/>
      </c>
      <c r="AK929" s="26" t="str">
        <f t="shared" si="1316"/>
        <v/>
      </c>
      <c r="AL929" s="26" t="str">
        <f t="shared" si="1316"/>
        <v/>
      </c>
      <c r="AM929" s="18" t="str">
        <f t="shared" si="1316"/>
        <v/>
      </c>
      <c r="AN929" s="9"/>
      <c r="AO929" s="152" t="str">
        <f t="shared" si="1292"/>
        <v/>
      </c>
      <c r="AP929" s="150" t="str">
        <f t="shared" si="1235"/>
        <v/>
      </c>
      <c r="AQ929" s="151" t="str">
        <f t="shared" si="1236"/>
        <v/>
      </c>
      <c r="AR929" s="107" t="str">
        <f t="shared" si="1237"/>
        <v/>
      </c>
      <c r="AS929" s="128" t="str">
        <f t="shared" si="1238"/>
        <v/>
      </c>
      <c r="AT929" s="114" t="str">
        <f t="shared" si="1293"/>
        <v/>
      </c>
      <c r="AU929" s="114" t="str">
        <f t="shared" si="1294"/>
        <v/>
      </c>
      <c r="AV929" s="114" t="str">
        <f t="shared" si="1295"/>
        <v/>
      </c>
      <c r="AW929" s="114" t="str">
        <f t="shared" si="1296"/>
        <v/>
      </c>
      <c r="AX929" s="117" t="str">
        <f t="shared" si="1297"/>
        <v/>
      </c>
      <c r="AY929" s="117" t="str">
        <f t="shared" si="1298"/>
        <v/>
      </c>
      <c r="AZ929" s="111" t="str">
        <f t="shared" si="1299"/>
        <v/>
      </c>
      <c r="BA929" s="133" t="str">
        <f t="shared" si="1300"/>
        <v/>
      </c>
      <c r="BB929" s="126" t="str">
        <f t="shared" si="1239"/>
        <v/>
      </c>
      <c r="BC929" s="126" t="str">
        <f t="shared" si="1240"/>
        <v/>
      </c>
      <c r="BD929" s="127" t="str">
        <f t="shared" si="1241"/>
        <v/>
      </c>
      <c r="BE929" s="115" t="str">
        <f t="shared" si="1242"/>
        <v/>
      </c>
      <c r="BF929" s="148" t="str">
        <f t="shared" si="1243"/>
        <v/>
      </c>
      <c r="BG929" s="126" t="str">
        <f t="shared" si="1244"/>
        <v/>
      </c>
      <c r="BH929" s="126" t="str">
        <f t="shared" si="1245"/>
        <v/>
      </c>
      <c r="BI929" s="126" t="str">
        <f t="shared" si="1246"/>
        <v/>
      </c>
      <c r="BJ929" s="126" t="str">
        <f t="shared" si="1247"/>
        <v/>
      </c>
      <c r="BK929" s="111" t="str">
        <f t="shared" si="1248"/>
        <v/>
      </c>
      <c r="BL929" s="118" t="str">
        <f t="shared" si="1301"/>
        <v/>
      </c>
      <c r="BM929" s="115" t="str">
        <f t="shared" si="1249"/>
        <v/>
      </c>
      <c r="BN929" s="110" t="str">
        <f t="shared" si="1250"/>
        <v/>
      </c>
      <c r="BO929" s="110" t="str">
        <f t="shared" si="1251"/>
        <v/>
      </c>
      <c r="BP929" s="111" t="str">
        <f t="shared" si="1302"/>
        <v/>
      </c>
      <c r="BQ929" s="110" t="str">
        <f t="shared" si="1303"/>
        <v/>
      </c>
      <c r="BR929" s="153"/>
      <c r="BS929" s="115" t="str">
        <f t="shared" si="1252"/>
        <v/>
      </c>
      <c r="BT929" s="132" t="str">
        <f t="shared" si="1315"/>
        <v/>
      </c>
      <c r="BU929" s="146" t="str">
        <f t="shared" si="1253"/>
        <v/>
      </c>
      <c r="BV929" s="115" t="str">
        <f t="shared" si="1254"/>
        <v/>
      </c>
      <c r="BW929" s="118" t="str">
        <f t="shared" si="1255"/>
        <v/>
      </c>
      <c r="BX929" s="119"/>
      <c r="BY929" s="111" t="str">
        <f t="shared" si="1256"/>
        <v/>
      </c>
      <c r="BZ929" s="111" t="str">
        <f t="shared" si="1257"/>
        <v/>
      </c>
      <c r="CA929" s="111" t="str">
        <f t="shared" si="1258"/>
        <v/>
      </c>
      <c r="CB929" s="142" t="str">
        <f t="shared" si="1259"/>
        <v/>
      </c>
      <c r="CC929" s="184" t="str">
        <f t="shared" si="1260"/>
        <v/>
      </c>
      <c r="CD929" s="115" t="str">
        <f t="shared" si="1261"/>
        <v/>
      </c>
      <c r="CE929" s="115" t="str">
        <f t="shared" si="1262"/>
        <v/>
      </c>
      <c r="CF929" s="125" t="str">
        <f t="shared" si="1263"/>
        <v/>
      </c>
      <c r="CG929" s="125" t="str">
        <f t="shared" si="1264"/>
        <v/>
      </c>
      <c r="CH929" s="149" t="str">
        <f t="shared" si="1265"/>
        <v/>
      </c>
      <c r="CI929" s="142" t="str">
        <f t="shared" si="1266"/>
        <v/>
      </c>
      <c r="CJ929" s="119"/>
      <c r="CK929" s="109"/>
      <c r="CL929" s="166" t="str">
        <f t="shared" si="1267"/>
        <v/>
      </c>
      <c r="CM929" s="166" t="str">
        <f t="shared" si="1268"/>
        <v/>
      </c>
      <c r="CN929" s="163" t="str">
        <f t="shared" si="1269"/>
        <v/>
      </c>
      <c r="CO929" s="164" t="str">
        <f t="shared" si="1270"/>
        <v/>
      </c>
      <c r="CP929" s="109"/>
      <c r="CQ929" s="163" t="str">
        <f t="shared" si="1271"/>
        <v/>
      </c>
      <c r="CR929" s="163" t="str">
        <f t="shared" si="1272"/>
        <v/>
      </c>
      <c r="CS929" s="109"/>
      <c r="CT929" s="112" t="str">
        <f t="shared" si="1304"/>
        <v/>
      </c>
      <c r="CU929" s="145" t="str">
        <f t="shared" si="1305"/>
        <v/>
      </c>
      <c r="CV929" s="111" t="str">
        <f t="shared" si="1306"/>
        <v/>
      </c>
      <c r="CW929" s="111" t="str">
        <f t="shared" si="1307"/>
        <v/>
      </c>
      <c r="CX929" s="109" t="str">
        <f t="shared" si="1273"/>
        <v/>
      </c>
      <c r="CY929" s="126" t="str">
        <f t="shared" si="1274"/>
        <v/>
      </c>
      <c r="CZ929" s="126" t="str">
        <f t="shared" si="1275"/>
        <v/>
      </c>
      <c r="DA929" s="126" t="str">
        <f t="shared" si="1276"/>
        <v/>
      </c>
      <c r="DB929" s="145" t="str">
        <f t="shared" si="1277"/>
        <v/>
      </c>
      <c r="DC929" s="143" t="str">
        <f t="shared" si="1278"/>
        <v/>
      </c>
      <c r="DD929" s="121"/>
      <c r="DE929" s="113" t="str">
        <f t="shared" si="1279"/>
        <v/>
      </c>
      <c r="DF929" s="113" t="str">
        <f t="shared" si="1280"/>
        <v/>
      </c>
      <c r="DG929" s="111" t="e">
        <f t="shared" si="1308"/>
        <v>#N/A</v>
      </c>
      <c r="DH929" s="108" t="str">
        <f t="shared" si="1281"/>
        <v/>
      </c>
      <c r="DI929" s="108" t="str">
        <f t="shared" si="1309"/>
        <v/>
      </c>
      <c r="DJ929" s="108" t="str">
        <f t="shared" si="1310"/>
        <v/>
      </c>
      <c r="DK929" s="108" t="str">
        <f t="shared" si="1313"/>
        <v/>
      </c>
      <c r="DL929" s="108" t="str">
        <f t="shared" si="1311"/>
        <v/>
      </c>
      <c r="DM929" s="108" t="str">
        <f t="shared" si="1312"/>
        <v/>
      </c>
      <c r="DN929" s="103"/>
      <c r="DO929" s="170" t="str">
        <f t="shared" si="1282"/>
        <v/>
      </c>
      <c r="DP929" s="170" t="str">
        <f t="shared" si="1283"/>
        <v/>
      </c>
      <c r="DQ929" s="170" t="str">
        <f t="shared" si="1284"/>
        <v/>
      </c>
      <c r="DR929" s="55" t="str">
        <f t="shared" si="1285"/>
        <v/>
      </c>
      <c r="DS929" s="55" t="str">
        <f t="shared" si="1286"/>
        <v/>
      </c>
      <c r="DT929" s="173" t="str">
        <f t="shared" si="1287"/>
        <v/>
      </c>
      <c r="DU929" s="55" t="str">
        <f t="shared" si="1288"/>
        <v/>
      </c>
      <c r="DV929" s="21" t="str">
        <f t="shared" si="1289"/>
        <v/>
      </c>
      <c r="DW929" s="11" t="str">
        <f t="shared" si="1314"/>
        <v/>
      </c>
      <c r="DX929" s="12" t="str">
        <f t="shared" si="1290"/>
        <v/>
      </c>
      <c r="DY929" s="15"/>
    </row>
    <row r="930" spans="1:129" ht="19.899999999999999" customHeight="1" x14ac:dyDescent="0.25">
      <c r="A930" s="47">
        <f t="shared" si="1291"/>
        <v>929</v>
      </c>
      <c r="B930" s="176"/>
      <c r="C930" s="194"/>
      <c r="D930" s="176"/>
      <c r="E930" s="194"/>
      <c r="F930" s="192"/>
      <c r="G930" s="193"/>
      <c r="H930" s="176"/>
      <c r="I930" s="176"/>
      <c r="J930" s="180"/>
      <c r="K930" s="180"/>
      <c r="L930" s="180"/>
      <c r="M930" s="40"/>
      <c r="N930" s="10" t="str">
        <f t="shared" si="1234"/>
        <v/>
      </c>
      <c r="O930" s="13"/>
      <c r="P930" s="26" t="str">
        <f t="shared" si="1317"/>
        <v/>
      </c>
      <c r="Q930" s="26" t="str">
        <f t="shared" si="1317"/>
        <v/>
      </c>
      <c r="R930" s="26" t="str">
        <f t="shared" si="1317"/>
        <v/>
      </c>
      <c r="S930" s="26" t="str">
        <f t="shared" si="1317"/>
        <v/>
      </c>
      <c r="T930" s="26" t="str">
        <f t="shared" si="1317"/>
        <v/>
      </c>
      <c r="U930" s="157" t="str">
        <f t="shared" si="1317"/>
        <v/>
      </c>
      <c r="V930" s="26" t="str">
        <f t="shared" si="1317"/>
        <v/>
      </c>
      <c r="W930" s="26" t="str">
        <f t="shared" si="1317"/>
        <v/>
      </c>
      <c r="X930" s="26" t="str">
        <f t="shared" si="1317"/>
        <v/>
      </c>
      <c r="Y930" s="24" t="str">
        <f t="shared" si="1317"/>
        <v/>
      </c>
      <c r="Z930" s="18" t="str">
        <f t="shared" si="1316"/>
        <v/>
      </c>
      <c r="AA930" s="24" t="str">
        <f t="shared" si="1316"/>
        <v/>
      </c>
      <c r="AB930" s="24" t="str">
        <f t="shared" si="1316"/>
        <v/>
      </c>
      <c r="AC930" s="26" t="str">
        <f t="shared" si="1316"/>
        <v/>
      </c>
      <c r="AD930" s="33" t="str">
        <f t="shared" si="1316"/>
        <v/>
      </c>
      <c r="AE930" s="24" t="str">
        <f t="shared" si="1316"/>
        <v/>
      </c>
      <c r="AF930" s="26" t="str">
        <f t="shared" si="1316"/>
        <v/>
      </c>
      <c r="AG930" s="24" t="str">
        <f t="shared" si="1316"/>
        <v/>
      </c>
      <c r="AH930" s="26" t="str">
        <f t="shared" si="1316"/>
        <v/>
      </c>
      <c r="AI930" s="26" t="str">
        <f t="shared" si="1316"/>
        <v/>
      </c>
      <c r="AJ930" s="26" t="str">
        <f t="shared" si="1316"/>
        <v/>
      </c>
      <c r="AK930" s="26" t="str">
        <f t="shared" si="1316"/>
        <v/>
      </c>
      <c r="AL930" s="26" t="str">
        <f t="shared" si="1316"/>
        <v/>
      </c>
      <c r="AM930" s="18" t="str">
        <f t="shared" si="1316"/>
        <v/>
      </c>
      <c r="AN930" s="9"/>
      <c r="AO930" s="152" t="str">
        <f t="shared" si="1292"/>
        <v/>
      </c>
      <c r="AP930" s="150" t="str">
        <f t="shared" si="1235"/>
        <v/>
      </c>
      <c r="AQ930" s="151" t="str">
        <f t="shared" si="1236"/>
        <v/>
      </c>
      <c r="AR930" s="107" t="str">
        <f t="shared" si="1237"/>
        <v/>
      </c>
      <c r="AS930" s="128" t="str">
        <f t="shared" si="1238"/>
        <v/>
      </c>
      <c r="AT930" s="114" t="str">
        <f t="shared" si="1293"/>
        <v/>
      </c>
      <c r="AU930" s="114" t="str">
        <f t="shared" si="1294"/>
        <v/>
      </c>
      <c r="AV930" s="114" t="str">
        <f t="shared" si="1295"/>
        <v/>
      </c>
      <c r="AW930" s="114" t="str">
        <f t="shared" si="1296"/>
        <v/>
      </c>
      <c r="AX930" s="117" t="str">
        <f t="shared" si="1297"/>
        <v/>
      </c>
      <c r="AY930" s="117" t="str">
        <f t="shared" si="1298"/>
        <v/>
      </c>
      <c r="AZ930" s="111" t="str">
        <f t="shared" si="1299"/>
        <v/>
      </c>
      <c r="BA930" s="133" t="str">
        <f t="shared" si="1300"/>
        <v/>
      </c>
      <c r="BB930" s="126" t="str">
        <f t="shared" si="1239"/>
        <v/>
      </c>
      <c r="BC930" s="126" t="str">
        <f t="shared" si="1240"/>
        <v/>
      </c>
      <c r="BD930" s="127" t="str">
        <f t="shared" si="1241"/>
        <v/>
      </c>
      <c r="BE930" s="115" t="str">
        <f t="shared" si="1242"/>
        <v/>
      </c>
      <c r="BF930" s="148" t="str">
        <f t="shared" si="1243"/>
        <v/>
      </c>
      <c r="BG930" s="126" t="str">
        <f t="shared" si="1244"/>
        <v/>
      </c>
      <c r="BH930" s="126" t="str">
        <f t="shared" si="1245"/>
        <v/>
      </c>
      <c r="BI930" s="126" t="str">
        <f t="shared" si="1246"/>
        <v/>
      </c>
      <c r="BJ930" s="126" t="str">
        <f t="shared" si="1247"/>
        <v/>
      </c>
      <c r="BK930" s="111" t="str">
        <f t="shared" si="1248"/>
        <v/>
      </c>
      <c r="BL930" s="118" t="str">
        <f t="shared" si="1301"/>
        <v/>
      </c>
      <c r="BM930" s="115" t="str">
        <f t="shared" si="1249"/>
        <v/>
      </c>
      <c r="BN930" s="110" t="str">
        <f t="shared" si="1250"/>
        <v/>
      </c>
      <c r="BO930" s="110" t="str">
        <f t="shared" si="1251"/>
        <v/>
      </c>
      <c r="BP930" s="111" t="str">
        <f t="shared" si="1302"/>
        <v/>
      </c>
      <c r="BQ930" s="110" t="str">
        <f t="shared" si="1303"/>
        <v/>
      </c>
      <c r="BR930" s="153"/>
      <c r="BS930" s="115" t="str">
        <f t="shared" si="1252"/>
        <v/>
      </c>
      <c r="BT930" s="132" t="str">
        <f t="shared" si="1315"/>
        <v/>
      </c>
      <c r="BU930" s="146" t="str">
        <f t="shared" si="1253"/>
        <v/>
      </c>
      <c r="BV930" s="115" t="str">
        <f t="shared" si="1254"/>
        <v/>
      </c>
      <c r="BW930" s="118" t="str">
        <f t="shared" si="1255"/>
        <v/>
      </c>
      <c r="BX930" s="119"/>
      <c r="BY930" s="111" t="str">
        <f t="shared" si="1256"/>
        <v/>
      </c>
      <c r="BZ930" s="111" t="str">
        <f t="shared" si="1257"/>
        <v/>
      </c>
      <c r="CA930" s="111" t="str">
        <f t="shared" si="1258"/>
        <v/>
      </c>
      <c r="CB930" s="142" t="str">
        <f t="shared" si="1259"/>
        <v/>
      </c>
      <c r="CC930" s="184" t="str">
        <f t="shared" si="1260"/>
        <v/>
      </c>
      <c r="CD930" s="115" t="str">
        <f t="shared" si="1261"/>
        <v/>
      </c>
      <c r="CE930" s="115" t="str">
        <f t="shared" si="1262"/>
        <v/>
      </c>
      <c r="CF930" s="125" t="str">
        <f t="shared" si="1263"/>
        <v/>
      </c>
      <c r="CG930" s="125" t="str">
        <f t="shared" si="1264"/>
        <v/>
      </c>
      <c r="CH930" s="149" t="str">
        <f t="shared" si="1265"/>
        <v/>
      </c>
      <c r="CI930" s="142" t="str">
        <f t="shared" si="1266"/>
        <v/>
      </c>
      <c r="CJ930" s="119"/>
      <c r="CK930" s="109"/>
      <c r="CL930" s="166" t="str">
        <f t="shared" si="1267"/>
        <v/>
      </c>
      <c r="CM930" s="166" t="str">
        <f t="shared" si="1268"/>
        <v/>
      </c>
      <c r="CN930" s="163" t="str">
        <f t="shared" si="1269"/>
        <v/>
      </c>
      <c r="CO930" s="164" t="str">
        <f t="shared" si="1270"/>
        <v/>
      </c>
      <c r="CP930" s="109"/>
      <c r="CQ930" s="163" t="str">
        <f t="shared" si="1271"/>
        <v/>
      </c>
      <c r="CR930" s="163" t="str">
        <f t="shared" si="1272"/>
        <v/>
      </c>
      <c r="CS930" s="109"/>
      <c r="CT930" s="112" t="str">
        <f t="shared" si="1304"/>
        <v/>
      </c>
      <c r="CU930" s="145" t="str">
        <f t="shared" si="1305"/>
        <v/>
      </c>
      <c r="CV930" s="111" t="str">
        <f t="shared" si="1306"/>
        <v/>
      </c>
      <c r="CW930" s="111" t="str">
        <f t="shared" si="1307"/>
        <v/>
      </c>
      <c r="CX930" s="109" t="str">
        <f t="shared" si="1273"/>
        <v/>
      </c>
      <c r="CY930" s="126" t="str">
        <f t="shared" si="1274"/>
        <v/>
      </c>
      <c r="CZ930" s="126" t="str">
        <f t="shared" si="1275"/>
        <v/>
      </c>
      <c r="DA930" s="126" t="str">
        <f t="shared" si="1276"/>
        <v/>
      </c>
      <c r="DB930" s="145" t="str">
        <f t="shared" si="1277"/>
        <v/>
      </c>
      <c r="DC930" s="143" t="str">
        <f t="shared" si="1278"/>
        <v/>
      </c>
      <c r="DD930" s="121"/>
      <c r="DE930" s="113" t="str">
        <f t="shared" si="1279"/>
        <v/>
      </c>
      <c r="DF930" s="113" t="str">
        <f t="shared" si="1280"/>
        <v/>
      </c>
      <c r="DG930" s="111" t="e">
        <f t="shared" si="1308"/>
        <v>#N/A</v>
      </c>
      <c r="DH930" s="108" t="str">
        <f t="shared" si="1281"/>
        <v/>
      </c>
      <c r="DI930" s="108" t="str">
        <f t="shared" si="1309"/>
        <v/>
      </c>
      <c r="DJ930" s="108" t="str">
        <f t="shared" si="1310"/>
        <v/>
      </c>
      <c r="DK930" s="108" t="str">
        <f t="shared" si="1313"/>
        <v/>
      </c>
      <c r="DL930" s="108" t="str">
        <f t="shared" si="1311"/>
        <v/>
      </c>
      <c r="DM930" s="108" t="str">
        <f t="shared" si="1312"/>
        <v/>
      </c>
      <c r="DN930" s="103"/>
      <c r="DO930" s="170" t="str">
        <f t="shared" si="1282"/>
        <v/>
      </c>
      <c r="DP930" s="170" t="str">
        <f t="shared" si="1283"/>
        <v/>
      </c>
      <c r="DQ930" s="170" t="str">
        <f t="shared" si="1284"/>
        <v/>
      </c>
      <c r="DR930" s="55" t="str">
        <f t="shared" si="1285"/>
        <v/>
      </c>
      <c r="DS930" s="55" t="str">
        <f t="shared" si="1286"/>
        <v/>
      </c>
      <c r="DT930" s="173" t="str">
        <f t="shared" si="1287"/>
        <v/>
      </c>
      <c r="DU930" s="55" t="str">
        <f t="shared" si="1288"/>
        <v/>
      </c>
      <c r="DV930" s="21" t="str">
        <f t="shared" si="1289"/>
        <v/>
      </c>
      <c r="DW930" s="11" t="str">
        <f t="shared" si="1314"/>
        <v/>
      </c>
      <c r="DX930" s="12" t="str">
        <f t="shared" si="1290"/>
        <v/>
      </c>
      <c r="DY930" s="15"/>
    </row>
    <row r="931" spans="1:129" ht="19.899999999999999" customHeight="1" x14ac:dyDescent="0.25">
      <c r="A931" s="47">
        <f t="shared" si="1291"/>
        <v>930</v>
      </c>
      <c r="B931" s="176"/>
      <c r="C931" s="194"/>
      <c r="D931" s="176"/>
      <c r="E931" s="194"/>
      <c r="F931" s="192"/>
      <c r="G931" s="193"/>
      <c r="H931" s="176"/>
      <c r="I931" s="176"/>
      <c r="J931" s="180"/>
      <c r="K931" s="180"/>
      <c r="L931" s="180"/>
      <c r="M931" s="40"/>
      <c r="N931" s="10" t="str">
        <f t="shared" si="1234"/>
        <v/>
      </c>
      <c r="O931" s="13"/>
      <c r="P931" s="26" t="str">
        <f t="shared" si="1317"/>
        <v/>
      </c>
      <c r="Q931" s="26" t="str">
        <f t="shared" si="1317"/>
        <v/>
      </c>
      <c r="R931" s="26" t="str">
        <f t="shared" si="1317"/>
        <v/>
      </c>
      <c r="S931" s="26" t="str">
        <f t="shared" si="1317"/>
        <v/>
      </c>
      <c r="T931" s="26" t="str">
        <f t="shared" si="1317"/>
        <v/>
      </c>
      <c r="U931" s="157" t="str">
        <f t="shared" si="1317"/>
        <v/>
      </c>
      <c r="V931" s="26" t="str">
        <f t="shared" si="1317"/>
        <v/>
      </c>
      <c r="W931" s="26" t="str">
        <f t="shared" si="1317"/>
        <v/>
      </c>
      <c r="X931" s="26" t="str">
        <f t="shared" si="1317"/>
        <v/>
      </c>
      <c r="Y931" s="24" t="str">
        <f t="shared" si="1317"/>
        <v/>
      </c>
      <c r="Z931" s="18" t="str">
        <f t="shared" si="1316"/>
        <v/>
      </c>
      <c r="AA931" s="24" t="str">
        <f t="shared" si="1316"/>
        <v/>
      </c>
      <c r="AB931" s="24" t="str">
        <f t="shared" si="1316"/>
        <v/>
      </c>
      <c r="AC931" s="26" t="str">
        <f t="shared" si="1316"/>
        <v/>
      </c>
      <c r="AD931" s="33" t="str">
        <f t="shared" si="1316"/>
        <v/>
      </c>
      <c r="AE931" s="24" t="str">
        <f t="shared" si="1316"/>
        <v/>
      </c>
      <c r="AF931" s="26" t="str">
        <f t="shared" si="1316"/>
        <v/>
      </c>
      <c r="AG931" s="24" t="str">
        <f t="shared" si="1316"/>
        <v/>
      </c>
      <c r="AH931" s="26" t="str">
        <f t="shared" si="1316"/>
        <v/>
      </c>
      <c r="AI931" s="26" t="str">
        <f t="shared" si="1316"/>
        <v/>
      </c>
      <c r="AJ931" s="26" t="str">
        <f t="shared" si="1316"/>
        <v/>
      </c>
      <c r="AK931" s="26" t="str">
        <f t="shared" si="1316"/>
        <v/>
      </c>
      <c r="AL931" s="26" t="str">
        <f t="shared" si="1316"/>
        <v/>
      </c>
      <c r="AM931" s="18" t="str">
        <f t="shared" si="1316"/>
        <v/>
      </c>
      <c r="AN931" s="9"/>
      <c r="AO931" s="152" t="str">
        <f t="shared" si="1292"/>
        <v/>
      </c>
      <c r="AP931" s="150" t="str">
        <f t="shared" si="1235"/>
        <v/>
      </c>
      <c r="AQ931" s="151" t="str">
        <f t="shared" si="1236"/>
        <v/>
      </c>
      <c r="AR931" s="107" t="str">
        <f t="shared" si="1237"/>
        <v/>
      </c>
      <c r="AS931" s="128" t="str">
        <f t="shared" si="1238"/>
        <v/>
      </c>
      <c r="AT931" s="114" t="str">
        <f t="shared" si="1293"/>
        <v/>
      </c>
      <c r="AU931" s="114" t="str">
        <f t="shared" si="1294"/>
        <v/>
      </c>
      <c r="AV931" s="114" t="str">
        <f t="shared" si="1295"/>
        <v/>
      </c>
      <c r="AW931" s="114" t="str">
        <f t="shared" si="1296"/>
        <v/>
      </c>
      <c r="AX931" s="117" t="str">
        <f t="shared" si="1297"/>
        <v/>
      </c>
      <c r="AY931" s="117" t="str">
        <f t="shared" si="1298"/>
        <v/>
      </c>
      <c r="AZ931" s="111" t="str">
        <f t="shared" si="1299"/>
        <v/>
      </c>
      <c r="BA931" s="133" t="str">
        <f t="shared" si="1300"/>
        <v/>
      </c>
      <c r="BB931" s="126" t="str">
        <f t="shared" si="1239"/>
        <v/>
      </c>
      <c r="BC931" s="126" t="str">
        <f t="shared" si="1240"/>
        <v/>
      </c>
      <c r="BD931" s="127" t="str">
        <f t="shared" si="1241"/>
        <v/>
      </c>
      <c r="BE931" s="115" t="str">
        <f t="shared" si="1242"/>
        <v/>
      </c>
      <c r="BF931" s="148" t="str">
        <f t="shared" si="1243"/>
        <v/>
      </c>
      <c r="BG931" s="126" t="str">
        <f t="shared" si="1244"/>
        <v/>
      </c>
      <c r="BH931" s="126" t="str">
        <f t="shared" si="1245"/>
        <v/>
      </c>
      <c r="BI931" s="126" t="str">
        <f t="shared" si="1246"/>
        <v/>
      </c>
      <c r="BJ931" s="126" t="str">
        <f t="shared" si="1247"/>
        <v/>
      </c>
      <c r="BK931" s="111" t="str">
        <f t="shared" si="1248"/>
        <v/>
      </c>
      <c r="BL931" s="118" t="str">
        <f t="shared" si="1301"/>
        <v/>
      </c>
      <c r="BM931" s="115" t="str">
        <f t="shared" si="1249"/>
        <v/>
      </c>
      <c r="BN931" s="110" t="str">
        <f t="shared" si="1250"/>
        <v/>
      </c>
      <c r="BO931" s="110" t="str">
        <f t="shared" si="1251"/>
        <v/>
      </c>
      <c r="BP931" s="111" t="str">
        <f t="shared" si="1302"/>
        <v/>
      </c>
      <c r="BQ931" s="110" t="str">
        <f t="shared" si="1303"/>
        <v/>
      </c>
      <c r="BR931" s="153"/>
      <c r="BS931" s="115" t="str">
        <f t="shared" si="1252"/>
        <v/>
      </c>
      <c r="BT931" s="132" t="str">
        <f t="shared" si="1315"/>
        <v/>
      </c>
      <c r="BU931" s="146" t="str">
        <f t="shared" si="1253"/>
        <v/>
      </c>
      <c r="BV931" s="115" t="str">
        <f t="shared" si="1254"/>
        <v/>
      </c>
      <c r="BW931" s="118" t="str">
        <f t="shared" si="1255"/>
        <v/>
      </c>
      <c r="BX931" s="119"/>
      <c r="BY931" s="111" t="str">
        <f t="shared" si="1256"/>
        <v/>
      </c>
      <c r="BZ931" s="111" t="str">
        <f t="shared" si="1257"/>
        <v/>
      </c>
      <c r="CA931" s="111" t="str">
        <f t="shared" si="1258"/>
        <v/>
      </c>
      <c r="CB931" s="142" t="str">
        <f t="shared" si="1259"/>
        <v/>
      </c>
      <c r="CC931" s="184" t="str">
        <f t="shared" si="1260"/>
        <v/>
      </c>
      <c r="CD931" s="115" t="str">
        <f t="shared" si="1261"/>
        <v/>
      </c>
      <c r="CE931" s="115" t="str">
        <f t="shared" si="1262"/>
        <v/>
      </c>
      <c r="CF931" s="125" t="str">
        <f t="shared" si="1263"/>
        <v/>
      </c>
      <c r="CG931" s="125" t="str">
        <f t="shared" si="1264"/>
        <v/>
      </c>
      <c r="CH931" s="149" t="str">
        <f t="shared" si="1265"/>
        <v/>
      </c>
      <c r="CI931" s="142" t="str">
        <f t="shared" si="1266"/>
        <v/>
      </c>
      <c r="CJ931" s="119"/>
      <c r="CK931" s="109"/>
      <c r="CL931" s="166" t="str">
        <f t="shared" si="1267"/>
        <v/>
      </c>
      <c r="CM931" s="166" t="str">
        <f t="shared" si="1268"/>
        <v/>
      </c>
      <c r="CN931" s="163" t="str">
        <f t="shared" si="1269"/>
        <v/>
      </c>
      <c r="CO931" s="164" t="str">
        <f t="shared" si="1270"/>
        <v/>
      </c>
      <c r="CP931" s="109"/>
      <c r="CQ931" s="163" t="str">
        <f t="shared" si="1271"/>
        <v/>
      </c>
      <c r="CR931" s="163" t="str">
        <f t="shared" si="1272"/>
        <v/>
      </c>
      <c r="CS931" s="109"/>
      <c r="CT931" s="112" t="str">
        <f t="shared" si="1304"/>
        <v/>
      </c>
      <c r="CU931" s="145" t="str">
        <f t="shared" si="1305"/>
        <v/>
      </c>
      <c r="CV931" s="111" t="str">
        <f t="shared" si="1306"/>
        <v/>
      </c>
      <c r="CW931" s="111" t="str">
        <f t="shared" si="1307"/>
        <v/>
      </c>
      <c r="CX931" s="109" t="str">
        <f t="shared" si="1273"/>
        <v/>
      </c>
      <c r="CY931" s="126" t="str">
        <f t="shared" si="1274"/>
        <v/>
      </c>
      <c r="CZ931" s="126" t="str">
        <f t="shared" si="1275"/>
        <v/>
      </c>
      <c r="DA931" s="126" t="str">
        <f t="shared" si="1276"/>
        <v/>
      </c>
      <c r="DB931" s="145" t="str">
        <f t="shared" si="1277"/>
        <v/>
      </c>
      <c r="DC931" s="143" t="str">
        <f t="shared" si="1278"/>
        <v/>
      </c>
      <c r="DD931" s="121"/>
      <c r="DE931" s="113" t="str">
        <f t="shared" si="1279"/>
        <v/>
      </c>
      <c r="DF931" s="113" t="str">
        <f t="shared" si="1280"/>
        <v/>
      </c>
      <c r="DG931" s="111" t="e">
        <f t="shared" si="1308"/>
        <v>#N/A</v>
      </c>
      <c r="DH931" s="108" t="str">
        <f t="shared" si="1281"/>
        <v/>
      </c>
      <c r="DI931" s="108" t="str">
        <f t="shared" si="1309"/>
        <v/>
      </c>
      <c r="DJ931" s="108" t="str">
        <f t="shared" si="1310"/>
        <v/>
      </c>
      <c r="DK931" s="108" t="str">
        <f t="shared" si="1313"/>
        <v/>
      </c>
      <c r="DL931" s="108" t="str">
        <f t="shared" si="1311"/>
        <v/>
      </c>
      <c r="DM931" s="108" t="str">
        <f t="shared" si="1312"/>
        <v/>
      </c>
      <c r="DN931" s="103"/>
      <c r="DO931" s="170" t="str">
        <f t="shared" si="1282"/>
        <v/>
      </c>
      <c r="DP931" s="170" t="str">
        <f t="shared" si="1283"/>
        <v/>
      </c>
      <c r="DQ931" s="170" t="str">
        <f t="shared" si="1284"/>
        <v/>
      </c>
      <c r="DR931" s="55" t="str">
        <f t="shared" si="1285"/>
        <v/>
      </c>
      <c r="DS931" s="55" t="str">
        <f t="shared" si="1286"/>
        <v/>
      </c>
      <c r="DT931" s="173" t="str">
        <f t="shared" si="1287"/>
        <v/>
      </c>
      <c r="DU931" s="55" t="str">
        <f t="shared" si="1288"/>
        <v/>
      </c>
      <c r="DV931" s="21" t="str">
        <f t="shared" si="1289"/>
        <v/>
      </c>
      <c r="DW931" s="11" t="str">
        <f t="shared" si="1314"/>
        <v/>
      </c>
      <c r="DX931" s="12" t="str">
        <f t="shared" si="1290"/>
        <v/>
      </c>
      <c r="DY931" s="15"/>
    </row>
    <row r="932" spans="1:129" ht="19.899999999999999" customHeight="1" x14ac:dyDescent="0.25">
      <c r="A932" s="47">
        <f t="shared" si="1291"/>
        <v>931</v>
      </c>
      <c r="B932" s="176"/>
      <c r="C932" s="194"/>
      <c r="D932" s="176"/>
      <c r="E932" s="194"/>
      <c r="F932" s="192"/>
      <c r="G932" s="193"/>
      <c r="H932" s="176"/>
      <c r="I932" s="176"/>
      <c r="J932" s="180"/>
      <c r="K932" s="180"/>
      <c r="L932" s="180"/>
      <c r="M932" s="40"/>
      <c r="N932" s="10" t="str">
        <f t="shared" si="1234"/>
        <v/>
      </c>
      <c r="O932" s="13"/>
      <c r="P932" s="26" t="str">
        <f t="shared" si="1317"/>
        <v/>
      </c>
      <c r="Q932" s="26" t="str">
        <f t="shared" si="1317"/>
        <v/>
      </c>
      <c r="R932" s="26" t="str">
        <f t="shared" si="1317"/>
        <v/>
      </c>
      <c r="S932" s="26" t="str">
        <f t="shared" si="1317"/>
        <v/>
      </c>
      <c r="T932" s="26" t="str">
        <f t="shared" si="1317"/>
        <v/>
      </c>
      <c r="U932" s="157" t="str">
        <f t="shared" si="1317"/>
        <v/>
      </c>
      <c r="V932" s="26" t="str">
        <f t="shared" si="1317"/>
        <v/>
      </c>
      <c r="W932" s="26" t="str">
        <f t="shared" si="1317"/>
        <v/>
      </c>
      <c r="X932" s="26" t="str">
        <f t="shared" si="1317"/>
        <v/>
      </c>
      <c r="Y932" s="24" t="str">
        <f t="shared" si="1317"/>
        <v/>
      </c>
      <c r="Z932" s="18" t="str">
        <f t="shared" si="1316"/>
        <v/>
      </c>
      <c r="AA932" s="24" t="str">
        <f t="shared" si="1316"/>
        <v/>
      </c>
      <c r="AB932" s="24" t="str">
        <f t="shared" si="1316"/>
        <v/>
      </c>
      <c r="AC932" s="26" t="str">
        <f t="shared" si="1316"/>
        <v/>
      </c>
      <c r="AD932" s="33" t="str">
        <f t="shared" si="1316"/>
        <v/>
      </c>
      <c r="AE932" s="24" t="str">
        <f t="shared" si="1316"/>
        <v/>
      </c>
      <c r="AF932" s="26" t="str">
        <f t="shared" si="1316"/>
        <v/>
      </c>
      <c r="AG932" s="24" t="str">
        <f t="shared" si="1316"/>
        <v/>
      </c>
      <c r="AH932" s="26" t="str">
        <f t="shared" si="1316"/>
        <v/>
      </c>
      <c r="AI932" s="26" t="str">
        <f t="shared" si="1316"/>
        <v/>
      </c>
      <c r="AJ932" s="26" t="str">
        <f t="shared" si="1316"/>
        <v/>
      </c>
      <c r="AK932" s="26" t="str">
        <f t="shared" si="1316"/>
        <v/>
      </c>
      <c r="AL932" s="26" t="str">
        <f t="shared" si="1316"/>
        <v/>
      </c>
      <c r="AM932" s="18" t="str">
        <f t="shared" si="1316"/>
        <v/>
      </c>
      <c r="AN932" s="9"/>
      <c r="AO932" s="152" t="str">
        <f t="shared" si="1292"/>
        <v/>
      </c>
      <c r="AP932" s="150" t="str">
        <f t="shared" si="1235"/>
        <v/>
      </c>
      <c r="AQ932" s="151" t="str">
        <f t="shared" si="1236"/>
        <v/>
      </c>
      <c r="AR932" s="107" t="str">
        <f t="shared" si="1237"/>
        <v/>
      </c>
      <c r="AS932" s="128" t="str">
        <f t="shared" si="1238"/>
        <v/>
      </c>
      <c r="AT932" s="114" t="str">
        <f t="shared" si="1293"/>
        <v/>
      </c>
      <c r="AU932" s="114" t="str">
        <f t="shared" si="1294"/>
        <v/>
      </c>
      <c r="AV932" s="114" t="str">
        <f t="shared" si="1295"/>
        <v/>
      </c>
      <c r="AW932" s="114" t="str">
        <f t="shared" si="1296"/>
        <v/>
      </c>
      <c r="AX932" s="117" t="str">
        <f t="shared" si="1297"/>
        <v/>
      </c>
      <c r="AY932" s="117" t="str">
        <f t="shared" si="1298"/>
        <v/>
      </c>
      <c r="AZ932" s="111" t="str">
        <f t="shared" si="1299"/>
        <v/>
      </c>
      <c r="BA932" s="133" t="str">
        <f t="shared" si="1300"/>
        <v/>
      </c>
      <c r="BB932" s="126" t="str">
        <f t="shared" si="1239"/>
        <v/>
      </c>
      <c r="BC932" s="126" t="str">
        <f t="shared" si="1240"/>
        <v/>
      </c>
      <c r="BD932" s="127" t="str">
        <f t="shared" si="1241"/>
        <v/>
      </c>
      <c r="BE932" s="115" t="str">
        <f t="shared" si="1242"/>
        <v/>
      </c>
      <c r="BF932" s="148" t="str">
        <f t="shared" si="1243"/>
        <v/>
      </c>
      <c r="BG932" s="126" t="str">
        <f t="shared" si="1244"/>
        <v/>
      </c>
      <c r="BH932" s="126" t="str">
        <f t="shared" si="1245"/>
        <v/>
      </c>
      <c r="BI932" s="126" t="str">
        <f t="shared" si="1246"/>
        <v/>
      </c>
      <c r="BJ932" s="126" t="str">
        <f t="shared" si="1247"/>
        <v/>
      </c>
      <c r="BK932" s="111" t="str">
        <f t="shared" si="1248"/>
        <v/>
      </c>
      <c r="BL932" s="118" t="str">
        <f t="shared" si="1301"/>
        <v/>
      </c>
      <c r="BM932" s="115" t="str">
        <f t="shared" si="1249"/>
        <v/>
      </c>
      <c r="BN932" s="110" t="str">
        <f t="shared" si="1250"/>
        <v/>
      </c>
      <c r="BO932" s="110" t="str">
        <f t="shared" si="1251"/>
        <v/>
      </c>
      <c r="BP932" s="111" t="str">
        <f t="shared" si="1302"/>
        <v/>
      </c>
      <c r="BQ932" s="110" t="str">
        <f t="shared" si="1303"/>
        <v/>
      </c>
      <c r="BR932" s="153"/>
      <c r="BS932" s="115" t="str">
        <f t="shared" si="1252"/>
        <v/>
      </c>
      <c r="BT932" s="132" t="str">
        <f t="shared" si="1315"/>
        <v/>
      </c>
      <c r="BU932" s="146" t="str">
        <f t="shared" si="1253"/>
        <v/>
      </c>
      <c r="BV932" s="115" t="str">
        <f t="shared" si="1254"/>
        <v/>
      </c>
      <c r="BW932" s="118" t="str">
        <f t="shared" si="1255"/>
        <v/>
      </c>
      <c r="BX932" s="119"/>
      <c r="BY932" s="111" t="str">
        <f t="shared" si="1256"/>
        <v/>
      </c>
      <c r="BZ932" s="111" t="str">
        <f t="shared" si="1257"/>
        <v/>
      </c>
      <c r="CA932" s="111" t="str">
        <f t="shared" si="1258"/>
        <v/>
      </c>
      <c r="CB932" s="142" t="str">
        <f t="shared" si="1259"/>
        <v/>
      </c>
      <c r="CC932" s="184" t="str">
        <f t="shared" si="1260"/>
        <v/>
      </c>
      <c r="CD932" s="115" t="str">
        <f t="shared" si="1261"/>
        <v/>
      </c>
      <c r="CE932" s="115" t="str">
        <f t="shared" si="1262"/>
        <v/>
      </c>
      <c r="CF932" s="125" t="str">
        <f t="shared" si="1263"/>
        <v/>
      </c>
      <c r="CG932" s="125" t="str">
        <f t="shared" si="1264"/>
        <v/>
      </c>
      <c r="CH932" s="149" t="str">
        <f t="shared" si="1265"/>
        <v/>
      </c>
      <c r="CI932" s="142" t="str">
        <f t="shared" si="1266"/>
        <v/>
      </c>
      <c r="CJ932" s="119"/>
      <c r="CK932" s="109"/>
      <c r="CL932" s="166" t="str">
        <f t="shared" si="1267"/>
        <v/>
      </c>
      <c r="CM932" s="166" t="str">
        <f t="shared" si="1268"/>
        <v/>
      </c>
      <c r="CN932" s="163" t="str">
        <f t="shared" si="1269"/>
        <v/>
      </c>
      <c r="CO932" s="164" t="str">
        <f t="shared" si="1270"/>
        <v/>
      </c>
      <c r="CP932" s="109"/>
      <c r="CQ932" s="163" t="str">
        <f t="shared" si="1271"/>
        <v/>
      </c>
      <c r="CR932" s="163" t="str">
        <f t="shared" si="1272"/>
        <v/>
      </c>
      <c r="CS932" s="109"/>
      <c r="CT932" s="112" t="str">
        <f t="shared" si="1304"/>
        <v/>
      </c>
      <c r="CU932" s="145" t="str">
        <f t="shared" si="1305"/>
        <v/>
      </c>
      <c r="CV932" s="111" t="str">
        <f t="shared" si="1306"/>
        <v/>
      </c>
      <c r="CW932" s="111" t="str">
        <f t="shared" si="1307"/>
        <v/>
      </c>
      <c r="CX932" s="109" t="str">
        <f t="shared" si="1273"/>
        <v/>
      </c>
      <c r="CY932" s="126" t="str">
        <f t="shared" si="1274"/>
        <v/>
      </c>
      <c r="CZ932" s="126" t="str">
        <f t="shared" si="1275"/>
        <v/>
      </c>
      <c r="DA932" s="126" t="str">
        <f t="shared" si="1276"/>
        <v/>
      </c>
      <c r="DB932" s="145" t="str">
        <f t="shared" si="1277"/>
        <v/>
      </c>
      <c r="DC932" s="143" t="str">
        <f t="shared" si="1278"/>
        <v/>
      </c>
      <c r="DD932" s="121"/>
      <c r="DE932" s="113" t="str">
        <f t="shared" si="1279"/>
        <v/>
      </c>
      <c r="DF932" s="113" t="str">
        <f t="shared" si="1280"/>
        <v/>
      </c>
      <c r="DG932" s="111" t="e">
        <f t="shared" si="1308"/>
        <v>#N/A</v>
      </c>
      <c r="DH932" s="108" t="str">
        <f t="shared" si="1281"/>
        <v/>
      </c>
      <c r="DI932" s="108" t="str">
        <f t="shared" si="1309"/>
        <v/>
      </c>
      <c r="DJ932" s="108" t="str">
        <f t="shared" si="1310"/>
        <v/>
      </c>
      <c r="DK932" s="108" t="str">
        <f t="shared" si="1313"/>
        <v/>
      </c>
      <c r="DL932" s="108" t="str">
        <f t="shared" si="1311"/>
        <v/>
      </c>
      <c r="DM932" s="108" t="str">
        <f t="shared" si="1312"/>
        <v/>
      </c>
      <c r="DN932" s="103"/>
      <c r="DO932" s="170" t="str">
        <f t="shared" si="1282"/>
        <v/>
      </c>
      <c r="DP932" s="170" t="str">
        <f t="shared" si="1283"/>
        <v/>
      </c>
      <c r="DQ932" s="170" t="str">
        <f t="shared" si="1284"/>
        <v/>
      </c>
      <c r="DR932" s="55" t="str">
        <f t="shared" si="1285"/>
        <v/>
      </c>
      <c r="DS932" s="55" t="str">
        <f t="shared" si="1286"/>
        <v/>
      </c>
      <c r="DT932" s="173" t="str">
        <f t="shared" si="1287"/>
        <v/>
      </c>
      <c r="DU932" s="55" t="str">
        <f t="shared" si="1288"/>
        <v/>
      </c>
      <c r="DV932" s="21" t="str">
        <f t="shared" si="1289"/>
        <v/>
      </c>
      <c r="DW932" s="11" t="str">
        <f t="shared" si="1314"/>
        <v/>
      </c>
      <c r="DX932" s="12" t="str">
        <f t="shared" si="1290"/>
        <v/>
      </c>
      <c r="DY932" s="15"/>
    </row>
    <row r="933" spans="1:129" ht="19.899999999999999" customHeight="1" x14ac:dyDescent="0.25">
      <c r="A933" s="47">
        <f t="shared" si="1291"/>
        <v>932</v>
      </c>
      <c r="B933" s="176"/>
      <c r="C933" s="194"/>
      <c r="D933" s="176"/>
      <c r="E933" s="194"/>
      <c r="F933" s="192"/>
      <c r="G933" s="193"/>
      <c r="H933" s="176"/>
      <c r="I933" s="176"/>
      <c r="J933" s="180"/>
      <c r="K933" s="180"/>
      <c r="L933" s="180"/>
      <c r="M933" s="40"/>
      <c r="N933" s="10" t="str">
        <f t="shared" si="1234"/>
        <v/>
      </c>
      <c r="O933" s="13"/>
      <c r="P933" s="26" t="str">
        <f t="shared" si="1317"/>
        <v/>
      </c>
      <c r="Q933" s="26" t="str">
        <f t="shared" si="1317"/>
        <v/>
      </c>
      <c r="R933" s="26" t="str">
        <f t="shared" si="1317"/>
        <v/>
      </c>
      <c r="S933" s="26" t="str">
        <f t="shared" si="1317"/>
        <v/>
      </c>
      <c r="T933" s="26" t="str">
        <f t="shared" si="1317"/>
        <v/>
      </c>
      <c r="U933" s="157" t="str">
        <f t="shared" si="1317"/>
        <v/>
      </c>
      <c r="V933" s="26" t="str">
        <f t="shared" si="1317"/>
        <v/>
      </c>
      <c r="W933" s="26" t="str">
        <f t="shared" si="1317"/>
        <v/>
      </c>
      <c r="X933" s="26" t="str">
        <f t="shared" si="1317"/>
        <v/>
      </c>
      <c r="Y933" s="24" t="str">
        <f t="shared" si="1317"/>
        <v/>
      </c>
      <c r="Z933" s="18" t="str">
        <f t="shared" si="1316"/>
        <v/>
      </c>
      <c r="AA933" s="24" t="str">
        <f t="shared" si="1316"/>
        <v/>
      </c>
      <c r="AB933" s="24" t="str">
        <f t="shared" si="1316"/>
        <v/>
      </c>
      <c r="AC933" s="26" t="str">
        <f t="shared" si="1316"/>
        <v/>
      </c>
      <c r="AD933" s="33" t="str">
        <f t="shared" si="1316"/>
        <v/>
      </c>
      <c r="AE933" s="24" t="str">
        <f t="shared" si="1316"/>
        <v/>
      </c>
      <c r="AF933" s="26" t="str">
        <f t="shared" si="1316"/>
        <v/>
      </c>
      <c r="AG933" s="24" t="str">
        <f t="shared" si="1316"/>
        <v/>
      </c>
      <c r="AH933" s="26" t="str">
        <f t="shared" si="1316"/>
        <v/>
      </c>
      <c r="AI933" s="26" t="str">
        <f t="shared" si="1316"/>
        <v/>
      </c>
      <c r="AJ933" s="26" t="str">
        <f t="shared" si="1316"/>
        <v/>
      </c>
      <c r="AK933" s="26" t="str">
        <f t="shared" si="1316"/>
        <v/>
      </c>
      <c r="AL933" s="26" t="str">
        <f t="shared" si="1316"/>
        <v/>
      </c>
      <c r="AM933" s="18" t="str">
        <f t="shared" si="1316"/>
        <v/>
      </c>
      <c r="AN933" s="9"/>
      <c r="AO933" s="152" t="str">
        <f t="shared" si="1292"/>
        <v/>
      </c>
      <c r="AP933" s="150" t="str">
        <f t="shared" si="1235"/>
        <v/>
      </c>
      <c r="AQ933" s="151" t="str">
        <f t="shared" si="1236"/>
        <v/>
      </c>
      <c r="AR933" s="107" t="str">
        <f t="shared" si="1237"/>
        <v/>
      </c>
      <c r="AS933" s="128" t="str">
        <f t="shared" si="1238"/>
        <v/>
      </c>
      <c r="AT933" s="114" t="str">
        <f t="shared" si="1293"/>
        <v/>
      </c>
      <c r="AU933" s="114" t="str">
        <f t="shared" si="1294"/>
        <v/>
      </c>
      <c r="AV933" s="114" t="str">
        <f t="shared" si="1295"/>
        <v/>
      </c>
      <c r="AW933" s="114" t="str">
        <f t="shared" si="1296"/>
        <v/>
      </c>
      <c r="AX933" s="117" t="str">
        <f t="shared" si="1297"/>
        <v/>
      </c>
      <c r="AY933" s="117" t="str">
        <f t="shared" si="1298"/>
        <v/>
      </c>
      <c r="AZ933" s="111" t="str">
        <f t="shared" si="1299"/>
        <v/>
      </c>
      <c r="BA933" s="133" t="str">
        <f t="shared" si="1300"/>
        <v/>
      </c>
      <c r="BB933" s="126" t="str">
        <f t="shared" si="1239"/>
        <v/>
      </c>
      <c r="BC933" s="126" t="str">
        <f t="shared" si="1240"/>
        <v/>
      </c>
      <c r="BD933" s="127" t="str">
        <f t="shared" si="1241"/>
        <v/>
      </c>
      <c r="BE933" s="115" t="str">
        <f t="shared" si="1242"/>
        <v/>
      </c>
      <c r="BF933" s="148" t="str">
        <f t="shared" si="1243"/>
        <v/>
      </c>
      <c r="BG933" s="126" t="str">
        <f t="shared" si="1244"/>
        <v/>
      </c>
      <c r="BH933" s="126" t="str">
        <f t="shared" si="1245"/>
        <v/>
      </c>
      <c r="BI933" s="126" t="str">
        <f t="shared" si="1246"/>
        <v/>
      </c>
      <c r="BJ933" s="126" t="str">
        <f t="shared" si="1247"/>
        <v/>
      </c>
      <c r="BK933" s="111" t="str">
        <f t="shared" si="1248"/>
        <v/>
      </c>
      <c r="BL933" s="118" t="str">
        <f t="shared" si="1301"/>
        <v/>
      </c>
      <c r="BM933" s="115" t="str">
        <f t="shared" si="1249"/>
        <v/>
      </c>
      <c r="BN933" s="110" t="str">
        <f t="shared" si="1250"/>
        <v/>
      </c>
      <c r="BO933" s="110" t="str">
        <f t="shared" si="1251"/>
        <v/>
      </c>
      <c r="BP933" s="111" t="str">
        <f t="shared" si="1302"/>
        <v/>
      </c>
      <c r="BQ933" s="110" t="str">
        <f t="shared" si="1303"/>
        <v/>
      </c>
      <c r="BR933" s="153"/>
      <c r="BS933" s="115" t="str">
        <f t="shared" si="1252"/>
        <v/>
      </c>
      <c r="BT933" s="132" t="str">
        <f t="shared" si="1315"/>
        <v/>
      </c>
      <c r="BU933" s="146" t="str">
        <f t="shared" si="1253"/>
        <v/>
      </c>
      <c r="BV933" s="115" t="str">
        <f t="shared" si="1254"/>
        <v/>
      </c>
      <c r="BW933" s="118" t="str">
        <f t="shared" si="1255"/>
        <v/>
      </c>
      <c r="BX933" s="119"/>
      <c r="BY933" s="111" t="str">
        <f t="shared" si="1256"/>
        <v/>
      </c>
      <c r="BZ933" s="111" t="str">
        <f t="shared" si="1257"/>
        <v/>
      </c>
      <c r="CA933" s="111" t="str">
        <f t="shared" si="1258"/>
        <v/>
      </c>
      <c r="CB933" s="142" t="str">
        <f t="shared" si="1259"/>
        <v/>
      </c>
      <c r="CC933" s="184" t="str">
        <f t="shared" si="1260"/>
        <v/>
      </c>
      <c r="CD933" s="115" t="str">
        <f t="shared" si="1261"/>
        <v/>
      </c>
      <c r="CE933" s="115" t="str">
        <f t="shared" si="1262"/>
        <v/>
      </c>
      <c r="CF933" s="125" t="str">
        <f t="shared" si="1263"/>
        <v/>
      </c>
      <c r="CG933" s="125" t="str">
        <f t="shared" si="1264"/>
        <v/>
      </c>
      <c r="CH933" s="149" t="str">
        <f t="shared" si="1265"/>
        <v/>
      </c>
      <c r="CI933" s="142" t="str">
        <f t="shared" si="1266"/>
        <v/>
      </c>
      <c r="CJ933" s="119"/>
      <c r="CK933" s="109"/>
      <c r="CL933" s="166" t="str">
        <f t="shared" si="1267"/>
        <v/>
      </c>
      <c r="CM933" s="166" t="str">
        <f t="shared" si="1268"/>
        <v/>
      </c>
      <c r="CN933" s="163" t="str">
        <f t="shared" si="1269"/>
        <v/>
      </c>
      <c r="CO933" s="164" t="str">
        <f t="shared" si="1270"/>
        <v/>
      </c>
      <c r="CP933" s="109"/>
      <c r="CQ933" s="163" t="str">
        <f t="shared" si="1271"/>
        <v/>
      </c>
      <c r="CR933" s="163" t="str">
        <f t="shared" si="1272"/>
        <v/>
      </c>
      <c r="CS933" s="109"/>
      <c r="CT933" s="112" t="str">
        <f t="shared" si="1304"/>
        <v/>
      </c>
      <c r="CU933" s="145" t="str">
        <f t="shared" si="1305"/>
        <v/>
      </c>
      <c r="CV933" s="111" t="str">
        <f t="shared" si="1306"/>
        <v/>
      </c>
      <c r="CW933" s="111" t="str">
        <f t="shared" si="1307"/>
        <v/>
      </c>
      <c r="CX933" s="109" t="str">
        <f t="shared" si="1273"/>
        <v/>
      </c>
      <c r="CY933" s="126" t="str">
        <f t="shared" si="1274"/>
        <v/>
      </c>
      <c r="CZ933" s="126" t="str">
        <f t="shared" si="1275"/>
        <v/>
      </c>
      <c r="DA933" s="126" t="str">
        <f t="shared" si="1276"/>
        <v/>
      </c>
      <c r="DB933" s="145" t="str">
        <f t="shared" si="1277"/>
        <v/>
      </c>
      <c r="DC933" s="143" t="str">
        <f t="shared" si="1278"/>
        <v/>
      </c>
      <c r="DD933" s="121"/>
      <c r="DE933" s="113" t="str">
        <f t="shared" si="1279"/>
        <v/>
      </c>
      <c r="DF933" s="113" t="str">
        <f t="shared" si="1280"/>
        <v/>
      </c>
      <c r="DG933" s="111" t="e">
        <f t="shared" si="1308"/>
        <v>#N/A</v>
      </c>
      <c r="DH933" s="108" t="str">
        <f t="shared" si="1281"/>
        <v/>
      </c>
      <c r="DI933" s="108" t="str">
        <f t="shared" si="1309"/>
        <v/>
      </c>
      <c r="DJ933" s="108" t="str">
        <f t="shared" si="1310"/>
        <v/>
      </c>
      <c r="DK933" s="108" t="str">
        <f t="shared" si="1313"/>
        <v/>
      </c>
      <c r="DL933" s="108" t="str">
        <f t="shared" si="1311"/>
        <v/>
      </c>
      <c r="DM933" s="108" t="str">
        <f t="shared" si="1312"/>
        <v/>
      </c>
      <c r="DN933" s="103"/>
      <c r="DO933" s="170" t="str">
        <f t="shared" si="1282"/>
        <v/>
      </c>
      <c r="DP933" s="170" t="str">
        <f t="shared" si="1283"/>
        <v/>
      </c>
      <c r="DQ933" s="170" t="str">
        <f t="shared" si="1284"/>
        <v/>
      </c>
      <c r="DR933" s="55" t="str">
        <f t="shared" si="1285"/>
        <v/>
      </c>
      <c r="DS933" s="55" t="str">
        <f t="shared" si="1286"/>
        <v/>
      </c>
      <c r="DT933" s="173" t="str">
        <f t="shared" si="1287"/>
        <v/>
      </c>
      <c r="DU933" s="55" t="str">
        <f t="shared" si="1288"/>
        <v/>
      </c>
      <c r="DV933" s="21" t="str">
        <f t="shared" si="1289"/>
        <v/>
      </c>
      <c r="DW933" s="11" t="str">
        <f t="shared" si="1314"/>
        <v/>
      </c>
      <c r="DX933" s="12" t="str">
        <f t="shared" si="1290"/>
        <v/>
      </c>
      <c r="DY933" s="15"/>
    </row>
    <row r="934" spans="1:129" ht="19.899999999999999" customHeight="1" x14ac:dyDescent="0.25">
      <c r="A934" s="47">
        <f t="shared" si="1291"/>
        <v>933</v>
      </c>
      <c r="B934" s="176"/>
      <c r="C934" s="194"/>
      <c r="D934" s="176"/>
      <c r="E934" s="194"/>
      <c r="F934" s="192"/>
      <c r="G934" s="193"/>
      <c r="H934" s="176"/>
      <c r="I934" s="176"/>
      <c r="J934" s="180"/>
      <c r="K934" s="180"/>
      <c r="L934" s="180"/>
      <c r="M934" s="40"/>
      <c r="N934" s="10" t="str">
        <f t="shared" si="1234"/>
        <v/>
      </c>
      <c r="O934" s="13"/>
      <c r="P934" s="26" t="str">
        <f t="shared" si="1317"/>
        <v/>
      </c>
      <c r="Q934" s="26" t="str">
        <f t="shared" si="1317"/>
        <v/>
      </c>
      <c r="R934" s="26" t="str">
        <f t="shared" si="1317"/>
        <v/>
      </c>
      <c r="S934" s="26" t="str">
        <f t="shared" si="1317"/>
        <v/>
      </c>
      <c r="T934" s="26" t="str">
        <f t="shared" si="1317"/>
        <v/>
      </c>
      <c r="U934" s="157" t="str">
        <f t="shared" si="1317"/>
        <v/>
      </c>
      <c r="V934" s="26" t="str">
        <f t="shared" si="1317"/>
        <v/>
      </c>
      <c r="W934" s="26" t="str">
        <f t="shared" si="1317"/>
        <v/>
      </c>
      <c r="X934" s="26" t="str">
        <f t="shared" si="1317"/>
        <v/>
      </c>
      <c r="Y934" s="24" t="str">
        <f t="shared" si="1317"/>
        <v/>
      </c>
      <c r="Z934" s="18" t="str">
        <f t="shared" si="1316"/>
        <v/>
      </c>
      <c r="AA934" s="24" t="str">
        <f t="shared" ref="Z934:AM997" si="1318">IF(SG_or_BG_entered="","",Previous)</f>
        <v/>
      </c>
      <c r="AB934" s="24" t="str">
        <f t="shared" si="1318"/>
        <v/>
      </c>
      <c r="AC934" s="26" t="str">
        <f t="shared" si="1318"/>
        <v/>
      </c>
      <c r="AD934" s="33" t="str">
        <f t="shared" si="1318"/>
        <v/>
      </c>
      <c r="AE934" s="24" t="str">
        <f t="shared" si="1318"/>
        <v/>
      </c>
      <c r="AF934" s="26" t="str">
        <f t="shared" si="1318"/>
        <v/>
      </c>
      <c r="AG934" s="24" t="str">
        <f t="shared" si="1318"/>
        <v/>
      </c>
      <c r="AH934" s="26" t="str">
        <f t="shared" si="1318"/>
        <v/>
      </c>
      <c r="AI934" s="26" t="str">
        <f t="shared" si="1318"/>
        <v/>
      </c>
      <c r="AJ934" s="26" t="str">
        <f t="shared" si="1318"/>
        <v/>
      </c>
      <c r="AK934" s="26" t="str">
        <f t="shared" si="1318"/>
        <v/>
      </c>
      <c r="AL934" s="26" t="str">
        <f t="shared" si="1318"/>
        <v/>
      </c>
      <c r="AM934" s="18" t="str">
        <f t="shared" si="1318"/>
        <v/>
      </c>
      <c r="AN934" s="9"/>
      <c r="AO934" s="152" t="str">
        <f t="shared" si="1292"/>
        <v/>
      </c>
      <c r="AP934" s="150" t="str">
        <f t="shared" si="1235"/>
        <v/>
      </c>
      <c r="AQ934" s="151" t="str">
        <f t="shared" si="1236"/>
        <v/>
      </c>
      <c r="AR934" s="107" t="str">
        <f t="shared" si="1237"/>
        <v/>
      </c>
      <c r="AS934" s="128" t="str">
        <f t="shared" si="1238"/>
        <v/>
      </c>
      <c r="AT934" s="114" t="str">
        <f t="shared" si="1293"/>
        <v/>
      </c>
      <c r="AU934" s="114" t="str">
        <f t="shared" si="1294"/>
        <v/>
      </c>
      <c r="AV934" s="114" t="str">
        <f t="shared" si="1295"/>
        <v/>
      </c>
      <c r="AW934" s="114" t="str">
        <f t="shared" si="1296"/>
        <v/>
      </c>
      <c r="AX934" s="117" t="str">
        <f t="shared" si="1297"/>
        <v/>
      </c>
      <c r="AY934" s="117" t="str">
        <f t="shared" si="1298"/>
        <v/>
      </c>
      <c r="AZ934" s="111" t="str">
        <f t="shared" si="1299"/>
        <v/>
      </c>
      <c r="BA934" s="133" t="str">
        <f t="shared" si="1300"/>
        <v/>
      </c>
      <c r="BB934" s="126" t="str">
        <f t="shared" si="1239"/>
        <v/>
      </c>
      <c r="BC934" s="126" t="str">
        <f t="shared" si="1240"/>
        <v/>
      </c>
      <c r="BD934" s="127" t="str">
        <f t="shared" si="1241"/>
        <v/>
      </c>
      <c r="BE934" s="115" t="str">
        <f t="shared" si="1242"/>
        <v/>
      </c>
      <c r="BF934" s="148" t="str">
        <f t="shared" si="1243"/>
        <v/>
      </c>
      <c r="BG934" s="126" t="str">
        <f t="shared" si="1244"/>
        <v/>
      </c>
      <c r="BH934" s="126" t="str">
        <f t="shared" si="1245"/>
        <v/>
      </c>
      <c r="BI934" s="126" t="str">
        <f t="shared" si="1246"/>
        <v/>
      </c>
      <c r="BJ934" s="126" t="str">
        <f t="shared" si="1247"/>
        <v/>
      </c>
      <c r="BK934" s="111" t="str">
        <f t="shared" si="1248"/>
        <v/>
      </c>
      <c r="BL934" s="118" t="str">
        <f t="shared" si="1301"/>
        <v/>
      </c>
      <c r="BM934" s="115" t="str">
        <f t="shared" si="1249"/>
        <v/>
      </c>
      <c r="BN934" s="110" t="str">
        <f t="shared" si="1250"/>
        <v/>
      </c>
      <c r="BO934" s="110" t="str">
        <f t="shared" si="1251"/>
        <v/>
      </c>
      <c r="BP934" s="111" t="str">
        <f t="shared" si="1302"/>
        <v/>
      </c>
      <c r="BQ934" s="110" t="str">
        <f t="shared" si="1303"/>
        <v/>
      </c>
      <c r="BR934" s="153"/>
      <c r="BS934" s="115" t="str">
        <f t="shared" si="1252"/>
        <v/>
      </c>
      <c r="BT934" s="132" t="str">
        <f t="shared" si="1315"/>
        <v/>
      </c>
      <c r="BU934" s="146" t="str">
        <f t="shared" si="1253"/>
        <v/>
      </c>
      <c r="BV934" s="115" t="str">
        <f t="shared" si="1254"/>
        <v/>
      </c>
      <c r="BW934" s="118" t="str">
        <f t="shared" si="1255"/>
        <v/>
      </c>
      <c r="BX934" s="119"/>
      <c r="BY934" s="111" t="str">
        <f t="shared" si="1256"/>
        <v/>
      </c>
      <c r="BZ934" s="111" t="str">
        <f t="shared" si="1257"/>
        <v/>
      </c>
      <c r="CA934" s="111" t="str">
        <f t="shared" si="1258"/>
        <v/>
      </c>
      <c r="CB934" s="142" t="str">
        <f t="shared" si="1259"/>
        <v/>
      </c>
      <c r="CC934" s="184" t="str">
        <f t="shared" si="1260"/>
        <v/>
      </c>
      <c r="CD934" s="115" t="str">
        <f t="shared" si="1261"/>
        <v/>
      </c>
      <c r="CE934" s="115" t="str">
        <f t="shared" si="1262"/>
        <v/>
      </c>
      <c r="CF934" s="125" t="str">
        <f t="shared" si="1263"/>
        <v/>
      </c>
      <c r="CG934" s="125" t="str">
        <f t="shared" si="1264"/>
        <v/>
      </c>
      <c r="CH934" s="149" t="str">
        <f t="shared" si="1265"/>
        <v/>
      </c>
      <c r="CI934" s="142" t="str">
        <f t="shared" si="1266"/>
        <v/>
      </c>
      <c r="CJ934" s="119"/>
      <c r="CK934" s="109"/>
      <c r="CL934" s="166" t="str">
        <f t="shared" si="1267"/>
        <v/>
      </c>
      <c r="CM934" s="166" t="str">
        <f t="shared" si="1268"/>
        <v/>
      </c>
      <c r="CN934" s="163" t="str">
        <f t="shared" si="1269"/>
        <v/>
      </c>
      <c r="CO934" s="164" t="str">
        <f t="shared" si="1270"/>
        <v/>
      </c>
      <c r="CP934" s="109"/>
      <c r="CQ934" s="163" t="str">
        <f t="shared" si="1271"/>
        <v/>
      </c>
      <c r="CR934" s="163" t="str">
        <f t="shared" si="1272"/>
        <v/>
      </c>
      <c r="CS934" s="109"/>
      <c r="CT934" s="112" t="str">
        <f t="shared" si="1304"/>
        <v/>
      </c>
      <c r="CU934" s="145" t="str">
        <f t="shared" si="1305"/>
        <v/>
      </c>
      <c r="CV934" s="111" t="str">
        <f t="shared" si="1306"/>
        <v/>
      </c>
      <c r="CW934" s="111" t="str">
        <f t="shared" si="1307"/>
        <v/>
      </c>
      <c r="CX934" s="109" t="str">
        <f t="shared" si="1273"/>
        <v/>
      </c>
      <c r="CY934" s="126" t="str">
        <f t="shared" si="1274"/>
        <v/>
      </c>
      <c r="CZ934" s="126" t="str">
        <f t="shared" si="1275"/>
        <v/>
      </c>
      <c r="DA934" s="126" t="str">
        <f t="shared" si="1276"/>
        <v/>
      </c>
      <c r="DB934" s="145" t="str">
        <f t="shared" si="1277"/>
        <v/>
      </c>
      <c r="DC934" s="143" t="str">
        <f t="shared" si="1278"/>
        <v/>
      </c>
      <c r="DD934" s="121"/>
      <c r="DE934" s="113" t="str">
        <f t="shared" si="1279"/>
        <v/>
      </c>
      <c r="DF934" s="113" t="str">
        <f t="shared" si="1280"/>
        <v/>
      </c>
      <c r="DG934" s="111" t="e">
        <f t="shared" si="1308"/>
        <v>#N/A</v>
      </c>
      <c r="DH934" s="108" t="str">
        <f t="shared" si="1281"/>
        <v/>
      </c>
      <c r="DI934" s="108" t="str">
        <f t="shared" si="1309"/>
        <v/>
      </c>
      <c r="DJ934" s="108" t="str">
        <f t="shared" si="1310"/>
        <v/>
      </c>
      <c r="DK934" s="108" t="str">
        <f t="shared" si="1313"/>
        <v/>
      </c>
      <c r="DL934" s="108" t="str">
        <f t="shared" si="1311"/>
        <v/>
      </c>
      <c r="DM934" s="108" t="str">
        <f t="shared" si="1312"/>
        <v/>
      </c>
      <c r="DN934" s="103"/>
      <c r="DO934" s="170" t="str">
        <f t="shared" si="1282"/>
        <v/>
      </c>
      <c r="DP934" s="170" t="str">
        <f t="shared" si="1283"/>
        <v/>
      </c>
      <c r="DQ934" s="170" t="str">
        <f t="shared" si="1284"/>
        <v/>
      </c>
      <c r="DR934" s="55" t="str">
        <f t="shared" si="1285"/>
        <v/>
      </c>
      <c r="DS934" s="55" t="str">
        <f t="shared" si="1286"/>
        <v/>
      </c>
      <c r="DT934" s="173" t="str">
        <f t="shared" si="1287"/>
        <v/>
      </c>
      <c r="DU934" s="55" t="str">
        <f t="shared" si="1288"/>
        <v/>
      </c>
      <c r="DV934" s="21" t="str">
        <f t="shared" si="1289"/>
        <v/>
      </c>
      <c r="DW934" s="11" t="str">
        <f t="shared" si="1314"/>
        <v/>
      </c>
      <c r="DX934" s="12" t="str">
        <f t="shared" si="1290"/>
        <v/>
      </c>
      <c r="DY934" s="15"/>
    </row>
    <row r="935" spans="1:129" ht="19.899999999999999" customHeight="1" x14ac:dyDescent="0.25">
      <c r="A935" s="47">
        <f t="shared" si="1291"/>
        <v>934</v>
      </c>
      <c r="B935" s="176"/>
      <c r="C935" s="194"/>
      <c r="D935" s="176"/>
      <c r="E935" s="194"/>
      <c r="F935" s="192"/>
      <c r="G935" s="193"/>
      <c r="H935" s="176"/>
      <c r="I935" s="176"/>
      <c r="J935" s="180"/>
      <c r="K935" s="180"/>
      <c r="L935" s="180"/>
      <c r="M935" s="40"/>
      <c r="N935" s="10" t="str">
        <f t="shared" si="1234"/>
        <v/>
      </c>
      <c r="O935" s="13"/>
      <c r="P935" s="26" t="str">
        <f t="shared" si="1317"/>
        <v/>
      </c>
      <c r="Q935" s="26" t="str">
        <f t="shared" si="1317"/>
        <v/>
      </c>
      <c r="R935" s="26" t="str">
        <f t="shared" si="1317"/>
        <v/>
      </c>
      <c r="S935" s="26" t="str">
        <f t="shared" si="1317"/>
        <v/>
      </c>
      <c r="T935" s="26" t="str">
        <f t="shared" si="1317"/>
        <v/>
      </c>
      <c r="U935" s="157" t="str">
        <f t="shared" si="1317"/>
        <v/>
      </c>
      <c r="V935" s="26" t="str">
        <f t="shared" si="1317"/>
        <v/>
      </c>
      <c r="W935" s="26" t="str">
        <f t="shared" si="1317"/>
        <v/>
      </c>
      <c r="X935" s="26" t="str">
        <f t="shared" si="1317"/>
        <v/>
      </c>
      <c r="Y935" s="24" t="str">
        <f t="shared" si="1317"/>
        <v/>
      </c>
      <c r="Z935" s="18" t="str">
        <f t="shared" si="1318"/>
        <v/>
      </c>
      <c r="AA935" s="24" t="str">
        <f t="shared" si="1318"/>
        <v/>
      </c>
      <c r="AB935" s="24" t="str">
        <f t="shared" si="1318"/>
        <v/>
      </c>
      <c r="AC935" s="26" t="str">
        <f t="shared" si="1318"/>
        <v/>
      </c>
      <c r="AD935" s="33" t="str">
        <f t="shared" si="1318"/>
        <v/>
      </c>
      <c r="AE935" s="24" t="str">
        <f t="shared" si="1318"/>
        <v/>
      </c>
      <c r="AF935" s="26" t="str">
        <f t="shared" si="1318"/>
        <v/>
      </c>
      <c r="AG935" s="24" t="str">
        <f t="shared" si="1318"/>
        <v/>
      </c>
      <c r="AH935" s="26" t="str">
        <f t="shared" si="1318"/>
        <v/>
      </c>
      <c r="AI935" s="26" t="str">
        <f t="shared" si="1318"/>
        <v/>
      </c>
      <c r="AJ935" s="26" t="str">
        <f t="shared" si="1318"/>
        <v/>
      </c>
      <c r="AK935" s="26" t="str">
        <f t="shared" si="1318"/>
        <v/>
      </c>
      <c r="AL935" s="26" t="str">
        <f t="shared" si="1318"/>
        <v/>
      </c>
      <c r="AM935" s="18" t="str">
        <f t="shared" si="1318"/>
        <v/>
      </c>
      <c r="AN935" s="9"/>
      <c r="AO935" s="152" t="str">
        <f t="shared" si="1292"/>
        <v/>
      </c>
      <c r="AP935" s="150" t="str">
        <f t="shared" si="1235"/>
        <v/>
      </c>
      <c r="AQ935" s="151" t="str">
        <f t="shared" si="1236"/>
        <v/>
      </c>
      <c r="AR935" s="107" t="str">
        <f t="shared" si="1237"/>
        <v/>
      </c>
      <c r="AS935" s="128" t="str">
        <f t="shared" si="1238"/>
        <v/>
      </c>
      <c r="AT935" s="114" t="str">
        <f t="shared" si="1293"/>
        <v/>
      </c>
      <c r="AU935" s="114" t="str">
        <f t="shared" si="1294"/>
        <v/>
      </c>
      <c r="AV935" s="114" t="str">
        <f t="shared" si="1295"/>
        <v/>
      </c>
      <c r="AW935" s="114" t="str">
        <f t="shared" si="1296"/>
        <v/>
      </c>
      <c r="AX935" s="117" t="str">
        <f t="shared" si="1297"/>
        <v/>
      </c>
      <c r="AY935" s="117" t="str">
        <f t="shared" si="1298"/>
        <v/>
      </c>
      <c r="AZ935" s="111" t="str">
        <f t="shared" si="1299"/>
        <v/>
      </c>
      <c r="BA935" s="133" t="str">
        <f t="shared" si="1300"/>
        <v/>
      </c>
      <c r="BB935" s="126" t="str">
        <f t="shared" si="1239"/>
        <v/>
      </c>
      <c r="BC935" s="126" t="str">
        <f t="shared" si="1240"/>
        <v/>
      </c>
      <c r="BD935" s="127" t="str">
        <f t="shared" si="1241"/>
        <v/>
      </c>
      <c r="BE935" s="115" t="str">
        <f t="shared" si="1242"/>
        <v/>
      </c>
      <c r="BF935" s="148" t="str">
        <f t="shared" si="1243"/>
        <v/>
      </c>
      <c r="BG935" s="126" t="str">
        <f t="shared" si="1244"/>
        <v/>
      </c>
      <c r="BH935" s="126" t="str">
        <f t="shared" si="1245"/>
        <v/>
      </c>
      <c r="BI935" s="126" t="str">
        <f t="shared" si="1246"/>
        <v/>
      </c>
      <c r="BJ935" s="126" t="str">
        <f t="shared" si="1247"/>
        <v/>
      </c>
      <c r="BK935" s="111" t="str">
        <f t="shared" si="1248"/>
        <v/>
      </c>
      <c r="BL935" s="118" t="str">
        <f t="shared" si="1301"/>
        <v/>
      </c>
      <c r="BM935" s="115" t="str">
        <f t="shared" si="1249"/>
        <v/>
      </c>
      <c r="BN935" s="110" t="str">
        <f t="shared" si="1250"/>
        <v/>
      </c>
      <c r="BO935" s="110" t="str">
        <f t="shared" si="1251"/>
        <v/>
      </c>
      <c r="BP935" s="111" t="str">
        <f t="shared" si="1302"/>
        <v/>
      </c>
      <c r="BQ935" s="110" t="str">
        <f t="shared" si="1303"/>
        <v/>
      </c>
      <c r="BR935" s="153"/>
      <c r="BS935" s="115" t="str">
        <f t="shared" si="1252"/>
        <v/>
      </c>
      <c r="BT935" s="132" t="str">
        <f t="shared" si="1315"/>
        <v/>
      </c>
      <c r="BU935" s="146" t="str">
        <f t="shared" si="1253"/>
        <v/>
      </c>
      <c r="BV935" s="115" t="str">
        <f t="shared" si="1254"/>
        <v/>
      </c>
      <c r="BW935" s="118" t="str">
        <f t="shared" si="1255"/>
        <v/>
      </c>
      <c r="BX935" s="119"/>
      <c r="BY935" s="111" t="str">
        <f t="shared" si="1256"/>
        <v/>
      </c>
      <c r="BZ935" s="111" t="str">
        <f t="shared" si="1257"/>
        <v/>
      </c>
      <c r="CA935" s="111" t="str">
        <f t="shared" si="1258"/>
        <v/>
      </c>
      <c r="CB935" s="142" t="str">
        <f t="shared" si="1259"/>
        <v/>
      </c>
      <c r="CC935" s="184" t="str">
        <f t="shared" si="1260"/>
        <v/>
      </c>
      <c r="CD935" s="115" t="str">
        <f t="shared" si="1261"/>
        <v/>
      </c>
      <c r="CE935" s="115" t="str">
        <f t="shared" si="1262"/>
        <v/>
      </c>
      <c r="CF935" s="125" t="str">
        <f t="shared" si="1263"/>
        <v/>
      </c>
      <c r="CG935" s="125" t="str">
        <f t="shared" si="1264"/>
        <v/>
      </c>
      <c r="CH935" s="149" t="str">
        <f t="shared" si="1265"/>
        <v/>
      </c>
      <c r="CI935" s="142" t="str">
        <f t="shared" si="1266"/>
        <v/>
      </c>
      <c r="CJ935" s="119"/>
      <c r="CK935" s="109"/>
      <c r="CL935" s="166" t="str">
        <f t="shared" si="1267"/>
        <v/>
      </c>
      <c r="CM935" s="166" t="str">
        <f t="shared" si="1268"/>
        <v/>
      </c>
      <c r="CN935" s="163" t="str">
        <f t="shared" si="1269"/>
        <v/>
      </c>
      <c r="CO935" s="164" t="str">
        <f t="shared" si="1270"/>
        <v/>
      </c>
      <c r="CP935" s="109"/>
      <c r="CQ935" s="163" t="str">
        <f t="shared" si="1271"/>
        <v/>
      </c>
      <c r="CR935" s="163" t="str">
        <f t="shared" si="1272"/>
        <v/>
      </c>
      <c r="CS935" s="109"/>
      <c r="CT935" s="112" t="str">
        <f t="shared" si="1304"/>
        <v/>
      </c>
      <c r="CU935" s="145" t="str">
        <f t="shared" si="1305"/>
        <v/>
      </c>
      <c r="CV935" s="111" t="str">
        <f t="shared" si="1306"/>
        <v/>
      </c>
      <c r="CW935" s="111" t="str">
        <f t="shared" si="1307"/>
        <v/>
      </c>
      <c r="CX935" s="109" t="str">
        <f t="shared" si="1273"/>
        <v/>
      </c>
      <c r="CY935" s="126" t="str">
        <f t="shared" si="1274"/>
        <v/>
      </c>
      <c r="CZ935" s="126" t="str">
        <f t="shared" si="1275"/>
        <v/>
      </c>
      <c r="DA935" s="126" t="str">
        <f t="shared" si="1276"/>
        <v/>
      </c>
      <c r="DB935" s="145" t="str">
        <f t="shared" si="1277"/>
        <v/>
      </c>
      <c r="DC935" s="143" t="str">
        <f t="shared" si="1278"/>
        <v/>
      </c>
      <c r="DD935" s="121"/>
      <c r="DE935" s="113" t="str">
        <f t="shared" si="1279"/>
        <v/>
      </c>
      <c r="DF935" s="113" t="str">
        <f t="shared" si="1280"/>
        <v/>
      </c>
      <c r="DG935" s="111" t="e">
        <f t="shared" si="1308"/>
        <v>#N/A</v>
      </c>
      <c r="DH935" s="108" t="str">
        <f t="shared" si="1281"/>
        <v/>
      </c>
      <c r="DI935" s="108" t="str">
        <f t="shared" si="1309"/>
        <v/>
      </c>
      <c r="DJ935" s="108" t="str">
        <f t="shared" si="1310"/>
        <v/>
      </c>
      <c r="DK935" s="108" t="str">
        <f t="shared" si="1313"/>
        <v/>
      </c>
      <c r="DL935" s="108" t="str">
        <f t="shared" si="1311"/>
        <v/>
      </c>
      <c r="DM935" s="108" t="str">
        <f t="shared" si="1312"/>
        <v/>
      </c>
      <c r="DN935" s="103"/>
      <c r="DO935" s="170" t="str">
        <f t="shared" si="1282"/>
        <v/>
      </c>
      <c r="DP935" s="170" t="str">
        <f t="shared" si="1283"/>
        <v/>
      </c>
      <c r="DQ935" s="170" t="str">
        <f t="shared" si="1284"/>
        <v/>
      </c>
      <c r="DR935" s="55" t="str">
        <f t="shared" si="1285"/>
        <v/>
      </c>
      <c r="DS935" s="55" t="str">
        <f t="shared" si="1286"/>
        <v/>
      </c>
      <c r="DT935" s="173" t="str">
        <f t="shared" si="1287"/>
        <v/>
      </c>
      <c r="DU935" s="55" t="str">
        <f t="shared" si="1288"/>
        <v/>
      </c>
      <c r="DV935" s="21" t="str">
        <f t="shared" si="1289"/>
        <v/>
      </c>
      <c r="DW935" s="11" t="str">
        <f t="shared" si="1314"/>
        <v/>
      </c>
      <c r="DX935" s="12" t="str">
        <f t="shared" si="1290"/>
        <v/>
      </c>
      <c r="DY935" s="15"/>
    </row>
    <row r="936" spans="1:129" ht="19.899999999999999" customHeight="1" x14ac:dyDescent="0.25">
      <c r="A936" s="47">
        <f t="shared" si="1291"/>
        <v>935</v>
      </c>
      <c r="B936" s="176"/>
      <c r="C936" s="194"/>
      <c r="D936" s="176"/>
      <c r="E936" s="194"/>
      <c r="F936" s="192"/>
      <c r="G936" s="193"/>
      <c r="H936" s="176"/>
      <c r="I936" s="176"/>
      <c r="J936" s="180"/>
      <c r="K936" s="180"/>
      <c r="L936" s="180"/>
      <c r="M936" s="40"/>
      <c r="N936" s="10" t="str">
        <f t="shared" si="1234"/>
        <v/>
      </c>
      <c r="O936" s="13"/>
      <c r="P936" s="26" t="str">
        <f t="shared" si="1317"/>
        <v/>
      </c>
      <c r="Q936" s="26" t="str">
        <f t="shared" si="1317"/>
        <v/>
      </c>
      <c r="R936" s="26" t="str">
        <f t="shared" si="1317"/>
        <v/>
      </c>
      <c r="S936" s="26" t="str">
        <f t="shared" si="1317"/>
        <v/>
      </c>
      <c r="T936" s="26" t="str">
        <f t="shared" si="1317"/>
        <v/>
      </c>
      <c r="U936" s="157" t="str">
        <f t="shared" si="1317"/>
        <v/>
      </c>
      <c r="V936" s="26" t="str">
        <f t="shared" si="1317"/>
        <v/>
      </c>
      <c r="W936" s="26" t="str">
        <f t="shared" si="1317"/>
        <v/>
      </c>
      <c r="X936" s="26" t="str">
        <f t="shared" si="1317"/>
        <v/>
      </c>
      <c r="Y936" s="24" t="str">
        <f t="shared" si="1317"/>
        <v/>
      </c>
      <c r="Z936" s="18" t="str">
        <f t="shared" si="1318"/>
        <v/>
      </c>
      <c r="AA936" s="24" t="str">
        <f t="shared" si="1318"/>
        <v/>
      </c>
      <c r="AB936" s="24" t="str">
        <f t="shared" si="1318"/>
        <v/>
      </c>
      <c r="AC936" s="26" t="str">
        <f t="shared" si="1318"/>
        <v/>
      </c>
      <c r="AD936" s="33" t="str">
        <f t="shared" si="1318"/>
        <v/>
      </c>
      <c r="AE936" s="24" t="str">
        <f t="shared" si="1318"/>
        <v/>
      </c>
      <c r="AF936" s="26" t="str">
        <f t="shared" si="1318"/>
        <v/>
      </c>
      <c r="AG936" s="24" t="str">
        <f t="shared" si="1318"/>
        <v/>
      </c>
      <c r="AH936" s="26" t="str">
        <f t="shared" si="1318"/>
        <v/>
      </c>
      <c r="AI936" s="26" t="str">
        <f t="shared" si="1318"/>
        <v/>
      </c>
      <c r="AJ936" s="26" t="str">
        <f t="shared" si="1318"/>
        <v/>
      </c>
      <c r="AK936" s="26" t="str">
        <f t="shared" si="1318"/>
        <v/>
      </c>
      <c r="AL936" s="26" t="str">
        <f t="shared" si="1318"/>
        <v/>
      </c>
      <c r="AM936" s="18" t="str">
        <f t="shared" si="1318"/>
        <v/>
      </c>
      <c r="AN936" s="9"/>
      <c r="AO936" s="152" t="str">
        <f t="shared" si="1292"/>
        <v/>
      </c>
      <c r="AP936" s="150" t="str">
        <f t="shared" si="1235"/>
        <v/>
      </c>
      <c r="AQ936" s="151" t="str">
        <f t="shared" si="1236"/>
        <v/>
      </c>
      <c r="AR936" s="107" t="str">
        <f t="shared" si="1237"/>
        <v/>
      </c>
      <c r="AS936" s="128" t="str">
        <f t="shared" si="1238"/>
        <v/>
      </c>
      <c r="AT936" s="114" t="str">
        <f t="shared" si="1293"/>
        <v/>
      </c>
      <c r="AU936" s="114" t="str">
        <f t="shared" si="1294"/>
        <v/>
      </c>
      <c r="AV936" s="114" t="str">
        <f t="shared" si="1295"/>
        <v/>
      </c>
      <c r="AW936" s="114" t="str">
        <f t="shared" si="1296"/>
        <v/>
      </c>
      <c r="AX936" s="117" t="str">
        <f t="shared" si="1297"/>
        <v/>
      </c>
      <c r="AY936" s="117" t="str">
        <f t="shared" si="1298"/>
        <v/>
      </c>
      <c r="AZ936" s="111" t="str">
        <f t="shared" si="1299"/>
        <v/>
      </c>
      <c r="BA936" s="133" t="str">
        <f t="shared" si="1300"/>
        <v/>
      </c>
      <c r="BB936" s="126" t="str">
        <f t="shared" si="1239"/>
        <v/>
      </c>
      <c r="BC936" s="126" t="str">
        <f t="shared" si="1240"/>
        <v/>
      </c>
      <c r="BD936" s="127" t="str">
        <f t="shared" si="1241"/>
        <v/>
      </c>
      <c r="BE936" s="115" t="str">
        <f t="shared" si="1242"/>
        <v/>
      </c>
      <c r="BF936" s="148" t="str">
        <f t="shared" si="1243"/>
        <v/>
      </c>
      <c r="BG936" s="126" t="str">
        <f t="shared" si="1244"/>
        <v/>
      </c>
      <c r="BH936" s="126" t="str">
        <f t="shared" si="1245"/>
        <v/>
      </c>
      <c r="BI936" s="126" t="str">
        <f t="shared" si="1246"/>
        <v/>
      </c>
      <c r="BJ936" s="126" t="str">
        <f t="shared" si="1247"/>
        <v/>
      </c>
      <c r="BK936" s="111" t="str">
        <f t="shared" si="1248"/>
        <v/>
      </c>
      <c r="BL936" s="118" t="str">
        <f t="shared" si="1301"/>
        <v/>
      </c>
      <c r="BM936" s="115" t="str">
        <f t="shared" si="1249"/>
        <v/>
      </c>
      <c r="BN936" s="110" t="str">
        <f t="shared" si="1250"/>
        <v/>
      </c>
      <c r="BO936" s="110" t="str">
        <f t="shared" si="1251"/>
        <v/>
      </c>
      <c r="BP936" s="111" t="str">
        <f t="shared" si="1302"/>
        <v/>
      </c>
      <c r="BQ936" s="110" t="str">
        <f t="shared" si="1303"/>
        <v/>
      </c>
      <c r="BR936" s="153"/>
      <c r="BS936" s="115" t="str">
        <f t="shared" si="1252"/>
        <v/>
      </c>
      <c r="BT936" s="132" t="str">
        <f t="shared" si="1315"/>
        <v/>
      </c>
      <c r="BU936" s="146" t="str">
        <f t="shared" si="1253"/>
        <v/>
      </c>
      <c r="BV936" s="115" t="str">
        <f t="shared" si="1254"/>
        <v/>
      </c>
      <c r="BW936" s="118" t="str">
        <f t="shared" si="1255"/>
        <v/>
      </c>
      <c r="BX936" s="119"/>
      <c r="BY936" s="111" t="str">
        <f t="shared" si="1256"/>
        <v/>
      </c>
      <c r="BZ936" s="111" t="str">
        <f t="shared" si="1257"/>
        <v/>
      </c>
      <c r="CA936" s="111" t="str">
        <f t="shared" si="1258"/>
        <v/>
      </c>
      <c r="CB936" s="142" t="str">
        <f t="shared" si="1259"/>
        <v/>
      </c>
      <c r="CC936" s="184" t="str">
        <f t="shared" si="1260"/>
        <v/>
      </c>
      <c r="CD936" s="115" t="str">
        <f t="shared" si="1261"/>
        <v/>
      </c>
      <c r="CE936" s="115" t="str">
        <f t="shared" si="1262"/>
        <v/>
      </c>
      <c r="CF936" s="125" t="str">
        <f t="shared" si="1263"/>
        <v/>
      </c>
      <c r="CG936" s="125" t="str">
        <f t="shared" si="1264"/>
        <v/>
      </c>
      <c r="CH936" s="149" t="str">
        <f t="shared" si="1265"/>
        <v/>
      </c>
      <c r="CI936" s="142" t="str">
        <f t="shared" si="1266"/>
        <v/>
      </c>
      <c r="CJ936" s="119"/>
      <c r="CK936" s="109"/>
      <c r="CL936" s="166" t="str">
        <f t="shared" si="1267"/>
        <v/>
      </c>
      <c r="CM936" s="166" t="str">
        <f t="shared" si="1268"/>
        <v/>
      </c>
      <c r="CN936" s="163" t="str">
        <f t="shared" si="1269"/>
        <v/>
      </c>
      <c r="CO936" s="164" t="str">
        <f t="shared" si="1270"/>
        <v/>
      </c>
      <c r="CP936" s="109"/>
      <c r="CQ936" s="163" t="str">
        <f t="shared" si="1271"/>
        <v/>
      </c>
      <c r="CR936" s="163" t="str">
        <f t="shared" si="1272"/>
        <v/>
      </c>
      <c r="CS936" s="109"/>
      <c r="CT936" s="112" t="str">
        <f t="shared" si="1304"/>
        <v/>
      </c>
      <c r="CU936" s="145" t="str">
        <f t="shared" si="1305"/>
        <v/>
      </c>
      <c r="CV936" s="111" t="str">
        <f t="shared" si="1306"/>
        <v/>
      </c>
      <c r="CW936" s="111" t="str">
        <f t="shared" si="1307"/>
        <v/>
      </c>
      <c r="CX936" s="109" t="str">
        <f t="shared" si="1273"/>
        <v/>
      </c>
      <c r="CY936" s="126" t="str">
        <f t="shared" si="1274"/>
        <v/>
      </c>
      <c r="CZ936" s="126" t="str">
        <f t="shared" si="1275"/>
        <v/>
      </c>
      <c r="DA936" s="126" t="str">
        <f t="shared" si="1276"/>
        <v/>
      </c>
      <c r="DB936" s="145" t="str">
        <f t="shared" si="1277"/>
        <v/>
      </c>
      <c r="DC936" s="143" t="str">
        <f t="shared" si="1278"/>
        <v/>
      </c>
      <c r="DD936" s="121"/>
      <c r="DE936" s="113" t="str">
        <f t="shared" si="1279"/>
        <v/>
      </c>
      <c r="DF936" s="113" t="str">
        <f t="shared" si="1280"/>
        <v/>
      </c>
      <c r="DG936" s="111" t="e">
        <f t="shared" si="1308"/>
        <v>#N/A</v>
      </c>
      <c r="DH936" s="108" t="str">
        <f t="shared" si="1281"/>
        <v/>
      </c>
      <c r="DI936" s="108" t="str">
        <f t="shared" si="1309"/>
        <v/>
      </c>
      <c r="DJ936" s="108" t="str">
        <f t="shared" si="1310"/>
        <v/>
      </c>
      <c r="DK936" s="108" t="str">
        <f t="shared" si="1313"/>
        <v/>
      </c>
      <c r="DL936" s="108" t="str">
        <f t="shared" si="1311"/>
        <v/>
      </c>
      <c r="DM936" s="108" t="str">
        <f t="shared" si="1312"/>
        <v/>
      </c>
      <c r="DN936" s="103"/>
      <c r="DO936" s="170" t="str">
        <f t="shared" si="1282"/>
        <v/>
      </c>
      <c r="DP936" s="170" t="str">
        <f t="shared" si="1283"/>
        <v/>
      </c>
      <c r="DQ936" s="170" t="str">
        <f t="shared" si="1284"/>
        <v/>
      </c>
      <c r="DR936" s="55" t="str">
        <f t="shared" si="1285"/>
        <v/>
      </c>
      <c r="DS936" s="55" t="str">
        <f t="shared" si="1286"/>
        <v/>
      </c>
      <c r="DT936" s="173" t="str">
        <f t="shared" si="1287"/>
        <v/>
      </c>
      <c r="DU936" s="55" t="str">
        <f t="shared" si="1288"/>
        <v/>
      </c>
      <c r="DV936" s="21" t="str">
        <f t="shared" si="1289"/>
        <v/>
      </c>
      <c r="DW936" s="11" t="str">
        <f t="shared" si="1314"/>
        <v/>
      </c>
      <c r="DX936" s="12" t="str">
        <f t="shared" si="1290"/>
        <v/>
      </c>
      <c r="DY936" s="15"/>
    </row>
    <row r="937" spans="1:129" ht="19.899999999999999" customHeight="1" x14ac:dyDescent="0.25">
      <c r="A937" s="47">
        <f t="shared" si="1291"/>
        <v>936</v>
      </c>
      <c r="B937" s="176"/>
      <c r="C937" s="194"/>
      <c r="D937" s="176"/>
      <c r="E937" s="194"/>
      <c r="F937" s="192"/>
      <c r="G937" s="193"/>
      <c r="H937" s="176"/>
      <c r="I937" s="176"/>
      <c r="J937" s="180"/>
      <c r="K937" s="180"/>
      <c r="L937" s="180"/>
      <c r="M937" s="40"/>
      <c r="N937" s="10" t="str">
        <f t="shared" si="1234"/>
        <v/>
      </c>
      <c r="O937" s="13"/>
      <c r="P937" s="26" t="str">
        <f t="shared" si="1317"/>
        <v/>
      </c>
      <c r="Q937" s="26" t="str">
        <f t="shared" si="1317"/>
        <v/>
      </c>
      <c r="R937" s="26" t="str">
        <f t="shared" si="1317"/>
        <v/>
      </c>
      <c r="S937" s="26" t="str">
        <f t="shared" si="1317"/>
        <v/>
      </c>
      <c r="T937" s="26" t="str">
        <f t="shared" si="1317"/>
        <v/>
      </c>
      <c r="U937" s="157" t="str">
        <f t="shared" si="1317"/>
        <v/>
      </c>
      <c r="V937" s="26" t="str">
        <f t="shared" si="1317"/>
        <v/>
      </c>
      <c r="W937" s="26" t="str">
        <f t="shared" si="1317"/>
        <v/>
      </c>
      <c r="X937" s="26" t="str">
        <f t="shared" si="1317"/>
        <v/>
      </c>
      <c r="Y937" s="24" t="str">
        <f t="shared" si="1317"/>
        <v/>
      </c>
      <c r="Z937" s="18" t="str">
        <f t="shared" si="1318"/>
        <v/>
      </c>
      <c r="AA937" s="24" t="str">
        <f t="shared" si="1318"/>
        <v/>
      </c>
      <c r="AB937" s="24" t="str">
        <f t="shared" si="1318"/>
        <v/>
      </c>
      <c r="AC937" s="26" t="str">
        <f t="shared" si="1318"/>
        <v/>
      </c>
      <c r="AD937" s="33" t="str">
        <f t="shared" si="1318"/>
        <v/>
      </c>
      <c r="AE937" s="24" t="str">
        <f t="shared" si="1318"/>
        <v/>
      </c>
      <c r="AF937" s="26" t="str">
        <f t="shared" si="1318"/>
        <v/>
      </c>
      <c r="AG937" s="24" t="str">
        <f t="shared" si="1318"/>
        <v/>
      </c>
      <c r="AH937" s="26" t="str">
        <f t="shared" si="1318"/>
        <v/>
      </c>
      <c r="AI937" s="26" t="str">
        <f t="shared" si="1318"/>
        <v/>
      </c>
      <c r="AJ937" s="26" t="str">
        <f t="shared" si="1318"/>
        <v/>
      </c>
      <c r="AK937" s="26" t="str">
        <f t="shared" si="1318"/>
        <v/>
      </c>
      <c r="AL937" s="26" t="str">
        <f t="shared" si="1318"/>
        <v/>
      </c>
      <c r="AM937" s="18" t="str">
        <f t="shared" si="1318"/>
        <v/>
      </c>
      <c r="AN937" s="9"/>
      <c r="AO937" s="152" t="str">
        <f t="shared" si="1292"/>
        <v/>
      </c>
      <c r="AP937" s="150" t="str">
        <f t="shared" si="1235"/>
        <v/>
      </c>
      <c r="AQ937" s="151" t="str">
        <f t="shared" si="1236"/>
        <v/>
      </c>
      <c r="AR937" s="107" t="str">
        <f t="shared" si="1237"/>
        <v/>
      </c>
      <c r="AS937" s="128" t="str">
        <f t="shared" si="1238"/>
        <v/>
      </c>
      <c r="AT937" s="114" t="str">
        <f t="shared" si="1293"/>
        <v/>
      </c>
      <c r="AU937" s="114" t="str">
        <f t="shared" si="1294"/>
        <v/>
      </c>
      <c r="AV937" s="114" t="str">
        <f t="shared" si="1295"/>
        <v/>
      </c>
      <c r="AW937" s="114" t="str">
        <f t="shared" si="1296"/>
        <v/>
      </c>
      <c r="AX937" s="117" t="str">
        <f t="shared" si="1297"/>
        <v/>
      </c>
      <c r="AY937" s="117" t="str">
        <f t="shared" si="1298"/>
        <v/>
      </c>
      <c r="AZ937" s="111" t="str">
        <f t="shared" si="1299"/>
        <v/>
      </c>
      <c r="BA937" s="133" t="str">
        <f t="shared" si="1300"/>
        <v/>
      </c>
      <c r="BB937" s="126" t="str">
        <f t="shared" si="1239"/>
        <v/>
      </c>
      <c r="BC937" s="126" t="str">
        <f t="shared" si="1240"/>
        <v/>
      </c>
      <c r="BD937" s="127" t="str">
        <f t="shared" si="1241"/>
        <v/>
      </c>
      <c r="BE937" s="115" t="str">
        <f t="shared" si="1242"/>
        <v/>
      </c>
      <c r="BF937" s="148" t="str">
        <f t="shared" si="1243"/>
        <v/>
      </c>
      <c r="BG937" s="126" t="str">
        <f t="shared" si="1244"/>
        <v/>
      </c>
      <c r="BH937" s="126" t="str">
        <f t="shared" si="1245"/>
        <v/>
      </c>
      <c r="BI937" s="126" t="str">
        <f t="shared" si="1246"/>
        <v/>
      </c>
      <c r="BJ937" s="126" t="str">
        <f t="shared" si="1247"/>
        <v/>
      </c>
      <c r="BK937" s="111" t="str">
        <f t="shared" si="1248"/>
        <v/>
      </c>
      <c r="BL937" s="118" t="str">
        <f t="shared" si="1301"/>
        <v/>
      </c>
      <c r="BM937" s="115" t="str">
        <f t="shared" si="1249"/>
        <v/>
      </c>
      <c r="BN937" s="110" t="str">
        <f t="shared" si="1250"/>
        <v/>
      </c>
      <c r="BO937" s="110" t="str">
        <f t="shared" si="1251"/>
        <v/>
      </c>
      <c r="BP937" s="111" t="str">
        <f t="shared" si="1302"/>
        <v/>
      </c>
      <c r="BQ937" s="110" t="str">
        <f t="shared" si="1303"/>
        <v/>
      </c>
      <c r="BR937" s="153"/>
      <c r="BS937" s="115" t="str">
        <f t="shared" si="1252"/>
        <v/>
      </c>
      <c r="BT937" s="132" t="str">
        <f t="shared" si="1315"/>
        <v/>
      </c>
      <c r="BU937" s="146" t="str">
        <f t="shared" si="1253"/>
        <v/>
      </c>
      <c r="BV937" s="115" t="str">
        <f t="shared" si="1254"/>
        <v/>
      </c>
      <c r="BW937" s="118" t="str">
        <f t="shared" si="1255"/>
        <v/>
      </c>
      <c r="BX937" s="119"/>
      <c r="BY937" s="111" t="str">
        <f t="shared" si="1256"/>
        <v/>
      </c>
      <c r="BZ937" s="111" t="str">
        <f t="shared" si="1257"/>
        <v/>
      </c>
      <c r="CA937" s="111" t="str">
        <f t="shared" si="1258"/>
        <v/>
      </c>
      <c r="CB937" s="142" t="str">
        <f t="shared" si="1259"/>
        <v/>
      </c>
      <c r="CC937" s="184" t="str">
        <f t="shared" si="1260"/>
        <v/>
      </c>
      <c r="CD937" s="115" t="str">
        <f t="shared" si="1261"/>
        <v/>
      </c>
      <c r="CE937" s="115" t="str">
        <f t="shared" si="1262"/>
        <v/>
      </c>
      <c r="CF937" s="125" t="str">
        <f t="shared" si="1263"/>
        <v/>
      </c>
      <c r="CG937" s="125" t="str">
        <f t="shared" si="1264"/>
        <v/>
      </c>
      <c r="CH937" s="149" t="str">
        <f t="shared" si="1265"/>
        <v/>
      </c>
      <c r="CI937" s="142" t="str">
        <f t="shared" si="1266"/>
        <v/>
      </c>
      <c r="CJ937" s="119"/>
      <c r="CK937" s="109"/>
      <c r="CL937" s="166" t="str">
        <f t="shared" si="1267"/>
        <v/>
      </c>
      <c r="CM937" s="166" t="str">
        <f t="shared" si="1268"/>
        <v/>
      </c>
      <c r="CN937" s="163" t="str">
        <f t="shared" si="1269"/>
        <v/>
      </c>
      <c r="CO937" s="164" t="str">
        <f t="shared" si="1270"/>
        <v/>
      </c>
      <c r="CP937" s="109"/>
      <c r="CQ937" s="163" t="str">
        <f t="shared" si="1271"/>
        <v/>
      </c>
      <c r="CR937" s="163" t="str">
        <f t="shared" si="1272"/>
        <v/>
      </c>
      <c r="CS937" s="109"/>
      <c r="CT937" s="112" t="str">
        <f t="shared" si="1304"/>
        <v/>
      </c>
      <c r="CU937" s="145" t="str">
        <f t="shared" si="1305"/>
        <v/>
      </c>
      <c r="CV937" s="111" t="str">
        <f t="shared" si="1306"/>
        <v/>
      </c>
      <c r="CW937" s="111" t="str">
        <f t="shared" si="1307"/>
        <v/>
      </c>
      <c r="CX937" s="109" t="str">
        <f t="shared" si="1273"/>
        <v/>
      </c>
      <c r="CY937" s="126" t="str">
        <f t="shared" si="1274"/>
        <v/>
      </c>
      <c r="CZ937" s="126" t="str">
        <f t="shared" si="1275"/>
        <v/>
      </c>
      <c r="DA937" s="126" t="str">
        <f t="shared" si="1276"/>
        <v/>
      </c>
      <c r="DB937" s="145" t="str">
        <f t="shared" si="1277"/>
        <v/>
      </c>
      <c r="DC937" s="143" t="str">
        <f t="shared" si="1278"/>
        <v/>
      </c>
      <c r="DD937" s="121"/>
      <c r="DE937" s="113" t="str">
        <f t="shared" si="1279"/>
        <v/>
      </c>
      <c r="DF937" s="113" t="str">
        <f t="shared" si="1280"/>
        <v/>
      </c>
      <c r="DG937" s="111" t="e">
        <f t="shared" si="1308"/>
        <v>#N/A</v>
      </c>
      <c r="DH937" s="108" t="str">
        <f t="shared" si="1281"/>
        <v/>
      </c>
      <c r="DI937" s="108" t="str">
        <f t="shared" si="1309"/>
        <v/>
      </c>
      <c r="DJ937" s="108" t="str">
        <f t="shared" si="1310"/>
        <v/>
      </c>
      <c r="DK937" s="108" t="str">
        <f t="shared" si="1313"/>
        <v/>
      </c>
      <c r="DL937" s="108" t="str">
        <f t="shared" si="1311"/>
        <v/>
      </c>
      <c r="DM937" s="108" t="str">
        <f t="shared" si="1312"/>
        <v/>
      </c>
      <c r="DN937" s="103"/>
      <c r="DO937" s="170" t="str">
        <f t="shared" si="1282"/>
        <v/>
      </c>
      <c r="DP937" s="170" t="str">
        <f t="shared" si="1283"/>
        <v/>
      </c>
      <c r="DQ937" s="170" t="str">
        <f t="shared" si="1284"/>
        <v/>
      </c>
      <c r="DR937" s="55" t="str">
        <f t="shared" si="1285"/>
        <v/>
      </c>
      <c r="DS937" s="55" t="str">
        <f t="shared" si="1286"/>
        <v/>
      </c>
      <c r="DT937" s="173" t="str">
        <f t="shared" si="1287"/>
        <v/>
      </c>
      <c r="DU937" s="55" t="str">
        <f t="shared" si="1288"/>
        <v/>
      </c>
      <c r="DV937" s="21" t="str">
        <f t="shared" si="1289"/>
        <v/>
      </c>
      <c r="DW937" s="11" t="str">
        <f t="shared" si="1314"/>
        <v/>
      </c>
      <c r="DX937" s="12" t="str">
        <f t="shared" si="1290"/>
        <v/>
      </c>
      <c r="DY937" s="15"/>
    </row>
    <row r="938" spans="1:129" ht="19.899999999999999" customHeight="1" x14ac:dyDescent="0.25">
      <c r="A938" s="47">
        <f t="shared" si="1291"/>
        <v>937</v>
      </c>
      <c r="B938" s="176"/>
      <c r="C938" s="194"/>
      <c r="D938" s="176"/>
      <c r="E938" s="194"/>
      <c r="F938" s="192"/>
      <c r="G938" s="193"/>
      <c r="H938" s="176"/>
      <c r="I938" s="176"/>
      <c r="J938" s="180"/>
      <c r="K938" s="180"/>
      <c r="L938" s="180"/>
      <c r="M938" s="40"/>
      <c r="N938" s="10" t="str">
        <f t="shared" si="1234"/>
        <v/>
      </c>
      <c r="O938" s="13"/>
      <c r="P938" s="26" t="str">
        <f t="shared" si="1317"/>
        <v/>
      </c>
      <c r="Q938" s="26" t="str">
        <f t="shared" si="1317"/>
        <v/>
      </c>
      <c r="R938" s="26" t="str">
        <f t="shared" si="1317"/>
        <v/>
      </c>
      <c r="S938" s="26" t="str">
        <f t="shared" si="1317"/>
        <v/>
      </c>
      <c r="T938" s="26" t="str">
        <f t="shared" si="1317"/>
        <v/>
      </c>
      <c r="U938" s="157" t="str">
        <f t="shared" si="1317"/>
        <v/>
      </c>
      <c r="V938" s="26" t="str">
        <f t="shared" si="1317"/>
        <v/>
      </c>
      <c r="W938" s="26" t="str">
        <f t="shared" si="1317"/>
        <v/>
      </c>
      <c r="X938" s="26" t="str">
        <f t="shared" si="1317"/>
        <v/>
      </c>
      <c r="Y938" s="24" t="str">
        <f t="shared" si="1317"/>
        <v/>
      </c>
      <c r="Z938" s="18" t="str">
        <f t="shared" si="1318"/>
        <v/>
      </c>
      <c r="AA938" s="24" t="str">
        <f t="shared" si="1318"/>
        <v/>
      </c>
      <c r="AB938" s="24" t="str">
        <f t="shared" si="1318"/>
        <v/>
      </c>
      <c r="AC938" s="26" t="str">
        <f t="shared" si="1318"/>
        <v/>
      </c>
      <c r="AD938" s="33" t="str">
        <f t="shared" si="1318"/>
        <v/>
      </c>
      <c r="AE938" s="24" t="str">
        <f t="shared" si="1318"/>
        <v/>
      </c>
      <c r="AF938" s="26" t="str">
        <f t="shared" si="1318"/>
        <v/>
      </c>
      <c r="AG938" s="24" t="str">
        <f t="shared" si="1318"/>
        <v/>
      </c>
      <c r="AH938" s="26" t="str">
        <f t="shared" si="1318"/>
        <v/>
      </c>
      <c r="AI938" s="26" t="str">
        <f t="shared" si="1318"/>
        <v/>
      </c>
      <c r="AJ938" s="26" t="str">
        <f t="shared" si="1318"/>
        <v/>
      </c>
      <c r="AK938" s="26" t="str">
        <f t="shared" si="1318"/>
        <v/>
      </c>
      <c r="AL938" s="26" t="str">
        <f t="shared" si="1318"/>
        <v/>
      </c>
      <c r="AM938" s="18" t="str">
        <f t="shared" si="1318"/>
        <v/>
      </c>
      <c r="AN938" s="9"/>
      <c r="AO938" s="152" t="str">
        <f t="shared" si="1292"/>
        <v/>
      </c>
      <c r="AP938" s="150" t="str">
        <f t="shared" si="1235"/>
        <v/>
      </c>
      <c r="AQ938" s="151" t="str">
        <f t="shared" si="1236"/>
        <v/>
      </c>
      <c r="AR938" s="107" t="str">
        <f t="shared" si="1237"/>
        <v/>
      </c>
      <c r="AS938" s="128" t="str">
        <f t="shared" si="1238"/>
        <v/>
      </c>
      <c r="AT938" s="114" t="str">
        <f t="shared" si="1293"/>
        <v/>
      </c>
      <c r="AU938" s="114" t="str">
        <f t="shared" si="1294"/>
        <v/>
      </c>
      <c r="AV938" s="114" t="str">
        <f t="shared" si="1295"/>
        <v/>
      </c>
      <c r="AW938" s="114" t="str">
        <f t="shared" si="1296"/>
        <v/>
      </c>
      <c r="AX938" s="117" t="str">
        <f t="shared" si="1297"/>
        <v/>
      </c>
      <c r="AY938" s="117" t="str">
        <f t="shared" si="1298"/>
        <v/>
      </c>
      <c r="AZ938" s="111" t="str">
        <f t="shared" si="1299"/>
        <v/>
      </c>
      <c r="BA938" s="133" t="str">
        <f t="shared" si="1300"/>
        <v/>
      </c>
      <c r="BB938" s="126" t="str">
        <f t="shared" si="1239"/>
        <v/>
      </c>
      <c r="BC938" s="126" t="str">
        <f t="shared" si="1240"/>
        <v/>
      </c>
      <c r="BD938" s="127" t="str">
        <f t="shared" si="1241"/>
        <v/>
      </c>
      <c r="BE938" s="115" t="str">
        <f t="shared" si="1242"/>
        <v/>
      </c>
      <c r="BF938" s="148" t="str">
        <f t="shared" si="1243"/>
        <v/>
      </c>
      <c r="BG938" s="126" t="str">
        <f t="shared" si="1244"/>
        <v/>
      </c>
      <c r="BH938" s="126" t="str">
        <f t="shared" si="1245"/>
        <v/>
      </c>
      <c r="BI938" s="126" t="str">
        <f t="shared" si="1246"/>
        <v/>
      </c>
      <c r="BJ938" s="126" t="str">
        <f t="shared" si="1247"/>
        <v/>
      </c>
      <c r="BK938" s="111" t="str">
        <f t="shared" si="1248"/>
        <v/>
      </c>
      <c r="BL938" s="118" t="str">
        <f t="shared" si="1301"/>
        <v/>
      </c>
      <c r="BM938" s="115" t="str">
        <f t="shared" si="1249"/>
        <v/>
      </c>
      <c r="BN938" s="110" t="str">
        <f t="shared" si="1250"/>
        <v/>
      </c>
      <c r="BO938" s="110" t="str">
        <f t="shared" si="1251"/>
        <v/>
      </c>
      <c r="BP938" s="111" t="str">
        <f t="shared" si="1302"/>
        <v/>
      </c>
      <c r="BQ938" s="110" t="str">
        <f t="shared" si="1303"/>
        <v/>
      </c>
      <c r="BR938" s="153"/>
      <c r="BS938" s="115" t="str">
        <f t="shared" si="1252"/>
        <v/>
      </c>
      <c r="BT938" s="132" t="str">
        <f t="shared" si="1315"/>
        <v/>
      </c>
      <c r="BU938" s="146" t="str">
        <f t="shared" si="1253"/>
        <v/>
      </c>
      <c r="BV938" s="115" t="str">
        <f t="shared" si="1254"/>
        <v/>
      </c>
      <c r="BW938" s="118" t="str">
        <f t="shared" si="1255"/>
        <v/>
      </c>
      <c r="BX938" s="119"/>
      <c r="BY938" s="111" t="str">
        <f t="shared" si="1256"/>
        <v/>
      </c>
      <c r="BZ938" s="111" t="str">
        <f t="shared" si="1257"/>
        <v/>
      </c>
      <c r="CA938" s="111" t="str">
        <f t="shared" si="1258"/>
        <v/>
      </c>
      <c r="CB938" s="142" t="str">
        <f t="shared" si="1259"/>
        <v/>
      </c>
      <c r="CC938" s="184" t="str">
        <f t="shared" si="1260"/>
        <v/>
      </c>
      <c r="CD938" s="115" t="str">
        <f t="shared" si="1261"/>
        <v/>
      </c>
      <c r="CE938" s="115" t="str">
        <f t="shared" si="1262"/>
        <v/>
      </c>
      <c r="CF938" s="125" t="str">
        <f t="shared" si="1263"/>
        <v/>
      </c>
      <c r="CG938" s="125" t="str">
        <f t="shared" si="1264"/>
        <v/>
      </c>
      <c r="CH938" s="149" t="str">
        <f t="shared" si="1265"/>
        <v/>
      </c>
      <c r="CI938" s="142" t="str">
        <f t="shared" si="1266"/>
        <v/>
      </c>
      <c r="CJ938" s="119"/>
      <c r="CK938" s="109"/>
      <c r="CL938" s="166" t="str">
        <f t="shared" si="1267"/>
        <v/>
      </c>
      <c r="CM938" s="166" t="str">
        <f t="shared" si="1268"/>
        <v/>
      </c>
      <c r="CN938" s="163" t="str">
        <f t="shared" si="1269"/>
        <v/>
      </c>
      <c r="CO938" s="164" t="str">
        <f t="shared" si="1270"/>
        <v/>
      </c>
      <c r="CP938" s="109"/>
      <c r="CQ938" s="163" t="str">
        <f t="shared" si="1271"/>
        <v/>
      </c>
      <c r="CR938" s="163" t="str">
        <f t="shared" si="1272"/>
        <v/>
      </c>
      <c r="CS938" s="109"/>
      <c r="CT938" s="112" t="str">
        <f t="shared" si="1304"/>
        <v/>
      </c>
      <c r="CU938" s="145" t="str">
        <f t="shared" si="1305"/>
        <v/>
      </c>
      <c r="CV938" s="111" t="str">
        <f t="shared" si="1306"/>
        <v/>
      </c>
      <c r="CW938" s="111" t="str">
        <f t="shared" si="1307"/>
        <v/>
      </c>
      <c r="CX938" s="109" t="str">
        <f t="shared" si="1273"/>
        <v/>
      </c>
      <c r="CY938" s="126" t="str">
        <f t="shared" si="1274"/>
        <v/>
      </c>
      <c r="CZ938" s="126" t="str">
        <f t="shared" si="1275"/>
        <v/>
      </c>
      <c r="DA938" s="126" t="str">
        <f t="shared" si="1276"/>
        <v/>
      </c>
      <c r="DB938" s="145" t="str">
        <f t="shared" si="1277"/>
        <v/>
      </c>
      <c r="DC938" s="143" t="str">
        <f t="shared" si="1278"/>
        <v/>
      </c>
      <c r="DD938" s="121"/>
      <c r="DE938" s="113" t="str">
        <f t="shared" si="1279"/>
        <v/>
      </c>
      <c r="DF938" s="113" t="str">
        <f t="shared" si="1280"/>
        <v/>
      </c>
      <c r="DG938" s="111" t="e">
        <f t="shared" si="1308"/>
        <v>#N/A</v>
      </c>
      <c r="DH938" s="108" t="str">
        <f t="shared" si="1281"/>
        <v/>
      </c>
      <c r="DI938" s="108" t="str">
        <f t="shared" si="1309"/>
        <v/>
      </c>
      <c r="DJ938" s="108" t="str">
        <f t="shared" si="1310"/>
        <v/>
      </c>
      <c r="DK938" s="108" t="str">
        <f t="shared" si="1313"/>
        <v/>
      </c>
      <c r="DL938" s="108" t="str">
        <f t="shared" si="1311"/>
        <v/>
      </c>
      <c r="DM938" s="108" t="str">
        <f t="shared" si="1312"/>
        <v/>
      </c>
      <c r="DN938" s="103"/>
      <c r="DO938" s="170" t="str">
        <f t="shared" si="1282"/>
        <v/>
      </c>
      <c r="DP938" s="170" t="str">
        <f t="shared" si="1283"/>
        <v/>
      </c>
      <c r="DQ938" s="170" t="str">
        <f t="shared" si="1284"/>
        <v/>
      </c>
      <c r="DR938" s="55" t="str">
        <f t="shared" si="1285"/>
        <v/>
      </c>
      <c r="DS938" s="55" t="str">
        <f t="shared" si="1286"/>
        <v/>
      </c>
      <c r="DT938" s="173" t="str">
        <f t="shared" si="1287"/>
        <v/>
      </c>
      <c r="DU938" s="55" t="str">
        <f t="shared" si="1288"/>
        <v/>
      </c>
      <c r="DV938" s="21" t="str">
        <f t="shared" si="1289"/>
        <v/>
      </c>
      <c r="DW938" s="11" t="str">
        <f t="shared" si="1314"/>
        <v/>
      </c>
      <c r="DX938" s="12" t="str">
        <f t="shared" si="1290"/>
        <v/>
      </c>
      <c r="DY938" s="15"/>
    </row>
    <row r="939" spans="1:129" ht="19.899999999999999" customHeight="1" x14ac:dyDescent="0.25">
      <c r="A939" s="47">
        <f t="shared" si="1291"/>
        <v>938</v>
      </c>
      <c r="B939" s="176"/>
      <c r="C939" s="194"/>
      <c r="D939" s="176"/>
      <c r="E939" s="194"/>
      <c r="F939" s="192"/>
      <c r="G939" s="193"/>
      <c r="H939" s="176"/>
      <c r="I939" s="176"/>
      <c r="J939" s="180"/>
      <c r="K939" s="180"/>
      <c r="L939" s="180"/>
      <c r="M939" s="40"/>
      <c r="N939" s="10" t="str">
        <f t="shared" si="1234"/>
        <v/>
      </c>
      <c r="O939" s="13"/>
      <c r="P939" s="26" t="str">
        <f t="shared" si="1317"/>
        <v/>
      </c>
      <c r="Q939" s="26" t="str">
        <f t="shared" si="1317"/>
        <v/>
      </c>
      <c r="R939" s="26" t="str">
        <f t="shared" si="1317"/>
        <v/>
      </c>
      <c r="S939" s="26" t="str">
        <f t="shared" si="1317"/>
        <v/>
      </c>
      <c r="T939" s="26" t="str">
        <f t="shared" si="1317"/>
        <v/>
      </c>
      <c r="U939" s="157" t="str">
        <f t="shared" si="1317"/>
        <v/>
      </c>
      <c r="V939" s="26" t="str">
        <f t="shared" si="1317"/>
        <v/>
      </c>
      <c r="W939" s="26" t="str">
        <f t="shared" si="1317"/>
        <v/>
      </c>
      <c r="X939" s="26" t="str">
        <f t="shared" si="1317"/>
        <v/>
      </c>
      <c r="Y939" s="24" t="str">
        <f t="shared" si="1317"/>
        <v/>
      </c>
      <c r="Z939" s="18" t="str">
        <f t="shared" si="1318"/>
        <v/>
      </c>
      <c r="AA939" s="24" t="str">
        <f t="shared" si="1318"/>
        <v/>
      </c>
      <c r="AB939" s="24" t="str">
        <f t="shared" si="1318"/>
        <v/>
      </c>
      <c r="AC939" s="26" t="str">
        <f t="shared" si="1318"/>
        <v/>
      </c>
      <c r="AD939" s="33" t="str">
        <f t="shared" si="1318"/>
        <v/>
      </c>
      <c r="AE939" s="24" t="str">
        <f t="shared" si="1318"/>
        <v/>
      </c>
      <c r="AF939" s="26" t="str">
        <f t="shared" si="1318"/>
        <v/>
      </c>
      <c r="AG939" s="24" t="str">
        <f t="shared" si="1318"/>
        <v/>
      </c>
      <c r="AH939" s="26" t="str">
        <f t="shared" si="1318"/>
        <v/>
      </c>
      <c r="AI939" s="26" t="str">
        <f t="shared" si="1318"/>
        <v/>
      </c>
      <c r="AJ939" s="26" t="str">
        <f t="shared" si="1318"/>
        <v/>
      </c>
      <c r="AK939" s="26" t="str">
        <f t="shared" si="1318"/>
        <v/>
      </c>
      <c r="AL939" s="26" t="str">
        <f t="shared" si="1318"/>
        <v/>
      </c>
      <c r="AM939" s="18" t="str">
        <f t="shared" si="1318"/>
        <v/>
      </c>
      <c r="AN939" s="9"/>
      <c r="AO939" s="152" t="str">
        <f t="shared" si="1292"/>
        <v/>
      </c>
      <c r="AP939" s="150" t="str">
        <f t="shared" si="1235"/>
        <v/>
      </c>
      <c r="AQ939" s="151" t="str">
        <f t="shared" si="1236"/>
        <v/>
      </c>
      <c r="AR939" s="107" t="str">
        <f t="shared" si="1237"/>
        <v/>
      </c>
      <c r="AS939" s="128" t="str">
        <f t="shared" si="1238"/>
        <v/>
      </c>
      <c r="AT939" s="114" t="str">
        <f t="shared" si="1293"/>
        <v/>
      </c>
      <c r="AU939" s="114" t="str">
        <f t="shared" si="1294"/>
        <v/>
      </c>
      <c r="AV939" s="114" t="str">
        <f t="shared" si="1295"/>
        <v/>
      </c>
      <c r="AW939" s="114" t="str">
        <f t="shared" si="1296"/>
        <v/>
      </c>
      <c r="AX939" s="117" t="str">
        <f t="shared" si="1297"/>
        <v/>
      </c>
      <c r="AY939" s="117" t="str">
        <f t="shared" si="1298"/>
        <v/>
      </c>
      <c r="AZ939" s="111" t="str">
        <f t="shared" si="1299"/>
        <v/>
      </c>
      <c r="BA939" s="133" t="str">
        <f t="shared" si="1300"/>
        <v/>
      </c>
      <c r="BB939" s="126" t="str">
        <f t="shared" si="1239"/>
        <v/>
      </c>
      <c r="BC939" s="126" t="str">
        <f t="shared" si="1240"/>
        <v/>
      </c>
      <c r="BD939" s="127" t="str">
        <f t="shared" si="1241"/>
        <v/>
      </c>
      <c r="BE939" s="115" t="str">
        <f t="shared" si="1242"/>
        <v/>
      </c>
      <c r="BF939" s="148" t="str">
        <f t="shared" si="1243"/>
        <v/>
      </c>
      <c r="BG939" s="126" t="str">
        <f t="shared" si="1244"/>
        <v/>
      </c>
      <c r="BH939" s="126" t="str">
        <f t="shared" si="1245"/>
        <v/>
      </c>
      <c r="BI939" s="126" t="str">
        <f t="shared" si="1246"/>
        <v/>
      </c>
      <c r="BJ939" s="126" t="str">
        <f t="shared" si="1247"/>
        <v/>
      </c>
      <c r="BK939" s="111" t="str">
        <f t="shared" si="1248"/>
        <v/>
      </c>
      <c r="BL939" s="118" t="str">
        <f t="shared" si="1301"/>
        <v/>
      </c>
      <c r="BM939" s="115" t="str">
        <f t="shared" si="1249"/>
        <v/>
      </c>
      <c r="BN939" s="110" t="str">
        <f t="shared" si="1250"/>
        <v/>
      </c>
      <c r="BO939" s="110" t="str">
        <f t="shared" si="1251"/>
        <v/>
      </c>
      <c r="BP939" s="111" t="str">
        <f t="shared" si="1302"/>
        <v/>
      </c>
      <c r="BQ939" s="110" t="str">
        <f t="shared" si="1303"/>
        <v/>
      </c>
      <c r="BR939" s="153"/>
      <c r="BS939" s="115" t="str">
        <f t="shared" si="1252"/>
        <v/>
      </c>
      <c r="BT939" s="132" t="str">
        <f t="shared" si="1315"/>
        <v/>
      </c>
      <c r="BU939" s="146" t="str">
        <f t="shared" si="1253"/>
        <v/>
      </c>
      <c r="BV939" s="115" t="str">
        <f t="shared" si="1254"/>
        <v/>
      </c>
      <c r="BW939" s="118" t="str">
        <f t="shared" si="1255"/>
        <v/>
      </c>
      <c r="BX939" s="119"/>
      <c r="BY939" s="111" t="str">
        <f t="shared" si="1256"/>
        <v/>
      </c>
      <c r="BZ939" s="111" t="str">
        <f t="shared" si="1257"/>
        <v/>
      </c>
      <c r="CA939" s="111" t="str">
        <f t="shared" si="1258"/>
        <v/>
      </c>
      <c r="CB939" s="142" t="str">
        <f t="shared" si="1259"/>
        <v/>
      </c>
      <c r="CC939" s="184" t="str">
        <f t="shared" si="1260"/>
        <v/>
      </c>
      <c r="CD939" s="115" t="str">
        <f t="shared" si="1261"/>
        <v/>
      </c>
      <c r="CE939" s="115" t="str">
        <f t="shared" si="1262"/>
        <v/>
      </c>
      <c r="CF939" s="125" t="str">
        <f t="shared" si="1263"/>
        <v/>
      </c>
      <c r="CG939" s="125" t="str">
        <f t="shared" si="1264"/>
        <v/>
      </c>
      <c r="CH939" s="149" t="str">
        <f t="shared" si="1265"/>
        <v/>
      </c>
      <c r="CI939" s="142" t="str">
        <f t="shared" si="1266"/>
        <v/>
      </c>
      <c r="CJ939" s="119"/>
      <c r="CK939" s="109"/>
      <c r="CL939" s="166" t="str">
        <f t="shared" si="1267"/>
        <v/>
      </c>
      <c r="CM939" s="166" t="str">
        <f t="shared" si="1268"/>
        <v/>
      </c>
      <c r="CN939" s="163" t="str">
        <f t="shared" si="1269"/>
        <v/>
      </c>
      <c r="CO939" s="164" t="str">
        <f t="shared" si="1270"/>
        <v/>
      </c>
      <c r="CP939" s="109"/>
      <c r="CQ939" s="163" t="str">
        <f t="shared" si="1271"/>
        <v/>
      </c>
      <c r="CR939" s="163" t="str">
        <f t="shared" si="1272"/>
        <v/>
      </c>
      <c r="CS939" s="109"/>
      <c r="CT939" s="112" t="str">
        <f t="shared" si="1304"/>
        <v/>
      </c>
      <c r="CU939" s="145" t="str">
        <f t="shared" si="1305"/>
        <v/>
      </c>
      <c r="CV939" s="111" t="str">
        <f t="shared" si="1306"/>
        <v/>
      </c>
      <c r="CW939" s="111" t="str">
        <f t="shared" si="1307"/>
        <v/>
      </c>
      <c r="CX939" s="109" t="str">
        <f t="shared" si="1273"/>
        <v/>
      </c>
      <c r="CY939" s="126" t="str">
        <f t="shared" si="1274"/>
        <v/>
      </c>
      <c r="CZ939" s="126" t="str">
        <f t="shared" si="1275"/>
        <v/>
      </c>
      <c r="DA939" s="126" t="str">
        <f t="shared" si="1276"/>
        <v/>
      </c>
      <c r="DB939" s="145" t="str">
        <f t="shared" si="1277"/>
        <v/>
      </c>
      <c r="DC939" s="143" t="str">
        <f t="shared" si="1278"/>
        <v/>
      </c>
      <c r="DD939" s="121"/>
      <c r="DE939" s="113" t="str">
        <f t="shared" si="1279"/>
        <v/>
      </c>
      <c r="DF939" s="113" t="str">
        <f t="shared" si="1280"/>
        <v/>
      </c>
      <c r="DG939" s="111" t="e">
        <f t="shared" si="1308"/>
        <v>#N/A</v>
      </c>
      <c r="DH939" s="108" t="str">
        <f t="shared" si="1281"/>
        <v/>
      </c>
      <c r="DI939" s="108" t="str">
        <f t="shared" si="1309"/>
        <v/>
      </c>
      <c r="DJ939" s="108" t="str">
        <f t="shared" si="1310"/>
        <v/>
      </c>
      <c r="DK939" s="108" t="str">
        <f t="shared" si="1313"/>
        <v/>
      </c>
      <c r="DL939" s="108" t="str">
        <f t="shared" si="1311"/>
        <v/>
      </c>
      <c r="DM939" s="108" t="str">
        <f t="shared" si="1312"/>
        <v/>
      </c>
      <c r="DN939" s="103"/>
      <c r="DO939" s="170" t="str">
        <f t="shared" si="1282"/>
        <v/>
      </c>
      <c r="DP939" s="170" t="str">
        <f t="shared" si="1283"/>
        <v/>
      </c>
      <c r="DQ939" s="170" t="str">
        <f t="shared" si="1284"/>
        <v/>
      </c>
      <c r="DR939" s="55" t="str">
        <f t="shared" si="1285"/>
        <v/>
      </c>
      <c r="DS939" s="55" t="str">
        <f t="shared" si="1286"/>
        <v/>
      </c>
      <c r="DT939" s="173" t="str">
        <f t="shared" si="1287"/>
        <v/>
      </c>
      <c r="DU939" s="55" t="str">
        <f t="shared" si="1288"/>
        <v/>
      </c>
      <c r="DV939" s="21" t="str">
        <f t="shared" si="1289"/>
        <v/>
      </c>
      <c r="DW939" s="11" t="str">
        <f t="shared" si="1314"/>
        <v/>
      </c>
      <c r="DX939" s="12" t="str">
        <f t="shared" si="1290"/>
        <v/>
      </c>
      <c r="DY939" s="15"/>
    </row>
    <row r="940" spans="1:129" ht="19.899999999999999" customHeight="1" x14ac:dyDescent="0.25">
      <c r="A940" s="47">
        <f t="shared" si="1291"/>
        <v>939</v>
      </c>
      <c r="B940" s="176"/>
      <c r="C940" s="194"/>
      <c r="D940" s="176"/>
      <c r="E940" s="194"/>
      <c r="F940" s="192"/>
      <c r="G940" s="193"/>
      <c r="H940" s="176"/>
      <c r="I940" s="176"/>
      <c r="J940" s="180"/>
      <c r="K940" s="180"/>
      <c r="L940" s="180"/>
      <c r="M940" s="40"/>
      <c r="N940" s="10" t="str">
        <f t="shared" si="1234"/>
        <v/>
      </c>
      <c r="O940" s="13"/>
      <c r="P940" s="26" t="str">
        <f t="shared" si="1317"/>
        <v/>
      </c>
      <c r="Q940" s="26" t="str">
        <f t="shared" si="1317"/>
        <v/>
      </c>
      <c r="R940" s="26" t="str">
        <f t="shared" si="1317"/>
        <v/>
      </c>
      <c r="S940" s="26" t="str">
        <f t="shared" si="1317"/>
        <v/>
      </c>
      <c r="T940" s="26" t="str">
        <f t="shared" si="1317"/>
        <v/>
      </c>
      <c r="U940" s="157" t="str">
        <f t="shared" si="1317"/>
        <v/>
      </c>
      <c r="V940" s="26" t="str">
        <f t="shared" si="1317"/>
        <v/>
      </c>
      <c r="W940" s="26" t="str">
        <f t="shared" si="1317"/>
        <v/>
      </c>
      <c r="X940" s="26" t="str">
        <f t="shared" si="1317"/>
        <v/>
      </c>
      <c r="Y940" s="24" t="str">
        <f t="shared" si="1317"/>
        <v/>
      </c>
      <c r="Z940" s="18" t="str">
        <f t="shared" si="1318"/>
        <v/>
      </c>
      <c r="AA940" s="24" t="str">
        <f t="shared" si="1318"/>
        <v/>
      </c>
      <c r="AB940" s="24" t="str">
        <f t="shared" si="1318"/>
        <v/>
      </c>
      <c r="AC940" s="26" t="str">
        <f t="shared" si="1318"/>
        <v/>
      </c>
      <c r="AD940" s="33" t="str">
        <f t="shared" si="1318"/>
        <v/>
      </c>
      <c r="AE940" s="24" t="str">
        <f t="shared" si="1318"/>
        <v/>
      </c>
      <c r="AF940" s="26" t="str">
        <f t="shared" si="1318"/>
        <v/>
      </c>
      <c r="AG940" s="24" t="str">
        <f t="shared" si="1318"/>
        <v/>
      </c>
      <c r="AH940" s="26" t="str">
        <f t="shared" si="1318"/>
        <v/>
      </c>
      <c r="AI940" s="26" t="str">
        <f t="shared" si="1318"/>
        <v/>
      </c>
      <c r="AJ940" s="26" t="str">
        <f t="shared" si="1318"/>
        <v/>
      </c>
      <c r="AK940" s="26" t="str">
        <f t="shared" si="1318"/>
        <v/>
      </c>
      <c r="AL940" s="26" t="str">
        <f t="shared" si="1318"/>
        <v/>
      </c>
      <c r="AM940" s="18" t="str">
        <f t="shared" si="1318"/>
        <v/>
      </c>
      <c r="AN940" s="9"/>
      <c r="AO940" s="152" t="str">
        <f t="shared" si="1292"/>
        <v/>
      </c>
      <c r="AP940" s="150" t="str">
        <f t="shared" si="1235"/>
        <v/>
      </c>
      <c r="AQ940" s="151" t="str">
        <f t="shared" si="1236"/>
        <v/>
      </c>
      <c r="AR940" s="107" t="str">
        <f t="shared" si="1237"/>
        <v/>
      </c>
      <c r="AS940" s="128" t="str">
        <f t="shared" si="1238"/>
        <v/>
      </c>
      <c r="AT940" s="114" t="str">
        <f t="shared" si="1293"/>
        <v/>
      </c>
      <c r="AU940" s="114" t="str">
        <f t="shared" si="1294"/>
        <v/>
      </c>
      <c r="AV940" s="114" t="str">
        <f t="shared" si="1295"/>
        <v/>
      </c>
      <c r="AW940" s="114" t="str">
        <f t="shared" si="1296"/>
        <v/>
      </c>
      <c r="AX940" s="117" t="str">
        <f t="shared" si="1297"/>
        <v/>
      </c>
      <c r="AY940" s="117" t="str">
        <f t="shared" si="1298"/>
        <v/>
      </c>
      <c r="AZ940" s="111" t="str">
        <f t="shared" si="1299"/>
        <v/>
      </c>
      <c r="BA940" s="133" t="str">
        <f t="shared" si="1300"/>
        <v/>
      </c>
      <c r="BB940" s="126" t="str">
        <f t="shared" si="1239"/>
        <v/>
      </c>
      <c r="BC940" s="126" t="str">
        <f t="shared" si="1240"/>
        <v/>
      </c>
      <c r="BD940" s="127" t="str">
        <f t="shared" si="1241"/>
        <v/>
      </c>
      <c r="BE940" s="115" t="str">
        <f t="shared" si="1242"/>
        <v/>
      </c>
      <c r="BF940" s="148" t="str">
        <f t="shared" si="1243"/>
        <v/>
      </c>
      <c r="BG940" s="126" t="str">
        <f t="shared" si="1244"/>
        <v/>
      </c>
      <c r="BH940" s="126" t="str">
        <f t="shared" si="1245"/>
        <v/>
      </c>
      <c r="BI940" s="126" t="str">
        <f t="shared" si="1246"/>
        <v/>
      </c>
      <c r="BJ940" s="126" t="str">
        <f t="shared" si="1247"/>
        <v/>
      </c>
      <c r="BK940" s="111" t="str">
        <f t="shared" si="1248"/>
        <v/>
      </c>
      <c r="BL940" s="118" t="str">
        <f t="shared" si="1301"/>
        <v/>
      </c>
      <c r="BM940" s="115" t="str">
        <f t="shared" si="1249"/>
        <v/>
      </c>
      <c r="BN940" s="110" t="str">
        <f t="shared" si="1250"/>
        <v/>
      </c>
      <c r="BO940" s="110" t="str">
        <f t="shared" si="1251"/>
        <v/>
      </c>
      <c r="BP940" s="111" t="str">
        <f t="shared" si="1302"/>
        <v/>
      </c>
      <c r="BQ940" s="110" t="str">
        <f t="shared" si="1303"/>
        <v/>
      </c>
      <c r="BR940" s="153"/>
      <c r="BS940" s="115" t="str">
        <f t="shared" si="1252"/>
        <v/>
      </c>
      <c r="BT940" s="132" t="str">
        <f t="shared" si="1315"/>
        <v/>
      </c>
      <c r="BU940" s="146" t="str">
        <f t="shared" si="1253"/>
        <v/>
      </c>
      <c r="BV940" s="115" t="str">
        <f t="shared" si="1254"/>
        <v/>
      </c>
      <c r="BW940" s="118" t="str">
        <f t="shared" si="1255"/>
        <v/>
      </c>
      <c r="BX940" s="119"/>
      <c r="BY940" s="111" t="str">
        <f t="shared" si="1256"/>
        <v/>
      </c>
      <c r="BZ940" s="111" t="str">
        <f t="shared" si="1257"/>
        <v/>
      </c>
      <c r="CA940" s="111" t="str">
        <f t="shared" si="1258"/>
        <v/>
      </c>
      <c r="CB940" s="142" t="str">
        <f t="shared" si="1259"/>
        <v/>
      </c>
      <c r="CC940" s="184" t="str">
        <f t="shared" si="1260"/>
        <v/>
      </c>
      <c r="CD940" s="115" t="str">
        <f t="shared" si="1261"/>
        <v/>
      </c>
      <c r="CE940" s="115" t="str">
        <f t="shared" si="1262"/>
        <v/>
      </c>
      <c r="CF940" s="125" t="str">
        <f t="shared" si="1263"/>
        <v/>
      </c>
      <c r="CG940" s="125" t="str">
        <f t="shared" si="1264"/>
        <v/>
      </c>
      <c r="CH940" s="149" t="str">
        <f t="shared" si="1265"/>
        <v/>
      </c>
      <c r="CI940" s="142" t="str">
        <f t="shared" si="1266"/>
        <v/>
      </c>
      <c r="CJ940" s="119"/>
      <c r="CK940" s="109"/>
      <c r="CL940" s="166" t="str">
        <f t="shared" si="1267"/>
        <v/>
      </c>
      <c r="CM940" s="166" t="str">
        <f t="shared" si="1268"/>
        <v/>
      </c>
      <c r="CN940" s="163" t="str">
        <f t="shared" si="1269"/>
        <v/>
      </c>
      <c r="CO940" s="164" t="str">
        <f t="shared" si="1270"/>
        <v/>
      </c>
      <c r="CP940" s="109"/>
      <c r="CQ940" s="163" t="str">
        <f t="shared" si="1271"/>
        <v/>
      </c>
      <c r="CR940" s="163" t="str">
        <f t="shared" si="1272"/>
        <v/>
      </c>
      <c r="CS940" s="109"/>
      <c r="CT940" s="112" t="str">
        <f t="shared" si="1304"/>
        <v/>
      </c>
      <c r="CU940" s="145" t="str">
        <f t="shared" si="1305"/>
        <v/>
      </c>
      <c r="CV940" s="111" t="str">
        <f t="shared" si="1306"/>
        <v/>
      </c>
      <c r="CW940" s="111" t="str">
        <f t="shared" si="1307"/>
        <v/>
      </c>
      <c r="CX940" s="109" t="str">
        <f t="shared" si="1273"/>
        <v/>
      </c>
      <c r="CY940" s="126" t="str">
        <f t="shared" si="1274"/>
        <v/>
      </c>
      <c r="CZ940" s="126" t="str">
        <f t="shared" si="1275"/>
        <v/>
      </c>
      <c r="DA940" s="126" t="str">
        <f t="shared" si="1276"/>
        <v/>
      </c>
      <c r="DB940" s="145" t="str">
        <f t="shared" si="1277"/>
        <v/>
      </c>
      <c r="DC940" s="143" t="str">
        <f t="shared" si="1278"/>
        <v/>
      </c>
      <c r="DD940" s="121"/>
      <c r="DE940" s="113" t="str">
        <f t="shared" si="1279"/>
        <v/>
      </c>
      <c r="DF940" s="113" t="str">
        <f t="shared" si="1280"/>
        <v/>
      </c>
      <c r="DG940" s="111" t="e">
        <f t="shared" si="1308"/>
        <v>#N/A</v>
      </c>
      <c r="DH940" s="108" t="str">
        <f t="shared" si="1281"/>
        <v/>
      </c>
      <c r="DI940" s="108" t="str">
        <f t="shared" si="1309"/>
        <v/>
      </c>
      <c r="DJ940" s="108" t="str">
        <f t="shared" si="1310"/>
        <v/>
      </c>
      <c r="DK940" s="108" t="str">
        <f t="shared" si="1313"/>
        <v/>
      </c>
      <c r="DL940" s="108" t="str">
        <f t="shared" si="1311"/>
        <v/>
      </c>
      <c r="DM940" s="108" t="str">
        <f t="shared" si="1312"/>
        <v/>
      </c>
      <c r="DN940" s="103"/>
      <c r="DO940" s="170" t="str">
        <f t="shared" si="1282"/>
        <v/>
      </c>
      <c r="DP940" s="170" t="str">
        <f t="shared" si="1283"/>
        <v/>
      </c>
      <c r="DQ940" s="170" t="str">
        <f t="shared" si="1284"/>
        <v/>
      </c>
      <c r="DR940" s="55" t="str">
        <f t="shared" si="1285"/>
        <v/>
      </c>
      <c r="DS940" s="55" t="str">
        <f t="shared" si="1286"/>
        <v/>
      </c>
      <c r="DT940" s="173" t="str">
        <f t="shared" si="1287"/>
        <v/>
      </c>
      <c r="DU940" s="55" t="str">
        <f t="shared" si="1288"/>
        <v/>
      </c>
      <c r="DV940" s="21" t="str">
        <f t="shared" si="1289"/>
        <v/>
      </c>
      <c r="DW940" s="11" t="str">
        <f t="shared" si="1314"/>
        <v/>
      </c>
      <c r="DX940" s="12" t="str">
        <f t="shared" si="1290"/>
        <v/>
      </c>
      <c r="DY940" s="15"/>
    </row>
    <row r="941" spans="1:129" ht="19.899999999999999" customHeight="1" x14ac:dyDescent="0.25">
      <c r="A941" s="47">
        <f t="shared" si="1291"/>
        <v>940</v>
      </c>
      <c r="B941" s="176"/>
      <c r="C941" s="194"/>
      <c r="D941" s="176"/>
      <c r="E941" s="194"/>
      <c r="F941" s="192"/>
      <c r="G941" s="193"/>
      <c r="H941" s="176"/>
      <c r="I941" s="176"/>
      <c r="J941" s="180"/>
      <c r="K941" s="180"/>
      <c r="L941" s="180"/>
      <c r="M941" s="40"/>
      <c r="N941" s="10" t="str">
        <f t="shared" si="1234"/>
        <v/>
      </c>
      <c r="O941" s="13"/>
      <c r="P941" s="26" t="str">
        <f t="shared" si="1317"/>
        <v/>
      </c>
      <c r="Q941" s="26" t="str">
        <f t="shared" si="1317"/>
        <v/>
      </c>
      <c r="R941" s="26" t="str">
        <f t="shared" si="1317"/>
        <v/>
      </c>
      <c r="S941" s="26" t="str">
        <f t="shared" si="1317"/>
        <v/>
      </c>
      <c r="T941" s="26" t="str">
        <f t="shared" si="1317"/>
        <v/>
      </c>
      <c r="U941" s="157" t="str">
        <f t="shared" si="1317"/>
        <v/>
      </c>
      <c r="V941" s="26" t="str">
        <f t="shared" si="1317"/>
        <v/>
      </c>
      <c r="W941" s="26" t="str">
        <f t="shared" si="1317"/>
        <v/>
      </c>
      <c r="X941" s="26" t="str">
        <f t="shared" si="1317"/>
        <v/>
      </c>
      <c r="Y941" s="24" t="str">
        <f t="shared" si="1317"/>
        <v/>
      </c>
      <c r="Z941" s="18" t="str">
        <f t="shared" si="1318"/>
        <v/>
      </c>
      <c r="AA941" s="24" t="str">
        <f t="shared" si="1318"/>
        <v/>
      </c>
      <c r="AB941" s="24" t="str">
        <f t="shared" si="1318"/>
        <v/>
      </c>
      <c r="AC941" s="26" t="str">
        <f t="shared" si="1318"/>
        <v/>
      </c>
      <c r="AD941" s="33" t="str">
        <f t="shared" si="1318"/>
        <v/>
      </c>
      <c r="AE941" s="24" t="str">
        <f t="shared" si="1318"/>
        <v/>
      </c>
      <c r="AF941" s="26" t="str">
        <f t="shared" si="1318"/>
        <v/>
      </c>
      <c r="AG941" s="24" t="str">
        <f t="shared" si="1318"/>
        <v/>
      </c>
      <c r="AH941" s="26" t="str">
        <f t="shared" si="1318"/>
        <v/>
      </c>
      <c r="AI941" s="26" t="str">
        <f t="shared" si="1318"/>
        <v/>
      </c>
      <c r="AJ941" s="26" t="str">
        <f t="shared" si="1318"/>
        <v/>
      </c>
      <c r="AK941" s="26" t="str">
        <f t="shared" si="1318"/>
        <v/>
      </c>
      <c r="AL941" s="26" t="str">
        <f t="shared" si="1318"/>
        <v/>
      </c>
      <c r="AM941" s="18" t="str">
        <f t="shared" si="1318"/>
        <v/>
      </c>
      <c r="AN941" s="9"/>
      <c r="AO941" s="152" t="str">
        <f t="shared" si="1292"/>
        <v/>
      </c>
      <c r="AP941" s="150" t="str">
        <f t="shared" si="1235"/>
        <v/>
      </c>
      <c r="AQ941" s="151" t="str">
        <f t="shared" si="1236"/>
        <v/>
      </c>
      <c r="AR941" s="107" t="str">
        <f t="shared" si="1237"/>
        <v/>
      </c>
      <c r="AS941" s="128" t="str">
        <f t="shared" si="1238"/>
        <v/>
      </c>
      <c r="AT941" s="114" t="str">
        <f t="shared" si="1293"/>
        <v/>
      </c>
      <c r="AU941" s="114" t="str">
        <f t="shared" si="1294"/>
        <v/>
      </c>
      <c r="AV941" s="114" t="str">
        <f t="shared" si="1295"/>
        <v/>
      </c>
      <c r="AW941" s="114" t="str">
        <f t="shared" si="1296"/>
        <v/>
      </c>
      <c r="AX941" s="117" t="str">
        <f t="shared" si="1297"/>
        <v/>
      </c>
      <c r="AY941" s="117" t="str">
        <f t="shared" si="1298"/>
        <v/>
      </c>
      <c r="AZ941" s="111" t="str">
        <f t="shared" si="1299"/>
        <v/>
      </c>
      <c r="BA941" s="133" t="str">
        <f t="shared" si="1300"/>
        <v/>
      </c>
      <c r="BB941" s="126" t="str">
        <f t="shared" si="1239"/>
        <v/>
      </c>
      <c r="BC941" s="126" t="str">
        <f t="shared" si="1240"/>
        <v/>
      </c>
      <c r="BD941" s="127" t="str">
        <f t="shared" si="1241"/>
        <v/>
      </c>
      <c r="BE941" s="115" t="str">
        <f t="shared" si="1242"/>
        <v/>
      </c>
      <c r="BF941" s="148" t="str">
        <f t="shared" si="1243"/>
        <v/>
      </c>
      <c r="BG941" s="126" t="str">
        <f t="shared" si="1244"/>
        <v/>
      </c>
      <c r="BH941" s="126" t="str">
        <f t="shared" si="1245"/>
        <v/>
      </c>
      <c r="BI941" s="126" t="str">
        <f t="shared" si="1246"/>
        <v/>
      </c>
      <c r="BJ941" s="126" t="str">
        <f t="shared" si="1247"/>
        <v/>
      </c>
      <c r="BK941" s="111" t="str">
        <f t="shared" si="1248"/>
        <v/>
      </c>
      <c r="BL941" s="118" t="str">
        <f t="shared" si="1301"/>
        <v/>
      </c>
      <c r="BM941" s="115" t="str">
        <f t="shared" si="1249"/>
        <v/>
      </c>
      <c r="BN941" s="110" t="str">
        <f t="shared" si="1250"/>
        <v/>
      </c>
      <c r="BO941" s="110" t="str">
        <f t="shared" si="1251"/>
        <v/>
      </c>
      <c r="BP941" s="111" t="str">
        <f t="shared" si="1302"/>
        <v/>
      </c>
      <c r="BQ941" s="110" t="str">
        <f t="shared" si="1303"/>
        <v/>
      </c>
      <c r="BR941" s="153"/>
      <c r="BS941" s="115" t="str">
        <f t="shared" si="1252"/>
        <v/>
      </c>
      <c r="BT941" s="132" t="str">
        <f t="shared" si="1315"/>
        <v/>
      </c>
      <c r="BU941" s="146" t="str">
        <f t="shared" si="1253"/>
        <v/>
      </c>
      <c r="BV941" s="115" t="str">
        <f t="shared" si="1254"/>
        <v/>
      </c>
      <c r="BW941" s="118" t="str">
        <f t="shared" si="1255"/>
        <v/>
      </c>
      <c r="BX941" s="119"/>
      <c r="BY941" s="111" t="str">
        <f t="shared" si="1256"/>
        <v/>
      </c>
      <c r="BZ941" s="111" t="str">
        <f t="shared" si="1257"/>
        <v/>
      </c>
      <c r="CA941" s="111" t="str">
        <f t="shared" si="1258"/>
        <v/>
      </c>
      <c r="CB941" s="142" t="str">
        <f t="shared" si="1259"/>
        <v/>
      </c>
      <c r="CC941" s="184" t="str">
        <f t="shared" si="1260"/>
        <v/>
      </c>
      <c r="CD941" s="115" t="str">
        <f t="shared" si="1261"/>
        <v/>
      </c>
      <c r="CE941" s="115" t="str">
        <f t="shared" si="1262"/>
        <v/>
      </c>
      <c r="CF941" s="125" t="str">
        <f t="shared" si="1263"/>
        <v/>
      </c>
      <c r="CG941" s="125" t="str">
        <f t="shared" si="1264"/>
        <v/>
      </c>
      <c r="CH941" s="149" t="str">
        <f t="shared" si="1265"/>
        <v/>
      </c>
      <c r="CI941" s="142" t="str">
        <f t="shared" si="1266"/>
        <v/>
      </c>
      <c r="CJ941" s="119"/>
      <c r="CK941" s="109"/>
      <c r="CL941" s="166" t="str">
        <f t="shared" si="1267"/>
        <v/>
      </c>
      <c r="CM941" s="166" t="str">
        <f t="shared" si="1268"/>
        <v/>
      </c>
      <c r="CN941" s="163" t="str">
        <f t="shared" si="1269"/>
        <v/>
      </c>
      <c r="CO941" s="164" t="str">
        <f t="shared" si="1270"/>
        <v/>
      </c>
      <c r="CP941" s="109"/>
      <c r="CQ941" s="163" t="str">
        <f t="shared" si="1271"/>
        <v/>
      </c>
      <c r="CR941" s="163" t="str">
        <f t="shared" si="1272"/>
        <v/>
      </c>
      <c r="CS941" s="109"/>
      <c r="CT941" s="112" t="str">
        <f t="shared" si="1304"/>
        <v/>
      </c>
      <c r="CU941" s="145" t="str">
        <f t="shared" si="1305"/>
        <v/>
      </c>
      <c r="CV941" s="111" t="str">
        <f t="shared" si="1306"/>
        <v/>
      </c>
      <c r="CW941" s="111" t="str">
        <f t="shared" si="1307"/>
        <v/>
      </c>
      <c r="CX941" s="109" t="str">
        <f t="shared" si="1273"/>
        <v/>
      </c>
      <c r="CY941" s="126" t="str">
        <f t="shared" si="1274"/>
        <v/>
      </c>
      <c r="CZ941" s="126" t="str">
        <f t="shared" si="1275"/>
        <v/>
      </c>
      <c r="DA941" s="126" t="str">
        <f t="shared" si="1276"/>
        <v/>
      </c>
      <c r="DB941" s="145" t="str">
        <f t="shared" si="1277"/>
        <v/>
      </c>
      <c r="DC941" s="143" t="str">
        <f t="shared" si="1278"/>
        <v/>
      </c>
      <c r="DD941" s="121"/>
      <c r="DE941" s="113" t="str">
        <f t="shared" si="1279"/>
        <v/>
      </c>
      <c r="DF941" s="113" t="str">
        <f t="shared" si="1280"/>
        <v/>
      </c>
      <c r="DG941" s="111" t="e">
        <f t="shared" si="1308"/>
        <v>#N/A</v>
      </c>
      <c r="DH941" s="108" t="str">
        <f t="shared" si="1281"/>
        <v/>
      </c>
      <c r="DI941" s="108" t="str">
        <f t="shared" si="1309"/>
        <v/>
      </c>
      <c r="DJ941" s="108" t="str">
        <f t="shared" si="1310"/>
        <v/>
      </c>
      <c r="DK941" s="108" t="str">
        <f t="shared" si="1313"/>
        <v/>
      </c>
      <c r="DL941" s="108" t="str">
        <f t="shared" si="1311"/>
        <v/>
      </c>
      <c r="DM941" s="108" t="str">
        <f t="shared" si="1312"/>
        <v/>
      </c>
      <c r="DN941" s="103"/>
      <c r="DO941" s="170" t="str">
        <f t="shared" si="1282"/>
        <v/>
      </c>
      <c r="DP941" s="170" t="str">
        <f t="shared" si="1283"/>
        <v/>
      </c>
      <c r="DQ941" s="170" t="str">
        <f t="shared" si="1284"/>
        <v/>
      </c>
      <c r="DR941" s="55" t="str">
        <f t="shared" si="1285"/>
        <v/>
      </c>
      <c r="DS941" s="55" t="str">
        <f t="shared" si="1286"/>
        <v/>
      </c>
      <c r="DT941" s="173" t="str">
        <f t="shared" si="1287"/>
        <v/>
      </c>
      <c r="DU941" s="55" t="str">
        <f t="shared" si="1288"/>
        <v/>
      </c>
      <c r="DV941" s="21" t="str">
        <f t="shared" si="1289"/>
        <v/>
      </c>
      <c r="DW941" s="11" t="str">
        <f t="shared" si="1314"/>
        <v/>
      </c>
      <c r="DX941" s="12" t="str">
        <f t="shared" si="1290"/>
        <v/>
      </c>
      <c r="DY941" s="15"/>
    </row>
    <row r="942" spans="1:129" ht="19.899999999999999" customHeight="1" x14ac:dyDescent="0.25">
      <c r="A942" s="47">
        <f t="shared" si="1291"/>
        <v>941</v>
      </c>
      <c r="B942" s="176"/>
      <c r="C942" s="194"/>
      <c r="D942" s="176"/>
      <c r="E942" s="194"/>
      <c r="F942" s="192"/>
      <c r="G942" s="193"/>
      <c r="H942" s="176"/>
      <c r="I942" s="176"/>
      <c r="J942" s="180"/>
      <c r="K942" s="180"/>
      <c r="L942" s="180"/>
      <c r="M942" s="40"/>
      <c r="N942" s="10" t="str">
        <f t="shared" si="1234"/>
        <v/>
      </c>
      <c r="O942" s="13"/>
      <c r="P942" s="26" t="str">
        <f t="shared" si="1317"/>
        <v/>
      </c>
      <c r="Q942" s="26" t="str">
        <f t="shared" si="1317"/>
        <v/>
      </c>
      <c r="R942" s="26" t="str">
        <f t="shared" si="1317"/>
        <v/>
      </c>
      <c r="S942" s="26" t="str">
        <f t="shared" si="1317"/>
        <v/>
      </c>
      <c r="T942" s="26" t="str">
        <f t="shared" si="1317"/>
        <v/>
      </c>
      <c r="U942" s="157" t="str">
        <f t="shared" si="1317"/>
        <v/>
      </c>
      <c r="V942" s="26" t="str">
        <f t="shared" si="1317"/>
        <v/>
      </c>
      <c r="W942" s="26" t="str">
        <f t="shared" si="1317"/>
        <v/>
      </c>
      <c r="X942" s="26" t="str">
        <f t="shared" si="1317"/>
        <v/>
      </c>
      <c r="Y942" s="24" t="str">
        <f t="shared" si="1317"/>
        <v/>
      </c>
      <c r="Z942" s="18" t="str">
        <f t="shared" si="1318"/>
        <v/>
      </c>
      <c r="AA942" s="24" t="str">
        <f t="shared" si="1318"/>
        <v/>
      </c>
      <c r="AB942" s="24" t="str">
        <f t="shared" si="1318"/>
        <v/>
      </c>
      <c r="AC942" s="26" t="str">
        <f t="shared" si="1318"/>
        <v/>
      </c>
      <c r="AD942" s="33" t="str">
        <f t="shared" si="1318"/>
        <v/>
      </c>
      <c r="AE942" s="24" t="str">
        <f t="shared" si="1318"/>
        <v/>
      </c>
      <c r="AF942" s="26" t="str">
        <f t="shared" si="1318"/>
        <v/>
      </c>
      <c r="AG942" s="24" t="str">
        <f t="shared" si="1318"/>
        <v/>
      </c>
      <c r="AH942" s="26" t="str">
        <f t="shared" si="1318"/>
        <v/>
      </c>
      <c r="AI942" s="26" t="str">
        <f t="shared" si="1318"/>
        <v/>
      </c>
      <c r="AJ942" s="26" t="str">
        <f t="shared" si="1318"/>
        <v/>
      </c>
      <c r="AK942" s="26" t="str">
        <f t="shared" si="1318"/>
        <v/>
      </c>
      <c r="AL942" s="26" t="str">
        <f t="shared" si="1318"/>
        <v/>
      </c>
      <c r="AM942" s="18" t="str">
        <f t="shared" si="1318"/>
        <v/>
      </c>
      <c r="AN942" s="9"/>
      <c r="AO942" s="152" t="str">
        <f t="shared" si="1292"/>
        <v/>
      </c>
      <c r="AP942" s="150" t="str">
        <f t="shared" si="1235"/>
        <v/>
      </c>
      <c r="AQ942" s="151" t="str">
        <f t="shared" si="1236"/>
        <v/>
      </c>
      <c r="AR942" s="107" t="str">
        <f t="shared" si="1237"/>
        <v/>
      </c>
      <c r="AS942" s="128" t="str">
        <f t="shared" si="1238"/>
        <v/>
      </c>
      <c r="AT942" s="114" t="str">
        <f t="shared" si="1293"/>
        <v/>
      </c>
      <c r="AU942" s="114" t="str">
        <f t="shared" si="1294"/>
        <v/>
      </c>
      <c r="AV942" s="114" t="str">
        <f t="shared" si="1295"/>
        <v/>
      </c>
      <c r="AW942" s="114" t="str">
        <f t="shared" si="1296"/>
        <v/>
      </c>
      <c r="AX942" s="117" t="str">
        <f t="shared" si="1297"/>
        <v/>
      </c>
      <c r="AY942" s="117" t="str">
        <f t="shared" si="1298"/>
        <v/>
      </c>
      <c r="AZ942" s="111" t="str">
        <f t="shared" si="1299"/>
        <v/>
      </c>
      <c r="BA942" s="133" t="str">
        <f t="shared" si="1300"/>
        <v/>
      </c>
      <c r="BB942" s="126" t="str">
        <f t="shared" si="1239"/>
        <v/>
      </c>
      <c r="BC942" s="126" t="str">
        <f t="shared" si="1240"/>
        <v/>
      </c>
      <c r="BD942" s="127" t="str">
        <f t="shared" si="1241"/>
        <v/>
      </c>
      <c r="BE942" s="115" t="str">
        <f t="shared" si="1242"/>
        <v/>
      </c>
      <c r="BF942" s="148" t="str">
        <f t="shared" si="1243"/>
        <v/>
      </c>
      <c r="BG942" s="126" t="str">
        <f t="shared" si="1244"/>
        <v/>
      </c>
      <c r="BH942" s="126" t="str">
        <f t="shared" si="1245"/>
        <v/>
      </c>
      <c r="BI942" s="126" t="str">
        <f t="shared" si="1246"/>
        <v/>
      </c>
      <c r="BJ942" s="126" t="str">
        <f t="shared" si="1247"/>
        <v/>
      </c>
      <c r="BK942" s="111" t="str">
        <f t="shared" si="1248"/>
        <v/>
      </c>
      <c r="BL942" s="118" t="str">
        <f t="shared" si="1301"/>
        <v/>
      </c>
      <c r="BM942" s="115" t="str">
        <f t="shared" si="1249"/>
        <v/>
      </c>
      <c r="BN942" s="110" t="str">
        <f t="shared" si="1250"/>
        <v/>
      </c>
      <c r="BO942" s="110" t="str">
        <f t="shared" si="1251"/>
        <v/>
      </c>
      <c r="BP942" s="111" t="str">
        <f t="shared" si="1302"/>
        <v/>
      </c>
      <c r="BQ942" s="110" t="str">
        <f t="shared" si="1303"/>
        <v/>
      </c>
      <c r="BR942" s="153"/>
      <c r="BS942" s="115" t="str">
        <f t="shared" si="1252"/>
        <v/>
      </c>
      <c r="BT942" s="132" t="str">
        <f t="shared" si="1315"/>
        <v/>
      </c>
      <c r="BU942" s="146" t="str">
        <f t="shared" si="1253"/>
        <v/>
      </c>
      <c r="BV942" s="115" t="str">
        <f t="shared" si="1254"/>
        <v/>
      </c>
      <c r="BW942" s="118" t="str">
        <f t="shared" si="1255"/>
        <v/>
      </c>
      <c r="BX942" s="119"/>
      <c r="BY942" s="111" t="str">
        <f t="shared" si="1256"/>
        <v/>
      </c>
      <c r="BZ942" s="111" t="str">
        <f t="shared" si="1257"/>
        <v/>
      </c>
      <c r="CA942" s="111" t="str">
        <f t="shared" si="1258"/>
        <v/>
      </c>
      <c r="CB942" s="142" t="str">
        <f t="shared" si="1259"/>
        <v/>
      </c>
      <c r="CC942" s="184" t="str">
        <f t="shared" si="1260"/>
        <v/>
      </c>
      <c r="CD942" s="115" t="str">
        <f t="shared" si="1261"/>
        <v/>
      </c>
      <c r="CE942" s="115" t="str">
        <f t="shared" si="1262"/>
        <v/>
      </c>
      <c r="CF942" s="125" t="str">
        <f t="shared" si="1263"/>
        <v/>
      </c>
      <c r="CG942" s="125" t="str">
        <f t="shared" si="1264"/>
        <v/>
      </c>
      <c r="CH942" s="149" t="str">
        <f t="shared" si="1265"/>
        <v/>
      </c>
      <c r="CI942" s="142" t="str">
        <f t="shared" si="1266"/>
        <v/>
      </c>
      <c r="CJ942" s="119"/>
      <c r="CK942" s="109"/>
      <c r="CL942" s="166" t="str">
        <f t="shared" si="1267"/>
        <v/>
      </c>
      <c r="CM942" s="166" t="str">
        <f t="shared" si="1268"/>
        <v/>
      </c>
      <c r="CN942" s="163" t="str">
        <f t="shared" si="1269"/>
        <v/>
      </c>
      <c r="CO942" s="164" t="str">
        <f t="shared" si="1270"/>
        <v/>
      </c>
      <c r="CP942" s="109"/>
      <c r="CQ942" s="163" t="str">
        <f t="shared" si="1271"/>
        <v/>
      </c>
      <c r="CR942" s="163" t="str">
        <f t="shared" si="1272"/>
        <v/>
      </c>
      <c r="CS942" s="109"/>
      <c r="CT942" s="112" t="str">
        <f t="shared" si="1304"/>
        <v/>
      </c>
      <c r="CU942" s="145" t="str">
        <f t="shared" si="1305"/>
        <v/>
      </c>
      <c r="CV942" s="111" t="str">
        <f t="shared" si="1306"/>
        <v/>
      </c>
      <c r="CW942" s="111" t="str">
        <f t="shared" si="1307"/>
        <v/>
      </c>
      <c r="CX942" s="109" t="str">
        <f t="shared" si="1273"/>
        <v/>
      </c>
      <c r="CY942" s="126" t="str">
        <f t="shared" si="1274"/>
        <v/>
      </c>
      <c r="CZ942" s="126" t="str">
        <f t="shared" si="1275"/>
        <v/>
      </c>
      <c r="DA942" s="126" t="str">
        <f t="shared" si="1276"/>
        <v/>
      </c>
      <c r="DB942" s="145" t="str">
        <f t="shared" si="1277"/>
        <v/>
      </c>
      <c r="DC942" s="143" t="str">
        <f t="shared" si="1278"/>
        <v/>
      </c>
      <c r="DD942" s="121"/>
      <c r="DE942" s="113" t="str">
        <f t="shared" si="1279"/>
        <v/>
      </c>
      <c r="DF942" s="113" t="str">
        <f t="shared" si="1280"/>
        <v/>
      </c>
      <c r="DG942" s="111" t="e">
        <f t="shared" si="1308"/>
        <v>#N/A</v>
      </c>
      <c r="DH942" s="108" t="str">
        <f t="shared" si="1281"/>
        <v/>
      </c>
      <c r="DI942" s="108" t="str">
        <f t="shared" si="1309"/>
        <v/>
      </c>
      <c r="DJ942" s="108" t="str">
        <f t="shared" si="1310"/>
        <v/>
      </c>
      <c r="DK942" s="108" t="str">
        <f t="shared" si="1313"/>
        <v/>
      </c>
      <c r="DL942" s="108" t="str">
        <f t="shared" si="1311"/>
        <v/>
      </c>
      <c r="DM942" s="108" t="str">
        <f t="shared" si="1312"/>
        <v/>
      </c>
      <c r="DN942" s="103"/>
      <c r="DO942" s="170" t="str">
        <f t="shared" si="1282"/>
        <v/>
      </c>
      <c r="DP942" s="170" t="str">
        <f t="shared" si="1283"/>
        <v/>
      </c>
      <c r="DQ942" s="170" t="str">
        <f t="shared" si="1284"/>
        <v/>
      </c>
      <c r="DR942" s="55" t="str">
        <f t="shared" si="1285"/>
        <v/>
      </c>
      <c r="DS942" s="55" t="str">
        <f t="shared" si="1286"/>
        <v/>
      </c>
      <c r="DT942" s="173" t="str">
        <f t="shared" si="1287"/>
        <v/>
      </c>
      <c r="DU942" s="55" t="str">
        <f t="shared" si="1288"/>
        <v/>
      </c>
      <c r="DV942" s="21" t="str">
        <f t="shared" si="1289"/>
        <v/>
      </c>
      <c r="DW942" s="11" t="str">
        <f t="shared" si="1314"/>
        <v/>
      </c>
      <c r="DX942" s="12" t="str">
        <f t="shared" si="1290"/>
        <v/>
      </c>
      <c r="DY942" s="15"/>
    </row>
    <row r="943" spans="1:129" ht="19.899999999999999" customHeight="1" x14ac:dyDescent="0.25">
      <c r="A943" s="47">
        <f t="shared" si="1291"/>
        <v>942</v>
      </c>
      <c r="B943" s="176"/>
      <c r="C943" s="194"/>
      <c r="D943" s="176"/>
      <c r="E943" s="194"/>
      <c r="F943" s="192"/>
      <c r="G943" s="193"/>
      <c r="H943" s="176"/>
      <c r="I943" s="176"/>
      <c r="J943" s="180"/>
      <c r="K943" s="180"/>
      <c r="L943" s="180"/>
      <c r="M943" s="40"/>
      <c r="N943" s="10" t="str">
        <f t="shared" si="1234"/>
        <v/>
      </c>
      <c r="O943" s="13"/>
      <c r="P943" s="26" t="str">
        <f t="shared" si="1317"/>
        <v/>
      </c>
      <c r="Q943" s="26" t="str">
        <f t="shared" si="1317"/>
        <v/>
      </c>
      <c r="R943" s="26" t="str">
        <f t="shared" si="1317"/>
        <v/>
      </c>
      <c r="S943" s="26" t="str">
        <f t="shared" si="1317"/>
        <v/>
      </c>
      <c r="T943" s="26" t="str">
        <f t="shared" si="1317"/>
        <v/>
      </c>
      <c r="U943" s="157" t="str">
        <f t="shared" ref="P943:Y1000" si="1319">IF(SG_or_BG_entered="","",Previous)</f>
        <v/>
      </c>
      <c r="V943" s="26" t="str">
        <f t="shared" si="1319"/>
        <v/>
      </c>
      <c r="W943" s="26" t="str">
        <f t="shared" si="1319"/>
        <v/>
      </c>
      <c r="X943" s="26" t="str">
        <f t="shared" si="1319"/>
        <v/>
      </c>
      <c r="Y943" s="24" t="str">
        <f t="shared" si="1319"/>
        <v/>
      </c>
      <c r="Z943" s="18" t="str">
        <f t="shared" si="1318"/>
        <v/>
      </c>
      <c r="AA943" s="24" t="str">
        <f t="shared" si="1318"/>
        <v/>
      </c>
      <c r="AB943" s="24" t="str">
        <f t="shared" si="1318"/>
        <v/>
      </c>
      <c r="AC943" s="26" t="str">
        <f t="shared" si="1318"/>
        <v/>
      </c>
      <c r="AD943" s="33" t="str">
        <f t="shared" si="1318"/>
        <v/>
      </c>
      <c r="AE943" s="24" t="str">
        <f t="shared" si="1318"/>
        <v/>
      </c>
      <c r="AF943" s="26" t="str">
        <f t="shared" si="1318"/>
        <v/>
      </c>
      <c r="AG943" s="24" t="str">
        <f t="shared" si="1318"/>
        <v/>
      </c>
      <c r="AH943" s="26" t="str">
        <f t="shared" si="1318"/>
        <v/>
      </c>
      <c r="AI943" s="26" t="str">
        <f t="shared" si="1318"/>
        <v/>
      </c>
      <c r="AJ943" s="26" t="str">
        <f t="shared" si="1318"/>
        <v/>
      </c>
      <c r="AK943" s="26" t="str">
        <f t="shared" si="1318"/>
        <v/>
      </c>
      <c r="AL943" s="26" t="str">
        <f t="shared" si="1318"/>
        <v/>
      </c>
      <c r="AM943" s="18" t="str">
        <f t="shared" si="1318"/>
        <v/>
      </c>
      <c r="AN943" s="9"/>
      <c r="AO943" s="152" t="str">
        <f t="shared" si="1292"/>
        <v/>
      </c>
      <c r="AP943" s="150" t="str">
        <f t="shared" si="1235"/>
        <v/>
      </c>
      <c r="AQ943" s="151" t="str">
        <f t="shared" si="1236"/>
        <v/>
      </c>
      <c r="AR943" s="107" t="str">
        <f t="shared" si="1237"/>
        <v/>
      </c>
      <c r="AS943" s="128" t="str">
        <f t="shared" si="1238"/>
        <v/>
      </c>
      <c r="AT943" s="114" t="str">
        <f t="shared" si="1293"/>
        <v/>
      </c>
      <c r="AU943" s="114" t="str">
        <f t="shared" si="1294"/>
        <v/>
      </c>
      <c r="AV943" s="114" t="str">
        <f t="shared" si="1295"/>
        <v/>
      </c>
      <c r="AW943" s="114" t="str">
        <f t="shared" si="1296"/>
        <v/>
      </c>
      <c r="AX943" s="117" t="str">
        <f t="shared" si="1297"/>
        <v/>
      </c>
      <c r="AY943" s="117" t="str">
        <f t="shared" si="1298"/>
        <v/>
      </c>
      <c r="AZ943" s="111" t="str">
        <f t="shared" si="1299"/>
        <v/>
      </c>
      <c r="BA943" s="133" t="str">
        <f t="shared" si="1300"/>
        <v/>
      </c>
      <c r="BB943" s="126" t="str">
        <f t="shared" si="1239"/>
        <v/>
      </c>
      <c r="BC943" s="126" t="str">
        <f t="shared" si="1240"/>
        <v/>
      </c>
      <c r="BD943" s="127" t="str">
        <f t="shared" si="1241"/>
        <v/>
      </c>
      <c r="BE943" s="115" t="str">
        <f t="shared" si="1242"/>
        <v/>
      </c>
      <c r="BF943" s="148" t="str">
        <f t="shared" si="1243"/>
        <v/>
      </c>
      <c r="BG943" s="126" t="str">
        <f t="shared" si="1244"/>
        <v/>
      </c>
      <c r="BH943" s="126" t="str">
        <f t="shared" si="1245"/>
        <v/>
      </c>
      <c r="BI943" s="126" t="str">
        <f t="shared" si="1246"/>
        <v/>
      </c>
      <c r="BJ943" s="126" t="str">
        <f t="shared" si="1247"/>
        <v/>
      </c>
      <c r="BK943" s="111" t="str">
        <f t="shared" si="1248"/>
        <v/>
      </c>
      <c r="BL943" s="118" t="str">
        <f t="shared" si="1301"/>
        <v/>
      </c>
      <c r="BM943" s="115" t="str">
        <f t="shared" si="1249"/>
        <v/>
      </c>
      <c r="BN943" s="110" t="str">
        <f t="shared" si="1250"/>
        <v/>
      </c>
      <c r="BO943" s="110" t="str">
        <f t="shared" si="1251"/>
        <v/>
      </c>
      <c r="BP943" s="111" t="str">
        <f t="shared" si="1302"/>
        <v/>
      </c>
      <c r="BQ943" s="110" t="str">
        <f t="shared" si="1303"/>
        <v/>
      </c>
      <c r="BR943" s="153"/>
      <c r="BS943" s="115" t="str">
        <f t="shared" si="1252"/>
        <v/>
      </c>
      <c r="BT943" s="132" t="str">
        <f t="shared" si="1315"/>
        <v/>
      </c>
      <c r="BU943" s="146" t="str">
        <f t="shared" si="1253"/>
        <v/>
      </c>
      <c r="BV943" s="115" t="str">
        <f t="shared" si="1254"/>
        <v/>
      </c>
      <c r="BW943" s="118" t="str">
        <f t="shared" si="1255"/>
        <v/>
      </c>
      <c r="BX943" s="119"/>
      <c r="BY943" s="111" t="str">
        <f t="shared" si="1256"/>
        <v/>
      </c>
      <c r="BZ943" s="111" t="str">
        <f t="shared" si="1257"/>
        <v/>
      </c>
      <c r="CA943" s="111" t="str">
        <f t="shared" si="1258"/>
        <v/>
      </c>
      <c r="CB943" s="142" t="str">
        <f t="shared" si="1259"/>
        <v/>
      </c>
      <c r="CC943" s="184" t="str">
        <f t="shared" si="1260"/>
        <v/>
      </c>
      <c r="CD943" s="115" t="str">
        <f t="shared" si="1261"/>
        <v/>
      </c>
      <c r="CE943" s="115" t="str">
        <f t="shared" si="1262"/>
        <v/>
      </c>
      <c r="CF943" s="125" t="str">
        <f t="shared" si="1263"/>
        <v/>
      </c>
      <c r="CG943" s="125" t="str">
        <f t="shared" si="1264"/>
        <v/>
      </c>
      <c r="CH943" s="149" t="str">
        <f t="shared" si="1265"/>
        <v/>
      </c>
      <c r="CI943" s="142" t="str">
        <f t="shared" si="1266"/>
        <v/>
      </c>
      <c r="CJ943" s="119"/>
      <c r="CK943" s="109"/>
      <c r="CL943" s="166" t="str">
        <f t="shared" si="1267"/>
        <v/>
      </c>
      <c r="CM943" s="166" t="str">
        <f t="shared" si="1268"/>
        <v/>
      </c>
      <c r="CN943" s="163" t="str">
        <f t="shared" si="1269"/>
        <v/>
      </c>
      <c r="CO943" s="164" t="str">
        <f t="shared" si="1270"/>
        <v/>
      </c>
      <c r="CP943" s="109"/>
      <c r="CQ943" s="163" t="str">
        <f t="shared" si="1271"/>
        <v/>
      </c>
      <c r="CR943" s="163" t="str">
        <f t="shared" si="1272"/>
        <v/>
      </c>
      <c r="CS943" s="109"/>
      <c r="CT943" s="112" t="str">
        <f t="shared" si="1304"/>
        <v/>
      </c>
      <c r="CU943" s="145" t="str">
        <f t="shared" si="1305"/>
        <v/>
      </c>
      <c r="CV943" s="111" t="str">
        <f t="shared" si="1306"/>
        <v/>
      </c>
      <c r="CW943" s="111" t="str">
        <f t="shared" si="1307"/>
        <v/>
      </c>
      <c r="CX943" s="109" t="str">
        <f t="shared" si="1273"/>
        <v/>
      </c>
      <c r="CY943" s="126" t="str">
        <f t="shared" si="1274"/>
        <v/>
      </c>
      <c r="CZ943" s="126" t="str">
        <f t="shared" si="1275"/>
        <v/>
      </c>
      <c r="DA943" s="126" t="str">
        <f t="shared" si="1276"/>
        <v/>
      </c>
      <c r="DB943" s="145" t="str">
        <f t="shared" si="1277"/>
        <v/>
      </c>
      <c r="DC943" s="143" t="str">
        <f t="shared" si="1278"/>
        <v/>
      </c>
      <c r="DD943" s="121"/>
      <c r="DE943" s="113" t="str">
        <f t="shared" si="1279"/>
        <v/>
      </c>
      <c r="DF943" s="113" t="str">
        <f t="shared" si="1280"/>
        <v/>
      </c>
      <c r="DG943" s="111" t="e">
        <f t="shared" si="1308"/>
        <v>#N/A</v>
      </c>
      <c r="DH943" s="108" t="str">
        <f t="shared" si="1281"/>
        <v/>
      </c>
      <c r="DI943" s="108" t="str">
        <f t="shared" si="1309"/>
        <v/>
      </c>
      <c r="DJ943" s="108" t="str">
        <f t="shared" si="1310"/>
        <v/>
      </c>
      <c r="DK943" s="108" t="str">
        <f t="shared" si="1313"/>
        <v/>
      </c>
      <c r="DL943" s="108" t="str">
        <f t="shared" si="1311"/>
        <v/>
      </c>
      <c r="DM943" s="108" t="str">
        <f t="shared" si="1312"/>
        <v/>
      </c>
      <c r="DN943" s="103"/>
      <c r="DO943" s="170" t="str">
        <f t="shared" si="1282"/>
        <v/>
      </c>
      <c r="DP943" s="170" t="str">
        <f t="shared" si="1283"/>
        <v/>
      </c>
      <c r="DQ943" s="170" t="str">
        <f t="shared" si="1284"/>
        <v/>
      </c>
      <c r="DR943" s="55" t="str">
        <f t="shared" si="1285"/>
        <v/>
      </c>
      <c r="DS943" s="55" t="str">
        <f t="shared" si="1286"/>
        <v/>
      </c>
      <c r="DT943" s="173" t="str">
        <f t="shared" si="1287"/>
        <v/>
      </c>
      <c r="DU943" s="55" t="str">
        <f t="shared" si="1288"/>
        <v/>
      </c>
      <c r="DV943" s="21" t="str">
        <f t="shared" si="1289"/>
        <v/>
      </c>
      <c r="DW943" s="11" t="str">
        <f t="shared" si="1314"/>
        <v/>
      </c>
      <c r="DX943" s="12" t="str">
        <f t="shared" si="1290"/>
        <v/>
      </c>
      <c r="DY943" s="15"/>
    </row>
    <row r="944" spans="1:129" ht="19.899999999999999" customHeight="1" x14ac:dyDescent="0.25">
      <c r="A944" s="47">
        <f t="shared" si="1291"/>
        <v>943</v>
      </c>
      <c r="B944" s="176"/>
      <c r="C944" s="194"/>
      <c r="D944" s="176"/>
      <c r="E944" s="194"/>
      <c r="F944" s="192"/>
      <c r="G944" s="193"/>
      <c r="H944" s="176"/>
      <c r="I944" s="176"/>
      <c r="J944" s="180"/>
      <c r="K944" s="180"/>
      <c r="L944" s="180"/>
      <c r="M944" s="40"/>
      <c r="N944" s="10" t="str">
        <f t="shared" si="1234"/>
        <v/>
      </c>
      <c r="O944" s="13"/>
      <c r="P944" s="26" t="str">
        <f t="shared" si="1319"/>
        <v/>
      </c>
      <c r="Q944" s="26" t="str">
        <f t="shared" si="1319"/>
        <v/>
      </c>
      <c r="R944" s="26" t="str">
        <f t="shared" si="1319"/>
        <v/>
      </c>
      <c r="S944" s="26" t="str">
        <f t="shared" si="1319"/>
        <v/>
      </c>
      <c r="T944" s="26" t="str">
        <f t="shared" si="1319"/>
        <v/>
      </c>
      <c r="U944" s="157" t="str">
        <f t="shared" si="1319"/>
        <v/>
      </c>
      <c r="V944" s="26" t="str">
        <f t="shared" si="1319"/>
        <v/>
      </c>
      <c r="W944" s="26" t="str">
        <f t="shared" si="1319"/>
        <v/>
      </c>
      <c r="X944" s="26" t="str">
        <f t="shared" si="1319"/>
        <v/>
      </c>
      <c r="Y944" s="24" t="str">
        <f t="shared" si="1319"/>
        <v/>
      </c>
      <c r="Z944" s="18" t="str">
        <f t="shared" si="1318"/>
        <v/>
      </c>
      <c r="AA944" s="24" t="str">
        <f t="shared" si="1318"/>
        <v/>
      </c>
      <c r="AB944" s="24" t="str">
        <f t="shared" si="1318"/>
        <v/>
      </c>
      <c r="AC944" s="26" t="str">
        <f t="shared" si="1318"/>
        <v/>
      </c>
      <c r="AD944" s="33" t="str">
        <f t="shared" si="1318"/>
        <v/>
      </c>
      <c r="AE944" s="24" t="str">
        <f t="shared" si="1318"/>
        <v/>
      </c>
      <c r="AF944" s="26" t="str">
        <f t="shared" si="1318"/>
        <v/>
      </c>
      <c r="AG944" s="24" t="str">
        <f t="shared" si="1318"/>
        <v/>
      </c>
      <c r="AH944" s="26" t="str">
        <f t="shared" si="1318"/>
        <v/>
      </c>
      <c r="AI944" s="26" t="str">
        <f t="shared" si="1318"/>
        <v/>
      </c>
      <c r="AJ944" s="26" t="str">
        <f t="shared" si="1318"/>
        <v/>
      </c>
      <c r="AK944" s="26" t="str">
        <f t="shared" si="1318"/>
        <v/>
      </c>
      <c r="AL944" s="26" t="str">
        <f t="shared" si="1318"/>
        <v/>
      </c>
      <c r="AM944" s="18" t="str">
        <f t="shared" si="1318"/>
        <v/>
      </c>
      <c r="AN944" s="9"/>
      <c r="AO944" s="152" t="str">
        <f t="shared" si="1292"/>
        <v/>
      </c>
      <c r="AP944" s="150" t="str">
        <f t="shared" si="1235"/>
        <v/>
      </c>
      <c r="AQ944" s="151" t="str">
        <f t="shared" si="1236"/>
        <v/>
      </c>
      <c r="AR944" s="107" t="str">
        <f t="shared" si="1237"/>
        <v/>
      </c>
      <c r="AS944" s="128" t="str">
        <f t="shared" si="1238"/>
        <v/>
      </c>
      <c r="AT944" s="114" t="str">
        <f t="shared" si="1293"/>
        <v/>
      </c>
      <c r="AU944" s="114" t="str">
        <f t="shared" si="1294"/>
        <v/>
      </c>
      <c r="AV944" s="114" t="str">
        <f t="shared" si="1295"/>
        <v/>
      </c>
      <c r="AW944" s="114" t="str">
        <f t="shared" si="1296"/>
        <v/>
      </c>
      <c r="AX944" s="117" t="str">
        <f t="shared" si="1297"/>
        <v/>
      </c>
      <c r="AY944" s="117" t="str">
        <f t="shared" si="1298"/>
        <v/>
      </c>
      <c r="AZ944" s="111" t="str">
        <f t="shared" si="1299"/>
        <v/>
      </c>
      <c r="BA944" s="133" t="str">
        <f t="shared" si="1300"/>
        <v/>
      </c>
      <c r="BB944" s="126" t="str">
        <f t="shared" si="1239"/>
        <v/>
      </c>
      <c r="BC944" s="126" t="str">
        <f t="shared" si="1240"/>
        <v/>
      </c>
      <c r="BD944" s="127" t="str">
        <f t="shared" si="1241"/>
        <v/>
      </c>
      <c r="BE944" s="115" t="str">
        <f t="shared" si="1242"/>
        <v/>
      </c>
      <c r="BF944" s="148" t="str">
        <f t="shared" si="1243"/>
        <v/>
      </c>
      <c r="BG944" s="126" t="str">
        <f t="shared" si="1244"/>
        <v/>
      </c>
      <c r="BH944" s="126" t="str">
        <f t="shared" si="1245"/>
        <v/>
      </c>
      <c r="BI944" s="126" t="str">
        <f t="shared" si="1246"/>
        <v/>
      </c>
      <c r="BJ944" s="126" t="str">
        <f t="shared" si="1247"/>
        <v/>
      </c>
      <c r="BK944" s="111" t="str">
        <f t="shared" si="1248"/>
        <v/>
      </c>
      <c r="BL944" s="118" t="str">
        <f t="shared" si="1301"/>
        <v/>
      </c>
      <c r="BM944" s="115" t="str">
        <f t="shared" si="1249"/>
        <v/>
      </c>
      <c r="BN944" s="110" t="str">
        <f t="shared" si="1250"/>
        <v/>
      </c>
      <c r="BO944" s="110" t="str">
        <f t="shared" si="1251"/>
        <v/>
      </c>
      <c r="BP944" s="111" t="str">
        <f t="shared" si="1302"/>
        <v/>
      </c>
      <c r="BQ944" s="110" t="str">
        <f t="shared" si="1303"/>
        <v/>
      </c>
      <c r="BR944" s="153"/>
      <c r="BS944" s="115" t="str">
        <f t="shared" si="1252"/>
        <v/>
      </c>
      <c r="BT944" s="132" t="str">
        <f t="shared" si="1315"/>
        <v/>
      </c>
      <c r="BU944" s="146" t="str">
        <f t="shared" si="1253"/>
        <v/>
      </c>
      <c r="BV944" s="115" t="str">
        <f t="shared" si="1254"/>
        <v/>
      </c>
      <c r="BW944" s="118" t="str">
        <f t="shared" si="1255"/>
        <v/>
      </c>
      <c r="BX944" s="119"/>
      <c r="BY944" s="111" t="str">
        <f t="shared" si="1256"/>
        <v/>
      </c>
      <c r="BZ944" s="111" t="str">
        <f t="shared" si="1257"/>
        <v/>
      </c>
      <c r="CA944" s="111" t="str">
        <f t="shared" si="1258"/>
        <v/>
      </c>
      <c r="CB944" s="142" t="str">
        <f t="shared" si="1259"/>
        <v/>
      </c>
      <c r="CC944" s="184" t="str">
        <f t="shared" si="1260"/>
        <v/>
      </c>
      <c r="CD944" s="115" t="str">
        <f t="shared" si="1261"/>
        <v/>
      </c>
      <c r="CE944" s="115" t="str">
        <f t="shared" si="1262"/>
        <v/>
      </c>
      <c r="CF944" s="125" t="str">
        <f t="shared" si="1263"/>
        <v/>
      </c>
      <c r="CG944" s="125" t="str">
        <f t="shared" si="1264"/>
        <v/>
      </c>
      <c r="CH944" s="149" t="str">
        <f t="shared" si="1265"/>
        <v/>
      </c>
      <c r="CI944" s="142" t="str">
        <f t="shared" si="1266"/>
        <v/>
      </c>
      <c r="CJ944" s="119"/>
      <c r="CK944" s="109"/>
      <c r="CL944" s="166" t="str">
        <f t="shared" si="1267"/>
        <v/>
      </c>
      <c r="CM944" s="166" t="str">
        <f t="shared" si="1268"/>
        <v/>
      </c>
      <c r="CN944" s="163" t="str">
        <f t="shared" si="1269"/>
        <v/>
      </c>
      <c r="CO944" s="164" t="str">
        <f t="shared" si="1270"/>
        <v/>
      </c>
      <c r="CP944" s="109"/>
      <c r="CQ944" s="163" t="str">
        <f t="shared" si="1271"/>
        <v/>
      </c>
      <c r="CR944" s="163" t="str">
        <f t="shared" si="1272"/>
        <v/>
      </c>
      <c r="CS944" s="109"/>
      <c r="CT944" s="112" t="str">
        <f t="shared" si="1304"/>
        <v/>
      </c>
      <c r="CU944" s="145" t="str">
        <f t="shared" si="1305"/>
        <v/>
      </c>
      <c r="CV944" s="111" t="str">
        <f t="shared" si="1306"/>
        <v/>
      </c>
      <c r="CW944" s="111" t="str">
        <f t="shared" si="1307"/>
        <v/>
      </c>
      <c r="CX944" s="109" t="str">
        <f t="shared" si="1273"/>
        <v/>
      </c>
      <c r="CY944" s="126" t="str">
        <f t="shared" si="1274"/>
        <v/>
      </c>
      <c r="CZ944" s="126" t="str">
        <f t="shared" si="1275"/>
        <v/>
      </c>
      <c r="DA944" s="126" t="str">
        <f t="shared" si="1276"/>
        <v/>
      </c>
      <c r="DB944" s="145" t="str">
        <f t="shared" si="1277"/>
        <v/>
      </c>
      <c r="DC944" s="143" t="str">
        <f t="shared" si="1278"/>
        <v/>
      </c>
      <c r="DD944" s="121"/>
      <c r="DE944" s="113" t="str">
        <f t="shared" si="1279"/>
        <v/>
      </c>
      <c r="DF944" s="113" t="str">
        <f t="shared" si="1280"/>
        <v/>
      </c>
      <c r="DG944" s="111" t="e">
        <f t="shared" si="1308"/>
        <v>#N/A</v>
      </c>
      <c r="DH944" s="108" t="str">
        <f t="shared" si="1281"/>
        <v/>
      </c>
      <c r="DI944" s="108" t="str">
        <f t="shared" si="1309"/>
        <v/>
      </c>
      <c r="DJ944" s="108" t="str">
        <f t="shared" si="1310"/>
        <v/>
      </c>
      <c r="DK944" s="108" t="str">
        <f t="shared" si="1313"/>
        <v/>
      </c>
      <c r="DL944" s="108" t="str">
        <f t="shared" si="1311"/>
        <v/>
      </c>
      <c r="DM944" s="108" t="str">
        <f t="shared" si="1312"/>
        <v/>
      </c>
      <c r="DN944" s="103"/>
      <c r="DO944" s="170" t="str">
        <f t="shared" si="1282"/>
        <v/>
      </c>
      <c r="DP944" s="170" t="str">
        <f t="shared" si="1283"/>
        <v/>
      </c>
      <c r="DQ944" s="170" t="str">
        <f t="shared" si="1284"/>
        <v/>
      </c>
      <c r="DR944" s="55" t="str">
        <f t="shared" si="1285"/>
        <v/>
      </c>
      <c r="DS944" s="55" t="str">
        <f t="shared" si="1286"/>
        <v/>
      </c>
      <c r="DT944" s="173" t="str">
        <f t="shared" si="1287"/>
        <v/>
      </c>
      <c r="DU944" s="55" t="str">
        <f t="shared" si="1288"/>
        <v/>
      </c>
      <c r="DV944" s="21" t="str">
        <f t="shared" si="1289"/>
        <v/>
      </c>
      <c r="DW944" s="11" t="str">
        <f t="shared" si="1314"/>
        <v/>
      </c>
      <c r="DX944" s="12" t="str">
        <f t="shared" si="1290"/>
        <v/>
      </c>
      <c r="DY944" s="15"/>
    </row>
    <row r="945" spans="1:129" ht="19.899999999999999" customHeight="1" x14ac:dyDescent="0.25">
      <c r="A945" s="47">
        <f t="shared" si="1291"/>
        <v>944</v>
      </c>
      <c r="B945" s="176"/>
      <c r="C945" s="194"/>
      <c r="D945" s="176"/>
      <c r="E945" s="194"/>
      <c r="F945" s="192"/>
      <c r="G945" s="193"/>
      <c r="H945" s="176"/>
      <c r="I945" s="176"/>
      <c r="J945" s="180"/>
      <c r="K945" s="180"/>
      <c r="L945" s="180"/>
      <c r="M945" s="40"/>
      <c r="N945" s="10" t="str">
        <f t="shared" si="1234"/>
        <v/>
      </c>
      <c r="O945" s="13"/>
      <c r="P945" s="26" t="str">
        <f t="shared" si="1319"/>
        <v/>
      </c>
      <c r="Q945" s="26" t="str">
        <f t="shared" si="1319"/>
        <v/>
      </c>
      <c r="R945" s="26" t="str">
        <f t="shared" si="1319"/>
        <v/>
      </c>
      <c r="S945" s="26" t="str">
        <f t="shared" si="1319"/>
        <v/>
      </c>
      <c r="T945" s="26" t="str">
        <f t="shared" si="1319"/>
        <v/>
      </c>
      <c r="U945" s="157" t="str">
        <f t="shared" si="1319"/>
        <v/>
      </c>
      <c r="V945" s="26" t="str">
        <f t="shared" si="1319"/>
        <v/>
      </c>
      <c r="W945" s="26" t="str">
        <f t="shared" si="1319"/>
        <v/>
      </c>
      <c r="X945" s="26" t="str">
        <f t="shared" si="1319"/>
        <v/>
      </c>
      <c r="Y945" s="24" t="str">
        <f t="shared" si="1319"/>
        <v/>
      </c>
      <c r="Z945" s="18" t="str">
        <f t="shared" si="1318"/>
        <v/>
      </c>
      <c r="AA945" s="24" t="str">
        <f t="shared" si="1318"/>
        <v/>
      </c>
      <c r="AB945" s="24" t="str">
        <f t="shared" si="1318"/>
        <v/>
      </c>
      <c r="AC945" s="26" t="str">
        <f t="shared" si="1318"/>
        <v/>
      </c>
      <c r="AD945" s="33" t="str">
        <f t="shared" si="1318"/>
        <v/>
      </c>
      <c r="AE945" s="24" t="str">
        <f t="shared" si="1318"/>
        <v/>
      </c>
      <c r="AF945" s="26" t="str">
        <f t="shared" si="1318"/>
        <v/>
      </c>
      <c r="AG945" s="24" t="str">
        <f t="shared" si="1318"/>
        <v/>
      </c>
      <c r="AH945" s="26" t="str">
        <f t="shared" si="1318"/>
        <v/>
      </c>
      <c r="AI945" s="26" t="str">
        <f t="shared" si="1318"/>
        <v/>
      </c>
      <c r="AJ945" s="26" t="str">
        <f t="shared" si="1318"/>
        <v/>
      </c>
      <c r="AK945" s="26" t="str">
        <f t="shared" si="1318"/>
        <v/>
      </c>
      <c r="AL945" s="26" t="str">
        <f t="shared" si="1318"/>
        <v/>
      </c>
      <c r="AM945" s="18" t="str">
        <f t="shared" si="1318"/>
        <v/>
      </c>
      <c r="AN945" s="9"/>
      <c r="AO945" s="152" t="str">
        <f t="shared" si="1292"/>
        <v/>
      </c>
      <c r="AP945" s="150" t="str">
        <f t="shared" si="1235"/>
        <v/>
      </c>
      <c r="AQ945" s="151" t="str">
        <f t="shared" si="1236"/>
        <v/>
      </c>
      <c r="AR945" s="107" t="str">
        <f t="shared" si="1237"/>
        <v/>
      </c>
      <c r="AS945" s="128" t="str">
        <f t="shared" si="1238"/>
        <v/>
      </c>
      <c r="AT945" s="114" t="str">
        <f t="shared" si="1293"/>
        <v/>
      </c>
      <c r="AU945" s="114" t="str">
        <f t="shared" si="1294"/>
        <v/>
      </c>
      <c r="AV945" s="114" t="str">
        <f t="shared" si="1295"/>
        <v/>
      </c>
      <c r="AW945" s="114" t="str">
        <f t="shared" si="1296"/>
        <v/>
      </c>
      <c r="AX945" s="117" t="str">
        <f t="shared" si="1297"/>
        <v/>
      </c>
      <c r="AY945" s="117" t="str">
        <f t="shared" si="1298"/>
        <v/>
      </c>
      <c r="AZ945" s="111" t="str">
        <f t="shared" si="1299"/>
        <v/>
      </c>
      <c r="BA945" s="133" t="str">
        <f t="shared" si="1300"/>
        <v/>
      </c>
      <c r="BB945" s="126" t="str">
        <f t="shared" si="1239"/>
        <v/>
      </c>
      <c r="BC945" s="126" t="str">
        <f t="shared" si="1240"/>
        <v/>
      </c>
      <c r="BD945" s="127" t="str">
        <f t="shared" si="1241"/>
        <v/>
      </c>
      <c r="BE945" s="115" t="str">
        <f t="shared" si="1242"/>
        <v/>
      </c>
      <c r="BF945" s="148" t="str">
        <f t="shared" si="1243"/>
        <v/>
      </c>
      <c r="BG945" s="126" t="str">
        <f t="shared" si="1244"/>
        <v/>
      </c>
      <c r="BH945" s="126" t="str">
        <f t="shared" si="1245"/>
        <v/>
      </c>
      <c r="BI945" s="126" t="str">
        <f t="shared" si="1246"/>
        <v/>
      </c>
      <c r="BJ945" s="126" t="str">
        <f t="shared" si="1247"/>
        <v/>
      </c>
      <c r="BK945" s="111" t="str">
        <f t="shared" si="1248"/>
        <v/>
      </c>
      <c r="BL945" s="118" t="str">
        <f t="shared" si="1301"/>
        <v/>
      </c>
      <c r="BM945" s="115" t="str">
        <f t="shared" si="1249"/>
        <v/>
      </c>
      <c r="BN945" s="110" t="str">
        <f t="shared" si="1250"/>
        <v/>
      </c>
      <c r="BO945" s="110" t="str">
        <f t="shared" si="1251"/>
        <v/>
      </c>
      <c r="BP945" s="111" t="str">
        <f t="shared" si="1302"/>
        <v/>
      </c>
      <c r="BQ945" s="110" t="str">
        <f t="shared" si="1303"/>
        <v/>
      </c>
      <c r="BR945" s="153"/>
      <c r="BS945" s="115" t="str">
        <f t="shared" si="1252"/>
        <v/>
      </c>
      <c r="BT945" s="132" t="str">
        <f t="shared" si="1315"/>
        <v/>
      </c>
      <c r="BU945" s="146" t="str">
        <f t="shared" si="1253"/>
        <v/>
      </c>
      <c r="BV945" s="115" t="str">
        <f t="shared" si="1254"/>
        <v/>
      </c>
      <c r="BW945" s="118" t="str">
        <f t="shared" si="1255"/>
        <v/>
      </c>
      <c r="BX945" s="119"/>
      <c r="BY945" s="111" t="str">
        <f t="shared" si="1256"/>
        <v/>
      </c>
      <c r="BZ945" s="111" t="str">
        <f t="shared" si="1257"/>
        <v/>
      </c>
      <c r="CA945" s="111" t="str">
        <f t="shared" si="1258"/>
        <v/>
      </c>
      <c r="CB945" s="142" t="str">
        <f t="shared" si="1259"/>
        <v/>
      </c>
      <c r="CC945" s="184" t="str">
        <f t="shared" si="1260"/>
        <v/>
      </c>
      <c r="CD945" s="115" t="str">
        <f t="shared" si="1261"/>
        <v/>
      </c>
      <c r="CE945" s="115" t="str">
        <f t="shared" si="1262"/>
        <v/>
      </c>
      <c r="CF945" s="125" t="str">
        <f t="shared" si="1263"/>
        <v/>
      </c>
      <c r="CG945" s="125" t="str">
        <f t="shared" si="1264"/>
        <v/>
      </c>
      <c r="CH945" s="149" t="str">
        <f t="shared" si="1265"/>
        <v/>
      </c>
      <c r="CI945" s="142" t="str">
        <f t="shared" si="1266"/>
        <v/>
      </c>
      <c r="CJ945" s="119"/>
      <c r="CK945" s="109"/>
      <c r="CL945" s="166" t="str">
        <f t="shared" si="1267"/>
        <v/>
      </c>
      <c r="CM945" s="166" t="str">
        <f t="shared" si="1268"/>
        <v/>
      </c>
      <c r="CN945" s="163" t="str">
        <f t="shared" si="1269"/>
        <v/>
      </c>
      <c r="CO945" s="164" t="str">
        <f t="shared" si="1270"/>
        <v/>
      </c>
      <c r="CP945" s="109"/>
      <c r="CQ945" s="163" t="str">
        <f t="shared" si="1271"/>
        <v/>
      </c>
      <c r="CR945" s="163" t="str">
        <f t="shared" si="1272"/>
        <v/>
      </c>
      <c r="CS945" s="109"/>
      <c r="CT945" s="112" t="str">
        <f t="shared" si="1304"/>
        <v/>
      </c>
      <c r="CU945" s="145" t="str">
        <f t="shared" si="1305"/>
        <v/>
      </c>
      <c r="CV945" s="111" t="str">
        <f t="shared" si="1306"/>
        <v/>
      </c>
      <c r="CW945" s="111" t="str">
        <f t="shared" si="1307"/>
        <v/>
      </c>
      <c r="CX945" s="109" t="str">
        <f t="shared" si="1273"/>
        <v/>
      </c>
      <c r="CY945" s="126" t="str">
        <f t="shared" si="1274"/>
        <v/>
      </c>
      <c r="CZ945" s="126" t="str">
        <f t="shared" si="1275"/>
        <v/>
      </c>
      <c r="DA945" s="126" t="str">
        <f t="shared" si="1276"/>
        <v/>
      </c>
      <c r="DB945" s="145" t="str">
        <f t="shared" si="1277"/>
        <v/>
      </c>
      <c r="DC945" s="143" t="str">
        <f t="shared" si="1278"/>
        <v/>
      </c>
      <c r="DD945" s="121"/>
      <c r="DE945" s="113" t="str">
        <f t="shared" si="1279"/>
        <v/>
      </c>
      <c r="DF945" s="113" t="str">
        <f t="shared" si="1280"/>
        <v/>
      </c>
      <c r="DG945" s="111" t="e">
        <f t="shared" si="1308"/>
        <v>#N/A</v>
      </c>
      <c r="DH945" s="108" t="str">
        <f t="shared" si="1281"/>
        <v/>
      </c>
      <c r="DI945" s="108" t="str">
        <f t="shared" si="1309"/>
        <v/>
      </c>
      <c r="DJ945" s="108" t="str">
        <f t="shared" si="1310"/>
        <v/>
      </c>
      <c r="DK945" s="108" t="str">
        <f t="shared" si="1313"/>
        <v/>
      </c>
      <c r="DL945" s="108" t="str">
        <f t="shared" si="1311"/>
        <v/>
      </c>
      <c r="DM945" s="108" t="str">
        <f t="shared" si="1312"/>
        <v/>
      </c>
      <c r="DN945" s="103"/>
      <c r="DO945" s="170" t="str">
        <f t="shared" si="1282"/>
        <v/>
      </c>
      <c r="DP945" s="170" t="str">
        <f t="shared" si="1283"/>
        <v/>
      </c>
      <c r="DQ945" s="170" t="str">
        <f t="shared" si="1284"/>
        <v/>
      </c>
      <c r="DR945" s="55" t="str">
        <f t="shared" si="1285"/>
        <v/>
      </c>
      <c r="DS945" s="55" t="str">
        <f t="shared" si="1286"/>
        <v/>
      </c>
      <c r="DT945" s="173" t="str">
        <f t="shared" si="1287"/>
        <v/>
      </c>
      <c r="DU945" s="55" t="str">
        <f t="shared" si="1288"/>
        <v/>
      </c>
      <c r="DV945" s="21" t="str">
        <f t="shared" si="1289"/>
        <v/>
      </c>
      <c r="DW945" s="11" t="str">
        <f t="shared" si="1314"/>
        <v/>
      </c>
      <c r="DX945" s="12" t="str">
        <f t="shared" si="1290"/>
        <v/>
      </c>
      <c r="DY945" s="15"/>
    </row>
    <row r="946" spans="1:129" ht="19.899999999999999" customHeight="1" x14ac:dyDescent="0.25">
      <c r="A946" s="47">
        <f t="shared" si="1291"/>
        <v>945</v>
      </c>
      <c r="B946" s="176"/>
      <c r="C946" s="194"/>
      <c r="D946" s="176"/>
      <c r="E946" s="194"/>
      <c r="F946" s="192"/>
      <c r="G946" s="193"/>
      <c r="H946" s="176"/>
      <c r="I946" s="176"/>
      <c r="J946" s="180"/>
      <c r="K946" s="180"/>
      <c r="L946" s="180"/>
      <c r="M946" s="40"/>
      <c r="N946" s="10" t="str">
        <f t="shared" si="1234"/>
        <v/>
      </c>
      <c r="O946" s="13"/>
      <c r="P946" s="26" t="str">
        <f t="shared" si="1319"/>
        <v/>
      </c>
      <c r="Q946" s="26" t="str">
        <f t="shared" si="1319"/>
        <v/>
      </c>
      <c r="R946" s="26" t="str">
        <f t="shared" si="1319"/>
        <v/>
      </c>
      <c r="S946" s="26" t="str">
        <f t="shared" si="1319"/>
        <v/>
      </c>
      <c r="T946" s="26" t="str">
        <f t="shared" si="1319"/>
        <v/>
      </c>
      <c r="U946" s="157" t="str">
        <f t="shared" si="1319"/>
        <v/>
      </c>
      <c r="V946" s="26" t="str">
        <f t="shared" si="1319"/>
        <v/>
      </c>
      <c r="W946" s="26" t="str">
        <f t="shared" si="1319"/>
        <v/>
      </c>
      <c r="X946" s="26" t="str">
        <f t="shared" si="1319"/>
        <v/>
      </c>
      <c r="Y946" s="24" t="str">
        <f t="shared" si="1319"/>
        <v/>
      </c>
      <c r="Z946" s="18" t="str">
        <f t="shared" si="1318"/>
        <v/>
      </c>
      <c r="AA946" s="24" t="str">
        <f t="shared" si="1318"/>
        <v/>
      </c>
      <c r="AB946" s="24" t="str">
        <f t="shared" si="1318"/>
        <v/>
      </c>
      <c r="AC946" s="26" t="str">
        <f t="shared" si="1318"/>
        <v/>
      </c>
      <c r="AD946" s="33" t="str">
        <f t="shared" si="1318"/>
        <v/>
      </c>
      <c r="AE946" s="24" t="str">
        <f t="shared" si="1318"/>
        <v/>
      </c>
      <c r="AF946" s="26" t="str">
        <f t="shared" si="1318"/>
        <v/>
      </c>
      <c r="AG946" s="24" t="str">
        <f t="shared" si="1318"/>
        <v/>
      </c>
      <c r="AH946" s="26" t="str">
        <f t="shared" si="1318"/>
        <v/>
      </c>
      <c r="AI946" s="26" t="str">
        <f t="shared" si="1318"/>
        <v/>
      </c>
      <c r="AJ946" s="26" t="str">
        <f t="shared" si="1318"/>
        <v/>
      </c>
      <c r="AK946" s="26" t="str">
        <f t="shared" si="1318"/>
        <v/>
      </c>
      <c r="AL946" s="26" t="str">
        <f t="shared" si="1318"/>
        <v/>
      </c>
      <c r="AM946" s="18" t="str">
        <f t="shared" si="1318"/>
        <v/>
      </c>
      <c r="AN946" s="9"/>
      <c r="AO946" s="152" t="str">
        <f t="shared" si="1292"/>
        <v/>
      </c>
      <c r="AP946" s="150" t="str">
        <f t="shared" si="1235"/>
        <v/>
      </c>
      <c r="AQ946" s="151" t="str">
        <f t="shared" si="1236"/>
        <v/>
      </c>
      <c r="AR946" s="107" t="str">
        <f t="shared" si="1237"/>
        <v/>
      </c>
      <c r="AS946" s="128" t="str">
        <f t="shared" si="1238"/>
        <v/>
      </c>
      <c r="AT946" s="114" t="str">
        <f t="shared" si="1293"/>
        <v/>
      </c>
      <c r="AU946" s="114" t="str">
        <f t="shared" si="1294"/>
        <v/>
      </c>
      <c r="AV946" s="114" t="str">
        <f t="shared" si="1295"/>
        <v/>
      </c>
      <c r="AW946" s="114" t="str">
        <f t="shared" si="1296"/>
        <v/>
      </c>
      <c r="AX946" s="117" t="str">
        <f t="shared" si="1297"/>
        <v/>
      </c>
      <c r="AY946" s="117" t="str">
        <f t="shared" si="1298"/>
        <v/>
      </c>
      <c r="AZ946" s="111" t="str">
        <f t="shared" si="1299"/>
        <v/>
      </c>
      <c r="BA946" s="133" t="str">
        <f t="shared" si="1300"/>
        <v/>
      </c>
      <c r="BB946" s="126" t="str">
        <f t="shared" si="1239"/>
        <v/>
      </c>
      <c r="BC946" s="126" t="str">
        <f t="shared" si="1240"/>
        <v/>
      </c>
      <c r="BD946" s="127" t="str">
        <f t="shared" si="1241"/>
        <v/>
      </c>
      <c r="BE946" s="115" t="str">
        <f t="shared" si="1242"/>
        <v/>
      </c>
      <c r="BF946" s="148" t="str">
        <f t="shared" si="1243"/>
        <v/>
      </c>
      <c r="BG946" s="126" t="str">
        <f t="shared" si="1244"/>
        <v/>
      </c>
      <c r="BH946" s="126" t="str">
        <f t="shared" si="1245"/>
        <v/>
      </c>
      <c r="BI946" s="126" t="str">
        <f t="shared" si="1246"/>
        <v/>
      </c>
      <c r="BJ946" s="126" t="str">
        <f t="shared" si="1247"/>
        <v/>
      </c>
      <c r="BK946" s="111" t="str">
        <f t="shared" si="1248"/>
        <v/>
      </c>
      <c r="BL946" s="118" t="str">
        <f t="shared" si="1301"/>
        <v/>
      </c>
      <c r="BM946" s="115" t="str">
        <f t="shared" si="1249"/>
        <v/>
      </c>
      <c r="BN946" s="110" t="str">
        <f t="shared" si="1250"/>
        <v/>
      </c>
      <c r="BO946" s="110" t="str">
        <f t="shared" si="1251"/>
        <v/>
      </c>
      <c r="BP946" s="111" t="str">
        <f t="shared" si="1302"/>
        <v/>
      </c>
      <c r="BQ946" s="110" t="str">
        <f t="shared" si="1303"/>
        <v/>
      </c>
      <c r="BR946" s="153"/>
      <c r="BS946" s="115" t="str">
        <f t="shared" si="1252"/>
        <v/>
      </c>
      <c r="BT946" s="132" t="str">
        <f t="shared" si="1315"/>
        <v/>
      </c>
      <c r="BU946" s="146" t="str">
        <f t="shared" si="1253"/>
        <v/>
      </c>
      <c r="BV946" s="115" t="str">
        <f t="shared" si="1254"/>
        <v/>
      </c>
      <c r="BW946" s="118" t="str">
        <f t="shared" si="1255"/>
        <v/>
      </c>
      <c r="BX946" s="119"/>
      <c r="BY946" s="111" t="str">
        <f t="shared" si="1256"/>
        <v/>
      </c>
      <c r="BZ946" s="111" t="str">
        <f t="shared" si="1257"/>
        <v/>
      </c>
      <c r="CA946" s="111" t="str">
        <f t="shared" si="1258"/>
        <v/>
      </c>
      <c r="CB946" s="142" t="str">
        <f t="shared" si="1259"/>
        <v/>
      </c>
      <c r="CC946" s="184" t="str">
        <f t="shared" si="1260"/>
        <v/>
      </c>
      <c r="CD946" s="115" t="str">
        <f t="shared" si="1261"/>
        <v/>
      </c>
      <c r="CE946" s="115" t="str">
        <f t="shared" si="1262"/>
        <v/>
      </c>
      <c r="CF946" s="125" t="str">
        <f t="shared" si="1263"/>
        <v/>
      </c>
      <c r="CG946" s="125" t="str">
        <f t="shared" si="1264"/>
        <v/>
      </c>
      <c r="CH946" s="149" t="str">
        <f t="shared" si="1265"/>
        <v/>
      </c>
      <c r="CI946" s="142" t="str">
        <f t="shared" si="1266"/>
        <v/>
      </c>
      <c r="CJ946" s="119"/>
      <c r="CK946" s="109"/>
      <c r="CL946" s="166" t="str">
        <f t="shared" si="1267"/>
        <v/>
      </c>
      <c r="CM946" s="166" t="str">
        <f t="shared" si="1268"/>
        <v/>
      </c>
      <c r="CN946" s="163" t="str">
        <f t="shared" si="1269"/>
        <v/>
      </c>
      <c r="CO946" s="164" t="str">
        <f t="shared" si="1270"/>
        <v/>
      </c>
      <c r="CP946" s="109"/>
      <c r="CQ946" s="163" t="str">
        <f t="shared" si="1271"/>
        <v/>
      </c>
      <c r="CR946" s="163" t="str">
        <f t="shared" si="1272"/>
        <v/>
      </c>
      <c r="CS946" s="109"/>
      <c r="CT946" s="112" t="str">
        <f t="shared" si="1304"/>
        <v/>
      </c>
      <c r="CU946" s="145" t="str">
        <f t="shared" si="1305"/>
        <v/>
      </c>
      <c r="CV946" s="111" t="str">
        <f t="shared" si="1306"/>
        <v/>
      </c>
      <c r="CW946" s="111" t="str">
        <f t="shared" si="1307"/>
        <v/>
      </c>
      <c r="CX946" s="109" t="str">
        <f t="shared" si="1273"/>
        <v/>
      </c>
      <c r="CY946" s="126" t="str">
        <f t="shared" si="1274"/>
        <v/>
      </c>
      <c r="CZ946" s="126" t="str">
        <f t="shared" si="1275"/>
        <v/>
      </c>
      <c r="DA946" s="126" t="str">
        <f t="shared" si="1276"/>
        <v/>
      </c>
      <c r="DB946" s="145" t="str">
        <f t="shared" si="1277"/>
        <v/>
      </c>
      <c r="DC946" s="143" t="str">
        <f t="shared" si="1278"/>
        <v/>
      </c>
      <c r="DD946" s="121"/>
      <c r="DE946" s="113" t="str">
        <f t="shared" si="1279"/>
        <v/>
      </c>
      <c r="DF946" s="113" t="str">
        <f t="shared" si="1280"/>
        <v/>
      </c>
      <c r="DG946" s="111" t="e">
        <f t="shared" si="1308"/>
        <v>#N/A</v>
      </c>
      <c r="DH946" s="108" t="str">
        <f t="shared" si="1281"/>
        <v/>
      </c>
      <c r="DI946" s="108" t="str">
        <f t="shared" si="1309"/>
        <v/>
      </c>
      <c r="DJ946" s="108" t="str">
        <f t="shared" si="1310"/>
        <v/>
      </c>
      <c r="DK946" s="108" t="str">
        <f t="shared" si="1313"/>
        <v/>
      </c>
      <c r="DL946" s="108" t="str">
        <f t="shared" si="1311"/>
        <v/>
      </c>
      <c r="DM946" s="108" t="str">
        <f t="shared" si="1312"/>
        <v/>
      </c>
      <c r="DN946" s="103"/>
      <c r="DO946" s="170" t="str">
        <f t="shared" si="1282"/>
        <v/>
      </c>
      <c r="DP946" s="170" t="str">
        <f t="shared" si="1283"/>
        <v/>
      </c>
      <c r="DQ946" s="170" t="str">
        <f t="shared" si="1284"/>
        <v/>
      </c>
      <c r="DR946" s="55" t="str">
        <f t="shared" si="1285"/>
        <v/>
      </c>
      <c r="DS946" s="55" t="str">
        <f t="shared" si="1286"/>
        <v/>
      </c>
      <c r="DT946" s="173" t="str">
        <f t="shared" si="1287"/>
        <v/>
      </c>
      <c r="DU946" s="55" t="str">
        <f t="shared" si="1288"/>
        <v/>
      </c>
      <c r="DV946" s="21" t="str">
        <f t="shared" si="1289"/>
        <v/>
      </c>
      <c r="DW946" s="11" t="str">
        <f t="shared" si="1314"/>
        <v/>
      </c>
      <c r="DX946" s="12" t="str">
        <f t="shared" si="1290"/>
        <v/>
      </c>
      <c r="DY946" s="15"/>
    </row>
    <row r="947" spans="1:129" ht="19.899999999999999" customHeight="1" x14ac:dyDescent="0.25">
      <c r="A947" s="47">
        <f t="shared" si="1291"/>
        <v>946</v>
      </c>
      <c r="B947" s="176"/>
      <c r="C947" s="194"/>
      <c r="D947" s="176"/>
      <c r="E947" s="194"/>
      <c r="F947" s="192"/>
      <c r="G947" s="193"/>
      <c r="H947" s="176"/>
      <c r="I947" s="176"/>
      <c r="J947" s="180"/>
      <c r="K947" s="180"/>
      <c r="L947" s="180"/>
      <c r="M947" s="40"/>
      <c r="N947" s="10" t="str">
        <f t="shared" si="1234"/>
        <v/>
      </c>
      <c r="O947" s="13"/>
      <c r="P947" s="26" t="str">
        <f t="shared" si="1319"/>
        <v/>
      </c>
      <c r="Q947" s="26" t="str">
        <f t="shared" si="1319"/>
        <v/>
      </c>
      <c r="R947" s="26" t="str">
        <f t="shared" si="1319"/>
        <v/>
      </c>
      <c r="S947" s="26" t="str">
        <f t="shared" si="1319"/>
        <v/>
      </c>
      <c r="T947" s="26" t="str">
        <f t="shared" si="1319"/>
        <v/>
      </c>
      <c r="U947" s="157" t="str">
        <f t="shared" si="1319"/>
        <v/>
      </c>
      <c r="V947" s="26" t="str">
        <f t="shared" si="1319"/>
        <v/>
      </c>
      <c r="W947" s="26" t="str">
        <f t="shared" si="1319"/>
        <v/>
      </c>
      <c r="X947" s="26" t="str">
        <f t="shared" si="1319"/>
        <v/>
      </c>
      <c r="Y947" s="24" t="str">
        <f t="shared" si="1319"/>
        <v/>
      </c>
      <c r="Z947" s="18" t="str">
        <f t="shared" si="1318"/>
        <v/>
      </c>
      <c r="AA947" s="24" t="str">
        <f t="shared" si="1318"/>
        <v/>
      </c>
      <c r="AB947" s="24" t="str">
        <f t="shared" si="1318"/>
        <v/>
      </c>
      <c r="AC947" s="26" t="str">
        <f t="shared" si="1318"/>
        <v/>
      </c>
      <c r="AD947" s="33" t="str">
        <f t="shared" si="1318"/>
        <v/>
      </c>
      <c r="AE947" s="24" t="str">
        <f t="shared" si="1318"/>
        <v/>
      </c>
      <c r="AF947" s="26" t="str">
        <f t="shared" si="1318"/>
        <v/>
      </c>
      <c r="AG947" s="24" t="str">
        <f t="shared" si="1318"/>
        <v/>
      </c>
      <c r="AH947" s="26" t="str">
        <f t="shared" si="1318"/>
        <v/>
      </c>
      <c r="AI947" s="26" t="str">
        <f t="shared" si="1318"/>
        <v/>
      </c>
      <c r="AJ947" s="26" t="str">
        <f t="shared" si="1318"/>
        <v/>
      </c>
      <c r="AK947" s="26" t="str">
        <f t="shared" si="1318"/>
        <v/>
      </c>
      <c r="AL947" s="26" t="str">
        <f t="shared" si="1318"/>
        <v/>
      </c>
      <c r="AM947" s="18" t="str">
        <f t="shared" si="1318"/>
        <v/>
      </c>
      <c r="AN947" s="9"/>
      <c r="AO947" s="152" t="str">
        <f t="shared" si="1292"/>
        <v/>
      </c>
      <c r="AP947" s="150" t="str">
        <f t="shared" si="1235"/>
        <v/>
      </c>
      <c r="AQ947" s="151" t="str">
        <f t="shared" si="1236"/>
        <v/>
      </c>
      <c r="AR947" s="107" t="str">
        <f t="shared" si="1237"/>
        <v/>
      </c>
      <c r="AS947" s="128" t="str">
        <f t="shared" si="1238"/>
        <v/>
      </c>
      <c r="AT947" s="114" t="str">
        <f t="shared" si="1293"/>
        <v/>
      </c>
      <c r="AU947" s="114" t="str">
        <f t="shared" si="1294"/>
        <v/>
      </c>
      <c r="AV947" s="114" t="str">
        <f t="shared" si="1295"/>
        <v/>
      </c>
      <c r="AW947" s="114" t="str">
        <f t="shared" si="1296"/>
        <v/>
      </c>
      <c r="AX947" s="117" t="str">
        <f t="shared" si="1297"/>
        <v/>
      </c>
      <c r="AY947" s="117" t="str">
        <f t="shared" si="1298"/>
        <v/>
      </c>
      <c r="AZ947" s="111" t="str">
        <f t="shared" si="1299"/>
        <v/>
      </c>
      <c r="BA947" s="133" t="str">
        <f t="shared" si="1300"/>
        <v/>
      </c>
      <c r="BB947" s="126" t="str">
        <f t="shared" si="1239"/>
        <v/>
      </c>
      <c r="BC947" s="126" t="str">
        <f t="shared" si="1240"/>
        <v/>
      </c>
      <c r="BD947" s="127" t="str">
        <f t="shared" si="1241"/>
        <v/>
      </c>
      <c r="BE947" s="115" t="str">
        <f t="shared" si="1242"/>
        <v/>
      </c>
      <c r="BF947" s="148" t="str">
        <f t="shared" si="1243"/>
        <v/>
      </c>
      <c r="BG947" s="126" t="str">
        <f t="shared" si="1244"/>
        <v/>
      </c>
      <c r="BH947" s="126" t="str">
        <f t="shared" si="1245"/>
        <v/>
      </c>
      <c r="BI947" s="126" t="str">
        <f t="shared" si="1246"/>
        <v/>
      </c>
      <c r="BJ947" s="126" t="str">
        <f t="shared" si="1247"/>
        <v/>
      </c>
      <c r="BK947" s="111" t="str">
        <f t="shared" si="1248"/>
        <v/>
      </c>
      <c r="BL947" s="118" t="str">
        <f t="shared" si="1301"/>
        <v/>
      </c>
      <c r="BM947" s="115" t="str">
        <f t="shared" si="1249"/>
        <v/>
      </c>
      <c r="BN947" s="110" t="str">
        <f t="shared" si="1250"/>
        <v/>
      </c>
      <c r="BO947" s="110" t="str">
        <f t="shared" si="1251"/>
        <v/>
      </c>
      <c r="BP947" s="111" t="str">
        <f t="shared" si="1302"/>
        <v/>
      </c>
      <c r="BQ947" s="110" t="str">
        <f t="shared" si="1303"/>
        <v/>
      </c>
      <c r="BR947" s="153"/>
      <c r="BS947" s="115" t="str">
        <f t="shared" si="1252"/>
        <v/>
      </c>
      <c r="BT947" s="132" t="str">
        <f t="shared" si="1315"/>
        <v/>
      </c>
      <c r="BU947" s="146" t="str">
        <f t="shared" si="1253"/>
        <v/>
      </c>
      <c r="BV947" s="115" t="str">
        <f t="shared" si="1254"/>
        <v/>
      </c>
      <c r="BW947" s="118" t="str">
        <f t="shared" si="1255"/>
        <v/>
      </c>
      <c r="BX947" s="119"/>
      <c r="BY947" s="111" t="str">
        <f t="shared" si="1256"/>
        <v/>
      </c>
      <c r="BZ947" s="111" t="str">
        <f t="shared" si="1257"/>
        <v/>
      </c>
      <c r="CA947" s="111" t="str">
        <f t="shared" si="1258"/>
        <v/>
      </c>
      <c r="CB947" s="142" t="str">
        <f t="shared" si="1259"/>
        <v/>
      </c>
      <c r="CC947" s="184" t="str">
        <f t="shared" si="1260"/>
        <v/>
      </c>
      <c r="CD947" s="115" t="str">
        <f t="shared" si="1261"/>
        <v/>
      </c>
      <c r="CE947" s="115" t="str">
        <f t="shared" si="1262"/>
        <v/>
      </c>
      <c r="CF947" s="125" t="str">
        <f t="shared" si="1263"/>
        <v/>
      </c>
      <c r="CG947" s="125" t="str">
        <f t="shared" si="1264"/>
        <v/>
      </c>
      <c r="CH947" s="149" t="str">
        <f t="shared" si="1265"/>
        <v/>
      </c>
      <c r="CI947" s="142" t="str">
        <f t="shared" si="1266"/>
        <v/>
      </c>
      <c r="CJ947" s="119"/>
      <c r="CK947" s="109"/>
      <c r="CL947" s="166" t="str">
        <f t="shared" si="1267"/>
        <v/>
      </c>
      <c r="CM947" s="166" t="str">
        <f t="shared" si="1268"/>
        <v/>
      </c>
      <c r="CN947" s="163" t="str">
        <f t="shared" si="1269"/>
        <v/>
      </c>
      <c r="CO947" s="164" t="str">
        <f t="shared" si="1270"/>
        <v/>
      </c>
      <c r="CP947" s="109"/>
      <c r="CQ947" s="163" t="str">
        <f t="shared" si="1271"/>
        <v/>
      </c>
      <c r="CR947" s="163" t="str">
        <f t="shared" si="1272"/>
        <v/>
      </c>
      <c r="CS947" s="109"/>
      <c r="CT947" s="112" t="str">
        <f t="shared" si="1304"/>
        <v/>
      </c>
      <c r="CU947" s="145" t="str">
        <f t="shared" si="1305"/>
        <v/>
      </c>
      <c r="CV947" s="111" t="str">
        <f t="shared" si="1306"/>
        <v/>
      </c>
      <c r="CW947" s="111" t="str">
        <f t="shared" si="1307"/>
        <v/>
      </c>
      <c r="CX947" s="109" t="str">
        <f t="shared" si="1273"/>
        <v/>
      </c>
      <c r="CY947" s="126" t="str">
        <f t="shared" si="1274"/>
        <v/>
      </c>
      <c r="CZ947" s="126" t="str">
        <f t="shared" si="1275"/>
        <v/>
      </c>
      <c r="DA947" s="126" t="str">
        <f t="shared" si="1276"/>
        <v/>
      </c>
      <c r="DB947" s="145" t="str">
        <f t="shared" si="1277"/>
        <v/>
      </c>
      <c r="DC947" s="143" t="str">
        <f t="shared" si="1278"/>
        <v/>
      </c>
      <c r="DD947" s="121"/>
      <c r="DE947" s="113" t="str">
        <f t="shared" si="1279"/>
        <v/>
      </c>
      <c r="DF947" s="113" t="str">
        <f t="shared" si="1280"/>
        <v/>
      </c>
      <c r="DG947" s="111" t="e">
        <f t="shared" si="1308"/>
        <v>#N/A</v>
      </c>
      <c r="DH947" s="108" t="str">
        <f t="shared" si="1281"/>
        <v/>
      </c>
      <c r="DI947" s="108" t="str">
        <f t="shared" si="1309"/>
        <v/>
      </c>
      <c r="DJ947" s="108" t="str">
        <f t="shared" si="1310"/>
        <v/>
      </c>
      <c r="DK947" s="108" t="str">
        <f t="shared" si="1313"/>
        <v/>
      </c>
      <c r="DL947" s="108" t="str">
        <f t="shared" si="1311"/>
        <v/>
      </c>
      <c r="DM947" s="108" t="str">
        <f t="shared" si="1312"/>
        <v/>
      </c>
      <c r="DN947" s="103"/>
      <c r="DO947" s="170" t="str">
        <f t="shared" si="1282"/>
        <v/>
      </c>
      <c r="DP947" s="170" t="str">
        <f t="shared" si="1283"/>
        <v/>
      </c>
      <c r="DQ947" s="170" t="str">
        <f t="shared" si="1284"/>
        <v/>
      </c>
      <c r="DR947" s="55" t="str">
        <f t="shared" si="1285"/>
        <v/>
      </c>
      <c r="DS947" s="55" t="str">
        <f t="shared" si="1286"/>
        <v/>
      </c>
      <c r="DT947" s="173" t="str">
        <f t="shared" si="1287"/>
        <v/>
      </c>
      <c r="DU947" s="55" t="str">
        <f t="shared" si="1288"/>
        <v/>
      </c>
      <c r="DV947" s="21" t="str">
        <f t="shared" si="1289"/>
        <v/>
      </c>
      <c r="DW947" s="11" t="str">
        <f t="shared" si="1314"/>
        <v/>
      </c>
      <c r="DX947" s="12" t="str">
        <f t="shared" si="1290"/>
        <v/>
      </c>
      <c r="DY947" s="15"/>
    </row>
    <row r="948" spans="1:129" ht="19.899999999999999" customHeight="1" x14ac:dyDescent="0.25">
      <c r="A948" s="47">
        <f t="shared" si="1291"/>
        <v>947</v>
      </c>
      <c r="B948" s="176"/>
      <c r="C948" s="194"/>
      <c r="D948" s="176"/>
      <c r="E948" s="194"/>
      <c r="F948" s="192"/>
      <c r="G948" s="193"/>
      <c r="H948" s="176"/>
      <c r="I948" s="176"/>
      <c r="J948" s="180"/>
      <c r="K948" s="180"/>
      <c r="L948" s="180"/>
      <c r="M948" s="40"/>
      <c r="N948" s="10" t="str">
        <f t="shared" si="1234"/>
        <v/>
      </c>
      <c r="O948" s="13"/>
      <c r="P948" s="26" t="str">
        <f t="shared" si="1319"/>
        <v/>
      </c>
      <c r="Q948" s="26" t="str">
        <f t="shared" si="1319"/>
        <v/>
      </c>
      <c r="R948" s="26" t="str">
        <f t="shared" si="1319"/>
        <v/>
      </c>
      <c r="S948" s="26" t="str">
        <f t="shared" si="1319"/>
        <v/>
      </c>
      <c r="T948" s="26" t="str">
        <f t="shared" si="1319"/>
        <v/>
      </c>
      <c r="U948" s="157" t="str">
        <f t="shared" si="1319"/>
        <v/>
      </c>
      <c r="V948" s="26" t="str">
        <f t="shared" si="1319"/>
        <v/>
      </c>
      <c r="W948" s="26" t="str">
        <f t="shared" si="1319"/>
        <v/>
      </c>
      <c r="X948" s="26" t="str">
        <f t="shared" si="1319"/>
        <v/>
      </c>
      <c r="Y948" s="24" t="str">
        <f t="shared" si="1319"/>
        <v/>
      </c>
      <c r="Z948" s="18" t="str">
        <f t="shared" si="1318"/>
        <v/>
      </c>
      <c r="AA948" s="24" t="str">
        <f t="shared" si="1318"/>
        <v/>
      </c>
      <c r="AB948" s="24" t="str">
        <f t="shared" si="1318"/>
        <v/>
      </c>
      <c r="AC948" s="26" t="str">
        <f t="shared" si="1318"/>
        <v/>
      </c>
      <c r="AD948" s="33" t="str">
        <f t="shared" si="1318"/>
        <v/>
      </c>
      <c r="AE948" s="24" t="str">
        <f t="shared" si="1318"/>
        <v/>
      </c>
      <c r="AF948" s="26" t="str">
        <f t="shared" si="1318"/>
        <v/>
      </c>
      <c r="AG948" s="24" t="str">
        <f t="shared" si="1318"/>
        <v/>
      </c>
      <c r="AH948" s="26" t="str">
        <f t="shared" si="1318"/>
        <v/>
      </c>
      <c r="AI948" s="26" t="str">
        <f t="shared" si="1318"/>
        <v/>
      </c>
      <c r="AJ948" s="26" t="str">
        <f t="shared" si="1318"/>
        <v/>
      </c>
      <c r="AK948" s="26" t="str">
        <f t="shared" si="1318"/>
        <v/>
      </c>
      <c r="AL948" s="26" t="str">
        <f t="shared" si="1318"/>
        <v/>
      </c>
      <c r="AM948" s="18" t="str">
        <f t="shared" si="1318"/>
        <v/>
      </c>
      <c r="AN948" s="9"/>
      <c r="AO948" s="152" t="str">
        <f t="shared" si="1292"/>
        <v/>
      </c>
      <c r="AP948" s="150" t="str">
        <f t="shared" si="1235"/>
        <v/>
      </c>
      <c r="AQ948" s="151" t="str">
        <f t="shared" si="1236"/>
        <v/>
      </c>
      <c r="AR948" s="107" t="str">
        <f t="shared" si="1237"/>
        <v/>
      </c>
      <c r="AS948" s="128" t="str">
        <f t="shared" si="1238"/>
        <v/>
      </c>
      <c r="AT948" s="114" t="str">
        <f t="shared" si="1293"/>
        <v/>
      </c>
      <c r="AU948" s="114" t="str">
        <f t="shared" si="1294"/>
        <v/>
      </c>
      <c r="AV948" s="114" t="str">
        <f t="shared" si="1295"/>
        <v/>
      </c>
      <c r="AW948" s="114" t="str">
        <f t="shared" si="1296"/>
        <v/>
      </c>
      <c r="AX948" s="117" t="str">
        <f t="shared" si="1297"/>
        <v/>
      </c>
      <c r="AY948" s="117" t="str">
        <f t="shared" si="1298"/>
        <v/>
      </c>
      <c r="AZ948" s="111" t="str">
        <f t="shared" si="1299"/>
        <v/>
      </c>
      <c r="BA948" s="133" t="str">
        <f t="shared" si="1300"/>
        <v/>
      </c>
      <c r="BB948" s="126" t="str">
        <f t="shared" si="1239"/>
        <v/>
      </c>
      <c r="BC948" s="126" t="str">
        <f t="shared" si="1240"/>
        <v/>
      </c>
      <c r="BD948" s="127" t="str">
        <f t="shared" si="1241"/>
        <v/>
      </c>
      <c r="BE948" s="115" t="str">
        <f t="shared" si="1242"/>
        <v/>
      </c>
      <c r="BF948" s="148" t="str">
        <f t="shared" si="1243"/>
        <v/>
      </c>
      <c r="BG948" s="126" t="str">
        <f t="shared" si="1244"/>
        <v/>
      </c>
      <c r="BH948" s="126" t="str">
        <f t="shared" si="1245"/>
        <v/>
      </c>
      <c r="BI948" s="126" t="str">
        <f t="shared" si="1246"/>
        <v/>
      </c>
      <c r="BJ948" s="126" t="str">
        <f t="shared" si="1247"/>
        <v/>
      </c>
      <c r="BK948" s="111" t="str">
        <f t="shared" si="1248"/>
        <v/>
      </c>
      <c r="BL948" s="118" t="str">
        <f t="shared" si="1301"/>
        <v/>
      </c>
      <c r="BM948" s="115" t="str">
        <f t="shared" si="1249"/>
        <v/>
      </c>
      <c r="BN948" s="110" t="str">
        <f t="shared" si="1250"/>
        <v/>
      </c>
      <c r="BO948" s="110" t="str">
        <f t="shared" si="1251"/>
        <v/>
      </c>
      <c r="BP948" s="111" t="str">
        <f t="shared" si="1302"/>
        <v/>
      </c>
      <c r="BQ948" s="110" t="str">
        <f t="shared" si="1303"/>
        <v/>
      </c>
      <c r="BR948" s="153"/>
      <c r="BS948" s="115" t="str">
        <f t="shared" si="1252"/>
        <v/>
      </c>
      <c r="BT948" s="132" t="str">
        <f t="shared" si="1315"/>
        <v/>
      </c>
      <c r="BU948" s="146" t="str">
        <f t="shared" si="1253"/>
        <v/>
      </c>
      <c r="BV948" s="115" t="str">
        <f t="shared" si="1254"/>
        <v/>
      </c>
      <c r="BW948" s="118" t="str">
        <f t="shared" si="1255"/>
        <v/>
      </c>
      <c r="BX948" s="119"/>
      <c r="BY948" s="111" t="str">
        <f t="shared" si="1256"/>
        <v/>
      </c>
      <c r="BZ948" s="111" t="str">
        <f t="shared" si="1257"/>
        <v/>
      </c>
      <c r="CA948" s="111" t="str">
        <f t="shared" si="1258"/>
        <v/>
      </c>
      <c r="CB948" s="142" t="str">
        <f t="shared" si="1259"/>
        <v/>
      </c>
      <c r="CC948" s="184" t="str">
        <f t="shared" si="1260"/>
        <v/>
      </c>
      <c r="CD948" s="115" t="str">
        <f t="shared" si="1261"/>
        <v/>
      </c>
      <c r="CE948" s="115" t="str">
        <f t="shared" si="1262"/>
        <v/>
      </c>
      <c r="CF948" s="125" t="str">
        <f t="shared" si="1263"/>
        <v/>
      </c>
      <c r="CG948" s="125" t="str">
        <f t="shared" si="1264"/>
        <v/>
      </c>
      <c r="CH948" s="149" t="str">
        <f t="shared" si="1265"/>
        <v/>
      </c>
      <c r="CI948" s="142" t="str">
        <f t="shared" si="1266"/>
        <v/>
      </c>
      <c r="CJ948" s="119"/>
      <c r="CK948" s="109"/>
      <c r="CL948" s="166" t="str">
        <f t="shared" si="1267"/>
        <v/>
      </c>
      <c r="CM948" s="166" t="str">
        <f t="shared" si="1268"/>
        <v/>
      </c>
      <c r="CN948" s="163" t="str">
        <f t="shared" si="1269"/>
        <v/>
      </c>
      <c r="CO948" s="164" t="str">
        <f t="shared" si="1270"/>
        <v/>
      </c>
      <c r="CP948" s="109"/>
      <c r="CQ948" s="163" t="str">
        <f t="shared" si="1271"/>
        <v/>
      </c>
      <c r="CR948" s="163" t="str">
        <f t="shared" si="1272"/>
        <v/>
      </c>
      <c r="CS948" s="109"/>
      <c r="CT948" s="112" t="str">
        <f t="shared" si="1304"/>
        <v/>
      </c>
      <c r="CU948" s="145" t="str">
        <f t="shared" si="1305"/>
        <v/>
      </c>
      <c r="CV948" s="111" t="str">
        <f t="shared" si="1306"/>
        <v/>
      </c>
      <c r="CW948" s="111" t="str">
        <f t="shared" si="1307"/>
        <v/>
      </c>
      <c r="CX948" s="109" t="str">
        <f t="shared" si="1273"/>
        <v/>
      </c>
      <c r="CY948" s="126" t="str">
        <f t="shared" si="1274"/>
        <v/>
      </c>
      <c r="CZ948" s="126" t="str">
        <f t="shared" si="1275"/>
        <v/>
      </c>
      <c r="DA948" s="126" t="str">
        <f t="shared" si="1276"/>
        <v/>
      </c>
      <c r="DB948" s="145" t="str">
        <f t="shared" si="1277"/>
        <v/>
      </c>
      <c r="DC948" s="143" t="str">
        <f t="shared" si="1278"/>
        <v/>
      </c>
      <c r="DD948" s="121"/>
      <c r="DE948" s="113" t="str">
        <f t="shared" si="1279"/>
        <v/>
      </c>
      <c r="DF948" s="113" t="str">
        <f t="shared" si="1280"/>
        <v/>
      </c>
      <c r="DG948" s="111" t="e">
        <f t="shared" si="1308"/>
        <v>#N/A</v>
      </c>
      <c r="DH948" s="108" t="str">
        <f t="shared" si="1281"/>
        <v/>
      </c>
      <c r="DI948" s="108" t="str">
        <f t="shared" si="1309"/>
        <v/>
      </c>
      <c r="DJ948" s="108" t="str">
        <f t="shared" si="1310"/>
        <v/>
      </c>
      <c r="DK948" s="108" t="str">
        <f t="shared" si="1313"/>
        <v/>
      </c>
      <c r="DL948" s="108" t="str">
        <f t="shared" si="1311"/>
        <v/>
      </c>
      <c r="DM948" s="108" t="str">
        <f t="shared" si="1312"/>
        <v/>
      </c>
      <c r="DN948" s="103"/>
      <c r="DO948" s="170" t="str">
        <f t="shared" si="1282"/>
        <v/>
      </c>
      <c r="DP948" s="170" t="str">
        <f t="shared" si="1283"/>
        <v/>
      </c>
      <c r="DQ948" s="170" t="str">
        <f t="shared" si="1284"/>
        <v/>
      </c>
      <c r="DR948" s="55" t="str">
        <f t="shared" si="1285"/>
        <v/>
      </c>
      <c r="DS948" s="55" t="str">
        <f t="shared" si="1286"/>
        <v/>
      </c>
      <c r="DT948" s="173" t="str">
        <f t="shared" si="1287"/>
        <v/>
      </c>
      <c r="DU948" s="55" t="str">
        <f t="shared" si="1288"/>
        <v/>
      </c>
      <c r="DV948" s="21" t="str">
        <f t="shared" si="1289"/>
        <v/>
      </c>
      <c r="DW948" s="11" t="str">
        <f t="shared" si="1314"/>
        <v/>
      </c>
      <c r="DX948" s="12" t="str">
        <f t="shared" si="1290"/>
        <v/>
      </c>
      <c r="DY948" s="15"/>
    </row>
    <row r="949" spans="1:129" ht="19.899999999999999" customHeight="1" x14ac:dyDescent="0.25">
      <c r="A949" s="47">
        <f t="shared" si="1291"/>
        <v>948</v>
      </c>
      <c r="B949" s="176"/>
      <c r="C949" s="194"/>
      <c r="D949" s="176"/>
      <c r="E949" s="194"/>
      <c r="F949" s="192"/>
      <c r="G949" s="193"/>
      <c r="H949" s="176"/>
      <c r="I949" s="176"/>
      <c r="J949" s="180"/>
      <c r="K949" s="180"/>
      <c r="L949" s="180"/>
      <c r="M949" s="40"/>
      <c r="N949" s="10" t="str">
        <f t="shared" si="1234"/>
        <v/>
      </c>
      <c r="O949" s="13"/>
      <c r="P949" s="26" t="str">
        <f t="shared" si="1319"/>
        <v/>
      </c>
      <c r="Q949" s="26" t="str">
        <f t="shared" si="1319"/>
        <v/>
      </c>
      <c r="R949" s="26" t="str">
        <f t="shared" si="1319"/>
        <v/>
      </c>
      <c r="S949" s="26" t="str">
        <f t="shared" si="1319"/>
        <v/>
      </c>
      <c r="T949" s="26" t="str">
        <f t="shared" si="1319"/>
        <v/>
      </c>
      <c r="U949" s="157" t="str">
        <f t="shared" si="1319"/>
        <v/>
      </c>
      <c r="V949" s="26" t="str">
        <f t="shared" si="1319"/>
        <v/>
      </c>
      <c r="W949" s="26" t="str">
        <f t="shared" si="1319"/>
        <v/>
      </c>
      <c r="X949" s="26" t="str">
        <f t="shared" si="1319"/>
        <v/>
      </c>
      <c r="Y949" s="24" t="str">
        <f t="shared" si="1319"/>
        <v/>
      </c>
      <c r="Z949" s="18" t="str">
        <f t="shared" si="1318"/>
        <v/>
      </c>
      <c r="AA949" s="24" t="str">
        <f t="shared" si="1318"/>
        <v/>
      </c>
      <c r="AB949" s="24" t="str">
        <f t="shared" si="1318"/>
        <v/>
      </c>
      <c r="AC949" s="26" t="str">
        <f t="shared" si="1318"/>
        <v/>
      </c>
      <c r="AD949" s="33" t="str">
        <f t="shared" si="1318"/>
        <v/>
      </c>
      <c r="AE949" s="24" t="str">
        <f t="shared" si="1318"/>
        <v/>
      </c>
      <c r="AF949" s="26" t="str">
        <f t="shared" si="1318"/>
        <v/>
      </c>
      <c r="AG949" s="24" t="str">
        <f t="shared" si="1318"/>
        <v/>
      </c>
      <c r="AH949" s="26" t="str">
        <f t="shared" si="1318"/>
        <v/>
      </c>
      <c r="AI949" s="26" t="str">
        <f t="shared" si="1318"/>
        <v/>
      </c>
      <c r="AJ949" s="26" t="str">
        <f t="shared" si="1318"/>
        <v/>
      </c>
      <c r="AK949" s="26" t="str">
        <f t="shared" si="1318"/>
        <v/>
      </c>
      <c r="AL949" s="26" t="str">
        <f t="shared" si="1318"/>
        <v/>
      </c>
      <c r="AM949" s="18" t="str">
        <f t="shared" si="1318"/>
        <v/>
      </c>
      <c r="AN949" s="9"/>
      <c r="AO949" s="152" t="str">
        <f t="shared" si="1292"/>
        <v/>
      </c>
      <c r="AP949" s="150" t="str">
        <f t="shared" si="1235"/>
        <v/>
      </c>
      <c r="AQ949" s="151" t="str">
        <f t="shared" si="1236"/>
        <v/>
      </c>
      <c r="AR949" s="107" t="str">
        <f t="shared" si="1237"/>
        <v/>
      </c>
      <c r="AS949" s="128" t="str">
        <f t="shared" si="1238"/>
        <v/>
      </c>
      <c r="AT949" s="114" t="str">
        <f t="shared" si="1293"/>
        <v/>
      </c>
      <c r="AU949" s="114" t="str">
        <f t="shared" si="1294"/>
        <v/>
      </c>
      <c r="AV949" s="114" t="str">
        <f t="shared" si="1295"/>
        <v/>
      </c>
      <c r="AW949" s="114" t="str">
        <f t="shared" si="1296"/>
        <v/>
      </c>
      <c r="AX949" s="117" t="str">
        <f t="shared" si="1297"/>
        <v/>
      </c>
      <c r="AY949" s="117" t="str">
        <f t="shared" si="1298"/>
        <v/>
      </c>
      <c r="AZ949" s="111" t="str">
        <f t="shared" si="1299"/>
        <v/>
      </c>
      <c r="BA949" s="133" t="str">
        <f t="shared" si="1300"/>
        <v/>
      </c>
      <c r="BB949" s="126" t="str">
        <f t="shared" si="1239"/>
        <v/>
      </c>
      <c r="BC949" s="126" t="str">
        <f t="shared" si="1240"/>
        <v/>
      </c>
      <c r="BD949" s="127" t="str">
        <f t="shared" si="1241"/>
        <v/>
      </c>
      <c r="BE949" s="115" t="str">
        <f t="shared" si="1242"/>
        <v/>
      </c>
      <c r="BF949" s="148" t="str">
        <f t="shared" si="1243"/>
        <v/>
      </c>
      <c r="BG949" s="126" t="str">
        <f t="shared" si="1244"/>
        <v/>
      </c>
      <c r="BH949" s="126" t="str">
        <f t="shared" si="1245"/>
        <v/>
      </c>
      <c r="BI949" s="126" t="str">
        <f t="shared" si="1246"/>
        <v/>
      </c>
      <c r="BJ949" s="126" t="str">
        <f t="shared" si="1247"/>
        <v/>
      </c>
      <c r="BK949" s="111" t="str">
        <f t="shared" si="1248"/>
        <v/>
      </c>
      <c r="BL949" s="118" t="str">
        <f t="shared" si="1301"/>
        <v/>
      </c>
      <c r="BM949" s="115" t="str">
        <f t="shared" si="1249"/>
        <v/>
      </c>
      <c r="BN949" s="110" t="str">
        <f t="shared" si="1250"/>
        <v/>
      </c>
      <c r="BO949" s="110" t="str">
        <f t="shared" si="1251"/>
        <v/>
      </c>
      <c r="BP949" s="111" t="str">
        <f t="shared" si="1302"/>
        <v/>
      </c>
      <c r="BQ949" s="110" t="str">
        <f t="shared" si="1303"/>
        <v/>
      </c>
      <c r="BR949" s="153"/>
      <c r="BS949" s="115" t="str">
        <f t="shared" si="1252"/>
        <v/>
      </c>
      <c r="BT949" s="132" t="str">
        <f t="shared" si="1315"/>
        <v/>
      </c>
      <c r="BU949" s="146" t="str">
        <f t="shared" si="1253"/>
        <v/>
      </c>
      <c r="BV949" s="115" t="str">
        <f t="shared" si="1254"/>
        <v/>
      </c>
      <c r="BW949" s="118" t="str">
        <f t="shared" si="1255"/>
        <v/>
      </c>
      <c r="BX949" s="119"/>
      <c r="BY949" s="111" t="str">
        <f t="shared" si="1256"/>
        <v/>
      </c>
      <c r="BZ949" s="111" t="str">
        <f t="shared" si="1257"/>
        <v/>
      </c>
      <c r="CA949" s="111" t="str">
        <f t="shared" si="1258"/>
        <v/>
      </c>
      <c r="CB949" s="142" t="str">
        <f t="shared" si="1259"/>
        <v/>
      </c>
      <c r="CC949" s="184" t="str">
        <f t="shared" si="1260"/>
        <v/>
      </c>
      <c r="CD949" s="115" t="str">
        <f t="shared" si="1261"/>
        <v/>
      </c>
      <c r="CE949" s="115" t="str">
        <f t="shared" si="1262"/>
        <v/>
      </c>
      <c r="CF949" s="125" t="str">
        <f t="shared" si="1263"/>
        <v/>
      </c>
      <c r="CG949" s="125" t="str">
        <f t="shared" si="1264"/>
        <v/>
      </c>
      <c r="CH949" s="149" t="str">
        <f t="shared" si="1265"/>
        <v/>
      </c>
      <c r="CI949" s="142" t="str">
        <f t="shared" si="1266"/>
        <v/>
      </c>
      <c r="CJ949" s="119"/>
      <c r="CK949" s="109"/>
      <c r="CL949" s="166" t="str">
        <f t="shared" si="1267"/>
        <v/>
      </c>
      <c r="CM949" s="166" t="str">
        <f t="shared" si="1268"/>
        <v/>
      </c>
      <c r="CN949" s="163" t="str">
        <f t="shared" si="1269"/>
        <v/>
      </c>
      <c r="CO949" s="164" t="str">
        <f t="shared" si="1270"/>
        <v/>
      </c>
      <c r="CP949" s="109"/>
      <c r="CQ949" s="163" t="str">
        <f t="shared" si="1271"/>
        <v/>
      </c>
      <c r="CR949" s="163" t="str">
        <f t="shared" si="1272"/>
        <v/>
      </c>
      <c r="CS949" s="109"/>
      <c r="CT949" s="112" t="str">
        <f t="shared" si="1304"/>
        <v/>
      </c>
      <c r="CU949" s="145" t="str">
        <f t="shared" si="1305"/>
        <v/>
      </c>
      <c r="CV949" s="111" t="str">
        <f t="shared" si="1306"/>
        <v/>
      </c>
      <c r="CW949" s="111" t="str">
        <f t="shared" si="1307"/>
        <v/>
      </c>
      <c r="CX949" s="109" t="str">
        <f t="shared" si="1273"/>
        <v/>
      </c>
      <c r="CY949" s="126" t="str">
        <f t="shared" si="1274"/>
        <v/>
      </c>
      <c r="CZ949" s="126" t="str">
        <f t="shared" si="1275"/>
        <v/>
      </c>
      <c r="DA949" s="126" t="str">
        <f t="shared" si="1276"/>
        <v/>
      </c>
      <c r="DB949" s="145" t="str">
        <f t="shared" si="1277"/>
        <v/>
      </c>
      <c r="DC949" s="143" t="str">
        <f t="shared" si="1278"/>
        <v/>
      </c>
      <c r="DD949" s="121"/>
      <c r="DE949" s="113" t="str">
        <f t="shared" si="1279"/>
        <v/>
      </c>
      <c r="DF949" s="113" t="str">
        <f t="shared" si="1280"/>
        <v/>
      </c>
      <c r="DG949" s="111" t="e">
        <f t="shared" si="1308"/>
        <v>#N/A</v>
      </c>
      <c r="DH949" s="108" t="str">
        <f t="shared" si="1281"/>
        <v/>
      </c>
      <c r="DI949" s="108" t="str">
        <f t="shared" si="1309"/>
        <v/>
      </c>
      <c r="DJ949" s="108" t="str">
        <f t="shared" si="1310"/>
        <v/>
      </c>
      <c r="DK949" s="108" t="str">
        <f t="shared" si="1313"/>
        <v/>
      </c>
      <c r="DL949" s="108" t="str">
        <f t="shared" si="1311"/>
        <v/>
      </c>
      <c r="DM949" s="108" t="str">
        <f t="shared" si="1312"/>
        <v/>
      </c>
      <c r="DN949" s="103"/>
      <c r="DO949" s="170" t="str">
        <f t="shared" si="1282"/>
        <v/>
      </c>
      <c r="DP949" s="170" t="str">
        <f t="shared" si="1283"/>
        <v/>
      </c>
      <c r="DQ949" s="170" t="str">
        <f t="shared" si="1284"/>
        <v/>
      </c>
      <c r="DR949" s="55" t="str">
        <f t="shared" si="1285"/>
        <v/>
      </c>
      <c r="DS949" s="55" t="str">
        <f t="shared" si="1286"/>
        <v/>
      </c>
      <c r="DT949" s="173" t="str">
        <f t="shared" si="1287"/>
        <v/>
      </c>
      <c r="DU949" s="55" t="str">
        <f t="shared" si="1288"/>
        <v/>
      </c>
      <c r="DV949" s="21" t="str">
        <f t="shared" si="1289"/>
        <v/>
      </c>
      <c r="DW949" s="11" t="str">
        <f t="shared" si="1314"/>
        <v/>
      </c>
      <c r="DX949" s="12" t="str">
        <f t="shared" si="1290"/>
        <v/>
      </c>
      <c r="DY949" s="15"/>
    </row>
    <row r="950" spans="1:129" ht="19.899999999999999" customHeight="1" x14ac:dyDescent="0.25">
      <c r="A950" s="47">
        <f t="shared" si="1291"/>
        <v>949</v>
      </c>
      <c r="B950" s="176"/>
      <c r="C950" s="194"/>
      <c r="D950" s="176"/>
      <c r="E950" s="194"/>
      <c r="F950" s="192"/>
      <c r="G950" s="193"/>
      <c r="H950" s="176"/>
      <c r="I950" s="176"/>
      <c r="J950" s="180"/>
      <c r="K950" s="180"/>
      <c r="L950" s="180"/>
      <c r="M950" s="40"/>
      <c r="N950" s="10" t="str">
        <f t="shared" si="1234"/>
        <v/>
      </c>
      <c r="O950" s="13"/>
      <c r="P950" s="26" t="str">
        <f t="shared" si="1319"/>
        <v/>
      </c>
      <c r="Q950" s="26" t="str">
        <f t="shared" si="1319"/>
        <v/>
      </c>
      <c r="R950" s="26" t="str">
        <f t="shared" si="1319"/>
        <v/>
      </c>
      <c r="S950" s="26" t="str">
        <f t="shared" si="1319"/>
        <v/>
      </c>
      <c r="T950" s="26" t="str">
        <f t="shared" si="1319"/>
        <v/>
      </c>
      <c r="U950" s="157" t="str">
        <f t="shared" si="1319"/>
        <v/>
      </c>
      <c r="V950" s="26" t="str">
        <f t="shared" si="1319"/>
        <v/>
      </c>
      <c r="W950" s="26" t="str">
        <f t="shared" si="1319"/>
        <v/>
      </c>
      <c r="X950" s="26" t="str">
        <f t="shared" si="1319"/>
        <v/>
      </c>
      <c r="Y950" s="24" t="str">
        <f t="shared" si="1319"/>
        <v/>
      </c>
      <c r="Z950" s="18" t="str">
        <f t="shared" si="1318"/>
        <v/>
      </c>
      <c r="AA950" s="24" t="str">
        <f t="shared" si="1318"/>
        <v/>
      </c>
      <c r="AB950" s="24" t="str">
        <f t="shared" si="1318"/>
        <v/>
      </c>
      <c r="AC950" s="26" t="str">
        <f t="shared" si="1318"/>
        <v/>
      </c>
      <c r="AD950" s="33" t="str">
        <f t="shared" si="1318"/>
        <v/>
      </c>
      <c r="AE950" s="24" t="str">
        <f t="shared" si="1318"/>
        <v/>
      </c>
      <c r="AF950" s="26" t="str">
        <f t="shared" si="1318"/>
        <v/>
      </c>
      <c r="AG950" s="24" t="str">
        <f t="shared" si="1318"/>
        <v/>
      </c>
      <c r="AH950" s="26" t="str">
        <f t="shared" si="1318"/>
        <v/>
      </c>
      <c r="AI950" s="26" t="str">
        <f t="shared" si="1318"/>
        <v/>
      </c>
      <c r="AJ950" s="26" t="str">
        <f t="shared" si="1318"/>
        <v/>
      </c>
      <c r="AK950" s="26" t="str">
        <f t="shared" si="1318"/>
        <v/>
      </c>
      <c r="AL950" s="26" t="str">
        <f t="shared" si="1318"/>
        <v/>
      </c>
      <c r="AM950" s="18" t="str">
        <f t="shared" si="1318"/>
        <v/>
      </c>
      <c r="AN950" s="9"/>
      <c r="AO950" s="152" t="str">
        <f t="shared" si="1292"/>
        <v/>
      </c>
      <c r="AP950" s="150" t="str">
        <f t="shared" si="1235"/>
        <v/>
      </c>
      <c r="AQ950" s="151" t="str">
        <f t="shared" si="1236"/>
        <v/>
      </c>
      <c r="AR950" s="107" t="str">
        <f t="shared" si="1237"/>
        <v/>
      </c>
      <c r="AS950" s="128" t="str">
        <f t="shared" si="1238"/>
        <v/>
      </c>
      <c r="AT950" s="114" t="str">
        <f t="shared" si="1293"/>
        <v/>
      </c>
      <c r="AU950" s="114" t="str">
        <f t="shared" si="1294"/>
        <v/>
      </c>
      <c r="AV950" s="114" t="str">
        <f t="shared" si="1295"/>
        <v/>
      </c>
      <c r="AW950" s="114" t="str">
        <f t="shared" si="1296"/>
        <v/>
      </c>
      <c r="AX950" s="117" t="str">
        <f t="shared" si="1297"/>
        <v/>
      </c>
      <c r="AY950" s="117" t="str">
        <f t="shared" si="1298"/>
        <v/>
      </c>
      <c r="AZ950" s="111" t="str">
        <f t="shared" si="1299"/>
        <v/>
      </c>
      <c r="BA950" s="133" t="str">
        <f t="shared" si="1300"/>
        <v/>
      </c>
      <c r="BB950" s="126" t="str">
        <f t="shared" si="1239"/>
        <v/>
      </c>
      <c r="BC950" s="126" t="str">
        <f t="shared" si="1240"/>
        <v/>
      </c>
      <c r="BD950" s="127" t="str">
        <f t="shared" si="1241"/>
        <v/>
      </c>
      <c r="BE950" s="115" t="str">
        <f t="shared" si="1242"/>
        <v/>
      </c>
      <c r="BF950" s="148" t="str">
        <f t="shared" si="1243"/>
        <v/>
      </c>
      <c r="BG950" s="126" t="str">
        <f t="shared" si="1244"/>
        <v/>
      </c>
      <c r="BH950" s="126" t="str">
        <f t="shared" si="1245"/>
        <v/>
      </c>
      <c r="BI950" s="126" t="str">
        <f t="shared" si="1246"/>
        <v/>
      </c>
      <c r="BJ950" s="126" t="str">
        <f t="shared" si="1247"/>
        <v/>
      </c>
      <c r="BK950" s="111" t="str">
        <f t="shared" si="1248"/>
        <v/>
      </c>
      <c r="BL950" s="118" t="str">
        <f t="shared" si="1301"/>
        <v/>
      </c>
      <c r="BM950" s="115" t="str">
        <f t="shared" si="1249"/>
        <v/>
      </c>
      <c r="BN950" s="110" t="str">
        <f t="shared" si="1250"/>
        <v/>
      </c>
      <c r="BO950" s="110" t="str">
        <f t="shared" si="1251"/>
        <v/>
      </c>
      <c r="BP950" s="111" t="str">
        <f t="shared" si="1302"/>
        <v/>
      </c>
      <c r="BQ950" s="110" t="str">
        <f t="shared" si="1303"/>
        <v/>
      </c>
      <c r="BR950" s="153"/>
      <c r="BS950" s="115" t="str">
        <f t="shared" si="1252"/>
        <v/>
      </c>
      <c r="BT950" s="132" t="str">
        <f t="shared" si="1315"/>
        <v/>
      </c>
      <c r="BU950" s="146" t="str">
        <f t="shared" si="1253"/>
        <v/>
      </c>
      <c r="BV950" s="115" t="str">
        <f t="shared" si="1254"/>
        <v/>
      </c>
      <c r="BW950" s="118" t="str">
        <f t="shared" si="1255"/>
        <v/>
      </c>
      <c r="BX950" s="119"/>
      <c r="BY950" s="111" t="str">
        <f t="shared" si="1256"/>
        <v/>
      </c>
      <c r="BZ950" s="111" t="str">
        <f t="shared" si="1257"/>
        <v/>
      </c>
      <c r="CA950" s="111" t="str">
        <f t="shared" si="1258"/>
        <v/>
      </c>
      <c r="CB950" s="142" t="str">
        <f t="shared" si="1259"/>
        <v/>
      </c>
      <c r="CC950" s="184" t="str">
        <f t="shared" si="1260"/>
        <v/>
      </c>
      <c r="CD950" s="115" t="str">
        <f t="shared" si="1261"/>
        <v/>
      </c>
      <c r="CE950" s="115" t="str">
        <f t="shared" si="1262"/>
        <v/>
      </c>
      <c r="CF950" s="125" t="str">
        <f t="shared" si="1263"/>
        <v/>
      </c>
      <c r="CG950" s="125" t="str">
        <f t="shared" si="1264"/>
        <v/>
      </c>
      <c r="CH950" s="149" t="str">
        <f t="shared" si="1265"/>
        <v/>
      </c>
      <c r="CI950" s="142" t="str">
        <f t="shared" si="1266"/>
        <v/>
      </c>
      <c r="CJ950" s="119"/>
      <c r="CK950" s="109"/>
      <c r="CL950" s="166" t="str">
        <f t="shared" si="1267"/>
        <v/>
      </c>
      <c r="CM950" s="166" t="str">
        <f t="shared" si="1268"/>
        <v/>
      </c>
      <c r="CN950" s="163" t="str">
        <f t="shared" si="1269"/>
        <v/>
      </c>
      <c r="CO950" s="164" t="str">
        <f t="shared" si="1270"/>
        <v/>
      </c>
      <c r="CP950" s="109"/>
      <c r="CQ950" s="163" t="str">
        <f t="shared" si="1271"/>
        <v/>
      </c>
      <c r="CR950" s="163" t="str">
        <f t="shared" si="1272"/>
        <v/>
      </c>
      <c r="CS950" s="109"/>
      <c r="CT950" s="112" t="str">
        <f t="shared" si="1304"/>
        <v/>
      </c>
      <c r="CU950" s="145" t="str">
        <f t="shared" si="1305"/>
        <v/>
      </c>
      <c r="CV950" s="111" t="str">
        <f t="shared" si="1306"/>
        <v/>
      </c>
      <c r="CW950" s="111" t="str">
        <f t="shared" si="1307"/>
        <v/>
      </c>
      <c r="CX950" s="109" t="str">
        <f t="shared" si="1273"/>
        <v/>
      </c>
      <c r="CY950" s="126" t="str">
        <f t="shared" si="1274"/>
        <v/>
      </c>
      <c r="CZ950" s="126" t="str">
        <f t="shared" si="1275"/>
        <v/>
      </c>
      <c r="DA950" s="126" t="str">
        <f t="shared" si="1276"/>
        <v/>
      </c>
      <c r="DB950" s="145" t="str">
        <f t="shared" si="1277"/>
        <v/>
      </c>
      <c r="DC950" s="143" t="str">
        <f t="shared" si="1278"/>
        <v/>
      </c>
      <c r="DD950" s="121"/>
      <c r="DE950" s="113" t="str">
        <f t="shared" si="1279"/>
        <v/>
      </c>
      <c r="DF950" s="113" t="str">
        <f t="shared" si="1280"/>
        <v/>
      </c>
      <c r="DG950" s="111" t="e">
        <f t="shared" si="1308"/>
        <v>#N/A</v>
      </c>
      <c r="DH950" s="108" t="str">
        <f t="shared" si="1281"/>
        <v/>
      </c>
      <c r="DI950" s="108" t="str">
        <f t="shared" si="1309"/>
        <v/>
      </c>
      <c r="DJ950" s="108" t="str">
        <f t="shared" si="1310"/>
        <v/>
      </c>
      <c r="DK950" s="108" t="str">
        <f t="shared" si="1313"/>
        <v/>
      </c>
      <c r="DL950" s="108" t="str">
        <f t="shared" si="1311"/>
        <v/>
      </c>
      <c r="DM950" s="108" t="str">
        <f t="shared" si="1312"/>
        <v/>
      </c>
      <c r="DN950" s="103"/>
      <c r="DO950" s="170" t="str">
        <f t="shared" si="1282"/>
        <v/>
      </c>
      <c r="DP950" s="170" t="str">
        <f t="shared" si="1283"/>
        <v/>
      </c>
      <c r="DQ950" s="170" t="str">
        <f t="shared" si="1284"/>
        <v/>
      </c>
      <c r="DR950" s="55" t="str">
        <f t="shared" si="1285"/>
        <v/>
      </c>
      <c r="DS950" s="55" t="str">
        <f t="shared" si="1286"/>
        <v/>
      </c>
      <c r="DT950" s="173" t="str">
        <f t="shared" si="1287"/>
        <v/>
      </c>
      <c r="DU950" s="55" t="str">
        <f t="shared" si="1288"/>
        <v/>
      </c>
      <c r="DV950" s="21" t="str">
        <f t="shared" si="1289"/>
        <v/>
      </c>
      <c r="DW950" s="11" t="str">
        <f t="shared" si="1314"/>
        <v/>
      </c>
      <c r="DX950" s="12" t="str">
        <f t="shared" si="1290"/>
        <v/>
      </c>
      <c r="DY950" s="15"/>
    </row>
    <row r="951" spans="1:129" ht="19.899999999999999" customHeight="1" x14ac:dyDescent="0.25">
      <c r="A951" s="47">
        <f t="shared" si="1291"/>
        <v>950</v>
      </c>
      <c r="B951" s="176"/>
      <c r="C951" s="194"/>
      <c r="D951" s="176"/>
      <c r="E951" s="194"/>
      <c r="F951" s="192"/>
      <c r="G951" s="193"/>
      <c r="H951" s="176"/>
      <c r="I951" s="176"/>
      <c r="J951" s="180"/>
      <c r="K951" s="180"/>
      <c r="L951" s="180"/>
      <c r="M951" s="40"/>
      <c r="N951" s="10" t="str">
        <f t="shared" si="1234"/>
        <v/>
      </c>
      <c r="O951" s="13"/>
      <c r="P951" s="26" t="str">
        <f t="shared" si="1319"/>
        <v/>
      </c>
      <c r="Q951" s="26" t="str">
        <f t="shared" si="1319"/>
        <v/>
      </c>
      <c r="R951" s="26" t="str">
        <f t="shared" si="1319"/>
        <v/>
      </c>
      <c r="S951" s="26" t="str">
        <f t="shared" si="1319"/>
        <v/>
      </c>
      <c r="T951" s="26" t="str">
        <f t="shared" si="1319"/>
        <v/>
      </c>
      <c r="U951" s="157" t="str">
        <f t="shared" si="1319"/>
        <v/>
      </c>
      <c r="V951" s="26" t="str">
        <f t="shared" si="1319"/>
        <v/>
      </c>
      <c r="W951" s="26" t="str">
        <f t="shared" si="1319"/>
        <v/>
      </c>
      <c r="X951" s="26" t="str">
        <f t="shared" si="1319"/>
        <v/>
      </c>
      <c r="Y951" s="24" t="str">
        <f t="shared" si="1319"/>
        <v/>
      </c>
      <c r="Z951" s="18" t="str">
        <f t="shared" si="1318"/>
        <v/>
      </c>
      <c r="AA951" s="24" t="str">
        <f t="shared" si="1318"/>
        <v/>
      </c>
      <c r="AB951" s="24" t="str">
        <f t="shared" si="1318"/>
        <v/>
      </c>
      <c r="AC951" s="26" t="str">
        <f t="shared" si="1318"/>
        <v/>
      </c>
      <c r="AD951" s="33" t="str">
        <f t="shared" si="1318"/>
        <v/>
      </c>
      <c r="AE951" s="24" t="str">
        <f t="shared" si="1318"/>
        <v/>
      </c>
      <c r="AF951" s="26" t="str">
        <f t="shared" si="1318"/>
        <v/>
      </c>
      <c r="AG951" s="24" t="str">
        <f t="shared" si="1318"/>
        <v/>
      </c>
      <c r="AH951" s="26" t="str">
        <f t="shared" si="1318"/>
        <v/>
      </c>
      <c r="AI951" s="26" t="str">
        <f t="shared" si="1318"/>
        <v/>
      </c>
      <c r="AJ951" s="26" t="str">
        <f t="shared" si="1318"/>
        <v/>
      </c>
      <c r="AK951" s="26" t="str">
        <f t="shared" si="1318"/>
        <v/>
      </c>
      <c r="AL951" s="26" t="str">
        <f t="shared" si="1318"/>
        <v/>
      </c>
      <c r="AM951" s="18" t="str">
        <f t="shared" si="1318"/>
        <v/>
      </c>
      <c r="AN951" s="9"/>
      <c r="AO951" s="152" t="str">
        <f t="shared" si="1292"/>
        <v/>
      </c>
      <c r="AP951" s="150" t="str">
        <f t="shared" si="1235"/>
        <v/>
      </c>
      <c r="AQ951" s="151" t="str">
        <f t="shared" si="1236"/>
        <v/>
      </c>
      <c r="AR951" s="107" t="str">
        <f t="shared" si="1237"/>
        <v/>
      </c>
      <c r="AS951" s="128" t="str">
        <f t="shared" si="1238"/>
        <v/>
      </c>
      <c r="AT951" s="114" t="str">
        <f t="shared" si="1293"/>
        <v/>
      </c>
      <c r="AU951" s="114" t="str">
        <f t="shared" si="1294"/>
        <v/>
      </c>
      <c r="AV951" s="114" t="str">
        <f t="shared" si="1295"/>
        <v/>
      </c>
      <c r="AW951" s="114" t="str">
        <f t="shared" si="1296"/>
        <v/>
      </c>
      <c r="AX951" s="117" t="str">
        <f t="shared" si="1297"/>
        <v/>
      </c>
      <c r="AY951" s="117" t="str">
        <f t="shared" si="1298"/>
        <v/>
      </c>
      <c r="AZ951" s="111" t="str">
        <f t="shared" si="1299"/>
        <v/>
      </c>
      <c r="BA951" s="133" t="str">
        <f t="shared" si="1300"/>
        <v/>
      </c>
      <c r="BB951" s="126" t="str">
        <f t="shared" si="1239"/>
        <v/>
      </c>
      <c r="BC951" s="126" t="str">
        <f t="shared" si="1240"/>
        <v/>
      </c>
      <c r="BD951" s="127" t="str">
        <f t="shared" si="1241"/>
        <v/>
      </c>
      <c r="BE951" s="115" t="str">
        <f t="shared" si="1242"/>
        <v/>
      </c>
      <c r="BF951" s="148" t="str">
        <f t="shared" si="1243"/>
        <v/>
      </c>
      <c r="BG951" s="126" t="str">
        <f t="shared" si="1244"/>
        <v/>
      </c>
      <c r="BH951" s="126" t="str">
        <f t="shared" si="1245"/>
        <v/>
      </c>
      <c r="BI951" s="126" t="str">
        <f t="shared" si="1246"/>
        <v/>
      </c>
      <c r="BJ951" s="126" t="str">
        <f t="shared" si="1247"/>
        <v/>
      </c>
      <c r="BK951" s="111" t="str">
        <f t="shared" si="1248"/>
        <v/>
      </c>
      <c r="BL951" s="118" t="str">
        <f t="shared" si="1301"/>
        <v/>
      </c>
      <c r="BM951" s="115" t="str">
        <f t="shared" si="1249"/>
        <v/>
      </c>
      <c r="BN951" s="110" t="str">
        <f t="shared" si="1250"/>
        <v/>
      </c>
      <c r="BO951" s="110" t="str">
        <f t="shared" si="1251"/>
        <v/>
      </c>
      <c r="BP951" s="111" t="str">
        <f t="shared" si="1302"/>
        <v/>
      </c>
      <c r="BQ951" s="110" t="str">
        <f t="shared" si="1303"/>
        <v/>
      </c>
      <c r="BR951" s="153"/>
      <c r="BS951" s="115" t="str">
        <f t="shared" si="1252"/>
        <v/>
      </c>
      <c r="BT951" s="132" t="str">
        <f t="shared" si="1315"/>
        <v/>
      </c>
      <c r="BU951" s="146" t="str">
        <f t="shared" si="1253"/>
        <v/>
      </c>
      <c r="BV951" s="115" t="str">
        <f t="shared" si="1254"/>
        <v/>
      </c>
      <c r="BW951" s="118" t="str">
        <f t="shared" si="1255"/>
        <v/>
      </c>
      <c r="BX951" s="119"/>
      <c r="BY951" s="111" t="str">
        <f t="shared" si="1256"/>
        <v/>
      </c>
      <c r="BZ951" s="111" t="str">
        <f t="shared" si="1257"/>
        <v/>
      </c>
      <c r="CA951" s="111" t="str">
        <f t="shared" si="1258"/>
        <v/>
      </c>
      <c r="CB951" s="142" t="str">
        <f t="shared" si="1259"/>
        <v/>
      </c>
      <c r="CC951" s="184" t="str">
        <f t="shared" si="1260"/>
        <v/>
      </c>
      <c r="CD951" s="115" t="str">
        <f t="shared" si="1261"/>
        <v/>
      </c>
      <c r="CE951" s="115" t="str">
        <f t="shared" si="1262"/>
        <v/>
      </c>
      <c r="CF951" s="125" t="str">
        <f t="shared" si="1263"/>
        <v/>
      </c>
      <c r="CG951" s="125" t="str">
        <f t="shared" si="1264"/>
        <v/>
      </c>
      <c r="CH951" s="149" t="str">
        <f t="shared" si="1265"/>
        <v/>
      </c>
      <c r="CI951" s="142" t="str">
        <f t="shared" si="1266"/>
        <v/>
      </c>
      <c r="CJ951" s="119"/>
      <c r="CK951" s="109"/>
      <c r="CL951" s="166" t="str">
        <f t="shared" si="1267"/>
        <v/>
      </c>
      <c r="CM951" s="166" t="str">
        <f t="shared" si="1268"/>
        <v/>
      </c>
      <c r="CN951" s="163" t="str">
        <f t="shared" si="1269"/>
        <v/>
      </c>
      <c r="CO951" s="164" t="str">
        <f t="shared" si="1270"/>
        <v/>
      </c>
      <c r="CP951" s="109"/>
      <c r="CQ951" s="163" t="str">
        <f t="shared" si="1271"/>
        <v/>
      </c>
      <c r="CR951" s="163" t="str">
        <f t="shared" si="1272"/>
        <v/>
      </c>
      <c r="CS951" s="109"/>
      <c r="CT951" s="112" t="str">
        <f t="shared" si="1304"/>
        <v/>
      </c>
      <c r="CU951" s="145" t="str">
        <f t="shared" si="1305"/>
        <v/>
      </c>
      <c r="CV951" s="111" t="str">
        <f t="shared" si="1306"/>
        <v/>
      </c>
      <c r="CW951" s="111" t="str">
        <f t="shared" si="1307"/>
        <v/>
      </c>
      <c r="CX951" s="109" t="str">
        <f t="shared" si="1273"/>
        <v/>
      </c>
      <c r="CY951" s="126" t="str">
        <f t="shared" si="1274"/>
        <v/>
      </c>
      <c r="CZ951" s="126" t="str">
        <f t="shared" si="1275"/>
        <v/>
      </c>
      <c r="DA951" s="126" t="str">
        <f t="shared" si="1276"/>
        <v/>
      </c>
      <c r="DB951" s="145" t="str">
        <f t="shared" si="1277"/>
        <v/>
      </c>
      <c r="DC951" s="143" t="str">
        <f t="shared" si="1278"/>
        <v/>
      </c>
      <c r="DD951" s="121"/>
      <c r="DE951" s="113" t="str">
        <f t="shared" si="1279"/>
        <v/>
      </c>
      <c r="DF951" s="113" t="str">
        <f t="shared" si="1280"/>
        <v/>
      </c>
      <c r="DG951" s="111" t="e">
        <f t="shared" si="1308"/>
        <v>#N/A</v>
      </c>
      <c r="DH951" s="108" t="str">
        <f t="shared" si="1281"/>
        <v/>
      </c>
      <c r="DI951" s="108" t="str">
        <f t="shared" si="1309"/>
        <v/>
      </c>
      <c r="DJ951" s="108" t="str">
        <f t="shared" si="1310"/>
        <v/>
      </c>
      <c r="DK951" s="108" t="str">
        <f t="shared" si="1313"/>
        <v/>
      </c>
      <c r="DL951" s="108" t="str">
        <f t="shared" si="1311"/>
        <v/>
      </c>
      <c r="DM951" s="108" t="str">
        <f t="shared" si="1312"/>
        <v/>
      </c>
      <c r="DN951" s="103"/>
      <c r="DO951" s="170" t="str">
        <f t="shared" si="1282"/>
        <v/>
      </c>
      <c r="DP951" s="170" t="str">
        <f t="shared" si="1283"/>
        <v/>
      </c>
      <c r="DQ951" s="170" t="str">
        <f t="shared" si="1284"/>
        <v/>
      </c>
      <c r="DR951" s="55" t="str">
        <f t="shared" si="1285"/>
        <v/>
      </c>
      <c r="DS951" s="55" t="str">
        <f t="shared" si="1286"/>
        <v/>
      </c>
      <c r="DT951" s="173" t="str">
        <f t="shared" si="1287"/>
        <v/>
      </c>
      <c r="DU951" s="55" t="str">
        <f t="shared" si="1288"/>
        <v/>
      </c>
      <c r="DV951" s="21" t="str">
        <f t="shared" si="1289"/>
        <v/>
      </c>
      <c r="DW951" s="11" t="str">
        <f t="shared" si="1314"/>
        <v/>
      </c>
      <c r="DX951" s="12" t="str">
        <f t="shared" si="1290"/>
        <v/>
      </c>
      <c r="DY951" s="15"/>
    </row>
    <row r="952" spans="1:129" ht="19.899999999999999" customHeight="1" x14ac:dyDescent="0.25">
      <c r="A952" s="47">
        <f t="shared" si="1291"/>
        <v>951</v>
      </c>
      <c r="B952" s="176"/>
      <c r="C952" s="194"/>
      <c r="D952" s="176"/>
      <c r="E952" s="194"/>
      <c r="F952" s="192"/>
      <c r="G952" s="193"/>
      <c r="H952" s="176"/>
      <c r="I952" s="176"/>
      <c r="J952" s="180"/>
      <c r="K952" s="180"/>
      <c r="L952" s="180"/>
      <c r="M952" s="40"/>
      <c r="N952" s="10" t="str">
        <f t="shared" si="1234"/>
        <v/>
      </c>
      <c r="O952" s="13"/>
      <c r="P952" s="26" t="str">
        <f t="shared" si="1319"/>
        <v/>
      </c>
      <c r="Q952" s="26" t="str">
        <f t="shared" si="1319"/>
        <v/>
      </c>
      <c r="R952" s="26" t="str">
        <f t="shared" si="1319"/>
        <v/>
      </c>
      <c r="S952" s="26" t="str">
        <f t="shared" si="1319"/>
        <v/>
      </c>
      <c r="T952" s="26" t="str">
        <f t="shared" si="1319"/>
        <v/>
      </c>
      <c r="U952" s="157" t="str">
        <f t="shared" si="1319"/>
        <v/>
      </c>
      <c r="V952" s="26" t="str">
        <f t="shared" si="1319"/>
        <v/>
      </c>
      <c r="W952" s="26" t="str">
        <f t="shared" si="1319"/>
        <v/>
      </c>
      <c r="X952" s="26" t="str">
        <f t="shared" si="1319"/>
        <v/>
      </c>
      <c r="Y952" s="24" t="str">
        <f t="shared" si="1319"/>
        <v/>
      </c>
      <c r="Z952" s="18" t="str">
        <f t="shared" si="1318"/>
        <v/>
      </c>
      <c r="AA952" s="24" t="str">
        <f t="shared" si="1318"/>
        <v/>
      </c>
      <c r="AB952" s="24" t="str">
        <f t="shared" si="1318"/>
        <v/>
      </c>
      <c r="AC952" s="26" t="str">
        <f t="shared" si="1318"/>
        <v/>
      </c>
      <c r="AD952" s="33" t="str">
        <f t="shared" ref="Z952:AM1000" si="1320">IF(SG_or_BG_entered="","",Previous)</f>
        <v/>
      </c>
      <c r="AE952" s="24" t="str">
        <f t="shared" si="1320"/>
        <v/>
      </c>
      <c r="AF952" s="26" t="str">
        <f t="shared" si="1320"/>
        <v/>
      </c>
      <c r="AG952" s="24" t="str">
        <f t="shared" si="1320"/>
        <v/>
      </c>
      <c r="AH952" s="26" t="str">
        <f t="shared" si="1320"/>
        <v/>
      </c>
      <c r="AI952" s="26" t="str">
        <f t="shared" si="1320"/>
        <v/>
      </c>
      <c r="AJ952" s="26" t="str">
        <f t="shared" si="1320"/>
        <v/>
      </c>
      <c r="AK952" s="26" t="str">
        <f t="shared" si="1320"/>
        <v/>
      </c>
      <c r="AL952" s="26" t="str">
        <f t="shared" si="1320"/>
        <v/>
      </c>
      <c r="AM952" s="18" t="str">
        <f t="shared" si="1320"/>
        <v/>
      </c>
      <c r="AN952" s="9"/>
      <c r="AO952" s="152" t="str">
        <f t="shared" si="1292"/>
        <v/>
      </c>
      <c r="AP952" s="150" t="str">
        <f t="shared" si="1235"/>
        <v/>
      </c>
      <c r="AQ952" s="151" t="str">
        <f t="shared" si="1236"/>
        <v/>
      </c>
      <c r="AR952" s="107" t="str">
        <f t="shared" si="1237"/>
        <v/>
      </c>
      <c r="AS952" s="128" t="str">
        <f t="shared" si="1238"/>
        <v/>
      </c>
      <c r="AT952" s="114" t="str">
        <f t="shared" si="1293"/>
        <v/>
      </c>
      <c r="AU952" s="114" t="str">
        <f t="shared" si="1294"/>
        <v/>
      </c>
      <c r="AV952" s="114" t="str">
        <f t="shared" si="1295"/>
        <v/>
      </c>
      <c r="AW952" s="114" t="str">
        <f t="shared" si="1296"/>
        <v/>
      </c>
      <c r="AX952" s="117" t="str">
        <f t="shared" si="1297"/>
        <v/>
      </c>
      <c r="AY952" s="117" t="str">
        <f t="shared" si="1298"/>
        <v/>
      </c>
      <c r="AZ952" s="111" t="str">
        <f t="shared" si="1299"/>
        <v/>
      </c>
      <c r="BA952" s="133" t="str">
        <f t="shared" si="1300"/>
        <v/>
      </c>
      <c r="BB952" s="126" t="str">
        <f t="shared" si="1239"/>
        <v/>
      </c>
      <c r="BC952" s="126" t="str">
        <f t="shared" si="1240"/>
        <v/>
      </c>
      <c r="BD952" s="127" t="str">
        <f t="shared" si="1241"/>
        <v/>
      </c>
      <c r="BE952" s="115" t="str">
        <f t="shared" si="1242"/>
        <v/>
      </c>
      <c r="BF952" s="148" t="str">
        <f t="shared" si="1243"/>
        <v/>
      </c>
      <c r="BG952" s="126" t="str">
        <f t="shared" si="1244"/>
        <v/>
      </c>
      <c r="BH952" s="126" t="str">
        <f t="shared" si="1245"/>
        <v/>
      </c>
      <c r="BI952" s="126" t="str">
        <f t="shared" si="1246"/>
        <v/>
      </c>
      <c r="BJ952" s="126" t="str">
        <f t="shared" si="1247"/>
        <v/>
      </c>
      <c r="BK952" s="111" t="str">
        <f t="shared" si="1248"/>
        <v/>
      </c>
      <c r="BL952" s="118" t="str">
        <f t="shared" si="1301"/>
        <v/>
      </c>
      <c r="BM952" s="115" t="str">
        <f t="shared" si="1249"/>
        <v/>
      </c>
      <c r="BN952" s="110" t="str">
        <f t="shared" si="1250"/>
        <v/>
      </c>
      <c r="BO952" s="110" t="str">
        <f t="shared" si="1251"/>
        <v/>
      </c>
      <c r="BP952" s="111" t="str">
        <f t="shared" si="1302"/>
        <v/>
      </c>
      <c r="BQ952" s="110" t="str">
        <f t="shared" si="1303"/>
        <v/>
      </c>
      <c r="BR952" s="153"/>
      <c r="BS952" s="115" t="str">
        <f t="shared" si="1252"/>
        <v/>
      </c>
      <c r="BT952" s="132" t="str">
        <f t="shared" si="1315"/>
        <v/>
      </c>
      <c r="BU952" s="146" t="str">
        <f t="shared" si="1253"/>
        <v/>
      </c>
      <c r="BV952" s="115" t="str">
        <f t="shared" si="1254"/>
        <v/>
      </c>
      <c r="BW952" s="118" t="str">
        <f t="shared" si="1255"/>
        <v/>
      </c>
      <c r="BX952" s="119"/>
      <c r="BY952" s="111" t="str">
        <f t="shared" si="1256"/>
        <v/>
      </c>
      <c r="BZ952" s="111" t="str">
        <f t="shared" si="1257"/>
        <v/>
      </c>
      <c r="CA952" s="111" t="str">
        <f t="shared" si="1258"/>
        <v/>
      </c>
      <c r="CB952" s="142" t="str">
        <f t="shared" si="1259"/>
        <v/>
      </c>
      <c r="CC952" s="184" t="str">
        <f t="shared" si="1260"/>
        <v/>
      </c>
      <c r="CD952" s="115" t="str">
        <f t="shared" si="1261"/>
        <v/>
      </c>
      <c r="CE952" s="115" t="str">
        <f t="shared" si="1262"/>
        <v/>
      </c>
      <c r="CF952" s="125" t="str">
        <f t="shared" si="1263"/>
        <v/>
      </c>
      <c r="CG952" s="125" t="str">
        <f t="shared" si="1264"/>
        <v/>
      </c>
      <c r="CH952" s="149" t="str">
        <f t="shared" si="1265"/>
        <v/>
      </c>
      <c r="CI952" s="142" t="str">
        <f t="shared" si="1266"/>
        <v/>
      </c>
      <c r="CJ952" s="119"/>
      <c r="CK952" s="109"/>
      <c r="CL952" s="166" t="str">
        <f t="shared" si="1267"/>
        <v/>
      </c>
      <c r="CM952" s="166" t="str">
        <f t="shared" si="1268"/>
        <v/>
      </c>
      <c r="CN952" s="163" t="str">
        <f t="shared" si="1269"/>
        <v/>
      </c>
      <c r="CO952" s="164" t="str">
        <f t="shared" si="1270"/>
        <v/>
      </c>
      <c r="CP952" s="109"/>
      <c r="CQ952" s="163" t="str">
        <f t="shared" si="1271"/>
        <v/>
      </c>
      <c r="CR952" s="163" t="str">
        <f t="shared" si="1272"/>
        <v/>
      </c>
      <c r="CS952" s="109"/>
      <c r="CT952" s="112" t="str">
        <f t="shared" si="1304"/>
        <v/>
      </c>
      <c r="CU952" s="145" t="str">
        <f t="shared" si="1305"/>
        <v/>
      </c>
      <c r="CV952" s="111" t="str">
        <f t="shared" si="1306"/>
        <v/>
      </c>
      <c r="CW952" s="111" t="str">
        <f t="shared" si="1307"/>
        <v/>
      </c>
      <c r="CX952" s="109" t="str">
        <f t="shared" si="1273"/>
        <v/>
      </c>
      <c r="CY952" s="126" t="str">
        <f t="shared" si="1274"/>
        <v/>
      </c>
      <c r="CZ952" s="126" t="str">
        <f t="shared" si="1275"/>
        <v/>
      </c>
      <c r="DA952" s="126" t="str">
        <f t="shared" si="1276"/>
        <v/>
      </c>
      <c r="DB952" s="145" t="str">
        <f t="shared" si="1277"/>
        <v/>
      </c>
      <c r="DC952" s="143" t="str">
        <f t="shared" si="1278"/>
        <v/>
      </c>
      <c r="DD952" s="121"/>
      <c r="DE952" s="113" t="str">
        <f t="shared" si="1279"/>
        <v/>
      </c>
      <c r="DF952" s="113" t="str">
        <f t="shared" si="1280"/>
        <v/>
      </c>
      <c r="DG952" s="111" t="e">
        <f t="shared" si="1308"/>
        <v>#N/A</v>
      </c>
      <c r="DH952" s="108" t="str">
        <f t="shared" si="1281"/>
        <v/>
      </c>
      <c r="DI952" s="108" t="str">
        <f t="shared" si="1309"/>
        <v/>
      </c>
      <c r="DJ952" s="108" t="str">
        <f t="shared" si="1310"/>
        <v/>
      </c>
      <c r="DK952" s="108" t="str">
        <f t="shared" si="1313"/>
        <v/>
      </c>
      <c r="DL952" s="108" t="str">
        <f t="shared" si="1311"/>
        <v/>
      </c>
      <c r="DM952" s="108" t="str">
        <f t="shared" si="1312"/>
        <v/>
      </c>
      <c r="DN952" s="103"/>
      <c r="DO952" s="170" t="str">
        <f t="shared" si="1282"/>
        <v/>
      </c>
      <c r="DP952" s="170" t="str">
        <f t="shared" si="1283"/>
        <v/>
      </c>
      <c r="DQ952" s="170" t="str">
        <f t="shared" si="1284"/>
        <v/>
      </c>
      <c r="DR952" s="55" t="str">
        <f t="shared" si="1285"/>
        <v/>
      </c>
      <c r="DS952" s="55" t="str">
        <f t="shared" si="1286"/>
        <v/>
      </c>
      <c r="DT952" s="173" t="str">
        <f t="shared" si="1287"/>
        <v/>
      </c>
      <c r="DU952" s="55" t="str">
        <f t="shared" si="1288"/>
        <v/>
      </c>
      <c r="DV952" s="21" t="str">
        <f t="shared" si="1289"/>
        <v/>
      </c>
      <c r="DW952" s="11" t="str">
        <f t="shared" si="1314"/>
        <v/>
      </c>
      <c r="DX952" s="12" t="str">
        <f t="shared" si="1290"/>
        <v/>
      </c>
      <c r="DY952" s="15"/>
    </row>
    <row r="953" spans="1:129" ht="19.899999999999999" customHeight="1" x14ac:dyDescent="0.25">
      <c r="A953" s="47">
        <f t="shared" si="1291"/>
        <v>952</v>
      </c>
      <c r="B953" s="176"/>
      <c r="C953" s="194"/>
      <c r="D953" s="176"/>
      <c r="E953" s="194"/>
      <c r="F953" s="192"/>
      <c r="G953" s="193"/>
      <c r="H953" s="176"/>
      <c r="I953" s="176"/>
      <c r="J953" s="180"/>
      <c r="K953" s="180"/>
      <c r="L953" s="180"/>
      <c r="M953" s="40"/>
      <c r="N953" s="10" t="str">
        <f t="shared" si="1234"/>
        <v/>
      </c>
      <c r="O953" s="13"/>
      <c r="P953" s="26" t="str">
        <f t="shared" si="1319"/>
        <v/>
      </c>
      <c r="Q953" s="26" t="str">
        <f t="shared" si="1319"/>
        <v/>
      </c>
      <c r="R953" s="26" t="str">
        <f t="shared" si="1319"/>
        <v/>
      </c>
      <c r="S953" s="26" t="str">
        <f t="shared" si="1319"/>
        <v/>
      </c>
      <c r="T953" s="26" t="str">
        <f t="shared" si="1319"/>
        <v/>
      </c>
      <c r="U953" s="157" t="str">
        <f t="shared" si="1319"/>
        <v/>
      </c>
      <c r="V953" s="26" t="str">
        <f t="shared" si="1319"/>
        <v/>
      </c>
      <c r="W953" s="26" t="str">
        <f t="shared" si="1319"/>
        <v/>
      </c>
      <c r="X953" s="26" t="str">
        <f t="shared" si="1319"/>
        <v/>
      </c>
      <c r="Y953" s="24" t="str">
        <f t="shared" si="1319"/>
        <v/>
      </c>
      <c r="Z953" s="18" t="str">
        <f t="shared" si="1320"/>
        <v/>
      </c>
      <c r="AA953" s="24" t="str">
        <f t="shared" si="1320"/>
        <v/>
      </c>
      <c r="AB953" s="24" t="str">
        <f t="shared" si="1320"/>
        <v/>
      </c>
      <c r="AC953" s="26" t="str">
        <f t="shared" si="1320"/>
        <v/>
      </c>
      <c r="AD953" s="33" t="str">
        <f t="shared" si="1320"/>
        <v/>
      </c>
      <c r="AE953" s="24" t="str">
        <f t="shared" si="1320"/>
        <v/>
      </c>
      <c r="AF953" s="26" t="str">
        <f t="shared" si="1320"/>
        <v/>
      </c>
      <c r="AG953" s="24" t="str">
        <f t="shared" si="1320"/>
        <v/>
      </c>
      <c r="AH953" s="26" t="str">
        <f t="shared" si="1320"/>
        <v/>
      </c>
      <c r="AI953" s="26" t="str">
        <f t="shared" si="1320"/>
        <v/>
      </c>
      <c r="AJ953" s="26" t="str">
        <f t="shared" si="1320"/>
        <v/>
      </c>
      <c r="AK953" s="26" t="str">
        <f t="shared" si="1320"/>
        <v/>
      </c>
      <c r="AL953" s="26" t="str">
        <f t="shared" si="1320"/>
        <v/>
      </c>
      <c r="AM953" s="18" t="str">
        <f t="shared" si="1320"/>
        <v/>
      </c>
      <c r="AN953" s="9"/>
      <c r="AO953" s="152" t="str">
        <f t="shared" si="1292"/>
        <v/>
      </c>
      <c r="AP953" s="150" t="str">
        <f t="shared" si="1235"/>
        <v/>
      </c>
      <c r="AQ953" s="151" t="str">
        <f t="shared" si="1236"/>
        <v/>
      </c>
      <c r="AR953" s="107" t="str">
        <f t="shared" si="1237"/>
        <v/>
      </c>
      <c r="AS953" s="128" t="str">
        <f t="shared" si="1238"/>
        <v/>
      </c>
      <c r="AT953" s="114" t="str">
        <f t="shared" si="1293"/>
        <v/>
      </c>
      <c r="AU953" s="114" t="str">
        <f t="shared" si="1294"/>
        <v/>
      </c>
      <c r="AV953" s="114" t="str">
        <f t="shared" si="1295"/>
        <v/>
      </c>
      <c r="AW953" s="114" t="str">
        <f t="shared" si="1296"/>
        <v/>
      </c>
      <c r="AX953" s="117" t="str">
        <f t="shared" si="1297"/>
        <v/>
      </c>
      <c r="AY953" s="117" t="str">
        <f t="shared" si="1298"/>
        <v/>
      </c>
      <c r="AZ953" s="111" t="str">
        <f t="shared" si="1299"/>
        <v/>
      </c>
      <c r="BA953" s="133" t="str">
        <f t="shared" si="1300"/>
        <v/>
      </c>
      <c r="BB953" s="126" t="str">
        <f t="shared" si="1239"/>
        <v/>
      </c>
      <c r="BC953" s="126" t="str">
        <f t="shared" si="1240"/>
        <v/>
      </c>
      <c r="BD953" s="127" t="str">
        <f t="shared" si="1241"/>
        <v/>
      </c>
      <c r="BE953" s="115" t="str">
        <f t="shared" si="1242"/>
        <v/>
      </c>
      <c r="BF953" s="148" t="str">
        <f t="shared" si="1243"/>
        <v/>
      </c>
      <c r="BG953" s="126" t="str">
        <f t="shared" si="1244"/>
        <v/>
      </c>
      <c r="BH953" s="126" t="str">
        <f t="shared" si="1245"/>
        <v/>
      </c>
      <c r="BI953" s="126" t="str">
        <f t="shared" si="1246"/>
        <v/>
      </c>
      <c r="BJ953" s="126" t="str">
        <f t="shared" si="1247"/>
        <v/>
      </c>
      <c r="BK953" s="111" t="str">
        <f t="shared" si="1248"/>
        <v/>
      </c>
      <c r="BL953" s="118" t="str">
        <f t="shared" si="1301"/>
        <v/>
      </c>
      <c r="BM953" s="115" t="str">
        <f t="shared" si="1249"/>
        <v/>
      </c>
      <c r="BN953" s="110" t="str">
        <f t="shared" si="1250"/>
        <v/>
      </c>
      <c r="BO953" s="110" t="str">
        <f t="shared" si="1251"/>
        <v/>
      </c>
      <c r="BP953" s="111" t="str">
        <f t="shared" si="1302"/>
        <v/>
      </c>
      <c r="BQ953" s="110" t="str">
        <f t="shared" si="1303"/>
        <v/>
      </c>
      <c r="BR953" s="153"/>
      <c r="BS953" s="115" t="str">
        <f t="shared" si="1252"/>
        <v/>
      </c>
      <c r="BT953" s="132" t="str">
        <f t="shared" si="1315"/>
        <v/>
      </c>
      <c r="BU953" s="146" t="str">
        <f t="shared" si="1253"/>
        <v/>
      </c>
      <c r="BV953" s="115" t="str">
        <f t="shared" si="1254"/>
        <v/>
      </c>
      <c r="BW953" s="118" t="str">
        <f t="shared" si="1255"/>
        <v/>
      </c>
      <c r="BX953" s="119"/>
      <c r="BY953" s="111" t="str">
        <f t="shared" si="1256"/>
        <v/>
      </c>
      <c r="BZ953" s="111" t="str">
        <f t="shared" si="1257"/>
        <v/>
      </c>
      <c r="CA953" s="111" t="str">
        <f t="shared" si="1258"/>
        <v/>
      </c>
      <c r="CB953" s="142" t="str">
        <f t="shared" si="1259"/>
        <v/>
      </c>
      <c r="CC953" s="184" t="str">
        <f t="shared" si="1260"/>
        <v/>
      </c>
      <c r="CD953" s="115" t="str">
        <f t="shared" si="1261"/>
        <v/>
      </c>
      <c r="CE953" s="115" t="str">
        <f t="shared" si="1262"/>
        <v/>
      </c>
      <c r="CF953" s="125" t="str">
        <f t="shared" si="1263"/>
        <v/>
      </c>
      <c r="CG953" s="125" t="str">
        <f t="shared" si="1264"/>
        <v/>
      </c>
      <c r="CH953" s="149" t="str">
        <f t="shared" si="1265"/>
        <v/>
      </c>
      <c r="CI953" s="142" t="str">
        <f t="shared" si="1266"/>
        <v/>
      </c>
      <c r="CJ953" s="119"/>
      <c r="CK953" s="109"/>
      <c r="CL953" s="166" t="str">
        <f t="shared" si="1267"/>
        <v/>
      </c>
      <c r="CM953" s="166" t="str">
        <f t="shared" si="1268"/>
        <v/>
      </c>
      <c r="CN953" s="163" t="str">
        <f t="shared" si="1269"/>
        <v/>
      </c>
      <c r="CO953" s="164" t="str">
        <f t="shared" si="1270"/>
        <v/>
      </c>
      <c r="CP953" s="109"/>
      <c r="CQ953" s="163" t="str">
        <f t="shared" si="1271"/>
        <v/>
      </c>
      <c r="CR953" s="163" t="str">
        <f t="shared" si="1272"/>
        <v/>
      </c>
      <c r="CS953" s="109"/>
      <c r="CT953" s="112" t="str">
        <f t="shared" si="1304"/>
        <v/>
      </c>
      <c r="CU953" s="145" t="str">
        <f t="shared" si="1305"/>
        <v/>
      </c>
      <c r="CV953" s="111" t="str">
        <f t="shared" si="1306"/>
        <v/>
      </c>
      <c r="CW953" s="111" t="str">
        <f t="shared" si="1307"/>
        <v/>
      </c>
      <c r="CX953" s="109" t="str">
        <f t="shared" si="1273"/>
        <v/>
      </c>
      <c r="CY953" s="126" t="str">
        <f t="shared" si="1274"/>
        <v/>
      </c>
      <c r="CZ953" s="126" t="str">
        <f t="shared" si="1275"/>
        <v/>
      </c>
      <c r="DA953" s="126" t="str">
        <f t="shared" si="1276"/>
        <v/>
      </c>
      <c r="DB953" s="145" t="str">
        <f t="shared" si="1277"/>
        <v/>
      </c>
      <c r="DC953" s="143" t="str">
        <f t="shared" si="1278"/>
        <v/>
      </c>
      <c r="DD953" s="121"/>
      <c r="DE953" s="113" t="str">
        <f t="shared" si="1279"/>
        <v/>
      </c>
      <c r="DF953" s="113" t="str">
        <f t="shared" si="1280"/>
        <v/>
      </c>
      <c r="DG953" s="111" t="e">
        <f t="shared" si="1308"/>
        <v>#N/A</v>
      </c>
      <c r="DH953" s="108" t="str">
        <f t="shared" si="1281"/>
        <v/>
      </c>
      <c r="DI953" s="108" t="str">
        <f t="shared" si="1309"/>
        <v/>
      </c>
      <c r="DJ953" s="108" t="str">
        <f t="shared" si="1310"/>
        <v/>
      </c>
      <c r="DK953" s="108" t="str">
        <f t="shared" si="1313"/>
        <v/>
      </c>
      <c r="DL953" s="108" t="str">
        <f t="shared" si="1311"/>
        <v/>
      </c>
      <c r="DM953" s="108" t="str">
        <f t="shared" si="1312"/>
        <v/>
      </c>
      <c r="DN953" s="103"/>
      <c r="DO953" s="170" t="str">
        <f t="shared" si="1282"/>
        <v/>
      </c>
      <c r="DP953" s="170" t="str">
        <f t="shared" si="1283"/>
        <v/>
      </c>
      <c r="DQ953" s="170" t="str">
        <f t="shared" si="1284"/>
        <v/>
      </c>
      <c r="DR953" s="55" t="str">
        <f t="shared" si="1285"/>
        <v/>
      </c>
      <c r="DS953" s="55" t="str">
        <f t="shared" si="1286"/>
        <v/>
      </c>
      <c r="DT953" s="173" t="str">
        <f t="shared" si="1287"/>
        <v/>
      </c>
      <c r="DU953" s="55" t="str">
        <f t="shared" si="1288"/>
        <v/>
      </c>
      <c r="DV953" s="21" t="str">
        <f t="shared" si="1289"/>
        <v/>
      </c>
      <c r="DW953" s="11" t="str">
        <f t="shared" si="1314"/>
        <v/>
      </c>
      <c r="DX953" s="12" t="str">
        <f t="shared" si="1290"/>
        <v/>
      </c>
      <c r="DY953" s="15"/>
    </row>
    <row r="954" spans="1:129" ht="19.899999999999999" customHeight="1" x14ac:dyDescent="0.25">
      <c r="A954" s="47">
        <f t="shared" si="1291"/>
        <v>953</v>
      </c>
      <c r="B954" s="176"/>
      <c r="C954" s="194"/>
      <c r="D954" s="176"/>
      <c r="E954" s="194"/>
      <c r="F954" s="192"/>
      <c r="G954" s="193"/>
      <c r="H954" s="176"/>
      <c r="I954" s="176"/>
      <c r="J954" s="180"/>
      <c r="K954" s="180"/>
      <c r="L954" s="180"/>
      <c r="M954" s="40"/>
      <c r="N954" s="10" t="str">
        <f t="shared" si="1234"/>
        <v/>
      </c>
      <c r="O954" s="13"/>
      <c r="P954" s="26" t="str">
        <f t="shared" si="1319"/>
        <v/>
      </c>
      <c r="Q954" s="26" t="str">
        <f t="shared" si="1319"/>
        <v/>
      </c>
      <c r="R954" s="26" t="str">
        <f t="shared" si="1319"/>
        <v/>
      </c>
      <c r="S954" s="26" t="str">
        <f t="shared" si="1319"/>
        <v/>
      </c>
      <c r="T954" s="26" t="str">
        <f t="shared" si="1319"/>
        <v/>
      </c>
      <c r="U954" s="157" t="str">
        <f t="shared" si="1319"/>
        <v/>
      </c>
      <c r="V954" s="26" t="str">
        <f t="shared" si="1319"/>
        <v/>
      </c>
      <c r="W954" s="26" t="str">
        <f t="shared" si="1319"/>
        <v/>
      </c>
      <c r="X954" s="26" t="str">
        <f t="shared" si="1319"/>
        <v/>
      </c>
      <c r="Y954" s="24" t="str">
        <f t="shared" si="1319"/>
        <v/>
      </c>
      <c r="Z954" s="18" t="str">
        <f t="shared" si="1320"/>
        <v/>
      </c>
      <c r="AA954" s="24" t="str">
        <f t="shared" si="1320"/>
        <v/>
      </c>
      <c r="AB954" s="24" t="str">
        <f t="shared" si="1320"/>
        <v/>
      </c>
      <c r="AC954" s="26" t="str">
        <f t="shared" si="1320"/>
        <v/>
      </c>
      <c r="AD954" s="33" t="str">
        <f t="shared" si="1320"/>
        <v/>
      </c>
      <c r="AE954" s="24" t="str">
        <f t="shared" si="1320"/>
        <v/>
      </c>
      <c r="AF954" s="26" t="str">
        <f t="shared" si="1320"/>
        <v/>
      </c>
      <c r="AG954" s="24" t="str">
        <f t="shared" si="1320"/>
        <v/>
      </c>
      <c r="AH954" s="26" t="str">
        <f t="shared" si="1320"/>
        <v/>
      </c>
      <c r="AI954" s="26" t="str">
        <f t="shared" si="1320"/>
        <v/>
      </c>
      <c r="AJ954" s="26" t="str">
        <f t="shared" si="1320"/>
        <v/>
      </c>
      <c r="AK954" s="26" t="str">
        <f t="shared" si="1320"/>
        <v/>
      </c>
      <c r="AL954" s="26" t="str">
        <f t="shared" si="1320"/>
        <v/>
      </c>
      <c r="AM954" s="18" t="str">
        <f t="shared" si="1320"/>
        <v/>
      </c>
      <c r="AN954" s="9"/>
      <c r="AO954" s="152" t="str">
        <f t="shared" si="1292"/>
        <v/>
      </c>
      <c r="AP954" s="150" t="str">
        <f t="shared" si="1235"/>
        <v/>
      </c>
      <c r="AQ954" s="151" t="str">
        <f t="shared" si="1236"/>
        <v/>
      </c>
      <c r="AR954" s="107" t="str">
        <f t="shared" si="1237"/>
        <v/>
      </c>
      <c r="AS954" s="128" t="str">
        <f t="shared" si="1238"/>
        <v/>
      </c>
      <c r="AT954" s="114" t="str">
        <f t="shared" si="1293"/>
        <v/>
      </c>
      <c r="AU954" s="114" t="str">
        <f t="shared" si="1294"/>
        <v/>
      </c>
      <c r="AV954" s="114" t="str">
        <f t="shared" si="1295"/>
        <v/>
      </c>
      <c r="AW954" s="114" t="str">
        <f t="shared" si="1296"/>
        <v/>
      </c>
      <c r="AX954" s="117" t="str">
        <f t="shared" si="1297"/>
        <v/>
      </c>
      <c r="AY954" s="117" t="str">
        <f t="shared" si="1298"/>
        <v/>
      </c>
      <c r="AZ954" s="111" t="str">
        <f t="shared" si="1299"/>
        <v/>
      </c>
      <c r="BA954" s="133" t="str">
        <f t="shared" si="1300"/>
        <v/>
      </c>
      <c r="BB954" s="126" t="str">
        <f t="shared" si="1239"/>
        <v/>
      </c>
      <c r="BC954" s="126" t="str">
        <f t="shared" si="1240"/>
        <v/>
      </c>
      <c r="BD954" s="127" t="str">
        <f t="shared" si="1241"/>
        <v/>
      </c>
      <c r="BE954" s="115" t="str">
        <f t="shared" si="1242"/>
        <v/>
      </c>
      <c r="BF954" s="148" t="str">
        <f t="shared" si="1243"/>
        <v/>
      </c>
      <c r="BG954" s="126" t="str">
        <f t="shared" si="1244"/>
        <v/>
      </c>
      <c r="BH954" s="126" t="str">
        <f t="shared" si="1245"/>
        <v/>
      </c>
      <c r="BI954" s="126" t="str">
        <f t="shared" si="1246"/>
        <v/>
      </c>
      <c r="BJ954" s="126" t="str">
        <f t="shared" si="1247"/>
        <v/>
      </c>
      <c r="BK954" s="111" t="str">
        <f t="shared" si="1248"/>
        <v/>
      </c>
      <c r="BL954" s="118" t="str">
        <f t="shared" si="1301"/>
        <v/>
      </c>
      <c r="BM954" s="115" t="str">
        <f t="shared" si="1249"/>
        <v/>
      </c>
      <c r="BN954" s="110" t="str">
        <f t="shared" si="1250"/>
        <v/>
      </c>
      <c r="BO954" s="110" t="str">
        <f t="shared" si="1251"/>
        <v/>
      </c>
      <c r="BP954" s="111" t="str">
        <f t="shared" si="1302"/>
        <v/>
      </c>
      <c r="BQ954" s="110" t="str">
        <f t="shared" si="1303"/>
        <v/>
      </c>
      <c r="BR954" s="153"/>
      <c r="BS954" s="115" t="str">
        <f t="shared" si="1252"/>
        <v/>
      </c>
      <c r="BT954" s="132" t="str">
        <f t="shared" si="1315"/>
        <v/>
      </c>
      <c r="BU954" s="146" t="str">
        <f t="shared" si="1253"/>
        <v/>
      </c>
      <c r="BV954" s="115" t="str">
        <f t="shared" si="1254"/>
        <v/>
      </c>
      <c r="BW954" s="118" t="str">
        <f t="shared" si="1255"/>
        <v/>
      </c>
      <c r="BX954" s="119"/>
      <c r="BY954" s="111" t="str">
        <f t="shared" si="1256"/>
        <v/>
      </c>
      <c r="BZ954" s="111" t="str">
        <f t="shared" si="1257"/>
        <v/>
      </c>
      <c r="CA954" s="111" t="str">
        <f t="shared" si="1258"/>
        <v/>
      </c>
      <c r="CB954" s="142" t="str">
        <f t="shared" si="1259"/>
        <v/>
      </c>
      <c r="CC954" s="184" t="str">
        <f t="shared" si="1260"/>
        <v/>
      </c>
      <c r="CD954" s="115" t="str">
        <f t="shared" si="1261"/>
        <v/>
      </c>
      <c r="CE954" s="115" t="str">
        <f t="shared" si="1262"/>
        <v/>
      </c>
      <c r="CF954" s="125" t="str">
        <f t="shared" si="1263"/>
        <v/>
      </c>
      <c r="CG954" s="125" t="str">
        <f t="shared" si="1264"/>
        <v/>
      </c>
      <c r="CH954" s="149" t="str">
        <f t="shared" si="1265"/>
        <v/>
      </c>
      <c r="CI954" s="142" t="str">
        <f t="shared" si="1266"/>
        <v/>
      </c>
      <c r="CJ954" s="119"/>
      <c r="CK954" s="109"/>
      <c r="CL954" s="166" t="str">
        <f t="shared" si="1267"/>
        <v/>
      </c>
      <c r="CM954" s="166" t="str">
        <f t="shared" si="1268"/>
        <v/>
      </c>
      <c r="CN954" s="163" t="str">
        <f t="shared" si="1269"/>
        <v/>
      </c>
      <c r="CO954" s="164" t="str">
        <f t="shared" si="1270"/>
        <v/>
      </c>
      <c r="CP954" s="109"/>
      <c r="CQ954" s="163" t="str">
        <f t="shared" si="1271"/>
        <v/>
      </c>
      <c r="CR954" s="163" t="str">
        <f t="shared" si="1272"/>
        <v/>
      </c>
      <c r="CS954" s="109"/>
      <c r="CT954" s="112" t="str">
        <f t="shared" si="1304"/>
        <v/>
      </c>
      <c r="CU954" s="145" t="str">
        <f t="shared" si="1305"/>
        <v/>
      </c>
      <c r="CV954" s="111" t="str">
        <f t="shared" si="1306"/>
        <v/>
      </c>
      <c r="CW954" s="111" t="str">
        <f t="shared" si="1307"/>
        <v/>
      </c>
      <c r="CX954" s="109" t="str">
        <f t="shared" si="1273"/>
        <v/>
      </c>
      <c r="CY954" s="126" t="str">
        <f t="shared" si="1274"/>
        <v/>
      </c>
      <c r="CZ954" s="126" t="str">
        <f t="shared" si="1275"/>
        <v/>
      </c>
      <c r="DA954" s="126" t="str">
        <f t="shared" si="1276"/>
        <v/>
      </c>
      <c r="DB954" s="145" t="str">
        <f t="shared" si="1277"/>
        <v/>
      </c>
      <c r="DC954" s="143" t="str">
        <f t="shared" si="1278"/>
        <v/>
      </c>
      <c r="DD954" s="121"/>
      <c r="DE954" s="113" t="str">
        <f t="shared" si="1279"/>
        <v/>
      </c>
      <c r="DF954" s="113" t="str">
        <f t="shared" si="1280"/>
        <v/>
      </c>
      <c r="DG954" s="111" t="e">
        <f t="shared" si="1308"/>
        <v>#N/A</v>
      </c>
      <c r="DH954" s="108" t="str">
        <f t="shared" si="1281"/>
        <v/>
      </c>
      <c r="DI954" s="108" t="str">
        <f t="shared" si="1309"/>
        <v/>
      </c>
      <c r="DJ954" s="108" t="str">
        <f t="shared" si="1310"/>
        <v/>
      </c>
      <c r="DK954" s="108" t="str">
        <f t="shared" si="1313"/>
        <v/>
      </c>
      <c r="DL954" s="108" t="str">
        <f t="shared" si="1311"/>
        <v/>
      </c>
      <c r="DM954" s="108" t="str">
        <f t="shared" si="1312"/>
        <v/>
      </c>
      <c r="DN954" s="103"/>
      <c r="DO954" s="170" t="str">
        <f t="shared" si="1282"/>
        <v/>
      </c>
      <c r="DP954" s="170" t="str">
        <f t="shared" si="1283"/>
        <v/>
      </c>
      <c r="DQ954" s="170" t="str">
        <f t="shared" si="1284"/>
        <v/>
      </c>
      <c r="DR954" s="55" t="str">
        <f t="shared" si="1285"/>
        <v/>
      </c>
      <c r="DS954" s="55" t="str">
        <f t="shared" si="1286"/>
        <v/>
      </c>
      <c r="DT954" s="173" t="str">
        <f t="shared" si="1287"/>
        <v/>
      </c>
      <c r="DU954" s="55" t="str">
        <f t="shared" si="1288"/>
        <v/>
      </c>
      <c r="DV954" s="21" t="str">
        <f t="shared" si="1289"/>
        <v/>
      </c>
      <c r="DW954" s="11" t="str">
        <f t="shared" si="1314"/>
        <v/>
      </c>
      <c r="DX954" s="12" t="str">
        <f t="shared" si="1290"/>
        <v/>
      </c>
      <c r="DY954" s="15"/>
    </row>
    <row r="955" spans="1:129" ht="19.899999999999999" customHeight="1" x14ac:dyDescent="0.25">
      <c r="A955" s="47">
        <f t="shared" si="1291"/>
        <v>954</v>
      </c>
      <c r="B955" s="176"/>
      <c r="C955" s="194"/>
      <c r="D955" s="176"/>
      <c r="E955" s="194"/>
      <c r="F955" s="192"/>
      <c r="G955" s="193"/>
      <c r="H955" s="176"/>
      <c r="I955" s="176"/>
      <c r="J955" s="180"/>
      <c r="K955" s="180"/>
      <c r="L955" s="180"/>
      <c r="M955" s="40"/>
      <c r="N955" s="10" t="str">
        <f t="shared" si="1234"/>
        <v/>
      </c>
      <c r="O955" s="13"/>
      <c r="P955" s="26" t="str">
        <f t="shared" si="1319"/>
        <v/>
      </c>
      <c r="Q955" s="26" t="str">
        <f t="shared" si="1319"/>
        <v/>
      </c>
      <c r="R955" s="26" t="str">
        <f t="shared" si="1319"/>
        <v/>
      </c>
      <c r="S955" s="26" t="str">
        <f t="shared" si="1319"/>
        <v/>
      </c>
      <c r="T955" s="26" t="str">
        <f t="shared" si="1319"/>
        <v/>
      </c>
      <c r="U955" s="157" t="str">
        <f t="shared" si="1319"/>
        <v/>
      </c>
      <c r="V955" s="26" t="str">
        <f t="shared" si="1319"/>
        <v/>
      </c>
      <c r="W955" s="26" t="str">
        <f t="shared" si="1319"/>
        <v/>
      </c>
      <c r="X955" s="26" t="str">
        <f t="shared" si="1319"/>
        <v/>
      </c>
      <c r="Y955" s="24" t="str">
        <f t="shared" si="1319"/>
        <v/>
      </c>
      <c r="Z955" s="18" t="str">
        <f t="shared" si="1320"/>
        <v/>
      </c>
      <c r="AA955" s="24" t="str">
        <f t="shared" si="1320"/>
        <v/>
      </c>
      <c r="AB955" s="24" t="str">
        <f t="shared" si="1320"/>
        <v/>
      </c>
      <c r="AC955" s="26" t="str">
        <f t="shared" si="1320"/>
        <v/>
      </c>
      <c r="AD955" s="33" t="str">
        <f t="shared" si="1320"/>
        <v/>
      </c>
      <c r="AE955" s="24" t="str">
        <f t="shared" si="1320"/>
        <v/>
      </c>
      <c r="AF955" s="26" t="str">
        <f t="shared" si="1320"/>
        <v/>
      </c>
      <c r="AG955" s="24" t="str">
        <f t="shared" si="1320"/>
        <v/>
      </c>
      <c r="AH955" s="26" t="str">
        <f t="shared" si="1320"/>
        <v/>
      </c>
      <c r="AI955" s="26" t="str">
        <f t="shared" si="1320"/>
        <v/>
      </c>
      <c r="AJ955" s="26" t="str">
        <f t="shared" si="1320"/>
        <v/>
      </c>
      <c r="AK955" s="26" t="str">
        <f t="shared" si="1320"/>
        <v/>
      </c>
      <c r="AL955" s="26" t="str">
        <f t="shared" si="1320"/>
        <v/>
      </c>
      <c r="AM955" s="18" t="str">
        <f t="shared" si="1320"/>
        <v/>
      </c>
      <c r="AN955" s="9"/>
      <c r="AO955" s="152" t="str">
        <f t="shared" si="1292"/>
        <v/>
      </c>
      <c r="AP955" s="150" t="str">
        <f t="shared" si="1235"/>
        <v/>
      </c>
      <c r="AQ955" s="151" t="str">
        <f t="shared" si="1236"/>
        <v/>
      </c>
      <c r="AR955" s="107" t="str">
        <f t="shared" si="1237"/>
        <v/>
      </c>
      <c r="AS955" s="128" t="str">
        <f t="shared" si="1238"/>
        <v/>
      </c>
      <c r="AT955" s="114" t="str">
        <f t="shared" si="1293"/>
        <v/>
      </c>
      <c r="AU955" s="114" t="str">
        <f t="shared" si="1294"/>
        <v/>
      </c>
      <c r="AV955" s="114" t="str">
        <f t="shared" si="1295"/>
        <v/>
      </c>
      <c r="AW955" s="114" t="str">
        <f t="shared" si="1296"/>
        <v/>
      </c>
      <c r="AX955" s="117" t="str">
        <f t="shared" si="1297"/>
        <v/>
      </c>
      <c r="AY955" s="117" t="str">
        <f t="shared" si="1298"/>
        <v/>
      </c>
      <c r="AZ955" s="111" t="str">
        <f t="shared" si="1299"/>
        <v/>
      </c>
      <c r="BA955" s="133" t="str">
        <f t="shared" si="1300"/>
        <v/>
      </c>
      <c r="BB955" s="126" t="str">
        <f t="shared" si="1239"/>
        <v/>
      </c>
      <c r="BC955" s="126" t="str">
        <f t="shared" si="1240"/>
        <v/>
      </c>
      <c r="BD955" s="127" t="str">
        <f t="shared" si="1241"/>
        <v/>
      </c>
      <c r="BE955" s="115" t="str">
        <f t="shared" si="1242"/>
        <v/>
      </c>
      <c r="BF955" s="148" t="str">
        <f t="shared" si="1243"/>
        <v/>
      </c>
      <c r="BG955" s="126" t="str">
        <f t="shared" si="1244"/>
        <v/>
      </c>
      <c r="BH955" s="126" t="str">
        <f t="shared" si="1245"/>
        <v/>
      </c>
      <c r="BI955" s="126" t="str">
        <f t="shared" si="1246"/>
        <v/>
      </c>
      <c r="BJ955" s="126" t="str">
        <f t="shared" si="1247"/>
        <v/>
      </c>
      <c r="BK955" s="111" t="str">
        <f t="shared" si="1248"/>
        <v/>
      </c>
      <c r="BL955" s="118" t="str">
        <f t="shared" si="1301"/>
        <v/>
      </c>
      <c r="BM955" s="115" t="str">
        <f t="shared" si="1249"/>
        <v/>
      </c>
      <c r="BN955" s="110" t="str">
        <f t="shared" si="1250"/>
        <v/>
      </c>
      <c r="BO955" s="110" t="str">
        <f t="shared" si="1251"/>
        <v/>
      </c>
      <c r="BP955" s="111" t="str">
        <f t="shared" si="1302"/>
        <v/>
      </c>
      <c r="BQ955" s="110" t="str">
        <f t="shared" si="1303"/>
        <v/>
      </c>
      <c r="BR955" s="153"/>
      <c r="BS955" s="115" t="str">
        <f t="shared" si="1252"/>
        <v/>
      </c>
      <c r="BT955" s="132" t="str">
        <f t="shared" si="1315"/>
        <v/>
      </c>
      <c r="BU955" s="146" t="str">
        <f t="shared" si="1253"/>
        <v/>
      </c>
      <c r="BV955" s="115" t="str">
        <f t="shared" si="1254"/>
        <v/>
      </c>
      <c r="BW955" s="118" t="str">
        <f t="shared" si="1255"/>
        <v/>
      </c>
      <c r="BX955" s="119"/>
      <c r="BY955" s="111" t="str">
        <f t="shared" si="1256"/>
        <v/>
      </c>
      <c r="BZ955" s="111" t="str">
        <f t="shared" si="1257"/>
        <v/>
      </c>
      <c r="CA955" s="111" t="str">
        <f t="shared" si="1258"/>
        <v/>
      </c>
      <c r="CB955" s="142" t="str">
        <f t="shared" si="1259"/>
        <v/>
      </c>
      <c r="CC955" s="184" t="str">
        <f t="shared" si="1260"/>
        <v/>
      </c>
      <c r="CD955" s="115" t="str">
        <f t="shared" si="1261"/>
        <v/>
      </c>
      <c r="CE955" s="115" t="str">
        <f t="shared" si="1262"/>
        <v/>
      </c>
      <c r="CF955" s="125" t="str">
        <f t="shared" si="1263"/>
        <v/>
      </c>
      <c r="CG955" s="125" t="str">
        <f t="shared" si="1264"/>
        <v/>
      </c>
      <c r="CH955" s="149" t="str">
        <f t="shared" si="1265"/>
        <v/>
      </c>
      <c r="CI955" s="142" t="str">
        <f t="shared" si="1266"/>
        <v/>
      </c>
      <c r="CJ955" s="119"/>
      <c r="CK955" s="109"/>
      <c r="CL955" s="166" t="str">
        <f t="shared" si="1267"/>
        <v/>
      </c>
      <c r="CM955" s="166" t="str">
        <f t="shared" si="1268"/>
        <v/>
      </c>
      <c r="CN955" s="163" t="str">
        <f t="shared" si="1269"/>
        <v/>
      </c>
      <c r="CO955" s="164" t="str">
        <f t="shared" si="1270"/>
        <v/>
      </c>
      <c r="CP955" s="109"/>
      <c r="CQ955" s="163" t="str">
        <f t="shared" si="1271"/>
        <v/>
      </c>
      <c r="CR955" s="163" t="str">
        <f t="shared" si="1272"/>
        <v/>
      </c>
      <c r="CS955" s="109"/>
      <c r="CT955" s="112" t="str">
        <f t="shared" si="1304"/>
        <v/>
      </c>
      <c r="CU955" s="145" t="str">
        <f t="shared" si="1305"/>
        <v/>
      </c>
      <c r="CV955" s="111" t="str">
        <f t="shared" si="1306"/>
        <v/>
      </c>
      <c r="CW955" s="111" t="str">
        <f t="shared" si="1307"/>
        <v/>
      </c>
      <c r="CX955" s="109" t="str">
        <f t="shared" si="1273"/>
        <v/>
      </c>
      <c r="CY955" s="126" t="str">
        <f t="shared" si="1274"/>
        <v/>
      </c>
      <c r="CZ955" s="126" t="str">
        <f t="shared" si="1275"/>
        <v/>
      </c>
      <c r="DA955" s="126" t="str">
        <f t="shared" si="1276"/>
        <v/>
      </c>
      <c r="DB955" s="145" t="str">
        <f t="shared" si="1277"/>
        <v/>
      </c>
      <c r="DC955" s="143" t="str">
        <f t="shared" si="1278"/>
        <v/>
      </c>
      <c r="DD955" s="121"/>
      <c r="DE955" s="113" t="str">
        <f t="shared" si="1279"/>
        <v/>
      </c>
      <c r="DF955" s="113" t="str">
        <f t="shared" si="1280"/>
        <v/>
      </c>
      <c r="DG955" s="111" t="e">
        <f t="shared" si="1308"/>
        <v>#N/A</v>
      </c>
      <c r="DH955" s="108" t="str">
        <f t="shared" si="1281"/>
        <v/>
      </c>
      <c r="DI955" s="108" t="str">
        <f t="shared" si="1309"/>
        <v/>
      </c>
      <c r="DJ955" s="108" t="str">
        <f t="shared" si="1310"/>
        <v/>
      </c>
      <c r="DK955" s="108" t="str">
        <f t="shared" si="1313"/>
        <v/>
      </c>
      <c r="DL955" s="108" t="str">
        <f t="shared" si="1311"/>
        <v/>
      </c>
      <c r="DM955" s="108" t="str">
        <f t="shared" si="1312"/>
        <v/>
      </c>
      <c r="DN955" s="103"/>
      <c r="DO955" s="170" t="str">
        <f t="shared" si="1282"/>
        <v/>
      </c>
      <c r="DP955" s="170" t="str">
        <f t="shared" si="1283"/>
        <v/>
      </c>
      <c r="DQ955" s="170" t="str">
        <f t="shared" si="1284"/>
        <v/>
      </c>
      <c r="DR955" s="55" t="str">
        <f t="shared" si="1285"/>
        <v/>
      </c>
      <c r="DS955" s="55" t="str">
        <f t="shared" si="1286"/>
        <v/>
      </c>
      <c r="DT955" s="173" t="str">
        <f t="shared" si="1287"/>
        <v/>
      </c>
      <c r="DU955" s="55" t="str">
        <f t="shared" si="1288"/>
        <v/>
      </c>
      <c r="DV955" s="21" t="str">
        <f t="shared" si="1289"/>
        <v/>
      </c>
      <c r="DW955" s="11" t="str">
        <f t="shared" si="1314"/>
        <v/>
      </c>
      <c r="DX955" s="12" t="str">
        <f t="shared" si="1290"/>
        <v/>
      </c>
      <c r="DY955" s="15"/>
    </row>
    <row r="956" spans="1:129" ht="19.899999999999999" customHeight="1" x14ac:dyDescent="0.25">
      <c r="A956" s="47">
        <f t="shared" si="1291"/>
        <v>955</v>
      </c>
      <c r="B956" s="176"/>
      <c r="C956" s="194"/>
      <c r="D956" s="176"/>
      <c r="E956" s="194"/>
      <c r="F956" s="192"/>
      <c r="G956" s="193"/>
      <c r="H956" s="176"/>
      <c r="I956" s="176"/>
      <c r="J956" s="180"/>
      <c r="K956" s="180"/>
      <c r="L956" s="180"/>
      <c r="M956" s="40"/>
      <c r="N956" s="10" t="str">
        <f t="shared" si="1234"/>
        <v/>
      </c>
      <c r="O956" s="13"/>
      <c r="P956" s="26" t="str">
        <f t="shared" si="1319"/>
        <v/>
      </c>
      <c r="Q956" s="26" t="str">
        <f t="shared" si="1319"/>
        <v/>
      </c>
      <c r="R956" s="26" t="str">
        <f t="shared" si="1319"/>
        <v/>
      </c>
      <c r="S956" s="26" t="str">
        <f t="shared" si="1319"/>
        <v/>
      </c>
      <c r="T956" s="26" t="str">
        <f t="shared" si="1319"/>
        <v/>
      </c>
      <c r="U956" s="157" t="str">
        <f t="shared" si="1319"/>
        <v/>
      </c>
      <c r="V956" s="26" t="str">
        <f t="shared" si="1319"/>
        <v/>
      </c>
      <c r="W956" s="26" t="str">
        <f t="shared" si="1319"/>
        <v/>
      </c>
      <c r="X956" s="26" t="str">
        <f t="shared" si="1319"/>
        <v/>
      </c>
      <c r="Y956" s="24" t="str">
        <f t="shared" si="1319"/>
        <v/>
      </c>
      <c r="Z956" s="18" t="str">
        <f t="shared" si="1320"/>
        <v/>
      </c>
      <c r="AA956" s="24" t="str">
        <f t="shared" si="1320"/>
        <v/>
      </c>
      <c r="AB956" s="24" t="str">
        <f t="shared" si="1320"/>
        <v/>
      </c>
      <c r="AC956" s="26" t="str">
        <f t="shared" si="1320"/>
        <v/>
      </c>
      <c r="AD956" s="33" t="str">
        <f t="shared" si="1320"/>
        <v/>
      </c>
      <c r="AE956" s="24" t="str">
        <f t="shared" si="1320"/>
        <v/>
      </c>
      <c r="AF956" s="26" t="str">
        <f t="shared" si="1320"/>
        <v/>
      </c>
      <c r="AG956" s="24" t="str">
        <f t="shared" si="1320"/>
        <v/>
      </c>
      <c r="AH956" s="26" t="str">
        <f t="shared" si="1320"/>
        <v/>
      </c>
      <c r="AI956" s="26" t="str">
        <f t="shared" si="1320"/>
        <v/>
      </c>
      <c r="AJ956" s="26" t="str">
        <f t="shared" si="1320"/>
        <v/>
      </c>
      <c r="AK956" s="26" t="str">
        <f t="shared" si="1320"/>
        <v/>
      </c>
      <c r="AL956" s="26" t="str">
        <f t="shared" si="1320"/>
        <v/>
      </c>
      <c r="AM956" s="18" t="str">
        <f t="shared" si="1320"/>
        <v/>
      </c>
      <c r="AN956" s="9"/>
      <c r="AO956" s="152" t="str">
        <f t="shared" si="1292"/>
        <v/>
      </c>
      <c r="AP956" s="150" t="str">
        <f t="shared" si="1235"/>
        <v/>
      </c>
      <c r="AQ956" s="151" t="str">
        <f t="shared" si="1236"/>
        <v/>
      </c>
      <c r="AR956" s="107" t="str">
        <f t="shared" si="1237"/>
        <v/>
      </c>
      <c r="AS956" s="128" t="str">
        <f t="shared" si="1238"/>
        <v/>
      </c>
      <c r="AT956" s="114" t="str">
        <f t="shared" si="1293"/>
        <v/>
      </c>
      <c r="AU956" s="114" t="str">
        <f t="shared" si="1294"/>
        <v/>
      </c>
      <c r="AV956" s="114" t="str">
        <f t="shared" si="1295"/>
        <v/>
      </c>
      <c r="AW956" s="114" t="str">
        <f t="shared" si="1296"/>
        <v/>
      </c>
      <c r="AX956" s="117" t="str">
        <f t="shared" si="1297"/>
        <v/>
      </c>
      <c r="AY956" s="117" t="str">
        <f t="shared" si="1298"/>
        <v/>
      </c>
      <c r="AZ956" s="111" t="str">
        <f t="shared" si="1299"/>
        <v/>
      </c>
      <c r="BA956" s="133" t="str">
        <f t="shared" si="1300"/>
        <v/>
      </c>
      <c r="BB956" s="126" t="str">
        <f t="shared" si="1239"/>
        <v/>
      </c>
      <c r="BC956" s="126" t="str">
        <f t="shared" si="1240"/>
        <v/>
      </c>
      <c r="BD956" s="127" t="str">
        <f t="shared" si="1241"/>
        <v/>
      </c>
      <c r="BE956" s="115" t="str">
        <f t="shared" si="1242"/>
        <v/>
      </c>
      <c r="BF956" s="148" t="str">
        <f t="shared" si="1243"/>
        <v/>
      </c>
      <c r="BG956" s="126" t="str">
        <f t="shared" si="1244"/>
        <v/>
      </c>
      <c r="BH956" s="126" t="str">
        <f t="shared" si="1245"/>
        <v/>
      </c>
      <c r="BI956" s="126" t="str">
        <f t="shared" si="1246"/>
        <v/>
      </c>
      <c r="BJ956" s="126" t="str">
        <f t="shared" si="1247"/>
        <v/>
      </c>
      <c r="BK956" s="111" t="str">
        <f t="shared" si="1248"/>
        <v/>
      </c>
      <c r="BL956" s="118" t="str">
        <f t="shared" si="1301"/>
        <v/>
      </c>
      <c r="BM956" s="115" t="str">
        <f t="shared" si="1249"/>
        <v/>
      </c>
      <c r="BN956" s="110" t="str">
        <f t="shared" si="1250"/>
        <v/>
      </c>
      <c r="BO956" s="110" t="str">
        <f t="shared" si="1251"/>
        <v/>
      </c>
      <c r="BP956" s="111" t="str">
        <f t="shared" si="1302"/>
        <v/>
      </c>
      <c r="BQ956" s="110" t="str">
        <f t="shared" si="1303"/>
        <v/>
      </c>
      <c r="BR956" s="153"/>
      <c r="BS956" s="115" t="str">
        <f t="shared" si="1252"/>
        <v/>
      </c>
      <c r="BT956" s="132" t="str">
        <f t="shared" si="1315"/>
        <v/>
      </c>
      <c r="BU956" s="146" t="str">
        <f t="shared" si="1253"/>
        <v/>
      </c>
      <c r="BV956" s="115" t="str">
        <f t="shared" si="1254"/>
        <v/>
      </c>
      <c r="BW956" s="118" t="str">
        <f t="shared" si="1255"/>
        <v/>
      </c>
      <c r="BX956" s="119"/>
      <c r="BY956" s="111" t="str">
        <f t="shared" si="1256"/>
        <v/>
      </c>
      <c r="BZ956" s="111" t="str">
        <f t="shared" si="1257"/>
        <v/>
      </c>
      <c r="CA956" s="111" t="str">
        <f t="shared" si="1258"/>
        <v/>
      </c>
      <c r="CB956" s="142" t="str">
        <f t="shared" si="1259"/>
        <v/>
      </c>
      <c r="CC956" s="184" t="str">
        <f t="shared" si="1260"/>
        <v/>
      </c>
      <c r="CD956" s="115" t="str">
        <f t="shared" si="1261"/>
        <v/>
      </c>
      <c r="CE956" s="115" t="str">
        <f t="shared" si="1262"/>
        <v/>
      </c>
      <c r="CF956" s="125" t="str">
        <f t="shared" si="1263"/>
        <v/>
      </c>
      <c r="CG956" s="125" t="str">
        <f t="shared" si="1264"/>
        <v/>
      </c>
      <c r="CH956" s="149" t="str">
        <f t="shared" si="1265"/>
        <v/>
      </c>
      <c r="CI956" s="142" t="str">
        <f t="shared" si="1266"/>
        <v/>
      </c>
      <c r="CJ956" s="119"/>
      <c r="CK956" s="109"/>
      <c r="CL956" s="166" t="str">
        <f t="shared" si="1267"/>
        <v/>
      </c>
      <c r="CM956" s="166" t="str">
        <f t="shared" si="1268"/>
        <v/>
      </c>
      <c r="CN956" s="163" t="str">
        <f t="shared" si="1269"/>
        <v/>
      </c>
      <c r="CO956" s="164" t="str">
        <f t="shared" si="1270"/>
        <v/>
      </c>
      <c r="CP956" s="109"/>
      <c r="CQ956" s="163" t="str">
        <f t="shared" si="1271"/>
        <v/>
      </c>
      <c r="CR956" s="163" t="str">
        <f t="shared" si="1272"/>
        <v/>
      </c>
      <c r="CS956" s="109"/>
      <c r="CT956" s="112" t="str">
        <f t="shared" si="1304"/>
        <v/>
      </c>
      <c r="CU956" s="145" t="str">
        <f t="shared" si="1305"/>
        <v/>
      </c>
      <c r="CV956" s="111" t="str">
        <f t="shared" si="1306"/>
        <v/>
      </c>
      <c r="CW956" s="111" t="str">
        <f t="shared" si="1307"/>
        <v/>
      </c>
      <c r="CX956" s="109" t="str">
        <f t="shared" si="1273"/>
        <v/>
      </c>
      <c r="CY956" s="126" t="str">
        <f t="shared" si="1274"/>
        <v/>
      </c>
      <c r="CZ956" s="126" t="str">
        <f t="shared" si="1275"/>
        <v/>
      </c>
      <c r="DA956" s="126" t="str">
        <f t="shared" si="1276"/>
        <v/>
      </c>
      <c r="DB956" s="145" t="str">
        <f t="shared" si="1277"/>
        <v/>
      </c>
      <c r="DC956" s="143" t="str">
        <f t="shared" si="1278"/>
        <v/>
      </c>
      <c r="DD956" s="121"/>
      <c r="DE956" s="113" t="str">
        <f t="shared" si="1279"/>
        <v/>
      </c>
      <c r="DF956" s="113" t="str">
        <f t="shared" si="1280"/>
        <v/>
      </c>
      <c r="DG956" s="111" t="e">
        <f t="shared" si="1308"/>
        <v>#N/A</v>
      </c>
      <c r="DH956" s="108" t="str">
        <f t="shared" si="1281"/>
        <v/>
      </c>
      <c r="DI956" s="108" t="str">
        <f t="shared" si="1309"/>
        <v/>
      </c>
      <c r="DJ956" s="108" t="str">
        <f t="shared" si="1310"/>
        <v/>
      </c>
      <c r="DK956" s="108" t="str">
        <f t="shared" si="1313"/>
        <v/>
      </c>
      <c r="DL956" s="108" t="str">
        <f t="shared" si="1311"/>
        <v/>
      </c>
      <c r="DM956" s="108" t="str">
        <f t="shared" si="1312"/>
        <v/>
      </c>
      <c r="DN956" s="103"/>
      <c r="DO956" s="170" t="str">
        <f t="shared" si="1282"/>
        <v/>
      </c>
      <c r="DP956" s="170" t="str">
        <f t="shared" si="1283"/>
        <v/>
      </c>
      <c r="DQ956" s="170" t="str">
        <f t="shared" si="1284"/>
        <v/>
      </c>
      <c r="DR956" s="55" t="str">
        <f t="shared" si="1285"/>
        <v/>
      </c>
      <c r="DS956" s="55" t="str">
        <f t="shared" si="1286"/>
        <v/>
      </c>
      <c r="DT956" s="173" t="str">
        <f t="shared" si="1287"/>
        <v/>
      </c>
      <c r="DU956" s="55" t="str">
        <f t="shared" si="1288"/>
        <v/>
      </c>
      <c r="DV956" s="21" t="str">
        <f t="shared" si="1289"/>
        <v/>
      </c>
      <c r="DW956" s="11" t="str">
        <f t="shared" si="1314"/>
        <v/>
      </c>
      <c r="DX956" s="12" t="str">
        <f t="shared" si="1290"/>
        <v/>
      </c>
      <c r="DY956" s="15"/>
    </row>
    <row r="957" spans="1:129" ht="19.899999999999999" customHeight="1" x14ac:dyDescent="0.25">
      <c r="A957" s="47">
        <f t="shared" si="1291"/>
        <v>956</v>
      </c>
      <c r="B957" s="176"/>
      <c r="C957" s="194"/>
      <c r="D957" s="176"/>
      <c r="E957" s="194"/>
      <c r="F957" s="192"/>
      <c r="G957" s="193"/>
      <c r="H957" s="176"/>
      <c r="I957" s="176"/>
      <c r="J957" s="180"/>
      <c r="K957" s="180"/>
      <c r="L957" s="180"/>
      <c r="M957" s="40"/>
      <c r="N957" s="10" t="str">
        <f t="shared" si="1234"/>
        <v/>
      </c>
      <c r="O957" s="13"/>
      <c r="P957" s="26" t="str">
        <f t="shared" si="1319"/>
        <v/>
      </c>
      <c r="Q957" s="26" t="str">
        <f t="shared" si="1319"/>
        <v/>
      </c>
      <c r="R957" s="26" t="str">
        <f t="shared" si="1319"/>
        <v/>
      </c>
      <c r="S957" s="26" t="str">
        <f t="shared" si="1319"/>
        <v/>
      </c>
      <c r="T957" s="26" t="str">
        <f t="shared" si="1319"/>
        <v/>
      </c>
      <c r="U957" s="157" t="str">
        <f t="shared" si="1319"/>
        <v/>
      </c>
      <c r="V957" s="26" t="str">
        <f t="shared" si="1319"/>
        <v/>
      </c>
      <c r="W957" s="26" t="str">
        <f t="shared" si="1319"/>
        <v/>
      </c>
      <c r="X957" s="26" t="str">
        <f t="shared" si="1319"/>
        <v/>
      </c>
      <c r="Y957" s="24" t="str">
        <f t="shared" si="1319"/>
        <v/>
      </c>
      <c r="Z957" s="18" t="str">
        <f t="shared" si="1320"/>
        <v/>
      </c>
      <c r="AA957" s="24" t="str">
        <f t="shared" si="1320"/>
        <v/>
      </c>
      <c r="AB957" s="24" t="str">
        <f t="shared" si="1320"/>
        <v/>
      </c>
      <c r="AC957" s="26" t="str">
        <f t="shared" si="1320"/>
        <v/>
      </c>
      <c r="AD957" s="33" t="str">
        <f t="shared" si="1320"/>
        <v/>
      </c>
      <c r="AE957" s="24" t="str">
        <f t="shared" si="1320"/>
        <v/>
      </c>
      <c r="AF957" s="26" t="str">
        <f t="shared" si="1320"/>
        <v/>
      </c>
      <c r="AG957" s="24" t="str">
        <f t="shared" si="1320"/>
        <v/>
      </c>
      <c r="AH957" s="26" t="str">
        <f t="shared" si="1320"/>
        <v/>
      </c>
      <c r="AI957" s="26" t="str">
        <f t="shared" si="1320"/>
        <v/>
      </c>
      <c r="AJ957" s="26" t="str">
        <f t="shared" si="1320"/>
        <v/>
      </c>
      <c r="AK957" s="26" t="str">
        <f t="shared" si="1320"/>
        <v/>
      </c>
      <c r="AL957" s="26" t="str">
        <f t="shared" si="1320"/>
        <v/>
      </c>
      <c r="AM957" s="18" t="str">
        <f t="shared" si="1320"/>
        <v/>
      </c>
      <c r="AN957" s="9"/>
      <c r="AO957" s="152" t="str">
        <f t="shared" si="1292"/>
        <v/>
      </c>
      <c r="AP957" s="150" t="str">
        <f t="shared" si="1235"/>
        <v/>
      </c>
      <c r="AQ957" s="151" t="str">
        <f t="shared" si="1236"/>
        <v/>
      </c>
      <c r="AR957" s="107" t="str">
        <f t="shared" si="1237"/>
        <v/>
      </c>
      <c r="AS957" s="128" t="str">
        <f t="shared" si="1238"/>
        <v/>
      </c>
      <c r="AT957" s="114" t="str">
        <f t="shared" si="1293"/>
        <v/>
      </c>
      <c r="AU957" s="114" t="str">
        <f t="shared" si="1294"/>
        <v/>
      </c>
      <c r="AV957" s="114" t="str">
        <f t="shared" si="1295"/>
        <v/>
      </c>
      <c r="AW957" s="114" t="str">
        <f t="shared" si="1296"/>
        <v/>
      </c>
      <c r="AX957" s="117" t="str">
        <f t="shared" si="1297"/>
        <v/>
      </c>
      <c r="AY957" s="117" t="str">
        <f t="shared" si="1298"/>
        <v/>
      </c>
      <c r="AZ957" s="111" t="str">
        <f t="shared" si="1299"/>
        <v/>
      </c>
      <c r="BA957" s="133" t="str">
        <f t="shared" si="1300"/>
        <v/>
      </c>
      <c r="BB957" s="126" t="str">
        <f t="shared" si="1239"/>
        <v/>
      </c>
      <c r="BC957" s="126" t="str">
        <f t="shared" si="1240"/>
        <v/>
      </c>
      <c r="BD957" s="127" t="str">
        <f t="shared" si="1241"/>
        <v/>
      </c>
      <c r="BE957" s="115" t="str">
        <f t="shared" si="1242"/>
        <v/>
      </c>
      <c r="BF957" s="148" t="str">
        <f t="shared" si="1243"/>
        <v/>
      </c>
      <c r="BG957" s="126" t="str">
        <f t="shared" si="1244"/>
        <v/>
      </c>
      <c r="BH957" s="126" t="str">
        <f t="shared" si="1245"/>
        <v/>
      </c>
      <c r="BI957" s="126" t="str">
        <f t="shared" si="1246"/>
        <v/>
      </c>
      <c r="BJ957" s="126" t="str">
        <f t="shared" si="1247"/>
        <v/>
      </c>
      <c r="BK957" s="111" t="str">
        <f t="shared" si="1248"/>
        <v/>
      </c>
      <c r="BL957" s="118" t="str">
        <f t="shared" si="1301"/>
        <v/>
      </c>
      <c r="BM957" s="115" t="str">
        <f t="shared" si="1249"/>
        <v/>
      </c>
      <c r="BN957" s="110" t="str">
        <f t="shared" si="1250"/>
        <v/>
      </c>
      <c r="BO957" s="110" t="str">
        <f t="shared" si="1251"/>
        <v/>
      </c>
      <c r="BP957" s="111" t="str">
        <f t="shared" si="1302"/>
        <v/>
      </c>
      <c r="BQ957" s="110" t="str">
        <f t="shared" si="1303"/>
        <v/>
      </c>
      <c r="BR957" s="153"/>
      <c r="BS957" s="115" t="str">
        <f t="shared" si="1252"/>
        <v/>
      </c>
      <c r="BT957" s="132" t="str">
        <f t="shared" si="1315"/>
        <v/>
      </c>
      <c r="BU957" s="146" t="str">
        <f t="shared" si="1253"/>
        <v/>
      </c>
      <c r="BV957" s="115" t="str">
        <f t="shared" si="1254"/>
        <v/>
      </c>
      <c r="BW957" s="118" t="str">
        <f t="shared" si="1255"/>
        <v/>
      </c>
      <c r="BX957" s="119"/>
      <c r="BY957" s="111" t="str">
        <f t="shared" si="1256"/>
        <v/>
      </c>
      <c r="BZ957" s="111" t="str">
        <f t="shared" si="1257"/>
        <v/>
      </c>
      <c r="CA957" s="111" t="str">
        <f t="shared" si="1258"/>
        <v/>
      </c>
      <c r="CB957" s="142" t="str">
        <f t="shared" si="1259"/>
        <v/>
      </c>
      <c r="CC957" s="184" t="str">
        <f t="shared" si="1260"/>
        <v/>
      </c>
      <c r="CD957" s="115" t="str">
        <f t="shared" si="1261"/>
        <v/>
      </c>
      <c r="CE957" s="115" t="str">
        <f t="shared" si="1262"/>
        <v/>
      </c>
      <c r="CF957" s="125" t="str">
        <f t="shared" si="1263"/>
        <v/>
      </c>
      <c r="CG957" s="125" t="str">
        <f t="shared" si="1264"/>
        <v/>
      </c>
      <c r="CH957" s="149" t="str">
        <f t="shared" si="1265"/>
        <v/>
      </c>
      <c r="CI957" s="142" t="str">
        <f t="shared" si="1266"/>
        <v/>
      </c>
      <c r="CJ957" s="119"/>
      <c r="CK957" s="109"/>
      <c r="CL957" s="166" t="str">
        <f t="shared" si="1267"/>
        <v/>
      </c>
      <c r="CM957" s="166" t="str">
        <f t="shared" si="1268"/>
        <v/>
      </c>
      <c r="CN957" s="163" t="str">
        <f t="shared" si="1269"/>
        <v/>
      </c>
      <c r="CO957" s="164" t="str">
        <f t="shared" si="1270"/>
        <v/>
      </c>
      <c r="CP957" s="109"/>
      <c r="CQ957" s="163" t="str">
        <f t="shared" si="1271"/>
        <v/>
      </c>
      <c r="CR957" s="163" t="str">
        <f t="shared" si="1272"/>
        <v/>
      </c>
      <c r="CS957" s="109"/>
      <c r="CT957" s="112" t="str">
        <f t="shared" si="1304"/>
        <v/>
      </c>
      <c r="CU957" s="145" t="str">
        <f t="shared" si="1305"/>
        <v/>
      </c>
      <c r="CV957" s="111" t="str">
        <f t="shared" si="1306"/>
        <v/>
      </c>
      <c r="CW957" s="111" t="str">
        <f t="shared" si="1307"/>
        <v/>
      </c>
      <c r="CX957" s="109" t="str">
        <f t="shared" si="1273"/>
        <v/>
      </c>
      <c r="CY957" s="126" t="str">
        <f t="shared" si="1274"/>
        <v/>
      </c>
      <c r="CZ957" s="126" t="str">
        <f t="shared" si="1275"/>
        <v/>
      </c>
      <c r="DA957" s="126" t="str">
        <f t="shared" si="1276"/>
        <v/>
      </c>
      <c r="DB957" s="145" t="str">
        <f t="shared" si="1277"/>
        <v/>
      </c>
      <c r="DC957" s="143" t="str">
        <f t="shared" si="1278"/>
        <v/>
      </c>
      <c r="DD957" s="121"/>
      <c r="DE957" s="113" t="str">
        <f t="shared" si="1279"/>
        <v/>
      </c>
      <c r="DF957" s="113" t="str">
        <f t="shared" si="1280"/>
        <v/>
      </c>
      <c r="DG957" s="111" t="e">
        <f t="shared" si="1308"/>
        <v>#N/A</v>
      </c>
      <c r="DH957" s="108" t="str">
        <f t="shared" si="1281"/>
        <v/>
      </c>
      <c r="DI957" s="108" t="str">
        <f t="shared" si="1309"/>
        <v/>
      </c>
      <c r="DJ957" s="108" t="str">
        <f t="shared" si="1310"/>
        <v/>
      </c>
      <c r="DK957" s="108" t="str">
        <f t="shared" si="1313"/>
        <v/>
      </c>
      <c r="DL957" s="108" t="str">
        <f t="shared" si="1311"/>
        <v/>
      </c>
      <c r="DM957" s="108" t="str">
        <f t="shared" si="1312"/>
        <v/>
      </c>
      <c r="DN957" s="103"/>
      <c r="DO957" s="170" t="str">
        <f t="shared" si="1282"/>
        <v/>
      </c>
      <c r="DP957" s="170" t="str">
        <f t="shared" si="1283"/>
        <v/>
      </c>
      <c r="DQ957" s="170" t="str">
        <f t="shared" si="1284"/>
        <v/>
      </c>
      <c r="DR957" s="55" t="str">
        <f t="shared" si="1285"/>
        <v/>
      </c>
      <c r="DS957" s="55" t="str">
        <f t="shared" si="1286"/>
        <v/>
      </c>
      <c r="DT957" s="173" t="str">
        <f t="shared" si="1287"/>
        <v/>
      </c>
      <c r="DU957" s="55" t="str">
        <f t="shared" si="1288"/>
        <v/>
      </c>
      <c r="DV957" s="21" t="str">
        <f t="shared" si="1289"/>
        <v/>
      </c>
      <c r="DW957" s="11" t="str">
        <f t="shared" si="1314"/>
        <v/>
      </c>
      <c r="DX957" s="12" t="str">
        <f t="shared" si="1290"/>
        <v/>
      </c>
      <c r="DY957" s="15"/>
    </row>
    <row r="958" spans="1:129" ht="19.899999999999999" customHeight="1" x14ac:dyDescent="0.25">
      <c r="A958" s="47">
        <f t="shared" si="1291"/>
        <v>957</v>
      </c>
      <c r="B958" s="176"/>
      <c r="C958" s="194"/>
      <c r="D958" s="176"/>
      <c r="E958" s="194"/>
      <c r="F958" s="192"/>
      <c r="G958" s="193"/>
      <c r="H958" s="176"/>
      <c r="I958" s="176"/>
      <c r="J958" s="180"/>
      <c r="K958" s="180"/>
      <c r="L958" s="180"/>
      <c r="M958" s="40"/>
      <c r="N958" s="10" t="str">
        <f t="shared" si="1234"/>
        <v/>
      </c>
      <c r="O958" s="13"/>
      <c r="P958" s="26" t="str">
        <f t="shared" si="1319"/>
        <v/>
      </c>
      <c r="Q958" s="26" t="str">
        <f t="shared" si="1319"/>
        <v/>
      </c>
      <c r="R958" s="26" t="str">
        <f t="shared" si="1319"/>
        <v/>
      </c>
      <c r="S958" s="26" t="str">
        <f t="shared" si="1319"/>
        <v/>
      </c>
      <c r="T958" s="26" t="str">
        <f t="shared" si="1319"/>
        <v/>
      </c>
      <c r="U958" s="157" t="str">
        <f t="shared" si="1319"/>
        <v/>
      </c>
      <c r="V958" s="26" t="str">
        <f t="shared" si="1319"/>
        <v/>
      </c>
      <c r="W958" s="26" t="str">
        <f t="shared" si="1319"/>
        <v/>
      </c>
      <c r="X958" s="26" t="str">
        <f t="shared" si="1319"/>
        <v/>
      </c>
      <c r="Y958" s="24" t="str">
        <f t="shared" si="1319"/>
        <v/>
      </c>
      <c r="Z958" s="18" t="str">
        <f t="shared" si="1320"/>
        <v/>
      </c>
      <c r="AA958" s="24" t="str">
        <f t="shared" si="1320"/>
        <v/>
      </c>
      <c r="AB958" s="24" t="str">
        <f t="shared" si="1320"/>
        <v/>
      </c>
      <c r="AC958" s="26" t="str">
        <f t="shared" si="1320"/>
        <v/>
      </c>
      <c r="AD958" s="33" t="str">
        <f t="shared" si="1320"/>
        <v/>
      </c>
      <c r="AE958" s="24" t="str">
        <f t="shared" si="1320"/>
        <v/>
      </c>
      <c r="AF958" s="26" t="str">
        <f t="shared" si="1320"/>
        <v/>
      </c>
      <c r="AG958" s="24" t="str">
        <f t="shared" si="1320"/>
        <v/>
      </c>
      <c r="AH958" s="26" t="str">
        <f t="shared" si="1320"/>
        <v/>
      </c>
      <c r="AI958" s="26" t="str">
        <f t="shared" si="1320"/>
        <v/>
      </c>
      <c r="AJ958" s="26" t="str">
        <f t="shared" si="1320"/>
        <v/>
      </c>
      <c r="AK958" s="26" t="str">
        <f t="shared" si="1320"/>
        <v/>
      </c>
      <c r="AL958" s="26" t="str">
        <f t="shared" si="1320"/>
        <v/>
      </c>
      <c r="AM958" s="18" t="str">
        <f t="shared" si="1320"/>
        <v/>
      </c>
      <c r="AN958" s="9"/>
      <c r="AO958" s="152" t="str">
        <f t="shared" si="1292"/>
        <v/>
      </c>
      <c r="AP958" s="150" t="str">
        <f t="shared" si="1235"/>
        <v/>
      </c>
      <c r="AQ958" s="151" t="str">
        <f t="shared" si="1236"/>
        <v/>
      </c>
      <c r="AR958" s="107" t="str">
        <f t="shared" si="1237"/>
        <v/>
      </c>
      <c r="AS958" s="128" t="str">
        <f t="shared" si="1238"/>
        <v/>
      </c>
      <c r="AT958" s="114" t="str">
        <f t="shared" si="1293"/>
        <v/>
      </c>
      <c r="AU958" s="114" t="str">
        <f t="shared" si="1294"/>
        <v/>
      </c>
      <c r="AV958" s="114" t="str">
        <f t="shared" si="1295"/>
        <v/>
      </c>
      <c r="AW958" s="114" t="str">
        <f t="shared" si="1296"/>
        <v/>
      </c>
      <c r="AX958" s="117" t="str">
        <f t="shared" si="1297"/>
        <v/>
      </c>
      <c r="AY958" s="117" t="str">
        <f t="shared" si="1298"/>
        <v/>
      </c>
      <c r="AZ958" s="111" t="str">
        <f t="shared" si="1299"/>
        <v/>
      </c>
      <c r="BA958" s="133" t="str">
        <f t="shared" si="1300"/>
        <v/>
      </c>
      <c r="BB958" s="126" t="str">
        <f t="shared" si="1239"/>
        <v/>
      </c>
      <c r="BC958" s="126" t="str">
        <f t="shared" si="1240"/>
        <v/>
      </c>
      <c r="BD958" s="127" t="str">
        <f t="shared" si="1241"/>
        <v/>
      </c>
      <c r="BE958" s="115" t="str">
        <f t="shared" si="1242"/>
        <v/>
      </c>
      <c r="BF958" s="148" t="str">
        <f t="shared" si="1243"/>
        <v/>
      </c>
      <c r="BG958" s="126" t="str">
        <f t="shared" si="1244"/>
        <v/>
      </c>
      <c r="BH958" s="126" t="str">
        <f t="shared" si="1245"/>
        <v/>
      </c>
      <c r="BI958" s="126" t="str">
        <f t="shared" si="1246"/>
        <v/>
      </c>
      <c r="BJ958" s="126" t="str">
        <f t="shared" si="1247"/>
        <v/>
      </c>
      <c r="BK958" s="111" t="str">
        <f t="shared" si="1248"/>
        <v/>
      </c>
      <c r="BL958" s="118" t="str">
        <f t="shared" si="1301"/>
        <v/>
      </c>
      <c r="BM958" s="115" t="str">
        <f t="shared" si="1249"/>
        <v/>
      </c>
      <c r="BN958" s="110" t="str">
        <f t="shared" si="1250"/>
        <v/>
      </c>
      <c r="BO958" s="110" t="str">
        <f t="shared" si="1251"/>
        <v/>
      </c>
      <c r="BP958" s="111" t="str">
        <f t="shared" si="1302"/>
        <v/>
      </c>
      <c r="BQ958" s="110" t="str">
        <f t="shared" si="1303"/>
        <v/>
      </c>
      <c r="BR958" s="153"/>
      <c r="BS958" s="115" t="str">
        <f t="shared" si="1252"/>
        <v/>
      </c>
      <c r="BT958" s="132" t="str">
        <f t="shared" si="1315"/>
        <v/>
      </c>
      <c r="BU958" s="146" t="str">
        <f t="shared" si="1253"/>
        <v/>
      </c>
      <c r="BV958" s="115" t="str">
        <f t="shared" si="1254"/>
        <v/>
      </c>
      <c r="BW958" s="118" t="str">
        <f t="shared" si="1255"/>
        <v/>
      </c>
      <c r="BX958" s="119"/>
      <c r="BY958" s="111" t="str">
        <f t="shared" si="1256"/>
        <v/>
      </c>
      <c r="BZ958" s="111" t="str">
        <f t="shared" si="1257"/>
        <v/>
      </c>
      <c r="CA958" s="111" t="str">
        <f t="shared" si="1258"/>
        <v/>
      </c>
      <c r="CB958" s="142" t="str">
        <f t="shared" si="1259"/>
        <v/>
      </c>
      <c r="CC958" s="184" t="str">
        <f t="shared" si="1260"/>
        <v/>
      </c>
      <c r="CD958" s="115" t="str">
        <f t="shared" si="1261"/>
        <v/>
      </c>
      <c r="CE958" s="115" t="str">
        <f t="shared" si="1262"/>
        <v/>
      </c>
      <c r="CF958" s="125" t="str">
        <f t="shared" si="1263"/>
        <v/>
      </c>
      <c r="CG958" s="125" t="str">
        <f t="shared" si="1264"/>
        <v/>
      </c>
      <c r="CH958" s="149" t="str">
        <f t="shared" si="1265"/>
        <v/>
      </c>
      <c r="CI958" s="142" t="str">
        <f t="shared" si="1266"/>
        <v/>
      </c>
      <c r="CJ958" s="119"/>
      <c r="CK958" s="109"/>
      <c r="CL958" s="166" t="str">
        <f t="shared" si="1267"/>
        <v/>
      </c>
      <c r="CM958" s="166" t="str">
        <f t="shared" si="1268"/>
        <v/>
      </c>
      <c r="CN958" s="163" t="str">
        <f t="shared" si="1269"/>
        <v/>
      </c>
      <c r="CO958" s="164" t="str">
        <f t="shared" si="1270"/>
        <v/>
      </c>
      <c r="CP958" s="109"/>
      <c r="CQ958" s="163" t="str">
        <f t="shared" si="1271"/>
        <v/>
      </c>
      <c r="CR958" s="163" t="str">
        <f t="shared" si="1272"/>
        <v/>
      </c>
      <c r="CS958" s="109"/>
      <c r="CT958" s="112" t="str">
        <f t="shared" si="1304"/>
        <v/>
      </c>
      <c r="CU958" s="145" t="str">
        <f t="shared" si="1305"/>
        <v/>
      </c>
      <c r="CV958" s="111" t="str">
        <f t="shared" si="1306"/>
        <v/>
      </c>
      <c r="CW958" s="111" t="str">
        <f t="shared" si="1307"/>
        <v/>
      </c>
      <c r="CX958" s="109" t="str">
        <f t="shared" si="1273"/>
        <v/>
      </c>
      <c r="CY958" s="126" t="str">
        <f t="shared" si="1274"/>
        <v/>
      </c>
      <c r="CZ958" s="126" t="str">
        <f t="shared" si="1275"/>
        <v/>
      </c>
      <c r="DA958" s="126" t="str">
        <f t="shared" si="1276"/>
        <v/>
      </c>
      <c r="DB958" s="145" t="str">
        <f t="shared" si="1277"/>
        <v/>
      </c>
      <c r="DC958" s="143" t="str">
        <f t="shared" si="1278"/>
        <v/>
      </c>
      <c r="DD958" s="121"/>
      <c r="DE958" s="113" t="str">
        <f t="shared" si="1279"/>
        <v/>
      </c>
      <c r="DF958" s="113" t="str">
        <f t="shared" si="1280"/>
        <v/>
      </c>
      <c r="DG958" s="111" t="e">
        <f t="shared" si="1308"/>
        <v>#N/A</v>
      </c>
      <c r="DH958" s="108" t="str">
        <f t="shared" si="1281"/>
        <v/>
      </c>
      <c r="DI958" s="108" t="str">
        <f t="shared" si="1309"/>
        <v/>
      </c>
      <c r="DJ958" s="108" t="str">
        <f t="shared" si="1310"/>
        <v/>
      </c>
      <c r="DK958" s="108" t="str">
        <f t="shared" si="1313"/>
        <v/>
      </c>
      <c r="DL958" s="108" t="str">
        <f t="shared" si="1311"/>
        <v/>
      </c>
      <c r="DM958" s="108" t="str">
        <f t="shared" si="1312"/>
        <v/>
      </c>
      <c r="DN958" s="103"/>
      <c r="DO958" s="170" t="str">
        <f t="shared" si="1282"/>
        <v/>
      </c>
      <c r="DP958" s="170" t="str">
        <f t="shared" si="1283"/>
        <v/>
      </c>
      <c r="DQ958" s="170" t="str">
        <f t="shared" si="1284"/>
        <v/>
      </c>
      <c r="DR958" s="55" t="str">
        <f t="shared" si="1285"/>
        <v/>
      </c>
      <c r="DS958" s="55" t="str">
        <f t="shared" si="1286"/>
        <v/>
      </c>
      <c r="DT958" s="173" t="str">
        <f t="shared" si="1287"/>
        <v/>
      </c>
      <c r="DU958" s="55" t="str">
        <f t="shared" si="1288"/>
        <v/>
      </c>
      <c r="DV958" s="21" t="str">
        <f t="shared" si="1289"/>
        <v/>
      </c>
      <c r="DW958" s="11" t="str">
        <f t="shared" si="1314"/>
        <v/>
      </c>
      <c r="DX958" s="12" t="str">
        <f t="shared" si="1290"/>
        <v/>
      </c>
      <c r="DY958" s="15"/>
    </row>
    <row r="959" spans="1:129" ht="19.899999999999999" customHeight="1" x14ac:dyDescent="0.25">
      <c r="A959" s="47">
        <f t="shared" si="1291"/>
        <v>958</v>
      </c>
      <c r="B959" s="176"/>
      <c r="C959" s="194"/>
      <c r="D959" s="176"/>
      <c r="E959" s="194"/>
      <c r="F959" s="192"/>
      <c r="G959" s="193"/>
      <c r="H959" s="176"/>
      <c r="I959" s="176"/>
      <c r="J959" s="180"/>
      <c r="K959" s="180"/>
      <c r="L959" s="180"/>
      <c r="M959" s="40"/>
      <c r="N959" s="10" t="str">
        <f t="shared" si="1234"/>
        <v/>
      </c>
      <c r="O959" s="13"/>
      <c r="P959" s="26" t="str">
        <f t="shared" si="1319"/>
        <v/>
      </c>
      <c r="Q959" s="26" t="str">
        <f t="shared" si="1319"/>
        <v/>
      </c>
      <c r="R959" s="26" t="str">
        <f t="shared" si="1319"/>
        <v/>
      </c>
      <c r="S959" s="26" t="str">
        <f t="shared" si="1319"/>
        <v/>
      </c>
      <c r="T959" s="26" t="str">
        <f t="shared" si="1319"/>
        <v/>
      </c>
      <c r="U959" s="157" t="str">
        <f t="shared" si="1319"/>
        <v/>
      </c>
      <c r="V959" s="26" t="str">
        <f t="shared" si="1319"/>
        <v/>
      </c>
      <c r="W959" s="26" t="str">
        <f t="shared" si="1319"/>
        <v/>
      </c>
      <c r="X959" s="26" t="str">
        <f t="shared" si="1319"/>
        <v/>
      </c>
      <c r="Y959" s="24" t="str">
        <f t="shared" si="1319"/>
        <v/>
      </c>
      <c r="Z959" s="18" t="str">
        <f t="shared" si="1320"/>
        <v/>
      </c>
      <c r="AA959" s="24" t="str">
        <f t="shared" si="1320"/>
        <v/>
      </c>
      <c r="AB959" s="24" t="str">
        <f t="shared" si="1320"/>
        <v/>
      </c>
      <c r="AC959" s="26" t="str">
        <f t="shared" si="1320"/>
        <v/>
      </c>
      <c r="AD959" s="33" t="str">
        <f t="shared" si="1320"/>
        <v/>
      </c>
      <c r="AE959" s="24" t="str">
        <f t="shared" si="1320"/>
        <v/>
      </c>
      <c r="AF959" s="26" t="str">
        <f t="shared" si="1320"/>
        <v/>
      </c>
      <c r="AG959" s="24" t="str">
        <f t="shared" si="1320"/>
        <v/>
      </c>
      <c r="AH959" s="26" t="str">
        <f t="shared" si="1320"/>
        <v/>
      </c>
      <c r="AI959" s="26" t="str">
        <f t="shared" si="1320"/>
        <v/>
      </c>
      <c r="AJ959" s="26" t="str">
        <f t="shared" si="1320"/>
        <v/>
      </c>
      <c r="AK959" s="26" t="str">
        <f t="shared" si="1320"/>
        <v/>
      </c>
      <c r="AL959" s="26" t="str">
        <f t="shared" si="1320"/>
        <v/>
      </c>
      <c r="AM959" s="18" t="str">
        <f t="shared" si="1320"/>
        <v/>
      </c>
      <c r="AN959" s="9"/>
      <c r="AO959" s="152" t="str">
        <f t="shared" si="1292"/>
        <v/>
      </c>
      <c r="AP959" s="150" t="str">
        <f t="shared" si="1235"/>
        <v/>
      </c>
      <c r="AQ959" s="151" t="str">
        <f t="shared" si="1236"/>
        <v/>
      </c>
      <c r="AR959" s="107" t="str">
        <f t="shared" si="1237"/>
        <v/>
      </c>
      <c r="AS959" s="128" t="str">
        <f t="shared" si="1238"/>
        <v/>
      </c>
      <c r="AT959" s="114" t="str">
        <f t="shared" si="1293"/>
        <v/>
      </c>
      <c r="AU959" s="114" t="str">
        <f t="shared" si="1294"/>
        <v/>
      </c>
      <c r="AV959" s="114" t="str">
        <f t="shared" si="1295"/>
        <v/>
      </c>
      <c r="AW959" s="114" t="str">
        <f t="shared" si="1296"/>
        <v/>
      </c>
      <c r="AX959" s="117" t="str">
        <f t="shared" si="1297"/>
        <v/>
      </c>
      <c r="AY959" s="117" t="str">
        <f t="shared" si="1298"/>
        <v/>
      </c>
      <c r="AZ959" s="111" t="str">
        <f t="shared" si="1299"/>
        <v/>
      </c>
      <c r="BA959" s="133" t="str">
        <f t="shared" si="1300"/>
        <v/>
      </c>
      <c r="BB959" s="126" t="str">
        <f t="shared" si="1239"/>
        <v/>
      </c>
      <c r="BC959" s="126" t="str">
        <f t="shared" si="1240"/>
        <v/>
      </c>
      <c r="BD959" s="127" t="str">
        <f t="shared" si="1241"/>
        <v/>
      </c>
      <c r="BE959" s="115" t="str">
        <f t="shared" si="1242"/>
        <v/>
      </c>
      <c r="BF959" s="148" t="str">
        <f t="shared" si="1243"/>
        <v/>
      </c>
      <c r="BG959" s="126" t="str">
        <f t="shared" si="1244"/>
        <v/>
      </c>
      <c r="BH959" s="126" t="str">
        <f t="shared" si="1245"/>
        <v/>
      </c>
      <c r="BI959" s="126" t="str">
        <f t="shared" si="1246"/>
        <v/>
      </c>
      <c r="BJ959" s="126" t="str">
        <f t="shared" si="1247"/>
        <v/>
      </c>
      <c r="BK959" s="111" t="str">
        <f t="shared" si="1248"/>
        <v/>
      </c>
      <c r="BL959" s="118" t="str">
        <f t="shared" si="1301"/>
        <v/>
      </c>
      <c r="BM959" s="115" t="str">
        <f t="shared" si="1249"/>
        <v/>
      </c>
      <c r="BN959" s="110" t="str">
        <f t="shared" si="1250"/>
        <v/>
      </c>
      <c r="BO959" s="110" t="str">
        <f t="shared" si="1251"/>
        <v/>
      </c>
      <c r="BP959" s="111" t="str">
        <f t="shared" si="1302"/>
        <v/>
      </c>
      <c r="BQ959" s="110" t="str">
        <f t="shared" si="1303"/>
        <v/>
      </c>
      <c r="BR959" s="153"/>
      <c r="BS959" s="115" t="str">
        <f t="shared" si="1252"/>
        <v/>
      </c>
      <c r="BT959" s="132" t="str">
        <f t="shared" si="1315"/>
        <v/>
      </c>
      <c r="BU959" s="146" t="str">
        <f t="shared" si="1253"/>
        <v/>
      </c>
      <c r="BV959" s="115" t="str">
        <f t="shared" si="1254"/>
        <v/>
      </c>
      <c r="BW959" s="118" t="str">
        <f t="shared" si="1255"/>
        <v/>
      </c>
      <c r="BX959" s="119"/>
      <c r="BY959" s="111" t="str">
        <f t="shared" si="1256"/>
        <v/>
      </c>
      <c r="BZ959" s="111" t="str">
        <f t="shared" si="1257"/>
        <v/>
      </c>
      <c r="CA959" s="111" t="str">
        <f t="shared" si="1258"/>
        <v/>
      </c>
      <c r="CB959" s="142" t="str">
        <f t="shared" si="1259"/>
        <v/>
      </c>
      <c r="CC959" s="184" t="str">
        <f t="shared" si="1260"/>
        <v/>
      </c>
      <c r="CD959" s="115" t="str">
        <f t="shared" si="1261"/>
        <v/>
      </c>
      <c r="CE959" s="115" t="str">
        <f t="shared" si="1262"/>
        <v/>
      </c>
      <c r="CF959" s="125" t="str">
        <f t="shared" si="1263"/>
        <v/>
      </c>
      <c r="CG959" s="125" t="str">
        <f t="shared" si="1264"/>
        <v/>
      </c>
      <c r="CH959" s="149" t="str">
        <f t="shared" si="1265"/>
        <v/>
      </c>
      <c r="CI959" s="142" t="str">
        <f t="shared" si="1266"/>
        <v/>
      </c>
      <c r="CJ959" s="119"/>
      <c r="CK959" s="109"/>
      <c r="CL959" s="166" t="str">
        <f t="shared" si="1267"/>
        <v/>
      </c>
      <c r="CM959" s="166" t="str">
        <f t="shared" si="1268"/>
        <v/>
      </c>
      <c r="CN959" s="163" t="str">
        <f t="shared" si="1269"/>
        <v/>
      </c>
      <c r="CO959" s="164" t="str">
        <f t="shared" si="1270"/>
        <v/>
      </c>
      <c r="CP959" s="109"/>
      <c r="CQ959" s="163" t="str">
        <f t="shared" si="1271"/>
        <v/>
      </c>
      <c r="CR959" s="163" t="str">
        <f t="shared" si="1272"/>
        <v/>
      </c>
      <c r="CS959" s="109"/>
      <c r="CT959" s="112" t="str">
        <f t="shared" si="1304"/>
        <v/>
      </c>
      <c r="CU959" s="145" t="str">
        <f t="shared" si="1305"/>
        <v/>
      </c>
      <c r="CV959" s="111" t="str">
        <f t="shared" si="1306"/>
        <v/>
      </c>
      <c r="CW959" s="111" t="str">
        <f t="shared" si="1307"/>
        <v/>
      </c>
      <c r="CX959" s="109" t="str">
        <f t="shared" si="1273"/>
        <v/>
      </c>
      <c r="CY959" s="126" t="str">
        <f t="shared" si="1274"/>
        <v/>
      </c>
      <c r="CZ959" s="126" t="str">
        <f t="shared" si="1275"/>
        <v/>
      </c>
      <c r="DA959" s="126" t="str">
        <f t="shared" si="1276"/>
        <v/>
      </c>
      <c r="DB959" s="145" t="str">
        <f t="shared" si="1277"/>
        <v/>
      </c>
      <c r="DC959" s="143" t="str">
        <f t="shared" si="1278"/>
        <v/>
      </c>
      <c r="DD959" s="121"/>
      <c r="DE959" s="113" t="str">
        <f t="shared" si="1279"/>
        <v/>
      </c>
      <c r="DF959" s="113" t="str">
        <f t="shared" si="1280"/>
        <v/>
      </c>
      <c r="DG959" s="111" t="e">
        <f t="shared" si="1308"/>
        <v>#N/A</v>
      </c>
      <c r="DH959" s="108" t="str">
        <f t="shared" si="1281"/>
        <v/>
      </c>
      <c r="DI959" s="108" t="str">
        <f t="shared" si="1309"/>
        <v/>
      </c>
      <c r="DJ959" s="108" t="str">
        <f t="shared" si="1310"/>
        <v/>
      </c>
      <c r="DK959" s="108" t="str">
        <f t="shared" si="1313"/>
        <v/>
      </c>
      <c r="DL959" s="108" t="str">
        <f t="shared" si="1311"/>
        <v/>
      </c>
      <c r="DM959" s="108" t="str">
        <f t="shared" si="1312"/>
        <v/>
      </c>
      <c r="DN959" s="103"/>
      <c r="DO959" s="170" t="str">
        <f t="shared" si="1282"/>
        <v/>
      </c>
      <c r="DP959" s="170" t="str">
        <f t="shared" si="1283"/>
        <v/>
      </c>
      <c r="DQ959" s="170" t="str">
        <f t="shared" si="1284"/>
        <v/>
      </c>
      <c r="DR959" s="55" t="str">
        <f t="shared" si="1285"/>
        <v/>
      </c>
      <c r="DS959" s="55" t="str">
        <f t="shared" si="1286"/>
        <v/>
      </c>
      <c r="DT959" s="173" t="str">
        <f t="shared" si="1287"/>
        <v/>
      </c>
      <c r="DU959" s="55" t="str">
        <f t="shared" si="1288"/>
        <v/>
      </c>
      <c r="DV959" s="21" t="str">
        <f t="shared" si="1289"/>
        <v/>
      </c>
      <c r="DW959" s="11" t="str">
        <f t="shared" si="1314"/>
        <v/>
      </c>
      <c r="DX959" s="12" t="str">
        <f t="shared" si="1290"/>
        <v/>
      </c>
      <c r="DY959" s="15"/>
    </row>
    <row r="960" spans="1:129" ht="19.899999999999999" customHeight="1" x14ac:dyDescent="0.25">
      <c r="A960" s="47">
        <f t="shared" si="1291"/>
        <v>959</v>
      </c>
      <c r="B960" s="176"/>
      <c r="C960" s="194"/>
      <c r="D960" s="176"/>
      <c r="E960" s="194"/>
      <c r="F960" s="192"/>
      <c r="G960" s="193"/>
      <c r="H960" s="176"/>
      <c r="I960" s="176"/>
      <c r="J960" s="180"/>
      <c r="K960" s="180"/>
      <c r="L960" s="180"/>
      <c r="M960" s="40"/>
      <c r="N960" s="10" t="str">
        <f t="shared" si="1234"/>
        <v/>
      </c>
      <c r="O960" s="13"/>
      <c r="P960" s="26" t="str">
        <f t="shared" si="1319"/>
        <v/>
      </c>
      <c r="Q960" s="26" t="str">
        <f t="shared" si="1319"/>
        <v/>
      </c>
      <c r="R960" s="26" t="str">
        <f t="shared" si="1319"/>
        <v/>
      </c>
      <c r="S960" s="26" t="str">
        <f t="shared" si="1319"/>
        <v/>
      </c>
      <c r="T960" s="26" t="str">
        <f t="shared" si="1319"/>
        <v/>
      </c>
      <c r="U960" s="157" t="str">
        <f t="shared" si="1319"/>
        <v/>
      </c>
      <c r="V960" s="26" t="str">
        <f t="shared" si="1319"/>
        <v/>
      </c>
      <c r="W960" s="26" t="str">
        <f t="shared" si="1319"/>
        <v/>
      </c>
      <c r="X960" s="26" t="str">
        <f t="shared" si="1319"/>
        <v/>
      </c>
      <c r="Y960" s="24" t="str">
        <f t="shared" si="1319"/>
        <v/>
      </c>
      <c r="Z960" s="18" t="str">
        <f t="shared" si="1320"/>
        <v/>
      </c>
      <c r="AA960" s="24" t="str">
        <f t="shared" si="1320"/>
        <v/>
      </c>
      <c r="AB960" s="24" t="str">
        <f t="shared" si="1320"/>
        <v/>
      </c>
      <c r="AC960" s="26" t="str">
        <f t="shared" si="1320"/>
        <v/>
      </c>
      <c r="AD960" s="33" t="str">
        <f t="shared" si="1320"/>
        <v/>
      </c>
      <c r="AE960" s="24" t="str">
        <f t="shared" si="1320"/>
        <v/>
      </c>
      <c r="AF960" s="26" t="str">
        <f t="shared" si="1320"/>
        <v/>
      </c>
      <c r="AG960" s="24" t="str">
        <f t="shared" si="1320"/>
        <v/>
      </c>
      <c r="AH960" s="26" t="str">
        <f t="shared" si="1320"/>
        <v/>
      </c>
      <c r="AI960" s="26" t="str">
        <f t="shared" si="1320"/>
        <v/>
      </c>
      <c r="AJ960" s="26" t="str">
        <f t="shared" si="1320"/>
        <v/>
      </c>
      <c r="AK960" s="26" t="str">
        <f t="shared" si="1320"/>
        <v/>
      </c>
      <c r="AL960" s="26" t="str">
        <f t="shared" si="1320"/>
        <v/>
      </c>
      <c r="AM960" s="18" t="str">
        <f t="shared" si="1320"/>
        <v/>
      </c>
      <c r="AN960" s="9"/>
      <c r="AO960" s="152" t="str">
        <f t="shared" si="1292"/>
        <v/>
      </c>
      <c r="AP960" s="150" t="str">
        <f t="shared" si="1235"/>
        <v/>
      </c>
      <c r="AQ960" s="151" t="str">
        <f t="shared" si="1236"/>
        <v/>
      </c>
      <c r="AR960" s="107" t="str">
        <f t="shared" si="1237"/>
        <v/>
      </c>
      <c r="AS960" s="128" t="str">
        <f t="shared" si="1238"/>
        <v/>
      </c>
      <c r="AT960" s="114" t="str">
        <f t="shared" si="1293"/>
        <v/>
      </c>
      <c r="AU960" s="114" t="str">
        <f t="shared" si="1294"/>
        <v/>
      </c>
      <c r="AV960" s="114" t="str">
        <f t="shared" si="1295"/>
        <v/>
      </c>
      <c r="AW960" s="114" t="str">
        <f t="shared" si="1296"/>
        <v/>
      </c>
      <c r="AX960" s="117" t="str">
        <f t="shared" si="1297"/>
        <v/>
      </c>
      <c r="AY960" s="117" t="str">
        <f t="shared" si="1298"/>
        <v/>
      </c>
      <c r="AZ960" s="111" t="str">
        <f t="shared" si="1299"/>
        <v/>
      </c>
      <c r="BA960" s="133" t="str">
        <f t="shared" si="1300"/>
        <v/>
      </c>
      <c r="BB960" s="126" t="str">
        <f t="shared" si="1239"/>
        <v/>
      </c>
      <c r="BC960" s="126" t="str">
        <f t="shared" si="1240"/>
        <v/>
      </c>
      <c r="BD960" s="127" t="str">
        <f t="shared" si="1241"/>
        <v/>
      </c>
      <c r="BE960" s="115" t="str">
        <f t="shared" si="1242"/>
        <v/>
      </c>
      <c r="BF960" s="148" t="str">
        <f t="shared" si="1243"/>
        <v/>
      </c>
      <c r="BG960" s="126" t="str">
        <f t="shared" si="1244"/>
        <v/>
      </c>
      <c r="BH960" s="126" t="str">
        <f t="shared" si="1245"/>
        <v/>
      </c>
      <c r="BI960" s="126" t="str">
        <f t="shared" si="1246"/>
        <v/>
      </c>
      <c r="BJ960" s="126" t="str">
        <f t="shared" si="1247"/>
        <v/>
      </c>
      <c r="BK960" s="111" t="str">
        <f t="shared" si="1248"/>
        <v/>
      </c>
      <c r="BL960" s="118" t="str">
        <f t="shared" si="1301"/>
        <v/>
      </c>
      <c r="BM960" s="115" t="str">
        <f t="shared" si="1249"/>
        <v/>
      </c>
      <c r="BN960" s="110" t="str">
        <f t="shared" si="1250"/>
        <v/>
      </c>
      <c r="BO960" s="110" t="str">
        <f t="shared" si="1251"/>
        <v/>
      </c>
      <c r="BP960" s="111" t="str">
        <f t="shared" si="1302"/>
        <v/>
      </c>
      <c r="BQ960" s="110" t="str">
        <f t="shared" si="1303"/>
        <v/>
      </c>
      <c r="BR960" s="153"/>
      <c r="BS960" s="115" t="str">
        <f t="shared" si="1252"/>
        <v/>
      </c>
      <c r="BT960" s="132" t="str">
        <f t="shared" si="1315"/>
        <v/>
      </c>
      <c r="BU960" s="146" t="str">
        <f t="shared" si="1253"/>
        <v/>
      </c>
      <c r="BV960" s="115" t="str">
        <f t="shared" si="1254"/>
        <v/>
      </c>
      <c r="BW960" s="118" t="str">
        <f t="shared" si="1255"/>
        <v/>
      </c>
      <c r="BX960" s="119"/>
      <c r="BY960" s="111" t="str">
        <f t="shared" si="1256"/>
        <v/>
      </c>
      <c r="BZ960" s="111" t="str">
        <f t="shared" si="1257"/>
        <v/>
      </c>
      <c r="CA960" s="111" t="str">
        <f t="shared" si="1258"/>
        <v/>
      </c>
      <c r="CB960" s="142" t="str">
        <f t="shared" si="1259"/>
        <v/>
      </c>
      <c r="CC960" s="184" t="str">
        <f t="shared" si="1260"/>
        <v/>
      </c>
      <c r="CD960" s="115" t="str">
        <f t="shared" si="1261"/>
        <v/>
      </c>
      <c r="CE960" s="115" t="str">
        <f t="shared" si="1262"/>
        <v/>
      </c>
      <c r="CF960" s="125" t="str">
        <f t="shared" si="1263"/>
        <v/>
      </c>
      <c r="CG960" s="125" t="str">
        <f t="shared" si="1264"/>
        <v/>
      </c>
      <c r="CH960" s="149" t="str">
        <f t="shared" si="1265"/>
        <v/>
      </c>
      <c r="CI960" s="142" t="str">
        <f t="shared" si="1266"/>
        <v/>
      </c>
      <c r="CJ960" s="119"/>
      <c r="CK960" s="109"/>
      <c r="CL960" s="166" t="str">
        <f t="shared" si="1267"/>
        <v/>
      </c>
      <c r="CM960" s="166" t="str">
        <f t="shared" si="1268"/>
        <v/>
      </c>
      <c r="CN960" s="163" t="str">
        <f t="shared" si="1269"/>
        <v/>
      </c>
      <c r="CO960" s="164" t="str">
        <f t="shared" si="1270"/>
        <v/>
      </c>
      <c r="CP960" s="109"/>
      <c r="CQ960" s="163" t="str">
        <f t="shared" si="1271"/>
        <v/>
      </c>
      <c r="CR960" s="163" t="str">
        <f t="shared" si="1272"/>
        <v/>
      </c>
      <c r="CS960" s="109"/>
      <c r="CT960" s="112" t="str">
        <f t="shared" si="1304"/>
        <v/>
      </c>
      <c r="CU960" s="145" t="str">
        <f t="shared" si="1305"/>
        <v/>
      </c>
      <c r="CV960" s="111" t="str">
        <f t="shared" si="1306"/>
        <v/>
      </c>
      <c r="CW960" s="111" t="str">
        <f t="shared" si="1307"/>
        <v/>
      </c>
      <c r="CX960" s="109" t="str">
        <f t="shared" si="1273"/>
        <v/>
      </c>
      <c r="CY960" s="126" t="str">
        <f t="shared" si="1274"/>
        <v/>
      </c>
      <c r="CZ960" s="126" t="str">
        <f t="shared" si="1275"/>
        <v/>
      </c>
      <c r="DA960" s="126" t="str">
        <f t="shared" si="1276"/>
        <v/>
      </c>
      <c r="DB960" s="145" t="str">
        <f t="shared" si="1277"/>
        <v/>
      </c>
      <c r="DC960" s="143" t="str">
        <f t="shared" si="1278"/>
        <v/>
      </c>
      <c r="DD960" s="121"/>
      <c r="DE960" s="113" t="str">
        <f t="shared" si="1279"/>
        <v/>
      </c>
      <c r="DF960" s="113" t="str">
        <f t="shared" si="1280"/>
        <v/>
      </c>
      <c r="DG960" s="111" t="e">
        <f t="shared" si="1308"/>
        <v>#N/A</v>
      </c>
      <c r="DH960" s="108" t="str">
        <f t="shared" si="1281"/>
        <v/>
      </c>
      <c r="DI960" s="108" t="str">
        <f t="shared" si="1309"/>
        <v/>
      </c>
      <c r="DJ960" s="108" t="str">
        <f t="shared" si="1310"/>
        <v/>
      </c>
      <c r="DK960" s="108" t="str">
        <f t="shared" si="1313"/>
        <v/>
      </c>
      <c r="DL960" s="108" t="str">
        <f t="shared" si="1311"/>
        <v/>
      </c>
      <c r="DM960" s="108" t="str">
        <f t="shared" si="1312"/>
        <v/>
      </c>
      <c r="DN960" s="103"/>
      <c r="DO960" s="170" t="str">
        <f t="shared" si="1282"/>
        <v/>
      </c>
      <c r="DP960" s="170" t="str">
        <f t="shared" si="1283"/>
        <v/>
      </c>
      <c r="DQ960" s="170" t="str">
        <f t="shared" si="1284"/>
        <v/>
      </c>
      <c r="DR960" s="55" t="str">
        <f t="shared" si="1285"/>
        <v/>
      </c>
      <c r="DS960" s="55" t="str">
        <f t="shared" si="1286"/>
        <v/>
      </c>
      <c r="DT960" s="173" t="str">
        <f t="shared" si="1287"/>
        <v/>
      </c>
      <c r="DU960" s="55" t="str">
        <f t="shared" si="1288"/>
        <v/>
      </c>
      <c r="DV960" s="21" t="str">
        <f t="shared" si="1289"/>
        <v/>
      </c>
      <c r="DW960" s="11" t="str">
        <f t="shared" si="1314"/>
        <v/>
      </c>
      <c r="DX960" s="12" t="str">
        <f t="shared" si="1290"/>
        <v/>
      </c>
      <c r="DY960" s="15"/>
    </row>
    <row r="961" spans="1:129" ht="19.899999999999999" customHeight="1" x14ac:dyDescent="0.25">
      <c r="A961" s="47">
        <f t="shared" si="1291"/>
        <v>960</v>
      </c>
      <c r="B961" s="176"/>
      <c r="C961" s="194"/>
      <c r="D961" s="176"/>
      <c r="E961" s="194"/>
      <c r="F961" s="192"/>
      <c r="G961" s="193"/>
      <c r="H961" s="176"/>
      <c r="I961" s="176"/>
      <c r="J961" s="180"/>
      <c r="K961" s="180"/>
      <c r="L961" s="180"/>
      <c r="M961" s="40"/>
      <c r="N961" s="10" t="str">
        <f t="shared" si="1234"/>
        <v/>
      </c>
      <c r="O961" s="13"/>
      <c r="P961" s="26" t="str">
        <f t="shared" si="1319"/>
        <v/>
      </c>
      <c r="Q961" s="26" t="str">
        <f t="shared" si="1319"/>
        <v/>
      </c>
      <c r="R961" s="26" t="str">
        <f t="shared" si="1319"/>
        <v/>
      </c>
      <c r="S961" s="26" t="str">
        <f t="shared" si="1319"/>
        <v/>
      </c>
      <c r="T961" s="26" t="str">
        <f t="shared" si="1319"/>
        <v/>
      </c>
      <c r="U961" s="157" t="str">
        <f t="shared" si="1319"/>
        <v/>
      </c>
      <c r="V961" s="26" t="str">
        <f t="shared" si="1319"/>
        <v/>
      </c>
      <c r="W961" s="26" t="str">
        <f t="shared" si="1319"/>
        <v/>
      </c>
      <c r="X961" s="26" t="str">
        <f t="shared" si="1319"/>
        <v/>
      </c>
      <c r="Y961" s="24" t="str">
        <f t="shared" si="1319"/>
        <v/>
      </c>
      <c r="Z961" s="18" t="str">
        <f t="shared" si="1320"/>
        <v/>
      </c>
      <c r="AA961" s="24" t="str">
        <f t="shared" si="1320"/>
        <v/>
      </c>
      <c r="AB961" s="24" t="str">
        <f t="shared" si="1320"/>
        <v/>
      </c>
      <c r="AC961" s="26" t="str">
        <f t="shared" si="1320"/>
        <v/>
      </c>
      <c r="AD961" s="33" t="str">
        <f t="shared" si="1320"/>
        <v/>
      </c>
      <c r="AE961" s="24" t="str">
        <f t="shared" si="1320"/>
        <v/>
      </c>
      <c r="AF961" s="26" t="str">
        <f t="shared" si="1320"/>
        <v/>
      </c>
      <c r="AG961" s="24" t="str">
        <f t="shared" si="1320"/>
        <v/>
      </c>
      <c r="AH961" s="26" t="str">
        <f t="shared" si="1320"/>
        <v/>
      </c>
      <c r="AI961" s="26" t="str">
        <f t="shared" si="1320"/>
        <v/>
      </c>
      <c r="AJ961" s="26" t="str">
        <f t="shared" si="1320"/>
        <v/>
      </c>
      <c r="AK961" s="26" t="str">
        <f t="shared" si="1320"/>
        <v/>
      </c>
      <c r="AL961" s="26" t="str">
        <f t="shared" si="1320"/>
        <v/>
      </c>
      <c r="AM961" s="18" t="str">
        <f t="shared" si="1320"/>
        <v/>
      </c>
      <c r="AN961" s="9"/>
      <c r="AO961" s="152" t="str">
        <f t="shared" si="1292"/>
        <v/>
      </c>
      <c r="AP961" s="150" t="str">
        <f t="shared" si="1235"/>
        <v/>
      </c>
      <c r="AQ961" s="151" t="str">
        <f t="shared" si="1236"/>
        <v/>
      </c>
      <c r="AR961" s="107" t="str">
        <f t="shared" si="1237"/>
        <v/>
      </c>
      <c r="AS961" s="128" t="str">
        <f t="shared" si="1238"/>
        <v/>
      </c>
      <c r="AT961" s="114" t="str">
        <f t="shared" si="1293"/>
        <v/>
      </c>
      <c r="AU961" s="114" t="str">
        <f t="shared" si="1294"/>
        <v/>
      </c>
      <c r="AV961" s="114" t="str">
        <f t="shared" si="1295"/>
        <v/>
      </c>
      <c r="AW961" s="114" t="str">
        <f t="shared" si="1296"/>
        <v/>
      </c>
      <c r="AX961" s="117" t="str">
        <f t="shared" si="1297"/>
        <v/>
      </c>
      <c r="AY961" s="117" t="str">
        <f t="shared" si="1298"/>
        <v/>
      </c>
      <c r="AZ961" s="111" t="str">
        <f t="shared" si="1299"/>
        <v/>
      </c>
      <c r="BA961" s="133" t="str">
        <f t="shared" si="1300"/>
        <v/>
      </c>
      <c r="BB961" s="126" t="str">
        <f t="shared" si="1239"/>
        <v/>
      </c>
      <c r="BC961" s="126" t="str">
        <f t="shared" si="1240"/>
        <v/>
      </c>
      <c r="BD961" s="127" t="str">
        <f t="shared" si="1241"/>
        <v/>
      </c>
      <c r="BE961" s="115" t="str">
        <f t="shared" si="1242"/>
        <v/>
      </c>
      <c r="BF961" s="148" t="str">
        <f t="shared" si="1243"/>
        <v/>
      </c>
      <c r="BG961" s="126" t="str">
        <f t="shared" si="1244"/>
        <v/>
      </c>
      <c r="BH961" s="126" t="str">
        <f t="shared" si="1245"/>
        <v/>
      </c>
      <c r="BI961" s="126" t="str">
        <f t="shared" si="1246"/>
        <v/>
      </c>
      <c r="BJ961" s="126" t="str">
        <f t="shared" si="1247"/>
        <v/>
      </c>
      <c r="BK961" s="111" t="str">
        <f t="shared" si="1248"/>
        <v/>
      </c>
      <c r="BL961" s="118" t="str">
        <f t="shared" si="1301"/>
        <v/>
      </c>
      <c r="BM961" s="115" t="str">
        <f t="shared" si="1249"/>
        <v/>
      </c>
      <c r="BN961" s="110" t="str">
        <f t="shared" si="1250"/>
        <v/>
      </c>
      <c r="BO961" s="110" t="str">
        <f t="shared" si="1251"/>
        <v/>
      </c>
      <c r="BP961" s="111" t="str">
        <f t="shared" si="1302"/>
        <v/>
      </c>
      <c r="BQ961" s="110" t="str">
        <f t="shared" si="1303"/>
        <v/>
      </c>
      <c r="BR961" s="153"/>
      <c r="BS961" s="115" t="str">
        <f t="shared" si="1252"/>
        <v/>
      </c>
      <c r="BT961" s="132" t="str">
        <f t="shared" si="1315"/>
        <v/>
      </c>
      <c r="BU961" s="146" t="str">
        <f t="shared" si="1253"/>
        <v/>
      </c>
      <c r="BV961" s="115" t="str">
        <f t="shared" si="1254"/>
        <v/>
      </c>
      <c r="BW961" s="118" t="str">
        <f t="shared" si="1255"/>
        <v/>
      </c>
      <c r="BX961" s="119"/>
      <c r="BY961" s="111" t="str">
        <f t="shared" si="1256"/>
        <v/>
      </c>
      <c r="BZ961" s="111" t="str">
        <f t="shared" si="1257"/>
        <v/>
      </c>
      <c r="CA961" s="111" t="str">
        <f t="shared" si="1258"/>
        <v/>
      </c>
      <c r="CB961" s="142" t="str">
        <f t="shared" si="1259"/>
        <v/>
      </c>
      <c r="CC961" s="184" t="str">
        <f t="shared" si="1260"/>
        <v/>
      </c>
      <c r="CD961" s="115" t="str">
        <f t="shared" si="1261"/>
        <v/>
      </c>
      <c r="CE961" s="115" t="str">
        <f t="shared" si="1262"/>
        <v/>
      </c>
      <c r="CF961" s="125" t="str">
        <f t="shared" si="1263"/>
        <v/>
      </c>
      <c r="CG961" s="125" t="str">
        <f t="shared" si="1264"/>
        <v/>
      </c>
      <c r="CH961" s="149" t="str">
        <f t="shared" si="1265"/>
        <v/>
      </c>
      <c r="CI961" s="142" t="str">
        <f t="shared" si="1266"/>
        <v/>
      </c>
      <c r="CJ961" s="119"/>
      <c r="CK961" s="109"/>
      <c r="CL961" s="166" t="str">
        <f t="shared" si="1267"/>
        <v/>
      </c>
      <c r="CM961" s="166" t="str">
        <f t="shared" si="1268"/>
        <v/>
      </c>
      <c r="CN961" s="163" t="str">
        <f t="shared" si="1269"/>
        <v/>
      </c>
      <c r="CO961" s="164" t="str">
        <f t="shared" si="1270"/>
        <v/>
      </c>
      <c r="CP961" s="109"/>
      <c r="CQ961" s="163" t="str">
        <f t="shared" si="1271"/>
        <v/>
      </c>
      <c r="CR961" s="163" t="str">
        <f t="shared" si="1272"/>
        <v/>
      </c>
      <c r="CS961" s="109"/>
      <c r="CT961" s="112" t="str">
        <f t="shared" si="1304"/>
        <v/>
      </c>
      <c r="CU961" s="145" t="str">
        <f t="shared" si="1305"/>
        <v/>
      </c>
      <c r="CV961" s="111" t="str">
        <f t="shared" si="1306"/>
        <v/>
      </c>
      <c r="CW961" s="111" t="str">
        <f t="shared" si="1307"/>
        <v/>
      </c>
      <c r="CX961" s="109" t="str">
        <f t="shared" si="1273"/>
        <v/>
      </c>
      <c r="CY961" s="126" t="str">
        <f t="shared" si="1274"/>
        <v/>
      </c>
      <c r="CZ961" s="126" t="str">
        <f t="shared" si="1275"/>
        <v/>
      </c>
      <c r="DA961" s="126" t="str">
        <f t="shared" si="1276"/>
        <v/>
      </c>
      <c r="DB961" s="145" t="str">
        <f t="shared" si="1277"/>
        <v/>
      </c>
      <c r="DC961" s="143" t="str">
        <f t="shared" si="1278"/>
        <v/>
      </c>
      <c r="DD961" s="121"/>
      <c r="DE961" s="113" t="str">
        <f t="shared" si="1279"/>
        <v/>
      </c>
      <c r="DF961" s="113" t="str">
        <f t="shared" si="1280"/>
        <v/>
      </c>
      <c r="DG961" s="111" t="e">
        <f t="shared" si="1308"/>
        <v>#N/A</v>
      </c>
      <c r="DH961" s="108" t="str">
        <f t="shared" si="1281"/>
        <v/>
      </c>
      <c r="DI961" s="108" t="str">
        <f t="shared" si="1309"/>
        <v/>
      </c>
      <c r="DJ961" s="108" t="str">
        <f t="shared" si="1310"/>
        <v/>
      </c>
      <c r="DK961" s="108" t="str">
        <f t="shared" si="1313"/>
        <v/>
      </c>
      <c r="DL961" s="108" t="str">
        <f t="shared" si="1311"/>
        <v/>
      </c>
      <c r="DM961" s="108" t="str">
        <f t="shared" si="1312"/>
        <v/>
      </c>
      <c r="DN961" s="103"/>
      <c r="DO961" s="170" t="str">
        <f t="shared" si="1282"/>
        <v/>
      </c>
      <c r="DP961" s="170" t="str">
        <f t="shared" si="1283"/>
        <v/>
      </c>
      <c r="DQ961" s="170" t="str">
        <f t="shared" si="1284"/>
        <v/>
      </c>
      <c r="DR961" s="55" t="str">
        <f t="shared" si="1285"/>
        <v/>
      </c>
      <c r="DS961" s="55" t="str">
        <f t="shared" si="1286"/>
        <v/>
      </c>
      <c r="DT961" s="173" t="str">
        <f t="shared" si="1287"/>
        <v/>
      </c>
      <c r="DU961" s="55" t="str">
        <f t="shared" si="1288"/>
        <v/>
      </c>
      <c r="DV961" s="21" t="str">
        <f t="shared" si="1289"/>
        <v/>
      </c>
      <c r="DW961" s="11" t="str">
        <f t="shared" si="1314"/>
        <v/>
      </c>
      <c r="DX961" s="12" t="str">
        <f t="shared" si="1290"/>
        <v/>
      </c>
      <c r="DY961" s="15"/>
    </row>
    <row r="962" spans="1:129" ht="19.899999999999999" customHeight="1" x14ac:dyDescent="0.25">
      <c r="A962" s="47">
        <f t="shared" si="1291"/>
        <v>961</v>
      </c>
      <c r="B962" s="176"/>
      <c r="C962" s="194"/>
      <c r="D962" s="176"/>
      <c r="E962" s="194"/>
      <c r="F962" s="192"/>
      <c r="G962" s="193"/>
      <c r="H962" s="176"/>
      <c r="I962" s="176"/>
      <c r="J962" s="180"/>
      <c r="K962" s="180"/>
      <c r="L962" s="180"/>
      <c r="M962" s="40"/>
      <c r="N962" s="10" t="str">
        <f t="shared" ref="N962:N1000" si="1321">IF(OR(AND(ISNUMBER(Sensor_Time),ISNUMBER(Sensor_Glucose)),AND(ISNUMBER(Meter_Time),ISNUMBER(Meter_Glucose))),1,"")</f>
        <v/>
      </c>
      <c r="O962" s="13"/>
      <c r="P962" s="26" t="str">
        <f t="shared" si="1319"/>
        <v/>
      </c>
      <c r="Q962" s="26" t="str">
        <f t="shared" si="1319"/>
        <v/>
      </c>
      <c r="R962" s="26" t="str">
        <f t="shared" si="1319"/>
        <v/>
      </c>
      <c r="S962" s="26" t="str">
        <f t="shared" si="1319"/>
        <v/>
      </c>
      <c r="T962" s="26" t="str">
        <f t="shared" si="1319"/>
        <v/>
      </c>
      <c r="U962" s="157" t="str">
        <f t="shared" si="1319"/>
        <v/>
      </c>
      <c r="V962" s="26" t="str">
        <f t="shared" si="1319"/>
        <v/>
      </c>
      <c r="W962" s="26" t="str">
        <f t="shared" si="1319"/>
        <v/>
      </c>
      <c r="X962" s="26" t="str">
        <f t="shared" si="1319"/>
        <v/>
      </c>
      <c r="Y962" s="24" t="str">
        <f t="shared" si="1319"/>
        <v/>
      </c>
      <c r="Z962" s="18" t="str">
        <f t="shared" si="1320"/>
        <v/>
      </c>
      <c r="AA962" s="24" t="str">
        <f t="shared" si="1320"/>
        <v/>
      </c>
      <c r="AB962" s="24" t="str">
        <f t="shared" si="1320"/>
        <v/>
      </c>
      <c r="AC962" s="26" t="str">
        <f t="shared" si="1320"/>
        <v/>
      </c>
      <c r="AD962" s="33" t="str">
        <f t="shared" si="1320"/>
        <v/>
      </c>
      <c r="AE962" s="24" t="str">
        <f t="shared" si="1320"/>
        <v/>
      </c>
      <c r="AF962" s="26" t="str">
        <f t="shared" si="1320"/>
        <v/>
      </c>
      <c r="AG962" s="24" t="str">
        <f t="shared" si="1320"/>
        <v/>
      </c>
      <c r="AH962" s="26" t="str">
        <f t="shared" si="1320"/>
        <v/>
      </c>
      <c r="AI962" s="26" t="str">
        <f t="shared" si="1320"/>
        <v/>
      </c>
      <c r="AJ962" s="26" t="str">
        <f t="shared" si="1320"/>
        <v/>
      </c>
      <c r="AK962" s="26" t="str">
        <f t="shared" si="1320"/>
        <v/>
      </c>
      <c r="AL962" s="26" t="str">
        <f t="shared" si="1320"/>
        <v/>
      </c>
      <c r="AM962" s="18" t="str">
        <f t="shared" si="1320"/>
        <v/>
      </c>
      <c r="AN962" s="9"/>
      <c r="AO962" s="152" t="str">
        <f t="shared" si="1292"/>
        <v/>
      </c>
      <c r="AP962" s="150" t="str">
        <f t="shared" ref="AP962:AP1000" si="1322">IF(ISNUMBER(Sensor_Glucose),1*Sensor_Glucose,"")</f>
        <v/>
      </c>
      <c r="AQ962" s="151" t="str">
        <f t="shared" ref="AQ962:AQ1000" si="1323">IF(ISNUMBER(Sensor_Glucose),OnePtCF*Sensor_Glucose,"")</f>
        <v/>
      </c>
      <c r="AR962" s="107" t="str">
        <f t="shared" ref="AR962:AR1000" si="1324">IF(Sensor_Glucose="","",IF(OnePointOpt,1*Post_Cal_Sensor_Glucose,1*Pre_Cal_Sensor_Glucose))</f>
        <v/>
      </c>
      <c r="AS962" s="128" t="str">
        <f t="shared" ref="AS962:AS1000" si="1325">IF(ISNUMBER(Meter_Glucose),1*Meter_Glucose,IF(ISNUMBER(Sensor_Glucose),1*SG_to_Use,""))</f>
        <v/>
      </c>
      <c r="AT962" s="114" t="str">
        <f t="shared" si="1293"/>
        <v/>
      </c>
      <c r="AU962" s="114" t="str">
        <f t="shared" si="1294"/>
        <v/>
      </c>
      <c r="AV962" s="114" t="str">
        <f t="shared" si="1295"/>
        <v/>
      </c>
      <c r="AW962" s="114" t="str">
        <f t="shared" si="1296"/>
        <v/>
      </c>
      <c r="AX962" s="117" t="str">
        <f t="shared" si="1297"/>
        <v/>
      </c>
      <c r="AY962" s="117" t="str">
        <f t="shared" si="1298"/>
        <v/>
      </c>
      <c r="AZ962" s="111" t="str">
        <f t="shared" si="1299"/>
        <v/>
      </c>
      <c r="BA962" s="133" t="str">
        <f t="shared" si="1300"/>
        <v/>
      </c>
      <c r="BB962" s="126" t="str">
        <f t="shared" ref="BB962:BB1000" si="1326">IF(ISNUMBER(SG_or_BG_entered),1*Target_High,"")</f>
        <v/>
      </c>
      <c r="BC962" s="126" t="str">
        <f t="shared" ref="BC962:BC1000" si="1327">IF(ISNUMBER(SG_or_BG_entered),(Target_High+Target_Low)/2,"")</f>
        <v/>
      </c>
      <c r="BD962" s="127" t="str">
        <f t="shared" ref="BD962:BD1000" si="1328">IF(ISNUMBER(SG_or_BG_entered),1000*Kp_U_Kg_hr_per_mg_dL,"")</f>
        <v/>
      </c>
      <c r="BE962" s="115" t="str">
        <f t="shared" ref="BE962:BE1000" si="1329">IF(SG_or_BG_entered="","",K_P*(Glucose_To_Use-Target))</f>
        <v/>
      </c>
      <c r="BF962" s="148" t="str">
        <f t="shared" ref="BF962:BF1000" si="1330">IF(SG_or_BG_entered="","",K_P/T_I)</f>
        <v/>
      </c>
      <c r="BG962" s="126" t="str">
        <f t="shared" ref="BG962:BG1000" si="1331">IF(ISNUMBER(SG_or_BG_entered),1*Target_Low,"")</f>
        <v/>
      </c>
      <c r="BH962" s="126" t="str">
        <f t="shared" ref="BH962:BH1000" si="1332">IF(ISNUMBER(SG_or_BG_entered),1*Target_High,"")</f>
        <v/>
      </c>
      <c r="BI962" s="126" t="str">
        <f t="shared" ref="BI962:BI1000" si="1333">IF(SG_or_BG_entered="","",K_P*(Target-WP_Low))</f>
        <v/>
      </c>
      <c r="BJ962" s="126" t="str">
        <f t="shared" ref="BJ962:BJ1000" si="1334">IF(SG_or_BG_entered="","",1000*Ins_Max_Target)</f>
        <v/>
      </c>
      <c r="BK962" s="111" t="str">
        <f t="shared" ref="BK962:BK1000" si="1335">IF(SG_or_BG_entered="","",
  IF(Glucose_To_Use&gt;=WP_High,1*IWP_High,
  IF(Glucose_To_Use&gt;=WP_Low,1*IWP_Low+(Glucose_To_Use-WP_Low)/(WP_High-WP_Low)*(IWP_High-IWP_Low),
  1*IWP_Low)))</f>
        <v/>
      </c>
      <c r="BL962" s="118" t="str">
        <f t="shared" si="1301"/>
        <v/>
      </c>
      <c r="BM962" s="115" t="str">
        <f t="shared" ref="BM962:BM1000" si="1336">IF(SG_or_BG_entered="","",K_P*T_D*dGdt)</f>
        <v/>
      </c>
      <c r="BN962" s="110" t="str">
        <f t="shared" ref="BN962:BN1000" si="1337">IF(SG_or_BG_entered="","",(P_con+I_con+D_con)/1000)</f>
        <v/>
      </c>
      <c r="BO962" s="110" t="str">
        <f t="shared" ref="BO962:BO1000" si="1338">IF(SG_or_BG_entered="","",ROUND(MIN(1*Ins_Rate_Max,IF(1*Unconstrained_PID&lt;1*Min_Change_Absolute/2,0,1*Unconstrained_PID)),2))</f>
        <v/>
      </c>
      <c r="BP962" s="111" t="str">
        <f t="shared" si="1302"/>
        <v/>
      </c>
      <c r="BQ962" s="110" t="str">
        <f t="shared" si="1303"/>
        <v/>
      </c>
      <c r="BR962" s="153"/>
      <c r="BS962" s="115" t="str">
        <f t="shared" ref="BS962:BS1000" si="1339">IF(SG_or_BG_entered="","",K_P*(der_adj_glc-INDEX(G_Rescue_Target,n))/1000)</f>
        <v/>
      </c>
      <c r="BT962" s="132" t="str">
        <f t="shared" si="1315"/>
        <v/>
      </c>
      <c r="BU962" s="146" t="str">
        <f t="shared" ref="BU962:BU1000" si="1340">IF(SG_or_BG_entered="","",
     IF(ISNUMBER(N_consecutive_boluses),1+N_consecutive_boluses,1))</f>
        <v/>
      </c>
      <c r="BV962" s="115" t="str">
        <f t="shared" ref="BV962:BV1000" si="1341">IF(SG_or_BG_entered="","",IF(OR(PID_Glc&gt;-Min_Change_Absolute/2,der_adj_glc&gt;der_adj_glc_2_rescue),0,-PID_Glc*(K_glc_inc*K_Glc/25/10*60)*BodyWeight))</f>
        <v/>
      </c>
      <c r="BW962" s="118" t="str">
        <f t="shared" ref="BW962:BW1000" si="1342">IF(OR(D25_Inf_Rate="",D25_Inf_Rate=0),"",D25_Inf_Rate*Inf_2_Bolus/60)</f>
        <v/>
      </c>
      <c r="BX962" s="119"/>
      <c r="BY962" s="111" t="str">
        <f t="shared" ref="BY962:BY1000" si="13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962" s="111" t="str">
        <f t="shared" ref="BZ962:BZ1000" si="13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962" s="111" t="str">
        <f t="shared" ref="CA962:CA1000" si="13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962" s="142" t="str">
        <f t="shared" ref="CB962:CB1000" si="1346">IF(SG_or_BG_entered="","",
  IF(ISNUMBER(Glucose_Override),1*Override_D25_Bolus,
  IF(ISNUMBER(Glc_Bolus),1*Glc_Bolus,"")))</f>
        <v/>
      </c>
      <c r="CC962" s="184" t="str">
        <f t="shared" ref="CC962:CC1000" si="1347">IF(SG_or_BG_entered="","",
IF(Insulin_Override,1*Override_Insulin_Rate,IF(Glucose_Override,-Override_D25_Bolus/BodyWeight/(K_Glc/25/10*60)/(Inf_2_Bolus/60),"")))</f>
        <v/>
      </c>
      <c r="CD962" s="115" t="str">
        <f t="shared" ref="CD962:CD1000" si="1348">IF(Override_PID="","",MAX(0,Override_PID*1000-P_con-D_con))</f>
        <v/>
      </c>
      <c r="CE962" s="115" t="str">
        <f t="shared" ref="CE962:CE1000" si="1349">IF(SG_or_BG_entered="","",
  IF(Override_I="",1*I_con,1*Override_I))</f>
        <v/>
      </c>
      <c r="CF962" s="125" t="str">
        <f t="shared" ref="CF962:CF1000" si="1350">IF(SG_or_BG_entered="","",IF(I_con&gt;=IWP_High,TRUE,FALSE))</f>
        <v/>
      </c>
      <c r="CG962" s="125" t="str">
        <f t="shared" ref="CG962:CG1000" si="1351">IF(SG_or_BG_entered="","",IF(PID&gt;=Ins_Rate_Max,TRUE,FALSE))</f>
        <v/>
      </c>
      <c r="CH962" s="149" t="str">
        <f t="shared" ref="CH962:CH1000" si="1352">IF(SG_or_BG_entered="","",
IF(ISNUMBER(Override_PID),1*Override_Insulin_Rate,1*PID_Rate))</f>
        <v/>
      </c>
      <c r="CI962" s="142" t="str">
        <f t="shared" ref="CI962:CI1000" si="1353">IF(SG_or_BG_entered="","",
IF(Override_Error=TRUE,#N/A,ROUND(PID_U_per_kg_per_h_to_Use/Ins_Inf_Con*BodyWeight,2)))</f>
        <v/>
      </c>
      <c r="CJ962" s="119"/>
      <c r="CK962" s="109"/>
      <c r="CL962" s="166" t="str">
        <f t="shared" ref="CL962:CL1000" si="1354">IF(SG_or_BG_entered="","",
IF(ROW(A962)=2,0,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962" s="166" t="str">
        <f t="shared" ref="CM962:CM1000" si="1355">IF(SG_or_BG_entered="","",
IF(ROW(A962)=2,0,IF(PID_U_per_kg_per_h_to_Use&lt;&gt;0,0,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962" s="163" t="str">
        <f t="shared" ref="CN962:CN1000" si="1356">IF(SG_or_BG_entered="","",
IF(ROW(A962)=2,FALSE,
       IF(AND(INDEX(Glucose_To_Use,n)&gt;60,INDEX(Glucose_To_Use,n-1)&gt;60),TRUE,FALSE)
))</f>
        <v/>
      </c>
      <c r="CO962" s="164" t="str">
        <f t="shared" ref="CO962:CO1000" si="1357">IF(SG_or_BG_entered="","",
  IF(Observation_Mode_Status=1,TRUE,FALSE)
)</f>
        <v/>
      </c>
      <c r="CP962" s="109"/>
      <c r="CQ962" s="163" t="str">
        <f t="shared" ref="CQ962:CQ1000" si="1358">IF(SG_or_BG_entered="","",
IF(INDEX(Acetaminophen_Mode_Initialized,n)=1,0,
IF(AND(ROW(A962)=2,ISBLANK(INDEX(Acetaminophen_Mode_Initialized,n))),"",
IF(NOT(ISNUMBER(INDEX(Time_Since_Acetaminophen_Mode_Initialized,n-1))),"",
INDEX(unconstrained_meter_DT,n)/60+INDEX(Time_Since_Acetaminophen_Mode_Initialized,n-1)
))))</f>
        <v/>
      </c>
      <c r="CR962" s="163" t="str">
        <f t="shared" ref="CR962:CR1000" si="135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962" s="109"/>
      <c r="CT962" s="112" t="str">
        <f t="shared" si="1304"/>
        <v/>
      </c>
      <c r="CU962" s="145" t="str">
        <f t="shared" si="1305"/>
        <v/>
      </c>
      <c r="CV962" s="111" t="str">
        <f t="shared" si="1306"/>
        <v/>
      </c>
      <c r="CW962" s="111" t="str">
        <f t="shared" si="1307"/>
        <v/>
      </c>
      <c r="CX962" s="109" t="str">
        <f t="shared" ref="CX962:CX1000" si="1360">IF(SG_or_BG_entered="","",IF(ISNUMBER(Glc_Bolus_To_Use),TRUE,FALSE))</f>
        <v/>
      </c>
      <c r="CY962" s="126" t="str">
        <f t="shared" ref="CY962:CY1000" si="1361">IF(ISNUMBER(SG_or_BG_entered), dT_SG1*60,"")</f>
        <v/>
      </c>
      <c r="CZ962" s="126" t="str">
        <f t="shared" ref="CZ962:CZ1000" si="1362">IF(ISNUMBER(SG_or_BG_entered), dT_SG2*60,"")</f>
        <v/>
      </c>
      <c r="DA962" s="126" t="str">
        <f t="shared" ref="DA962:DA1000" si="1363">IF(ISNUMBER(SG_or_BG_entered), dT_in_Observation_Mode_hr*60,"")</f>
        <v/>
      </c>
      <c r="DB962" s="145" t="str">
        <f t="shared" ref="DB962:DB1000" si="136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962" s="143" t="str">
        <f t="shared" ref="DC962:DC1000" si="1365">IF(ISNUMBER(Time_accepted),Time_accepted+TIME(0,dT_minutes,0),"")</f>
        <v/>
      </c>
      <c r="DD962" s="121"/>
      <c r="DE962" s="113" t="str">
        <f t="shared" ref="DE962:DE1000" si="1366">IF(AND(NOT(ISNUMBER(C962)),NOT(ISNUMBER(E962))),"",IF(AND(ISNUMBER(C962),NOT(ISNUMBER(E962))),CH962,IF(ISNUMBER(DE962),DE962,"")))</f>
        <v/>
      </c>
      <c r="DF962" s="113" t="str">
        <f t="shared" ref="DF962:DF1000" si="1367">IF(ISNUMBER(Meter_Glucose),PID_Rate,"")</f>
        <v/>
      </c>
      <c r="DG962" s="111" t="e">
        <f t="shared" si="1308"/>
        <v>#N/A</v>
      </c>
      <c r="DH962" s="108" t="str">
        <f t="shared" ref="DH962:DH1000" si="136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962" s="108" t="str">
        <f t="shared" si="1309"/>
        <v/>
      </c>
      <c r="DJ962" s="108" t="str">
        <f t="shared" si="1310"/>
        <v/>
      </c>
      <c r="DK962" s="108" t="str">
        <f t="shared" si="1313"/>
        <v/>
      </c>
      <c r="DL962" s="108" t="str">
        <f t="shared" si="1311"/>
        <v/>
      </c>
      <c r="DM962" s="108" t="str">
        <f t="shared" si="1312"/>
        <v/>
      </c>
      <c r="DN962" s="103"/>
      <c r="DO962" s="170" t="str">
        <f t="shared" ref="DO962:DO1000" si="1369">IF(SG_or_BG_entered="","",
      IF(AND(INDEX(Time_glc_below_high_target,n)&gt;P_dT_for_OM,INDEX(Time_ins_off,n)&gt;P_dT_for_OM,INDEX(Two_Values_Since_Hypo,n)),1,0)
      )</f>
        <v/>
      </c>
      <c r="DP962" s="170" t="str">
        <f t="shared" ref="DP962:DP1000" si="1370">IF(SG_or_BG_entered="","",
IF(Acetaminophen_Mode_Recommend=TRUE,1,
0
))</f>
        <v/>
      </c>
      <c r="DQ962" s="170" t="str">
        <f t="shared" ref="DQ962:DQ1000" si="1371">IF(SG_or_BG_entered="","",
IF(AND(ISNUMBER(Meter_Only_Mode_Initialized),Meter_Only_Mode_Initialized=0),0,
IF(AND(ISNUMBER(Meter_Only_Mode_Initialized),Meter_Only_Mode_Initialized=1),1,
IF(INDEX(Meter_Only_Mode_ON,n-1)=1,1,
0
))))</f>
        <v/>
      </c>
      <c r="DR962" s="55" t="str">
        <f t="shared" ref="DR962:DR1000" si="1372">IF(SG_or_BG_entered="","",
IF(I_to_use_mU_kg_hr/1000&gt;Ins_Max_Target,I_to_use_mU_kg_hr/1000,""))</f>
        <v/>
      </c>
      <c r="DS962" s="55" t="str">
        <f t="shared" ref="DS962:DS1000" si="1373">IF(SG_or_BG_entered="","",
  IF(1*PID_U_per_kg_per_h_to_Use&gt;1*Ins_Rate_Max,1*PID_U_per_kg_per_h_to_Use,""))</f>
        <v/>
      </c>
      <c r="DT962" s="173" t="str">
        <f t="shared" ref="DT962:DT1000" si="1374">IF(OR(SG_or_BG_entered="", AND(Blood_Check_Needed=TRUE,NOT(ISNUMBER(Meter_Glucose)))),"",
        PID_mL_per_hr_to_Use)</f>
        <v/>
      </c>
      <c r="DU962" s="55" t="str">
        <f t="shared" ref="DU962:DU1000" si="1375">IF(OR(SG_or_BG_entered="", AND(Blood_Check_Needed=TRUE,NOT(ISNUMBER(Meter_Glucose)))),"",
        PID_U_per_kg_per_h_to_Use)</f>
        <v/>
      </c>
      <c r="DV962" s="21" t="str">
        <f t="shared" ref="DV962:DV1000" si="1376">IF(OR(SG_or_BG_entered="",AND(Blood_Check_Needed=TRUE,NOT(ISNUMBER(Meter_Glucose)))),"",
  IF(OR(Glc_Bolus="",Glc_Bolus=0),"",
Glc_Bolus_To_Use
))</f>
        <v/>
      </c>
      <c r="DW962" s="11" t="str">
        <f t="shared" si="1314"/>
        <v/>
      </c>
      <c r="DX962" s="12" t="str">
        <f t="shared" ref="DX962:DX1000" si="1377">Tnext_24hr</f>
        <v/>
      </c>
      <c r="DY962" s="15"/>
    </row>
    <row r="963" spans="1:129" ht="19.899999999999999" customHeight="1" x14ac:dyDescent="0.25">
      <c r="A963" s="47">
        <f t="shared" ref="A963:A1000" si="1378">A962+1</f>
        <v>962</v>
      </c>
      <c r="B963" s="176"/>
      <c r="C963" s="194"/>
      <c r="D963" s="176"/>
      <c r="E963" s="194"/>
      <c r="F963" s="192"/>
      <c r="G963" s="193"/>
      <c r="H963" s="176"/>
      <c r="I963" s="176"/>
      <c r="J963" s="180"/>
      <c r="K963" s="180"/>
      <c r="L963" s="180"/>
      <c r="M963" s="40"/>
      <c r="N963" s="10" t="str">
        <f t="shared" si="1321"/>
        <v/>
      </c>
      <c r="O963" s="13"/>
      <c r="P963" s="26" t="str">
        <f t="shared" si="1319"/>
        <v/>
      </c>
      <c r="Q963" s="26" t="str">
        <f t="shared" si="1319"/>
        <v/>
      </c>
      <c r="R963" s="26" t="str">
        <f t="shared" si="1319"/>
        <v/>
      </c>
      <c r="S963" s="26" t="str">
        <f t="shared" si="1319"/>
        <v/>
      </c>
      <c r="T963" s="26" t="str">
        <f t="shared" si="1319"/>
        <v/>
      </c>
      <c r="U963" s="157" t="str">
        <f t="shared" si="1319"/>
        <v/>
      </c>
      <c r="V963" s="26" t="str">
        <f t="shared" si="1319"/>
        <v/>
      </c>
      <c r="W963" s="26" t="str">
        <f t="shared" si="1319"/>
        <v/>
      </c>
      <c r="X963" s="26" t="str">
        <f t="shared" si="1319"/>
        <v/>
      </c>
      <c r="Y963" s="24" t="str">
        <f t="shared" si="1319"/>
        <v/>
      </c>
      <c r="Z963" s="18" t="str">
        <f t="shared" si="1320"/>
        <v/>
      </c>
      <c r="AA963" s="24" t="str">
        <f t="shared" si="1320"/>
        <v/>
      </c>
      <c r="AB963" s="24" t="str">
        <f t="shared" si="1320"/>
        <v/>
      </c>
      <c r="AC963" s="26" t="str">
        <f t="shared" si="1320"/>
        <v/>
      </c>
      <c r="AD963" s="33" t="str">
        <f t="shared" si="1320"/>
        <v/>
      </c>
      <c r="AE963" s="24" t="str">
        <f t="shared" si="1320"/>
        <v/>
      </c>
      <c r="AF963" s="26" t="str">
        <f t="shared" si="1320"/>
        <v/>
      </c>
      <c r="AG963" s="24" t="str">
        <f t="shared" si="1320"/>
        <v/>
      </c>
      <c r="AH963" s="26" t="str">
        <f t="shared" si="1320"/>
        <v/>
      </c>
      <c r="AI963" s="26" t="str">
        <f t="shared" si="1320"/>
        <v/>
      </c>
      <c r="AJ963" s="26" t="str">
        <f t="shared" si="1320"/>
        <v/>
      </c>
      <c r="AK963" s="26" t="str">
        <f t="shared" si="1320"/>
        <v/>
      </c>
      <c r="AL963" s="26" t="str">
        <f t="shared" si="1320"/>
        <v/>
      </c>
      <c r="AM963" s="18" t="str">
        <f t="shared" si="1320"/>
        <v/>
      </c>
      <c r="AN963" s="9"/>
      <c r="AO963" s="152" t="str">
        <f t="shared" ref="AO963:AO1000" si="13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AO962))))</f>
        <v/>
      </c>
      <c r="AP963" s="150" t="str">
        <f t="shared" si="1322"/>
        <v/>
      </c>
      <c r="AQ963" s="151" t="str">
        <f t="shared" si="1323"/>
        <v/>
      </c>
      <c r="AR963" s="107" t="str">
        <f t="shared" si="1324"/>
        <v/>
      </c>
      <c r="AS963" s="128" t="str">
        <f t="shared" si="1325"/>
        <v/>
      </c>
      <c r="AT963" s="114" t="str">
        <f t="shared" ref="AT963:AT1000" si="1380">IF(SG_or_BG_entered="","",
  IF(INDEX(Sensor_Time,n)&gt;INDEX(Sensor_Time,n-1),ROUND((INDEX(Sensor_Time,n)-INDEX(Sensor_Time,n-1))*24*60,0),#N/A))</f>
        <v/>
      </c>
      <c r="AU963" s="114" t="str">
        <f t="shared" ref="AU963:AU1000" si="1381">IF(ISNUMBER(unconstrained_sensor_DT),IF(unconstrained_sensor_DT&lt;Min_Der_Interval,Min_Der_Interval,1*unconstrained_sensor_DT),"")</f>
        <v/>
      </c>
      <c r="AV963" s="114" t="str">
        <f t="shared" ref="AV963:AV1000" si="1382">IF(AND(ISNUMBER(INDEX(Meter_Time,n)),ISNUMBER(INDEX(Meter_Time,n-1))), (INDEX(Meter_Time,n)-INDEX(Meter_Time,n-1))*24*60,"")</f>
        <v/>
      </c>
      <c r="AW963" s="114" t="str">
        <f t="shared" ref="AW963:AW1000" si="1383">IF(unconstrained_meter_DT="","",IF(1*unconstrained_meter_DT&lt;1*Min_Der_Interval,1*Min_Der_Interval,1*unconstrained_meter_DT))</f>
        <v/>
      </c>
      <c r="AX963" s="117" t="str">
        <f t="shared" ref="AX963:AX1000" si="13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963" s="117" t="str">
        <f t="shared" ref="AY963:AY1000" si="13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963" s="111" t="str">
        <f t="shared" ref="AZ963:AZ1000" si="1386">IF(SG_or_BG_entered="","",
IF(ISNUMBER(INDEX(Glc_Bolus_To_Use,n-1)),0,
IF(ISNUMBER(dBGdt),1*dBGdt,
IF(ISNUMBER(dSGdt),1*dSGdt,
""))))</f>
        <v/>
      </c>
      <c r="BA963" s="133" t="str">
        <f t="shared" ref="BA963:BA1000" si="1387">IF(SG_or_BG_entered="","",Glucose_To_Use+T_D*dGdt)</f>
        <v/>
      </c>
      <c r="BB963" s="126" t="str">
        <f t="shared" si="1326"/>
        <v/>
      </c>
      <c r="BC963" s="126" t="str">
        <f t="shared" si="1327"/>
        <v/>
      </c>
      <c r="BD963" s="127" t="str">
        <f t="shared" si="1328"/>
        <v/>
      </c>
      <c r="BE963" s="115" t="str">
        <f t="shared" si="1329"/>
        <v/>
      </c>
      <c r="BF963" s="148" t="str">
        <f t="shared" si="1330"/>
        <v/>
      </c>
      <c r="BG963" s="126" t="str">
        <f t="shared" si="1331"/>
        <v/>
      </c>
      <c r="BH963" s="126" t="str">
        <f t="shared" si="1332"/>
        <v/>
      </c>
      <c r="BI963" s="126" t="str">
        <f t="shared" si="1333"/>
        <v/>
      </c>
      <c r="BJ963" s="126" t="str">
        <f t="shared" si="1334"/>
        <v/>
      </c>
      <c r="BK963" s="111" t="str">
        <f t="shared" si="1335"/>
        <v/>
      </c>
      <c r="BL963" s="118" t="str">
        <f t="shared" ref="BL963:BL1000" si="13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963" s="115" t="str">
        <f t="shared" si="1336"/>
        <v/>
      </c>
      <c r="BN963" s="110" t="str">
        <f t="shared" si="1337"/>
        <v/>
      </c>
      <c r="BO963" s="110" t="str">
        <f t="shared" si="1338"/>
        <v/>
      </c>
      <c r="BP963" s="111" t="str">
        <f t="shared" ref="BP963:BP1000" si="138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963" s="110" t="str">
        <f t="shared" ref="BQ963:BQ1000" si="1390">IF(SG_or_BG_entered="","",
  IF(Rec_PID_Rate=TRUE,1*PID,INDEX(PID_U_per_kg_per_h_to_Use,n-1)))</f>
        <v/>
      </c>
      <c r="BR963" s="153"/>
      <c r="BS963" s="115" t="str">
        <f t="shared" si="1339"/>
        <v/>
      </c>
      <c r="BT963" s="132" t="str">
        <f t="shared" si="1315"/>
        <v/>
      </c>
      <c r="BU963" s="146" t="str">
        <f t="shared" si="1340"/>
        <v/>
      </c>
      <c r="BV963" s="115" t="str">
        <f t="shared" si="1341"/>
        <v/>
      </c>
      <c r="BW963" s="118" t="str">
        <f t="shared" si="1342"/>
        <v/>
      </c>
      <c r="BX963" s="119"/>
      <c r="BY963" s="111" t="str">
        <f t="shared" si="1343"/>
        <v/>
      </c>
      <c r="BZ963" s="111" t="str">
        <f t="shared" si="1344"/>
        <v/>
      </c>
      <c r="CA963" s="111" t="str">
        <f t="shared" si="1345"/>
        <v/>
      </c>
      <c r="CB963" s="142" t="str">
        <f t="shared" si="1346"/>
        <v/>
      </c>
      <c r="CC963" s="184" t="str">
        <f t="shared" si="1347"/>
        <v/>
      </c>
      <c r="CD963" s="115" t="str">
        <f t="shared" si="1348"/>
        <v/>
      </c>
      <c r="CE963" s="115" t="str">
        <f t="shared" si="1349"/>
        <v/>
      </c>
      <c r="CF963" s="125" t="str">
        <f t="shared" si="1350"/>
        <v/>
      </c>
      <c r="CG963" s="125" t="str">
        <f t="shared" si="1351"/>
        <v/>
      </c>
      <c r="CH963" s="149" t="str">
        <f t="shared" si="1352"/>
        <v/>
      </c>
      <c r="CI963" s="142" t="str">
        <f t="shared" si="1353"/>
        <v/>
      </c>
      <c r="CJ963" s="119"/>
      <c r="CK963" s="109"/>
      <c r="CL963" s="166" t="str">
        <f t="shared" si="1354"/>
        <v/>
      </c>
      <c r="CM963" s="166" t="str">
        <f t="shared" si="1355"/>
        <v/>
      </c>
      <c r="CN963" s="163" t="str">
        <f t="shared" si="1356"/>
        <v/>
      </c>
      <c r="CO963" s="164" t="str">
        <f t="shared" si="1357"/>
        <v/>
      </c>
      <c r="CP963" s="109"/>
      <c r="CQ963" s="163" t="str">
        <f t="shared" si="1358"/>
        <v/>
      </c>
      <c r="CR963" s="163" t="str">
        <f t="shared" si="1359"/>
        <v/>
      </c>
      <c r="CS963" s="109"/>
      <c r="CT963" s="112" t="str">
        <f t="shared" ref="CT963:CT1000" si="1391">IF(SG_or_BG_entered="","",
  IF(AND(ISNUMBER(Meter_Glucose),ISNUMBER(Sensor_Glucose)),
  IF(ABS(Meter_Glucose-Sensor_Glucose)/Meter_Glucose&gt;=Min_Diff_4_Cal,TRUE,FALSE),
  ""))</f>
        <v/>
      </c>
      <c r="CU963" s="145" t="str">
        <f t="shared" ref="CU963:CU1000" si="1392">IF(SG_or_BG_entered="","",
  (INDEX(Sensor_Time,n)-INDEX(Sensor_Time,n-1))*24*60+IF(ISNUMBER(INDEX(Meter_Glucose,n-1)),0,Previous))</f>
        <v/>
      </c>
      <c r="CV963" s="111" t="str">
        <f t="shared" ref="CV963:CV1000" si="139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963" s="111" t="str">
        <f t="shared" ref="CW963:CW1000" si="1394">IF(ISNUMBER(SG_or_BG_entered),IF(AND(ISNUMBER(Meter_Glucose),time_since_calibration&gt;5),TRUE,FALSE),"")</f>
        <v/>
      </c>
      <c r="CX963" s="109" t="str">
        <f t="shared" si="1360"/>
        <v/>
      </c>
      <c r="CY963" s="126" t="str">
        <f t="shared" si="1361"/>
        <v/>
      </c>
      <c r="CZ963" s="126" t="str">
        <f t="shared" si="1362"/>
        <v/>
      </c>
      <c r="DA963" s="126" t="str">
        <f t="shared" si="1363"/>
        <v/>
      </c>
      <c r="DB963" s="145" t="str">
        <f t="shared" si="1364"/>
        <v/>
      </c>
      <c r="DC963" s="143" t="str">
        <f t="shared" si="1365"/>
        <v/>
      </c>
      <c r="DD963" s="121"/>
      <c r="DE963" s="113" t="str">
        <f t="shared" si="1366"/>
        <v/>
      </c>
      <c r="DF963" s="113" t="str">
        <f t="shared" si="1367"/>
        <v/>
      </c>
      <c r="DG963" s="111" t="e">
        <f t="shared" ref="DG963:DG1000" si="1395">IF(SG_or_BG_entered="",#N/A,IF(OR(INDEX(cal_4_SG_perror,n),INDEX(Cal_4_time_limit,n)),TRUE,#N/A))</f>
        <v>#N/A</v>
      </c>
      <c r="DH963" s="108" t="str">
        <f t="shared" si="1368"/>
        <v/>
      </c>
      <c r="DI963" s="108" t="str">
        <f t="shared" ref="DI963:DI1000" si="139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963" s="108" t="str">
        <f t="shared" ref="DJ963:DJ1000" si="1397">IF(SG_or_BG_entered="","",
   IF(AND(ISNUMBER(SG_Insulin_Rate),NOT(SG_Insulin_Rate=INDEX(PID_U_per_kg_per_h_to_Use,n-1))),TRUE,FALSE))</f>
        <v/>
      </c>
      <c r="DK963" s="108" t="str">
        <f t="shared" si="1313"/>
        <v/>
      </c>
      <c r="DL963" s="108" t="str">
        <f t="shared" ref="DL963:DL1000" si="139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963" s="108" t="str">
        <f t="shared" ref="DM963:DM1000" si="139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963" s="103"/>
      <c r="DO963" s="170" t="str">
        <f t="shared" si="1369"/>
        <v/>
      </c>
      <c r="DP963" s="170" t="str">
        <f t="shared" si="1370"/>
        <v/>
      </c>
      <c r="DQ963" s="170" t="str">
        <f t="shared" si="1371"/>
        <v/>
      </c>
      <c r="DR963" s="55" t="str">
        <f t="shared" si="1372"/>
        <v/>
      </c>
      <c r="DS963" s="55" t="str">
        <f t="shared" si="1373"/>
        <v/>
      </c>
      <c r="DT963" s="173" t="str">
        <f t="shared" si="1374"/>
        <v/>
      </c>
      <c r="DU963" s="55" t="str">
        <f t="shared" si="1375"/>
        <v/>
      </c>
      <c r="DV963" s="21" t="str">
        <f t="shared" si="1376"/>
        <v/>
      </c>
      <c r="DW963" s="11" t="str">
        <f t="shared" si="1314"/>
        <v/>
      </c>
      <c r="DX963" s="12" t="str">
        <f t="shared" si="1377"/>
        <v/>
      </c>
      <c r="DY963" s="15"/>
    </row>
    <row r="964" spans="1:129" ht="19.899999999999999" customHeight="1" x14ac:dyDescent="0.25">
      <c r="A964" s="47">
        <f t="shared" si="1378"/>
        <v>963</v>
      </c>
      <c r="B964" s="176"/>
      <c r="C964" s="194"/>
      <c r="D964" s="176"/>
      <c r="E964" s="194"/>
      <c r="F964" s="192"/>
      <c r="G964" s="193"/>
      <c r="H964" s="176"/>
      <c r="I964" s="176"/>
      <c r="J964" s="180"/>
      <c r="K964" s="180"/>
      <c r="L964" s="180"/>
      <c r="M964" s="40"/>
      <c r="N964" s="10" t="str">
        <f t="shared" si="1321"/>
        <v/>
      </c>
      <c r="O964" s="13"/>
      <c r="P964" s="26" t="str">
        <f t="shared" si="1319"/>
        <v/>
      </c>
      <c r="Q964" s="26" t="str">
        <f t="shared" si="1319"/>
        <v/>
      </c>
      <c r="R964" s="26" t="str">
        <f t="shared" si="1319"/>
        <v/>
      </c>
      <c r="S964" s="26" t="str">
        <f t="shared" si="1319"/>
        <v/>
      </c>
      <c r="T964" s="26" t="str">
        <f t="shared" si="1319"/>
        <v/>
      </c>
      <c r="U964" s="157" t="str">
        <f t="shared" si="1319"/>
        <v/>
      </c>
      <c r="V964" s="26" t="str">
        <f t="shared" si="1319"/>
        <v/>
      </c>
      <c r="W964" s="26" t="str">
        <f t="shared" si="1319"/>
        <v/>
      </c>
      <c r="X964" s="26" t="str">
        <f t="shared" si="1319"/>
        <v/>
      </c>
      <c r="Y964" s="24" t="str">
        <f t="shared" si="1319"/>
        <v/>
      </c>
      <c r="Z964" s="18" t="str">
        <f t="shared" si="1320"/>
        <v/>
      </c>
      <c r="AA964" s="24" t="str">
        <f t="shared" si="1320"/>
        <v/>
      </c>
      <c r="AB964" s="24" t="str">
        <f t="shared" si="1320"/>
        <v/>
      </c>
      <c r="AC964" s="26" t="str">
        <f t="shared" si="1320"/>
        <v/>
      </c>
      <c r="AD964" s="33" t="str">
        <f t="shared" si="1320"/>
        <v/>
      </c>
      <c r="AE964" s="24" t="str">
        <f t="shared" si="1320"/>
        <v/>
      </c>
      <c r="AF964" s="26" t="str">
        <f t="shared" si="1320"/>
        <v/>
      </c>
      <c r="AG964" s="24" t="str">
        <f t="shared" si="1320"/>
        <v/>
      </c>
      <c r="AH964" s="26" t="str">
        <f t="shared" si="1320"/>
        <v/>
      </c>
      <c r="AI964" s="26" t="str">
        <f t="shared" si="1320"/>
        <v/>
      </c>
      <c r="AJ964" s="26" t="str">
        <f t="shared" si="1320"/>
        <v/>
      </c>
      <c r="AK964" s="26" t="str">
        <f t="shared" si="1320"/>
        <v/>
      </c>
      <c r="AL964" s="26" t="str">
        <f t="shared" si="1320"/>
        <v/>
      </c>
      <c r="AM964" s="18" t="str">
        <f t="shared" si="1320"/>
        <v/>
      </c>
      <c r="AN964" s="9"/>
      <c r="AO964" s="152" t="str">
        <f t="shared" si="1379"/>
        <v/>
      </c>
      <c r="AP964" s="150" t="str">
        <f t="shared" si="1322"/>
        <v/>
      </c>
      <c r="AQ964" s="151" t="str">
        <f t="shared" si="1323"/>
        <v/>
      </c>
      <c r="AR964" s="107" t="str">
        <f t="shared" si="1324"/>
        <v/>
      </c>
      <c r="AS964" s="128" t="str">
        <f t="shared" si="1325"/>
        <v/>
      </c>
      <c r="AT964" s="114" t="str">
        <f t="shared" si="1380"/>
        <v/>
      </c>
      <c r="AU964" s="114" t="str">
        <f t="shared" si="1381"/>
        <v/>
      </c>
      <c r="AV964" s="114" t="str">
        <f t="shared" si="1382"/>
        <v/>
      </c>
      <c r="AW964" s="114" t="str">
        <f t="shared" si="1383"/>
        <v/>
      </c>
      <c r="AX964" s="117" t="str">
        <f t="shared" si="1384"/>
        <v/>
      </c>
      <c r="AY964" s="117" t="str">
        <f t="shared" si="1385"/>
        <v/>
      </c>
      <c r="AZ964" s="111" t="str">
        <f t="shared" si="1386"/>
        <v/>
      </c>
      <c r="BA964" s="133" t="str">
        <f t="shared" si="1387"/>
        <v/>
      </c>
      <c r="BB964" s="126" t="str">
        <f t="shared" si="1326"/>
        <v/>
      </c>
      <c r="BC964" s="126" t="str">
        <f t="shared" si="1327"/>
        <v/>
      </c>
      <c r="BD964" s="127" t="str">
        <f t="shared" si="1328"/>
        <v/>
      </c>
      <c r="BE964" s="115" t="str">
        <f t="shared" si="1329"/>
        <v/>
      </c>
      <c r="BF964" s="148" t="str">
        <f t="shared" si="1330"/>
        <v/>
      </c>
      <c r="BG964" s="126" t="str">
        <f t="shared" si="1331"/>
        <v/>
      </c>
      <c r="BH964" s="126" t="str">
        <f t="shared" si="1332"/>
        <v/>
      </c>
      <c r="BI964" s="126" t="str">
        <f t="shared" si="1333"/>
        <v/>
      </c>
      <c r="BJ964" s="126" t="str">
        <f t="shared" si="1334"/>
        <v/>
      </c>
      <c r="BK964" s="111" t="str">
        <f t="shared" si="1335"/>
        <v/>
      </c>
      <c r="BL964" s="118" t="str">
        <f t="shared" si="1388"/>
        <v/>
      </c>
      <c r="BM964" s="115" t="str">
        <f t="shared" si="1336"/>
        <v/>
      </c>
      <c r="BN964" s="110" t="str">
        <f t="shared" si="1337"/>
        <v/>
      </c>
      <c r="BO964" s="110" t="str">
        <f t="shared" si="1338"/>
        <v/>
      </c>
      <c r="BP964" s="111" t="str">
        <f t="shared" si="1389"/>
        <v/>
      </c>
      <c r="BQ964" s="110" t="str">
        <f t="shared" si="1390"/>
        <v/>
      </c>
      <c r="BR964" s="153"/>
      <c r="BS964" s="115" t="str">
        <f t="shared" si="1339"/>
        <v/>
      </c>
      <c r="BT964" s="132" t="str">
        <f t="shared" si="1315"/>
        <v/>
      </c>
      <c r="BU964" s="146" t="str">
        <f t="shared" si="1340"/>
        <v/>
      </c>
      <c r="BV964" s="115" t="str">
        <f t="shared" si="1341"/>
        <v/>
      </c>
      <c r="BW964" s="118" t="str">
        <f t="shared" si="1342"/>
        <v/>
      </c>
      <c r="BX964" s="119"/>
      <c r="BY964" s="111" t="str">
        <f t="shared" si="1343"/>
        <v/>
      </c>
      <c r="BZ964" s="111" t="str">
        <f t="shared" si="1344"/>
        <v/>
      </c>
      <c r="CA964" s="111" t="str">
        <f t="shared" si="1345"/>
        <v/>
      </c>
      <c r="CB964" s="142" t="str">
        <f t="shared" si="1346"/>
        <v/>
      </c>
      <c r="CC964" s="184" t="str">
        <f t="shared" si="1347"/>
        <v/>
      </c>
      <c r="CD964" s="115" t="str">
        <f t="shared" si="1348"/>
        <v/>
      </c>
      <c r="CE964" s="115" t="str">
        <f t="shared" si="1349"/>
        <v/>
      </c>
      <c r="CF964" s="125" t="str">
        <f t="shared" si="1350"/>
        <v/>
      </c>
      <c r="CG964" s="125" t="str">
        <f t="shared" si="1351"/>
        <v/>
      </c>
      <c r="CH964" s="149" t="str">
        <f t="shared" si="1352"/>
        <v/>
      </c>
      <c r="CI964" s="142" t="str">
        <f t="shared" si="1353"/>
        <v/>
      </c>
      <c r="CJ964" s="119"/>
      <c r="CK964" s="109"/>
      <c r="CL964" s="166" t="str">
        <f t="shared" si="1354"/>
        <v/>
      </c>
      <c r="CM964" s="166" t="str">
        <f t="shared" si="1355"/>
        <v/>
      </c>
      <c r="CN964" s="163" t="str">
        <f t="shared" si="1356"/>
        <v/>
      </c>
      <c r="CO964" s="164" t="str">
        <f t="shared" si="1357"/>
        <v/>
      </c>
      <c r="CP964" s="109"/>
      <c r="CQ964" s="163" t="str">
        <f t="shared" si="1358"/>
        <v/>
      </c>
      <c r="CR964" s="163" t="str">
        <f t="shared" si="1359"/>
        <v/>
      </c>
      <c r="CS964" s="109"/>
      <c r="CT964" s="112" t="str">
        <f t="shared" si="1391"/>
        <v/>
      </c>
      <c r="CU964" s="145" t="str">
        <f t="shared" si="1392"/>
        <v/>
      </c>
      <c r="CV964" s="111" t="str">
        <f t="shared" si="1393"/>
        <v/>
      </c>
      <c r="CW964" s="111" t="str">
        <f t="shared" si="1394"/>
        <v/>
      </c>
      <c r="CX964" s="109" t="str">
        <f t="shared" si="1360"/>
        <v/>
      </c>
      <c r="CY964" s="126" t="str">
        <f t="shared" si="1361"/>
        <v/>
      </c>
      <c r="CZ964" s="126" t="str">
        <f t="shared" si="1362"/>
        <v/>
      </c>
      <c r="DA964" s="126" t="str">
        <f t="shared" si="1363"/>
        <v/>
      </c>
      <c r="DB964" s="145" t="str">
        <f t="shared" si="1364"/>
        <v/>
      </c>
      <c r="DC964" s="143" t="str">
        <f t="shared" si="1365"/>
        <v/>
      </c>
      <c r="DD964" s="121"/>
      <c r="DE964" s="113" t="str">
        <f t="shared" si="1366"/>
        <v/>
      </c>
      <c r="DF964" s="113" t="str">
        <f t="shared" si="1367"/>
        <v/>
      </c>
      <c r="DG964" s="111" t="e">
        <f t="shared" si="1395"/>
        <v>#N/A</v>
      </c>
      <c r="DH964" s="108" t="str">
        <f t="shared" si="1368"/>
        <v/>
      </c>
      <c r="DI964" s="108" t="str">
        <f t="shared" si="1396"/>
        <v/>
      </c>
      <c r="DJ964" s="108" t="str">
        <f t="shared" si="1397"/>
        <v/>
      </c>
      <c r="DK964" s="108" t="str">
        <f t="shared" ref="DK964:DK1000" si="140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64" s="108" t="str">
        <f t="shared" si="1398"/>
        <v/>
      </c>
      <c r="DM964" s="108" t="str">
        <f t="shared" si="1399"/>
        <v/>
      </c>
      <c r="DN964" s="103"/>
      <c r="DO964" s="170" t="str">
        <f t="shared" si="1369"/>
        <v/>
      </c>
      <c r="DP964" s="170" t="str">
        <f t="shared" si="1370"/>
        <v/>
      </c>
      <c r="DQ964" s="170" t="str">
        <f t="shared" si="1371"/>
        <v/>
      </c>
      <c r="DR964" s="55" t="str">
        <f t="shared" si="1372"/>
        <v/>
      </c>
      <c r="DS964" s="55" t="str">
        <f t="shared" si="1373"/>
        <v/>
      </c>
      <c r="DT964" s="173" t="str">
        <f t="shared" si="1374"/>
        <v/>
      </c>
      <c r="DU964" s="55" t="str">
        <f t="shared" si="1375"/>
        <v/>
      </c>
      <c r="DV964" s="21" t="str">
        <f t="shared" si="1376"/>
        <v/>
      </c>
      <c r="DW964" s="11" t="str">
        <f t="shared" ref="DW964:DW1000" si="140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64" s="12" t="str">
        <f t="shared" si="1377"/>
        <v/>
      </c>
      <c r="DY964" s="15"/>
    </row>
    <row r="965" spans="1:129" ht="19.899999999999999" customHeight="1" x14ac:dyDescent="0.25">
      <c r="A965" s="47">
        <f t="shared" si="1378"/>
        <v>964</v>
      </c>
      <c r="B965" s="176"/>
      <c r="C965" s="194"/>
      <c r="D965" s="176"/>
      <c r="E965" s="194"/>
      <c r="F965" s="192"/>
      <c r="G965" s="193"/>
      <c r="H965" s="176"/>
      <c r="I965" s="176"/>
      <c r="J965" s="180"/>
      <c r="K965" s="180"/>
      <c r="L965" s="180"/>
      <c r="M965" s="40"/>
      <c r="N965" s="10" t="str">
        <f t="shared" si="1321"/>
        <v/>
      </c>
      <c r="O965" s="13"/>
      <c r="P965" s="26" t="str">
        <f t="shared" si="1319"/>
        <v/>
      </c>
      <c r="Q965" s="26" t="str">
        <f t="shared" si="1319"/>
        <v/>
      </c>
      <c r="R965" s="26" t="str">
        <f t="shared" si="1319"/>
        <v/>
      </c>
      <c r="S965" s="26" t="str">
        <f t="shared" si="1319"/>
        <v/>
      </c>
      <c r="T965" s="26" t="str">
        <f t="shared" si="1319"/>
        <v/>
      </c>
      <c r="U965" s="157" t="str">
        <f t="shared" si="1319"/>
        <v/>
      </c>
      <c r="V965" s="26" t="str">
        <f t="shared" si="1319"/>
        <v/>
      </c>
      <c r="W965" s="26" t="str">
        <f t="shared" si="1319"/>
        <v/>
      </c>
      <c r="X965" s="26" t="str">
        <f t="shared" si="1319"/>
        <v/>
      </c>
      <c r="Y965" s="24" t="str">
        <f t="shared" si="1319"/>
        <v/>
      </c>
      <c r="Z965" s="18" t="str">
        <f t="shared" si="1320"/>
        <v/>
      </c>
      <c r="AA965" s="24" t="str">
        <f t="shared" si="1320"/>
        <v/>
      </c>
      <c r="AB965" s="24" t="str">
        <f t="shared" si="1320"/>
        <v/>
      </c>
      <c r="AC965" s="26" t="str">
        <f t="shared" si="1320"/>
        <v/>
      </c>
      <c r="AD965" s="33" t="str">
        <f t="shared" si="1320"/>
        <v/>
      </c>
      <c r="AE965" s="24" t="str">
        <f t="shared" si="1320"/>
        <v/>
      </c>
      <c r="AF965" s="26" t="str">
        <f t="shared" si="1320"/>
        <v/>
      </c>
      <c r="AG965" s="24" t="str">
        <f t="shared" si="1320"/>
        <v/>
      </c>
      <c r="AH965" s="26" t="str">
        <f t="shared" si="1320"/>
        <v/>
      </c>
      <c r="AI965" s="26" t="str">
        <f t="shared" si="1320"/>
        <v/>
      </c>
      <c r="AJ965" s="26" t="str">
        <f t="shared" si="1320"/>
        <v/>
      </c>
      <c r="AK965" s="26" t="str">
        <f t="shared" si="1320"/>
        <v/>
      </c>
      <c r="AL965" s="26" t="str">
        <f t="shared" si="1320"/>
        <v/>
      </c>
      <c r="AM965" s="18" t="str">
        <f t="shared" si="1320"/>
        <v/>
      </c>
      <c r="AN965" s="9"/>
      <c r="AO965" s="152" t="str">
        <f t="shared" si="1379"/>
        <v/>
      </c>
      <c r="AP965" s="150" t="str">
        <f t="shared" si="1322"/>
        <v/>
      </c>
      <c r="AQ965" s="151" t="str">
        <f t="shared" si="1323"/>
        <v/>
      </c>
      <c r="AR965" s="107" t="str">
        <f t="shared" si="1324"/>
        <v/>
      </c>
      <c r="AS965" s="128" t="str">
        <f t="shared" si="1325"/>
        <v/>
      </c>
      <c r="AT965" s="114" t="str">
        <f t="shared" si="1380"/>
        <v/>
      </c>
      <c r="AU965" s="114" t="str">
        <f t="shared" si="1381"/>
        <v/>
      </c>
      <c r="AV965" s="114" t="str">
        <f t="shared" si="1382"/>
        <v/>
      </c>
      <c r="AW965" s="114" t="str">
        <f t="shared" si="1383"/>
        <v/>
      </c>
      <c r="AX965" s="117" t="str">
        <f t="shared" si="1384"/>
        <v/>
      </c>
      <c r="AY965" s="117" t="str">
        <f t="shared" si="1385"/>
        <v/>
      </c>
      <c r="AZ965" s="111" t="str">
        <f t="shared" si="1386"/>
        <v/>
      </c>
      <c r="BA965" s="133" t="str">
        <f t="shared" si="1387"/>
        <v/>
      </c>
      <c r="BB965" s="126" t="str">
        <f t="shared" si="1326"/>
        <v/>
      </c>
      <c r="BC965" s="126" t="str">
        <f t="shared" si="1327"/>
        <v/>
      </c>
      <c r="BD965" s="127" t="str">
        <f t="shared" si="1328"/>
        <v/>
      </c>
      <c r="BE965" s="115" t="str">
        <f t="shared" si="1329"/>
        <v/>
      </c>
      <c r="BF965" s="148" t="str">
        <f t="shared" si="1330"/>
        <v/>
      </c>
      <c r="BG965" s="126" t="str">
        <f t="shared" si="1331"/>
        <v/>
      </c>
      <c r="BH965" s="126" t="str">
        <f t="shared" si="1332"/>
        <v/>
      </c>
      <c r="BI965" s="126" t="str">
        <f t="shared" si="1333"/>
        <v/>
      </c>
      <c r="BJ965" s="126" t="str">
        <f t="shared" si="1334"/>
        <v/>
      </c>
      <c r="BK965" s="111" t="str">
        <f t="shared" si="1335"/>
        <v/>
      </c>
      <c r="BL965" s="118" t="str">
        <f t="shared" si="1388"/>
        <v/>
      </c>
      <c r="BM965" s="115" t="str">
        <f t="shared" si="1336"/>
        <v/>
      </c>
      <c r="BN965" s="110" t="str">
        <f t="shared" si="1337"/>
        <v/>
      </c>
      <c r="BO965" s="110" t="str">
        <f t="shared" si="1338"/>
        <v/>
      </c>
      <c r="BP965" s="111" t="str">
        <f t="shared" si="1389"/>
        <v/>
      </c>
      <c r="BQ965" s="110" t="str">
        <f t="shared" si="1390"/>
        <v/>
      </c>
      <c r="BR965" s="153"/>
      <c r="BS965" s="115" t="str">
        <f t="shared" si="1339"/>
        <v/>
      </c>
      <c r="BT965" s="132" t="str">
        <f t="shared" ref="BT965:BT1000" si="1402">IF(AND(ISNUMBER(INDEX(D25_bolus,n-1)),ISNUMBER(INDEX(D25_bolus,n-2)),ISNUMBER(INDEX(D25_bolus,n-3))),3,
IF(AND(ISNUMBER(INDEX(D25_bolus,n-1)),ISNUMBER(INDEX(D25_bolus,n-2))),2,
IF(AND(ISNUMBER(INDEX(D25_bolus,n-1))),1,
"")))</f>
        <v/>
      </c>
      <c r="BU965" s="146" t="str">
        <f t="shared" si="1340"/>
        <v/>
      </c>
      <c r="BV965" s="115" t="str">
        <f t="shared" si="1341"/>
        <v/>
      </c>
      <c r="BW965" s="118" t="str">
        <f t="shared" si="1342"/>
        <v/>
      </c>
      <c r="BX965" s="119"/>
      <c r="BY965" s="111" t="str">
        <f t="shared" si="1343"/>
        <v/>
      </c>
      <c r="BZ965" s="111" t="str">
        <f t="shared" si="1344"/>
        <v/>
      </c>
      <c r="CA965" s="111" t="str">
        <f t="shared" si="1345"/>
        <v/>
      </c>
      <c r="CB965" s="142" t="str">
        <f t="shared" si="1346"/>
        <v/>
      </c>
      <c r="CC965" s="184" t="str">
        <f t="shared" si="1347"/>
        <v/>
      </c>
      <c r="CD965" s="115" t="str">
        <f t="shared" si="1348"/>
        <v/>
      </c>
      <c r="CE965" s="115" t="str">
        <f t="shared" si="1349"/>
        <v/>
      </c>
      <c r="CF965" s="125" t="str">
        <f t="shared" si="1350"/>
        <v/>
      </c>
      <c r="CG965" s="125" t="str">
        <f t="shared" si="1351"/>
        <v/>
      </c>
      <c r="CH965" s="149" t="str">
        <f t="shared" si="1352"/>
        <v/>
      </c>
      <c r="CI965" s="142" t="str">
        <f t="shared" si="1353"/>
        <v/>
      </c>
      <c r="CJ965" s="119"/>
      <c r="CK965" s="109"/>
      <c r="CL965" s="166" t="str">
        <f t="shared" si="1354"/>
        <v/>
      </c>
      <c r="CM965" s="166" t="str">
        <f t="shared" si="1355"/>
        <v/>
      </c>
      <c r="CN965" s="163" t="str">
        <f t="shared" si="1356"/>
        <v/>
      </c>
      <c r="CO965" s="164" t="str">
        <f t="shared" si="1357"/>
        <v/>
      </c>
      <c r="CP965" s="109"/>
      <c r="CQ965" s="163" t="str">
        <f t="shared" si="1358"/>
        <v/>
      </c>
      <c r="CR965" s="163" t="str">
        <f t="shared" si="1359"/>
        <v/>
      </c>
      <c r="CS965" s="109"/>
      <c r="CT965" s="112" t="str">
        <f t="shared" si="1391"/>
        <v/>
      </c>
      <c r="CU965" s="145" t="str">
        <f t="shared" si="1392"/>
        <v/>
      </c>
      <c r="CV965" s="111" t="str">
        <f t="shared" si="1393"/>
        <v/>
      </c>
      <c r="CW965" s="111" t="str">
        <f t="shared" si="1394"/>
        <v/>
      </c>
      <c r="CX965" s="109" t="str">
        <f t="shared" si="1360"/>
        <v/>
      </c>
      <c r="CY965" s="126" t="str">
        <f t="shared" si="1361"/>
        <v/>
      </c>
      <c r="CZ965" s="126" t="str">
        <f t="shared" si="1362"/>
        <v/>
      </c>
      <c r="DA965" s="126" t="str">
        <f t="shared" si="1363"/>
        <v/>
      </c>
      <c r="DB965" s="145" t="str">
        <f t="shared" si="1364"/>
        <v/>
      </c>
      <c r="DC965" s="143" t="str">
        <f t="shared" si="1365"/>
        <v/>
      </c>
      <c r="DD965" s="121"/>
      <c r="DE965" s="113" t="str">
        <f t="shared" si="1366"/>
        <v/>
      </c>
      <c r="DF965" s="113" t="str">
        <f t="shared" si="1367"/>
        <v/>
      </c>
      <c r="DG965" s="111" t="e">
        <f t="shared" si="1395"/>
        <v>#N/A</v>
      </c>
      <c r="DH965" s="108" t="str">
        <f t="shared" si="1368"/>
        <v/>
      </c>
      <c r="DI965" s="108" t="str">
        <f t="shared" si="1396"/>
        <v/>
      </c>
      <c r="DJ965" s="108" t="str">
        <f t="shared" si="1397"/>
        <v/>
      </c>
      <c r="DK965" s="108" t="str">
        <f t="shared" si="1400"/>
        <v/>
      </c>
      <c r="DL965" s="108" t="str">
        <f t="shared" si="1398"/>
        <v/>
      </c>
      <c r="DM965" s="108" t="str">
        <f t="shared" si="1399"/>
        <v/>
      </c>
      <c r="DN965" s="103"/>
      <c r="DO965" s="170" t="str">
        <f t="shared" si="1369"/>
        <v/>
      </c>
      <c r="DP965" s="170" t="str">
        <f t="shared" si="1370"/>
        <v/>
      </c>
      <c r="DQ965" s="170" t="str">
        <f t="shared" si="1371"/>
        <v/>
      </c>
      <c r="DR965" s="55" t="str">
        <f t="shared" si="1372"/>
        <v/>
      </c>
      <c r="DS965" s="55" t="str">
        <f t="shared" si="1373"/>
        <v/>
      </c>
      <c r="DT965" s="173" t="str">
        <f t="shared" si="1374"/>
        <v/>
      </c>
      <c r="DU965" s="55" t="str">
        <f t="shared" si="1375"/>
        <v/>
      </c>
      <c r="DV965" s="21" t="str">
        <f t="shared" si="1376"/>
        <v/>
      </c>
      <c r="DW965" s="11" t="str">
        <f t="shared" si="1401"/>
        <v/>
      </c>
      <c r="DX965" s="12" t="str">
        <f t="shared" si="1377"/>
        <v/>
      </c>
      <c r="DY965" s="15"/>
    </row>
    <row r="966" spans="1:129" ht="19.899999999999999" customHeight="1" x14ac:dyDescent="0.25">
      <c r="A966" s="47">
        <f t="shared" si="1378"/>
        <v>965</v>
      </c>
      <c r="B966" s="176"/>
      <c r="C966" s="194"/>
      <c r="D966" s="176"/>
      <c r="E966" s="194"/>
      <c r="F966" s="192"/>
      <c r="G966" s="193"/>
      <c r="H966" s="176"/>
      <c r="I966" s="176"/>
      <c r="J966" s="180"/>
      <c r="K966" s="180"/>
      <c r="L966" s="180"/>
      <c r="M966" s="40"/>
      <c r="N966" s="10" t="str">
        <f t="shared" si="1321"/>
        <v/>
      </c>
      <c r="O966" s="13"/>
      <c r="P966" s="26" t="str">
        <f t="shared" si="1319"/>
        <v/>
      </c>
      <c r="Q966" s="26" t="str">
        <f t="shared" si="1319"/>
        <v/>
      </c>
      <c r="R966" s="26" t="str">
        <f t="shared" si="1319"/>
        <v/>
      </c>
      <c r="S966" s="26" t="str">
        <f t="shared" si="1319"/>
        <v/>
      </c>
      <c r="T966" s="26" t="str">
        <f t="shared" si="1319"/>
        <v/>
      </c>
      <c r="U966" s="157" t="str">
        <f t="shared" si="1319"/>
        <v/>
      </c>
      <c r="V966" s="26" t="str">
        <f t="shared" si="1319"/>
        <v/>
      </c>
      <c r="W966" s="26" t="str">
        <f t="shared" si="1319"/>
        <v/>
      </c>
      <c r="X966" s="26" t="str">
        <f t="shared" si="1319"/>
        <v/>
      </c>
      <c r="Y966" s="24" t="str">
        <f t="shared" si="1319"/>
        <v/>
      </c>
      <c r="Z966" s="18" t="str">
        <f t="shared" si="1320"/>
        <v/>
      </c>
      <c r="AA966" s="24" t="str">
        <f t="shared" si="1320"/>
        <v/>
      </c>
      <c r="AB966" s="24" t="str">
        <f t="shared" si="1320"/>
        <v/>
      </c>
      <c r="AC966" s="26" t="str">
        <f t="shared" si="1320"/>
        <v/>
      </c>
      <c r="AD966" s="33" t="str">
        <f t="shared" si="1320"/>
        <v/>
      </c>
      <c r="AE966" s="24" t="str">
        <f t="shared" si="1320"/>
        <v/>
      </c>
      <c r="AF966" s="26" t="str">
        <f t="shared" si="1320"/>
        <v/>
      </c>
      <c r="AG966" s="24" t="str">
        <f t="shared" si="1320"/>
        <v/>
      </c>
      <c r="AH966" s="26" t="str">
        <f t="shared" si="1320"/>
        <v/>
      </c>
      <c r="AI966" s="26" t="str">
        <f t="shared" si="1320"/>
        <v/>
      </c>
      <c r="AJ966" s="26" t="str">
        <f t="shared" si="1320"/>
        <v/>
      </c>
      <c r="AK966" s="26" t="str">
        <f t="shared" si="1320"/>
        <v/>
      </c>
      <c r="AL966" s="26" t="str">
        <f t="shared" si="1320"/>
        <v/>
      </c>
      <c r="AM966" s="18" t="str">
        <f t="shared" si="1320"/>
        <v/>
      </c>
      <c r="AN966" s="9"/>
      <c r="AO966" s="152" t="str">
        <f t="shared" si="1379"/>
        <v/>
      </c>
      <c r="AP966" s="150" t="str">
        <f t="shared" si="1322"/>
        <v/>
      </c>
      <c r="AQ966" s="151" t="str">
        <f t="shared" si="1323"/>
        <v/>
      </c>
      <c r="AR966" s="107" t="str">
        <f t="shared" si="1324"/>
        <v/>
      </c>
      <c r="AS966" s="128" t="str">
        <f t="shared" si="1325"/>
        <v/>
      </c>
      <c r="AT966" s="114" t="str">
        <f t="shared" si="1380"/>
        <v/>
      </c>
      <c r="AU966" s="114" t="str">
        <f t="shared" si="1381"/>
        <v/>
      </c>
      <c r="AV966" s="114" t="str">
        <f t="shared" si="1382"/>
        <v/>
      </c>
      <c r="AW966" s="114" t="str">
        <f t="shared" si="1383"/>
        <v/>
      </c>
      <c r="AX966" s="117" t="str">
        <f t="shared" si="1384"/>
        <v/>
      </c>
      <c r="AY966" s="117" t="str">
        <f t="shared" si="1385"/>
        <v/>
      </c>
      <c r="AZ966" s="111" t="str">
        <f t="shared" si="1386"/>
        <v/>
      </c>
      <c r="BA966" s="133" t="str">
        <f t="shared" si="1387"/>
        <v/>
      </c>
      <c r="BB966" s="126" t="str">
        <f t="shared" si="1326"/>
        <v/>
      </c>
      <c r="BC966" s="126" t="str">
        <f t="shared" si="1327"/>
        <v/>
      </c>
      <c r="BD966" s="127" t="str">
        <f t="shared" si="1328"/>
        <v/>
      </c>
      <c r="BE966" s="115" t="str">
        <f t="shared" si="1329"/>
        <v/>
      </c>
      <c r="BF966" s="148" t="str">
        <f t="shared" si="1330"/>
        <v/>
      </c>
      <c r="BG966" s="126" t="str">
        <f t="shared" si="1331"/>
        <v/>
      </c>
      <c r="BH966" s="126" t="str">
        <f t="shared" si="1332"/>
        <v/>
      </c>
      <c r="BI966" s="126" t="str">
        <f t="shared" si="1333"/>
        <v/>
      </c>
      <c r="BJ966" s="126" t="str">
        <f t="shared" si="1334"/>
        <v/>
      </c>
      <c r="BK966" s="111" t="str">
        <f t="shared" si="1335"/>
        <v/>
      </c>
      <c r="BL966" s="118" t="str">
        <f t="shared" si="1388"/>
        <v/>
      </c>
      <c r="BM966" s="115" t="str">
        <f t="shared" si="1336"/>
        <v/>
      </c>
      <c r="BN966" s="110" t="str">
        <f t="shared" si="1337"/>
        <v/>
      </c>
      <c r="BO966" s="110" t="str">
        <f t="shared" si="1338"/>
        <v/>
      </c>
      <c r="BP966" s="111" t="str">
        <f t="shared" si="1389"/>
        <v/>
      </c>
      <c r="BQ966" s="110" t="str">
        <f t="shared" si="1390"/>
        <v/>
      </c>
      <c r="BR966" s="153"/>
      <c r="BS966" s="115" t="str">
        <f t="shared" si="1339"/>
        <v/>
      </c>
      <c r="BT966" s="132" t="str">
        <f t="shared" si="1402"/>
        <v/>
      </c>
      <c r="BU966" s="146" t="str">
        <f t="shared" si="1340"/>
        <v/>
      </c>
      <c r="BV966" s="115" t="str">
        <f t="shared" si="1341"/>
        <v/>
      </c>
      <c r="BW966" s="118" t="str">
        <f t="shared" si="1342"/>
        <v/>
      </c>
      <c r="BX966" s="119"/>
      <c r="BY966" s="111" t="str">
        <f t="shared" si="1343"/>
        <v/>
      </c>
      <c r="BZ966" s="111" t="str">
        <f t="shared" si="1344"/>
        <v/>
      </c>
      <c r="CA966" s="111" t="str">
        <f t="shared" si="1345"/>
        <v/>
      </c>
      <c r="CB966" s="142" t="str">
        <f t="shared" si="1346"/>
        <v/>
      </c>
      <c r="CC966" s="184" t="str">
        <f t="shared" si="1347"/>
        <v/>
      </c>
      <c r="CD966" s="115" t="str">
        <f t="shared" si="1348"/>
        <v/>
      </c>
      <c r="CE966" s="115" t="str">
        <f t="shared" si="1349"/>
        <v/>
      </c>
      <c r="CF966" s="125" t="str">
        <f t="shared" si="1350"/>
        <v/>
      </c>
      <c r="CG966" s="125" t="str">
        <f t="shared" si="1351"/>
        <v/>
      </c>
      <c r="CH966" s="149" t="str">
        <f t="shared" si="1352"/>
        <v/>
      </c>
      <c r="CI966" s="142" t="str">
        <f t="shared" si="1353"/>
        <v/>
      </c>
      <c r="CJ966" s="119"/>
      <c r="CK966" s="109"/>
      <c r="CL966" s="166" t="str">
        <f t="shared" si="1354"/>
        <v/>
      </c>
      <c r="CM966" s="166" t="str">
        <f t="shared" si="1355"/>
        <v/>
      </c>
      <c r="CN966" s="163" t="str">
        <f t="shared" si="1356"/>
        <v/>
      </c>
      <c r="CO966" s="164" t="str">
        <f t="shared" si="1357"/>
        <v/>
      </c>
      <c r="CP966" s="109"/>
      <c r="CQ966" s="163" t="str">
        <f t="shared" si="1358"/>
        <v/>
      </c>
      <c r="CR966" s="163" t="str">
        <f t="shared" si="1359"/>
        <v/>
      </c>
      <c r="CS966" s="109"/>
      <c r="CT966" s="112" t="str">
        <f t="shared" si="1391"/>
        <v/>
      </c>
      <c r="CU966" s="145" t="str">
        <f t="shared" si="1392"/>
        <v/>
      </c>
      <c r="CV966" s="111" t="str">
        <f t="shared" si="1393"/>
        <v/>
      </c>
      <c r="CW966" s="111" t="str">
        <f t="shared" si="1394"/>
        <v/>
      </c>
      <c r="CX966" s="109" t="str">
        <f t="shared" si="1360"/>
        <v/>
      </c>
      <c r="CY966" s="126" t="str">
        <f t="shared" si="1361"/>
        <v/>
      </c>
      <c r="CZ966" s="126" t="str">
        <f t="shared" si="1362"/>
        <v/>
      </c>
      <c r="DA966" s="126" t="str">
        <f t="shared" si="1363"/>
        <v/>
      </c>
      <c r="DB966" s="145" t="str">
        <f t="shared" si="1364"/>
        <v/>
      </c>
      <c r="DC966" s="143" t="str">
        <f t="shared" si="1365"/>
        <v/>
      </c>
      <c r="DD966" s="121"/>
      <c r="DE966" s="113" t="str">
        <f t="shared" si="1366"/>
        <v/>
      </c>
      <c r="DF966" s="113" t="str">
        <f t="shared" si="1367"/>
        <v/>
      </c>
      <c r="DG966" s="111" t="e">
        <f t="shared" si="1395"/>
        <v>#N/A</v>
      </c>
      <c r="DH966" s="108" t="str">
        <f t="shared" si="1368"/>
        <v/>
      </c>
      <c r="DI966" s="108" t="str">
        <f t="shared" si="1396"/>
        <v/>
      </c>
      <c r="DJ966" s="108" t="str">
        <f t="shared" si="1397"/>
        <v/>
      </c>
      <c r="DK966" s="108" t="str">
        <f t="shared" si="1400"/>
        <v/>
      </c>
      <c r="DL966" s="108" t="str">
        <f t="shared" si="1398"/>
        <v/>
      </c>
      <c r="DM966" s="108" t="str">
        <f t="shared" si="1399"/>
        <v/>
      </c>
      <c r="DN966" s="103"/>
      <c r="DO966" s="170" t="str">
        <f t="shared" si="1369"/>
        <v/>
      </c>
      <c r="DP966" s="170" t="str">
        <f t="shared" si="1370"/>
        <v/>
      </c>
      <c r="DQ966" s="170" t="str">
        <f t="shared" si="1371"/>
        <v/>
      </c>
      <c r="DR966" s="55" t="str">
        <f t="shared" si="1372"/>
        <v/>
      </c>
      <c r="DS966" s="55" t="str">
        <f t="shared" si="1373"/>
        <v/>
      </c>
      <c r="DT966" s="173" t="str">
        <f t="shared" si="1374"/>
        <v/>
      </c>
      <c r="DU966" s="55" t="str">
        <f t="shared" si="1375"/>
        <v/>
      </c>
      <c r="DV966" s="21" t="str">
        <f t="shared" si="1376"/>
        <v/>
      </c>
      <c r="DW966" s="11" t="str">
        <f t="shared" si="1401"/>
        <v/>
      </c>
      <c r="DX966" s="12" t="str">
        <f t="shared" si="1377"/>
        <v/>
      </c>
      <c r="DY966" s="15"/>
    </row>
    <row r="967" spans="1:129" ht="19.899999999999999" customHeight="1" x14ac:dyDescent="0.25">
      <c r="A967" s="47">
        <f t="shared" si="1378"/>
        <v>966</v>
      </c>
      <c r="B967" s="176"/>
      <c r="C967" s="194"/>
      <c r="D967" s="176"/>
      <c r="E967" s="194"/>
      <c r="F967" s="192"/>
      <c r="G967" s="193"/>
      <c r="H967" s="176"/>
      <c r="I967" s="176"/>
      <c r="J967" s="180"/>
      <c r="K967" s="180"/>
      <c r="L967" s="180"/>
      <c r="M967" s="40"/>
      <c r="N967" s="10" t="str">
        <f t="shared" si="1321"/>
        <v/>
      </c>
      <c r="O967" s="13"/>
      <c r="P967" s="26" t="str">
        <f t="shared" si="1319"/>
        <v/>
      </c>
      <c r="Q967" s="26" t="str">
        <f t="shared" si="1319"/>
        <v/>
      </c>
      <c r="R967" s="26" t="str">
        <f t="shared" si="1319"/>
        <v/>
      </c>
      <c r="S967" s="26" t="str">
        <f t="shared" si="1319"/>
        <v/>
      </c>
      <c r="T967" s="26" t="str">
        <f t="shared" si="1319"/>
        <v/>
      </c>
      <c r="U967" s="157" t="str">
        <f t="shared" si="1319"/>
        <v/>
      </c>
      <c r="V967" s="26" t="str">
        <f t="shared" si="1319"/>
        <v/>
      </c>
      <c r="W967" s="26" t="str">
        <f t="shared" si="1319"/>
        <v/>
      </c>
      <c r="X967" s="26" t="str">
        <f t="shared" si="1319"/>
        <v/>
      </c>
      <c r="Y967" s="24" t="str">
        <f t="shared" si="1319"/>
        <v/>
      </c>
      <c r="Z967" s="18" t="str">
        <f t="shared" si="1320"/>
        <v/>
      </c>
      <c r="AA967" s="24" t="str">
        <f t="shared" si="1320"/>
        <v/>
      </c>
      <c r="AB967" s="24" t="str">
        <f t="shared" si="1320"/>
        <v/>
      </c>
      <c r="AC967" s="26" t="str">
        <f t="shared" si="1320"/>
        <v/>
      </c>
      <c r="AD967" s="33" t="str">
        <f t="shared" si="1320"/>
        <v/>
      </c>
      <c r="AE967" s="24" t="str">
        <f t="shared" si="1320"/>
        <v/>
      </c>
      <c r="AF967" s="26" t="str">
        <f t="shared" si="1320"/>
        <v/>
      </c>
      <c r="AG967" s="24" t="str">
        <f t="shared" si="1320"/>
        <v/>
      </c>
      <c r="AH967" s="26" t="str">
        <f t="shared" si="1320"/>
        <v/>
      </c>
      <c r="AI967" s="26" t="str">
        <f t="shared" si="1320"/>
        <v/>
      </c>
      <c r="AJ967" s="26" t="str">
        <f t="shared" si="1320"/>
        <v/>
      </c>
      <c r="AK967" s="26" t="str">
        <f t="shared" si="1320"/>
        <v/>
      </c>
      <c r="AL967" s="26" t="str">
        <f t="shared" si="1320"/>
        <v/>
      </c>
      <c r="AM967" s="18" t="str">
        <f t="shared" si="1320"/>
        <v/>
      </c>
      <c r="AN967" s="9"/>
      <c r="AO967" s="152" t="str">
        <f t="shared" si="1379"/>
        <v/>
      </c>
      <c r="AP967" s="150" t="str">
        <f t="shared" si="1322"/>
        <v/>
      </c>
      <c r="AQ967" s="151" t="str">
        <f t="shared" si="1323"/>
        <v/>
      </c>
      <c r="AR967" s="107" t="str">
        <f t="shared" si="1324"/>
        <v/>
      </c>
      <c r="AS967" s="128" t="str">
        <f t="shared" si="1325"/>
        <v/>
      </c>
      <c r="AT967" s="114" t="str">
        <f t="shared" si="1380"/>
        <v/>
      </c>
      <c r="AU967" s="114" t="str">
        <f t="shared" si="1381"/>
        <v/>
      </c>
      <c r="AV967" s="114" t="str">
        <f t="shared" si="1382"/>
        <v/>
      </c>
      <c r="AW967" s="114" t="str">
        <f t="shared" si="1383"/>
        <v/>
      </c>
      <c r="AX967" s="117" t="str">
        <f t="shared" si="1384"/>
        <v/>
      </c>
      <c r="AY967" s="117" t="str">
        <f t="shared" si="1385"/>
        <v/>
      </c>
      <c r="AZ967" s="111" t="str">
        <f t="shared" si="1386"/>
        <v/>
      </c>
      <c r="BA967" s="133" t="str">
        <f t="shared" si="1387"/>
        <v/>
      </c>
      <c r="BB967" s="126" t="str">
        <f t="shared" si="1326"/>
        <v/>
      </c>
      <c r="BC967" s="126" t="str">
        <f t="shared" si="1327"/>
        <v/>
      </c>
      <c r="BD967" s="127" t="str">
        <f t="shared" si="1328"/>
        <v/>
      </c>
      <c r="BE967" s="115" t="str">
        <f t="shared" si="1329"/>
        <v/>
      </c>
      <c r="BF967" s="148" t="str">
        <f t="shared" si="1330"/>
        <v/>
      </c>
      <c r="BG967" s="126" t="str">
        <f t="shared" si="1331"/>
        <v/>
      </c>
      <c r="BH967" s="126" t="str">
        <f t="shared" si="1332"/>
        <v/>
      </c>
      <c r="BI967" s="126" t="str">
        <f t="shared" si="1333"/>
        <v/>
      </c>
      <c r="BJ967" s="126" t="str">
        <f t="shared" si="1334"/>
        <v/>
      </c>
      <c r="BK967" s="111" t="str">
        <f t="shared" si="1335"/>
        <v/>
      </c>
      <c r="BL967" s="118" t="str">
        <f t="shared" si="1388"/>
        <v/>
      </c>
      <c r="BM967" s="115" t="str">
        <f t="shared" si="1336"/>
        <v/>
      </c>
      <c r="BN967" s="110" t="str">
        <f t="shared" si="1337"/>
        <v/>
      </c>
      <c r="BO967" s="110" t="str">
        <f t="shared" si="1338"/>
        <v/>
      </c>
      <c r="BP967" s="111" t="str">
        <f t="shared" si="1389"/>
        <v/>
      </c>
      <c r="BQ967" s="110" t="str">
        <f t="shared" si="1390"/>
        <v/>
      </c>
      <c r="BR967" s="153"/>
      <c r="BS967" s="115" t="str">
        <f t="shared" si="1339"/>
        <v/>
      </c>
      <c r="BT967" s="132" t="str">
        <f t="shared" si="1402"/>
        <v/>
      </c>
      <c r="BU967" s="146" t="str">
        <f t="shared" si="1340"/>
        <v/>
      </c>
      <c r="BV967" s="115" t="str">
        <f t="shared" si="1341"/>
        <v/>
      </c>
      <c r="BW967" s="118" t="str">
        <f t="shared" si="1342"/>
        <v/>
      </c>
      <c r="BX967" s="119"/>
      <c r="BY967" s="111" t="str">
        <f t="shared" si="1343"/>
        <v/>
      </c>
      <c r="BZ967" s="111" t="str">
        <f t="shared" si="1344"/>
        <v/>
      </c>
      <c r="CA967" s="111" t="str">
        <f t="shared" si="1345"/>
        <v/>
      </c>
      <c r="CB967" s="142" t="str">
        <f t="shared" si="1346"/>
        <v/>
      </c>
      <c r="CC967" s="184" t="str">
        <f t="shared" si="1347"/>
        <v/>
      </c>
      <c r="CD967" s="115" t="str">
        <f t="shared" si="1348"/>
        <v/>
      </c>
      <c r="CE967" s="115" t="str">
        <f t="shared" si="1349"/>
        <v/>
      </c>
      <c r="CF967" s="125" t="str">
        <f t="shared" si="1350"/>
        <v/>
      </c>
      <c r="CG967" s="125" t="str">
        <f t="shared" si="1351"/>
        <v/>
      </c>
      <c r="CH967" s="149" t="str">
        <f t="shared" si="1352"/>
        <v/>
      </c>
      <c r="CI967" s="142" t="str">
        <f t="shared" si="1353"/>
        <v/>
      </c>
      <c r="CJ967" s="119"/>
      <c r="CK967" s="109"/>
      <c r="CL967" s="166" t="str">
        <f t="shared" si="1354"/>
        <v/>
      </c>
      <c r="CM967" s="166" t="str">
        <f t="shared" si="1355"/>
        <v/>
      </c>
      <c r="CN967" s="163" t="str">
        <f t="shared" si="1356"/>
        <v/>
      </c>
      <c r="CO967" s="164" t="str">
        <f t="shared" si="1357"/>
        <v/>
      </c>
      <c r="CP967" s="109"/>
      <c r="CQ967" s="163" t="str">
        <f t="shared" si="1358"/>
        <v/>
      </c>
      <c r="CR967" s="163" t="str">
        <f t="shared" si="1359"/>
        <v/>
      </c>
      <c r="CS967" s="109"/>
      <c r="CT967" s="112" t="str">
        <f t="shared" si="1391"/>
        <v/>
      </c>
      <c r="CU967" s="145" t="str">
        <f t="shared" si="1392"/>
        <v/>
      </c>
      <c r="CV967" s="111" t="str">
        <f t="shared" si="1393"/>
        <v/>
      </c>
      <c r="CW967" s="111" t="str">
        <f t="shared" si="1394"/>
        <v/>
      </c>
      <c r="CX967" s="109" t="str">
        <f t="shared" si="1360"/>
        <v/>
      </c>
      <c r="CY967" s="126" t="str">
        <f t="shared" si="1361"/>
        <v/>
      </c>
      <c r="CZ967" s="126" t="str">
        <f t="shared" si="1362"/>
        <v/>
      </c>
      <c r="DA967" s="126" t="str">
        <f t="shared" si="1363"/>
        <v/>
      </c>
      <c r="DB967" s="145" t="str">
        <f t="shared" si="1364"/>
        <v/>
      </c>
      <c r="DC967" s="143" t="str">
        <f t="shared" si="1365"/>
        <v/>
      </c>
      <c r="DD967" s="121"/>
      <c r="DE967" s="113" t="str">
        <f t="shared" si="1366"/>
        <v/>
      </c>
      <c r="DF967" s="113" t="str">
        <f t="shared" si="1367"/>
        <v/>
      </c>
      <c r="DG967" s="111" t="e">
        <f t="shared" si="1395"/>
        <v>#N/A</v>
      </c>
      <c r="DH967" s="108" t="str">
        <f t="shared" si="1368"/>
        <v/>
      </c>
      <c r="DI967" s="108" t="str">
        <f t="shared" si="1396"/>
        <v/>
      </c>
      <c r="DJ967" s="108" t="str">
        <f t="shared" si="1397"/>
        <v/>
      </c>
      <c r="DK967" s="108" t="str">
        <f t="shared" si="1400"/>
        <v/>
      </c>
      <c r="DL967" s="108" t="str">
        <f t="shared" si="1398"/>
        <v/>
      </c>
      <c r="DM967" s="108" t="str">
        <f t="shared" si="1399"/>
        <v/>
      </c>
      <c r="DN967" s="103"/>
      <c r="DO967" s="170" t="str">
        <f t="shared" si="1369"/>
        <v/>
      </c>
      <c r="DP967" s="170" t="str">
        <f t="shared" si="1370"/>
        <v/>
      </c>
      <c r="DQ967" s="170" t="str">
        <f t="shared" si="1371"/>
        <v/>
      </c>
      <c r="DR967" s="55" t="str">
        <f t="shared" si="1372"/>
        <v/>
      </c>
      <c r="DS967" s="55" t="str">
        <f t="shared" si="1373"/>
        <v/>
      </c>
      <c r="DT967" s="173" t="str">
        <f t="shared" si="1374"/>
        <v/>
      </c>
      <c r="DU967" s="55" t="str">
        <f t="shared" si="1375"/>
        <v/>
      </c>
      <c r="DV967" s="21" t="str">
        <f t="shared" si="1376"/>
        <v/>
      </c>
      <c r="DW967" s="11" t="str">
        <f t="shared" si="1401"/>
        <v/>
      </c>
      <c r="DX967" s="12" t="str">
        <f t="shared" si="1377"/>
        <v/>
      </c>
      <c r="DY967" s="15"/>
    </row>
    <row r="968" spans="1:129" ht="19.899999999999999" customHeight="1" x14ac:dyDescent="0.25">
      <c r="A968" s="47">
        <f t="shared" si="1378"/>
        <v>967</v>
      </c>
      <c r="B968" s="176"/>
      <c r="C968" s="194"/>
      <c r="D968" s="176"/>
      <c r="E968" s="194"/>
      <c r="F968" s="192"/>
      <c r="G968" s="193"/>
      <c r="H968" s="176"/>
      <c r="I968" s="176"/>
      <c r="J968" s="180"/>
      <c r="K968" s="180"/>
      <c r="L968" s="180"/>
      <c r="M968" s="40"/>
      <c r="N968" s="10" t="str">
        <f t="shared" si="1321"/>
        <v/>
      </c>
      <c r="O968" s="13"/>
      <c r="P968" s="26" t="str">
        <f t="shared" si="1319"/>
        <v/>
      </c>
      <c r="Q968" s="26" t="str">
        <f t="shared" si="1319"/>
        <v/>
      </c>
      <c r="R968" s="26" t="str">
        <f t="shared" si="1319"/>
        <v/>
      </c>
      <c r="S968" s="26" t="str">
        <f t="shared" si="1319"/>
        <v/>
      </c>
      <c r="T968" s="26" t="str">
        <f t="shared" si="1319"/>
        <v/>
      </c>
      <c r="U968" s="157" t="str">
        <f t="shared" si="1319"/>
        <v/>
      </c>
      <c r="V968" s="26" t="str">
        <f t="shared" si="1319"/>
        <v/>
      </c>
      <c r="W968" s="26" t="str">
        <f t="shared" si="1319"/>
        <v/>
      </c>
      <c r="X968" s="26" t="str">
        <f t="shared" si="1319"/>
        <v/>
      </c>
      <c r="Y968" s="24" t="str">
        <f t="shared" si="1319"/>
        <v/>
      </c>
      <c r="Z968" s="18" t="str">
        <f t="shared" si="1320"/>
        <v/>
      </c>
      <c r="AA968" s="24" t="str">
        <f t="shared" si="1320"/>
        <v/>
      </c>
      <c r="AB968" s="24" t="str">
        <f t="shared" si="1320"/>
        <v/>
      </c>
      <c r="AC968" s="26" t="str">
        <f t="shared" si="1320"/>
        <v/>
      </c>
      <c r="AD968" s="33" t="str">
        <f t="shared" si="1320"/>
        <v/>
      </c>
      <c r="AE968" s="24" t="str">
        <f t="shared" si="1320"/>
        <v/>
      </c>
      <c r="AF968" s="26" t="str">
        <f t="shared" si="1320"/>
        <v/>
      </c>
      <c r="AG968" s="24" t="str">
        <f t="shared" si="1320"/>
        <v/>
      </c>
      <c r="AH968" s="26" t="str">
        <f t="shared" si="1320"/>
        <v/>
      </c>
      <c r="AI968" s="26" t="str">
        <f t="shared" si="1320"/>
        <v/>
      </c>
      <c r="AJ968" s="26" t="str">
        <f t="shared" si="1320"/>
        <v/>
      </c>
      <c r="AK968" s="26" t="str">
        <f t="shared" si="1320"/>
        <v/>
      </c>
      <c r="AL968" s="26" t="str">
        <f t="shared" si="1320"/>
        <v/>
      </c>
      <c r="AM968" s="18" t="str">
        <f t="shared" si="1320"/>
        <v/>
      </c>
      <c r="AN968" s="9"/>
      <c r="AO968" s="152" t="str">
        <f t="shared" si="1379"/>
        <v/>
      </c>
      <c r="AP968" s="150" t="str">
        <f t="shared" si="1322"/>
        <v/>
      </c>
      <c r="AQ968" s="151" t="str">
        <f t="shared" si="1323"/>
        <v/>
      </c>
      <c r="AR968" s="107" t="str">
        <f t="shared" si="1324"/>
        <v/>
      </c>
      <c r="AS968" s="128" t="str">
        <f t="shared" si="1325"/>
        <v/>
      </c>
      <c r="AT968" s="114" t="str">
        <f t="shared" si="1380"/>
        <v/>
      </c>
      <c r="AU968" s="114" t="str">
        <f t="shared" si="1381"/>
        <v/>
      </c>
      <c r="AV968" s="114" t="str">
        <f t="shared" si="1382"/>
        <v/>
      </c>
      <c r="AW968" s="114" t="str">
        <f t="shared" si="1383"/>
        <v/>
      </c>
      <c r="AX968" s="117" t="str">
        <f t="shared" si="1384"/>
        <v/>
      </c>
      <c r="AY968" s="117" t="str">
        <f t="shared" si="1385"/>
        <v/>
      </c>
      <c r="AZ968" s="111" t="str">
        <f t="shared" si="1386"/>
        <v/>
      </c>
      <c r="BA968" s="133" t="str">
        <f t="shared" si="1387"/>
        <v/>
      </c>
      <c r="BB968" s="126" t="str">
        <f t="shared" si="1326"/>
        <v/>
      </c>
      <c r="BC968" s="126" t="str">
        <f t="shared" si="1327"/>
        <v/>
      </c>
      <c r="BD968" s="127" t="str">
        <f t="shared" si="1328"/>
        <v/>
      </c>
      <c r="BE968" s="115" t="str">
        <f t="shared" si="1329"/>
        <v/>
      </c>
      <c r="BF968" s="148" t="str">
        <f t="shared" si="1330"/>
        <v/>
      </c>
      <c r="BG968" s="126" t="str">
        <f t="shared" si="1331"/>
        <v/>
      </c>
      <c r="BH968" s="126" t="str">
        <f t="shared" si="1332"/>
        <v/>
      </c>
      <c r="BI968" s="126" t="str">
        <f t="shared" si="1333"/>
        <v/>
      </c>
      <c r="BJ968" s="126" t="str">
        <f t="shared" si="1334"/>
        <v/>
      </c>
      <c r="BK968" s="111" t="str">
        <f t="shared" si="1335"/>
        <v/>
      </c>
      <c r="BL968" s="118" t="str">
        <f t="shared" si="1388"/>
        <v/>
      </c>
      <c r="BM968" s="115" t="str">
        <f t="shared" si="1336"/>
        <v/>
      </c>
      <c r="BN968" s="110" t="str">
        <f t="shared" si="1337"/>
        <v/>
      </c>
      <c r="BO968" s="110" t="str">
        <f t="shared" si="1338"/>
        <v/>
      </c>
      <c r="BP968" s="111" t="str">
        <f t="shared" si="1389"/>
        <v/>
      </c>
      <c r="BQ968" s="110" t="str">
        <f t="shared" si="1390"/>
        <v/>
      </c>
      <c r="BR968" s="153"/>
      <c r="BS968" s="115" t="str">
        <f t="shared" si="1339"/>
        <v/>
      </c>
      <c r="BT968" s="132" t="str">
        <f t="shared" si="1402"/>
        <v/>
      </c>
      <c r="BU968" s="146" t="str">
        <f t="shared" si="1340"/>
        <v/>
      </c>
      <c r="BV968" s="115" t="str">
        <f t="shared" si="1341"/>
        <v/>
      </c>
      <c r="BW968" s="118" t="str">
        <f t="shared" si="1342"/>
        <v/>
      </c>
      <c r="BX968" s="119"/>
      <c r="BY968" s="111" t="str">
        <f t="shared" si="1343"/>
        <v/>
      </c>
      <c r="BZ968" s="111" t="str">
        <f t="shared" si="1344"/>
        <v/>
      </c>
      <c r="CA968" s="111" t="str">
        <f t="shared" si="1345"/>
        <v/>
      </c>
      <c r="CB968" s="142" t="str">
        <f t="shared" si="1346"/>
        <v/>
      </c>
      <c r="CC968" s="184" t="str">
        <f t="shared" si="1347"/>
        <v/>
      </c>
      <c r="CD968" s="115" t="str">
        <f t="shared" si="1348"/>
        <v/>
      </c>
      <c r="CE968" s="115" t="str">
        <f t="shared" si="1349"/>
        <v/>
      </c>
      <c r="CF968" s="125" t="str">
        <f t="shared" si="1350"/>
        <v/>
      </c>
      <c r="CG968" s="125" t="str">
        <f t="shared" si="1351"/>
        <v/>
      </c>
      <c r="CH968" s="149" t="str">
        <f t="shared" si="1352"/>
        <v/>
      </c>
      <c r="CI968" s="142" t="str">
        <f t="shared" si="1353"/>
        <v/>
      </c>
      <c r="CJ968" s="119"/>
      <c r="CK968" s="109"/>
      <c r="CL968" s="166" t="str">
        <f t="shared" si="1354"/>
        <v/>
      </c>
      <c r="CM968" s="166" t="str">
        <f t="shared" si="1355"/>
        <v/>
      </c>
      <c r="CN968" s="163" t="str">
        <f t="shared" si="1356"/>
        <v/>
      </c>
      <c r="CO968" s="164" t="str">
        <f t="shared" si="1357"/>
        <v/>
      </c>
      <c r="CP968" s="109"/>
      <c r="CQ968" s="163" t="str">
        <f t="shared" si="1358"/>
        <v/>
      </c>
      <c r="CR968" s="163" t="str">
        <f t="shared" si="1359"/>
        <v/>
      </c>
      <c r="CS968" s="109"/>
      <c r="CT968" s="112" t="str">
        <f t="shared" si="1391"/>
        <v/>
      </c>
      <c r="CU968" s="145" t="str">
        <f t="shared" si="1392"/>
        <v/>
      </c>
      <c r="CV968" s="111" t="str">
        <f t="shared" si="1393"/>
        <v/>
      </c>
      <c r="CW968" s="111" t="str">
        <f t="shared" si="1394"/>
        <v/>
      </c>
      <c r="CX968" s="109" t="str">
        <f t="shared" si="1360"/>
        <v/>
      </c>
      <c r="CY968" s="126" t="str">
        <f t="shared" si="1361"/>
        <v/>
      </c>
      <c r="CZ968" s="126" t="str">
        <f t="shared" si="1362"/>
        <v/>
      </c>
      <c r="DA968" s="126" t="str">
        <f t="shared" si="1363"/>
        <v/>
      </c>
      <c r="DB968" s="145" t="str">
        <f t="shared" si="1364"/>
        <v/>
      </c>
      <c r="DC968" s="143" t="str">
        <f t="shared" si="1365"/>
        <v/>
      </c>
      <c r="DD968" s="121"/>
      <c r="DE968" s="113" t="str">
        <f t="shared" si="1366"/>
        <v/>
      </c>
      <c r="DF968" s="113" t="str">
        <f t="shared" si="1367"/>
        <v/>
      </c>
      <c r="DG968" s="111" t="e">
        <f t="shared" si="1395"/>
        <v>#N/A</v>
      </c>
      <c r="DH968" s="108" t="str">
        <f t="shared" si="1368"/>
        <v/>
      </c>
      <c r="DI968" s="108" t="str">
        <f t="shared" si="1396"/>
        <v/>
      </c>
      <c r="DJ968" s="108" t="str">
        <f t="shared" si="1397"/>
        <v/>
      </c>
      <c r="DK968" s="108" t="str">
        <f t="shared" si="1400"/>
        <v/>
      </c>
      <c r="DL968" s="108" t="str">
        <f t="shared" si="1398"/>
        <v/>
      </c>
      <c r="DM968" s="108" t="str">
        <f t="shared" si="1399"/>
        <v/>
      </c>
      <c r="DN968" s="103"/>
      <c r="DO968" s="170" t="str">
        <f t="shared" si="1369"/>
        <v/>
      </c>
      <c r="DP968" s="170" t="str">
        <f t="shared" si="1370"/>
        <v/>
      </c>
      <c r="DQ968" s="170" t="str">
        <f t="shared" si="1371"/>
        <v/>
      </c>
      <c r="DR968" s="55" t="str">
        <f t="shared" si="1372"/>
        <v/>
      </c>
      <c r="DS968" s="55" t="str">
        <f t="shared" si="1373"/>
        <v/>
      </c>
      <c r="DT968" s="173" t="str">
        <f t="shared" si="1374"/>
        <v/>
      </c>
      <c r="DU968" s="55" t="str">
        <f t="shared" si="1375"/>
        <v/>
      </c>
      <c r="DV968" s="21" t="str">
        <f t="shared" si="1376"/>
        <v/>
      </c>
      <c r="DW968" s="11" t="str">
        <f t="shared" si="1401"/>
        <v/>
      </c>
      <c r="DX968" s="12" t="str">
        <f t="shared" si="1377"/>
        <v/>
      </c>
      <c r="DY968" s="15"/>
    </row>
    <row r="969" spans="1:129" ht="19.899999999999999" customHeight="1" x14ac:dyDescent="0.25">
      <c r="A969" s="47">
        <f t="shared" si="1378"/>
        <v>968</v>
      </c>
      <c r="B969" s="176"/>
      <c r="C969" s="194"/>
      <c r="D969" s="176"/>
      <c r="E969" s="194"/>
      <c r="F969" s="192"/>
      <c r="G969" s="193"/>
      <c r="H969" s="176"/>
      <c r="I969" s="176"/>
      <c r="J969" s="180"/>
      <c r="K969" s="180"/>
      <c r="L969" s="180"/>
      <c r="M969" s="40"/>
      <c r="N969" s="10" t="str">
        <f t="shared" si="1321"/>
        <v/>
      </c>
      <c r="O969" s="13"/>
      <c r="P969" s="26" t="str">
        <f t="shared" ref="P969:Y1000" si="1403">IF(SG_or_BG_entered="","",Previous)</f>
        <v/>
      </c>
      <c r="Q969" s="26" t="str">
        <f t="shared" si="1403"/>
        <v/>
      </c>
      <c r="R969" s="26" t="str">
        <f t="shared" si="1403"/>
        <v/>
      </c>
      <c r="S969" s="26" t="str">
        <f t="shared" si="1403"/>
        <v/>
      </c>
      <c r="T969" s="26" t="str">
        <f t="shared" si="1403"/>
        <v/>
      </c>
      <c r="U969" s="157" t="str">
        <f t="shared" si="1403"/>
        <v/>
      </c>
      <c r="V969" s="26" t="str">
        <f t="shared" si="1403"/>
        <v/>
      </c>
      <c r="W969" s="26" t="str">
        <f t="shared" si="1403"/>
        <v/>
      </c>
      <c r="X969" s="26" t="str">
        <f t="shared" si="1403"/>
        <v/>
      </c>
      <c r="Y969" s="24" t="str">
        <f t="shared" si="1403"/>
        <v/>
      </c>
      <c r="Z969" s="18" t="str">
        <f t="shared" si="1320"/>
        <v/>
      </c>
      <c r="AA969" s="24" t="str">
        <f t="shared" si="1320"/>
        <v/>
      </c>
      <c r="AB969" s="24" t="str">
        <f t="shared" si="1320"/>
        <v/>
      </c>
      <c r="AC969" s="26" t="str">
        <f t="shared" si="1320"/>
        <v/>
      </c>
      <c r="AD969" s="33" t="str">
        <f t="shared" si="1320"/>
        <v/>
      </c>
      <c r="AE969" s="24" t="str">
        <f t="shared" si="1320"/>
        <v/>
      </c>
      <c r="AF969" s="26" t="str">
        <f t="shared" si="1320"/>
        <v/>
      </c>
      <c r="AG969" s="24" t="str">
        <f t="shared" si="1320"/>
        <v/>
      </c>
      <c r="AH969" s="26" t="str">
        <f t="shared" si="1320"/>
        <v/>
      </c>
      <c r="AI969" s="26" t="str">
        <f t="shared" si="1320"/>
        <v/>
      </c>
      <c r="AJ969" s="26" t="str">
        <f t="shared" si="1320"/>
        <v/>
      </c>
      <c r="AK969" s="26" t="str">
        <f t="shared" si="1320"/>
        <v/>
      </c>
      <c r="AL969" s="26" t="str">
        <f t="shared" si="1320"/>
        <v/>
      </c>
      <c r="AM969" s="18" t="str">
        <f t="shared" si="1320"/>
        <v/>
      </c>
      <c r="AN969" s="9"/>
      <c r="AO969" s="152" t="str">
        <f t="shared" si="1379"/>
        <v/>
      </c>
      <c r="AP969" s="150" t="str">
        <f t="shared" si="1322"/>
        <v/>
      </c>
      <c r="AQ969" s="151" t="str">
        <f t="shared" si="1323"/>
        <v/>
      </c>
      <c r="AR969" s="107" t="str">
        <f t="shared" si="1324"/>
        <v/>
      </c>
      <c r="AS969" s="128" t="str">
        <f t="shared" si="1325"/>
        <v/>
      </c>
      <c r="AT969" s="114" t="str">
        <f t="shared" si="1380"/>
        <v/>
      </c>
      <c r="AU969" s="114" t="str">
        <f t="shared" si="1381"/>
        <v/>
      </c>
      <c r="AV969" s="114" t="str">
        <f t="shared" si="1382"/>
        <v/>
      </c>
      <c r="AW969" s="114" t="str">
        <f t="shared" si="1383"/>
        <v/>
      </c>
      <c r="AX969" s="117" t="str">
        <f t="shared" si="1384"/>
        <v/>
      </c>
      <c r="AY969" s="117" t="str">
        <f t="shared" si="1385"/>
        <v/>
      </c>
      <c r="AZ969" s="111" t="str">
        <f t="shared" si="1386"/>
        <v/>
      </c>
      <c r="BA969" s="133" t="str">
        <f t="shared" si="1387"/>
        <v/>
      </c>
      <c r="BB969" s="126" t="str">
        <f t="shared" si="1326"/>
        <v/>
      </c>
      <c r="BC969" s="126" t="str">
        <f t="shared" si="1327"/>
        <v/>
      </c>
      <c r="BD969" s="127" t="str">
        <f t="shared" si="1328"/>
        <v/>
      </c>
      <c r="BE969" s="115" t="str">
        <f t="shared" si="1329"/>
        <v/>
      </c>
      <c r="BF969" s="148" t="str">
        <f t="shared" si="1330"/>
        <v/>
      </c>
      <c r="BG969" s="126" t="str">
        <f t="shared" si="1331"/>
        <v/>
      </c>
      <c r="BH969" s="126" t="str">
        <f t="shared" si="1332"/>
        <v/>
      </c>
      <c r="BI969" s="126" t="str">
        <f t="shared" si="1333"/>
        <v/>
      </c>
      <c r="BJ969" s="126" t="str">
        <f t="shared" si="1334"/>
        <v/>
      </c>
      <c r="BK969" s="111" t="str">
        <f t="shared" si="1335"/>
        <v/>
      </c>
      <c r="BL969" s="118" t="str">
        <f t="shared" si="1388"/>
        <v/>
      </c>
      <c r="BM969" s="115" t="str">
        <f t="shared" si="1336"/>
        <v/>
      </c>
      <c r="BN969" s="110" t="str">
        <f t="shared" si="1337"/>
        <v/>
      </c>
      <c r="BO969" s="110" t="str">
        <f t="shared" si="1338"/>
        <v/>
      </c>
      <c r="BP969" s="111" t="str">
        <f t="shared" si="1389"/>
        <v/>
      </c>
      <c r="BQ969" s="110" t="str">
        <f t="shared" si="1390"/>
        <v/>
      </c>
      <c r="BR969" s="153"/>
      <c r="BS969" s="115" t="str">
        <f t="shared" si="1339"/>
        <v/>
      </c>
      <c r="BT969" s="132" t="str">
        <f t="shared" si="1402"/>
        <v/>
      </c>
      <c r="BU969" s="146" t="str">
        <f t="shared" si="1340"/>
        <v/>
      </c>
      <c r="BV969" s="115" t="str">
        <f t="shared" si="1341"/>
        <v/>
      </c>
      <c r="BW969" s="118" t="str">
        <f t="shared" si="1342"/>
        <v/>
      </c>
      <c r="BX969" s="119"/>
      <c r="BY969" s="111" t="str">
        <f t="shared" si="1343"/>
        <v/>
      </c>
      <c r="BZ969" s="111" t="str">
        <f t="shared" si="1344"/>
        <v/>
      </c>
      <c r="CA969" s="111" t="str">
        <f t="shared" si="1345"/>
        <v/>
      </c>
      <c r="CB969" s="142" t="str">
        <f t="shared" si="1346"/>
        <v/>
      </c>
      <c r="CC969" s="184" t="str">
        <f t="shared" si="1347"/>
        <v/>
      </c>
      <c r="CD969" s="115" t="str">
        <f t="shared" si="1348"/>
        <v/>
      </c>
      <c r="CE969" s="115" t="str">
        <f t="shared" si="1349"/>
        <v/>
      </c>
      <c r="CF969" s="125" t="str">
        <f t="shared" si="1350"/>
        <v/>
      </c>
      <c r="CG969" s="125" t="str">
        <f t="shared" si="1351"/>
        <v/>
      </c>
      <c r="CH969" s="149" t="str">
        <f t="shared" si="1352"/>
        <v/>
      </c>
      <c r="CI969" s="142" t="str">
        <f t="shared" si="1353"/>
        <v/>
      </c>
      <c r="CJ969" s="119"/>
      <c r="CK969" s="109"/>
      <c r="CL969" s="166" t="str">
        <f t="shared" si="1354"/>
        <v/>
      </c>
      <c r="CM969" s="166" t="str">
        <f t="shared" si="1355"/>
        <v/>
      </c>
      <c r="CN969" s="163" t="str">
        <f t="shared" si="1356"/>
        <v/>
      </c>
      <c r="CO969" s="164" t="str">
        <f t="shared" si="1357"/>
        <v/>
      </c>
      <c r="CP969" s="109"/>
      <c r="CQ969" s="163" t="str">
        <f t="shared" si="1358"/>
        <v/>
      </c>
      <c r="CR969" s="163" t="str">
        <f t="shared" si="1359"/>
        <v/>
      </c>
      <c r="CS969" s="109"/>
      <c r="CT969" s="112" t="str">
        <f t="shared" si="1391"/>
        <v/>
      </c>
      <c r="CU969" s="145" t="str">
        <f t="shared" si="1392"/>
        <v/>
      </c>
      <c r="CV969" s="111" t="str">
        <f t="shared" si="1393"/>
        <v/>
      </c>
      <c r="CW969" s="111" t="str">
        <f t="shared" si="1394"/>
        <v/>
      </c>
      <c r="CX969" s="109" t="str">
        <f t="shared" si="1360"/>
        <v/>
      </c>
      <c r="CY969" s="126" t="str">
        <f t="shared" si="1361"/>
        <v/>
      </c>
      <c r="CZ969" s="126" t="str">
        <f t="shared" si="1362"/>
        <v/>
      </c>
      <c r="DA969" s="126" t="str">
        <f t="shared" si="1363"/>
        <v/>
      </c>
      <c r="DB969" s="145" t="str">
        <f t="shared" si="1364"/>
        <v/>
      </c>
      <c r="DC969" s="143" t="str">
        <f t="shared" si="1365"/>
        <v/>
      </c>
      <c r="DD969" s="121"/>
      <c r="DE969" s="113" t="str">
        <f t="shared" si="1366"/>
        <v/>
      </c>
      <c r="DF969" s="113" t="str">
        <f t="shared" si="1367"/>
        <v/>
      </c>
      <c r="DG969" s="111" t="e">
        <f t="shared" si="1395"/>
        <v>#N/A</v>
      </c>
      <c r="DH969" s="108" t="str">
        <f t="shared" si="1368"/>
        <v/>
      </c>
      <c r="DI969" s="108" t="str">
        <f t="shared" si="1396"/>
        <v/>
      </c>
      <c r="DJ969" s="108" t="str">
        <f t="shared" si="1397"/>
        <v/>
      </c>
      <c r="DK969" s="108" t="str">
        <f t="shared" si="1400"/>
        <v/>
      </c>
      <c r="DL969" s="108" t="str">
        <f t="shared" si="1398"/>
        <v/>
      </c>
      <c r="DM969" s="108" t="str">
        <f t="shared" si="1399"/>
        <v/>
      </c>
      <c r="DN969" s="103"/>
      <c r="DO969" s="170" t="str">
        <f t="shared" si="1369"/>
        <v/>
      </c>
      <c r="DP969" s="170" t="str">
        <f t="shared" si="1370"/>
        <v/>
      </c>
      <c r="DQ969" s="170" t="str">
        <f t="shared" si="1371"/>
        <v/>
      </c>
      <c r="DR969" s="55" t="str">
        <f t="shared" si="1372"/>
        <v/>
      </c>
      <c r="DS969" s="55" t="str">
        <f t="shared" si="1373"/>
        <v/>
      </c>
      <c r="DT969" s="173" t="str">
        <f t="shared" si="1374"/>
        <v/>
      </c>
      <c r="DU969" s="55" t="str">
        <f t="shared" si="1375"/>
        <v/>
      </c>
      <c r="DV969" s="21" t="str">
        <f t="shared" si="1376"/>
        <v/>
      </c>
      <c r="DW969" s="11" t="str">
        <f t="shared" si="1401"/>
        <v/>
      </c>
      <c r="DX969" s="12" t="str">
        <f t="shared" si="1377"/>
        <v/>
      </c>
      <c r="DY969" s="15"/>
    </row>
    <row r="970" spans="1:129" ht="19.899999999999999" customHeight="1" x14ac:dyDescent="0.25">
      <c r="A970" s="47">
        <f t="shared" si="1378"/>
        <v>969</v>
      </c>
      <c r="B970" s="176"/>
      <c r="C970" s="194"/>
      <c r="D970" s="176"/>
      <c r="E970" s="194"/>
      <c r="F970" s="192"/>
      <c r="G970" s="193"/>
      <c r="H970" s="176"/>
      <c r="I970" s="176"/>
      <c r="J970" s="180"/>
      <c r="K970" s="180"/>
      <c r="L970" s="180"/>
      <c r="M970" s="40"/>
      <c r="N970" s="10" t="str">
        <f t="shared" si="1321"/>
        <v/>
      </c>
      <c r="O970" s="13"/>
      <c r="P970" s="26" t="str">
        <f t="shared" si="1403"/>
        <v/>
      </c>
      <c r="Q970" s="26" t="str">
        <f t="shared" si="1403"/>
        <v/>
      </c>
      <c r="R970" s="26" t="str">
        <f t="shared" si="1403"/>
        <v/>
      </c>
      <c r="S970" s="26" t="str">
        <f t="shared" si="1403"/>
        <v/>
      </c>
      <c r="T970" s="26" t="str">
        <f t="shared" si="1403"/>
        <v/>
      </c>
      <c r="U970" s="157" t="str">
        <f t="shared" si="1403"/>
        <v/>
      </c>
      <c r="V970" s="26" t="str">
        <f t="shared" si="1403"/>
        <v/>
      </c>
      <c r="W970" s="26" t="str">
        <f t="shared" si="1403"/>
        <v/>
      </c>
      <c r="X970" s="26" t="str">
        <f t="shared" si="1403"/>
        <v/>
      </c>
      <c r="Y970" s="24" t="str">
        <f t="shared" si="1403"/>
        <v/>
      </c>
      <c r="Z970" s="18" t="str">
        <f t="shared" si="1320"/>
        <v/>
      </c>
      <c r="AA970" s="24" t="str">
        <f t="shared" si="1320"/>
        <v/>
      </c>
      <c r="AB970" s="24" t="str">
        <f t="shared" si="1320"/>
        <v/>
      </c>
      <c r="AC970" s="26" t="str">
        <f t="shared" si="1320"/>
        <v/>
      </c>
      <c r="AD970" s="33" t="str">
        <f t="shared" si="1320"/>
        <v/>
      </c>
      <c r="AE970" s="24" t="str">
        <f t="shared" si="1320"/>
        <v/>
      </c>
      <c r="AF970" s="26" t="str">
        <f t="shared" si="1320"/>
        <v/>
      </c>
      <c r="AG970" s="24" t="str">
        <f t="shared" ref="Z970:AM1000" si="1404">IF(SG_or_BG_entered="","",Previous)</f>
        <v/>
      </c>
      <c r="AH970" s="26" t="str">
        <f t="shared" si="1404"/>
        <v/>
      </c>
      <c r="AI970" s="26" t="str">
        <f t="shared" si="1404"/>
        <v/>
      </c>
      <c r="AJ970" s="26" t="str">
        <f t="shared" si="1404"/>
        <v/>
      </c>
      <c r="AK970" s="26" t="str">
        <f t="shared" si="1404"/>
        <v/>
      </c>
      <c r="AL970" s="26" t="str">
        <f t="shared" si="1404"/>
        <v/>
      </c>
      <c r="AM970" s="18" t="str">
        <f t="shared" si="1404"/>
        <v/>
      </c>
      <c r="AN970" s="9"/>
      <c r="AO970" s="152" t="str">
        <f t="shared" si="1379"/>
        <v/>
      </c>
      <c r="AP970" s="150" t="str">
        <f t="shared" si="1322"/>
        <v/>
      </c>
      <c r="AQ970" s="151" t="str">
        <f t="shared" si="1323"/>
        <v/>
      </c>
      <c r="AR970" s="107" t="str">
        <f t="shared" si="1324"/>
        <v/>
      </c>
      <c r="AS970" s="128" t="str">
        <f t="shared" si="1325"/>
        <v/>
      </c>
      <c r="AT970" s="114" t="str">
        <f t="shared" si="1380"/>
        <v/>
      </c>
      <c r="AU970" s="114" t="str">
        <f t="shared" si="1381"/>
        <v/>
      </c>
      <c r="AV970" s="114" t="str">
        <f t="shared" si="1382"/>
        <v/>
      </c>
      <c r="AW970" s="114" t="str">
        <f t="shared" si="1383"/>
        <v/>
      </c>
      <c r="AX970" s="117" t="str">
        <f t="shared" si="1384"/>
        <v/>
      </c>
      <c r="AY970" s="117" t="str">
        <f t="shared" si="1385"/>
        <v/>
      </c>
      <c r="AZ970" s="111" t="str">
        <f t="shared" si="1386"/>
        <v/>
      </c>
      <c r="BA970" s="133" t="str">
        <f t="shared" si="1387"/>
        <v/>
      </c>
      <c r="BB970" s="126" t="str">
        <f t="shared" si="1326"/>
        <v/>
      </c>
      <c r="BC970" s="126" t="str">
        <f t="shared" si="1327"/>
        <v/>
      </c>
      <c r="BD970" s="127" t="str">
        <f t="shared" si="1328"/>
        <v/>
      </c>
      <c r="BE970" s="115" t="str">
        <f t="shared" si="1329"/>
        <v/>
      </c>
      <c r="BF970" s="148" t="str">
        <f t="shared" si="1330"/>
        <v/>
      </c>
      <c r="BG970" s="126" t="str">
        <f t="shared" si="1331"/>
        <v/>
      </c>
      <c r="BH970" s="126" t="str">
        <f t="shared" si="1332"/>
        <v/>
      </c>
      <c r="BI970" s="126" t="str">
        <f t="shared" si="1333"/>
        <v/>
      </c>
      <c r="BJ970" s="126" t="str">
        <f t="shared" si="1334"/>
        <v/>
      </c>
      <c r="BK970" s="111" t="str">
        <f t="shared" si="1335"/>
        <v/>
      </c>
      <c r="BL970" s="118" t="str">
        <f t="shared" si="1388"/>
        <v/>
      </c>
      <c r="BM970" s="115" t="str">
        <f t="shared" si="1336"/>
        <v/>
      </c>
      <c r="BN970" s="110" t="str">
        <f t="shared" si="1337"/>
        <v/>
      </c>
      <c r="BO970" s="110" t="str">
        <f t="shared" si="1338"/>
        <v/>
      </c>
      <c r="BP970" s="111" t="str">
        <f t="shared" si="1389"/>
        <v/>
      </c>
      <c r="BQ970" s="110" t="str">
        <f t="shared" si="1390"/>
        <v/>
      </c>
      <c r="BR970" s="153"/>
      <c r="BS970" s="115" t="str">
        <f t="shared" si="1339"/>
        <v/>
      </c>
      <c r="BT970" s="132" t="str">
        <f t="shared" si="1402"/>
        <v/>
      </c>
      <c r="BU970" s="146" t="str">
        <f t="shared" si="1340"/>
        <v/>
      </c>
      <c r="BV970" s="115" t="str">
        <f t="shared" si="1341"/>
        <v/>
      </c>
      <c r="BW970" s="118" t="str">
        <f t="shared" si="1342"/>
        <v/>
      </c>
      <c r="BX970" s="119"/>
      <c r="BY970" s="111" t="str">
        <f t="shared" si="1343"/>
        <v/>
      </c>
      <c r="BZ970" s="111" t="str">
        <f t="shared" si="1344"/>
        <v/>
      </c>
      <c r="CA970" s="111" t="str">
        <f t="shared" si="1345"/>
        <v/>
      </c>
      <c r="CB970" s="142" t="str">
        <f t="shared" si="1346"/>
        <v/>
      </c>
      <c r="CC970" s="184" t="str">
        <f t="shared" si="1347"/>
        <v/>
      </c>
      <c r="CD970" s="115" t="str">
        <f t="shared" si="1348"/>
        <v/>
      </c>
      <c r="CE970" s="115" t="str">
        <f t="shared" si="1349"/>
        <v/>
      </c>
      <c r="CF970" s="125" t="str">
        <f t="shared" si="1350"/>
        <v/>
      </c>
      <c r="CG970" s="125" t="str">
        <f t="shared" si="1351"/>
        <v/>
      </c>
      <c r="CH970" s="149" t="str">
        <f t="shared" si="1352"/>
        <v/>
      </c>
      <c r="CI970" s="142" t="str">
        <f t="shared" si="1353"/>
        <v/>
      </c>
      <c r="CJ970" s="119"/>
      <c r="CK970" s="109"/>
      <c r="CL970" s="166" t="str">
        <f t="shared" si="1354"/>
        <v/>
      </c>
      <c r="CM970" s="166" t="str">
        <f t="shared" si="1355"/>
        <v/>
      </c>
      <c r="CN970" s="163" t="str">
        <f t="shared" si="1356"/>
        <v/>
      </c>
      <c r="CO970" s="164" t="str">
        <f t="shared" si="1357"/>
        <v/>
      </c>
      <c r="CP970" s="109"/>
      <c r="CQ970" s="163" t="str">
        <f t="shared" si="1358"/>
        <v/>
      </c>
      <c r="CR970" s="163" t="str">
        <f t="shared" si="1359"/>
        <v/>
      </c>
      <c r="CS970" s="109"/>
      <c r="CT970" s="112" t="str">
        <f t="shared" si="1391"/>
        <v/>
      </c>
      <c r="CU970" s="145" t="str">
        <f t="shared" si="1392"/>
        <v/>
      </c>
      <c r="CV970" s="111" t="str">
        <f t="shared" si="1393"/>
        <v/>
      </c>
      <c r="CW970" s="111" t="str">
        <f t="shared" si="1394"/>
        <v/>
      </c>
      <c r="CX970" s="109" t="str">
        <f t="shared" si="1360"/>
        <v/>
      </c>
      <c r="CY970" s="126" t="str">
        <f t="shared" si="1361"/>
        <v/>
      </c>
      <c r="CZ970" s="126" t="str">
        <f t="shared" si="1362"/>
        <v/>
      </c>
      <c r="DA970" s="126" t="str">
        <f t="shared" si="1363"/>
        <v/>
      </c>
      <c r="DB970" s="145" t="str">
        <f t="shared" si="1364"/>
        <v/>
      </c>
      <c r="DC970" s="143" t="str">
        <f t="shared" si="1365"/>
        <v/>
      </c>
      <c r="DD970" s="121"/>
      <c r="DE970" s="113" t="str">
        <f t="shared" si="1366"/>
        <v/>
      </c>
      <c r="DF970" s="113" t="str">
        <f t="shared" si="1367"/>
        <v/>
      </c>
      <c r="DG970" s="111" t="e">
        <f t="shared" si="1395"/>
        <v>#N/A</v>
      </c>
      <c r="DH970" s="108" t="str">
        <f t="shared" si="1368"/>
        <v/>
      </c>
      <c r="DI970" s="108" t="str">
        <f t="shared" si="1396"/>
        <v/>
      </c>
      <c r="DJ970" s="108" t="str">
        <f t="shared" si="1397"/>
        <v/>
      </c>
      <c r="DK970" s="108" t="str">
        <f t="shared" si="1400"/>
        <v/>
      </c>
      <c r="DL970" s="108" t="str">
        <f t="shared" si="1398"/>
        <v/>
      </c>
      <c r="DM970" s="108" t="str">
        <f t="shared" si="1399"/>
        <v/>
      </c>
      <c r="DN970" s="103"/>
      <c r="DO970" s="170" t="str">
        <f t="shared" si="1369"/>
        <v/>
      </c>
      <c r="DP970" s="170" t="str">
        <f t="shared" si="1370"/>
        <v/>
      </c>
      <c r="DQ970" s="170" t="str">
        <f t="shared" si="1371"/>
        <v/>
      </c>
      <c r="DR970" s="55" t="str">
        <f t="shared" si="1372"/>
        <v/>
      </c>
      <c r="DS970" s="55" t="str">
        <f t="shared" si="1373"/>
        <v/>
      </c>
      <c r="DT970" s="173" t="str">
        <f t="shared" si="1374"/>
        <v/>
      </c>
      <c r="DU970" s="55" t="str">
        <f t="shared" si="1375"/>
        <v/>
      </c>
      <c r="DV970" s="21" t="str">
        <f t="shared" si="1376"/>
        <v/>
      </c>
      <c r="DW970" s="11" t="str">
        <f t="shared" si="1401"/>
        <v/>
      </c>
      <c r="DX970" s="12" t="str">
        <f t="shared" si="1377"/>
        <v/>
      </c>
      <c r="DY970" s="15"/>
    </row>
    <row r="971" spans="1:129" ht="19.899999999999999" customHeight="1" x14ac:dyDescent="0.25">
      <c r="A971" s="47">
        <f t="shared" si="1378"/>
        <v>970</v>
      </c>
      <c r="B971" s="176"/>
      <c r="C971" s="194"/>
      <c r="D971" s="176"/>
      <c r="E971" s="194"/>
      <c r="F971" s="192"/>
      <c r="G971" s="193"/>
      <c r="H971" s="176"/>
      <c r="I971" s="176"/>
      <c r="J971" s="180"/>
      <c r="K971" s="180"/>
      <c r="L971" s="180"/>
      <c r="M971" s="40"/>
      <c r="N971" s="10" t="str">
        <f t="shared" si="1321"/>
        <v/>
      </c>
      <c r="O971" s="13"/>
      <c r="P971" s="26" t="str">
        <f t="shared" si="1403"/>
        <v/>
      </c>
      <c r="Q971" s="26" t="str">
        <f t="shared" si="1403"/>
        <v/>
      </c>
      <c r="R971" s="26" t="str">
        <f t="shared" si="1403"/>
        <v/>
      </c>
      <c r="S971" s="26" t="str">
        <f t="shared" si="1403"/>
        <v/>
      </c>
      <c r="T971" s="26" t="str">
        <f t="shared" si="1403"/>
        <v/>
      </c>
      <c r="U971" s="157" t="str">
        <f t="shared" si="1403"/>
        <v/>
      </c>
      <c r="V971" s="26" t="str">
        <f t="shared" si="1403"/>
        <v/>
      </c>
      <c r="W971" s="26" t="str">
        <f t="shared" si="1403"/>
        <v/>
      </c>
      <c r="X971" s="26" t="str">
        <f t="shared" si="1403"/>
        <v/>
      </c>
      <c r="Y971" s="24" t="str">
        <f t="shared" si="1403"/>
        <v/>
      </c>
      <c r="Z971" s="18" t="str">
        <f t="shared" si="1404"/>
        <v/>
      </c>
      <c r="AA971" s="24" t="str">
        <f t="shared" si="1404"/>
        <v/>
      </c>
      <c r="AB971" s="24" t="str">
        <f t="shared" si="1404"/>
        <v/>
      </c>
      <c r="AC971" s="26" t="str">
        <f t="shared" si="1404"/>
        <v/>
      </c>
      <c r="AD971" s="33" t="str">
        <f t="shared" si="1404"/>
        <v/>
      </c>
      <c r="AE971" s="24" t="str">
        <f t="shared" si="1404"/>
        <v/>
      </c>
      <c r="AF971" s="26" t="str">
        <f t="shared" si="1404"/>
        <v/>
      </c>
      <c r="AG971" s="24" t="str">
        <f t="shared" si="1404"/>
        <v/>
      </c>
      <c r="AH971" s="26" t="str">
        <f t="shared" si="1404"/>
        <v/>
      </c>
      <c r="AI971" s="26" t="str">
        <f t="shared" si="1404"/>
        <v/>
      </c>
      <c r="AJ971" s="26" t="str">
        <f t="shared" si="1404"/>
        <v/>
      </c>
      <c r="AK971" s="26" t="str">
        <f t="shared" si="1404"/>
        <v/>
      </c>
      <c r="AL971" s="26" t="str">
        <f t="shared" si="1404"/>
        <v/>
      </c>
      <c r="AM971" s="18" t="str">
        <f t="shared" si="1404"/>
        <v/>
      </c>
      <c r="AN971" s="9"/>
      <c r="AO971" s="152" t="str">
        <f t="shared" si="1379"/>
        <v/>
      </c>
      <c r="AP971" s="150" t="str">
        <f t="shared" si="1322"/>
        <v/>
      </c>
      <c r="AQ971" s="151" t="str">
        <f t="shared" si="1323"/>
        <v/>
      </c>
      <c r="AR971" s="107" t="str">
        <f t="shared" si="1324"/>
        <v/>
      </c>
      <c r="AS971" s="128" t="str">
        <f t="shared" si="1325"/>
        <v/>
      </c>
      <c r="AT971" s="114" t="str">
        <f t="shared" si="1380"/>
        <v/>
      </c>
      <c r="AU971" s="114" t="str">
        <f t="shared" si="1381"/>
        <v/>
      </c>
      <c r="AV971" s="114" t="str">
        <f t="shared" si="1382"/>
        <v/>
      </c>
      <c r="AW971" s="114" t="str">
        <f t="shared" si="1383"/>
        <v/>
      </c>
      <c r="AX971" s="117" t="str">
        <f t="shared" si="1384"/>
        <v/>
      </c>
      <c r="AY971" s="117" t="str">
        <f t="shared" si="1385"/>
        <v/>
      </c>
      <c r="AZ971" s="111" t="str">
        <f t="shared" si="1386"/>
        <v/>
      </c>
      <c r="BA971" s="133" t="str">
        <f t="shared" si="1387"/>
        <v/>
      </c>
      <c r="BB971" s="126" t="str">
        <f t="shared" si="1326"/>
        <v/>
      </c>
      <c r="BC971" s="126" t="str">
        <f t="shared" si="1327"/>
        <v/>
      </c>
      <c r="BD971" s="127" t="str">
        <f t="shared" si="1328"/>
        <v/>
      </c>
      <c r="BE971" s="115" t="str">
        <f t="shared" si="1329"/>
        <v/>
      </c>
      <c r="BF971" s="148" t="str">
        <f t="shared" si="1330"/>
        <v/>
      </c>
      <c r="BG971" s="126" t="str">
        <f t="shared" si="1331"/>
        <v/>
      </c>
      <c r="BH971" s="126" t="str">
        <f t="shared" si="1332"/>
        <v/>
      </c>
      <c r="BI971" s="126" t="str">
        <f t="shared" si="1333"/>
        <v/>
      </c>
      <c r="BJ971" s="126" t="str">
        <f t="shared" si="1334"/>
        <v/>
      </c>
      <c r="BK971" s="111" t="str">
        <f t="shared" si="1335"/>
        <v/>
      </c>
      <c r="BL971" s="118" t="str">
        <f t="shared" si="1388"/>
        <v/>
      </c>
      <c r="BM971" s="115" t="str">
        <f t="shared" si="1336"/>
        <v/>
      </c>
      <c r="BN971" s="110" t="str">
        <f t="shared" si="1337"/>
        <v/>
      </c>
      <c r="BO971" s="110" t="str">
        <f t="shared" si="1338"/>
        <v/>
      </c>
      <c r="BP971" s="111" t="str">
        <f t="shared" si="1389"/>
        <v/>
      </c>
      <c r="BQ971" s="110" t="str">
        <f t="shared" si="1390"/>
        <v/>
      </c>
      <c r="BR971" s="153"/>
      <c r="BS971" s="115" t="str">
        <f t="shared" si="1339"/>
        <v/>
      </c>
      <c r="BT971" s="132" t="str">
        <f t="shared" si="1402"/>
        <v/>
      </c>
      <c r="BU971" s="146" t="str">
        <f t="shared" si="1340"/>
        <v/>
      </c>
      <c r="BV971" s="115" t="str">
        <f t="shared" si="1341"/>
        <v/>
      </c>
      <c r="BW971" s="118" t="str">
        <f t="shared" si="1342"/>
        <v/>
      </c>
      <c r="BX971" s="119"/>
      <c r="BY971" s="111" t="str">
        <f t="shared" si="1343"/>
        <v/>
      </c>
      <c r="BZ971" s="111" t="str">
        <f t="shared" si="1344"/>
        <v/>
      </c>
      <c r="CA971" s="111" t="str">
        <f t="shared" si="1345"/>
        <v/>
      </c>
      <c r="CB971" s="142" t="str">
        <f t="shared" si="1346"/>
        <v/>
      </c>
      <c r="CC971" s="184" t="str">
        <f t="shared" si="1347"/>
        <v/>
      </c>
      <c r="CD971" s="115" t="str">
        <f t="shared" si="1348"/>
        <v/>
      </c>
      <c r="CE971" s="115" t="str">
        <f t="shared" si="1349"/>
        <v/>
      </c>
      <c r="CF971" s="125" t="str">
        <f t="shared" si="1350"/>
        <v/>
      </c>
      <c r="CG971" s="125" t="str">
        <f t="shared" si="1351"/>
        <v/>
      </c>
      <c r="CH971" s="149" t="str">
        <f t="shared" si="1352"/>
        <v/>
      </c>
      <c r="CI971" s="142" t="str">
        <f t="shared" si="1353"/>
        <v/>
      </c>
      <c r="CJ971" s="119"/>
      <c r="CK971" s="109"/>
      <c r="CL971" s="166" t="str">
        <f t="shared" si="1354"/>
        <v/>
      </c>
      <c r="CM971" s="166" t="str">
        <f t="shared" si="1355"/>
        <v/>
      </c>
      <c r="CN971" s="163" t="str">
        <f t="shared" si="1356"/>
        <v/>
      </c>
      <c r="CO971" s="164" t="str">
        <f t="shared" si="1357"/>
        <v/>
      </c>
      <c r="CP971" s="109"/>
      <c r="CQ971" s="163" t="str">
        <f t="shared" si="1358"/>
        <v/>
      </c>
      <c r="CR971" s="163" t="str">
        <f t="shared" si="1359"/>
        <v/>
      </c>
      <c r="CS971" s="109"/>
      <c r="CT971" s="112" t="str">
        <f t="shared" si="1391"/>
        <v/>
      </c>
      <c r="CU971" s="145" t="str">
        <f t="shared" si="1392"/>
        <v/>
      </c>
      <c r="CV971" s="111" t="str">
        <f t="shared" si="1393"/>
        <v/>
      </c>
      <c r="CW971" s="111" t="str">
        <f t="shared" si="1394"/>
        <v/>
      </c>
      <c r="CX971" s="109" t="str">
        <f t="shared" si="1360"/>
        <v/>
      </c>
      <c r="CY971" s="126" t="str">
        <f t="shared" si="1361"/>
        <v/>
      </c>
      <c r="CZ971" s="126" t="str">
        <f t="shared" si="1362"/>
        <v/>
      </c>
      <c r="DA971" s="126" t="str">
        <f t="shared" si="1363"/>
        <v/>
      </c>
      <c r="DB971" s="145" t="str">
        <f t="shared" si="1364"/>
        <v/>
      </c>
      <c r="DC971" s="143" t="str">
        <f t="shared" si="1365"/>
        <v/>
      </c>
      <c r="DD971" s="121"/>
      <c r="DE971" s="113" t="str">
        <f t="shared" si="1366"/>
        <v/>
      </c>
      <c r="DF971" s="113" t="str">
        <f t="shared" si="1367"/>
        <v/>
      </c>
      <c r="DG971" s="111" t="e">
        <f t="shared" si="1395"/>
        <v>#N/A</v>
      </c>
      <c r="DH971" s="108" t="str">
        <f t="shared" si="1368"/>
        <v/>
      </c>
      <c r="DI971" s="108" t="str">
        <f t="shared" si="1396"/>
        <v/>
      </c>
      <c r="DJ971" s="108" t="str">
        <f t="shared" si="1397"/>
        <v/>
      </c>
      <c r="DK971" s="108" t="str">
        <f t="shared" si="1400"/>
        <v/>
      </c>
      <c r="DL971" s="108" t="str">
        <f t="shared" si="1398"/>
        <v/>
      </c>
      <c r="DM971" s="108" t="str">
        <f t="shared" si="1399"/>
        <v/>
      </c>
      <c r="DN971" s="103"/>
      <c r="DO971" s="170" t="str">
        <f t="shared" si="1369"/>
        <v/>
      </c>
      <c r="DP971" s="170" t="str">
        <f t="shared" si="1370"/>
        <v/>
      </c>
      <c r="DQ971" s="170" t="str">
        <f t="shared" si="1371"/>
        <v/>
      </c>
      <c r="DR971" s="55" t="str">
        <f t="shared" si="1372"/>
        <v/>
      </c>
      <c r="DS971" s="55" t="str">
        <f t="shared" si="1373"/>
        <v/>
      </c>
      <c r="DT971" s="173" t="str">
        <f t="shared" si="1374"/>
        <v/>
      </c>
      <c r="DU971" s="55" t="str">
        <f t="shared" si="1375"/>
        <v/>
      </c>
      <c r="DV971" s="21" t="str">
        <f t="shared" si="1376"/>
        <v/>
      </c>
      <c r="DW971" s="11" t="str">
        <f t="shared" si="1401"/>
        <v/>
      </c>
      <c r="DX971" s="12" t="str">
        <f t="shared" si="1377"/>
        <v/>
      </c>
      <c r="DY971" s="15"/>
    </row>
    <row r="972" spans="1:129" ht="19.899999999999999" customHeight="1" x14ac:dyDescent="0.25">
      <c r="A972" s="47">
        <f t="shared" si="1378"/>
        <v>971</v>
      </c>
      <c r="B972" s="176"/>
      <c r="C972" s="194"/>
      <c r="D972" s="176"/>
      <c r="E972" s="194"/>
      <c r="F972" s="192"/>
      <c r="G972" s="193"/>
      <c r="H972" s="176"/>
      <c r="I972" s="176"/>
      <c r="J972" s="180"/>
      <c r="K972" s="180"/>
      <c r="L972" s="180"/>
      <c r="M972" s="40"/>
      <c r="N972" s="10" t="str">
        <f t="shared" si="1321"/>
        <v/>
      </c>
      <c r="O972" s="13"/>
      <c r="P972" s="26" t="str">
        <f t="shared" si="1403"/>
        <v/>
      </c>
      <c r="Q972" s="26" t="str">
        <f t="shared" si="1403"/>
        <v/>
      </c>
      <c r="R972" s="26" t="str">
        <f t="shared" si="1403"/>
        <v/>
      </c>
      <c r="S972" s="26" t="str">
        <f t="shared" si="1403"/>
        <v/>
      </c>
      <c r="T972" s="26" t="str">
        <f t="shared" si="1403"/>
        <v/>
      </c>
      <c r="U972" s="157" t="str">
        <f t="shared" si="1403"/>
        <v/>
      </c>
      <c r="V972" s="26" t="str">
        <f t="shared" si="1403"/>
        <v/>
      </c>
      <c r="W972" s="26" t="str">
        <f t="shared" si="1403"/>
        <v/>
      </c>
      <c r="X972" s="26" t="str">
        <f t="shared" si="1403"/>
        <v/>
      </c>
      <c r="Y972" s="24" t="str">
        <f t="shared" si="1403"/>
        <v/>
      </c>
      <c r="Z972" s="18" t="str">
        <f t="shared" si="1404"/>
        <v/>
      </c>
      <c r="AA972" s="24" t="str">
        <f t="shared" si="1404"/>
        <v/>
      </c>
      <c r="AB972" s="24" t="str">
        <f t="shared" si="1404"/>
        <v/>
      </c>
      <c r="AC972" s="26" t="str">
        <f t="shared" si="1404"/>
        <v/>
      </c>
      <c r="AD972" s="33" t="str">
        <f t="shared" si="1404"/>
        <v/>
      </c>
      <c r="AE972" s="24" t="str">
        <f t="shared" si="1404"/>
        <v/>
      </c>
      <c r="AF972" s="26" t="str">
        <f t="shared" si="1404"/>
        <v/>
      </c>
      <c r="AG972" s="24" t="str">
        <f t="shared" si="1404"/>
        <v/>
      </c>
      <c r="AH972" s="26" t="str">
        <f t="shared" si="1404"/>
        <v/>
      </c>
      <c r="AI972" s="26" t="str">
        <f t="shared" si="1404"/>
        <v/>
      </c>
      <c r="AJ972" s="26" t="str">
        <f t="shared" si="1404"/>
        <v/>
      </c>
      <c r="AK972" s="26" t="str">
        <f t="shared" si="1404"/>
        <v/>
      </c>
      <c r="AL972" s="26" t="str">
        <f t="shared" si="1404"/>
        <v/>
      </c>
      <c r="AM972" s="18" t="str">
        <f t="shared" si="1404"/>
        <v/>
      </c>
      <c r="AN972" s="9"/>
      <c r="AO972" s="152" t="str">
        <f t="shared" si="1379"/>
        <v/>
      </c>
      <c r="AP972" s="150" t="str">
        <f t="shared" si="1322"/>
        <v/>
      </c>
      <c r="AQ972" s="151" t="str">
        <f t="shared" si="1323"/>
        <v/>
      </c>
      <c r="AR972" s="107" t="str">
        <f t="shared" si="1324"/>
        <v/>
      </c>
      <c r="AS972" s="128" t="str">
        <f t="shared" si="1325"/>
        <v/>
      </c>
      <c r="AT972" s="114" t="str">
        <f t="shared" si="1380"/>
        <v/>
      </c>
      <c r="AU972" s="114" t="str">
        <f t="shared" si="1381"/>
        <v/>
      </c>
      <c r="AV972" s="114" t="str">
        <f t="shared" si="1382"/>
        <v/>
      </c>
      <c r="AW972" s="114" t="str">
        <f t="shared" si="1383"/>
        <v/>
      </c>
      <c r="AX972" s="117" t="str">
        <f t="shared" si="1384"/>
        <v/>
      </c>
      <c r="AY972" s="117" t="str">
        <f t="shared" si="1385"/>
        <v/>
      </c>
      <c r="AZ972" s="111" t="str">
        <f t="shared" si="1386"/>
        <v/>
      </c>
      <c r="BA972" s="133" t="str">
        <f t="shared" si="1387"/>
        <v/>
      </c>
      <c r="BB972" s="126" t="str">
        <f t="shared" si="1326"/>
        <v/>
      </c>
      <c r="BC972" s="126" t="str">
        <f t="shared" si="1327"/>
        <v/>
      </c>
      <c r="BD972" s="127" t="str">
        <f t="shared" si="1328"/>
        <v/>
      </c>
      <c r="BE972" s="115" t="str">
        <f t="shared" si="1329"/>
        <v/>
      </c>
      <c r="BF972" s="148" t="str">
        <f t="shared" si="1330"/>
        <v/>
      </c>
      <c r="BG972" s="126" t="str">
        <f t="shared" si="1331"/>
        <v/>
      </c>
      <c r="BH972" s="126" t="str">
        <f t="shared" si="1332"/>
        <v/>
      </c>
      <c r="BI972" s="126" t="str">
        <f t="shared" si="1333"/>
        <v/>
      </c>
      <c r="BJ972" s="126" t="str">
        <f t="shared" si="1334"/>
        <v/>
      </c>
      <c r="BK972" s="111" t="str">
        <f t="shared" si="1335"/>
        <v/>
      </c>
      <c r="BL972" s="118" t="str">
        <f t="shared" si="1388"/>
        <v/>
      </c>
      <c r="BM972" s="115" t="str">
        <f t="shared" si="1336"/>
        <v/>
      </c>
      <c r="BN972" s="110" t="str">
        <f t="shared" si="1337"/>
        <v/>
      </c>
      <c r="BO972" s="110" t="str">
        <f t="shared" si="1338"/>
        <v/>
      </c>
      <c r="BP972" s="111" t="str">
        <f t="shared" si="1389"/>
        <v/>
      </c>
      <c r="BQ972" s="110" t="str">
        <f t="shared" si="1390"/>
        <v/>
      </c>
      <c r="BR972" s="153"/>
      <c r="BS972" s="115" t="str">
        <f t="shared" si="1339"/>
        <v/>
      </c>
      <c r="BT972" s="132" t="str">
        <f t="shared" si="1402"/>
        <v/>
      </c>
      <c r="BU972" s="146" t="str">
        <f t="shared" si="1340"/>
        <v/>
      </c>
      <c r="BV972" s="115" t="str">
        <f t="shared" si="1341"/>
        <v/>
      </c>
      <c r="BW972" s="118" t="str">
        <f t="shared" si="1342"/>
        <v/>
      </c>
      <c r="BX972" s="119"/>
      <c r="BY972" s="111" t="str">
        <f t="shared" si="1343"/>
        <v/>
      </c>
      <c r="BZ972" s="111" t="str">
        <f t="shared" si="1344"/>
        <v/>
      </c>
      <c r="CA972" s="111" t="str">
        <f t="shared" si="1345"/>
        <v/>
      </c>
      <c r="CB972" s="142" t="str">
        <f t="shared" si="1346"/>
        <v/>
      </c>
      <c r="CC972" s="184" t="str">
        <f t="shared" si="1347"/>
        <v/>
      </c>
      <c r="CD972" s="115" t="str">
        <f t="shared" si="1348"/>
        <v/>
      </c>
      <c r="CE972" s="115" t="str">
        <f t="shared" si="1349"/>
        <v/>
      </c>
      <c r="CF972" s="125" t="str">
        <f t="shared" si="1350"/>
        <v/>
      </c>
      <c r="CG972" s="125" t="str">
        <f t="shared" si="1351"/>
        <v/>
      </c>
      <c r="CH972" s="149" t="str">
        <f t="shared" si="1352"/>
        <v/>
      </c>
      <c r="CI972" s="142" t="str">
        <f t="shared" si="1353"/>
        <v/>
      </c>
      <c r="CJ972" s="119"/>
      <c r="CK972" s="109"/>
      <c r="CL972" s="166" t="str">
        <f t="shared" si="1354"/>
        <v/>
      </c>
      <c r="CM972" s="166" t="str">
        <f t="shared" si="1355"/>
        <v/>
      </c>
      <c r="CN972" s="163" t="str">
        <f t="shared" si="1356"/>
        <v/>
      </c>
      <c r="CO972" s="164" t="str">
        <f t="shared" si="1357"/>
        <v/>
      </c>
      <c r="CP972" s="109"/>
      <c r="CQ972" s="163" t="str">
        <f t="shared" si="1358"/>
        <v/>
      </c>
      <c r="CR972" s="163" t="str">
        <f t="shared" si="1359"/>
        <v/>
      </c>
      <c r="CS972" s="109"/>
      <c r="CT972" s="112" t="str">
        <f t="shared" si="1391"/>
        <v/>
      </c>
      <c r="CU972" s="145" t="str">
        <f t="shared" si="1392"/>
        <v/>
      </c>
      <c r="CV972" s="111" t="str">
        <f t="shared" si="1393"/>
        <v/>
      </c>
      <c r="CW972" s="111" t="str">
        <f t="shared" si="1394"/>
        <v/>
      </c>
      <c r="CX972" s="109" t="str">
        <f t="shared" si="1360"/>
        <v/>
      </c>
      <c r="CY972" s="126" t="str">
        <f t="shared" si="1361"/>
        <v/>
      </c>
      <c r="CZ972" s="126" t="str">
        <f t="shared" si="1362"/>
        <v/>
      </c>
      <c r="DA972" s="126" t="str">
        <f t="shared" si="1363"/>
        <v/>
      </c>
      <c r="DB972" s="145" t="str">
        <f t="shared" si="1364"/>
        <v/>
      </c>
      <c r="DC972" s="143" t="str">
        <f t="shared" si="1365"/>
        <v/>
      </c>
      <c r="DD972" s="121"/>
      <c r="DE972" s="113" t="str">
        <f t="shared" si="1366"/>
        <v/>
      </c>
      <c r="DF972" s="113" t="str">
        <f t="shared" si="1367"/>
        <v/>
      </c>
      <c r="DG972" s="111" t="e">
        <f t="shared" si="1395"/>
        <v>#N/A</v>
      </c>
      <c r="DH972" s="108" t="str">
        <f t="shared" si="1368"/>
        <v/>
      </c>
      <c r="DI972" s="108" t="str">
        <f t="shared" si="1396"/>
        <v/>
      </c>
      <c r="DJ972" s="108" t="str">
        <f t="shared" si="1397"/>
        <v/>
      </c>
      <c r="DK972" s="108" t="str">
        <f t="shared" si="1400"/>
        <v/>
      </c>
      <c r="DL972" s="108" t="str">
        <f t="shared" si="1398"/>
        <v/>
      </c>
      <c r="DM972" s="108" t="str">
        <f t="shared" si="1399"/>
        <v/>
      </c>
      <c r="DN972" s="103"/>
      <c r="DO972" s="170" t="str">
        <f t="shared" si="1369"/>
        <v/>
      </c>
      <c r="DP972" s="170" t="str">
        <f t="shared" si="1370"/>
        <v/>
      </c>
      <c r="DQ972" s="170" t="str">
        <f t="shared" si="1371"/>
        <v/>
      </c>
      <c r="DR972" s="55" t="str">
        <f t="shared" si="1372"/>
        <v/>
      </c>
      <c r="DS972" s="55" t="str">
        <f t="shared" si="1373"/>
        <v/>
      </c>
      <c r="DT972" s="173" t="str">
        <f t="shared" si="1374"/>
        <v/>
      </c>
      <c r="DU972" s="55" t="str">
        <f t="shared" si="1375"/>
        <v/>
      </c>
      <c r="DV972" s="21" t="str">
        <f t="shared" si="1376"/>
        <v/>
      </c>
      <c r="DW972" s="11" t="str">
        <f t="shared" si="1401"/>
        <v/>
      </c>
      <c r="DX972" s="12" t="str">
        <f t="shared" si="1377"/>
        <v/>
      </c>
      <c r="DY972" s="15"/>
    </row>
    <row r="973" spans="1:129" ht="19.899999999999999" customHeight="1" x14ac:dyDescent="0.25">
      <c r="A973" s="47">
        <f t="shared" si="1378"/>
        <v>972</v>
      </c>
      <c r="B973" s="176"/>
      <c r="C973" s="194"/>
      <c r="D973" s="176"/>
      <c r="E973" s="194"/>
      <c r="F973" s="192"/>
      <c r="G973" s="193"/>
      <c r="H973" s="176"/>
      <c r="I973" s="176"/>
      <c r="J973" s="180"/>
      <c r="K973" s="180"/>
      <c r="L973" s="180"/>
      <c r="M973" s="40"/>
      <c r="N973" s="10" t="str">
        <f t="shared" si="1321"/>
        <v/>
      </c>
      <c r="O973" s="13"/>
      <c r="P973" s="26" t="str">
        <f t="shared" si="1403"/>
        <v/>
      </c>
      <c r="Q973" s="26" t="str">
        <f t="shared" si="1403"/>
        <v/>
      </c>
      <c r="R973" s="26" t="str">
        <f t="shared" si="1403"/>
        <v/>
      </c>
      <c r="S973" s="26" t="str">
        <f t="shared" si="1403"/>
        <v/>
      </c>
      <c r="T973" s="26" t="str">
        <f t="shared" si="1403"/>
        <v/>
      </c>
      <c r="U973" s="157" t="str">
        <f t="shared" si="1403"/>
        <v/>
      </c>
      <c r="V973" s="26" t="str">
        <f t="shared" si="1403"/>
        <v/>
      </c>
      <c r="W973" s="26" t="str">
        <f t="shared" si="1403"/>
        <v/>
      </c>
      <c r="X973" s="26" t="str">
        <f t="shared" si="1403"/>
        <v/>
      </c>
      <c r="Y973" s="24" t="str">
        <f t="shared" si="1403"/>
        <v/>
      </c>
      <c r="Z973" s="18" t="str">
        <f t="shared" si="1404"/>
        <v/>
      </c>
      <c r="AA973" s="24" t="str">
        <f t="shared" si="1404"/>
        <v/>
      </c>
      <c r="AB973" s="24" t="str">
        <f t="shared" si="1404"/>
        <v/>
      </c>
      <c r="AC973" s="26" t="str">
        <f t="shared" si="1404"/>
        <v/>
      </c>
      <c r="AD973" s="33" t="str">
        <f t="shared" si="1404"/>
        <v/>
      </c>
      <c r="AE973" s="24" t="str">
        <f t="shared" si="1404"/>
        <v/>
      </c>
      <c r="AF973" s="26" t="str">
        <f t="shared" si="1404"/>
        <v/>
      </c>
      <c r="AG973" s="24" t="str">
        <f t="shared" si="1404"/>
        <v/>
      </c>
      <c r="AH973" s="26" t="str">
        <f t="shared" si="1404"/>
        <v/>
      </c>
      <c r="AI973" s="26" t="str">
        <f t="shared" si="1404"/>
        <v/>
      </c>
      <c r="AJ973" s="26" t="str">
        <f t="shared" si="1404"/>
        <v/>
      </c>
      <c r="AK973" s="26" t="str">
        <f t="shared" si="1404"/>
        <v/>
      </c>
      <c r="AL973" s="26" t="str">
        <f t="shared" si="1404"/>
        <v/>
      </c>
      <c r="AM973" s="18" t="str">
        <f t="shared" si="1404"/>
        <v/>
      </c>
      <c r="AN973" s="9"/>
      <c r="AO973" s="152" t="str">
        <f t="shared" si="1379"/>
        <v/>
      </c>
      <c r="AP973" s="150" t="str">
        <f t="shared" si="1322"/>
        <v/>
      </c>
      <c r="AQ973" s="151" t="str">
        <f t="shared" si="1323"/>
        <v/>
      </c>
      <c r="AR973" s="107" t="str">
        <f t="shared" si="1324"/>
        <v/>
      </c>
      <c r="AS973" s="128" t="str">
        <f t="shared" si="1325"/>
        <v/>
      </c>
      <c r="AT973" s="114" t="str">
        <f t="shared" si="1380"/>
        <v/>
      </c>
      <c r="AU973" s="114" t="str">
        <f t="shared" si="1381"/>
        <v/>
      </c>
      <c r="AV973" s="114" t="str">
        <f t="shared" si="1382"/>
        <v/>
      </c>
      <c r="AW973" s="114" t="str">
        <f t="shared" si="1383"/>
        <v/>
      </c>
      <c r="AX973" s="117" t="str">
        <f t="shared" si="1384"/>
        <v/>
      </c>
      <c r="AY973" s="117" t="str">
        <f t="shared" si="1385"/>
        <v/>
      </c>
      <c r="AZ973" s="111" t="str">
        <f t="shared" si="1386"/>
        <v/>
      </c>
      <c r="BA973" s="133" t="str">
        <f t="shared" si="1387"/>
        <v/>
      </c>
      <c r="BB973" s="126" t="str">
        <f t="shared" si="1326"/>
        <v/>
      </c>
      <c r="BC973" s="126" t="str">
        <f t="shared" si="1327"/>
        <v/>
      </c>
      <c r="BD973" s="127" t="str">
        <f t="shared" si="1328"/>
        <v/>
      </c>
      <c r="BE973" s="115" t="str">
        <f t="shared" si="1329"/>
        <v/>
      </c>
      <c r="BF973" s="148" t="str">
        <f t="shared" si="1330"/>
        <v/>
      </c>
      <c r="BG973" s="126" t="str">
        <f t="shared" si="1331"/>
        <v/>
      </c>
      <c r="BH973" s="126" t="str">
        <f t="shared" si="1332"/>
        <v/>
      </c>
      <c r="BI973" s="126" t="str">
        <f t="shared" si="1333"/>
        <v/>
      </c>
      <c r="BJ973" s="126" t="str">
        <f t="shared" si="1334"/>
        <v/>
      </c>
      <c r="BK973" s="111" t="str">
        <f t="shared" si="1335"/>
        <v/>
      </c>
      <c r="BL973" s="118" t="str">
        <f t="shared" si="1388"/>
        <v/>
      </c>
      <c r="BM973" s="115" t="str">
        <f t="shared" si="1336"/>
        <v/>
      </c>
      <c r="BN973" s="110" t="str">
        <f t="shared" si="1337"/>
        <v/>
      </c>
      <c r="BO973" s="110" t="str">
        <f t="shared" si="1338"/>
        <v/>
      </c>
      <c r="BP973" s="111" t="str">
        <f t="shared" si="1389"/>
        <v/>
      </c>
      <c r="BQ973" s="110" t="str">
        <f t="shared" si="1390"/>
        <v/>
      </c>
      <c r="BR973" s="153"/>
      <c r="BS973" s="115" t="str">
        <f t="shared" si="1339"/>
        <v/>
      </c>
      <c r="BT973" s="132" t="str">
        <f t="shared" si="1402"/>
        <v/>
      </c>
      <c r="BU973" s="146" t="str">
        <f t="shared" si="1340"/>
        <v/>
      </c>
      <c r="BV973" s="115" t="str">
        <f t="shared" si="1341"/>
        <v/>
      </c>
      <c r="BW973" s="118" t="str">
        <f t="shared" si="1342"/>
        <v/>
      </c>
      <c r="BX973" s="119"/>
      <c r="BY973" s="111" t="str">
        <f t="shared" si="1343"/>
        <v/>
      </c>
      <c r="BZ973" s="111" t="str">
        <f t="shared" si="1344"/>
        <v/>
      </c>
      <c r="CA973" s="111" t="str">
        <f t="shared" si="1345"/>
        <v/>
      </c>
      <c r="CB973" s="142" t="str">
        <f t="shared" si="1346"/>
        <v/>
      </c>
      <c r="CC973" s="184" t="str">
        <f t="shared" si="1347"/>
        <v/>
      </c>
      <c r="CD973" s="115" t="str">
        <f t="shared" si="1348"/>
        <v/>
      </c>
      <c r="CE973" s="115" t="str">
        <f t="shared" si="1349"/>
        <v/>
      </c>
      <c r="CF973" s="125" t="str">
        <f t="shared" si="1350"/>
        <v/>
      </c>
      <c r="CG973" s="125" t="str">
        <f t="shared" si="1351"/>
        <v/>
      </c>
      <c r="CH973" s="149" t="str">
        <f t="shared" si="1352"/>
        <v/>
      </c>
      <c r="CI973" s="142" t="str">
        <f t="shared" si="1353"/>
        <v/>
      </c>
      <c r="CJ973" s="119"/>
      <c r="CK973" s="109"/>
      <c r="CL973" s="166" t="str">
        <f t="shared" si="1354"/>
        <v/>
      </c>
      <c r="CM973" s="166" t="str">
        <f t="shared" si="1355"/>
        <v/>
      </c>
      <c r="CN973" s="163" t="str">
        <f t="shared" si="1356"/>
        <v/>
      </c>
      <c r="CO973" s="164" t="str">
        <f t="shared" si="1357"/>
        <v/>
      </c>
      <c r="CP973" s="109"/>
      <c r="CQ973" s="163" t="str">
        <f t="shared" si="1358"/>
        <v/>
      </c>
      <c r="CR973" s="163" t="str">
        <f t="shared" si="1359"/>
        <v/>
      </c>
      <c r="CS973" s="109"/>
      <c r="CT973" s="112" t="str">
        <f t="shared" si="1391"/>
        <v/>
      </c>
      <c r="CU973" s="145" t="str">
        <f t="shared" si="1392"/>
        <v/>
      </c>
      <c r="CV973" s="111" t="str">
        <f t="shared" si="1393"/>
        <v/>
      </c>
      <c r="CW973" s="111" t="str">
        <f t="shared" si="1394"/>
        <v/>
      </c>
      <c r="CX973" s="109" t="str">
        <f t="shared" si="1360"/>
        <v/>
      </c>
      <c r="CY973" s="126" t="str">
        <f t="shared" si="1361"/>
        <v/>
      </c>
      <c r="CZ973" s="126" t="str">
        <f t="shared" si="1362"/>
        <v/>
      </c>
      <c r="DA973" s="126" t="str">
        <f t="shared" si="1363"/>
        <v/>
      </c>
      <c r="DB973" s="145" t="str">
        <f t="shared" si="1364"/>
        <v/>
      </c>
      <c r="DC973" s="143" t="str">
        <f t="shared" si="1365"/>
        <v/>
      </c>
      <c r="DD973" s="121"/>
      <c r="DE973" s="113" t="str">
        <f t="shared" si="1366"/>
        <v/>
      </c>
      <c r="DF973" s="113" t="str">
        <f t="shared" si="1367"/>
        <v/>
      </c>
      <c r="DG973" s="111" t="e">
        <f t="shared" si="1395"/>
        <v>#N/A</v>
      </c>
      <c r="DH973" s="108" t="str">
        <f t="shared" si="1368"/>
        <v/>
      </c>
      <c r="DI973" s="108" t="str">
        <f t="shared" si="1396"/>
        <v/>
      </c>
      <c r="DJ973" s="108" t="str">
        <f t="shared" si="1397"/>
        <v/>
      </c>
      <c r="DK973" s="108" t="str">
        <f t="shared" si="1400"/>
        <v/>
      </c>
      <c r="DL973" s="108" t="str">
        <f t="shared" si="1398"/>
        <v/>
      </c>
      <c r="DM973" s="108" t="str">
        <f t="shared" si="1399"/>
        <v/>
      </c>
      <c r="DN973" s="103"/>
      <c r="DO973" s="170" t="str">
        <f t="shared" si="1369"/>
        <v/>
      </c>
      <c r="DP973" s="170" t="str">
        <f t="shared" si="1370"/>
        <v/>
      </c>
      <c r="DQ973" s="170" t="str">
        <f t="shared" si="1371"/>
        <v/>
      </c>
      <c r="DR973" s="55" t="str">
        <f t="shared" si="1372"/>
        <v/>
      </c>
      <c r="DS973" s="55" t="str">
        <f t="shared" si="1373"/>
        <v/>
      </c>
      <c r="DT973" s="173" t="str">
        <f t="shared" si="1374"/>
        <v/>
      </c>
      <c r="DU973" s="55" t="str">
        <f t="shared" si="1375"/>
        <v/>
      </c>
      <c r="DV973" s="21" t="str">
        <f t="shared" si="1376"/>
        <v/>
      </c>
      <c r="DW973" s="11" t="str">
        <f t="shared" si="1401"/>
        <v/>
      </c>
      <c r="DX973" s="12" t="str">
        <f t="shared" si="1377"/>
        <v/>
      </c>
      <c r="DY973" s="15"/>
    </row>
    <row r="974" spans="1:129" ht="19.899999999999999" customHeight="1" x14ac:dyDescent="0.25">
      <c r="A974" s="47">
        <f t="shared" si="1378"/>
        <v>973</v>
      </c>
      <c r="B974" s="176"/>
      <c r="C974" s="194"/>
      <c r="D974" s="176"/>
      <c r="E974" s="194"/>
      <c r="F974" s="192"/>
      <c r="G974" s="193"/>
      <c r="H974" s="176"/>
      <c r="I974" s="176"/>
      <c r="J974" s="180"/>
      <c r="K974" s="180"/>
      <c r="L974" s="180"/>
      <c r="M974" s="40"/>
      <c r="N974" s="10" t="str">
        <f t="shared" si="1321"/>
        <v/>
      </c>
      <c r="O974" s="13"/>
      <c r="P974" s="26" t="str">
        <f t="shared" si="1403"/>
        <v/>
      </c>
      <c r="Q974" s="26" t="str">
        <f t="shared" si="1403"/>
        <v/>
      </c>
      <c r="R974" s="26" t="str">
        <f t="shared" si="1403"/>
        <v/>
      </c>
      <c r="S974" s="26" t="str">
        <f t="shared" si="1403"/>
        <v/>
      </c>
      <c r="T974" s="26" t="str">
        <f t="shared" si="1403"/>
        <v/>
      </c>
      <c r="U974" s="157" t="str">
        <f t="shared" si="1403"/>
        <v/>
      </c>
      <c r="V974" s="26" t="str">
        <f t="shared" si="1403"/>
        <v/>
      </c>
      <c r="W974" s="26" t="str">
        <f t="shared" si="1403"/>
        <v/>
      </c>
      <c r="X974" s="26" t="str">
        <f t="shared" si="1403"/>
        <v/>
      </c>
      <c r="Y974" s="24" t="str">
        <f t="shared" si="1403"/>
        <v/>
      </c>
      <c r="Z974" s="18" t="str">
        <f t="shared" si="1404"/>
        <v/>
      </c>
      <c r="AA974" s="24" t="str">
        <f t="shared" si="1404"/>
        <v/>
      </c>
      <c r="AB974" s="24" t="str">
        <f t="shared" si="1404"/>
        <v/>
      </c>
      <c r="AC974" s="26" t="str">
        <f t="shared" si="1404"/>
        <v/>
      </c>
      <c r="AD974" s="33" t="str">
        <f t="shared" si="1404"/>
        <v/>
      </c>
      <c r="AE974" s="24" t="str">
        <f t="shared" si="1404"/>
        <v/>
      </c>
      <c r="AF974" s="26" t="str">
        <f t="shared" si="1404"/>
        <v/>
      </c>
      <c r="AG974" s="24" t="str">
        <f t="shared" si="1404"/>
        <v/>
      </c>
      <c r="AH974" s="26" t="str">
        <f t="shared" si="1404"/>
        <v/>
      </c>
      <c r="AI974" s="26" t="str">
        <f t="shared" si="1404"/>
        <v/>
      </c>
      <c r="AJ974" s="26" t="str">
        <f t="shared" si="1404"/>
        <v/>
      </c>
      <c r="AK974" s="26" t="str">
        <f t="shared" si="1404"/>
        <v/>
      </c>
      <c r="AL974" s="26" t="str">
        <f t="shared" si="1404"/>
        <v/>
      </c>
      <c r="AM974" s="18" t="str">
        <f t="shared" si="1404"/>
        <v/>
      </c>
      <c r="AN974" s="9"/>
      <c r="AO974" s="152" t="str">
        <f t="shared" si="1379"/>
        <v/>
      </c>
      <c r="AP974" s="150" t="str">
        <f t="shared" si="1322"/>
        <v/>
      </c>
      <c r="AQ974" s="151" t="str">
        <f t="shared" si="1323"/>
        <v/>
      </c>
      <c r="AR974" s="107" t="str">
        <f t="shared" si="1324"/>
        <v/>
      </c>
      <c r="AS974" s="128" t="str">
        <f t="shared" si="1325"/>
        <v/>
      </c>
      <c r="AT974" s="114" t="str">
        <f t="shared" si="1380"/>
        <v/>
      </c>
      <c r="AU974" s="114" t="str">
        <f t="shared" si="1381"/>
        <v/>
      </c>
      <c r="AV974" s="114" t="str">
        <f t="shared" si="1382"/>
        <v/>
      </c>
      <c r="AW974" s="114" t="str">
        <f t="shared" si="1383"/>
        <v/>
      </c>
      <c r="AX974" s="117" t="str">
        <f t="shared" si="1384"/>
        <v/>
      </c>
      <c r="AY974" s="117" t="str">
        <f t="shared" si="1385"/>
        <v/>
      </c>
      <c r="AZ974" s="111" t="str">
        <f t="shared" si="1386"/>
        <v/>
      </c>
      <c r="BA974" s="133" t="str">
        <f t="shared" si="1387"/>
        <v/>
      </c>
      <c r="BB974" s="126" t="str">
        <f t="shared" si="1326"/>
        <v/>
      </c>
      <c r="BC974" s="126" t="str">
        <f t="shared" si="1327"/>
        <v/>
      </c>
      <c r="BD974" s="127" t="str">
        <f t="shared" si="1328"/>
        <v/>
      </c>
      <c r="BE974" s="115" t="str">
        <f t="shared" si="1329"/>
        <v/>
      </c>
      <c r="BF974" s="148" t="str">
        <f t="shared" si="1330"/>
        <v/>
      </c>
      <c r="BG974" s="126" t="str">
        <f t="shared" si="1331"/>
        <v/>
      </c>
      <c r="BH974" s="126" t="str">
        <f t="shared" si="1332"/>
        <v/>
      </c>
      <c r="BI974" s="126" t="str">
        <f t="shared" si="1333"/>
        <v/>
      </c>
      <c r="BJ974" s="126" t="str">
        <f t="shared" si="1334"/>
        <v/>
      </c>
      <c r="BK974" s="111" t="str">
        <f t="shared" si="1335"/>
        <v/>
      </c>
      <c r="BL974" s="118" t="str">
        <f t="shared" si="1388"/>
        <v/>
      </c>
      <c r="BM974" s="115" t="str">
        <f t="shared" si="1336"/>
        <v/>
      </c>
      <c r="BN974" s="110" t="str">
        <f t="shared" si="1337"/>
        <v/>
      </c>
      <c r="BO974" s="110" t="str">
        <f t="shared" si="1338"/>
        <v/>
      </c>
      <c r="BP974" s="111" t="str">
        <f t="shared" si="1389"/>
        <v/>
      </c>
      <c r="BQ974" s="110" t="str">
        <f t="shared" si="1390"/>
        <v/>
      </c>
      <c r="BR974" s="153"/>
      <c r="BS974" s="115" t="str">
        <f t="shared" si="1339"/>
        <v/>
      </c>
      <c r="BT974" s="132" t="str">
        <f t="shared" si="1402"/>
        <v/>
      </c>
      <c r="BU974" s="146" t="str">
        <f t="shared" si="1340"/>
        <v/>
      </c>
      <c r="BV974" s="115" t="str">
        <f t="shared" si="1341"/>
        <v/>
      </c>
      <c r="BW974" s="118" t="str">
        <f t="shared" si="1342"/>
        <v/>
      </c>
      <c r="BX974" s="119"/>
      <c r="BY974" s="111" t="str">
        <f t="shared" si="1343"/>
        <v/>
      </c>
      <c r="BZ974" s="111" t="str">
        <f t="shared" si="1344"/>
        <v/>
      </c>
      <c r="CA974" s="111" t="str">
        <f t="shared" si="1345"/>
        <v/>
      </c>
      <c r="CB974" s="142" t="str">
        <f t="shared" si="1346"/>
        <v/>
      </c>
      <c r="CC974" s="184" t="str">
        <f t="shared" si="1347"/>
        <v/>
      </c>
      <c r="CD974" s="115" t="str">
        <f t="shared" si="1348"/>
        <v/>
      </c>
      <c r="CE974" s="115" t="str">
        <f t="shared" si="1349"/>
        <v/>
      </c>
      <c r="CF974" s="125" t="str">
        <f t="shared" si="1350"/>
        <v/>
      </c>
      <c r="CG974" s="125" t="str">
        <f t="shared" si="1351"/>
        <v/>
      </c>
      <c r="CH974" s="149" t="str">
        <f t="shared" si="1352"/>
        <v/>
      </c>
      <c r="CI974" s="142" t="str">
        <f t="shared" si="1353"/>
        <v/>
      </c>
      <c r="CJ974" s="119"/>
      <c r="CK974" s="109"/>
      <c r="CL974" s="166" t="str">
        <f t="shared" si="1354"/>
        <v/>
      </c>
      <c r="CM974" s="166" t="str">
        <f t="shared" si="1355"/>
        <v/>
      </c>
      <c r="CN974" s="163" t="str">
        <f t="shared" si="1356"/>
        <v/>
      </c>
      <c r="CO974" s="164" t="str">
        <f t="shared" si="1357"/>
        <v/>
      </c>
      <c r="CP974" s="109"/>
      <c r="CQ974" s="163" t="str">
        <f t="shared" si="1358"/>
        <v/>
      </c>
      <c r="CR974" s="163" t="str">
        <f t="shared" si="1359"/>
        <v/>
      </c>
      <c r="CS974" s="109"/>
      <c r="CT974" s="112" t="str">
        <f t="shared" si="1391"/>
        <v/>
      </c>
      <c r="CU974" s="145" t="str">
        <f t="shared" si="1392"/>
        <v/>
      </c>
      <c r="CV974" s="111" t="str">
        <f t="shared" si="1393"/>
        <v/>
      </c>
      <c r="CW974" s="111" t="str">
        <f t="shared" si="1394"/>
        <v/>
      </c>
      <c r="CX974" s="109" t="str">
        <f t="shared" si="1360"/>
        <v/>
      </c>
      <c r="CY974" s="126" t="str">
        <f t="shared" si="1361"/>
        <v/>
      </c>
      <c r="CZ974" s="126" t="str">
        <f t="shared" si="1362"/>
        <v/>
      </c>
      <c r="DA974" s="126" t="str">
        <f t="shared" si="1363"/>
        <v/>
      </c>
      <c r="DB974" s="145" t="str">
        <f t="shared" si="1364"/>
        <v/>
      </c>
      <c r="DC974" s="143" t="str">
        <f t="shared" si="1365"/>
        <v/>
      </c>
      <c r="DD974" s="121"/>
      <c r="DE974" s="113" t="str">
        <f t="shared" si="1366"/>
        <v/>
      </c>
      <c r="DF974" s="113" t="str">
        <f t="shared" si="1367"/>
        <v/>
      </c>
      <c r="DG974" s="111" t="e">
        <f t="shared" si="1395"/>
        <v>#N/A</v>
      </c>
      <c r="DH974" s="108" t="str">
        <f t="shared" si="1368"/>
        <v/>
      </c>
      <c r="DI974" s="108" t="str">
        <f t="shared" si="1396"/>
        <v/>
      </c>
      <c r="DJ974" s="108" t="str">
        <f t="shared" si="1397"/>
        <v/>
      </c>
      <c r="DK974" s="108" t="str">
        <f t="shared" si="1400"/>
        <v/>
      </c>
      <c r="DL974" s="108" t="str">
        <f t="shared" si="1398"/>
        <v/>
      </c>
      <c r="DM974" s="108" t="str">
        <f t="shared" si="1399"/>
        <v/>
      </c>
      <c r="DN974" s="103"/>
      <c r="DO974" s="170" t="str">
        <f t="shared" si="1369"/>
        <v/>
      </c>
      <c r="DP974" s="170" t="str">
        <f t="shared" si="1370"/>
        <v/>
      </c>
      <c r="DQ974" s="170" t="str">
        <f t="shared" si="1371"/>
        <v/>
      </c>
      <c r="DR974" s="55" t="str">
        <f t="shared" si="1372"/>
        <v/>
      </c>
      <c r="DS974" s="55" t="str">
        <f t="shared" si="1373"/>
        <v/>
      </c>
      <c r="DT974" s="173" t="str">
        <f t="shared" si="1374"/>
        <v/>
      </c>
      <c r="DU974" s="55" t="str">
        <f t="shared" si="1375"/>
        <v/>
      </c>
      <c r="DV974" s="21" t="str">
        <f t="shared" si="1376"/>
        <v/>
      </c>
      <c r="DW974" s="11" t="str">
        <f t="shared" si="1401"/>
        <v/>
      </c>
      <c r="DX974" s="12" t="str">
        <f t="shared" si="1377"/>
        <v/>
      </c>
      <c r="DY974" s="15"/>
    </row>
    <row r="975" spans="1:129" ht="19.899999999999999" customHeight="1" x14ac:dyDescent="0.25">
      <c r="A975" s="47">
        <f t="shared" si="1378"/>
        <v>974</v>
      </c>
      <c r="B975" s="176"/>
      <c r="C975" s="194"/>
      <c r="D975" s="176"/>
      <c r="E975" s="194"/>
      <c r="F975" s="192"/>
      <c r="G975" s="193"/>
      <c r="H975" s="176"/>
      <c r="I975" s="176"/>
      <c r="J975" s="180"/>
      <c r="K975" s="180"/>
      <c r="L975" s="180"/>
      <c r="M975" s="40"/>
      <c r="N975" s="10" t="str">
        <f t="shared" si="1321"/>
        <v/>
      </c>
      <c r="O975" s="13"/>
      <c r="P975" s="26" t="str">
        <f t="shared" si="1403"/>
        <v/>
      </c>
      <c r="Q975" s="26" t="str">
        <f t="shared" si="1403"/>
        <v/>
      </c>
      <c r="R975" s="26" t="str">
        <f t="shared" si="1403"/>
        <v/>
      </c>
      <c r="S975" s="26" t="str">
        <f t="shared" si="1403"/>
        <v/>
      </c>
      <c r="T975" s="26" t="str">
        <f t="shared" si="1403"/>
        <v/>
      </c>
      <c r="U975" s="157" t="str">
        <f t="shared" si="1403"/>
        <v/>
      </c>
      <c r="V975" s="26" t="str">
        <f t="shared" si="1403"/>
        <v/>
      </c>
      <c r="W975" s="26" t="str">
        <f t="shared" si="1403"/>
        <v/>
      </c>
      <c r="X975" s="26" t="str">
        <f t="shared" si="1403"/>
        <v/>
      </c>
      <c r="Y975" s="24" t="str">
        <f t="shared" si="1403"/>
        <v/>
      </c>
      <c r="Z975" s="18" t="str">
        <f t="shared" si="1404"/>
        <v/>
      </c>
      <c r="AA975" s="24" t="str">
        <f t="shared" si="1404"/>
        <v/>
      </c>
      <c r="AB975" s="24" t="str">
        <f t="shared" si="1404"/>
        <v/>
      </c>
      <c r="AC975" s="26" t="str">
        <f t="shared" si="1404"/>
        <v/>
      </c>
      <c r="AD975" s="33" t="str">
        <f t="shared" si="1404"/>
        <v/>
      </c>
      <c r="AE975" s="24" t="str">
        <f t="shared" si="1404"/>
        <v/>
      </c>
      <c r="AF975" s="26" t="str">
        <f t="shared" si="1404"/>
        <v/>
      </c>
      <c r="AG975" s="24" t="str">
        <f t="shared" si="1404"/>
        <v/>
      </c>
      <c r="AH975" s="26" t="str">
        <f t="shared" si="1404"/>
        <v/>
      </c>
      <c r="AI975" s="26" t="str">
        <f t="shared" si="1404"/>
        <v/>
      </c>
      <c r="AJ975" s="26" t="str">
        <f t="shared" si="1404"/>
        <v/>
      </c>
      <c r="AK975" s="26" t="str">
        <f t="shared" si="1404"/>
        <v/>
      </c>
      <c r="AL975" s="26" t="str">
        <f t="shared" si="1404"/>
        <v/>
      </c>
      <c r="AM975" s="18" t="str">
        <f t="shared" si="1404"/>
        <v/>
      </c>
      <c r="AN975" s="9"/>
      <c r="AO975" s="152" t="str">
        <f t="shared" si="1379"/>
        <v/>
      </c>
      <c r="AP975" s="150" t="str">
        <f t="shared" si="1322"/>
        <v/>
      </c>
      <c r="AQ975" s="151" t="str">
        <f t="shared" si="1323"/>
        <v/>
      </c>
      <c r="AR975" s="107" t="str">
        <f t="shared" si="1324"/>
        <v/>
      </c>
      <c r="AS975" s="128" t="str">
        <f t="shared" si="1325"/>
        <v/>
      </c>
      <c r="AT975" s="114" t="str">
        <f t="shared" si="1380"/>
        <v/>
      </c>
      <c r="AU975" s="114" t="str">
        <f t="shared" si="1381"/>
        <v/>
      </c>
      <c r="AV975" s="114" t="str">
        <f t="shared" si="1382"/>
        <v/>
      </c>
      <c r="AW975" s="114" t="str">
        <f t="shared" si="1383"/>
        <v/>
      </c>
      <c r="AX975" s="117" t="str">
        <f t="shared" si="1384"/>
        <v/>
      </c>
      <c r="AY975" s="117" t="str">
        <f t="shared" si="1385"/>
        <v/>
      </c>
      <c r="AZ975" s="111" t="str">
        <f t="shared" si="1386"/>
        <v/>
      </c>
      <c r="BA975" s="133" t="str">
        <f t="shared" si="1387"/>
        <v/>
      </c>
      <c r="BB975" s="126" t="str">
        <f t="shared" si="1326"/>
        <v/>
      </c>
      <c r="BC975" s="126" t="str">
        <f t="shared" si="1327"/>
        <v/>
      </c>
      <c r="BD975" s="127" t="str">
        <f t="shared" si="1328"/>
        <v/>
      </c>
      <c r="BE975" s="115" t="str">
        <f t="shared" si="1329"/>
        <v/>
      </c>
      <c r="BF975" s="148" t="str">
        <f t="shared" si="1330"/>
        <v/>
      </c>
      <c r="BG975" s="126" t="str">
        <f t="shared" si="1331"/>
        <v/>
      </c>
      <c r="BH975" s="126" t="str">
        <f t="shared" si="1332"/>
        <v/>
      </c>
      <c r="BI975" s="126" t="str">
        <f t="shared" si="1333"/>
        <v/>
      </c>
      <c r="BJ975" s="126" t="str">
        <f t="shared" si="1334"/>
        <v/>
      </c>
      <c r="BK975" s="111" t="str">
        <f t="shared" si="1335"/>
        <v/>
      </c>
      <c r="BL975" s="118" t="str">
        <f t="shared" si="1388"/>
        <v/>
      </c>
      <c r="BM975" s="115" t="str">
        <f t="shared" si="1336"/>
        <v/>
      </c>
      <c r="BN975" s="110" t="str">
        <f t="shared" si="1337"/>
        <v/>
      </c>
      <c r="BO975" s="110" t="str">
        <f t="shared" si="1338"/>
        <v/>
      </c>
      <c r="BP975" s="111" t="str">
        <f t="shared" si="1389"/>
        <v/>
      </c>
      <c r="BQ975" s="110" t="str">
        <f t="shared" si="1390"/>
        <v/>
      </c>
      <c r="BR975" s="153"/>
      <c r="BS975" s="115" t="str">
        <f t="shared" si="1339"/>
        <v/>
      </c>
      <c r="BT975" s="132" t="str">
        <f t="shared" si="1402"/>
        <v/>
      </c>
      <c r="BU975" s="146" t="str">
        <f t="shared" si="1340"/>
        <v/>
      </c>
      <c r="BV975" s="115" t="str">
        <f t="shared" si="1341"/>
        <v/>
      </c>
      <c r="BW975" s="118" t="str">
        <f t="shared" si="1342"/>
        <v/>
      </c>
      <c r="BX975" s="119"/>
      <c r="BY975" s="111" t="str">
        <f t="shared" si="1343"/>
        <v/>
      </c>
      <c r="BZ975" s="111" t="str">
        <f t="shared" si="1344"/>
        <v/>
      </c>
      <c r="CA975" s="111" t="str">
        <f t="shared" si="1345"/>
        <v/>
      </c>
      <c r="CB975" s="142" t="str">
        <f t="shared" si="1346"/>
        <v/>
      </c>
      <c r="CC975" s="184" t="str">
        <f t="shared" si="1347"/>
        <v/>
      </c>
      <c r="CD975" s="115" t="str">
        <f t="shared" si="1348"/>
        <v/>
      </c>
      <c r="CE975" s="115" t="str">
        <f t="shared" si="1349"/>
        <v/>
      </c>
      <c r="CF975" s="125" t="str">
        <f t="shared" si="1350"/>
        <v/>
      </c>
      <c r="CG975" s="125" t="str">
        <f t="shared" si="1351"/>
        <v/>
      </c>
      <c r="CH975" s="149" t="str">
        <f t="shared" si="1352"/>
        <v/>
      </c>
      <c r="CI975" s="142" t="str">
        <f t="shared" si="1353"/>
        <v/>
      </c>
      <c r="CJ975" s="119"/>
      <c r="CK975" s="109"/>
      <c r="CL975" s="166" t="str">
        <f t="shared" si="1354"/>
        <v/>
      </c>
      <c r="CM975" s="166" t="str">
        <f t="shared" si="1355"/>
        <v/>
      </c>
      <c r="CN975" s="163" t="str">
        <f t="shared" si="1356"/>
        <v/>
      </c>
      <c r="CO975" s="164" t="str">
        <f t="shared" si="1357"/>
        <v/>
      </c>
      <c r="CP975" s="109"/>
      <c r="CQ975" s="163" t="str">
        <f t="shared" si="1358"/>
        <v/>
      </c>
      <c r="CR975" s="163" t="str">
        <f t="shared" si="1359"/>
        <v/>
      </c>
      <c r="CS975" s="109"/>
      <c r="CT975" s="112" t="str">
        <f t="shared" si="1391"/>
        <v/>
      </c>
      <c r="CU975" s="145" t="str">
        <f t="shared" si="1392"/>
        <v/>
      </c>
      <c r="CV975" s="111" t="str">
        <f t="shared" si="1393"/>
        <v/>
      </c>
      <c r="CW975" s="111" t="str">
        <f t="shared" si="1394"/>
        <v/>
      </c>
      <c r="CX975" s="109" t="str">
        <f t="shared" si="1360"/>
        <v/>
      </c>
      <c r="CY975" s="126" t="str">
        <f t="shared" si="1361"/>
        <v/>
      </c>
      <c r="CZ975" s="126" t="str">
        <f t="shared" si="1362"/>
        <v/>
      </c>
      <c r="DA975" s="126" t="str">
        <f t="shared" si="1363"/>
        <v/>
      </c>
      <c r="DB975" s="145" t="str">
        <f t="shared" si="1364"/>
        <v/>
      </c>
      <c r="DC975" s="143" t="str">
        <f t="shared" si="1365"/>
        <v/>
      </c>
      <c r="DD975" s="121"/>
      <c r="DE975" s="113" t="str">
        <f t="shared" si="1366"/>
        <v/>
      </c>
      <c r="DF975" s="113" t="str">
        <f t="shared" si="1367"/>
        <v/>
      </c>
      <c r="DG975" s="111" t="e">
        <f t="shared" si="1395"/>
        <v>#N/A</v>
      </c>
      <c r="DH975" s="108" t="str">
        <f t="shared" si="1368"/>
        <v/>
      </c>
      <c r="DI975" s="108" t="str">
        <f t="shared" si="1396"/>
        <v/>
      </c>
      <c r="DJ975" s="108" t="str">
        <f t="shared" si="1397"/>
        <v/>
      </c>
      <c r="DK975" s="108" t="str">
        <f t="shared" si="1400"/>
        <v/>
      </c>
      <c r="DL975" s="108" t="str">
        <f t="shared" si="1398"/>
        <v/>
      </c>
      <c r="DM975" s="108" t="str">
        <f t="shared" si="1399"/>
        <v/>
      </c>
      <c r="DN975" s="103"/>
      <c r="DO975" s="170" t="str">
        <f t="shared" si="1369"/>
        <v/>
      </c>
      <c r="DP975" s="170" t="str">
        <f t="shared" si="1370"/>
        <v/>
      </c>
      <c r="DQ975" s="170" t="str">
        <f t="shared" si="1371"/>
        <v/>
      </c>
      <c r="DR975" s="55" t="str">
        <f t="shared" si="1372"/>
        <v/>
      </c>
      <c r="DS975" s="55" t="str">
        <f t="shared" si="1373"/>
        <v/>
      </c>
      <c r="DT975" s="173" t="str">
        <f t="shared" si="1374"/>
        <v/>
      </c>
      <c r="DU975" s="55" t="str">
        <f t="shared" si="1375"/>
        <v/>
      </c>
      <c r="DV975" s="21" t="str">
        <f t="shared" si="1376"/>
        <v/>
      </c>
      <c r="DW975" s="11" t="str">
        <f t="shared" si="1401"/>
        <v/>
      </c>
      <c r="DX975" s="12" t="str">
        <f t="shared" si="1377"/>
        <v/>
      </c>
      <c r="DY975" s="15"/>
    </row>
    <row r="976" spans="1:129" ht="19.899999999999999" customHeight="1" x14ac:dyDescent="0.25">
      <c r="A976" s="47">
        <f t="shared" si="1378"/>
        <v>975</v>
      </c>
      <c r="B976" s="176"/>
      <c r="C976" s="194"/>
      <c r="D976" s="176"/>
      <c r="E976" s="194"/>
      <c r="F976" s="192"/>
      <c r="G976" s="193"/>
      <c r="H976" s="176"/>
      <c r="I976" s="176"/>
      <c r="J976" s="180"/>
      <c r="K976" s="180"/>
      <c r="L976" s="180"/>
      <c r="M976" s="40"/>
      <c r="N976" s="10" t="str">
        <f t="shared" si="1321"/>
        <v/>
      </c>
      <c r="O976" s="13"/>
      <c r="P976" s="26" t="str">
        <f t="shared" si="1403"/>
        <v/>
      </c>
      <c r="Q976" s="26" t="str">
        <f t="shared" si="1403"/>
        <v/>
      </c>
      <c r="R976" s="26" t="str">
        <f t="shared" si="1403"/>
        <v/>
      </c>
      <c r="S976" s="26" t="str">
        <f t="shared" si="1403"/>
        <v/>
      </c>
      <c r="T976" s="26" t="str">
        <f t="shared" si="1403"/>
        <v/>
      </c>
      <c r="U976" s="157" t="str">
        <f t="shared" si="1403"/>
        <v/>
      </c>
      <c r="V976" s="26" t="str">
        <f t="shared" si="1403"/>
        <v/>
      </c>
      <c r="W976" s="26" t="str">
        <f t="shared" si="1403"/>
        <v/>
      </c>
      <c r="X976" s="26" t="str">
        <f t="shared" si="1403"/>
        <v/>
      </c>
      <c r="Y976" s="24" t="str">
        <f t="shared" si="1403"/>
        <v/>
      </c>
      <c r="Z976" s="18" t="str">
        <f t="shared" si="1404"/>
        <v/>
      </c>
      <c r="AA976" s="24" t="str">
        <f t="shared" si="1404"/>
        <v/>
      </c>
      <c r="AB976" s="24" t="str">
        <f t="shared" si="1404"/>
        <v/>
      </c>
      <c r="AC976" s="26" t="str">
        <f t="shared" si="1404"/>
        <v/>
      </c>
      <c r="AD976" s="33" t="str">
        <f t="shared" si="1404"/>
        <v/>
      </c>
      <c r="AE976" s="24" t="str">
        <f t="shared" si="1404"/>
        <v/>
      </c>
      <c r="AF976" s="26" t="str">
        <f t="shared" si="1404"/>
        <v/>
      </c>
      <c r="AG976" s="24" t="str">
        <f t="shared" si="1404"/>
        <v/>
      </c>
      <c r="AH976" s="26" t="str">
        <f t="shared" si="1404"/>
        <v/>
      </c>
      <c r="AI976" s="26" t="str">
        <f t="shared" si="1404"/>
        <v/>
      </c>
      <c r="AJ976" s="26" t="str">
        <f t="shared" si="1404"/>
        <v/>
      </c>
      <c r="AK976" s="26" t="str">
        <f t="shared" si="1404"/>
        <v/>
      </c>
      <c r="AL976" s="26" t="str">
        <f t="shared" si="1404"/>
        <v/>
      </c>
      <c r="AM976" s="18" t="str">
        <f t="shared" si="1404"/>
        <v/>
      </c>
      <c r="AN976" s="9"/>
      <c r="AO976" s="152" t="str">
        <f t="shared" si="1379"/>
        <v/>
      </c>
      <c r="AP976" s="150" t="str">
        <f t="shared" si="1322"/>
        <v/>
      </c>
      <c r="AQ976" s="151" t="str">
        <f t="shared" si="1323"/>
        <v/>
      </c>
      <c r="AR976" s="107" t="str">
        <f t="shared" si="1324"/>
        <v/>
      </c>
      <c r="AS976" s="128" t="str">
        <f t="shared" si="1325"/>
        <v/>
      </c>
      <c r="AT976" s="114" t="str">
        <f t="shared" si="1380"/>
        <v/>
      </c>
      <c r="AU976" s="114" t="str">
        <f t="shared" si="1381"/>
        <v/>
      </c>
      <c r="AV976" s="114" t="str">
        <f t="shared" si="1382"/>
        <v/>
      </c>
      <c r="AW976" s="114" t="str">
        <f t="shared" si="1383"/>
        <v/>
      </c>
      <c r="AX976" s="117" t="str">
        <f t="shared" si="1384"/>
        <v/>
      </c>
      <c r="AY976" s="117" t="str">
        <f t="shared" si="1385"/>
        <v/>
      </c>
      <c r="AZ976" s="111" t="str">
        <f t="shared" si="1386"/>
        <v/>
      </c>
      <c r="BA976" s="133" t="str">
        <f t="shared" si="1387"/>
        <v/>
      </c>
      <c r="BB976" s="126" t="str">
        <f t="shared" si="1326"/>
        <v/>
      </c>
      <c r="BC976" s="126" t="str">
        <f t="shared" si="1327"/>
        <v/>
      </c>
      <c r="BD976" s="127" t="str">
        <f t="shared" si="1328"/>
        <v/>
      </c>
      <c r="BE976" s="115" t="str">
        <f t="shared" si="1329"/>
        <v/>
      </c>
      <c r="BF976" s="148" t="str">
        <f t="shared" si="1330"/>
        <v/>
      </c>
      <c r="BG976" s="126" t="str">
        <f t="shared" si="1331"/>
        <v/>
      </c>
      <c r="BH976" s="126" t="str">
        <f t="shared" si="1332"/>
        <v/>
      </c>
      <c r="BI976" s="126" t="str">
        <f t="shared" si="1333"/>
        <v/>
      </c>
      <c r="BJ976" s="126" t="str">
        <f t="shared" si="1334"/>
        <v/>
      </c>
      <c r="BK976" s="111" t="str">
        <f t="shared" si="1335"/>
        <v/>
      </c>
      <c r="BL976" s="118" t="str">
        <f t="shared" si="1388"/>
        <v/>
      </c>
      <c r="BM976" s="115" t="str">
        <f t="shared" si="1336"/>
        <v/>
      </c>
      <c r="BN976" s="110" t="str">
        <f t="shared" si="1337"/>
        <v/>
      </c>
      <c r="BO976" s="110" t="str">
        <f t="shared" si="1338"/>
        <v/>
      </c>
      <c r="BP976" s="111" t="str">
        <f t="shared" si="1389"/>
        <v/>
      </c>
      <c r="BQ976" s="110" t="str">
        <f t="shared" si="1390"/>
        <v/>
      </c>
      <c r="BR976" s="153"/>
      <c r="BS976" s="115" t="str">
        <f t="shared" si="1339"/>
        <v/>
      </c>
      <c r="BT976" s="132" t="str">
        <f t="shared" si="1402"/>
        <v/>
      </c>
      <c r="BU976" s="146" t="str">
        <f t="shared" si="1340"/>
        <v/>
      </c>
      <c r="BV976" s="115" t="str">
        <f t="shared" si="1341"/>
        <v/>
      </c>
      <c r="BW976" s="118" t="str">
        <f t="shared" si="1342"/>
        <v/>
      </c>
      <c r="BX976" s="119"/>
      <c r="BY976" s="111" t="str">
        <f t="shared" si="1343"/>
        <v/>
      </c>
      <c r="BZ976" s="111" t="str">
        <f t="shared" si="1344"/>
        <v/>
      </c>
      <c r="CA976" s="111" t="str">
        <f t="shared" si="1345"/>
        <v/>
      </c>
      <c r="CB976" s="142" t="str">
        <f t="shared" si="1346"/>
        <v/>
      </c>
      <c r="CC976" s="184" t="str">
        <f t="shared" si="1347"/>
        <v/>
      </c>
      <c r="CD976" s="115" t="str">
        <f t="shared" si="1348"/>
        <v/>
      </c>
      <c r="CE976" s="115" t="str">
        <f t="shared" si="1349"/>
        <v/>
      </c>
      <c r="CF976" s="125" t="str">
        <f t="shared" si="1350"/>
        <v/>
      </c>
      <c r="CG976" s="125" t="str">
        <f t="shared" si="1351"/>
        <v/>
      </c>
      <c r="CH976" s="149" t="str">
        <f t="shared" si="1352"/>
        <v/>
      </c>
      <c r="CI976" s="142" t="str">
        <f t="shared" si="1353"/>
        <v/>
      </c>
      <c r="CJ976" s="119"/>
      <c r="CK976" s="109"/>
      <c r="CL976" s="166" t="str">
        <f t="shared" si="1354"/>
        <v/>
      </c>
      <c r="CM976" s="166" t="str">
        <f t="shared" si="1355"/>
        <v/>
      </c>
      <c r="CN976" s="163" t="str">
        <f t="shared" si="1356"/>
        <v/>
      </c>
      <c r="CO976" s="164" t="str">
        <f t="shared" si="1357"/>
        <v/>
      </c>
      <c r="CP976" s="109"/>
      <c r="CQ976" s="163" t="str">
        <f t="shared" si="1358"/>
        <v/>
      </c>
      <c r="CR976" s="163" t="str">
        <f t="shared" si="1359"/>
        <v/>
      </c>
      <c r="CS976" s="109"/>
      <c r="CT976" s="112" t="str">
        <f t="shared" si="1391"/>
        <v/>
      </c>
      <c r="CU976" s="145" t="str">
        <f t="shared" si="1392"/>
        <v/>
      </c>
      <c r="CV976" s="111" t="str">
        <f t="shared" si="1393"/>
        <v/>
      </c>
      <c r="CW976" s="111" t="str">
        <f t="shared" si="1394"/>
        <v/>
      </c>
      <c r="CX976" s="109" t="str">
        <f t="shared" si="1360"/>
        <v/>
      </c>
      <c r="CY976" s="126" t="str">
        <f t="shared" si="1361"/>
        <v/>
      </c>
      <c r="CZ976" s="126" t="str">
        <f t="shared" si="1362"/>
        <v/>
      </c>
      <c r="DA976" s="126" t="str">
        <f t="shared" si="1363"/>
        <v/>
      </c>
      <c r="DB976" s="145" t="str">
        <f t="shared" si="1364"/>
        <v/>
      </c>
      <c r="DC976" s="143" t="str">
        <f t="shared" si="1365"/>
        <v/>
      </c>
      <c r="DD976" s="121"/>
      <c r="DE976" s="113" t="str">
        <f t="shared" si="1366"/>
        <v/>
      </c>
      <c r="DF976" s="113" t="str">
        <f t="shared" si="1367"/>
        <v/>
      </c>
      <c r="DG976" s="111" t="e">
        <f t="shared" si="1395"/>
        <v>#N/A</v>
      </c>
      <c r="DH976" s="108" t="str">
        <f t="shared" si="1368"/>
        <v/>
      </c>
      <c r="DI976" s="108" t="str">
        <f t="shared" si="1396"/>
        <v/>
      </c>
      <c r="DJ976" s="108" t="str">
        <f t="shared" si="1397"/>
        <v/>
      </c>
      <c r="DK976" s="108" t="str">
        <f t="shared" si="1400"/>
        <v/>
      </c>
      <c r="DL976" s="108" t="str">
        <f t="shared" si="1398"/>
        <v/>
      </c>
      <c r="DM976" s="108" t="str">
        <f t="shared" si="1399"/>
        <v/>
      </c>
      <c r="DN976" s="103"/>
      <c r="DO976" s="170" t="str">
        <f t="shared" si="1369"/>
        <v/>
      </c>
      <c r="DP976" s="170" t="str">
        <f t="shared" si="1370"/>
        <v/>
      </c>
      <c r="DQ976" s="170" t="str">
        <f t="shared" si="1371"/>
        <v/>
      </c>
      <c r="DR976" s="55" t="str">
        <f t="shared" si="1372"/>
        <v/>
      </c>
      <c r="DS976" s="55" t="str">
        <f t="shared" si="1373"/>
        <v/>
      </c>
      <c r="DT976" s="173" t="str">
        <f t="shared" si="1374"/>
        <v/>
      </c>
      <c r="DU976" s="55" t="str">
        <f t="shared" si="1375"/>
        <v/>
      </c>
      <c r="DV976" s="21" t="str">
        <f t="shared" si="1376"/>
        <v/>
      </c>
      <c r="DW976" s="11" t="str">
        <f t="shared" si="1401"/>
        <v/>
      </c>
      <c r="DX976" s="12" t="str">
        <f t="shared" si="1377"/>
        <v/>
      </c>
      <c r="DY976" s="15"/>
    </row>
    <row r="977" spans="1:129" ht="19.899999999999999" customHeight="1" x14ac:dyDescent="0.25">
      <c r="A977" s="47">
        <f t="shared" si="1378"/>
        <v>976</v>
      </c>
      <c r="B977" s="176"/>
      <c r="C977" s="194"/>
      <c r="D977" s="176"/>
      <c r="E977" s="194"/>
      <c r="F977" s="192"/>
      <c r="G977" s="193"/>
      <c r="H977" s="176"/>
      <c r="I977" s="176"/>
      <c r="J977" s="180"/>
      <c r="K977" s="180"/>
      <c r="L977" s="180"/>
      <c r="M977" s="40"/>
      <c r="N977" s="10" t="str">
        <f t="shared" si="1321"/>
        <v/>
      </c>
      <c r="O977" s="13"/>
      <c r="P977" s="26" t="str">
        <f t="shared" si="1403"/>
        <v/>
      </c>
      <c r="Q977" s="26" t="str">
        <f t="shared" si="1403"/>
        <v/>
      </c>
      <c r="R977" s="26" t="str">
        <f t="shared" si="1403"/>
        <v/>
      </c>
      <c r="S977" s="26" t="str">
        <f t="shared" si="1403"/>
        <v/>
      </c>
      <c r="T977" s="26" t="str">
        <f t="shared" si="1403"/>
        <v/>
      </c>
      <c r="U977" s="157" t="str">
        <f t="shared" si="1403"/>
        <v/>
      </c>
      <c r="V977" s="26" t="str">
        <f t="shared" si="1403"/>
        <v/>
      </c>
      <c r="W977" s="26" t="str">
        <f t="shared" si="1403"/>
        <v/>
      </c>
      <c r="X977" s="26" t="str">
        <f t="shared" si="1403"/>
        <v/>
      </c>
      <c r="Y977" s="24" t="str">
        <f t="shared" si="1403"/>
        <v/>
      </c>
      <c r="Z977" s="18" t="str">
        <f t="shared" si="1404"/>
        <v/>
      </c>
      <c r="AA977" s="24" t="str">
        <f t="shared" si="1404"/>
        <v/>
      </c>
      <c r="AB977" s="24" t="str">
        <f t="shared" si="1404"/>
        <v/>
      </c>
      <c r="AC977" s="26" t="str">
        <f t="shared" si="1404"/>
        <v/>
      </c>
      <c r="AD977" s="33" t="str">
        <f t="shared" si="1404"/>
        <v/>
      </c>
      <c r="AE977" s="24" t="str">
        <f t="shared" si="1404"/>
        <v/>
      </c>
      <c r="AF977" s="26" t="str">
        <f t="shared" si="1404"/>
        <v/>
      </c>
      <c r="AG977" s="24" t="str">
        <f t="shared" si="1404"/>
        <v/>
      </c>
      <c r="AH977" s="26" t="str">
        <f t="shared" si="1404"/>
        <v/>
      </c>
      <c r="AI977" s="26" t="str">
        <f t="shared" si="1404"/>
        <v/>
      </c>
      <c r="AJ977" s="26" t="str">
        <f t="shared" si="1404"/>
        <v/>
      </c>
      <c r="AK977" s="26" t="str">
        <f t="shared" si="1404"/>
        <v/>
      </c>
      <c r="AL977" s="26" t="str">
        <f t="shared" si="1404"/>
        <v/>
      </c>
      <c r="AM977" s="18" t="str">
        <f t="shared" si="1404"/>
        <v/>
      </c>
      <c r="AN977" s="9"/>
      <c r="AO977" s="152" t="str">
        <f t="shared" si="1379"/>
        <v/>
      </c>
      <c r="AP977" s="150" t="str">
        <f t="shared" si="1322"/>
        <v/>
      </c>
      <c r="AQ977" s="151" t="str">
        <f t="shared" si="1323"/>
        <v/>
      </c>
      <c r="AR977" s="107" t="str">
        <f t="shared" si="1324"/>
        <v/>
      </c>
      <c r="AS977" s="128" t="str">
        <f t="shared" si="1325"/>
        <v/>
      </c>
      <c r="AT977" s="114" t="str">
        <f t="shared" si="1380"/>
        <v/>
      </c>
      <c r="AU977" s="114" t="str">
        <f t="shared" si="1381"/>
        <v/>
      </c>
      <c r="AV977" s="114" t="str">
        <f t="shared" si="1382"/>
        <v/>
      </c>
      <c r="AW977" s="114" t="str">
        <f t="shared" si="1383"/>
        <v/>
      </c>
      <c r="AX977" s="117" t="str">
        <f t="shared" si="1384"/>
        <v/>
      </c>
      <c r="AY977" s="117" t="str">
        <f t="shared" si="1385"/>
        <v/>
      </c>
      <c r="AZ977" s="111" t="str">
        <f t="shared" si="1386"/>
        <v/>
      </c>
      <c r="BA977" s="133" t="str">
        <f t="shared" si="1387"/>
        <v/>
      </c>
      <c r="BB977" s="126" t="str">
        <f t="shared" si="1326"/>
        <v/>
      </c>
      <c r="BC977" s="126" t="str">
        <f t="shared" si="1327"/>
        <v/>
      </c>
      <c r="BD977" s="127" t="str">
        <f t="shared" si="1328"/>
        <v/>
      </c>
      <c r="BE977" s="115" t="str">
        <f t="shared" si="1329"/>
        <v/>
      </c>
      <c r="BF977" s="148" t="str">
        <f t="shared" si="1330"/>
        <v/>
      </c>
      <c r="BG977" s="126" t="str">
        <f t="shared" si="1331"/>
        <v/>
      </c>
      <c r="BH977" s="126" t="str">
        <f t="shared" si="1332"/>
        <v/>
      </c>
      <c r="BI977" s="126" t="str">
        <f t="shared" si="1333"/>
        <v/>
      </c>
      <c r="BJ977" s="126" t="str">
        <f t="shared" si="1334"/>
        <v/>
      </c>
      <c r="BK977" s="111" t="str">
        <f t="shared" si="1335"/>
        <v/>
      </c>
      <c r="BL977" s="118" t="str">
        <f t="shared" si="1388"/>
        <v/>
      </c>
      <c r="BM977" s="115" t="str">
        <f t="shared" si="1336"/>
        <v/>
      </c>
      <c r="BN977" s="110" t="str">
        <f t="shared" si="1337"/>
        <v/>
      </c>
      <c r="BO977" s="110" t="str">
        <f t="shared" si="1338"/>
        <v/>
      </c>
      <c r="BP977" s="111" t="str">
        <f t="shared" si="1389"/>
        <v/>
      </c>
      <c r="BQ977" s="110" t="str">
        <f t="shared" si="1390"/>
        <v/>
      </c>
      <c r="BR977" s="153"/>
      <c r="BS977" s="115" t="str">
        <f t="shared" si="1339"/>
        <v/>
      </c>
      <c r="BT977" s="132" t="str">
        <f t="shared" si="1402"/>
        <v/>
      </c>
      <c r="BU977" s="146" t="str">
        <f t="shared" si="1340"/>
        <v/>
      </c>
      <c r="BV977" s="115" t="str">
        <f t="shared" si="1341"/>
        <v/>
      </c>
      <c r="BW977" s="118" t="str">
        <f t="shared" si="1342"/>
        <v/>
      </c>
      <c r="BX977" s="119"/>
      <c r="BY977" s="111" t="str">
        <f t="shared" si="1343"/>
        <v/>
      </c>
      <c r="BZ977" s="111" t="str">
        <f t="shared" si="1344"/>
        <v/>
      </c>
      <c r="CA977" s="111" t="str">
        <f t="shared" si="1345"/>
        <v/>
      </c>
      <c r="CB977" s="142" t="str">
        <f t="shared" si="1346"/>
        <v/>
      </c>
      <c r="CC977" s="184" t="str">
        <f t="shared" si="1347"/>
        <v/>
      </c>
      <c r="CD977" s="115" t="str">
        <f t="shared" si="1348"/>
        <v/>
      </c>
      <c r="CE977" s="115" t="str">
        <f t="shared" si="1349"/>
        <v/>
      </c>
      <c r="CF977" s="125" t="str">
        <f t="shared" si="1350"/>
        <v/>
      </c>
      <c r="CG977" s="125" t="str">
        <f t="shared" si="1351"/>
        <v/>
      </c>
      <c r="CH977" s="149" t="str">
        <f t="shared" si="1352"/>
        <v/>
      </c>
      <c r="CI977" s="142" t="str">
        <f t="shared" si="1353"/>
        <v/>
      </c>
      <c r="CJ977" s="119"/>
      <c r="CK977" s="109"/>
      <c r="CL977" s="166" t="str">
        <f t="shared" si="1354"/>
        <v/>
      </c>
      <c r="CM977" s="166" t="str">
        <f t="shared" si="1355"/>
        <v/>
      </c>
      <c r="CN977" s="163" t="str">
        <f t="shared" si="1356"/>
        <v/>
      </c>
      <c r="CO977" s="164" t="str">
        <f t="shared" si="1357"/>
        <v/>
      </c>
      <c r="CP977" s="109"/>
      <c r="CQ977" s="163" t="str">
        <f t="shared" si="1358"/>
        <v/>
      </c>
      <c r="CR977" s="163" t="str">
        <f t="shared" si="1359"/>
        <v/>
      </c>
      <c r="CS977" s="109"/>
      <c r="CT977" s="112" t="str">
        <f t="shared" si="1391"/>
        <v/>
      </c>
      <c r="CU977" s="145" t="str">
        <f t="shared" si="1392"/>
        <v/>
      </c>
      <c r="CV977" s="111" t="str">
        <f t="shared" si="1393"/>
        <v/>
      </c>
      <c r="CW977" s="111" t="str">
        <f t="shared" si="1394"/>
        <v/>
      </c>
      <c r="CX977" s="109" t="str">
        <f t="shared" si="1360"/>
        <v/>
      </c>
      <c r="CY977" s="126" t="str">
        <f t="shared" si="1361"/>
        <v/>
      </c>
      <c r="CZ977" s="126" t="str">
        <f t="shared" si="1362"/>
        <v/>
      </c>
      <c r="DA977" s="126" t="str">
        <f t="shared" si="1363"/>
        <v/>
      </c>
      <c r="DB977" s="145" t="str">
        <f t="shared" si="1364"/>
        <v/>
      </c>
      <c r="DC977" s="143" t="str">
        <f t="shared" si="1365"/>
        <v/>
      </c>
      <c r="DD977" s="121"/>
      <c r="DE977" s="113" t="str">
        <f t="shared" si="1366"/>
        <v/>
      </c>
      <c r="DF977" s="113" t="str">
        <f t="shared" si="1367"/>
        <v/>
      </c>
      <c r="DG977" s="111" t="e">
        <f t="shared" si="1395"/>
        <v>#N/A</v>
      </c>
      <c r="DH977" s="108" t="str">
        <f t="shared" si="1368"/>
        <v/>
      </c>
      <c r="DI977" s="108" t="str">
        <f t="shared" si="1396"/>
        <v/>
      </c>
      <c r="DJ977" s="108" t="str">
        <f t="shared" si="1397"/>
        <v/>
      </c>
      <c r="DK977" s="108" t="str">
        <f t="shared" si="1400"/>
        <v/>
      </c>
      <c r="DL977" s="108" t="str">
        <f t="shared" si="1398"/>
        <v/>
      </c>
      <c r="DM977" s="108" t="str">
        <f t="shared" si="1399"/>
        <v/>
      </c>
      <c r="DN977" s="103"/>
      <c r="DO977" s="170" t="str">
        <f t="shared" si="1369"/>
        <v/>
      </c>
      <c r="DP977" s="170" t="str">
        <f t="shared" si="1370"/>
        <v/>
      </c>
      <c r="DQ977" s="170" t="str">
        <f t="shared" si="1371"/>
        <v/>
      </c>
      <c r="DR977" s="55" t="str">
        <f t="shared" si="1372"/>
        <v/>
      </c>
      <c r="DS977" s="55" t="str">
        <f t="shared" si="1373"/>
        <v/>
      </c>
      <c r="DT977" s="173" t="str">
        <f t="shared" si="1374"/>
        <v/>
      </c>
      <c r="DU977" s="55" t="str">
        <f t="shared" si="1375"/>
        <v/>
      </c>
      <c r="DV977" s="21" t="str">
        <f t="shared" si="1376"/>
        <v/>
      </c>
      <c r="DW977" s="11" t="str">
        <f t="shared" si="1401"/>
        <v/>
      </c>
      <c r="DX977" s="12" t="str">
        <f t="shared" si="1377"/>
        <v/>
      </c>
      <c r="DY977" s="15"/>
    </row>
    <row r="978" spans="1:129" ht="19.899999999999999" customHeight="1" x14ac:dyDescent="0.25">
      <c r="A978" s="47">
        <f t="shared" si="1378"/>
        <v>977</v>
      </c>
      <c r="B978" s="176"/>
      <c r="C978" s="194"/>
      <c r="D978" s="176"/>
      <c r="E978" s="194"/>
      <c r="F978" s="192"/>
      <c r="G978" s="193"/>
      <c r="H978" s="176"/>
      <c r="I978" s="176"/>
      <c r="J978" s="180"/>
      <c r="K978" s="180"/>
      <c r="L978" s="180"/>
      <c r="M978" s="40"/>
      <c r="N978" s="10" t="str">
        <f t="shared" si="1321"/>
        <v/>
      </c>
      <c r="O978" s="13"/>
      <c r="P978" s="26" t="str">
        <f t="shared" si="1403"/>
        <v/>
      </c>
      <c r="Q978" s="26" t="str">
        <f t="shared" si="1403"/>
        <v/>
      </c>
      <c r="R978" s="26" t="str">
        <f t="shared" si="1403"/>
        <v/>
      </c>
      <c r="S978" s="26" t="str">
        <f t="shared" si="1403"/>
        <v/>
      </c>
      <c r="T978" s="26" t="str">
        <f t="shared" si="1403"/>
        <v/>
      </c>
      <c r="U978" s="157" t="str">
        <f t="shared" si="1403"/>
        <v/>
      </c>
      <c r="V978" s="26" t="str">
        <f t="shared" si="1403"/>
        <v/>
      </c>
      <c r="W978" s="26" t="str">
        <f t="shared" si="1403"/>
        <v/>
      </c>
      <c r="X978" s="26" t="str">
        <f t="shared" si="1403"/>
        <v/>
      </c>
      <c r="Y978" s="24" t="str">
        <f t="shared" si="1403"/>
        <v/>
      </c>
      <c r="Z978" s="18" t="str">
        <f t="shared" si="1404"/>
        <v/>
      </c>
      <c r="AA978" s="24" t="str">
        <f t="shared" si="1404"/>
        <v/>
      </c>
      <c r="AB978" s="24" t="str">
        <f t="shared" si="1404"/>
        <v/>
      </c>
      <c r="AC978" s="26" t="str">
        <f t="shared" si="1404"/>
        <v/>
      </c>
      <c r="AD978" s="33" t="str">
        <f t="shared" si="1404"/>
        <v/>
      </c>
      <c r="AE978" s="24" t="str">
        <f t="shared" si="1404"/>
        <v/>
      </c>
      <c r="AF978" s="26" t="str">
        <f t="shared" si="1404"/>
        <v/>
      </c>
      <c r="AG978" s="24" t="str">
        <f t="shared" si="1404"/>
        <v/>
      </c>
      <c r="AH978" s="26" t="str">
        <f t="shared" si="1404"/>
        <v/>
      </c>
      <c r="AI978" s="26" t="str">
        <f t="shared" si="1404"/>
        <v/>
      </c>
      <c r="AJ978" s="26" t="str">
        <f t="shared" si="1404"/>
        <v/>
      </c>
      <c r="AK978" s="26" t="str">
        <f t="shared" si="1404"/>
        <v/>
      </c>
      <c r="AL978" s="26" t="str">
        <f t="shared" si="1404"/>
        <v/>
      </c>
      <c r="AM978" s="18" t="str">
        <f t="shared" si="1404"/>
        <v/>
      </c>
      <c r="AN978" s="9"/>
      <c r="AO978" s="152" t="str">
        <f t="shared" si="1379"/>
        <v/>
      </c>
      <c r="AP978" s="150" t="str">
        <f t="shared" si="1322"/>
        <v/>
      </c>
      <c r="AQ978" s="151" t="str">
        <f t="shared" si="1323"/>
        <v/>
      </c>
      <c r="AR978" s="107" t="str">
        <f t="shared" si="1324"/>
        <v/>
      </c>
      <c r="AS978" s="128" t="str">
        <f t="shared" si="1325"/>
        <v/>
      </c>
      <c r="AT978" s="114" t="str">
        <f t="shared" si="1380"/>
        <v/>
      </c>
      <c r="AU978" s="114" t="str">
        <f t="shared" si="1381"/>
        <v/>
      </c>
      <c r="AV978" s="114" t="str">
        <f t="shared" si="1382"/>
        <v/>
      </c>
      <c r="AW978" s="114" t="str">
        <f t="shared" si="1383"/>
        <v/>
      </c>
      <c r="AX978" s="117" t="str">
        <f t="shared" si="1384"/>
        <v/>
      </c>
      <c r="AY978" s="117" t="str">
        <f t="shared" si="1385"/>
        <v/>
      </c>
      <c r="AZ978" s="111" t="str">
        <f t="shared" si="1386"/>
        <v/>
      </c>
      <c r="BA978" s="133" t="str">
        <f t="shared" si="1387"/>
        <v/>
      </c>
      <c r="BB978" s="126" t="str">
        <f t="shared" si="1326"/>
        <v/>
      </c>
      <c r="BC978" s="126" t="str">
        <f t="shared" si="1327"/>
        <v/>
      </c>
      <c r="BD978" s="127" t="str">
        <f t="shared" si="1328"/>
        <v/>
      </c>
      <c r="BE978" s="115" t="str">
        <f t="shared" si="1329"/>
        <v/>
      </c>
      <c r="BF978" s="148" t="str">
        <f t="shared" si="1330"/>
        <v/>
      </c>
      <c r="BG978" s="126" t="str">
        <f t="shared" si="1331"/>
        <v/>
      </c>
      <c r="BH978" s="126" t="str">
        <f t="shared" si="1332"/>
        <v/>
      </c>
      <c r="BI978" s="126" t="str">
        <f t="shared" si="1333"/>
        <v/>
      </c>
      <c r="BJ978" s="126" t="str">
        <f t="shared" si="1334"/>
        <v/>
      </c>
      <c r="BK978" s="111" t="str">
        <f t="shared" si="1335"/>
        <v/>
      </c>
      <c r="BL978" s="118" t="str">
        <f t="shared" si="1388"/>
        <v/>
      </c>
      <c r="BM978" s="115" t="str">
        <f t="shared" si="1336"/>
        <v/>
      </c>
      <c r="BN978" s="110" t="str">
        <f t="shared" si="1337"/>
        <v/>
      </c>
      <c r="BO978" s="110" t="str">
        <f t="shared" si="1338"/>
        <v/>
      </c>
      <c r="BP978" s="111" t="str">
        <f t="shared" si="1389"/>
        <v/>
      </c>
      <c r="BQ978" s="110" t="str">
        <f t="shared" si="1390"/>
        <v/>
      </c>
      <c r="BR978" s="153"/>
      <c r="BS978" s="115" t="str">
        <f t="shared" si="1339"/>
        <v/>
      </c>
      <c r="BT978" s="132" t="str">
        <f t="shared" si="1402"/>
        <v/>
      </c>
      <c r="BU978" s="146" t="str">
        <f t="shared" si="1340"/>
        <v/>
      </c>
      <c r="BV978" s="115" t="str">
        <f t="shared" si="1341"/>
        <v/>
      </c>
      <c r="BW978" s="118" t="str">
        <f t="shared" si="1342"/>
        <v/>
      </c>
      <c r="BX978" s="119"/>
      <c r="BY978" s="111" t="str">
        <f t="shared" si="1343"/>
        <v/>
      </c>
      <c r="BZ978" s="111" t="str">
        <f t="shared" si="1344"/>
        <v/>
      </c>
      <c r="CA978" s="111" t="str">
        <f t="shared" si="1345"/>
        <v/>
      </c>
      <c r="CB978" s="142" t="str">
        <f t="shared" si="1346"/>
        <v/>
      </c>
      <c r="CC978" s="184" t="str">
        <f t="shared" si="1347"/>
        <v/>
      </c>
      <c r="CD978" s="115" t="str">
        <f t="shared" si="1348"/>
        <v/>
      </c>
      <c r="CE978" s="115" t="str">
        <f t="shared" si="1349"/>
        <v/>
      </c>
      <c r="CF978" s="125" t="str">
        <f t="shared" si="1350"/>
        <v/>
      </c>
      <c r="CG978" s="125" t="str">
        <f t="shared" si="1351"/>
        <v/>
      </c>
      <c r="CH978" s="149" t="str">
        <f t="shared" si="1352"/>
        <v/>
      </c>
      <c r="CI978" s="142" t="str">
        <f t="shared" si="1353"/>
        <v/>
      </c>
      <c r="CJ978" s="119"/>
      <c r="CK978" s="109"/>
      <c r="CL978" s="166" t="str">
        <f t="shared" si="1354"/>
        <v/>
      </c>
      <c r="CM978" s="166" t="str">
        <f t="shared" si="1355"/>
        <v/>
      </c>
      <c r="CN978" s="163" t="str">
        <f t="shared" si="1356"/>
        <v/>
      </c>
      <c r="CO978" s="164" t="str">
        <f t="shared" si="1357"/>
        <v/>
      </c>
      <c r="CP978" s="109"/>
      <c r="CQ978" s="163" t="str">
        <f t="shared" si="1358"/>
        <v/>
      </c>
      <c r="CR978" s="163" t="str">
        <f t="shared" si="1359"/>
        <v/>
      </c>
      <c r="CS978" s="109"/>
      <c r="CT978" s="112" t="str">
        <f t="shared" si="1391"/>
        <v/>
      </c>
      <c r="CU978" s="145" t="str">
        <f t="shared" si="1392"/>
        <v/>
      </c>
      <c r="CV978" s="111" t="str">
        <f t="shared" si="1393"/>
        <v/>
      </c>
      <c r="CW978" s="111" t="str">
        <f t="shared" si="1394"/>
        <v/>
      </c>
      <c r="CX978" s="109" t="str">
        <f t="shared" si="1360"/>
        <v/>
      </c>
      <c r="CY978" s="126" t="str">
        <f t="shared" si="1361"/>
        <v/>
      </c>
      <c r="CZ978" s="126" t="str">
        <f t="shared" si="1362"/>
        <v/>
      </c>
      <c r="DA978" s="126" t="str">
        <f t="shared" si="1363"/>
        <v/>
      </c>
      <c r="DB978" s="145" t="str">
        <f t="shared" si="1364"/>
        <v/>
      </c>
      <c r="DC978" s="143" t="str">
        <f t="shared" si="1365"/>
        <v/>
      </c>
      <c r="DD978" s="121"/>
      <c r="DE978" s="113" t="str">
        <f t="shared" si="1366"/>
        <v/>
      </c>
      <c r="DF978" s="113" t="str">
        <f t="shared" si="1367"/>
        <v/>
      </c>
      <c r="DG978" s="111" t="e">
        <f t="shared" si="1395"/>
        <v>#N/A</v>
      </c>
      <c r="DH978" s="108" t="str">
        <f t="shared" si="1368"/>
        <v/>
      </c>
      <c r="DI978" s="108" t="str">
        <f t="shared" si="1396"/>
        <v/>
      </c>
      <c r="DJ978" s="108" t="str">
        <f t="shared" si="1397"/>
        <v/>
      </c>
      <c r="DK978" s="108" t="str">
        <f t="shared" si="1400"/>
        <v/>
      </c>
      <c r="DL978" s="108" t="str">
        <f t="shared" si="1398"/>
        <v/>
      </c>
      <c r="DM978" s="108" t="str">
        <f t="shared" si="1399"/>
        <v/>
      </c>
      <c r="DN978" s="103"/>
      <c r="DO978" s="170" t="str">
        <f t="shared" si="1369"/>
        <v/>
      </c>
      <c r="DP978" s="170" t="str">
        <f t="shared" si="1370"/>
        <v/>
      </c>
      <c r="DQ978" s="170" t="str">
        <f t="shared" si="1371"/>
        <v/>
      </c>
      <c r="DR978" s="55" t="str">
        <f t="shared" si="1372"/>
        <v/>
      </c>
      <c r="DS978" s="55" t="str">
        <f t="shared" si="1373"/>
        <v/>
      </c>
      <c r="DT978" s="173" t="str">
        <f t="shared" si="1374"/>
        <v/>
      </c>
      <c r="DU978" s="55" t="str">
        <f t="shared" si="1375"/>
        <v/>
      </c>
      <c r="DV978" s="21" t="str">
        <f t="shared" si="1376"/>
        <v/>
      </c>
      <c r="DW978" s="11" t="str">
        <f t="shared" si="1401"/>
        <v/>
      </c>
      <c r="DX978" s="12" t="str">
        <f t="shared" si="1377"/>
        <v/>
      </c>
      <c r="DY978" s="15"/>
    </row>
    <row r="979" spans="1:129" ht="19.899999999999999" customHeight="1" x14ac:dyDescent="0.25">
      <c r="A979" s="47">
        <f t="shared" si="1378"/>
        <v>978</v>
      </c>
      <c r="B979" s="176"/>
      <c r="C979" s="194"/>
      <c r="D979" s="176"/>
      <c r="E979" s="194"/>
      <c r="F979" s="192"/>
      <c r="G979" s="193"/>
      <c r="H979" s="176"/>
      <c r="I979" s="176"/>
      <c r="J979" s="180"/>
      <c r="K979" s="180"/>
      <c r="L979" s="180"/>
      <c r="M979" s="40"/>
      <c r="N979" s="10" t="str">
        <f t="shared" si="1321"/>
        <v/>
      </c>
      <c r="O979" s="13"/>
      <c r="P979" s="26" t="str">
        <f t="shared" si="1403"/>
        <v/>
      </c>
      <c r="Q979" s="26" t="str">
        <f t="shared" si="1403"/>
        <v/>
      </c>
      <c r="R979" s="26" t="str">
        <f t="shared" si="1403"/>
        <v/>
      </c>
      <c r="S979" s="26" t="str">
        <f t="shared" si="1403"/>
        <v/>
      </c>
      <c r="T979" s="26" t="str">
        <f t="shared" si="1403"/>
        <v/>
      </c>
      <c r="U979" s="157" t="str">
        <f t="shared" si="1403"/>
        <v/>
      </c>
      <c r="V979" s="26" t="str">
        <f t="shared" si="1403"/>
        <v/>
      </c>
      <c r="W979" s="26" t="str">
        <f t="shared" si="1403"/>
        <v/>
      </c>
      <c r="X979" s="26" t="str">
        <f t="shared" si="1403"/>
        <v/>
      </c>
      <c r="Y979" s="24" t="str">
        <f t="shared" si="1403"/>
        <v/>
      </c>
      <c r="Z979" s="18" t="str">
        <f t="shared" si="1404"/>
        <v/>
      </c>
      <c r="AA979" s="24" t="str">
        <f t="shared" si="1404"/>
        <v/>
      </c>
      <c r="AB979" s="24" t="str">
        <f t="shared" si="1404"/>
        <v/>
      </c>
      <c r="AC979" s="26" t="str">
        <f t="shared" si="1404"/>
        <v/>
      </c>
      <c r="AD979" s="33" t="str">
        <f t="shared" si="1404"/>
        <v/>
      </c>
      <c r="AE979" s="24" t="str">
        <f t="shared" si="1404"/>
        <v/>
      </c>
      <c r="AF979" s="26" t="str">
        <f t="shared" si="1404"/>
        <v/>
      </c>
      <c r="AG979" s="24" t="str">
        <f t="shared" si="1404"/>
        <v/>
      </c>
      <c r="AH979" s="26" t="str">
        <f t="shared" si="1404"/>
        <v/>
      </c>
      <c r="AI979" s="26" t="str">
        <f t="shared" si="1404"/>
        <v/>
      </c>
      <c r="AJ979" s="26" t="str">
        <f t="shared" si="1404"/>
        <v/>
      </c>
      <c r="AK979" s="26" t="str">
        <f t="shared" si="1404"/>
        <v/>
      </c>
      <c r="AL979" s="26" t="str">
        <f t="shared" si="1404"/>
        <v/>
      </c>
      <c r="AM979" s="18" t="str">
        <f t="shared" si="1404"/>
        <v/>
      </c>
      <c r="AN979" s="9"/>
      <c r="AO979" s="152" t="str">
        <f t="shared" si="1379"/>
        <v/>
      </c>
      <c r="AP979" s="150" t="str">
        <f t="shared" si="1322"/>
        <v/>
      </c>
      <c r="AQ979" s="151" t="str">
        <f t="shared" si="1323"/>
        <v/>
      </c>
      <c r="AR979" s="107" t="str">
        <f t="shared" si="1324"/>
        <v/>
      </c>
      <c r="AS979" s="128" t="str">
        <f t="shared" si="1325"/>
        <v/>
      </c>
      <c r="AT979" s="114" t="str">
        <f t="shared" si="1380"/>
        <v/>
      </c>
      <c r="AU979" s="114" t="str">
        <f t="shared" si="1381"/>
        <v/>
      </c>
      <c r="AV979" s="114" t="str">
        <f t="shared" si="1382"/>
        <v/>
      </c>
      <c r="AW979" s="114" t="str">
        <f t="shared" si="1383"/>
        <v/>
      </c>
      <c r="AX979" s="117" t="str">
        <f t="shared" si="1384"/>
        <v/>
      </c>
      <c r="AY979" s="117" t="str">
        <f t="shared" si="1385"/>
        <v/>
      </c>
      <c r="AZ979" s="111" t="str">
        <f t="shared" si="1386"/>
        <v/>
      </c>
      <c r="BA979" s="133" t="str">
        <f t="shared" si="1387"/>
        <v/>
      </c>
      <c r="BB979" s="126" t="str">
        <f t="shared" si="1326"/>
        <v/>
      </c>
      <c r="BC979" s="126" t="str">
        <f t="shared" si="1327"/>
        <v/>
      </c>
      <c r="BD979" s="127" t="str">
        <f t="shared" si="1328"/>
        <v/>
      </c>
      <c r="BE979" s="115" t="str">
        <f t="shared" si="1329"/>
        <v/>
      </c>
      <c r="BF979" s="148" t="str">
        <f t="shared" si="1330"/>
        <v/>
      </c>
      <c r="BG979" s="126" t="str">
        <f t="shared" si="1331"/>
        <v/>
      </c>
      <c r="BH979" s="126" t="str">
        <f t="shared" si="1332"/>
        <v/>
      </c>
      <c r="BI979" s="126" t="str">
        <f t="shared" si="1333"/>
        <v/>
      </c>
      <c r="BJ979" s="126" t="str">
        <f t="shared" si="1334"/>
        <v/>
      </c>
      <c r="BK979" s="111" t="str">
        <f t="shared" si="1335"/>
        <v/>
      </c>
      <c r="BL979" s="118" t="str">
        <f t="shared" si="1388"/>
        <v/>
      </c>
      <c r="BM979" s="115" t="str">
        <f t="shared" si="1336"/>
        <v/>
      </c>
      <c r="BN979" s="110" t="str">
        <f t="shared" si="1337"/>
        <v/>
      </c>
      <c r="BO979" s="110" t="str">
        <f t="shared" si="1338"/>
        <v/>
      </c>
      <c r="BP979" s="111" t="str">
        <f t="shared" si="1389"/>
        <v/>
      </c>
      <c r="BQ979" s="110" t="str">
        <f t="shared" si="1390"/>
        <v/>
      </c>
      <c r="BR979" s="153"/>
      <c r="BS979" s="115" t="str">
        <f t="shared" si="1339"/>
        <v/>
      </c>
      <c r="BT979" s="132" t="str">
        <f t="shared" si="1402"/>
        <v/>
      </c>
      <c r="BU979" s="146" t="str">
        <f t="shared" si="1340"/>
        <v/>
      </c>
      <c r="BV979" s="115" t="str">
        <f t="shared" si="1341"/>
        <v/>
      </c>
      <c r="BW979" s="118" t="str">
        <f t="shared" si="1342"/>
        <v/>
      </c>
      <c r="BX979" s="119"/>
      <c r="BY979" s="111" t="str">
        <f t="shared" si="1343"/>
        <v/>
      </c>
      <c r="BZ979" s="111" t="str">
        <f t="shared" si="1344"/>
        <v/>
      </c>
      <c r="CA979" s="111" t="str">
        <f t="shared" si="1345"/>
        <v/>
      </c>
      <c r="CB979" s="142" t="str">
        <f t="shared" si="1346"/>
        <v/>
      </c>
      <c r="CC979" s="184" t="str">
        <f t="shared" si="1347"/>
        <v/>
      </c>
      <c r="CD979" s="115" t="str">
        <f t="shared" si="1348"/>
        <v/>
      </c>
      <c r="CE979" s="115" t="str">
        <f t="shared" si="1349"/>
        <v/>
      </c>
      <c r="CF979" s="125" t="str">
        <f t="shared" si="1350"/>
        <v/>
      </c>
      <c r="CG979" s="125" t="str">
        <f t="shared" si="1351"/>
        <v/>
      </c>
      <c r="CH979" s="149" t="str">
        <f t="shared" si="1352"/>
        <v/>
      </c>
      <c r="CI979" s="142" t="str">
        <f t="shared" si="1353"/>
        <v/>
      </c>
      <c r="CJ979" s="119"/>
      <c r="CK979" s="109"/>
      <c r="CL979" s="166" t="str">
        <f t="shared" si="1354"/>
        <v/>
      </c>
      <c r="CM979" s="166" t="str">
        <f t="shared" si="1355"/>
        <v/>
      </c>
      <c r="CN979" s="163" t="str">
        <f t="shared" si="1356"/>
        <v/>
      </c>
      <c r="CO979" s="164" t="str">
        <f t="shared" si="1357"/>
        <v/>
      </c>
      <c r="CP979" s="109"/>
      <c r="CQ979" s="163" t="str">
        <f t="shared" si="1358"/>
        <v/>
      </c>
      <c r="CR979" s="163" t="str">
        <f t="shared" si="1359"/>
        <v/>
      </c>
      <c r="CS979" s="109"/>
      <c r="CT979" s="112" t="str">
        <f t="shared" si="1391"/>
        <v/>
      </c>
      <c r="CU979" s="145" t="str">
        <f t="shared" si="1392"/>
        <v/>
      </c>
      <c r="CV979" s="111" t="str">
        <f t="shared" si="1393"/>
        <v/>
      </c>
      <c r="CW979" s="111" t="str">
        <f t="shared" si="1394"/>
        <v/>
      </c>
      <c r="CX979" s="109" t="str">
        <f t="shared" si="1360"/>
        <v/>
      </c>
      <c r="CY979" s="126" t="str">
        <f t="shared" si="1361"/>
        <v/>
      </c>
      <c r="CZ979" s="126" t="str">
        <f t="shared" si="1362"/>
        <v/>
      </c>
      <c r="DA979" s="126" t="str">
        <f t="shared" si="1363"/>
        <v/>
      </c>
      <c r="DB979" s="145" t="str">
        <f t="shared" si="1364"/>
        <v/>
      </c>
      <c r="DC979" s="143" t="str">
        <f t="shared" si="1365"/>
        <v/>
      </c>
      <c r="DD979" s="121"/>
      <c r="DE979" s="113" t="str">
        <f t="shared" si="1366"/>
        <v/>
      </c>
      <c r="DF979" s="113" t="str">
        <f t="shared" si="1367"/>
        <v/>
      </c>
      <c r="DG979" s="111" t="e">
        <f t="shared" si="1395"/>
        <v>#N/A</v>
      </c>
      <c r="DH979" s="108" t="str">
        <f t="shared" si="1368"/>
        <v/>
      </c>
      <c r="DI979" s="108" t="str">
        <f t="shared" si="1396"/>
        <v/>
      </c>
      <c r="DJ979" s="108" t="str">
        <f t="shared" si="1397"/>
        <v/>
      </c>
      <c r="DK979" s="108" t="str">
        <f t="shared" si="1400"/>
        <v/>
      </c>
      <c r="DL979" s="108" t="str">
        <f t="shared" si="1398"/>
        <v/>
      </c>
      <c r="DM979" s="108" t="str">
        <f t="shared" si="1399"/>
        <v/>
      </c>
      <c r="DN979" s="103"/>
      <c r="DO979" s="170" t="str">
        <f t="shared" si="1369"/>
        <v/>
      </c>
      <c r="DP979" s="170" t="str">
        <f t="shared" si="1370"/>
        <v/>
      </c>
      <c r="DQ979" s="170" t="str">
        <f t="shared" si="1371"/>
        <v/>
      </c>
      <c r="DR979" s="55" t="str">
        <f t="shared" si="1372"/>
        <v/>
      </c>
      <c r="DS979" s="55" t="str">
        <f t="shared" si="1373"/>
        <v/>
      </c>
      <c r="DT979" s="173" t="str">
        <f t="shared" si="1374"/>
        <v/>
      </c>
      <c r="DU979" s="55" t="str">
        <f t="shared" si="1375"/>
        <v/>
      </c>
      <c r="DV979" s="21" t="str">
        <f t="shared" si="1376"/>
        <v/>
      </c>
      <c r="DW979" s="11" t="str">
        <f t="shared" si="1401"/>
        <v/>
      </c>
      <c r="DX979" s="12" t="str">
        <f t="shared" si="1377"/>
        <v/>
      </c>
      <c r="DY979" s="15"/>
    </row>
    <row r="980" spans="1:129" ht="19.899999999999999" customHeight="1" x14ac:dyDescent="0.25">
      <c r="A980" s="47">
        <f t="shared" si="1378"/>
        <v>979</v>
      </c>
      <c r="B980" s="176"/>
      <c r="C980" s="194"/>
      <c r="D980" s="176"/>
      <c r="E980" s="194"/>
      <c r="F980" s="192"/>
      <c r="G980" s="193"/>
      <c r="H980" s="176"/>
      <c r="I980" s="176"/>
      <c r="J980" s="180"/>
      <c r="K980" s="180"/>
      <c r="L980" s="180"/>
      <c r="M980" s="40"/>
      <c r="N980" s="10" t="str">
        <f t="shared" si="1321"/>
        <v/>
      </c>
      <c r="O980" s="13"/>
      <c r="P980" s="26" t="str">
        <f t="shared" si="1403"/>
        <v/>
      </c>
      <c r="Q980" s="26" t="str">
        <f t="shared" si="1403"/>
        <v/>
      </c>
      <c r="R980" s="26" t="str">
        <f t="shared" si="1403"/>
        <v/>
      </c>
      <c r="S980" s="26" t="str">
        <f t="shared" si="1403"/>
        <v/>
      </c>
      <c r="T980" s="26" t="str">
        <f t="shared" si="1403"/>
        <v/>
      </c>
      <c r="U980" s="157" t="str">
        <f t="shared" si="1403"/>
        <v/>
      </c>
      <c r="V980" s="26" t="str">
        <f t="shared" si="1403"/>
        <v/>
      </c>
      <c r="W980" s="26" t="str">
        <f t="shared" si="1403"/>
        <v/>
      </c>
      <c r="X980" s="26" t="str">
        <f t="shared" si="1403"/>
        <v/>
      </c>
      <c r="Y980" s="24" t="str">
        <f t="shared" si="1403"/>
        <v/>
      </c>
      <c r="Z980" s="18" t="str">
        <f t="shared" si="1404"/>
        <v/>
      </c>
      <c r="AA980" s="24" t="str">
        <f t="shared" si="1404"/>
        <v/>
      </c>
      <c r="AB980" s="24" t="str">
        <f t="shared" si="1404"/>
        <v/>
      </c>
      <c r="AC980" s="26" t="str">
        <f t="shared" si="1404"/>
        <v/>
      </c>
      <c r="AD980" s="33" t="str">
        <f t="shared" si="1404"/>
        <v/>
      </c>
      <c r="AE980" s="24" t="str">
        <f t="shared" si="1404"/>
        <v/>
      </c>
      <c r="AF980" s="26" t="str">
        <f t="shared" si="1404"/>
        <v/>
      </c>
      <c r="AG980" s="24" t="str">
        <f t="shared" si="1404"/>
        <v/>
      </c>
      <c r="AH980" s="26" t="str">
        <f t="shared" si="1404"/>
        <v/>
      </c>
      <c r="AI980" s="26" t="str">
        <f t="shared" si="1404"/>
        <v/>
      </c>
      <c r="AJ980" s="26" t="str">
        <f t="shared" si="1404"/>
        <v/>
      </c>
      <c r="AK980" s="26" t="str">
        <f t="shared" si="1404"/>
        <v/>
      </c>
      <c r="AL980" s="26" t="str">
        <f t="shared" si="1404"/>
        <v/>
      </c>
      <c r="AM980" s="18" t="str">
        <f t="shared" si="1404"/>
        <v/>
      </c>
      <c r="AN980" s="9"/>
      <c r="AO980" s="152" t="str">
        <f t="shared" si="1379"/>
        <v/>
      </c>
      <c r="AP980" s="150" t="str">
        <f t="shared" si="1322"/>
        <v/>
      </c>
      <c r="AQ980" s="151" t="str">
        <f t="shared" si="1323"/>
        <v/>
      </c>
      <c r="AR980" s="107" t="str">
        <f t="shared" si="1324"/>
        <v/>
      </c>
      <c r="AS980" s="128" t="str">
        <f t="shared" si="1325"/>
        <v/>
      </c>
      <c r="AT980" s="114" t="str">
        <f t="shared" si="1380"/>
        <v/>
      </c>
      <c r="AU980" s="114" t="str">
        <f t="shared" si="1381"/>
        <v/>
      </c>
      <c r="AV980" s="114" t="str">
        <f t="shared" si="1382"/>
        <v/>
      </c>
      <c r="AW980" s="114" t="str">
        <f t="shared" si="1383"/>
        <v/>
      </c>
      <c r="AX980" s="117" t="str">
        <f t="shared" si="1384"/>
        <v/>
      </c>
      <c r="AY980" s="117" t="str">
        <f t="shared" si="1385"/>
        <v/>
      </c>
      <c r="AZ980" s="111" t="str">
        <f t="shared" si="1386"/>
        <v/>
      </c>
      <c r="BA980" s="133" t="str">
        <f t="shared" si="1387"/>
        <v/>
      </c>
      <c r="BB980" s="126" t="str">
        <f t="shared" si="1326"/>
        <v/>
      </c>
      <c r="BC980" s="126" t="str">
        <f t="shared" si="1327"/>
        <v/>
      </c>
      <c r="BD980" s="127" t="str">
        <f t="shared" si="1328"/>
        <v/>
      </c>
      <c r="BE980" s="115" t="str">
        <f t="shared" si="1329"/>
        <v/>
      </c>
      <c r="BF980" s="148" t="str">
        <f t="shared" si="1330"/>
        <v/>
      </c>
      <c r="BG980" s="126" t="str">
        <f t="shared" si="1331"/>
        <v/>
      </c>
      <c r="BH980" s="126" t="str">
        <f t="shared" si="1332"/>
        <v/>
      </c>
      <c r="BI980" s="126" t="str">
        <f t="shared" si="1333"/>
        <v/>
      </c>
      <c r="BJ980" s="126" t="str">
        <f t="shared" si="1334"/>
        <v/>
      </c>
      <c r="BK980" s="111" t="str">
        <f t="shared" si="1335"/>
        <v/>
      </c>
      <c r="BL980" s="118" t="str">
        <f t="shared" si="1388"/>
        <v/>
      </c>
      <c r="BM980" s="115" t="str">
        <f t="shared" si="1336"/>
        <v/>
      </c>
      <c r="BN980" s="110" t="str">
        <f t="shared" si="1337"/>
        <v/>
      </c>
      <c r="BO980" s="110" t="str">
        <f t="shared" si="1338"/>
        <v/>
      </c>
      <c r="BP980" s="111" t="str">
        <f t="shared" si="1389"/>
        <v/>
      </c>
      <c r="BQ980" s="110" t="str">
        <f t="shared" si="1390"/>
        <v/>
      </c>
      <c r="BR980" s="153"/>
      <c r="BS980" s="115" t="str">
        <f t="shared" si="1339"/>
        <v/>
      </c>
      <c r="BT980" s="132" t="str">
        <f t="shared" si="1402"/>
        <v/>
      </c>
      <c r="BU980" s="146" t="str">
        <f t="shared" si="1340"/>
        <v/>
      </c>
      <c r="BV980" s="115" t="str">
        <f t="shared" si="1341"/>
        <v/>
      </c>
      <c r="BW980" s="118" t="str">
        <f t="shared" si="1342"/>
        <v/>
      </c>
      <c r="BX980" s="119"/>
      <c r="BY980" s="111" t="str">
        <f t="shared" si="1343"/>
        <v/>
      </c>
      <c r="BZ980" s="111" t="str">
        <f t="shared" si="1344"/>
        <v/>
      </c>
      <c r="CA980" s="111" t="str">
        <f t="shared" si="1345"/>
        <v/>
      </c>
      <c r="CB980" s="142" t="str">
        <f t="shared" si="1346"/>
        <v/>
      </c>
      <c r="CC980" s="184" t="str">
        <f t="shared" si="1347"/>
        <v/>
      </c>
      <c r="CD980" s="115" t="str">
        <f t="shared" si="1348"/>
        <v/>
      </c>
      <c r="CE980" s="115" t="str">
        <f t="shared" si="1349"/>
        <v/>
      </c>
      <c r="CF980" s="125" t="str">
        <f t="shared" si="1350"/>
        <v/>
      </c>
      <c r="CG980" s="125" t="str">
        <f t="shared" si="1351"/>
        <v/>
      </c>
      <c r="CH980" s="149" t="str">
        <f t="shared" si="1352"/>
        <v/>
      </c>
      <c r="CI980" s="142" t="str">
        <f t="shared" si="1353"/>
        <v/>
      </c>
      <c r="CJ980" s="119"/>
      <c r="CK980" s="109"/>
      <c r="CL980" s="166" t="str">
        <f t="shared" si="1354"/>
        <v/>
      </c>
      <c r="CM980" s="166" t="str">
        <f t="shared" si="1355"/>
        <v/>
      </c>
      <c r="CN980" s="163" t="str">
        <f t="shared" si="1356"/>
        <v/>
      </c>
      <c r="CO980" s="164" t="str">
        <f t="shared" si="1357"/>
        <v/>
      </c>
      <c r="CP980" s="109"/>
      <c r="CQ980" s="163" t="str">
        <f t="shared" si="1358"/>
        <v/>
      </c>
      <c r="CR980" s="163" t="str">
        <f t="shared" si="1359"/>
        <v/>
      </c>
      <c r="CS980" s="109"/>
      <c r="CT980" s="112" t="str">
        <f t="shared" si="1391"/>
        <v/>
      </c>
      <c r="CU980" s="145" t="str">
        <f t="shared" si="1392"/>
        <v/>
      </c>
      <c r="CV980" s="111" t="str">
        <f t="shared" si="1393"/>
        <v/>
      </c>
      <c r="CW980" s="111" t="str">
        <f t="shared" si="1394"/>
        <v/>
      </c>
      <c r="CX980" s="109" t="str">
        <f t="shared" si="1360"/>
        <v/>
      </c>
      <c r="CY980" s="126" t="str">
        <f t="shared" si="1361"/>
        <v/>
      </c>
      <c r="CZ980" s="126" t="str">
        <f t="shared" si="1362"/>
        <v/>
      </c>
      <c r="DA980" s="126" t="str">
        <f t="shared" si="1363"/>
        <v/>
      </c>
      <c r="DB980" s="145" t="str">
        <f t="shared" si="1364"/>
        <v/>
      </c>
      <c r="DC980" s="143" t="str">
        <f t="shared" si="1365"/>
        <v/>
      </c>
      <c r="DD980" s="121"/>
      <c r="DE980" s="113" t="str">
        <f t="shared" si="1366"/>
        <v/>
      </c>
      <c r="DF980" s="113" t="str">
        <f t="shared" si="1367"/>
        <v/>
      </c>
      <c r="DG980" s="111" t="e">
        <f t="shared" si="1395"/>
        <v>#N/A</v>
      </c>
      <c r="DH980" s="108" t="str">
        <f t="shared" si="1368"/>
        <v/>
      </c>
      <c r="DI980" s="108" t="str">
        <f t="shared" si="1396"/>
        <v/>
      </c>
      <c r="DJ980" s="108" t="str">
        <f t="shared" si="1397"/>
        <v/>
      </c>
      <c r="DK980" s="108" t="str">
        <f t="shared" si="1400"/>
        <v/>
      </c>
      <c r="DL980" s="108" t="str">
        <f t="shared" si="1398"/>
        <v/>
      </c>
      <c r="DM980" s="108" t="str">
        <f t="shared" si="1399"/>
        <v/>
      </c>
      <c r="DN980" s="103"/>
      <c r="DO980" s="170" t="str">
        <f t="shared" si="1369"/>
        <v/>
      </c>
      <c r="DP980" s="170" t="str">
        <f t="shared" si="1370"/>
        <v/>
      </c>
      <c r="DQ980" s="170" t="str">
        <f t="shared" si="1371"/>
        <v/>
      </c>
      <c r="DR980" s="55" t="str">
        <f t="shared" si="1372"/>
        <v/>
      </c>
      <c r="DS980" s="55" t="str">
        <f t="shared" si="1373"/>
        <v/>
      </c>
      <c r="DT980" s="173" t="str">
        <f t="shared" si="1374"/>
        <v/>
      </c>
      <c r="DU980" s="55" t="str">
        <f t="shared" si="1375"/>
        <v/>
      </c>
      <c r="DV980" s="21" t="str">
        <f t="shared" si="1376"/>
        <v/>
      </c>
      <c r="DW980" s="11" t="str">
        <f t="shared" si="1401"/>
        <v/>
      </c>
      <c r="DX980" s="12" t="str">
        <f t="shared" si="1377"/>
        <v/>
      </c>
      <c r="DY980" s="15"/>
    </row>
    <row r="981" spans="1:129" ht="19.899999999999999" customHeight="1" x14ac:dyDescent="0.25">
      <c r="A981" s="47">
        <f t="shared" si="1378"/>
        <v>980</v>
      </c>
      <c r="B981" s="176"/>
      <c r="C981" s="194"/>
      <c r="D981" s="176"/>
      <c r="E981" s="194"/>
      <c r="F981" s="192"/>
      <c r="G981" s="193"/>
      <c r="H981" s="176"/>
      <c r="I981" s="176"/>
      <c r="J981" s="180"/>
      <c r="K981" s="180"/>
      <c r="L981" s="180"/>
      <c r="M981" s="40"/>
      <c r="N981" s="10" t="str">
        <f t="shared" si="1321"/>
        <v/>
      </c>
      <c r="O981" s="13"/>
      <c r="P981" s="26" t="str">
        <f t="shared" si="1403"/>
        <v/>
      </c>
      <c r="Q981" s="26" t="str">
        <f t="shared" si="1403"/>
        <v/>
      </c>
      <c r="R981" s="26" t="str">
        <f t="shared" si="1403"/>
        <v/>
      </c>
      <c r="S981" s="26" t="str">
        <f t="shared" si="1403"/>
        <v/>
      </c>
      <c r="T981" s="26" t="str">
        <f t="shared" si="1403"/>
        <v/>
      </c>
      <c r="U981" s="157" t="str">
        <f t="shared" si="1403"/>
        <v/>
      </c>
      <c r="V981" s="26" t="str">
        <f t="shared" si="1403"/>
        <v/>
      </c>
      <c r="W981" s="26" t="str">
        <f t="shared" si="1403"/>
        <v/>
      </c>
      <c r="X981" s="26" t="str">
        <f t="shared" si="1403"/>
        <v/>
      </c>
      <c r="Y981" s="24" t="str">
        <f t="shared" si="1403"/>
        <v/>
      </c>
      <c r="Z981" s="18" t="str">
        <f t="shared" si="1404"/>
        <v/>
      </c>
      <c r="AA981" s="24" t="str">
        <f t="shared" si="1404"/>
        <v/>
      </c>
      <c r="AB981" s="24" t="str">
        <f t="shared" si="1404"/>
        <v/>
      </c>
      <c r="AC981" s="26" t="str">
        <f t="shared" si="1404"/>
        <v/>
      </c>
      <c r="AD981" s="33" t="str">
        <f t="shared" si="1404"/>
        <v/>
      </c>
      <c r="AE981" s="24" t="str">
        <f t="shared" si="1404"/>
        <v/>
      </c>
      <c r="AF981" s="26" t="str">
        <f t="shared" si="1404"/>
        <v/>
      </c>
      <c r="AG981" s="24" t="str">
        <f t="shared" si="1404"/>
        <v/>
      </c>
      <c r="AH981" s="26" t="str">
        <f t="shared" si="1404"/>
        <v/>
      </c>
      <c r="AI981" s="26" t="str">
        <f t="shared" si="1404"/>
        <v/>
      </c>
      <c r="AJ981" s="26" t="str">
        <f t="shared" si="1404"/>
        <v/>
      </c>
      <c r="AK981" s="26" t="str">
        <f t="shared" si="1404"/>
        <v/>
      </c>
      <c r="AL981" s="26" t="str">
        <f t="shared" si="1404"/>
        <v/>
      </c>
      <c r="AM981" s="18" t="str">
        <f t="shared" si="1404"/>
        <v/>
      </c>
      <c r="AN981" s="9"/>
      <c r="AO981" s="152" t="str">
        <f t="shared" si="1379"/>
        <v/>
      </c>
      <c r="AP981" s="150" t="str">
        <f t="shared" si="1322"/>
        <v/>
      </c>
      <c r="AQ981" s="151" t="str">
        <f t="shared" si="1323"/>
        <v/>
      </c>
      <c r="AR981" s="107" t="str">
        <f t="shared" si="1324"/>
        <v/>
      </c>
      <c r="AS981" s="128" t="str">
        <f t="shared" si="1325"/>
        <v/>
      </c>
      <c r="AT981" s="114" t="str">
        <f t="shared" si="1380"/>
        <v/>
      </c>
      <c r="AU981" s="114" t="str">
        <f t="shared" si="1381"/>
        <v/>
      </c>
      <c r="AV981" s="114" t="str">
        <f t="shared" si="1382"/>
        <v/>
      </c>
      <c r="AW981" s="114" t="str">
        <f t="shared" si="1383"/>
        <v/>
      </c>
      <c r="AX981" s="117" t="str">
        <f t="shared" si="1384"/>
        <v/>
      </c>
      <c r="AY981" s="117" t="str">
        <f t="shared" si="1385"/>
        <v/>
      </c>
      <c r="AZ981" s="111" t="str">
        <f t="shared" si="1386"/>
        <v/>
      </c>
      <c r="BA981" s="133" t="str">
        <f t="shared" si="1387"/>
        <v/>
      </c>
      <c r="BB981" s="126" t="str">
        <f t="shared" si="1326"/>
        <v/>
      </c>
      <c r="BC981" s="126" t="str">
        <f t="shared" si="1327"/>
        <v/>
      </c>
      <c r="BD981" s="127" t="str">
        <f t="shared" si="1328"/>
        <v/>
      </c>
      <c r="BE981" s="115" t="str">
        <f t="shared" si="1329"/>
        <v/>
      </c>
      <c r="BF981" s="148" t="str">
        <f t="shared" si="1330"/>
        <v/>
      </c>
      <c r="BG981" s="126" t="str">
        <f t="shared" si="1331"/>
        <v/>
      </c>
      <c r="BH981" s="126" t="str">
        <f t="shared" si="1332"/>
        <v/>
      </c>
      <c r="BI981" s="126" t="str">
        <f t="shared" si="1333"/>
        <v/>
      </c>
      <c r="BJ981" s="126" t="str">
        <f t="shared" si="1334"/>
        <v/>
      </c>
      <c r="BK981" s="111" t="str">
        <f t="shared" si="1335"/>
        <v/>
      </c>
      <c r="BL981" s="118" t="str">
        <f t="shared" si="1388"/>
        <v/>
      </c>
      <c r="BM981" s="115" t="str">
        <f t="shared" si="1336"/>
        <v/>
      </c>
      <c r="BN981" s="110" t="str">
        <f t="shared" si="1337"/>
        <v/>
      </c>
      <c r="BO981" s="110" t="str">
        <f t="shared" si="1338"/>
        <v/>
      </c>
      <c r="BP981" s="111" t="str">
        <f t="shared" si="1389"/>
        <v/>
      </c>
      <c r="BQ981" s="110" t="str">
        <f t="shared" si="1390"/>
        <v/>
      </c>
      <c r="BR981" s="153"/>
      <c r="BS981" s="115" t="str">
        <f t="shared" si="1339"/>
        <v/>
      </c>
      <c r="BT981" s="132" t="str">
        <f t="shared" si="1402"/>
        <v/>
      </c>
      <c r="BU981" s="146" t="str">
        <f t="shared" si="1340"/>
        <v/>
      </c>
      <c r="BV981" s="115" t="str">
        <f t="shared" si="1341"/>
        <v/>
      </c>
      <c r="BW981" s="118" t="str">
        <f t="shared" si="1342"/>
        <v/>
      </c>
      <c r="BX981" s="119"/>
      <c r="BY981" s="111" t="str">
        <f t="shared" si="1343"/>
        <v/>
      </c>
      <c r="BZ981" s="111" t="str">
        <f t="shared" si="1344"/>
        <v/>
      </c>
      <c r="CA981" s="111" t="str">
        <f t="shared" si="1345"/>
        <v/>
      </c>
      <c r="CB981" s="142" t="str">
        <f t="shared" si="1346"/>
        <v/>
      </c>
      <c r="CC981" s="184" t="str">
        <f t="shared" si="1347"/>
        <v/>
      </c>
      <c r="CD981" s="115" t="str">
        <f t="shared" si="1348"/>
        <v/>
      </c>
      <c r="CE981" s="115" t="str">
        <f t="shared" si="1349"/>
        <v/>
      </c>
      <c r="CF981" s="125" t="str">
        <f t="shared" si="1350"/>
        <v/>
      </c>
      <c r="CG981" s="125" t="str">
        <f t="shared" si="1351"/>
        <v/>
      </c>
      <c r="CH981" s="149" t="str">
        <f t="shared" si="1352"/>
        <v/>
      </c>
      <c r="CI981" s="142" t="str">
        <f t="shared" si="1353"/>
        <v/>
      </c>
      <c r="CJ981" s="119"/>
      <c r="CK981" s="109"/>
      <c r="CL981" s="166" t="str">
        <f t="shared" si="1354"/>
        <v/>
      </c>
      <c r="CM981" s="166" t="str">
        <f t="shared" si="1355"/>
        <v/>
      </c>
      <c r="CN981" s="163" t="str">
        <f t="shared" si="1356"/>
        <v/>
      </c>
      <c r="CO981" s="164" t="str">
        <f t="shared" si="1357"/>
        <v/>
      </c>
      <c r="CP981" s="109"/>
      <c r="CQ981" s="163" t="str">
        <f t="shared" si="1358"/>
        <v/>
      </c>
      <c r="CR981" s="163" t="str">
        <f t="shared" si="1359"/>
        <v/>
      </c>
      <c r="CS981" s="109"/>
      <c r="CT981" s="112" t="str">
        <f t="shared" si="1391"/>
        <v/>
      </c>
      <c r="CU981" s="145" t="str">
        <f t="shared" si="1392"/>
        <v/>
      </c>
      <c r="CV981" s="111" t="str">
        <f t="shared" si="1393"/>
        <v/>
      </c>
      <c r="CW981" s="111" t="str">
        <f t="shared" si="1394"/>
        <v/>
      </c>
      <c r="CX981" s="109" t="str">
        <f t="shared" si="1360"/>
        <v/>
      </c>
      <c r="CY981" s="126" t="str">
        <f t="shared" si="1361"/>
        <v/>
      </c>
      <c r="CZ981" s="126" t="str">
        <f t="shared" si="1362"/>
        <v/>
      </c>
      <c r="DA981" s="126" t="str">
        <f t="shared" si="1363"/>
        <v/>
      </c>
      <c r="DB981" s="145" t="str">
        <f t="shared" si="1364"/>
        <v/>
      </c>
      <c r="DC981" s="143" t="str">
        <f t="shared" si="1365"/>
        <v/>
      </c>
      <c r="DD981" s="121"/>
      <c r="DE981" s="113" t="str">
        <f t="shared" si="1366"/>
        <v/>
      </c>
      <c r="DF981" s="113" t="str">
        <f t="shared" si="1367"/>
        <v/>
      </c>
      <c r="DG981" s="111" t="e">
        <f t="shared" si="1395"/>
        <v>#N/A</v>
      </c>
      <c r="DH981" s="108" t="str">
        <f t="shared" si="1368"/>
        <v/>
      </c>
      <c r="DI981" s="108" t="str">
        <f t="shared" si="1396"/>
        <v/>
      </c>
      <c r="DJ981" s="108" t="str">
        <f t="shared" si="1397"/>
        <v/>
      </c>
      <c r="DK981" s="108" t="str">
        <f t="shared" si="1400"/>
        <v/>
      </c>
      <c r="DL981" s="108" t="str">
        <f t="shared" si="1398"/>
        <v/>
      </c>
      <c r="DM981" s="108" t="str">
        <f t="shared" si="1399"/>
        <v/>
      </c>
      <c r="DN981" s="103"/>
      <c r="DO981" s="170" t="str">
        <f t="shared" si="1369"/>
        <v/>
      </c>
      <c r="DP981" s="170" t="str">
        <f t="shared" si="1370"/>
        <v/>
      </c>
      <c r="DQ981" s="170" t="str">
        <f t="shared" si="1371"/>
        <v/>
      </c>
      <c r="DR981" s="55" t="str">
        <f t="shared" si="1372"/>
        <v/>
      </c>
      <c r="DS981" s="55" t="str">
        <f t="shared" si="1373"/>
        <v/>
      </c>
      <c r="DT981" s="173" t="str">
        <f t="shared" si="1374"/>
        <v/>
      </c>
      <c r="DU981" s="55" t="str">
        <f t="shared" si="1375"/>
        <v/>
      </c>
      <c r="DV981" s="21" t="str">
        <f t="shared" si="1376"/>
        <v/>
      </c>
      <c r="DW981" s="11" t="str">
        <f t="shared" si="1401"/>
        <v/>
      </c>
      <c r="DX981" s="12" t="str">
        <f t="shared" si="1377"/>
        <v/>
      </c>
      <c r="DY981" s="15"/>
    </row>
    <row r="982" spans="1:129" ht="19.899999999999999" customHeight="1" x14ac:dyDescent="0.25">
      <c r="A982" s="47">
        <f t="shared" si="1378"/>
        <v>981</v>
      </c>
      <c r="B982" s="176"/>
      <c r="C982" s="194"/>
      <c r="D982" s="176"/>
      <c r="E982" s="194"/>
      <c r="F982" s="192"/>
      <c r="G982" s="193"/>
      <c r="H982" s="176"/>
      <c r="I982" s="176"/>
      <c r="J982" s="180"/>
      <c r="K982" s="180"/>
      <c r="L982" s="180"/>
      <c r="M982" s="40"/>
      <c r="N982" s="10" t="str">
        <f t="shared" si="1321"/>
        <v/>
      </c>
      <c r="O982" s="13"/>
      <c r="P982" s="26" t="str">
        <f t="shared" si="1403"/>
        <v/>
      </c>
      <c r="Q982" s="26" t="str">
        <f t="shared" si="1403"/>
        <v/>
      </c>
      <c r="R982" s="26" t="str">
        <f t="shared" si="1403"/>
        <v/>
      </c>
      <c r="S982" s="26" t="str">
        <f t="shared" si="1403"/>
        <v/>
      </c>
      <c r="T982" s="26" t="str">
        <f t="shared" si="1403"/>
        <v/>
      </c>
      <c r="U982" s="157" t="str">
        <f t="shared" si="1403"/>
        <v/>
      </c>
      <c r="V982" s="26" t="str">
        <f t="shared" si="1403"/>
        <v/>
      </c>
      <c r="W982" s="26" t="str">
        <f t="shared" si="1403"/>
        <v/>
      </c>
      <c r="X982" s="26" t="str">
        <f t="shared" si="1403"/>
        <v/>
      </c>
      <c r="Y982" s="24" t="str">
        <f t="shared" si="1403"/>
        <v/>
      </c>
      <c r="Z982" s="18" t="str">
        <f t="shared" si="1404"/>
        <v/>
      </c>
      <c r="AA982" s="24" t="str">
        <f t="shared" si="1404"/>
        <v/>
      </c>
      <c r="AB982" s="24" t="str">
        <f t="shared" si="1404"/>
        <v/>
      </c>
      <c r="AC982" s="26" t="str">
        <f t="shared" si="1404"/>
        <v/>
      </c>
      <c r="AD982" s="33" t="str">
        <f t="shared" si="1404"/>
        <v/>
      </c>
      <c r="AE982" s="24" t="str">
        <f t="shared" si="1404"/>
        <v/>
      </c>
      <c r="AF982" s="26" t="str">
        <f t="shared" si="1404"/>
        <v/>
      </c>
      <c r="AG982" s="24" t="str">
        <f t="shared" si="1404"/>
        <v/>
      </c>
      <c r="AH982" s="26" t="str">
        <f t="shared" si="1404"/>
        <v/>
      </c>
      <c r="AI982" s="26" t="str">
        <f t="shared" si="1404"/>
        <v/>
      </c>
      <c r="AJ982" s="26" t="str">
        <f t="shared" si="1404"/>
        <v/>
      </c>
      <c r="AK982" s="26" t="str">
        <f t="shared" si="1404"/>
        <v/>
      </c>
      <c r="AL982" s="26" t="str">
        <f t="shared" si="1404"/>
        <v/>
      </c>
      <c r="AM982" s="18" t="str">
        <f t="shared" si="1404"/>
        <v/>
      </c>
      <c r="AN982" s="9"/>
      <c r="AO982" s="152" t="str">
        <f t="shared" si="1379"/>
        <v/>
      </c>
      <c r="AP982" s="150" t="str">
        <f t="shared" si="1322"/>
        <v/>
      </c>
      <c r="AQ982" s="151" t="str">
        <f t="shared" si="1323"/>
        <v/>
      </c>
      <c r="AR982" s="107" t="str">
        <f t="shared" si="1324"/>
        <v/>
      </c>
      <c r="AS982" s="128" t="str">
        <f t="shared" si="1325"/>
        <v/>
      </c>
      <c r="AT982" s="114" t="str">
        <f t="shared" si="1380"/>
        <v/>
      </c>
      <c r="AU982" s="114" t="str">
        <f t="shared" si="1381"/>
        <v/>
      </c>
      <c r="AV982" s="114" t="str">
        <f t="shared" si="1382"/>
        <v/>
      </c>
      <c r="AW982" s="114" t="str">
        <f t="shared" si="1383"/>
        <v/>
      </c>
      <c r="AX982" s="117" t="str">
        <f t="shared" si="1384"/>
        <v/>
      </c>
      <c r="AY982" s="117" t="str">
        <f t="shared" si="1385"/>
        <v/>
      </c>
      <c r="AZ982" s="111" t="str">
        <f t="shared" si="1386"/>
        <v/>
      </c>
      <c r="BA982" s="133" t="str">
        <f t="shared" si="1387"/>
        <v/>
      </c>
      <c r="BB982" s="126" t="str">
        <f t="shared" si="1326"/>
        <v/>
      </c>
      <c r="BC982" s="126" t="str">
        <f t="shared" si="1327"/>
        <v/>
      </c>
      <c r="BD982" s="127" t="str">
        <f t="shared" si="1328"/>
        <v/>
      </c>
      <c r="BE982" s="115" t="str">
        <f t="shared" si="1329"/>
        <v/>
      </c>
      <c r="BF982" s="148" t="str">
        <f t="shared" si="1330"/>
        <v/>
      </c>
      <c r="BG982" s="126" t="str">
        <f t="shared" si="1331"/>
        <v/>
      </c>
      <c r="BH982" s="126" t="str">
        <f t="shared" si="1332"/>
        <v/>
      </c>
      <c r="BI982" s="126" t="str">
        <f t="shared" si="1333"/>
        <v/>
      </c>
      <c r="BJ982" s="126" t="str">
        <f t="shared" si="1334"/>
        <v/>
      </c>
      <c r="BK982" s="111" t="str">
        <f t="shared" si="1335"/>
        <v/>
      </c>
      <c r="BL982" s="118" t="str">
        <f t="shared" si="1388"/>
        <v/>
      </c>
      <c r="BM982" s="115" t="str">
        <f t="shared" si="1336"/>
        <v/>
      </c>
      <c r="BN982" s="110" t="str">
        <f t="shared" si="1337"/>
        <v/>
      </c>
      <c r="BO982" s="110" t="str">
        <f t="shared" si="1338"/>
        <v/>
      </c>
      <c r="BP982" s="111" t="str">
        <f t="shared" si="1389"/>
        <v/>
      </c>
      <c r="BQ982" s="110" t="str">
        <f t="shared" si="1390"/>
        <v/>
      </c>
      <c r="BR982" s="153"/>
      <c r="BS982" s="115" t="str">
        <f t="shared" si="1339"/>
        <v/>
      </c>
      <c r="BT982" s="132" t="str">
        <f t="shared" si="1402"/>
        <v/>
      </c>
      <c r="BU982" s="146" t="str">
        <f t="shared" si="1340"/>
        <v/>
      </c>
      <c r="BV982" s="115" t="str">
        <f t="shared" si="1341"/>
        <v/>
      </c>
      <c r="BW982" s="118" t="str">
        <f t="shared" si="1342"/>
        <v/>
      </c>
      <c r="BX982" s="119"/>
      <c r="BY982" s="111" t="str">
        <f t="shared" si="1343"/>
        <v/>
      </c>
      <c r="BZ982" s="111" t="str">
        <f t="shared" si="1344"/>
        <v/>
      </c>
      <c r="CA982" s="111" t="str">
        <f t="shared" si="1345"/>
        <v/>
      </c>
      <c r="CB982" s="142" t="str">
        <f t="shared" si="1346"/>
        <v/>
      </c>
      <c r="CC982" s="184" t="str">
        <f t="shared" si="1347"/>
        <v/>
      </c>
      <c r="CD982" s="115" t="str">
        <f t="shared" si="1348"/>
        <v/>
      </c>
      <c r="CE982" s="115" t="str">
        <f t="shared" si="1349"/>
        <v/>
      </c>
      <c r="CF982" s="125" t="str">
        <f t="shared" si="1350"/>
        <v/>
      </c>
      <c r="CG982" s="125" t="str">
        <f t="shared" si="1351"/>
        <v/>
      </c>
      <c r="CH982" s="149" t="str">
        <f t="shared" si="1352"/>
        <v/>
      </c>
      <c r="CI982" s="142" t="str">
        <f t="shared" si="1353"/>
        <v/>
      </c>
      <c r="CJ982" s="119"/>
      <c r="CK982" s="109"/>
      <c r="CL982" s="166" t="str">
        <f t="shared" si="1354"/>
        <v/>
      </c>
      <c r="CM982" s="166" t="str">
        <f t="shared" si="1355"/>
        <v/>
      </c>
      <c r="CN982" s="163" t="str">
        <f t="shared" si="1356"/>
        <v/>
      </c>
      <c r="CO982" s="164" t="str">
        <f t="shared" si="1357"/>
        <v/>
      </c>
      <c r="CP982" s="109"/>
      <c r="CQ982" s="163" t="str">
        <f t="shared" si="1358"/>
        <v/>
      </c>
      <c r="CR982" s="163" t="str">
        <f t="shared" si="1359"/>
        <v/>
      </c>
      <c r="CS982" s="109"/>
      <c r="CT982" s="112" t="str">
        <f t="shared" si="1391"/>
        <v/>
      </c>
      <c r="CU982" s="145" t="str">
        <f t="shared" si="1392"/>
        <v/>
      </c>
      <c r="CV982" s="111" t="str">
        <f t="shared" si="1393"/>
        <v/>
      </c>
      <c r="CW982" s="111" t="str">
        <f t="shared" si="1394"/>
        <v/>
      </c>
      <c r="CX982" s="109" t="str">
        <f t="shared" si="1360"/>
        <v/>
      </c>
      <c r="CY982" s="126" t="str">
        <f t="shared" si="1361"/>
        <v/>
      </c>
      <c r="CZ982" s="126" t="str">
        <f t="shared" si="1362"/>
        <v/>
      </c>
      <c r="DA982" s="126" t="str">
        <f t="shared" si="1363"/>
        <v/>
      </c>
      <c r="DB982" s="145" t="str">
        <f t="shared" si="1364"/>
        <v/>
      </c>
      <c r="DC982" s="143" t="str">
        <f t="shared" si="1365"/>
        <v/>
      </c>
      <c r="DD982" s="121"/>
      <c r="DE982" s="113" t="str">
        <f t="shared" si="1366"/>
        <v/>
      </c>
      <c r="DF982" s="113" t="str">
        <f t="shared" si="1367"/>
        <v/>
      </c>
      <c r="DG982" s="111" t="e">
        <f t="shared" si="1395"/>
        <v>#N/A</v>
      </c>
      <c r="DH982" s="108" t="str">
        <f t="shared" si="1368"/>
        <v/>
      </c>
      <c r="DI982" s="108" t="str">
        <f t="shared" si="1396"/>
        <v/>
      </c>
      <c r="DJ982" s="108" t="str">
        <f t="shared" si="1397"/>
        <v/>
      </c>
      <c r="DK982" s="108" t="str">
        <f t="shared" si="1400"/>
        <v/>
      </c>
      <c r="DL982" s="108" t="str">
        <f t="shared" si="1398"/>
        <v/>
      </c>
      <c r="DM982" s="108" t="str">
        <f t="shared" si="1399"/>
        <v/>
      </c>
      <c r="DN982" s="103"/>
      <c r="DO982" s="170" t="str">
        <f t="shared" si="1369"/>
        <v/>
      </c>
      <c r="DP982" s="170" t="str">
        <f t="shared" si="1370"/>
        <v/>
      </c>
      <c r="DQ982" s="170" t="str">
        <f t="shared" si="1371"/>
        <v/>
      </c>
      <c r="DR982" s="55" t="str">
        <f t="shared" si="1372"/>
        <v/>
      </c>
      <c r="DS982" s="55" t="str">
        <f t="shared" si="1373"/>
        <v/>
      </c>
      <c r="DT982" s="173" t="str">
        <f t="shared" si="1374"/>
        <v/>
      </c>
      <c r="DU982" s="55" t="str">
        <f t="shared" si="1375"/>
        <v/>
      </c>
      <c r="DV982" s="21" t="str">
        <f t="shared" si="1376"/>
        <v/>
      </c>
      <c r="DW982" s="11" t="str">
        <f t="shared" si="1401"/>
        <v/>
      </c>
      <c r="DX982" s="12" t="str">
        <f t="shared" si="1377"/>
        <v/>
      </c>
      <c r="DY982" s="15"/>
    </row>
    <row r="983" spans="1:129" ht="19.899999999999999" customHeight="1" x14ac:dyDescent="0.25">
      <c r="A983" s="47">
        <f t="shared" si="1378"/>
        <v>982</v>
      </c>
      <c r="B983" s="176"/>
      <c r="C983" s="194"/>
      <c r="D983" s="176"/>
      <c r="E983" s="194"/>
      <c r="F983" s="192"/>
      <c r="G983" s="193"/>
      <c r="H983" s="176"/>
      <c r="I983" s="176"/>
      <c r="J983" s="180"/>
      <c r="K983" s="180"/>
      <c r="L983" s="180"/>
      <c r="M983" s="40"/>
      <c r="N983" s="10" t="str">
        <f t="shared" si="1321"/>
        <v/>
      </c>
      <c r="O983" s="13"/>
      <c r="P983" s="26" t="str">
        <f t="shared" si="1403"/>
        <v/>
      </c>
      <c r="Q983" s="26" t="str">
        <f t="shared" si="1403"/>
        <v/>
      </c>
      <c r="R983" s="26" t="str">
        <f t="shared" si="1403"/>
        <v/>
      </c>
      <c r="S983" s="26" t="str">
        <f t="shared" si="1403"/>
        <v/>
      </c>
      <c r="T983" s="26" t="str">
        <f t="shared" si="1403"/>
        <v/>
      </c>
      <c r="U983" s="157" t="str">
        <f t="shared" si="1403"/>
        <v/>
      </c>
      <c r="V983" s="26" t="str">
        <f t="shared" si="1403"/>
        <v/>
      </c>
      <c r="W983" s="26" t="str">
        <f t="shared" si="1403"/>
        <v/>
      </c>
      <c r="X983" s="26" t="str">
        <f t="shared" si="1403"/>
        <v/>
      </c>
      <c r="Y983" s="24" t="str">
        <f t="shared" si="1403"/>
        <v/>
      </c>
      <c r="Z983" s="18" t="str">
        <f t="shared" si="1404"/>
        <v/>
      </c>
      <c r="AA983" s="24" t="str">
        <f t="shared" si="1404"/>
        <v/>
      </c>
      <c r="AB983" s="24" t="str">
        <f t="shared" si="1404"/>
        <v/>
      </c>
      <c r="AC983" s="26" t="str">
        <f t="shared" si="1404"/>
        <v/>
      </c>
      <c r="AD983" s="33" t="str">
        <f t="shared" si="1404"/>
        <v/>
      </c>
      <c r="AE983" s="24" t="str">
        <f t="shared" si="1404"/>
        <v/>
      </c>
      <c r="AF983" s="26" t="str">
        <f t="shared" si="1404"/>
        <v/>
      </c>
      <c r="AG983" s="24" t="str">
        <f t="shared" si="1404"/>
        <v/>
      </c>
      <c r="AH983" s="26" t="str">
        <f t="shared" si="1404"/>
        <v/>
      </c>
      <c r="AI983" s="26" t="str">
        <f t="shared" si="1404"/>
        <v/>
      </c>
      <c r="AJ983" s="26" t="str">
        <f t="shared" si="1404"/>
        <v/>
      </c>
      <c r="AK983" s="26" t="str">
        <f t="shared" si="1404"/>
        <v/>
      </c>
      <c r="AL983" s="26" t="str">
        <f t="shared" si="1404"/>
        <v/>
      </c>
      <c r="AM983" s="18" t="str">
        <f t="shared" si="1404"/>
        <v/>
      </c>
      <c r="AN983" s="9"/>
      <c r="AO983" s="152" t="str">
        <f t="shared" si="1379"/>
        <v/>
      </c>
      <c r="AP983" s="150" t="str">
        <f t="shared" si="1322"/>
        <v/>
      </c>
      <c r="AQ983" s="151" t="str">
        <f t="shared" si="1323"/>
        <v/>
      </c>
      <c r="AR983" s="107" t="str">
        <f t="shared" si="1324"/>
        <v/>
      </c>
      <c r="AS983" s="128" t="str">
        <f t="shared" si="1325"/>
        <v/>
      </c>
      <c r="AT983" s="114" t="str">
        <f t="shared" si="1380"/>
        <v/>
      </c>
      <c r="AU983" s="114" t="str">
        <f t="shared" si="1381"/>
        <v/>
      </c>
      <c r="AV983" s="114" t="str">
        <f t="shared" si="1382"/>
        <v/>
      </c>
      <c r="AW983" s="114" t="str">
        <f t="shared" si="1383"/>
        <v/>
      </c>
      <c r="AX983" s="117" t="str">
        <f t="shared" si="1384"/>
        <v/>
      </c>
      <c r="AY983" s="117" t="str">
        <f t="shared" si="1385"/>
        <v/>
      </c>
      <c r="AZ983" s="111" t="str">
        <f t="shared" si="1386"/>
        <v/>
      </c>
      <c r="BA983" s="133" t="str">
        <f t="shared" si="1387"/>
        <v/>
      </c>
      <c r="BB983" s="126" t="str">
        <f t="shared" si="1326"/>
        <v/>
      </c>
      <c r="BC983" s="126" t="str">
        <f t="shared" si="1327"/>
        <v/>
      </c>
      <c r="BD983" s="127" t="str">
        <f t="shared" si="1328"/>
        <v/>
      </c>
      <c r="BE983" s="115" t="str">
        <f t="shared" si="1329"/>
        <v/>
      </c>
      <c r="BF983" s="148" t="str">
        <f t="shared" si="1330"/>
        <v/>
      </c>
      <c r="BG983" s="126" t="str">
        <f t="shared" si="1331"/>
        <v/>
      </c>
      <c r="BH983" s="126" t="str">
        <f t="shared" si="1332"/>
        <v/>
      </c>
      <c r="BI983" s="126" t="str">
        <f t="shared" si="1333"/>
        <v/>
      </c>
      <c r="BJ983" s="126" t="str">
        <f t="shared" si="1334"/>
        <v/>
      </c>
      <c r="BK983" s="111" t="str">
        <f t="shared" si="1335"/>
        <v/>
      </c>
      <c r="BL983" s="118" t="str">
        <f t="shared" si="1388"/>
        <v/>
      </c>
      <c r="BM983" s="115" t="str">
        <f t="shared" si="1336"/>
        <v/>
      </c>
      <c r="BN983" s="110" t="str">
        <f t="shared" si="1337"/>
        <v/>
      </c>
      <c r="BO983" s="110" t="str">
        <f t="shared" si="1338"/>
        <v/>
      </c>
      <c r="BP983" s="111" t="str">
        <f t="shared" si="1389"/>
        <v/>
      </c>
      <c r="BQ983" s="110" t="str">
        <f t="shared" si="1390"/>
        <v/>
      </c>
      <c r="BR983" s="153"/>
      <c r="BS983" s="115" t="str">
        <f t="shared" si="1339"/>
        <v/>
      </c>
      <c r="BT983" s="132" t="str">
        <f t="shared" si="1402"/>
        <v/>
      </c>
      <c r="BU983" s="146" t="str">
        <f t="shared" si="1340"/>
        <v/>
      </c>
      <c r="BV983" s="115" t="str">
        <f t="shared" si="1341"/>
        <v/>
      </c>
      <c r="BW983" s="118" t="str">
        <f t="shared" si="1342"/>
        <v/>
      </c>
      <c r="BX983" s="119"/>
      <c r="BY983" s="111" t="str">
        <f t="shared" si="1343"/>
        <v/>
      </c>
      <c r="BZ983" s="111" t="str">
        <f t="shared" si="1344"/>
        <v/>
      </c>
      <c r="CA983" s="111" t="str">
        <f t="shared" si="1345"/>
        <v/>
      </c>
      <c r="CB983" s="142" t="str">
        <f t="shared" si="1346"/>
        <v/>
      </c>
      <c r="CC983" s="184" t="str">
        <f t="shared" si="1347"/>
        <v/>
      </c>
      <c r="CD983" s="115" t="str">
        <f t="shared" si="1348"/>
        <v/>
      </c>
      <c r="CE983" s="115" t="str">
        <f t="shared" si="1349"/>
        <v/>
      </c>
      <c r="CF983" s="125" t="str">
        <f t="shared" si="1350"/>
        <v/>
      </c>
      <c r="CG983" s="125" t="str">
        <f t="shared" si="1351"/>
        <v/>
      </c>
      <c r="CH983" s="149" t="str">
        <f t="shared" si="1352"/>
        <v/>
      </c>
      <c r="CI983" s="142" t="str">
        <f t="shared" si="1353"/>
        <v/>
      </c>
      <c r="CJ983" s="119"/>
      <c r="CK983" s="109"/>
      <c r="CL983" s="166" t="str">
        <f t="shared" si="1354"/>
        <v/>
      </c>
      <c r="CM983" s="166" t="str">
        <f t="shared" si="1355"/>
        <v/>
      </c>
      <c r="CN983" s="163" t="str">
        <f t="shared" si="1356"/>
        <v/>
      </c>
      <c r="CO983" s="164" t="str">
        <f t="shared" si="1357"/>
        <v/>
      </c>
      <c r="CP983" s="109"/>
      <c r="CQ983" s="163" t="str">
        <f t="shared" si="1358"/>
        <v/>
      </c>
      <c r="CR983" s="163" t="str">
        <f t="shared" si="1359"/>
        <v/>
      </c>
      <c r="CS983" s="109"/>
      <c r="CT983" s="112" t="str">
        <f t="shared" si="1391"/>
        <v/>
      </c>
      <c r="CU983" s="145" t="str">
        <f t="shared" si="1392"/>
        <v/>
      </c>
      <c r="CV983" s="111" t="str">
        <f t="shared" si="1393"/>
        <v/>
      </c>
      <c r="CW983" s="111" t="str">
        <f t="shared" si="1394"/>
        <v/>
      </c>
      <c r="CX983" s="109" t="str">
        <f t="shared" si="1360"/>
        <v/>
      </c>
      <c r="CY983" s="126" t="str">
        <f t="shared" si="1361"/>
        <v/>
      </c>
      <c r="CZ983" s="126" t="str">
        <f t="shared" si="1362"/>
        <v/>
      </c>
      <c r="DA983" s="126" t="str">
        <f t="shared" si="1363"/>
        <v/>
      </c>
      <c r="DB983" s="145" t="str">
        <f t="shared" si="1364"/>
        <v/>
      </c>
      <c r="DC983" s="143" t="str">
        <f t="shared" si="1365"/>
        <v/>
      </c>
      <c r="DD983" s="121"/>
      <c r="DE983" s="113" t="str">
        <f t="shared" si="1366"/>
        <v/>
      </c>
      <c r="DF983" s="113" t="str">
        <f t="shared" si="1367"/>
        <v/>
      </c>
      <c r="DG983" s="111" t="e">
        <f t="shared" si="1395"/>
        <v>#N/A</v>
      </c>
      <c r="DH983" s="108" t="str">
        <f t="shared" si="1368"/>
        <v/>
      </c>
      <c r="DI983" s="108" t="str">
        <f t="shared" si="1396"/>
        <v/>
      </c>
      <c r="DJ983" s="108" t="str">
        <f t="shared" si="1397"/>
        <v/>
      </c>
      <c r="DK983" s="108" t="str">
        <f t="shared" si="1400"/>
        <v/>
      </c>
      <c r="DL983" s="108" t="str">
        <f t="shared" si="1398"/>
        <v/>
      </c>
      <c r="DM983" s="108" t="str">
        <f t="shared" si="1399"/>
        <v/>
      </c>
      <c r="DN983" s="103"/>
      <c r="DO983" s="170" t="str">
        <f t="shared" si="1369"/>
        <v/>
      </c>
      <c r="DP983" s="170" t="str">
        <f t="shared" si="1370"/>
        <v/>
      </c>
      <c r="DQ983" s="170" t="str">
        <f t="shared" si="1371"/>
        <v/>
      </c>
      <c r="DR983" s="55" t="str">
        <f t="shared" si="1372"/>
        <v/>
      </c>
      <c r="DS983" s="55" t="str">
        <f t="shared" si="1373"/>
        <v/>
      </c>
      <c r="DT983" s="173" t="str">
        <f t="shared" si="1374"/>
        <v/>
      </c>
      <c r="DU983" s="55" t="str">
        <f t="shared" si="1375"/>
        <v/>
      </c>
      <c r="DV983" s="21" t="str">
        <f t="shared" si="1376"/>
        <v/>
      </c>
      <c r="DW983" s="11" t="str">
        <f t="shared" si="1401"/>
        <v/>
      </c>
      <c r="DX983" s="12" t="str">
        <f t="shared" si="1377"/>
        <v/>
      </c>
      <c r="DY983" s="15"/>
    </row>
    <row r="984" spans="1:129" ht="19.899999999999999" customHeight="1" x14ac:dyDescent="0.25">
      <c r="A984" s="47">
        <f t="shared" si="1378"/>
        <v>983</v>
      </c>
      <c r="B984" s="176"/>
      <c r="C984" s="194"/>
      <c r="D984" s="176"/>
      <c r="E984" s="194"/>
      <c r="F984" s="192"/>
      <c r="G984" s="193"/>
      <c r="H984" s="176"/>
      <c r="I984" s="176"/>
      <c r="J984" s="180"/>
      <c r="K984" s="180"/>
      <c r="L984" s="180"/>
      <c r="M984" s="40"/>
      <c r="N984" s="10" t="str">
        <f t="shared" si="1321"/>
        <v/>
      </c>
      <c r="O984" s="13"/>
      <c r="P984" s="26" t="str">
        <f t="shared" si="1403"/>
        <v/>
      </c>
      <c r="Q984" s="26" t="str">
        <f t="shared" si="1403"/>
        <v/>
      </c>
      <c r="R984" s="26" t="str">
        <f t="shared" si="1403"/>
        <v/>
      </c>
      <c r="S984" s="26" t="str">
        <f t="shared" si="1403"/>
        <v/>
      </c>
      <c r="T984" s="26" t="str">
        <f t="shared" si="1403"/>
        <v/>
      </c>
      <c r="U984" s="157" t="str">
        <f t="shared" si="1403"/>
        <v/>
      </c>
      <c r="V984" s="26" t="str">
        <f t="shared" si="1403"/>
        <v/>
      </c>
      <c r="W984" s="26" t="str">
        <f t="shared" si="1403"/>
        <v/>
      </c>
      <c r="X984" s="26" t="str">
        <f t="shared" si="1403"/>
        <v/>
      </c>
      <c r="Y984" s="24" t="str">
        <f t="shared" si="1403"/>
        <v/>
      </c>
      <c r="Z984" s="18" t="str">
        <f t="shared" si="1404"/>
        <v/>
      </c>
      <c r="AA984" s="24" t="str">
        <f t="shared" si="1404"/>
        <v/>
      </c>
      <c r="AB984" s="24" t="str">
        <f t="shared" si="1404"/>
        <v/>
      </c>
      <c r="AC984" s="26" t="str">
        <f t="shared" si="1404"/>
        <v/>
      </c>
      <c r="AD984" s="33" t="str">
        <f t="shared" si="1404"/>
        <v/>
      </c>
      <c r="AE984" s="24" t="str">
        <f t="shared" si="1404"/>
        <v/>
      </c>
      <c r="AF984" s="26" t="str">
        <f t="shared" si="1404"/>
        <v/>
      </c>
      <c r="AG984" s="24" t="str">
        <f t="shared" si="1404"/>
        <v/>
      </c>
      <c r="AH984" s="26" t="str">
        <f t="shared" si="1404"/>
        <v/>
      </c>
      <c r="AI984" s="26" t="str">
        <f t="shared" si="1404"/>
        <v/>
      </c>
      <c r="AJ984" s="26" t="str">
        <f t="shared" si="1404"/>
        <v/>
      </c>
      <c r="AK984" s="26" t="str">
        <f t="shared" si="1404"/>
        <v/>
      </c>
      <c r="AL984" s="26" t="str">
        <f t="shared" si="1404"/>
        <v/>
      </c>
      <c r="AM984" s="18" t="str">
        <f t="shared" si="1404"/>
        <v/>
      </c>
      <c r="AN984" s="9"/>
      <c r="AO984" s="152" t="str">
        <f t="shared" si="1379"/>
        <v/>
      </c>
      <c r="AP984" s="150" t="str">
        <f t="shared" si="1322"/>
        <v/>
      </c>
      <c r="AQ984" s="151" t="str">
        <f t="shared" si="1323"/>
        <v/>
      </c>
      <c r="AR984" s="107" t="str">
        <f t="shared" si="1324"/>
        <v/>
      </c>
      <c r="AS984" s="128" t="str">
        <f t="shared" si="1325"/>
        <v/>
      </c>
      <c r="AT984" s="114" t="str">
        <f t="shared" si="1380"/>
        <v/>
      </c>
      <c r="AU984" s="114" t="str">
        <f t="shared" si="1381"/>
        <v/>
      </c>
      <c r="AV984" s="114" t="str">
        <f t="shared" si="1382"/>
        <v/>
      </c>
      <c r="AW984" s="114" t="str">
        <f t="shared" si="1383"/>
        <v/>
      </c>
      <c r="AX984" s="117" t="str">
        <f t="shared" si="1384"/>
        <v/>
      </c>
      <c r="AY984" s="117" t="str">
        <f t="shared" si="1385"/>
        <v/>
      </c>
      <c r="AZ984" s="111" t="str">
        <f t="shared" si="1386"/>
        <v/>
      </c>
      <c r="BA984" s="133" t="str">
        <f t="shared" si="1387"/>
        <v/>
      </c>
      <c r="BB984" s="126" t="str">
        <f t="shared" si="1326"/>
        <v/>
      </c>
      <c r="BC984" s="126" t="str">
        <f t="shared" si="1327"/>
        <v/>
      </c>
      <c r="BD984" s="127" t="str">
        <f t="shared" si="1328"/>
        <v/>
      </c>
      <c r="BE984" s="115" t="str">
        <f t="shared" si="1329"/>
        <v/>
      </c>
      <c r="BF984" s="148" t="str">
        <f t="shared" si="1330"/>
        <v/>
      </c>
      <c r="BG984" s="126" t="str">
        <f t="shared" si="1331"/>
        <v/>
      </c>
      <c r="BH984" s="126" t="str">
        <f t="shared" si="1332"/>
        <v/>
      </c>
      <c r="BI984" s="126" t="str">
        <f t="shared" si="1333"/>
        <v/>
      </c>
      <c r="BJ984" s="126" t="str">
        <f t="shared" si="1334"/>
        <v/>
      </c>
      <c r="BK984" s="111" t="str">
        <f t="shared" si="1335"/>
        <v/>
      </c>
      <c r="BL984" s="118" t="str">
        <f t="shared" si="1388"/>
        <v/>
      </c>
      <c r="BM984" s="115" t="str">
        <f t="shared" si="1336"/>
        <v/>
      </c>
      <c r="BN984" s="110" t="str">
        <f t="shared" si="1337"/>
        <v/>
      </c>
      <c r="BO984" s="110" t="str">
        <f t="shared" si="1338"/>
        <v/>
      </c>
      <c r="BP984" s="111" t="str">
        <f t="shared" si="1389"/>
        <v/>
      </c>
      <c r="BQ984" s="110" t="str">
        <f t="shared" si="1390"/>
        <v/>
      </c>
      <c r="BR984" s="153"/>
      <c r="BS984" s="115" t="str">
        <f t="shared" si="1339"/>
        <v/>
      </c>
      <c r="BT984" s="132" t="str">
        <f t="shared" si="1402"/>
        <v/>
      </c>
      <c r="BU984" s="146" t="str">
        <f t="shared" si="1340"/>
        <v/>
      </c>
      <c r="BV984" s="115" t="str">
        <f t="shared" si="1341"/>
        <v/>
      </c>
      <c r="BW984" s="118" t="str">
        <f t="shared" si="1342"/>
        <v/>
      </c>
      <c r="BX984" s="119"/>
      <c r="BY984" s="111" t="str">
        <f t="shared" si="1343"/>
        <v/>
      </c>
      <c r="BZ984" s="111" t="str">
        <f t="shared" si="1344"/>
        <v/>
      </c>
      <c r="CA984" s="111" t="str">
        <f t="shared" si="1345"/>
        <v/>
      </c>
      <c r="CB984" s="142" t="str">
        <f t="shared" si="1346"/>
        <v/>
      </c>
      <c r="CC984" s="184" t="str">
        <f t="shared" si="1347"/>
        <v/>
      </c>
      <c r="CD984" s="115" t="str">
        <f t="shared" si="1348"/>
        <v/>
      </c>
      <c r="CE984" s="115" t="str">
        <f t="shared" si="1349"/>
        <v/>
      </c>
      <c r="CF984" s="125" t="str">
        <f t="shared" si="1350"/>
        <v/>
      </c>
      <c r="CG984" s="125" t="str">
        <f t="shared" si="1351"/>
        <v/>
      </c>
      <c r="CH984" s="149" t="str">
        <f t="shared" si="1352"/>
        <v/>
      </c>
      <c r="CI984" s="142" t="str">
        <f t="shared" si="1353"/>
        <v/>
      </c>
      <c r="CJ984" s="119"/>
      <c r="CK984" s="109"/>
      <c r="CL984" s="166" t="str">
        <f t="shared" si="1354"/>
        <v/>
      </c>
      <c r="CM984" s="166" t="str">
        <f t="shared" si="1355"/>
        <v/>
      </c>
      <c r="CN984" s="163" t="str">
        <f t="shared" si="1356"/>
        <v/>
      </c>
      <c r="CO984" s="164" t="str">
        <f t="shared" si="1357"/>
        <v/>
      </c>
      <c r="CP984" s="109"/>
      <c r="CQ984" s="163" t="str">
        <f t="shared" si="1358"/>
        <v/>
      </c>
      <c r="CR984" s="163" t="str">
        <f t="shared" si="1359"/>
        <v/>
      </c>
      <c r="CS984" s="109"/>
      <c r="CT984" s="112" t="str">
        <f t="shared" si="1391"/>
        <v/>
      </c>
      <c r="CU984" s="145" t="str">
        <f t="shared" si="1392"/>
        <v/>
      </c>
      <c r="CV984" s="111" t="str">
        <f t="shared" si="1393"/>
        <v/>
      </c>
      <c r="CW984" s="111" t="str">
        <f t="shared" si="1394"/>
        <v/>
      </c>
      <c r="CX984" s="109" t="str">
        <f t="shared" si="1360"/>
        <v/>
      </c>
      <c r="CY984" s="126" t="str">
        <f t="shared" si="1361"/>
        <v/>
      </c>
      <c r="CZ984" s="126" t="str">
        <f t="shared" si="1362"/>
        <v/>
      </c>
      <c r="DA984" s="126" t="str">
        <f t="shared" si="1363"/>
        <v/>
      </c>
      <c r="DB984" s="145" t="str">
        <f t="shared" si="1364"/>
        <v/>
      </c>
      <c r="DC984" s="143" t="str">
        <f t="shared" si="1365"/>
        <v/>
      </c>
      <c r="DD984" s="121"/>
      <c r="DE984" s="113" t="str">
        <f t="shared" si="1366"/>
        <v/>
      </c>
      <c r="DF984" s="113" t="str">
        <f t="shared" si="1367"/>
        <v/>
      </c>
      <c r="DG984" s="111" t="e">
        <f t="shared" si="1395"/>
        <v>#N/A</v>
      </c>
      <c r="DH984" s="108" t="str">
        <f t="shared" si="1368"/>
        <v/>
      </c>
      <c r="DI984" s="108" t="str">
        <f t="shared" si="1396"/>
        <v/>
      </c>
      <c r="DJ984" s="108" t="str">
        <f t="shared" si="1397"/>
        <v/>
      </c>
      <c r="DK984" s="108" t="str">
        <f t="shared" si="1400"/>
        <v/>
      </c>
      <c r="DL984" s="108" t="str">
        <f t="shared" si="1398"/>
        <v/>
      </c>
      <c r="DM984" s="108" t="str">
        <f t="shared" si="1399"/>
        <v/>
      </c>
      <c r="DN984" s="103"/>
      <c r="DO984" s="170" t="str">
        <f t="shared" si="1369"/>
        <v/>
      </c>
      <c r="DP984" s="170" t="str">
        <f t="shared" si="1370"/>
        <v/>
      </c>
      <c r="DQ984" s="170" t="str">
        <f t="shared" si="1371"/>
        <v/>
      </c>
      <c r="DR984" s="55" t="str">
        <f t="shared" si="1372"/>
        <v/>
      </c>
      <c r="DS984" s="55" t="str">
        <f t="shared" si="1373"/>
        <v/>
      </c>
      <c r="DT984" s="173" t="str">
        <f t="shared" si="1374"/>
        <v/>
      </c>
      <c r="DU984" s="55" t="str">
        <f t="shared" si="1375"/>
        <v/>
      </c>
      <c r="DV984" s="21" t="str">
        <f t="shared" si="1376"/>
        <v/>
      </c>
      <c r="DW984" s="11" t="str">
        <f t="shared" si="1401"/>
        <v/>
      </c>
      <c r="DX984" s="12" t="str">
        <f t="shared" si="1377"/>
        <v/>
      </c>
      <c r="DY984" s="15"/>
    </row>
    <row r="985" spans="1:129" ht="19.899999999999999" customHeight="1" x14ac:dyDescent="0.25">
      <c r="A985" s="47">
        <f t="shared" si="1378"/>
        <v>984</v>
      </c>
      <c r="B985" s="176"/>
      <c r="C985" s="194"/>
      <c r="D985" s="176"/>
      <c r="E985" s="194"/>
      <c r="F985" s="192"/>
      <c r="G985" s="193"/>
      <c r="H985" s="176"/>
      <c r="I985" s="176"/>
      <c r="J985" s="180"/>
      <c r="K985" s="180"/>
      <c r="L985" s="180"/>
      <c r="M985" s="40"/>
      <c r="N985" s="10" t="str">
        <f t="shared" si="1321"/>
        <v/>
      </c>
      <c r="O985" s="13"/>
      <c r="P985" s="26" t="str">
        <f t="shared" si="1403"/>
        <v/>
      </c>
      <c r="Q985" s="26" t="str">
        <f t="shared" si="1403"/>
        <v/>
      </c>
      <c r="R985" s="26" t="str">
        <f t="shared" si="1403"/>
        <v/>
      </c>
      <c r="S985" s="26" t="str">
        <f t="shared" si="1403"/>
        <v/>
      </c>
      <c r="T985" s="26" t="str">
        <f t="shared" si="1403"/>
        <v/>
      </c>
      <c r="U985" s="157" t="str">
        <f t="shared" si="1403"/>
        <v/>
      </c>
      <c r="V985" s="26" t="str">
        <f t="shared" si="1403"/>
        <v/>
      </c>
      <c r="W985" s="26" t="str">
        <f t="shared" si="1403"/>
        <v/>
      </c>
      <c r="X985" s="26" t="str">
        <f t="shared" si="1403"/>
        <v/>
      </c>
      <c r="Y985" s="24" t="str">
        <f t="shared" si="1403"/>
        <v/>
      </c>
      <c r="Z985" s="18" t="str">
        <f t="shared" si="1404"/>
        <v/>
      </c>
      <c r="AA985" s="24" t="str">
        <f t="shared" si="1404"/>
        <v/>
      </c>
      <c r="AB985" s="24" t="str">
        <f t="shared" si="1404"/>
        <v/>
      </c>
      <c r="AC985" s="26" t="str">
        <f t="shared" si="1404"/>
        <v/>
      </c>
      <c r="AD985" s="33" t="str">
        <f t="shared" si="1404"/>
        <v/>
      </c>
      <c r="AE985" s="24" t="str">
        <f t="shared" si="1404"/>
        <v/>
      </c>
      <c r="AF985" s="26" t="str">
        <f t="shared" si="1404"/>
        <v/>
      </c>
      <c r="AG985" s="24" t="str">
        <f t="shared" si="1404"/>
        <v/>
      </c>
      <c r="AH985" s="26" t="str">
        <f t="shared" si="1404"/>
        <v/>
      </c>
      <c r="AI985" s="26" t="str">
        <f t="shared" si="1404"/>
        <v/>
      </c>
      <c r="AJ985" s="26" t="str">
        <f t="shared" si="1404"/>
        <v/>
      </c>
      <c r="AK985" s="26" t="str">
        <f t="shared" si="1404"/>
        <v/>
      </c>
      <c r="AL985" s="26" t="str">
        <f t="shared" si="1404"/>
        <v/>
      </c>
      <c r="AM985" s="18" t="str">
        <f t="shared" si="1404"/>
        <v/>
      </c>
      <c r="AN985" s="9"/>
      <c r="AO985" s="152" t="str">
        <f t="shared" si="1379"/>
        <v/>
      </c>
      <c r="AP985" s="150" t="str">
        <f t="shared" si="1322"/>
        <v/>
      </c>
      <c r="AQ985" s="151" t="str">
        <f t="shared" si="1323"/>
        <v/>
      </c>
      <c r="AR985" s="107" t="str">
        <f t="shared" si="1324"/>
        <v/>
      </c>
      <c r="AS985" s="128" t="str">
        <f t="shared" si="1325"/>
        <v/>
      </c>
      <c r="AT985" s="114" t="str">
        <f t="shared" si="1380"/>
        <v/>
      </c>
      <c r="AU985" s="114" t="str">
        <f t="shared" si="1381"/>
        <v/>
      </c>
      <c r="AV985" s="114" t="str">
        <f t="shared" si="1382"/>
        <v/>
      </c>
      <c r="AW985" s="114" t="str">
        <f t="shared" si="1383"/>
        <v/>
      </c>
      <c r="AX985" s="117" t="str">
        <f t="shared" si="1384"/>
        <v/>
      </c>
      <c r="AY985" s="117" t="str">
        <f t="shared" si="1385"/>
        <v/>
      </c>
      <c r="AZ985" s="111" t="str">
        <f t="shared" si="1386"/>
        <v/>
      </c>
      <c r="BA985" s="133" t="str">
        <f t="shared" si="1387"/>
        <v/>
      </c>
      <c r="BB985" s="126" t="str">
        <f t="shared" si="1326"/>
        <v/>
      </c>
      <c r="BC985" s="126" t="str">
        <f t="shared" si="1327"/>
        <v/>
      </c>
      <c r="BD985" s="127" t="str">
        <f t="shared" si="1328"/>
        <v/>
      </c>
      <c r="BE985" s="115" t="str">
        <f t="shared" si="1329"/>
        <v/>
      </c>
      <c r="BF985" s="148" t="str">
        <f t="shared" si="1330"/>
        <v/>
      </c>
      <c r="BG985" s="126" t="str">
        <f t="shared" si="1331"/>
        <v/>
      </c>
      <c r="BH985" s="126" t="str">
        <f t="shared" si="1332"/>
        <v/>
      </c>
      <c r="BI985" s="126" t="str">
        <f t="shared" si="1333"/>
        <v/>
      </c>
      <c r="BJ985" s="126" t="str">
        <f t="shared" si="1334"/>
        <v/>
      </c>
      <c r="BK985" s="111" t="str">
        <f t="shared" si="1335"/>
        <v/>
      </c>
      <c r="BL985" s="118" t="str">
        <f t="shared" si="1388"/>
        <v/>
      </c>
      <c r="BM985" s="115" t="str">
        <f t="shared" si="1336"/>
        <v/>
      </c>
      <c r="BN985" s="110" t="str">
        <f t="shared" si="1337"/>
        <v/>
      </c>
      <c r="BO985" s="110" t="str">
        <f t="shared" si="1338"/>
        <v/>
      </c>
      <c r="BP985" s="111" t="str">
        <f t="shared" si="1389"/>
        <v/>
      </c>
      <c r="BQ985" s="110" t="str">
        <f t="shared" si="1390"/>
        <v/>
      </c>
      <c r="BR985" s="153"/>
      <c r="BS985" s="115" t="str">
        <f t="shared" si="1339"/>
        <v/>
      </c>
      <c r="BT985" s="132" t="str">
        <f t="shared" si="1402"/>
        <v/>
      </c>
      <c r="BU985" s="146" t="str">
        <f t="shared" si="1340"/>
        <v/>
      </c>
      <c r="BV985" s="115" t="str">
        <f t="shared" si="1341"/>
        <v/>
      </c>
      <c r="BW985" s="118" t="str">
        <f t="shared" si="1342"/>
        <v/>
      </c>
      <c r="BX985" s="119"/>
      <c r="BY985" s="111" t="str">
        <f t="shared" si="1343"/>
        <v/>
      </c>
      <c r="BZ985" s="111" t="str">
        <f t="shared" si="1344"/>
        <v/>
      </c>
      <c r="CA985" s="111" t="str">
        <f t="shared" si="1345"/>
        <v/>
      </c>
      <c r="CB985" s="142" t="str">
        <f t="shared" si="1346"/>
        <v/>
      </c>
      <c r="CC985" s="184" t="str">
        <f t="shared" si="1347"/>
        <v/>
      </c>
      <c r="CD985" s="115" t="str">
        <f t="shared" si="1348"/>
        <v/>
      </c>
      <c r="CE985" s="115" t="str">
        <f t="shared" si="1349"/>
        <v/>
      </c>
      <c r="CF985" s="125" t="str">
        <f t="shared" si="1350"/>
        <v/>
      </c>
      <c r="CG985" s="125" t="str">
        <f t="shared" si="1351"/>
        <v/>
      </c>
      <c r="CH985" s="149" t="str">
        <f t="shared" si="1352"/>
        <v/>
      </c>
      <c r="CI985" s="142" t="str">
        <f t="shared" si="1353"/>
        <v/>
      </c>
      <c r="CJ985" s="119"/>
      <c r="CK985" s="109"/>
      <c r="CL985" s="166" t="str">
        <f t="shared" si="1354"/>
        <v/>
      </c>
      <c r="CM985" s="166" t="str">
        <f t="shared" si="1355"/>
        <v/>
      </c>
      <c r="CN985" s="163" t="str">
        <f t="shared" si="1356"/>
        <v/>
      </c>
      <c r="CO985" s="164" t="str">
        <f t="shared" si="1357"/>
        <v/>
      </c>
      <c r="CP985" s="109"/>
      <c r="CQ985" s="163" t="str">
        <f t="shared" si="1358"/>
        <v/>
      </c>
      <c r="CR985" s="163" t="str">
        <f t="shared" si="1359"/>
        <v/>
      </c>
      <c r="CS985" s="109"/>
      <c r="CT985" s="112" t="str">
        <f t="shared" si="1391"/>
        <v/>
      </c>
      <c r="CU985" s="145" t="str">
        <f t="shared" si="1392"/>
        <v/>
      </c>
      <c r="CV985" s="111" t="str">
        <f t="shared" si="1393"/>
        <v/>
      </c>
      <c r="CW985" s="111" t="str">
        <f t="shared" si="1394"/>
        <v/>
      </c>
      <c r="CX985" s="109" t="str">
        <f t="shared" si="1360"/>
        <v/>
      </c>
      <c r="CY985" s="126" t="str">
        <f t="shared" si="1361"/>
        <v/>
      </c>
      <c r="CZ985" s="126" t="str">
        <f t="shared" si="1362"/>
        <v/>
      </c>
      <c r="DA985" s="126" t="str">
        <f t="shared" si="1363"/>
        <v/>
      </c>
      <c r="DB985" s="145" t="str">
        <f t="shared" si="1364"/>
        <v/>
      </c>
      <c r="DC985" s="143" t="str">
        <f t="shared" si="1365"/>
        <v/>
      </c>
      <c r="DD985" s="121"/>
      <c r="DE985" s="113" t="str">
        <f t="shared" si="1366"/>
        <v/>
      </c>
      <c r="DF985" s="113" t="str">
        <f t="shared" si="1367"/>
        <v/>
      </c>
      <c r="DG985" s="111" t="e">
        <f t="shared" si="1395"/>
        <v>#N/A</v>
      </c>
      <c r="DH985" s="108" t="str">
        <f t="shared" si="1368"/>
        <v/>
      </c>
      <c r="DI985" s="108" t="str">
        <f t="shared" si="1396"/>
        <v/>
      </c>
      <c r="DJ985" s="108" t="str">
        <f t="shared" si="1397"/>
        <v/>
      </c>
      <c r="DK985" s="108" t="str">
        <f t="shared" si="1400"/>
        <v/>
      </c>
      <c r="DL985" s="108" t="str">
        <f t="shared" si="1398"/>
        <v/>
      </c>
      <c r="DM985" s="108" t="str">
        <f t="shared" si="1399"/>
        <v/>
      </c>
      <c r="DN985" s="103"/>
      <c r="DO985" s="170" t="str">
        <f t="shared" si="1369"/>
        <v/>
      </c>
      <c r="DP985" s="170" t="str">
        <f t="shared" si="1370"/>
        <v/>
      </c>
      <c r="DQ985" s="170" t="str">
        <f t="shared" si="1371"/>
        <v/>
      </c>
      <c r="DR985" s="55" t="str">
        <f t="shared" si="1372"/>
        <v/>
      </c>
      <c r="DS985" s="55" t="str">
        <f t="shared" si="1373"/>
        <v/>
      </c>
      <c r="DT985" s="173" t="str">
        <f t="shared" si="1374"/>
        <v/>
      </c>
      <c r="DU985" s="55" t="str">
        <f t="shared" si="1375"/>
        <v/>
      </c>
      <c r="DV985" s="21" t="str">
        <f t="shared" si="1376"/>
        <v/>
      </c>
      <c r="DW985" s="11" t="str">
        <f t="shared" si="1401"/>
        <v/>
      </c>
      <c r="DX985" s="12" t="str">
        <f t="shared" si="1377"/>
        <v/>
      </c>
      <c r="DY985" s="15"/>
    </row>
    <row r="986" spans="1:129" ht="19.899999999999999" customHeight="1" x14ac:dyDescent="0.25">
      <c r="A986" s="47">
        <f t="shared" si="1378"/>
        <v>985</v>
      </c>
      <c r="B986" s="176"/>
      <c r="C986" s="194"/>
      <c r="D986" s="176"/>
      <c r="E986" s="194"/>
      <c r="F986" s="192"/>
      <c r="G986" s="193"/>
      <c r="H986" s="176"/>
      <c r="I986" s="176"/>
      <c r="J986" s="180"/>
      <c r="K986" s="180"/>
      <c r="L986" s="180"/>
      <c r="M986" s="40"/>
      <c r="N986" s="10" t="str">
        <f t="shared" si="1321"/>
        <v/>
      </c>
      <c r="O986" s="13"/>
      <c r="P986" s="26" t="str">
        <f t="shared" si="1403"/>
        <v/>
      </c>
      <c r="Q986" s="26" t="str">
        <f t="shared" si="1403"/>
        <v/>
      </c>
      <c r="R986" s="26" t="str">
        <f t="shared" si="1403"/>
        <v/>
      </c>
      <c r="S986" s="26" t="str">
        <f t="shared" si="1403"/>
        <v/>
      </c>
      <c r="T986" s="26" t="str">
        <f t="shared" si="1403"/>
        <v/>
      </c>
      <c r="U986" s="157" t="str">
        <f t="shared" si="1403"/>
        <v/>
      </c>
      <c r="V986" s="26" t="str">
        <f t="shared" si="1403"/>
        <v/>
      </c>
      <c r="W986" s="26" t="str">
        <f t="shared" si="1403"/>
        <v/>
      </c>
      <c r="X986" s="26" t="str">
        <f t="shared" si="1403"/>
        <v/>
      </c>
      <c r="Y986" s="24" t="str">
        <f t="shared" si="1403"/>
        <v/>
      </c>
      <c r="Z986" s="18" t="str">
        <f t="shared" si="1404"/>
        <v/>
      </c>
      <c r="AA986" s="24" t="str">
        <f t="shared" si="1404"/>
        <v/>
      </c>
      <c r="AB986" s="24" t="str">
        <f t="shared" si="1404"/>
        <v/>
      </c>
      <c r="AC986" s="26" t="str">
        <f t="shared" si="1404"/>
        <v/>
      </c>
      <c r="AD986" s="33" t="str">
        <f t="shared" si="1404"/>
        <v/>
      </c>
      <c r="AE986" s="24" t="str">
        <f t="shared" si="1404"/>
        <v/>
      </c>
      <c r="AF986" s="26" t="str">
        <f t="shared" si="1404"/>
        <v/>
      </c>
      <c r="AG986" s="24" t="str">
        <f t="shared" si="1404"/>
        <v/>
      </c>
      <c r="AH986" s="26" t="str">
        <f t="shared" si="1404"/>
        <v/>
      </c>
      <c r="AI986" s="26" t="str">
        <f t="shared" si="1404"/>
        <v/>
      </c>
      <c r="AJ986" s="26" t="str">
        <f t="shared" si="1404"/>
        <v/>
      </c>
      <c r="AK986" s="26" t="str">
        <f t="shared" si="1404"/>
        <v/>
      </c>
      <c r="AL986" s="26" t="str">
        <f t="shared" si="1404"/>
        <v/>
      </c>
      <c r="AM986" s="18" t="str">
        <f t="shared" si="1404"/>
        <v/>
      </c>
      <c r="AN986" s="9"/>
      <c r="AO986" s="152" t="str">
        <f t="shared" si="1379"/>
        <v/>
      </c>
      <c r="AP986" s="150" t="str">
        <f t="shared" si="1322"/>
        <v/>
      </c>
      <c r="AQ986" s="151" t="str">
        <f t="shared" si="1323"/>
        <v/>
      </c>
      <c r="AR986" s="107" t="str">
        <f t="shared" si="1324"/>
        <v/>
      </c>
      <c r="AS986" s="128" t="str">
        <f t="shared" si="1325"/>
        <v/>
      </c>
      <c r="AT986" s="114" t="str">
        <f t="shared" si="1380"/>
        <v/>
      </c>
      <c r="AU986" s="114" t="str">
        <f t="shared" si="1381"/>
        <v/>
      </c>
      <c r="AV986" s="114" t="str">
        <f t="shared" si="1382"/>
        <v/>
      </c>
      <c r="AW986" s="114" t="str">
        <f t="shared" si="1383"/>
        <v/>
      </c>
      <c r="AX986" s="117" t="str">
        <f t="shared" si="1384"/>
        <v/>
      </c>
      <c r="AY986" s="117" t="str">
        <f t="shared" si="1385"/>
        <v/>
      </c>
      <c r="AZ986" s="111" t="str">
        <f t="shared" si="1386"/>
        <v/>
      </c>
      <c r="BA986" s="133" t="str">
        <f t="shared" si="1387"/>
        <v/>
      </c>
      <c r="BB986" s="126" t="str">
        <f t="shared" si="1326"/>
        <v/>
      </c>
      <c r="BC986" s="126" t="str">
        <f t="shared" si="1327"/>
        <v/>
      </c>
      <c r="BD986" s="127" t="str">
        <f t="shared" si="1328"/>
        <v/>
      </c>
      <c r="BE986" s="115" t="str">
        <f t="shared" si="1329"/>
        <v/>
      </c>
      <c r="BF986" s="148" t="str">
        <f t="shared" si="1330"/>
        <v/>
      </c>
      <c r="BG986" s="126" t="str">
        <f t="shared" si="1331"/>
        <v/>
      </c>
      <c r="BH986" s="126" t="str">
        <f t="shared" si="1332"/>
        <v/>
      </c>
      <c r="BI986" s="126" t="str">
        <f t="shared" si="1333"/>
        <v/>
      </c>
      <c r="BJ986" s="126" t="str">
        <f t="shared" si="1334"/>
        <v/>
      </c>
      <c r="BK986" s="111" t="str">
        <f t="shared" si="1335"/>
        <v/>
      </c>
      <c r="BL986" s="118" t="str">
        <f t="shared" si="1388"/>
        <v/>
      </c>
      <c r="BM986" s="115" t="str">
        <f t="shared" si="1336"/>
        <v/>
      </c>
      <c r="BN986" s="110" t="str">
        <f t="shared" si="1337"/>
        <v/>
      </c>
      <c r="BO986" s="110" t="str">
        <f t="shared" si="1338"/>
        <v/>
      </c>
      <c r="BP986" s="111" t="str">
        <f t="shared" si="1389"/>
        <v/>
      </c>
      <c r="BQ986" s="110" t="str">
        <f t="shared" si="1390"/>
        <v/>
      </c>
      <c r="BR986" s="153"/>
      <c r="BS986" s="115" t="str">
        <f t="shared" si="1339"/>
        <v/>
      </c>
      <c r="BT986" s="132" t="str">
        <f t="shared" si="1402"/>
        <v/>
      </c>
      <c r="BU986" s="146" t="str">
        <f t="shared" si="1340"/>
        <v/>
      </c>
      <c r="BV986" s="115" t="str">
        <f t="shared" si="1341"/>
        <v/>
      </c>
      <c r="BW986" s="118" t="str">
        <f t="shared" si="1342"/>
        <v/>
      </c>
      <c r="BX986" s="119"/>
      <c r="BY986" s="111" t="str">
        <f t="shared" si="1343"/>
        <v/>
      </c>
      <c r="BZ986" s="111" t="str">
        <f t="shared" si="1344"/>
        <v/>
      </c>
      <c r="CA986" s="111" t="str">
        <f t="shared" si="1345"/>
        <v/>
      </c>
      <c r="CB986" s="142" t="str">
        <f t="shared" si="1346"/>
        <v/>
      </c>
      <c r="CC986" s="184" t="str">
        <f t="shared" si="1347"/>
        <v/>
      </c>
      <c r="CD986" s="115" t="str">
        <f t="shared" si="1348"/>
        <v/>
      </c>
      <c r="CE986" s="115" t="str">
        <f t="shared" si="1349"/>
        <v/>
      </c>
      <c r="CF986" s="125" t="str">
        <f t="shared" si="1350"/>
        <v/>
      </c>
      <c r="CG986" s="125" t="str">
        <f t="shared" si="1351"/>
        <v/>
      </c>
      <c r="CH986" s="149" t="str">
        <f t="shared" si="1352"/>
        <v/>
      </c>
      <c r="CI986" s="142" t="str">
        <f t="shared" si="1353"/>
        <v/>
      </c>
      <c r="CJ986" s="119"/>
      <c r="CK986" s="109"/>
      <c r="CL986" s="166" t="str">
        <f t="shared" si="1354"/>
        <v/>
      </c>
      <c r="CM986" s="166" t="str">
        <f t="shared" si="1355"/>
        <v/>
      </c>
      <c r="CN986" s="163" t="str">
        <f t="shared" si="1356"/>
        <v/>
      </c>
      <c r="CO986" s="164" t="str">
        <f t="shared" si="1357"/>
        <v/>
      </c>
      <c r="CP986" s="109"/>
      <c r="CQ986" s="163" t="str">
        <f t="shared" si="1358"/>
        <v/>
      </c>
      <c r="CR986" s="163" t="str">
        <f t="shared" si="1359"/>
        <v/>
      </c>
      <c r="CS986" s="109"/>
      <c r="CT986" s="112" t="str">
        <f t="shared" si="1391"/>
        <v/>
      </c>
      <c r="CU986" s="145" t="str">
        <f t="shared" si="1392"/>
        <v/>
      </c>
      <c r="CV986" s="111" t="str">
        <f t="shared" si="1393"/>
        <v/>
      </c>
      <c r="CW986" s="111" t="str">
        <f t="shared" si="1394"/>
        <v/>
      </c>
      <c r="CX986" s="109" t="str">
        <f t="shared" si="1360"/>
        <v/>
      </c>
      <c r="CY986" s="126" t="str">
        <f t="shared" si="1361"/>
        <v/>
      </c>
      <c r="CZ986" s="126" t="str">
        <f t="shared" si="1362"/>
        <v/>
      </c>
      <c r="DA986" s="126" t="str">
        <f t="shared" si="1363"/>
        <v/>
      </c>
      <c r="DB986" s="145" t="str">
        <f t="shared" si="1364"/>
        <v/>
      </c>
      <c r="DC986" s="143" t="str">
        <f t="shared" si="1365"/>
        <v/>
      </c>
      <c r="DD986" s="121"/>
      <c r="DE986" s="113" t="str">
        <f t="shared" si="1366"/>
        <v/>
      </c>
      <c r="DF986" s="113" t="str">
        <f t="shared" si="1367"/>
        <v/>
      </c>
      <c r="DG986" s="111" t="e">
        <f t="shared" si="1395"/>
        <v>#N/A</v>
      </c>
      <c r="DH986" s="108" t="str">
        <f t="shared" si="1368"/>
        <v/>
      </c>
      <c r="DI986" s="108" t="str">
        <f t="shared" si="1396"/>
        <v/>
      </c>
      <c r="DJ986" s="108" t="str">
        <f t="shared" si="1397"/>
        <v/>
      </c>
      <c r="DK986" s="108" t="str">
        <f t="shared" si="1400"/>
        <v/>
      </c>
      <c r="DL986" s="108" t="str">
        <f t="shared" si="1398"/>
        <v/>
      </c>
      <c r="DM986" s="108" t="str">
        <f t="shared" si="1399"/>
        <v/>
      </c>
      <c r="DN986" s="103"/>
      <c r="DO986" s="170" t="str">
        <f t="shared" si="1369"/>
        <v/>
      </c>
      <c r="DP986" s="170" t="str">
        <f t="shared" si="1370"/>
        <v/>
      </c>
      <c r="DQ986" s="170" t="str">
        <f t="shared" si="1371"/>
        <v/>
      </c>
      <c r="DR986" s="55" t="str">
        <f t="shared" si="1372"/>
        <v/>
      </c>
      <c r="DS986" s="55" t="str">
        <f t="shared" si="1373"/>
        <v/>
      </c>
      <c r="DT986" s="173" t="str">
        <f t="shared" si="1374"/>
        <v/>
      </c>
      <c r="DU986" s="55" t="str">
        <f t="shared" si="1375"/>
        <v/>
      </c>
      <c r="DV986" s="21" t="str">
        <f t="shared" si="1376"/>
        <v/>
      </c>
      <c r="DW986" s="11" t="str">
        <f t="shared" si="1401"/>
        <v/>
      </c>
      <c r="DX986" s="12" t="str">
        <f t="shared" si="1377"/>
        <v/>
      </c>
      <c r="DY986" s="15"/>
    </row>
    <row r="987" spans="1:129" ht="19.899999999999999" customHeight="1" x14ac:dyDescent="0.25">
      <c r="A987" s="47">
        <f t="shared" si="1378"/>
        <v>986</v>
      </c>
      <c r="B987" s="176"/>
      <c r="C987" s="194"/>
      <c r="D987" s="176"/>
      <c r="E987" s="194"/>
      <c r="F987" s="192"/>
      <c r="G987" s="193"/>
      <c r="H987" s="176"/>
      <c r="I987" s="176"/>
      <c r="J987" s="180"/>
      <c r="K987" s="180"/>
      <c r="L987" s="180"/>
      <c r="M987" s="40"/>
      <c r="N987" s="10" t="str">
        <f t="shared" si="1321"/>
        <v/>
      </c>
      <c r="O987" s="13"/>
      <c r="P987" s="26" t="str">
        <f t="shared" si="1403"/>
        <v/>
      </c>
      <c r="Q987" s="26" t="str">
        <f t="shared" si="1403"/>
        <v/>
      </c>
      <c r="R987" s="26" t="str">
        <f t="shared" si="1403"/>
        <v/>
      </c>
      <c r="S987" s="26" t="str">
        <f t="shared" si="1403"/>
        <v/>
      </c>
      <c r="T987" s="26" t="str">
        <f t="shared" si="1403"/>
        <v/>
      </c>
      <c r="U987" s="157" t="str">
        <f t="shared" si="1403"/>
        <v/>
      </c>
      <c r="V987" s="26" t="str">
        <f t="shared" si="1403"/>
        <v/>
      </c>
      <c r="W987" s="26" t="str">
        <f t="shared" si="1403"/>
        <v/>
      </c>
      <c r="X987" s="26" t="str">
        <f t="shared" si="1403"/>
        <v/>
      </c>
      <c r="Y987" s="24" t="str">
        <f t="shared" si="1403"/>
        <v/>
      </c>
      <c r="Z987" s="18" t="str">
        <f t="shared" si="1404"/>
        <v/>
      </c>
      <c r="AA987" s="24" t="str">
        <f t="shared" si="1404"/>
        <v/>
      </c>
      <c r="AB987" s="24" t="str">
        <f t="shared" si="1404"/>
        <v/>
      </c>
      <c r="AC987" s="26" t="str">
        <f t="shared" si="1404"/>
        <v/>
      </c>
      <c r="AD987" s="33" t="str">
        <f t="shared" si="1404"/>
        <v/>
      </c>
      <c r="AE987" s="24" t="str">
        <f t="shared" si="1404"/>
        <v/>
      </c>
      <c r="AF987" s="26" t="str">
        <f t="shared" si="1404"/>
        <v/>
      </c>
      <c r="AG987" s="24" t="str">
        <f t="shared" si="1404"/>
        <v/>
      </c>
      <c r="AH987" s="26" t="str">
        <f t="shared" si="1404"/>
        <v/>
      </c>
      <c r="AI987" s="26" t="str">
        <f t="shared" si="1404"/>
        <v/>
      </c>
      <c r="AJ987" s="26" t="str">
        <f t="shared" si="1404"/>
        <v/>
      </c>
      <c r="AK987" s="26" t="str">
        <f t="shared" si="1404"/>
        <v/>
      </c>
      <c r="AL987" s="26" t="str">
        <f t="shared" si="1404"/>
        <v/>
      </c>
      <c r="AM987" s="18" t="str">
        <f t="shared" si="1404"/>
        <v/>
      </c>
      <c r="AN987" s="9"/>
      <c r="AO987" s="152" t="str">
        <f t="shared" si="1379"/>
        <v/>
      </c>
      <c r="AP987" s="150" t="str">
        <f t="shared" si="1322"/>
        <v/>
      </c>
      <c r="AQ987" s="151" t="str">
        <f t="shared" si="1323"/>
        <v/>
      </c>
      <c r="AR987" s="107" t="str">
        <f t="shared" si="1324"/>
        <v/>
      </c>
      <c r="AS987" s="128" t="str">
        <f t="shared" si="1325"/>
        <v/>
      </c>
      <c r="AT987" s="114" t="str">
        <f t="shared" si="1380"/>
        <v/>
      </c>
      <c r="AU987" s="114" t="str">
        <f t="shared" si="1381"/>
        <v/>
      </c>
      <c r="AV987" s="114" t="str">
        <f t="shared" si="1382"/>
        <v/>
      </c>
      <c r="AW987" s="114" t="str">
        <f t="shared" si="1383"/>
        <v/>
      </c>
      <c r="AX987" s="117" t="str">
        <f t="shared" si="1384"/>
        <v/>
      </c>
      <c r="AY987" s="117" t="str">
        <f t="shared" si="1385"/>
        <v/>
      </c>
      <c r="AZ987" s="111" t="str">
        <f t="shared" si="1386"/>
        <v/>
      </c>
      <c r="BA987" s="133" t="str">
        <f t="shared" si="1387"/>
        <v/>
      </c>
      <c r="BB987" s="126" t="str">
        <f t="shared" si="1326"/>
        <v/>
      </c>
      <c r="BC987" s="126" t="str">
        <f t="shared" si="1327"/>
        <v/>
      </c>
      <c r="BD987" s="127" t="str">
        <f t="shared" si="1328"/>
        <v/>
      </c>
      <c r="BE987" s="115" t="str">
        <f t="shared" si="1329"/>
        <v/>
      </c>
      <c r="BF987" s="148" t="str">
        <f t="shared" si="1330"/>
        <v/>
      </c>
      <c r="BG987" s="126" t="str">
        <f t="shared" si="1331"/>
        <v/>
      </c>
      <c r="BH987" s="126" t="str">
        <f t="shared" si="1332"/>
        <v/>
      </c>
      <c r="BI987" s="126" t="str">
        <f t="shared" si="1333"/>
        <v/>
      </c>
      <c r="BJ987" s="126" t="str">
        <f t="shared" si="1334"/>
        <v/>
      </c>
      <c r="BK987" s="111" t="str">
        <f t="shared" si="1335"/>
        <v/>
      </c>
      <c r="BL987" s="118" t="str">
        <f t="shared" si="1388"/>
        <v/>
      </c>
      <c r="BM987" s="115" t="str">
        <f t="shared" si="1336"/>
        <v/>
      </c>
      <c r="BN987" s="110" t="str">
        <f t="shared" si="1337"/>
        <v/>
      </c>
      <c r="BO987" s="110" t="str">
        <f t="shared" si="1338"/>
        <v/>
      </c>
      <c r="BP987" s="111" t="str">
        <f t="shared" si="1389"/>
        <v/>
      </c>
      <c r="BQ987" s="110" t="str">
        <f t="shared" si="1390"/>
        <v/>
      </c>
      <c r="BR987" s="153"/>
      <c r="BS987" s="115" t="str">
        <f t="shared" si="1339"/>
        <v/>
      </c>
      <c r="BT987" s="132" t="str">
        <f t="shared" si="1402"/>
        <v/>
      </c>
      <c r="BU987" s="146" t="str">
        <f t="shared" si="1340"/>
        <v/>
      </c>
      <c r="BV987" s="115" t="str">
        <f t="shared" si="1341"/>
        <v/>
      </c>
      <c r="BW987" s="118" t="str">
        <f t="shared" si="1342"/>
        <v/>
      </c>
      <c r="BX987" s="119"/>
      <c r="BY987" s="111" t="str">
        <f t="shared" si="1343"/>
        <v/>
      </c>
      <c r="BZ987" s="111" t="str">
        <f t="shared" si="1344"/>
        <v/>
      </c>
      <c r="CA987" s="111" t="str">
        <f t="shared" si="1345"/>
        <v/>
      </c>
      <c r="CB987" s="142" t="str">
        <f t="shared" si="1346"/>
        <v/>
      </c>
      <c r="CC987" s="184" t="str">
        <f t="shared" si="1347"/>
        <v/>
      </c>
      <c r="CD987" s="115" t="str">
        <f t="shared" si="1348"/>
        <v/>
      </c>
      <c r="CE987" s="115" t="str">
        <f t="shared" si="1349"/>
        <v/>
      </c>
      <c r="CF987" s="125" t="str">
        <f t="shared" si="1350"/>
        <v/>
      </c>
      <c r="CG987" s="125" t="str">
        <f t="shared" si="1351"/>
        <v/>
      </c>
      <c r="CH987" s="149" t="str">
        <f t="shared" si="1352"/>
        <v/>
      </c>
      <c r="CI987" s="142" t="str">
        <f t="shared" si="1353"/>
        <v/>
      </c>
      <c r="CJ987" s="119"/>
      <c r="CK987" s="109"/>
      <c r="CL987" s="166" t="str">
        <f t="shared" si="1354"/>
        <v/>
      </c>
      <c r="CM987" s="166" t="str">
        <f t="shared" si="1355"/>
        <v/>
      </c>
      <c r="CN987" s="163" t="str">
        <f t="shared" si="1356"/>
        <v/>
      </c>
      <c r="CO987" s="164" t="str">
        <f t="shared" si="1357"/>
        <v/>
      </c>
      <c r="CP987" s="109"/>
      <c r="CQ987" s="163" t="str">
        <f t="shared" si="1358"/>
        <v/>
      </c>
      <c r="CR987" s="163" t="str">
        <f t="shared" si="1359"/>
        <v/>
      </c>
      <c r="CS987" s="109"/>
      <c r="CT987" s="112" t="str">
        <f t="shared" si="1391"/>
        <v/>
      </c>
      <c r="CU987" s="145" t="str">
        <f t="shared" si="1392"/>
        <v/>
      </c>
      <c r="CV987" s="111" t="str">
        <f t="shared" si="1393"/>
        <v/>
      </c>
      <c r="CW987" s="111" t="str">
        <f t="shared" si="1394"/>
        <v/>
      </c>
      <c r="CX987" s="109" t="str">
        <f t="shared" si="1360"/>
        <v/>
      </c>
      <c r="CY987" s="126" t="str">
        <f t="shared" si="1361"/>
        <v/>
      </c>
      <c r="CZ987" s="126" t="str">
        <f t="shared" si="1362"/>
        <v/>
      </c>
      <c r="DA987" s="126" t="str">
        <f t="shared" si="1363"/>
        <v/>
      </c>
      <c r="DB987" s="145" t="str">
        <f t="shared" si="1364"/>
        <v/>
      </c>
      <c r="DC987" s="143" t="str">
        <f t="shared" si="1365"/>
        <v/>
      </c>
      <c r="DD987" s="121"/>
      <c r="DE987" s="113" t="str">
        <f t="shared" si="1366"/>
        <v/>
      </c>
      <c r="DF987" s="113" t="str">
        <f t="shared" si="1367"/>
        <v/>
      </c>
      <c r="DG987" s="111" t="e">
        <f t="shared" si="1395"/>
        <v>#N/A</v>
      </c>
      <c r="DH987" s="108" t="str">
        <f t="shared" si="1368"/>
        <v/>
      </c>
      <c r="DI987" s="108" t="str">
        <f t="shared" si="1396"/>
        <v/>
      </c>
      <c r="DJ987" s="108" t="str">
        <f t="shared" si="1397"/>
        <v/>
      </c>
      <c r="DK987" s="108" t="str">
        <f t="shared" si="1400"/>
        <v/>
      </c>
      <c r="DL987" s="108" t="str">
        <f t="shared" si="1398"/>
        <v/>
      </c>
      <c r="DM987" s="108" t="str">
        <f t="shared" si="1399"/>
        <v/>
      </c>
      <c r="DN987" s="103"/>
      <c r="DO987" s="170" t="str">
        <f t="shared" si="1369"/>
        <v/>
      </c>
      <c r="DP987" s="170" t="str">
        <f t="shared" si="1370"/>
        <v/>
      </c>
      <c r="DQ987" s="170" t="str">
        <f t="shared" si="1371"/>
        <v/>
      </c>
      <c r="DR987" s="55" t="str">
        <f t="shared" si="1372"/>
        <v/>
      </c>
      <c r="DS987" s="55" t="str">
        <f t="shared" si="1373"/>
        <v/>
      </c>
      <c r="DT987" s="173" t="str">
        <f t="shared" si="1374"/>
        <v/>
      </c>
      <c r="DU987" s="55" t="str">
        <f t="shared" si="1375"/>
        <v/>
      </c>
      <c r="DV987" s="21" t="str">
        <f t="shared" si="1376"/>
        <v/>
      </c>
      <c r="DW987" s="11" t="str">
        <f t="shared" si="1401"/>
        <v/>
      </c>
      <c r="DX987" s="12" t="str">
        <f t="shared" si="1377"/>
        <v/>
      </c>
      <c r="DY987" s="15"/>
    </row>
    <row r="988" spans="1:129" ht="19.899999999999999" customHeight="1" x14ac:dyDescent="0.25">
      <c r="A988" s="47">
        <f t="shared" si="1378"/>
        <v>987</v>
      </c>
      <c r="B988" s="176"/>
      <c r="C988" s="194"/>
      <c r="D988" s="176"/>
      <c r="E988" s="194"/>
      <c r="F988" s="192"/>
      <c r="G988" s="193"/>
      <c r="H988" s="176"/>
      <c r="I988" s="176"/>
      <c r="J988" s="180"/>
      <c r="K988" s="180"/>
      <c r="L988" s="180"/>
      <c r="M988" s="40"/>
      <c r="N988" s="10" t="str">
        <f t="shared" si="1321"/>
        <v/>
      </c>
      <c r="O988" s="13"/>
      <c r="P988" s="26" t="str">
        <f t="shared" si="1403"/>
        <v/>
      </c>
      <c r="Q988" s="26" t="str">
        <f t="shared" si="1403"/>
        <v/>
      </c>
      <c r="R988" s="26" t="str">
        <f t="shared" si="1403"/>
        <v/>
      </c>
      <c r="S988" s="26" t="str">
        <f t="shared" si="1403"/>
        <v/>
      </c>
      <c r="T988" s="26" t="str">
        <f t="shared" si="1403"/>
        <v/>
      </c>
      <c r="U988" s="157" t="str">
        <f t="shared" si="1403"/>
        <v/>
      </c>
      <c r="V988" s="26" t="str">
        <f t="shared" si="1403"/>
        <v/>
      </c>
      <c r="W988" s="26" t="str">
        <f t="shared" si="1403"/>
        <v/>
      </c>
      <c r="X988" s="26" t="str">
        <f t="shared" si="1403"/>
        <v/>
      </c>
      <c r="Y988" s="24" t="str">
        <f t="shared" si="1403"/>
        <v/>
      </c>
      <c r="Z988" s="18" t="str">
        <f t="shared" si="1404"/>
        <v/>
      </c>
      <c r="AA988" s="24" t="str">
        <f t="shared" si="1404"/>
        <v/>
      </c>
      <c r="AB988" s="24" t="str">
        <f t="shared" si="1404"/>
        <v/>
      </c>
      <c r="AC988" s="26" t="str">
        <f t="shared" si="1404"/>
        <v/>
      </c>
      <c r="AD988" s="33" t="str">
        <f t="shared" si="1404"/>
        <v/>
      </c>
      <c r="AE988" s="24" t="str">
        <f t="shared" si="1404"/>
        <v/>
      </c>
      <c r="AF988" s="26" t="str">
        <f t="shared" si="1404"/>
        <v/>
      </c>
      <c r="AG988" s="24" t="str">
        <f t="shared" si="1404"/>
        <v/>
      </c>
      <c r="AH988" s="26" t="str">
        <f t="shared" si="1404"/>
        <v/>
      </c>
      <c r="AI988" s="26" t="str">
        <f t="shared" si="1404"/>
        <v/>
      </c>
      <c r="AJ988" s="26" t="str">
        <f t="shared" ref="Z988:AM1000" si="1405">IF(SG_or_BG_entered="","",Previous)</f>
        <v/>
      </c>
      <c r="AK988" s="26" t="str">
        <f t="shared" si="1405"/>
        <v/>
      </c>
      <c r="AL988" s="26" t="str">
        <f t="shared" si="1405"/>
        <v/>
      </c>
      <c r="AM988" s="18" t="str">
        <f t="shared" si="1405"/>
        <v/>
      </c>
      <c r="AN988" s="9"/>
      <c r="AO988" s="152" t="str">
        <f t="shared" si="1379"/>
        <v/>
      </c>
      <c r="AP988" s="150" t="str">
        <f t="shared" si="1322"/>
        <v/>
      </c>
      <c r="AQ988" s="151" t="str">
        <f t="shared" si="1323"/>
        <v/>
      </c>
      <c r="AR988" s="107" t="str">
        <f t="shared" si="1324"/>
        <v/>
      </c>
      <c r="AS988" s="128" t="str">
        <f t="shared" si="1325"/>
        <v/>
      </c>
      <c r="AT988" s="114" t="str">
        <f t="shared" si="1380"/>
        <v/>
      </c>
      <c r="AU988" s="114" t="str">
        <f t="shared" si="1381"/>
        <v/>
      </c>
      <c r="AV988" s="114" t="str">
        <f t="shared" si="1382"/>
        <v/>
      </c>
      <c r="AW988" s="114" t="str">
        <f t="shared" si="1383"/>
        <v/>
      </c>
      <c r="AX988" s="117" t="str">
        <f t="shared" si="1384"/>
        <v/>
      </c>
      <c r="AY988" s="117" t="str">
        <f t="shared" si="1385"/>
        <v/>
      </c>
      <c r="AZ988" s="111" t="str">
        <f t="shared" si="1386"/>
        <v/>
      </c>
      <c r="BA988" s="133" t="str">
        <f t="shared" si="1387"/>
        <v/>
      </c>
      <c r="BB988" s="126" t="str">
        <f t="shared" si="1326"/>
        <v/>
      </c>
      <c r="BC988" s="126" t="str">
        <f t="shared" si="1327"/>
        <v/>
      </c>
      <c r="BD988" s="127" t="str">
        <f t="shared" si="1328"/>
        <v/>
      </c>
      <c r="BE988" s="115" t="str">
        <f t="shared" si="1329"/>
        <v/>
      </c>
      <c r="BF988" s="148" t="str">
        <f t="shared" si="1330"/>
        <v/>
      </c>
      <c r="BG988" s="126" t="str">
        <f t="shared" si="1331"/>
        <v/>
      </c>
      <c r="BH988" s="126" t="str">
        <f t="shared" si="1332"/>
        <v/>
      </c>
      <c r="BI988" s="126" t="str">
        <f t="shared" si="1333"/>
        <v/>
      </c>
      <c r="BJ988" s="126" t="str">
        <f t="shared" si="1334"/>
        <v/>
      </c>
      <c r="BK988" s="111" t="str">
        <f t="shared" si="1335"/>
        <v/>
      </c>
      <c r="BL988" s="118" t="str">
        <f t="shared" si="1388"/>
        <v/>
      </c>
      <c r="BM988" s="115" t="str">
        <f t="shared" si="1336"/>
        <v/>
      </c>
      <c r="BN988" s="110" t="str">
        <f t="shared" si="1337"/>
        <v/>
      </c>
      <c r="BO988" s="110" t="str">
        <f t="shared" si="1338"/>
        <v/>
      </c>
      <c r="BP988" s="111" t="str">
        <f t="shared" si="1389"/>
        <v/>
      </c>
      <c r="BQ988" s="110" t="str">
        <f t="shared" si="1390"/>
        <v/>
      </c>
      <c r="BR988" s="153"/>
      <c r="BS988" s="115" t="str">
        <f t="shared" si="1339"/>
        <v/>
      </c>
      <c r="BT988" s="132" t="str">
        <f t="shared" si="1402"/>
        <v/>
      </c>
      <c r="BU988" s="146" t="str">
        <f t="shared" si="1340"/>
        <v/>
      </c>
      <c r="BV988" s="115" t="str">
        <f t="shared" si="1341"/>
        <v/>
      </c>
      <c r="BW988" s="118" t="str">
        <f t="shared" si="1342"/>
        <v/>
      </c>
      <c r="BX988" s="119"/>
      <c r="BY988" s="111" t="str">
        <f t="shared" si="1343"/>
        <v/>
      </c>
      <c r="BZ988" s="111" t="str">
        <f t="shared" si="1344"/>
        <v/>
      </c>
      <c r="CA988" s="111" t="str">
        <f t="shared" si="1345"/>
        <v/>
      </c>
      <c r="CB988" s="142" t="str">
        <f t="shared" si="1346"/>
        <v/>
      </c>
      <c r="CC988" s="184" t="str">
        <f t="shared" si="1347"/>
        <v/>
      </c>
      <c r="CD988" s="115" t="str">
        <f t="shared" si="1348"/>
        <v/>
      </c>
      <c r="CE988" s="115" t="str">
        <f t="shared" si="1349"/>
        <v/>
      </c>
      <c r="CF988" s="125" t="str">
        <f t="shared" si="1350"/>
        <v/>
      </c>
      <c r="CG988" s="125" t="str">
        <f t="shared" si="1351"/>
        <v/>
      </c>
      <c r="CH988" s="149" t="str">
        <f t="shared" si="1352"/>
        <v/>
      </c>
      <c r="CI988" s="142" t="str">
        <f t="shared" si="1353"/>
        <v/>
      </c>
      <c r="CJ988" s="119"/>
      <c r="CK988" s="109"/>
      <c r="CL988" s="166" t="str">
        <f t="shared" si="1354"/>
        <v/>
      </c>
      <c r="CM988" s="166" t="str">
        <f t="shared" si="1355"/>
        <v/>
      </c>
      <c r="CN988" s="163" t="str">
        <f t="shared" si="1356"/>
        <v/>
      </c>
      <c r="CO988" s="164" t="str">
        <f t="shared" si="1357"/>
        <v/>
      </c>
      <c r="CP988" s="109"/>
      <c r="CQ988" s="163" t="str">
        <f t="shared" si="1358"/>
        <v/>
      </c>
      <c r="CR988" s="163" t="str">
        <f t="shared" si="1359"/>
        <v/>
      </c>
      <c r="CS988" s="109"/>
      <c r="CT988" s="112" t="str">
        <f t="shared" si="1391"/>
        <v/>
      </c>
      <c r="CU988" s="145" t="str">
        <f t="shared" si="1392"/>
        <v/>
      </c>
      <c r="CV988" s="111" t="str">
        <f t="shared" si="1393"/>
        <v/>
      </c>
      <c r="CW988" s="111" t="str">
        <f t="shared" si="1394"/>
        <v/>
      </c>
      <c r="CX988" s="109" t="str">
        <f t="shared" si="1360"/>
        <v/>
      </c>
      <c r="CY988" s="126" t="str">
        <f t="shared" si="1361"/>
        <v/>
      </c>
      <c r="CZ988" s="126" t="str">
        <f t="shared" si="1362"/>
        <v/>
      </c>
      <c r="DA988" s="126" t="str">
        <f t="shared" si="1363"/>
        <v/>
      </c>
      <c r="DB988" s="145" t="str">
        <f t="shared" si="1364"/>
        <v/>
      </c>
      <c r="DC988" s="143" t="str">
        <f t="shared" si="1365"/>
        <v/>
      </c>
      <c r="DD988" s="121"/>
      <c r="DE988" s="113" t="str">
        <f t="shared" si="1366"/>
        <v/>
      </c>
      <c r="DF988" s="113" t="str">
        <f t="shared" si="1367"/>
        <v/>
      </c>
      <c r="DG988" s="111" t="e">
        <f t="shared" si="1395"/>
        <v>#N/A</v>
      </c>
      <c r="DH988" s="108" t="str">
        <f t="shared" si="1368"/>
        <v/>
      </c>
      <c r="DI988" s="108" t="str">
        <f t="shared" si="1396"/>
        <v/>
      </c>
      <c r="DJ988" s="108" t="str">
        <f t="shared" si="1397"/>
        <v/>
      </c>
      <c r="DK988" s="108" t="str">
        <f t="shared" si="1400"/>
        <v/>
      </c>
      <c r="DL988" s="108" t="str">
        <f t="shared" si="1398"/>
        <v/>
      </c>
      <c r="DM988" s="108" t="str">
        <f t="shared" si="1399"/>
        <v/>
      </c>
      <c r="DN988" s="103"/>
      <c r="DO988" s="170" t="str">
        <f t="shared" si="1369"/>
        <v/>
      </c>
      <c r="DP988" s="170" t="str">
        <f t="shared" si="1370"/>
        <v/>
      </c>
      <c r="DQ988" s="170" t="str">
        <f t="shared" si="1371"/>
        <v/>
      </c>
      <c r="DR988" s="55" t="str">
        <f t="shared" si="1372"/>
        <v/>
      </c>
      <c r="DS988" s="55" t="str">
        <f t="shared" si="1373"/>
        <v/>
      </c>
      <c r="DT988" s="173" t="str">
        <f t="shared" si="1374"/>
        <v/>
      </c>
      <c r="DU988" s="55" t="str">
        <f t="shared" si="1375"/>
        <v/>
      </c>
      <c r="DV988" s="21" t="str">
        <f t="shared" si="1376"/>
        <v/>
      </c>
      <c r="DW988" s="11" t="str">
        <f t="shared" si="1401"/>
        <v/>
      </c>
      <c r="DX988" s="12" t="str">
        <f t="shared" si="1377"/>
        <v/>
      </c>
      <c r="DY988" s="15"/>
    </row>
    <row r="989" spans="1:129" ht="19.899999999999999" customHeight="1" x14ac:dyDescent="0.25">
      <c r="A989" s="47">
        <f t="shared" si="1378"/>
        <v>988</v>
      </c>
      <c r="B989" s="176"/>
      <c r="C989" s="194"/>
      <c r="D989" s="176"/>
      <c r="E989" s="194"/>
      <c r="F989" s="192"/>
      <c r="G989" s="193"/>
      <c r="H989" s="176"/>
      <c r="I989" s="176"/>
      <c r="J989" s="180"/>
      <c r="K989" s="180"/>
      <c r="L989" s="180"/>
      <c r="M989" s="40"/>
      <c r="N989" s="10" t="str">
        <f t="shared" si="1321"/>
        <v/>
      </c>
      <c r="O989" s="13"/>
      <c r="P989" s="26" t="str">
        <f t="shared" si="1403"/>
        <v/>
      </c>
      <c r="Q989" s="26" t="str">
        <f t="shared" si="1403"/>
        <v/>
      </c>
      <c r="R989" s="26" t="str">
        <f t="shared" si="1403"/>
        <v/>
      </c>
      <c r="S989" s="26" t="str">
        <f t="shared" si="1403"/>
        <v/>
      </c>
      <c r="T989" s="26" t="str">
        <f t="shared" si="1403"/>
        <v/>
      </c>
      <c r="U989" s="157" t="str">
        <f t="shared" si="1403"/>
        <v/>
      </c>
      <c r="V989" s="26" t="str">
        <f t="shared" si="1403"/>
        <v/>
      </c>
      <c r="W989" s="26" t="str">
        <f t="shared" si="1403"/>
        <v/>
      </c>
      <c r="X989" s="26" t="str">
        <f t="shared" si="1403"/>
        <v/>
      </c>
      <c r="Y989" s="24" t="str">
        <f t="shared" si="1403"/>
        <v/>
      </c>
      <c r="Z989" s="18" t="str">
        <f t="shared" si="1405"/>
        <v/>
      </c>
      <c r="AA989" s="24" t="str">
        <f t="shared" si="1405"/>
        <v/>
      </c>
      <c r="AB989" s="24" t="str">
        <f t="shared" si="1405"/>
        <v/>
      </c>
      <c r="AC989" s="26" t="str">
        <f t="shared" si="1405"/>
        <v/>
      </c>
      <c r="AD989" s="33" t="str">
        <f t="shared" si="1405"/>
        <v/>
      </c>
      <c r="AE989" s="24" t="str">
        <f t="shared" si="1405"/>
        <v/>
      </c>
      <c r="AF989" s="26" t="str">
        <f t="shared" si="1405"/>
        <v/>
      </c>
      <c r="AG989" s="24" t="str">
        <f t="shared" si="1405"/>
        <v/>
      </c>
      <c r="AH989" s="26" t="str">
        <f t="shared" si="1405"/>
        <v/>
      </c>
      <c r="AI989" s="26" t="str">
        <f t="shared" si="1405"/>
        <v/>
      </c>
      <c r="AJ989" s="26" t="str">
        <f t="shared" si="1405"/>
        <v/>
      </c>
      <c r="AK989" s="26" t="str">
        <f t="shared" si="1405"/>
        <v/>
      </c>
      <c r="AL989" s="26" t="str">
        <f t="shared" si="1405"/>
        <v/>
      </c>
      <c r="AM989" s="18" t="str">
        <f t="shared" si="1405"/>
        <v/>
      </c>
      <c r="AN989" s="9"/>
      <c r="AO989" s="152" t="str">
        <f t="shared" si="1379"/>
        <v/>
      </c>
      <c r="AP989" s="150" t="str">
        <f t="shared" si="1322"/>
        <v/>
      </c>
      <c r="AQ989" s="151" t="str">
        <f t="shared" si="1323"/>
        <v/>
      </c>
      <c r="AR989" s="107" t="str">
        <f t="shared" si="1324"/>
        <v/>
      </c>
      <c r="AS989" s="128" t="str">
        <f t="shared" si="1325"/>
        <v/>
      </c>
      <c r="AT989" s="114" t="str">
        <f t="shared" si="1380"/>
        <v/>
      </c>
      <c r="AU989" s="114" t="str">
        <f t="shared" si="1381"/>
        <v/>
      </c>
      <c r="AV989" s="114" t="str">
        <f t="shared" si="1382"/>
        <v/>
      </c>
      <c r="AW989" s="114" t="str">
        <f t="shared" si="1383"/>
        <v/>
      </c>
      <c r="AX989" s="117" t="str">
        <f t="shared" si="1384"/>
        <v/>
      </c>
      <c r="AY989" s="117" t="str">
        <f t="shared" si="1385"/>
        <v/>
      </c>
      <c r="AZ989" s="111" t="str">
        <f t="shared" si="1386"/>
        <v/>
      </c>
      <c r="BA989" s="133" t="str">
        <f t="shared" si="1387"/>
        <v/>
      </c>
      <c r="BB989" s="126" t="str">
        <f t="shared" si="1326"/>
        <v/>
      </c>
      <c r="BC989" s="126" t="str">
        <f t="shared" si="1327"/>
        <v/>
      </c>
      <c r="BD989" s="127" t="str">
        <f t="shared" si="1328"/>
        <v/>
      </c>
      <c r="BE989" s="115" t="str">
        <f t="shared" si="1329"/>
        <v/>
      </c>
      <c r="BF989" s="148" t="str">
        <f t="shared" si="1330"/>
        <v/>
      </c>
      <c r="BG989" s="126" t="str">
        <f t="shared" si="1331"/>
        <v/>
      </c>
      <c r="BH989" s="126" t="str">
        <f t="shared" si="1332"/>
        <v/>
      </c>
      <c r="BI989" s="126" t="str">
        <f t="shared" si="1333"/>
        <v/>
      </c>
      <c r="BJ989" s="126" t="str">
        <f t="shared" si="1334"/>
        <v/>
      </c>
      <c r="BK989" s="111" t="str">
        <f t="shared" si="1335"/>
        <v/>
      </c>
      <c r="BL989" s="118" t="str">
        <f t="shared" si="1388"/>
        <v/>
      </c>
      <c r="BM989" s="115" t="str">
        <f t="shared" si="1336"/>
        <v/>
      </c>
      <c r="BN989" s="110" t="str">
        <f t="shared" si="1337"/>
        <v/>
      </c>
      <c r="BO989" s="110" t="str">
        <f t="shared" si="1338"/>
        <v/>
      </c>
      <c r="BP989" s="111" t="str">
        <f t="shared" si="1389"/>
        <v/>
      </c>
      <c r="BQ989" s="110" t="str">
        <f t="shared" si="1390"/>
        <v/>
      </c>
      <c r="BR989" s="153"/>
      <c r="BS989" s="115" t="str">
        <f t="shared" si="1339"/>
        <v/>
      </c>
      <c r="BT989" s="132" t="str">
        <f t="shared" si="1402"/>
        <v/>
      </c>
      <c r="BU989" s="146" t="str">
        <f t="shared" si="1340"/>
        <v/>
      </c>
      <c r="BV989" s="115" t="str">
        <f t="shared" si="1341"/>
        <v/>
      </c>
      <c r="BW989" s="118" t="str">
        <f t="shared" si="1342"/>
        <v/>
      </c>
      <c r="BX989" s="119"/>
      <c r="BY989" s="111" t="str">
        <f t="shared" si="1343"/>
        <v/>
      </c>
      <c r="BZ989" s="111" t="str">
        <f t="shared" si="1344"/>
        <v/>
      </c>
      <c r="CA989" s="111" t="str">
        <f t="shared" si="1345"/>
        <v/>
      </c>
      <c r="CB989" s="142" t="str">
        <f t="shared" si="1346"/>
        <v/>
      </c>
      <c r="CC989" s="184" t="str">
        <f t="shared" si="1347"/>
        <v/>
      </c>
      <c r="CD989" s="115" t="str">
        <f t="shared" si="1348"/>
        <v/>
      </c>
      <c r="CE989" s="115" t="str">
        <f t="shared" si="1349"/>
        <v/>
      </c>
      <c r="CF989" s="125" t="str">
        <f t="shared" si="1350"/>
        <v/>
      </c>
      <c r="CG989" s="125" t="str">
        <f t="shared" si="1351"/>
        <v/>
      </c>
      <c r="CH989" s="149" t="str">
        <f t="shared" si="1352"/>
        <v/>
      </c>
      <c r="CI989" s="142" t="str">
        <f t="shared" si="1353"/>
        <v/>
      </c>
      <c r="CJ989" s="119"/>
      <c r="CK989" s="109"/>
      <c r="CL989" s="166" t="str">
        <f t="shared" si="1354"/>
        <v/>
      </c>
      <c r="CM989" s="166" t="str">
        <f t="shared" si="1355"/>
        <v/>
      </c>
      <c r="CN989" s="163" t="str">
        <f t="shared" si="1356"/>
        <v/>
      </c>
      <c r="CO989" s="164" t="str">
        <f t="shared" si="1357"/>
        <v/>
      </c>
      <c r="CP989" s="109"/>
      <c r="CQ989" s="163" t="str">
        <f t="shared" si="1358"/>
        <v/>
      </c>
      <c r="CR989" s="163" t="str">
        <f t="shared" si="1359"/>
        <v/>
      </c>
      <c r="CS989" s="109"/>
      <c r="CT989" s="112" t="str">
        <f t="shared" si="1391"/>
        <v/>
      </c>
      <c r="CU989" s="145" t="str">
        <f t="shared" si="1392"/>
        <v/>
      </c>
      <c r="CV989" s="111" t="str">
        <f t="shared" si="1393"/>
        <v/>
      </c>
      <c r="CW989" s="111" t="str">
        <f t="shared" si="1394"/>
        <v/>
      </c>
      <c r="CX989" s="109" t="str">
        <f t="shared" si="1360"/>
        <v/>
      </c>
      <c r="CY989" s="126" t="str">
        <f t="shared" si="1361"/>
        <v/>
      </c>
      <c r="CZ989" s="126" t="str">
        <f t="shared" si="1362"/>
        <v/>
      </c>
      <c r="DA989" s="126" t="str">
        <f t="shared" si="1363"/>
        <v/>
      </c>
      <c r="DB989" s="145" t="str">
        <f t="shared" si="1364"/>
        <v/>
      </c>
      <c r="DC989" s="143" t="str">
        <f t="shared" si="1365"/>
        <v/>
      </c>
      <c r="DD989" s="121"/>
      <c r="DE989" s="113" t="str">
        <f t="shared" si="1366"/>
        <v/>
      </c>
      <c r="DF989" s="113" t="str">
        <f t="shared" si="1367"/>
        <v/>
      </c>
      <c r="DG989" s="111" t="e">
        <f t="shared" si="1395"/>
        <v>#N/A</v>
      </c>
      <c r="DH989" s="108" t="str">
        <f t="shared" si="1368"/>
        <v/>
      </c>
      <c r="DI989" s="108" t="str">
        <f t="shared" si="1396"/>
        <v/>
      </c>
      <c r="DJ989" s="108" t="str">
        <f t="shared" si="1397"/>
        <v/>
      </c>
      <c r="DK989" s="108" t="str">
        <f t="shared" si="1400"/>
        <v/>
      </c>
      <c r="DL989" s="108" t="str">
        <f t="shared" si="1398"/>
        <v/>
      </c>
      <c r="DM989" s="108" t="str">
        <f t="shared" si="1399"/>
        <v/>
      </c>
      <c r="DN989" s="103"/>
      <c r="DO989" s="170" t="str">
        <f t="shared" si="1369"/>
        <v/>
      </c>
      <c r="DP989" s="170" t="str">
        <f t="shared" si="1370"/>
        <v/>
      </c>
      <c r="DQ989" s="170" t="str">
        <f t="shared" si="1371"/>
        <v/>
      </c>
      <c r="DR989" s="55" t="str">
        <f t="shared" si="1372"/>
        <v/>
      </c>
      <c r="DS989" s="55" t="str">
        <f t="shared" si="1373"/>
        <v/>
      </c>
      <c r="DT989" s="173" t="str">
        <f t="shared" si="1374"/>
        <v/>
      </c>
      <c r="DU989" s="55" t="str">
        <f t="shared" si="1375"/>
        <v/>
      </c>
      <c r="DV989" s="21" t="str">
        <f t="shared" si="1376"/>
        <v/>
      </c>
      <c r="DW989" s="11" t="str">
        <f t="shared" si="1401"/>
        <v/>
      </c>
      <c r="DX989" s="12" t="str">
        <f t="shared" si="1377"/>
        <v/>
      </c>
      <c r="DY989" s="15"/>
    </row>
    <row r="990" spans="1:129" ht="19.899999999999999" customHeight="1" x14ac:dyDescent="0.25">
      <c r="A990" s="47">
        <f t="shared" si="1378"/>
        <v>989</v>
      </c>
      <c r="B990" s="176"/>
      <c r="C990" s="194"/>
      <c r="D990" s="176"/>
      <c r="E990" s="194"/>
      <c r="F990" s="192"/>
      <c r="G990" s="193"/>
      <c r="H990" s="176"/>
      <c r="I990" s="176"/>
      <c r="J990" s="180"/>
      <c r="K990" s="180"/>
      <c r="L990" s="180"/>
      <c r="M990" s="40"/>
      <c r="N990" s="10" t="str">
        <f t="shared" si="1321"/>
        <v/>
      </c>
      <c r="O990" s="13"/>
      <c r="P990" s="26" t="str">
        <f t="shared" si="1403"/>
        <v/>
      </c>
      <c r="Q990" s="26" t="str">
        <f t="shared" si="1403"/>
        <v/>
      </c>
      <c r="R990" s="26" t="str">
        <f t="shared" si="1403"/>
        <v/>
      </c>
      <c r="S990" s="26" t="str">
        <f t="shared" si="1403"/>
        <v/>
      </c>
      <c r="T990" s="26" t="str">
        <f t="shared" si="1403"/>
        <v/>
      </c>
      <c r="U990" s="157" t="str">
        <f t="shared" si="1403"/>
        <v/>
      </c>
      <c r="V990" s="26" t="str">
        <f t="shared" si="1403"/>
        <v/>
      </c>
      <c r="W990" s="26" t="str">
        <f t="shared" si="1403"/>
        <v/>
      </c>
      <c r="X990" s="26" t="str">
        <f t="shared" si="1403"/>
        <v/>
      </c>
      <c r="Y990" s="24" t="str">
        <f t="shared" si="1403"/>
        <v/>
      </c>
      <c r="Z990" s="18" t="str">
        <f t="shared" si="1405"/>
        <v/>
      </c>
      <c r="AA990" s="24" t="str">
        <f t="shared" si="1405"/>
        <v/>
      </c>
      <c r="AB990" s="24" t="str">
        <f t="shared" si="1405"/>
        <v/>
      </c>
      <c r="AC990" s="26" t="str">
        <f t="shared" si="1405"/>
        <v/>
      </c>
      <c r="AD990" s="33" t="str">
        <f t="shared" si="1405"/>
        <v/>
      </c>
      <c r="AE990" s="24" t="str">
        <f t="shared" si="1405"/>
        <v/>
      </c>
      <c r="AF990" s="26" t="str">
        <f t="shared" si="1405"/>
        <v/>
      </c>
      <c r="AG990" s="24" t="str">
        <f t="shared" si="1405"/>
        <v/>
      </c>
      <c r="AH990" s="26" t="str">
        <f t="shared" si="1405"/>
        <v/>
      </c>
      <c r="AI990" s="26" t="str">
        <f t="shared" si="1405"/>
        <v/>
      </c>
      <c r="AJ990" s="26" t="str">
        <f t="shared" si="1405"/>
        <v/>
      </c>
      <c r="AK990" s="26" t="str">
        <f t="shared" si="1405"/>
        <v/>
      </c>
      <c r="AL990" s="26" t="str">
        <f t="shared" si="1405"/>
        <v/>
      </c>
      <c r="AM990" s="18" t="str">
        <f t="shared" si="1405"/>
        <v/>
      </c>
      <c r="AN990" s="9"/>
      <c r="AO990" s="152" t="str">
        <f t="shared" si="1379"/>
        <v/>
      </c>
      <c r="AP990" s="150" t="str">
        <f t="shared" si="1322"/>
        <v/>
      </c>
      <c r="AQ990" s="151" t="str">
        <f t="shared" si="1323"/>
        <v/>
      </c>
      <c r="AR990" s="107" t="str">
        <f t="shared" si="1324"/>
        <v/>
      </c>
      <c r="AS990" s="128" t="str">
        <f t="shared" si="1325"/>
        <v/>
      </c>
      <c r="AT990" s="114" t="str">
        <f t="shared" si="1380"/>
        <v/>
      </c>
      <c r="AU990" s="114" t="str">
        <f t="shared" si="1381"/>
        <v/>
      </c>
      <c r="AV990" s="114" t="str">
        <f t="shared" si="1382"/>
        <v/>
      </c>
      <c r="AW990" s="114" t="str">
        <f t="shared" si="1383"/>
        <v/>
      </c>
      <c r="AX990" s="117" t="str">
        <f t="shared" si="1384"/>
        <v/>
      </c>
      <c r="AY990" s="117" t="str">
        <f t="shared" si="1385"/>
        <v/>
      </c>
      <c r="AZ990" s="111" t="str">
        <f t="shared" si="1386"/>
        <v/>
      </c>
      <c r="BA990" s="133" t="str">
        <f t="shared" si="1387"/>
        <v/>
      </c>
      <c r="BB990" s="126" t="str">
        <f t="shared" si="1326"/>
        <v/>
      </c>
      <c r="BC990" s="126" t="str">
        <f t="shared" si="1327"/>
        <v/>
      </c>
      <c r="BD990" s="127" t="str">
        <f t="shared" si="1328"/>
        <v/>
      </c>
      <c r="BE990" s="115" t="str">
        <f t="shared" si="1329"/>
        <v/>
      </c>
      <c r="BF990" s="148" t="str">
        <f t="shared" si="1330"/>
        <v/>
      </c>
      <c r="BG990" s="126" t="str">
        <f t="shared" si="1331"/>
        <v/>
      </c>
      <c r="BH990" s="126" t="str">
        <f t="shared" si="1332"/>
        <v/>
      </c>
      <c r="BI990" s="126" t="str">
        <f t="shared" si="1333"/>
        <v/>
      </c>
      <c r="BJ990" s="126" t="str">
        <f t="shared" si="1334"/>
        <v/>
      </c>
      <c r="BK990" s="111" t="str">
        <f t="shared" si="1335"/>
        <v/>
      </c>
      <c r="BL990" s="118" t="str">
        <f t="shared" si="1388"/>
        <v/>
      </c>
      <c r="BM990" s="115" t="str">
        <f t="shared" si="1336"/>
        <v/>
      </c>
      <c r="BN990" s="110" t="str">
        <f t="shared" si="1337"/>
        <v/>
      </c>
      <c r="BO990" s="110" t="str">
        <f t="shared" si="1338"/>
        <v/>
      </c>
      <c r="BP990" s="111" t="str">
        <f t="shared" si="1389"/>
        <v/>
      </c>
      <c r="BQ990" s="110" t="str">
        <f t="shared" si="1390"/>
        <v/>
      </c>
      <c r="BR990" s="153"/>
      <c r="BS990" s="115" t="str">
        <f t="shared" si="1339"/>
        <v/>
      </c>
      <c r="BT990" s="132" t="str">
        <f t="shared" si="1402"/>
        <v/>
      </c>
      <c r="BU990" s="146" t="str">
        <f t="shared" si="1340"/>
        <v/>
      </c>
      <c r="BV990" s="115" t="str">
        <f t="shared" si="1341"/>
        <v/>
      </c>
      <c r="BW990" s="118" t="str">
        <f t="shared" si="1342"/>
        <v/>
      </c>
      <c r="BX990" s="119"/>
      <c r="BY990" s="111" t="str">
        <f t="shared" si="1343"/>
        <v/>
      </c>
      <c r="BZ990" s="111" t="str">
        <f t="shared" si="1344"/>
        <v/>
      </c>
      <c r="CA990" s="111" t="str">
        <f t="shared" si="1345"/>
        <v/>
      </c>
      <c r="CB990" s="142" t="str">
        <f t="shared" si="1346"/>
        <v/>
      </c>
      <c r="CC990" s="184" t="str">
        <f t="shared" si="1347"/>
        <v/>
      </c>
      <c r="CD990" s="115" t="str">
        <f t="shared" si="1348"/>
        <v/>
      </c>
      <c r="CE990" s="115" t="str">
        <f t="shared" si="1349"/>
        <v/>
      </c>
      <c r="CF990" s="125" t="str">
        <f t="shared" si="1350"/>
        <v/>
      </c>
      <c r="CG990" s="125" t="str">
        <f t="shared" si="1351"/>
        <v/>
      </c>
      <c r="CH990" s="149" t="str">
        <f t="shared" si="1352"/>
        <v/>
      </c>
      <c r="CI990" s="142" t="str">
        <f t="shared" si="1353"/>
        <v/>
      </c>
      <c r="CJ990" s="119"/>
      <c r="CK990" s="109"/>
      <c r="CL990" s="166" t="str">
        <f t="shared" si="1354"/>
        <v/>
      </c>
      <c r="CM990" s="166" t="str">
        <f t="shared" si="1355"/>
        <v/>
      </c>
      <c r="CN990" s="163" t="str">
        <f t="shared" si="1356"/>
        <v/>
      </c>
      <c r="CO990" s="164" t="str">
        <f t="shared" si="1357"/>
        <v/>
      </c>
      <c r="CP990" s="109"/>
      <c r="CQ990" s="163" t="str">
        <f t="shared" si="1358"/>
        <v/>
      </c>
      <c r="CR990" s="163" t="str">
        <f t="shared" si="1359"/>
        <v/>
      </c>
      <c r="CS990" s="109"/>
      <c r="CT990" s="112" t="str">
        <f t="shared" si="1391"/>
        <v/>
      </c>
      <c r="CU990" s="145" t="str">
        <f t="shared" si="1392"/>
        <v/>
      </c>
      <c r="CV990" s="111" t="str">
        <f t="shared" si="1393"/>
        <v/>
      </c>
      <c r="CW990" s="111" t="str">
        <f t="shared" si="1394"/>
        <v/>
      </c>
      <c r="CX990" s="109" t="str">
        <f t="shared" si="1360"/>
        <v/>
      </c>
      <c r="CY990" s="126" t="str">
        <f t="shared" si="1361"/>
        <v/>
      </c>
      <c r="CZ990" s="126" t="str">
        <f t="shared" si="1362"/>
        <v/>
      </c>
      <c r="DA990" s="126" t="str">
        <f t="shared" si="1363"/>
        <v/>
      </c>
      <c r="DB990" s="145" t="str">
        <f t="shared" si="1364"/>
        <v/>
      </c>
      <c r="DC990" s="143" t="str">
        <f t="shared" si="1365"/>
        <v/>
      </c>
      <c r="DD990" s="121"/>
      <c r="DE990" s="113" t="str">
        <f t="shared" si="1366"/>
        <v/>
      </c>
      <c r="DF990" s="113" t="str">
        <f t="shared" si="1367"/>
        <v/>
      </c>
      <c r="DG990" s="111" t="e">
        <f t="shared" si="1395"/>
        <v>#N/A</v>
      </c>
      <c r="DH990" s="108" t="str">
        <f t="shared" si="1368"/>
        <v/>
      </c>
      <c r="DI990" s="108" t="str">
        <f t="shared" si="1396"/>
        <v/>
      </c>
      <c r="DJ990" s="108" t="str">
        <f t="shared" si="1397"/>
        <v/>
      </c>
      <c r="DK990" s="108" t="str">
        <f t="shared" si="1400"/>
        <v/>
      </c>
      <c r="DL990" s="108" t="str">
        <f t="shared" si="1398"/>
        <v/>
      </c>
      <c r="DM990" s="108" t="str">
        <f t="shared" si="1399"/>
        <v/>
      </c>
      <c r="DN990" s="103"/>
      <c r="DO990" s="170" t="str">
        <f t="shared" si="1369"/>
        <v/>
      </c>
      <c r="DP990" s="170" t="str">
        <f t="shared" si="1370"/>
        <v/>
      </c>
      <c r="DQ990" s="170" t="str">
        <f t="shared" si="1371"/>
        <v/>
      </c>
      <c r="DR990" s="55" t="str">
        <f t="shared" si="1372"/>
        <v/>
      </c>
      <c r="DS990" s="55" t="str">
        <f t="shared" si="1373"/>
        <v/>
      </c>
      <c r="DT990" s="173" t="str">
        <f t="shared" si="1374"/>
        <v/>
      </c>
      <c r="DU990" s="55" t="str">
        <f t="shared" si="1375"/>
        <v/>
      </c>
      <c r="DV990" s="21" t="str">
        <f t="shared" si="1376"/>
        <v/>
      </c>
      <c r="DW990" s="11" t="str">
        <f t="shared" si="1401"/>
        <v/>
      </c>
      <c r="DX990" s="12" t="str">
        <f t="shared" si="1377"/>
        <v/>
      </c>
      <c r="DY990" s="15"/>
    </row>
    <row r="991" spans="1:129" ht="19.899999999999999" customHeight="1" x14ac:dyDescent="0.25">
      <c r="A991" s="47">
        <f t="shared" si="1378"/>
        <v>990</v>
      </c>
      <c r="B991" s="176"/>
      <c r="C991" s="194"/>
      <c r="D991" s="176"/>
      <c r="E991" s="194"/>
      <c r="F991" s="192"/>
      <c r="G991" s="193"/>
      <c r="H991" s="176"/>
      <c r="I991" s="176"/>
      <c r="J991" s="180"/>
      <c r="K991" s="180"/>
      <c r="L991" s="180"/>
      <c r="M991" s="40"/>
      <c r="N991" s="10" t="str">
        <f t="shared" si="1321"/>
        <v/>
      </c>
      <c r="O991" s="13"/>
      <c r="P991" s="26" t="str">
        <f t="shared" si="1403"/>
        <v/>
      </c>
      <c r="Q991" s="26" t="str">
        <f t="shared" si="1403"/>
        <v/>
      </c>
      <c r="R991" s="26" t="str">
        <f t="shared" si="1403"/>
        <v/>
      </c>
      <c r="S991" s="26" t="str">
        <f t="shared" si="1403"/>
        <v/>
      </c>
      <c r="T991" s="26" t="str">
        <f t="shared" si="1403"/>
        <v/>
      </c>
      <c r="U991" s="157" t="str">
        <f t="shared" si="1403"/>
        <v/>
      </c>
      <c r="V991" s="26" t="str">
        <f t="shared" si="1403"/>
        <v/>
      </c>
      <c r="W991" s="26" t="str">
        <f t="shared" si="1403"/>
        <v/>
      </c>
      <c r="X991" s="26" t="str">
        <f t="shared" si="1403"/>
        <v/>
      </c>
      <c r="Y991" s="24" t="str">
        <f t="shared" si="1403"/>
        <v/>
      </c>
      <c r="Z991" s="18" t="str">
        <f t="shared" si="1405"/>
        <v/>
      </c>
      <c r="AA991" s="24" t="str">
        <f t="shared" si="1405"/>
        <v/>
      </c>
      <c r="AB991" s="24" t="str">
        <f t="shared" si="1405"/>
        <v/>
      </c>
      <c r="AC991" s="26" t="str">
        <f t="shared" si="1405"/>
        <v/>
      </c>
      <c r="AD991" s="33" t="str">
        <f t="shared" si="1405"/>
        <v/>
      </c>
      <c r="AE991" s="24" t="str">
        <f t="shared" si="1405"/>
        <v/>
      </c>
      <c r="AF991" s="26" t="str">
        <f t="shared" si="1405"/>
        <v/>
      </c>
      <c r="AG991" s="24" t="str">
        <f t="shared" si="1405"/>
        <v/>
      </c>
      <c r="AH991" s="26" t="str">
        <f t="shared" si="1405"/>
        <v/>
      </c>
      <c r="AI991" s="26" t="str">
        <f t="shared" si="1405"/>
        <v/>
      </c>
      <c r="AJ991" s="26" t="str">
        <f t="shared" si="1405"/>
        <v/>
      </c>
      <c r="AK991" s="26" t="str">
        <f t="shared" si="1405"/>
        <v/>
      </c>
      <c r="AL991" s="26" t="str">
        <f t="shared" si="1405"/>
        <v/>
      </c>
      <c r="AM991" s="18" t="str">
        <f t="shared" si="1405"/>
        <v/>
      </c>
      <c r="AN991" s="9"/>
      <c r="AO991" s="152" t="str">
        <f t="shared" si="1379"/>
        <v/>
      </c>
      <c r="AP991" s="150" t="str">
        <f t="shared" si="1322"/>
        <v/>
      </c>
      <c r="AQ991" s="151" t="str">
        <f t="shared" si="1323"/>
        <v/>
      </c>
      <c r="AR991" s="107" t="str">
        <f t="shared" si="1324"/>
        <v/>
      </c>
      <c r="AS991" s="128" t="str">
        <f t="shared" si="1325"/>
        <v/>
      </c>
      <c r="AT991" s="114" t="str">
        <f t="shared" si="1380"/>
        <v/>
      </c>
      <c r="AU991" s="114" t="str">
        <f t="shared" si="1381"/>
        <v/>
      </c>
      <c r="AV991" s="114" t="str">
        <f t="shared" si="1382"/>
        <v/>
      </c>
      <c r="AW991" s="114" t="str">
        <f t="shared" si="1383"/>
        <v/>
      </c>
      <c r="AX991" s="117" t="str">
        <f t="shared" si="1384"/>
        <v/>
      </c>
      <c r="AY991" s="117" t="str">
        <f t="shared" si="1385"/>
        <v/>
      </c>
      <c r="AZ991" s="111" t="str">
        <f t="shared" si="1386"/>
        <v/>
      </c>
      <c r="BA991" s="133" t="str">
        <f t="shared" si="1387"/>
        <v/>
      </c>
      <c r="BB991" s="126" t="str">
        <f t="shared" si="1326"/>
        <v/>
      </c>
      <c r="BC991" s="126" t="str">
        <f t="shared" si="1327"/>
        <v/>
      </c>
      <c r="BD991" s="127" t="str">
        <f t="shared" si="1328"/>
        <v/>
      </c>
      <c r="BE991" s="115" t="str">
        <f t="shared" si="1329"/>
        <v/>
      </c>
      <c r="BF991" s="148" t="str">
        <f t="shared" si="1330"/>
        <v/>
      </c>
      <c r="BG991" s="126" t="str">
        <f t="shared" si="1331"/>
        <v/>
      </c>
      <c r="BH991" s="126" t="str">
        <f t="shared" si="1332"/>
        <v/>
      </c>
      <c r="BI991" s="126" t="str">
        <f t="shared" si="1333"/>
        <v/>
      </c>
      <c r="BJ991" s="126" t="str">
        <f t="shared" si="1334"/>
        <v/>
      </c>
      <c r="BK991" s="111" t="str">
        <f t="shared" si="1335"/>
        <v/>
      </c>
      <c r="BL991" s="118" t="str">
        <f t="shared" si="1388"/>
        <v/>
      </c>
      <c r="BM991" s="115" t="str">
        <f t="shared" si="1336"/>
        <v/>
      </c>
      <c r="BN991" s="110" t="str">
        <f t="shared" si="1337"/>
        <v/>
      </c>
      <c r="BO991" s="110" t="str">
        <f t="shared" si="1338"/>
        <v/>
      </c>
      <c r="BP991" s="111" t="str">
        <f t="shared" si="1389"/>
        <v/>
      </c>
      <c r="BQ991" s="110" t="str">
        <f t="shared" si="1390"/>
        <v/>
      </c>
      <c r="BR991" s="153"/>
      <c r="BS991" s="115" t="str">
        <f t="shared" si="1339"/>
        <v/>
      </c>
      <c r="BT991" s="132" t="str">
        <f t="shared" si="1402"/>
        <v/>
      </c>
      <c r="BU991" s="146" t="str">
        <f t="shared" si="1340"/>
        <v/>
      </c>
      <c r="BV991" s="115" t="str">
        <f t="shared" si="1341"/>
        <v/>
      </c>
      <c r="BW991" s="118" t="str">
        <f t="shared" si="1342"/>
        <v/>
      </c>
      <c r="BX991" s="119"/>
      <c r="BY991" s="111" t="str">
        <f t="shared" si="1343"/>
        <v/>
      </c>
      <c r="BZ991" s="111" t="str">
        <f t="shared" si="1344"/>
        <v/>
      </c>
      <c r="CA991" s="111" t="str">
        <f t="shared" si="1345"/>
        <v/>
      </c>
      <c r="CB991" s="142" t="str">
        <f t="shared" si="1346"/>
        <v/>
      </c>
      <c r="CC991" s="184" t="str">
        <f t="shared" si="1347"/>
        <v/>
      </c>
      <c r="CD991" s="115" t="str">
        <f t="shared" si="1348"/>
        <v/>
      </c>
      <c r="CE991" s="115" t="str">
        <f t="shared" si="1349"/>
        <v/>
      </c>
      <c r="CF991" s="125" t="str">
        <f t="shared" si="1350"/>
        <v/>
      </c>
      <c r="CG991" s="125" t="str">
        <f t="shared" si="1351"/>
        <v/>
      </c>
      <c r="CH991" s="149" t="str">
        <f t="shared" si="1352"/>
        <v/>
      </c>
      <c r="CI991" s="142" t="str">
        <f t="shared" si="1353"/>
        <v/>
      </c>
      <c r="CJ991" s="119"/>
      <c r="CK991" s="109"/>
      <c r="CL991" s="166" t="str">
        <f t="shared" si="1354"/>
        <v/>
      </c>
      <c r="CM991" s="166" t="str">
        <f t="shared" si="1355"/>
        <v/>
      </c>
      <c r="CN991" s="163" t="str">
        <f t="shared" si="1356"/>
        <v/>
      </c>
      <c r="CO991" s="164" t="str">
        <f t="shared" si="1357"/>
        <v/>
      </c>
      <c r="CP991" s="109"/>
      <c r="CQ991" s="163" t="str">
        <f t="shared" si="1358"/>
        <v/>
      </c>
      <c r="CR991" s="163" t="str">
        <f t="shared" si="1359"/>
        <v/>
      </c>
      <c r="CS991" s="109"/>
      <c r="CT991" s="112" t="str">
        <f t="shared" si="1391"/>
        <v/>
      </c>
      <c r="CU991" s="145" t="str">
        <f t="shared" si="1392"/>
        <v/>
      </c>
      <c r="CV991" s="111" t="str">
        <f t="shared" si="1393"/>
        <v/>
      </c>
      <c r="CW991" s="111" t="str">
        <f t="shared" si="1394"/>
        <v/>
      </c>
      <c r="CX991" s="109" t="str">
        <f t="shared" si="1360"/>
        <v/>
      </c>
      <c r="CY991" s="126" t="str">
        <f t="shared" si="1361"/>
        <v/>
      </c>
      <c r="CZ991" s="126" t="str">
        <f t="shared" si="1362"/>
        <v/>
      </c>
      <c r="DA991" s="126" t="str">
        <f t="shared" si="1363"/>
        <v/>
      </c>
      <c r="DB991" s="145" t="str">
        <f t="shared" si="1364"/>
        <v/>
      </c>
      <c r="DC991" s="143" t="str">
        <f t="shared" si="1365"/>
        <v/>
      </c>
      <c r="DD991" s="121"/>
      <c r="DE991" s="113" t="str">
        <f t="shared" si="1366"/>
        <v/>
      </c>
      <c r="DF991" s="113" t="str">
        <f t="shared" si="1367"/>
        <v/>
      </c>
      <c r="DG991" s="111" t="e">
        <f t="shared" si="1395"/>
        <v>#N/A</v>
      </c>
      <c r="DH991" s="108" t="str">
        <f t="shared" si="1368"/>
        <v/>
      </c>
      <c r="DI991" s="108" t="str">
        <f t="shared" si="1396"/>
        <v/>
      </c>
      <c r="DJ991" s="108" t="str">
        <f t="shared" si="1397"/>
        <v/>
      </c>
      <c r="DK991" s="108" t="str">
        <f t="shared" si="1400"/>
        <v/>
      </c>
      <c r="DL991" s="108" t="str">
        <f t="shared" si="1398"/>
        <v/>
      </c>
      <c r="DM991" s="108" t="str">
        <f t="shared" si="1399"/>
        <v/>
      </c>
      <c r="DN991" s="103"/>
      <c r="DO991" s="170" t="str">
        <f t="shared" si="1369"/>
        <v/>
      </c>
      <c r="DP991" s="170" t="str">
        <f t="shared" si="1370"/>
        <v/>
      </c>
      <c r="DQ991" s="170" t="str">
        <f t="shared" si="1371"/>
        <v/>
      </c>
      <c r="DR991" s="55" t="str">
        <f t="shared" si="1372"/>
        <v/>
      </c>
      <c r="DS991" s="55" t="str">
        <f t="shared" si="1373"/>
        <v/>
      </c>
      <c r="DT991" s="173" t="str">
        <f t="shared" si="1374"/>
        <v/>
      </c>
      <c r="DU991" s="55" t="str">
        <f t="shared" si="1375"/>
        <v/>
      </c>
      <c r="DV991" s="21" t="str">
        <f t="shared" si="1376"/>
        <v/>
      </c>
      <c r="DW991" s="11" t="str">
        <f t="shared" si="1401"/>
        <v/>
      </c>
      <c r="DX991" s="12" t="str">
        <f t="shared" si="1377"/>
        <v/>
      </c>
      <c r="DY991" s="15"/>
    </row>
    <row r="992" spans="1:129" ht="19.899999999999999" customHeight="1" x14ac:dyDescent="0.25">
      <c r="A992" s="47">
        <f t="shared" si="1378"/>
        <v>991</v>
      </c>
      <c r="B992" s="176"/>
      <c r="C992" s="194"/>
      <c r="D992" s="176"/>
      <c r="E992" s="194"/>
      <c r="F992" s="192"/>
      <c r="G992" s="193"/>
      <c r="H992" s="176"/>
      <c r="I992" s="176"/>
      <c r="J992" s="180"/>
      <c r="K992" s="180"/>
      <c r="L992" s="180"/>
      <c r="M992" s="40"/>
      <c r="N992" s="10" t="str">
        <f t="shared" si="1321"/>
        <v/>
      </c>
      <c r="O992" s="13"/>
      <c r="P992" s="26" t="str">
        <f t="shared" si="1403"/>
        <v/>
      </c>
      <c r="Q992" s="26" t="str">
        <f t="shared" si="1403"/>
        <v/>
      </c>
      <c r="R992" s="26" t="str">
        <f t="shared" si="1403"/>
        <v/>
      </c>
      <c r="S992" s="26" t="str">
        <f t="shared" si="1403"/>
        <v/>
      </c>
      <c r="T992" s="26" t="str">
        <f t="shared" si="1403"/>
        <v/>
      </c>
      <c r="U992" s="157" t="str">
        <f t="shared" si="1403"/>
        <v/>
      </c>
      <c r="V992" s="26" t="str">
        <f t="shared" si="1403"/>
        <v/>
      </c>
      <c r="W992" s="26" t="str">
        <f t="shared" si="1403"/>
        <v/>
      </c>
      <c r="X992" s="26" t="str">
        <f t="shared" si="1403"/>
        <v/>
      </c>
      <c r="Y992" s="24" t="str">
        <f t="shared" si="1403"/>
        <v/>
      </c>
      <c r="Z992" s="18" t="str">
        <f t="shared" si="1405"/>
        <v/>
      </c>
      <c r="AA992" s="24" t="str">
        <f t="shared" si="1405"/>
        <v/>
      </c>
      <c r="AB992" s="24" t="str">
        <f t="shared" si="1405"/>
        <v/>
      </c>
      <c r="AC992" s="26" t="str">
        <f t="shared" si="1405"/>
        <v/>
      </c>
      <c r="AD992" s="33" t="str">
        <f t="shared" si="1405"/>
        <v/>
      </c>
      <c r="AE992" s="24" t="str">
        <f t="shared" si="1405"/>
        <v/>
      </c>
      <c r="AF992" s="26" t="str">
        <f t="shared" si="1405"/>
        <v/>
      </c>
      <c r="AG992" s="24" t="str">
        <f t="shared" si="1405"/>
        <v/>
      </c>
      <c r="AH992" s="26" t="str">
        <f t="shared" si="1405"/>
        <v/>
      </c>
      <c r="AI992" s="26" t="str">
        <f t="shared" si="1405"/>
        <v/>
      </c>
      <c r="AJ992" s="26" t="str">
        <f t="shared" si="1405"/>
        <v/>
      </c>
      <c r="AK992" s="26" t="str">
        <f t="shared" si="1405"/>
        <v/>
      </c>
      <c r="AL992" s="26" t="str">
        <f t="shared" si="1405"/>
        <v/>
      </c>
      <c r="AM992" s="18" t="str">
        <f t="shared" si="1405"/>
        <v/>
      </c>
      <c r="AN992" s="9"/>
      <c r="AO992" s="152" t="str">
        <f t="shared" si="1379"/>
        <v/>
      </c>
      <c r="AP992" s="150" t="str">
        <f t="shared" si="1322"/>
        <v/>
      </c>
      <c r="AQ992" s="151" t="str">
        <f t="shared" si="1323"/>
        <v/>
      </c>
      <c r="AR992" s="107" t="str">
        <f t="shared" si="1324"/>
        <v/>
      </c>
      <c r="AS992" s="128" t="str">
        <f t="shared" si="1325"/>
        <v/>
      </c>
      <c r="AT992" s="114" t="str">
        <f t="shared" si="1380"/>
        <v/>
      </c>
      <c r="AU992" s="114" t="str">
        <f t="shared" si="1381"/>
        <v/>
      </c>
      <c r="AV992" s="114" t="str">
        <f t="shared" si="1382"/>
        <v/>
      </c>
      <c r="AW992" s="114" t="str">
        <f t="shared" si="1383"/>
        <v/>
      </c>
      <c r="AX992" s="117" t="str">
        <f t="shared" si="1384"/>
        <v/>
      </c>
      <c r="AY992" s="117" t="str">
        <f t="shared" si="1385"/>
        <v/>
      </c>
      <c r="AZ992" s="111" t="str">
        <f t="shared" si="1386"/>
        <v/>
      </c>
      <c r="BA992" s="133" t="str">
        <f t="shared" si="1387"/>
        <v/>
      </c>
      <c r="BB992" s="126" t="str">
        <f t="shared" si="1326"/>
        <v/>
      </c>
      <c r="BC992" s="126" t="str">
        <f t="shared" si="1327"/>
        <v/>
      </c>
      <c r="BD992" s="127" t="str">
        <f t="shared" si="1328"/>
        <v/>
      </c>
      <c r="BE992" s="115" t="str">
        <f t="shared" si="1329"/>
        <v/>
      </c>
      <c r="BF992" s="148" t="str">
        <f t="shared" si="1330"/>
        <v/>
      </c>
      <c r="BG992" s="126" t="str">
        <f t="shared" si="1331"/>
        <v/>
      </c>
      <c r="BH992" s="126" t="str">
        <f t="shared" si="1332"/>
        <v/>
      </c>
      <c r="BI992" s="126" t="str">
        <f t="shared" si="1333"/>
        <v/>
      </c>
      <c r="BJ992" s="126" t="str">
        <f t="shared" si="1334"/>
        <v/>
      </c>
      <c r="BK992" s="111" t="str">
        <f t="shared" si="1335"/>
        <v/>
      </c>
      <c r="BL992" s="118" t="str">
        <f t="shared" si="1388"/>
        <v/>
      </c>
      <c r="BM992" s="115" t="str">
        <f t="shared" si="1336"/>
        <v/>
      </c>
      <c r="BN992" s="110" t="str">
        <f t="shared" si="1337"/>
        <v/>
      </c>
      <c r="BO992" s="110" t="str">
        <f t="shared" si="1338"/>
        <v/>
      </c>
      <c r="BP992" s="111" t="str">
        <f t="shared" si="1389"/>
        <v/>
      </c>
      <c r="BQ992" s="110" t="str">
        <f t="shared" si="1390"/>
        <v/>
      </c>
      <c r="BR992" s="153"/>
      <c r="BS992" s="115" t="str">
        <f t="shared" si="1339"/>
        <v/>
      </c>
      <c r="BT992" s="132" t="str">
        <f t="shared" si="1402"/>
        <v/>
      </c>
      <c r="BU992" s="146" t="str">
        <f t="shared" si="1340"/>
        <v/>
      </c>
      <c r="BV992" s="115" t="str">
        <f t="shared" si="1341"/>
        <v/>
      </c>
      <c r="BW992" s="118" t="str">
        <f t="shared" si="1342"/>
        <v/>
      </c>
      <c r="BX992" s="119"/>
      <c r="BY992" s="111" t="str">
        <f t="shared" si="1343"/>
        <v/>
      </c>
      <c r="BZ992" s="111" t="str">
        <f t="shared" si="1344"/>
        <v/>
      </c>
      <c r="CA992" s="111" t="str">
        <f t="shared" si="1345"/>
        <v/>
      </c>
      <c r="CB992" s="142" t="str">
        <f t="shared" si="1346"/>
        <v/>
      </c>
      <c r="CC992" s="184" t="str">
        <f t="shared" si="1347"/>
        <v/>
      </c>
      <c r="CD992" s="115" t="str">
        <f t="shared" si="1348"/>
        <v/>
      </c>
      <c r="CE992" s="115" t="str">
        <f t="shared" si="1349"/>
        <v/>
      </c>
      <c r="CF992" s="125" t="str">
        <f t="shared" si="1350"/>
        <v/>
      </c>
      <c r="CG992" s="125" t="str">
        <f t="shared" si="1351"/>
        <v/>
      </c>
      <c r="CH992" s="149" t="str">
        <f t="shared" si="1352"/>
        <v/>
      </c>
      <c r="CI992" s="142" t="str">
        <f t="shared" si="1353"/>
        <v/>
      </c>
      <c r="CJ992" s="119"/>
      <c r="CK992" s="109"/>
      <c r="CL992" s="166" t="str">
        <f t="shared" si="1354"/>
        <v/>
      </c>
      <c r="CM992" s="166" t="str">
        <f t="shared" si="1355"/>
        <v/>
      </c>
      <c r="CN992" s="163" t="str">
        <f t="shared" si="1356"/>
        <v/>
      </c>
      <c r="CO992" s="164" t="str">
        <f t="shared" si="1357"/>
        <v/>
      </c>
      <c r="CP992" s="109"/>
      <c r="CQ992" s="163" t="str">
        <f t="shared" si="1358"/>
        <v/>
      </c>
      <c r="CR992" s="163" t="str">
        <f t="shared" si="1359"/>
        <v/>
      </c>
      <c r="CS992" s="109"/>
      <c r="CT992" s="112" t="str">
        <f t="shared" si="1391"/>
        <v/>
      </c>
      <c r="CU992" s="145" t="str">
        <f t="shared" si="1392"/>
        <v/>
      </c>
      <c r="CV992" s="111" t="str">
        <f t="shared" si="1393"/>
        <v/>
      </c>
      <c r="CW992" s="111" t="str">
        <f t="shared" si="1394"/>
        <v/>
      </c>
      <c r="CX992" s="109" t="str">
        <f t="shared" si="1360"/>
        <v/>
      </c>
      <c r="CY992" s="126" t="str">
        <f t="shared" si="1361"/>
        <v/>
      </c>
      <c r="CZ992" s="126" t="str">
        <f t="shared" si="1362"/>
        <v/>
      </c>
      <c r="DA992" s="126" t="str">
        <f t="shared" si="1363"/>
        <v/>
      </c>
      <c r="DB992" s="145" t="str">
        <f t="shared" si="1364"/>
        <v/>
      </c>
      <c r="DC992" s="143" t="str">
        <f t="shared" si="1365"/>
        <v/>
      </c>
      <c r="DD992" s="121"/>
      <c r="DE992" s="113" t="str">
        <f t="shared" si="1366"/>
        <v/>
      </c>
      <c r="DF992" s="113" t="str">
        <f t="shared" si="1367"/>
        <v/>
      </c>
      <c r="DG992" s="111" t="e">
        <f t="shared" si="1395"/>
        <v>#N/A</v>
      </c>
      <c r="DH992" s="108" t="str">
        <f t="shared" si="1368"/>
        <v/>
      </c>
      <c r="DI992" s="108" t="str">
        <f t="shared" si="1396"/>
        <v/>
      </c>
      <c r="DJ992" s="108" t="str">
        <f t="shared" si="1397"/>
        <v/>
      </c>
      <c r="DK992" s="108" t="str">
        <f t="shared" si="1400"/>
        <v/>
      </c>
      <c r="DL992" s="108" t="str">
        <f t="shared" si="1398"/>
        <v/>
      </c>
      <c r="DM992" s="108" t="str">
        <f t="shared" si="1399"/>
        <v/>
      </c>
      <c r="DN992" s="103"/>
      <c r="DO992" s="170" t="str">
        <f t="shared" si="1369"/>
        <v/>
      </c>
      <c r="DP992" s="170" t="str">
        <f t="shared" si="1370"/>
        <v/>
      </c>
      <c r="DQ992" s="170" t="str">
        <f t="shared" si="1371"/>
        <v/>
      </c>
      <c r="DR992" s="55" t="str">
        <f t="shared" si="1372"/>
        <v/>
      </c>
      <c r="DS992" s="55" t="str">
        <f t="shared" si="1373"/>
        <v/>
      </c>
      <c r="DT992" s="173" t="str">
        <f t="shared" si="1374"/>
        <v/>
      </c>
      <c r="DU992" s="55" t="str">
        <f t="shared" si="1375"/>
        <v/>
      </c>
      <c r="DV992" s="21" t="str">
        <f t="shared" si="1376"/>
        <v/>
      </c>
      <c r="DW992" s="11" t="str">
        <f t="shared" si="1401"/>
        <v/>
      </c>
      <c r="DX992" s="12" t="str">
        <f t="shared" si="1377"/>
        <v/>
      </c>
      <c r="DY992" s="15"/>
    </row>
    <row r="993" spans="1:136" ht="19.899999999999999" customHeight="1" x14ac:dyDescent="0.25">
      <c r="A993" s="47">
        <f t="shared" si="1378"/>
        <v>992</v>
      </c>
      <c r="B993" s="176"/>
      <c r="C993" s="194"/>
      <c r="D993" s="176"/>
      <c r="E993" s="194"/>
      <c r="F993" s="192"/>
      <c r="G993" s="193"/>
      <c r="H993" s="176"/>
      <c r="I993" s="176"/>
      <c r="J993" s="180"/>
      <c r="K993" s="180"/>
      <c r="L993" s="180"/>
      <c r="M993" s="40"/>
      <c r="N993" s="10" t="str">
        <f t="shared" si="1321"/>
        <v/>
      </c>
      <c r="O993" s="13"/>
      <c r="P993" s="26" t="str">
        <f t="shared" si="1403"/>
        <v/>
      </c>
      <c r="Q993" s="26" t="str">
        <f t="shared" si="1403"/>
        <v/>
      </c>
      <c r="R993" s="26" t="str">
        <f t="shared" si="1403"/>
        <v/>
      </c>
      <c r="S993" s="26" t="str">
        <f t="shared" si="1403"/>
        <v/>
      </c>
      <c r="T993" s="26" t="str">
        <f t="shared" si="1403"/>
        <v/>
      </c>
      <c r="U993" s="157" t="str">
        <f t="shared" si="1403"/>
        <v/>
      </c>
      <c r="V993" s="26" t="str">
        <f t="shared" si="1403"/>
        <v/>
      </c>
      <c r="W993" s="26" t="str">
        <f t="shared" si="1403"/>
        <v/>
      </c>
      <c r="X993" s="26" t="str">
        <f t="shared" si="1403"/>
        <v/>
      </c>
      <c r="Y993" s="24" t="str">
        <f t="shared" si="1403"/>
        <v/>
      </c>
      <c r="Z993" s="18" t="str">
        <f t="shared" si="1405"/>
        <v/>
      </c>
      <c r="AA993" s="24" t="str">
        <f t="shared" si="1405"/>
        <v/>
      </c>
      <c r="AB993" s="24" t="str">
        <f t="shared" si="1405"/>
        <v/>
      </c>
      <c r="AC993" s="26" t="str">
        <f t="shared" si="1405"/>
        <v/>
      </c>
      <c r="AD993" s="33" t="str">
        <f t="shared" si="1405"/>
        <v/>
      </c>
      <c r="AE993" s="24" t="str">
        <f t="shared" si="1405"/>
        <v/>
      </c>
      <c r="AF993" s="26" t="str">
        <f t="shared" si="1405"/>
        <v/>
      </c>
      <c r="AG993" s="24" t="str">
        <f t="shared" si="1405"/>
        <v/>
      </c>
      <c r="AH993" s="26" t="str">
        <f t="shared" si="1405"/>
        <v/>
      </c>
      <c r="AI993" s="26" t="str">
        <f t="shared" si="1405"/>
        <v/>
      </c>
      <c r="AJ993" s="26" t="str">
        <f t="shared" si="1405"/>
        <v/>
      </c>
      <c r="AK993" s="26" t="str">
        <f t="shared" si="1405"/>
        <v/>
      </c>
      <c r="AL993" s="26" t="str">
        <f t="shared" si="1405"/>
        <v/>
      </c>
      <c r="AM993" s="18" t="str">
        <f t="shared" si="1405"/>
        <v/>
      </c>
      <c r="AN993" s="9"/>
      <c r="AO993" s="152" t="str">
        <f t="shared" si="1379"/>
        <v/>
      </c>
      <c r="AP993" s="150" t="str">
        <f t="shared" si="1322"/>
        <v/>
      </c>
      <c r="AQ993" s="151" t="str">
        <f t="shared" si="1323"/>
        <v/>
      </c>
      <c r="AR993" s="107" t="str">
        <f t="shared" si="1324"/>
        <v/>
      </c>
      <c r="AS993" s="128" t="str">
        <f t="shared" si="1325"/>
        <v/>
      </c>
      <c r="AT993" s="114" t="str">
        <f t="shared" si="1380"/>
        <v/>
      </c>
      <c r="AU993" s="114" t="str">
        <f t="shared" si="1381"/>
        <v/>
      </c>
      <c r="AV993" s="114" t="str">
        <f t="shared" si="1382"/>
        <v/>
      </c>
      <c r="AW993" s="114" t="str">
        <f t="shared" si="1383"/>
        <v/>
      </c>
      <c r="AX993" s="117" t="str">
        <f t="shared" si="1384"/>
        <v/>
      </c>
      <c r="AY993" s="117" t="str">
        <f t="shared" si="1385"/>
        <v/>
      </c>
      <c r="AZ993" s="111" t="str">
        <f t="shared" si="1386"/>
        <v/>
      </c>
      <c r="BA993" s="133" t="str">
        <f t="shared" si="1387"/>
        <v/>
      </c>
      <c r="BB993" s="126" t="str">
        <f t="shared" si="1326"/>
        <v/>
      </c>
      <c r="BC993" s="126" t="str">
        <f t="shared" si="1327"/>
        <v/>
      </c>
      <c r="BD993" s="127" t="str">
        <f t="shared" si="1328"/>
        <v/>
      </c>
      <c r="BE993" s="115" t="str">
        <f t="shared" si="1329"/>
        <v/>
      </c>
      <c r="BF993" s="148" t="str">
        <f t="shared" si="1330"/>
        <v/>
      </c>
      <c r="BG993" s="126" t="str">
        <f t="shared" si="1331"/>
        <v/>
      </c>
      <c r="BH993" s="126" t="str">
        <f t="shared" si="1332"/>
        <v/>
      </c>
      <c r="BI993" s="126" t="str">
        <f t="shared" si="1333"/>
        <v/>
      </c>
      <c r="BJ993" s="126" t="str">
        <f t="shared" si="1334"/>
        <v/>
      </c>
      <c r="BK993" s="111" t="str">
        <f t="shared" si="1335"/>
        <v/>
      </c>
      <c r="BL993" s="118" t="str">
        <f t="shared" si="1388"/>
        <v/>
      </c>
      <c r="BM993" s="115" t="str">
        <f t="shared" si="1336"/>
        <v/>
      </c>
      <c r="BN993" s="110" t="str">
        <f t="shared" si="1337"/>
        <v/>
      </c>
      <c r="BO993" s="110" t="str">
        <f t="shared" si="1338"/>
        <v/>
      </c>
      <c r="BP993" s="111" t="str">
        <f t="shared" si="1389"/>
        <v/>
      </c>
      <c r="BQ993" s="110" t="str">
        <f t="shared" si="1390"/>
        <v/>
      </c>
      <c r="BR993" s="153"/>
      <c r="BS993" s="115" t="str">
        <f t="shared" si="1339"/>
        <v/>
      </c>
      <c r="BT993" s="132" t="str">
        <f t="shared" si="1402"/>
        <v/>
      </c>
      <c r="BU993" s="146" t="str">
        <f t="shared" si="1340"/>
        <v/>
      </c>
      <c r="BV993" s="115" t="str">
        <f t="shared" si="1341"/>
        <v/>
      </c>
      <c r="BW993" s="118" t="str">
        <f t="shared" si="1342"/>
        <v/>
      </c>
      <c r="BX993" s="119"/>
      <c r="BY993" s="111" t="str">
        <f t="shared" si="1343"/>
        <v/>
      </c>
      <c r="BZ993" s="111" t="str">
        <f t="shared" si="1344"/>
        <v/>
      </c>
      <c r="CA993" s="111" t="str">
        <f t="shared" si="1345"/>
        <v/>
      </c>
      <c r="CB993" s="142" t="str">
        <f t="shared" si="1346"/>
        <v/>
      </c>
      <c r="CC993" s="184" t="str">
        <f t="shared" si="1347"/>
        <v/>
      </c>
      <c r="CD993" s="115" t="str">
        <f t="shared" si="1348"/>
        <v/>
      </c>
      <c r="CE993" s="115" t="str">
        <f t="shared" si="1349"/>
        <v/>
      </c>
      <c r="CF993" s="125" t="str">
        <f t="shared" si="1350"/>
        <v/>
      </c>
      <c r="CG993" s="125" t="str">
        <f t="shared" si="1351"/>
        <v/>
      </c>
      <c r="CH993" s="149" t="str">
        <f t="shared" si="1352"/>
        <v/>
      </c>
      <c r="CI993" s="142" t="str">
        <f t="shared" si="1353"/>
        <v/>
      </c>
      <c r="CJ993" s="119"/>
      <c r="CK993" s="109"/>
      <c r="CL993" s="166" t="str">
        <f t="shared" si="1354"/>
        <v/>
      </c>
      <c r="CM993" s="166" t="str">
        <f t="shared" si="1355"/>
        <v/>
      </c>
      <c r="CN993" s="163" t="str">
        <f t="shared" si="1356"/>
        <v/>
      </c>
      <c r="CO993" s="164" t="str">
        <f t="shared" si="1357"/>
        <v/>
      </c>
      <c r="CP993" s="109"/>
      <c r="CQ993" s="163" t="str">
        <f t="shared" si="1358"/>
        <v/>
      </c>
      <c r="CR993" s="163" t="str">
        <f t="shared" si="1359"/>
        <v/>
      </c>
      <c r="CS993" s="109"/>
      <c r="CT993" s="112" t="str">
        <f t="shared" si="1391"/>
        <v/>
      </c>
      <c r="CU993" s="145" t="str">
        <f t="shared" si="1392"/>
        <v/>
      </c>
      <c r="CV993" s="111" t="str">
        <f t="shared" si="1393"/>
        <v/>
      </c>
      <c r="CW993" s="111" t="str">
        <f t="shared" si="1394"/>
        <v/>
      </c>
      <c r="CX993" s="109" t="str">
        <f t="shared" si="1360"/>
        <v/>
      </c>
      <c r="CY993" s="126" t="str">
        <f t="shared" si="1361"/>
        <v/>
      </c>
      <c r="CZ993" s="126" t="str">
        <f t="shared" si="1362"/>
        <v/>
      </c>
      <c r="DA993" s="126" t="str">
        <f t="shared" si="1363"/>
        <v/>
      </c>
      <c r="DB993" s="145" t="str">
        <f t="shared" si="1364"/>
        <v/>
      </c>
      <c r="DC993" s="143" t="str">
        <f t="shared" si="1365"/>
        <v/>
      </c>
      <c r="DD993" s="121"/>
      <c r="DE993" s="113" t="str">
        <f t="shared" si="1366"/>
        <v/>
      </c>
      <c r="DF993" s="113" t="str">
        <f t="shared" si="1367"/>
        <v/>
      </c>
      <c r="DG993" s="111" t="e">
        <f t="shared" si="1395"/>
        <v>#N/A</v>
      </c>
      <c r="DH993" s="108" t="str">
        <f t="shared" si="1368"/>
        <v/>
      </c>
      <c r="DI993" s="108" t="str">
        <f t="shared" si="1396"/>
        <v/>
      </c>
      <c r="DJ993" s="108" t="str">
        <f t="shared" si="1397"/>
        <v/>
      </c>
      <c r="DK993" s="108" t="str">
        <f t="shared" si="1400"/>
        <v/>
      </c>
      <c r="DL993" s="108" t="str">
        <f t="shared" si="1398"/>
        <v/>
      </c>
      <c r="DM993" s="108" t="str">
        <f t="shared" si="1399"/>
        <v/>
      </c>
      <c r="DN993" s="103"/>
      <c r="DO993" s="170" t="str">
        <f t="shared" si="1369"/>
        <v/>
      </c>
      <c r="DP993" s="170" t="str">
        <f t="shared" si="1370"/>
        <v/>
      </c>
      <c r="DQ993" s="170" t="str">
        <f t="shared" si="1371"/>
        <v/>
      </c>
      <c r="DR993" s="55" t="str">
        <f t="shared" si="1372"/>
        <v/>
      </c>
      <c r="DS993" s="55" t="str">
        <f t="shared" si="1373"/>
        <v/>
      </c>
      <c r="DT993" s="173" t="str">
        <f t="shared" si="1374"/>
        <v/>
      </c>
      <c r="DU993" s="55" t="str">
        <f t="shared" si="1375"/>
        <v/>
      </c>
      <c r="DV993" s="21" t="str">
        <f t="shared" si="1376"/>
        <v/>
      </c>
      <c r="DW993" s="11" t="str">
        <f t="shared" si="1401"/>
        <v/>
      </c>
      <c r="DX993" s="12" t="str">
        <f t="shared" si="1377"/>
        <v/>
      </c>
      <c r="DY993" s="15"/>
    </row>
    <row r="994" spans="1:136" ht="19.899999999999999" customHeight="1" x14ac:dyDescent="0.25">
      <c r="A994" s="47">
        <f t="shared" si="1378"/>
        <v>993</v>
      </c>
      <c r="B994" s="176"/>
      <c r="C994" s="194"/>
      <c r="D994" s="176"/>
      <c r="E994" s="194"/>
      <c r="F994" s="192"/>
      <c r="G994" s="193"/>
      <c r="H994" s="176"/>
      <c r="I994" s="176"/>
      <c r="J994" s="180"/>
      <c r="K994" s="180"/>
      <c r="L994" s="180"/>
      <c r="M994" s="40"/>
      <c r="N994" s="10" t="str">
        <f t="shared" si="1321"/>
        <v/>
      </c>
      <c r="O994" s="13"/>
      <c r="P994" s="26" t="str">
        <f t="shared" si="1403"/>
        <v/>
      </c>
      <c r="Q994" s="26" t="str">
        <f t="shared" si="1403"/>
        <v/>
      </c>
      <c r="R994" s="26" t="str">
        <f t="shared" si="1403"/>
        <v/>
      </c>
      <c r="S994" s="26" t="str">
        <f t="shared" si="1403"/>
        <v/>
      </c>
      <c r="T994" s="26" t="str">
        <f t="shared" si="1403"/>
        <v/>
      </c>
      <c r="U994" s="157" t="str">
        <f t="shared" ref="P994:Y1000" si="1406">IF(SG_or_BG_entered="","",Previous)</f>
        <v/>
      </c>
      <c r="V994" s="26" t="str">
        <f t="shared" si="1406"/>
        <v/>
      </c>
      <c r="W994" s="26" t="str">
        <f t="shared" si="1406"/>
        <v/>
      </c>
      <c r="X994" s="26" t="str">
        <f t="shared" si="1406"/>
        <v/>
      </c>
      <c r="Y994" s="24" t="str">
        <f t="shared" si="1406"/>
        <v/>
      </c>
      <c r="Z994" s="18" t="str">
        <f t="shared" si="1405"/>
        <v/>
      </c>
      <c r="AA994" s="24" t="str">
        <f t="shared" si="1405"/>
        <v/>
      </c>
      <c r="AB994" s="24" t="str">
        <f t="shared" si="1405"/>
        <v/>
      </c>
      <c r="AC994" s="26" t="str">
        <f t="shared" si="1405"/>
        <v/>
      </c>
      <c r="AD994" s="33" t="str">
        <f t="shared" si="1405"/>
        <v/>
      </c>
      <c r="AE994" s="24" t="str">
        <f t="shared" si="1405"/>
        <v/>
      </c>
      <c r="AF994" s="26" t="str">
        <f t="shared" si="1405"/>
        <v/>
      </c>
      <c r="AG994" s="24" t="str">
        <f t="shared" si="1405"/>
        <v/>
      </c>
      <c r="AH994" s="26" t="str">
        <f t="shared" si="1405"/>
        <v/>
      </c>
      <c r="AI994" s="26" t="str">
        <f t="shared" si="1405"/>
        <v/>
      </c>
      <c r="AJ994" s="26" t="str">
        <f t="shared" si="1405"/>
        <v/>
      </c>
      <c r="AK994" s="26" t="str">
        <f t="shared" si="1405"/>
        <v/>
      </c>
      <c r="AL994" s="26" t="str">
        <f t="shared" si="1405"/>
        <v/>
      </c>
      <c r="AM994" s="18" t="str">
        <f t="shared" si="1405"/>
        <v/>
      </c>
      <c r="AN994" s="9"/>
      <c r="AO994" s="152" t="str">
        <f t="shared" si="1379"/>
        <v/>
      </c>
      <c r="AP994" s="150" t="str">
        <f t="shared" si="1322"/>
        <v/>
      </c>
      <c r="AQ994" s="151" t="str">
        <f t="shared" si="1323"/>
        <v/>
      </c>
      <c r="AR994" s="107" t="str">
        <f t="shared" si="1324"/>
        <v/>
      </c>
      <c r="AS994" s="128" t="str">
        <f t="shared" si="1325"/>
        <v/>
      </c>
      <c r="AT994" s="114" t="str">
        <f t="shared" si="1380"/>
        <v/>
      </c>
      <c r="AU994" s="114" t="str">
        <f t="shared" si="1381"/>
        <v/>
      </c>
      <c r="AV994" s="114" t="str">
        <f t="shared" si="1382"/>
        <v/>
      </c>
      <c r="AW994" s="114" t="str">
        <f t="shared" si="1383"/>
        <v/>
      </c>
      <c r="AX994" s="117" t="str">
        <f t="shared" si="1384"/>
        <v/>
      </c>
      <c r="AY994" s="117" t="str">
        <f t="shared" si="1385"/>
        <v/>
      </c>
      <c r="AZ994" s="111" t="str">
        <f t="shared" si="1386"/>
        <v/>
      </c>
      <c r="BA994" s="133" t="str">
        <f t="shared" si="1387"/>
        <v/>
      </c>
      <c r="BB994" s="126" t="str">
        <f t="shared" si="1326"/>
        <v/>
      </c>
      <c r="BC994" s="126" t="str">
        <f t="shared" si="1327"/>
        <v/>
      </c>
      <c r="BD994" s="127" t="str">
        <f t="shared" si="1328"/>
        <v/>
      </c>
      <c r="BE994" s="115" t="str">
        <f t="shared" si="1329"/>
        <v/>
      </c>
      <c r="BF994" s="148" t="str">
        <f t="shared" si="1330"/>
        <v/>
      </c>
      <c r="BG994" s="126" t="str">
        <f t="shared" si="1331"/>
        <v/>
      </c>
      <c r="BH994" s="126" t="str">
        <f t="shared" si="1332"/>
        <v/>
      </c>
      <c r="BI994" s="126" t="str">
        <f t="shared" si="1333"/>
        <v/>
      </c>
      <c r="BJ994" s="126" t="str">
        <f t="shared" si="1334"/>
        <v/>
      </c>
      <c r="BK994" s="111" t="str">
        <f t="shared" si="1335"/>
        <v/>
      </c>
      <c r="BL994" s="118" t="str">
        <f t="shared" si="1388"/>
        <v/>
      </c>
      <c r="BM994" s="115" t="str">
        <f t="shared" si="1336"/>
        <v/>
      </c>
      <c r="BN994" s="110" t="str">
        <f t="shared" si="1337"/>
        <v/>
      </c>
      <c r="BO994" s="110" t="str">
        <f t="shared" si="1338"/>
        <v/>
      </c>
      <c r="BP994" s="111" t="str">
        <f t="shared" si="1389"/>
        <v/>
      </c>
      <c r="BQ994" s="110" t="str">
        <f t="shared" si="1390"/>
        <v/>
      </c>
      <c r="BR994" s="153"/>
      <c r="BS994" s="115" t="str">
        <f t="shared" si="1339"/>
        <v/>
      </c>
      <c r="BT994" s="132" t="str">
        <f t="shared" si="1402"/>
        <v/>
      </c>
      <c r="BU994" s="146" t="str">
        <f t="shared" si="1340"/>
        <v/>
      </c>
      <c r="BV994" s="115" t="str">
        <f t="shared" si="1341"/>
        <v/>
      </c>
      <c r="BW994" s="118" t="str">
        <f t="shared" si="1342"/>
        <v/>
      </c>
      <c r="BX994" s="119"/>
      <c r="BY994" s="111" t="str">
        <f t="shared" si="1343"/>
        <v/>
      </c>
      <c r="BZ994" s="111" t="str">
        <f t="shared" si="1344"/>
        <v/>
      </c>
      <c r="CA994" s="111" t="str">
        <f t="shared" si="1345"/>
        <v/>
      </c>
      <c r="CB994" s="142" t="str">
        <f t="shared" si="1346"/>
        <v/>
      </c>
      <c r="CC994" s="184" t="str">
        <f t="shared" si="1347"/>
        <v/>
      </c>
      <c r="CD994" s="115" t="str">
        <f t="shared" si="1348"/>
        <v/>
      </c>
      <c r="CE994" s="115" t="str">
        <f t="shared" si="1349"/>
        <v/>
      </c>
      <c r="CF994" s="125" t="str">
        <f t="shared" si="1350"/>
        <v/>
      </c>
      <c r="CG994" s="125" t="str">
        <f t="shared" si="1351"/>
        <v/>
      </c>
      <c r="CH994" s="149" t="str">
        <f t="shared" si="1352"/>
        <v/>
      </c>
      <c r="CI994" s="142" t="str">
        <f t="shared" si="1353"/>
        <v/>
      </c>
      <c r="CJ994" s="119"/>
      <c r="CK994" s="109"/>
      <c r="CL994" s="166" t="str">
        <f t="shared" si="1354"/>
        <v/>
      </c>
      <c r="CM994" s="166" t="str">
        <f t="shared" si="1355"/>
        <v/>
      </c>
      <c r="CN994" s="163" t="str">
        <f t="shared" si="1356"/>
        <v/>
      </c>
      <c r="CO994" s="164" t="str">
        <f t="shared" si="1357"/>
        <v/>
      </c>
      <c r="CP994" s="109"/>
      <c r="CQ994" s="163" t="str">
        <f t="shared" si="1358"/>
        <v/>
      </c>
      <c r="CR994" s="163" t="str">
        <f t="shared" si="1359"/>
        <v/>
      </c>
      <c r="CS994" s="109"/>
      <c r="CT994" s="112" t="str">
        <f t="shared" si="1391"/>
        <v/>
      </c>
      <c r="CU994" s="145" t="str">
        <f t="shared" si="1392"/>
        <v/>
      </c>
      <c r="CV994" s="111" t="str">
        <f t="shared" si="1393"/>
        <v/>
      </c>
      <c r="CW994" s="111" t="str">
        <f t="shared" si="1394"/>
        <v/>
      </c>
      <c r="CX994" s="109" t="str">
        <f t="shared" si="1360"/>
        <v/>
      </c>
      <c r="CY994" s="126" t="str">
        <f t="shared" si="1361"/>
        <v/>
      </c>
      <c r="CZ994" s="126" t="str">
        <f t="shared" si="1362"/>
        <v/>
      </c>
      <c r="DA994" s="126" t="str">
        <f t="shared" si="1363"/>
        <v/>
      </c>
      <c r="DB994" s="145" t="str">
        <f t="shared" si="1364"/>
        <v/>
      </c>
      <c r="DC994" s="143" t="str">
        <f t="shared" si="1365"/>
        <v/>
      </c>
      <c r="DD994" s="121"/>
      <c r="DE994" s="113" t="str">
        <f t="shared" si="1366"/>
        <v/>
      </c>
      <c r="DF994" s="113" t="str">
        <f t="shared" si="1367"/>
        <v/>
      </c>
      <c r="DG994" s="111" t="e">
        <f t="shared" si="1395"/>
        <v>#N/A</v>
      </c>
      <c r="DH994" s="108" t="str">
        <f t="shared" si="1368"/>
        <v/>
      </c>
      <c r="DI994" s="108" t="str">
        <f t="shared" si="1396"/>
        <v/>
      </c>
      <c r="DJ994" s="108" t="str">
        <f t="shared" si="1397"/>
        <v/>
      </c>
      <c r="DK994" s="108" t="str">
        <f t="shared" si="1400"/>
        <v/>
      </c>
      <c r="DL994" s="108" t="str">
        <f t="shared" si="1398"/>
        <v/>
      </c>
      <c r="DM994" s="108" t="str">
        <f t="shared" si="1399"/>
        <v/>
      </c>
      <c r="DN994" s="103"/>
      <c r="DO994" s="170" t="str">
        <f t="shared" si="1369"/>
        <v/>
      </c>
      <c r="DP994" s="170" t="str">
        <f t="shared" si="1370"/>
        <v/>
      </c>
      <c r="DQ994" s="170" t="str">
        <f t="shared" si="1371"/>
        <v/>
      </c>
      <c r="DR994" s="55" t="str">
        <f t="shared" si="1372"/>
        <v/>
      </c>
      <c r="DS994" s="55" t="str">
        <f t="shared" si="1373"/>
        <v/>
      </c>
      <c r="DT994" s="173" t="str">
        <f t="shared" si="1374"/>
        <v/>
      </c>
      <c r="DU994" s="55" t="str">
        <f t="shared" si="1375"/>
        <v/>
      </c>
      <c r="DV994" s="21" t="str">
        <f t="shared" si="1376"/>
        <v/>
      </c>
      <c r="DW994" s="11" t="str">
        <f t="shared" si="1401"/>
        <v/>
      </c>
      <c r="DX994" s="12" t="str">
        <f t="shared" si="1377"/>
        <v/>
      </c>
      <c r="DY994" s="15"/>
    </row>
    <row r="995" spans="1:136" ht="19.899999999999999" customHeight="1" x14ac:dyDescent="0.25">
      <c r="A995" s="47">
        <f t="shared" si="1378"/>
        <v>994</v>
      </c>
      <c r="B995" s="176"/>
      <c r="C995" s="194"/>
      <c r="D995" s="176"/>
      <c r="E995" s="194"/>
      <c r="F995" s="192"/>
      <c r="G995" s="193"/>
      <c r="H995" s="176"/>
      <c r="I995" s="176"/>
      <c r="J995" s="180"/>
      <c r="K995" s="180"/>
      <c r="L995" s="180"/>
      <c r="M995" s="40"/>
      <c r="N995" s="10" t="str">
        <f t="shared" si="1321"/>
        <v/>
      </c>
      <c r="O995" s="13"/>
      <c r="P995" s="26" t="str">
        <f t="shared" si="1406"/>
        <v/>
      </c>
      <c r="Q995" s="26" t="str">
        <f t="shared" si="1406"/>
        <v/>
      </c>
      <c r="R995" s="26" t="str">
        <f t="shared" si="1406"/>
        <v/>
      </c>
      <c r="S995" s="26" t="str">
        <f t="shared" si="1406"/>
        <v/>
      </c>
      <c r="T995" s="26" t="str">
        <f t="shared" si="1406"/>
        <v/>
      </c>
      <c r="U995" s="157" t="str">
        <f t="shared" si="1406"/>
        <v/>
      </c>
      <c r="V995" s="26" t="str">
        <f t="shared" si="1406"/>
        <v/>
      </c>
      <c r="W995" s="26" t="str">
        <f t="shared" si="1406"/>
        <v/>
      </c>
      <c r="X995" s="26" t="str">
        <f t="shared" si="1406"/>
        <v/>
      </c>
      <c r="Y995" s="24" t="str">
        <f t="shared" si="1406"/>
        <v/>
      </c>
      <c r="Z995" s="18" t="str">
        <f t="shared" si="1405"/>
        <v/>
      </c>
      <c r="AA995" s="24" t="str">
        <f t="shared" si="1405"/>
        <v/>
      </c>
      <c r="AB995" s="24" t="str">
        <f t="shared" si="1405"/>
        <v/>
      </c>
      <c r="AC995" s="26" t="str">
        <f t="shared" si="1405"/>
        <v/>
      </c>
      <c r="AD995" s="33" t="str">
        <f t="shared" si="1405"/>
        <v/>
      </c>
      <c r="AE995" s="24" t="str">
        <f t="shared" si="1405"/>
        <v/>
      </c>
      <c r="AF995" s="26" t="str">
        <f t="shared" si="1405"/>
        <v/>
      </c>
      <c r="AG995" s="24" t="str">
        <f t="shared" si="1405"/>
        <v/>
      </c>
      <c r="AH995" s="26" t="str">
        <f t="shared" si="1405"/>
        <v/>
      </c>
      <c r="AI995" s="26" t="str">
        <f t="shared" si="1405"/>
        <v/>
      </c>
      <c r="AJ995" s="26" t="str">
        <f t="shared" si="1405"/>
        <v/>
      </c>
      <c r="AK995" s="26" t="str">
        <f t="shared" si="1405"/>
        <v/>
      </c>
      <c r="AL995" s="26" t="str">
        <f t="shared" si="1405"/>
        <v/>
      </c>
      <c r="AM995" s="18" t="str">
        <f t="shared" si="1405"/>
        <v/>
      </c>
      <c r="AN995" s="9"/>
      <c r="AO995" s="152" t="str">
        <f t="shared" si="1379"/>
        <v/>
      </c>
      <c r="AP995" s="150" t="str">
        <f t="shared" si="1322"/>
        <v/>
      </c>
      <c r="AQ995" s="151" t="str">
        <f t="shared" si="1323"/>
        <v/>
      </c>
      <c r="AR995" s="107" t="str">
        <f t="shared" si="1324"/>
        <v/>
      </c>
      <c r="AS995" s="128" t="str">
        <f t="shared" si="1325"/>
        <v/>
      </c>
      <c r="AT995" s="114" t="str">
        <f t="shared" si="1380"/>
        <v/>
      </c>
      <c r="AU995" s="114" t="str">
        <f t="shared" si="1381"/>
        <v/>
      </c>
      <c r="AV995" s="114" t="str">
        <f t="shared" si="1382"/>
        <v/>
      </c>
      <c r="AW995" s="114" t="str">
        <f t="shared" si="1383"/>
        <v/>
      </c>
      <c r="AX995" s="117" t="str">
        <f t="shared" si="1384"/>
        <v/>
      </c>
      <c r="AY995" s="117" t="str">
        <f t="shared" si="1385"/>
        <v/>
      </c>
      <c r="AZ995" s="111" t="str">
        <f t="shared" si="1386"/>
        <v/>
      </c>
      <c r="BA995" s="133" t="str">
        <f t="shared" si="1387"/>
        <v/>
      </c>
      <c r="BB995" s="126" t="str">
        <f t="shared" si="1326"/>
        <v/>
      </c>
      <c r="BC995" s="126" t="str">
        <f t="shared" si="1327"/>
        <v/>
      </c>
      <c r="BD995" s="127" t="str">
        <f t="shared" si="1328"/>
        <v/>
      </c>
      <c r="BE995" s="115" t="str">
        <f t="shared" si="1329"/>
        <v/>
      </c>
      <c r="BF995" s="148" t="str">
        <f t="shared" si="1330"/>
        <v/>
      </c>
      <c r="BG995" s="126" t="str">
        <f t="shared" si="1331"/>
        <v/>
      </c>
      <c r="BH995" s="126" t="str">
        <f t="shared" si="1332"/>
        <v/>
      </c>
      <c r="BI995" s="126" t="str">
        <f t="shared" si="1333"/>
        <v/>
      </c>
      <c r="BJ995" s="126" t="str">
        <f t="shared" si="1334"/>
        <v/>
      </c>
      <c r="BK995" s="111" t="str">
        <f t="shared" si="1335"/>
        <v/>
      </c>
      <c r="BL995" s="118" t="str">
        <f t="shared" si="1388"/>
        <v/>
      </c>
      <c r="BM995" s="115" t="str">
        <f t="shared" si="1336"/>
        <v/>
      </c>
      <c r="BN995" s="110" t="str">
        <f t="shared" si="1337"/>
        <v/>
      </c>
      <c r="BO995" s="110" t="str">
        <f t="shared" si="1338"/>
        <v/>
      </c>
      <c r="BP995" s="111" t="str">
        <f t="shared" si="1389"/>
        <v/>
      </c>
      <c r="BQ995" s="110" t="str">
        <f t="shared" si="1390"/>
        <v/>
      </c>
      <c r="BR995" s="153"/>
      <c r="BS995" s="115" t="str">
        <f t="shared" si="1339"/>
        <v/>
      </c>
      <c r="BT995" s="132" t="str">
        <f t="shared" si="1402"/>
        <v/>
      </c>
      <c r="BU995" s="146" t="str">
        <f t="shared" si="1340"/>
        <v/>
      </c>
      <c r="BV995" s="115" t="str">
        <f t="shared" si="1341"/>
        <v/>
      </c>
      <c r="BW995" s="118" t="str">
        <f t="shared" si="1342"/>
        <v/>
      </c>
      <c r="BX995" s="119"/>
      <c r="BY995" s="111" t="str">
        <f t="shared" si="1343"/>
        <v/>
      </c>
      <c r="BZ995" s="111" t="str">
        <f t="shared" si="1344"/>
        <v/>
      </c>
      <c r="CA995" s="111" t="str">
        <f t="shared" si="1345"/>
        <v/>
      </c>
      <c r="CB995" s="142" t="str">
        <f t="shared" si="1346"/>
        <v/>
      </c>
      <c r="CC995" s="184" t="str">
        <f t="shared" si="1347"/>
        <v/>
      </c>
      <c r="CD995" s="115" t="str">
        <f t="shared" si="1348"/>
        <v/>
      </c>
      <c r="CE995" s="115" t="str">
        <f t="shared" si="1349"/>
        <v/>
      </c>
      <c r="CF995" s="125" t="str">
        <f t="shared" si="1350"/>
        <v/>
      </c>
      <c r="CG995" s="125" t="str">
        <f t="shared" si="1351"/>
        <v/>
      </c>
      <c r="CH995" s="149" t="str">
        <f t="shared" si="1352"/>
        <v/>
      </c>
      <c r="CI995" s="142" t="str">
        <f t="shared" si="1353"/>
        <v/>
      </c>
      <c r="CJ995" s="119"/>
      <c r="CK995" s="109"/>
      <c r="CL995" s="166" t="str">
        <f t="shared" si="1354"/>
        <v/>
      </c>
      <c r="CM995" s="166" t="str">
        <f t="shared" si="1355"/>
        <v/>
      </c>
      <c r="CN995" s="163" t="str">
        <f t="shared" si="1356"/>
        <v/>
      </c>
      <c r="CO995" s="164" t="str">
        <f t="shared" si="1357"/>
        <v/>
      </c>
      <c r="CP995" s="109"/>
      <c r="CQ995" s="163" t="str">
        <f t="shared" si="1358"/>
        <v/>
      </c>
      <c r="CR995" s="163" t="str">
        <f t="shared" si="1359"/>
        <v/>
      </c>
      <c r="CS995" s="109"/>
      <c r="CT995" s="112" t="str">
        <f t="shared" si="1391"/>
        <v/>
      </c>
      <c r="CU995" s="145" t="str">
        <f t="shared" si="1392"/>
        <v/>
      </c>
      <c r="CV995" s="111" t="str">
        <f t="shared" si="1393"/>
        <v/>
      </c>
      <c r="CW995" s="111" t="str">
        <f t="shared" si="1394"/>
        <v/>
      </c>
      <c r="CX995" s="109" t="str">
        <f t="shared" si="1360"/>
        <v/>
      </c>
      <c r="CY995" s="126" t="str">
        <f t="shared" si="1361"/>
        <v/>
      </c>
      <c r="CZ995" s="126" t="str">
        <f t="shared" si="1362"/>
        <v/>
      </c>
      <c r="DA995" s="126" t="str">
        <f t="shared" si="1363"/>
        <v/>
      </c>
      <c r="DB995" s="145" t="str">
        <f t="shared" si="1364"/>
        <v/>
      </c>
      <c r="DC995" s="143" t="str">
        <f t="shared" si="1365"/>
        <v/>
      </c>
      <c r="DD995" s="121"/>
      <c r="DE995" s="113" t="str">
        <f t="shared" si="1366"/>
        <v/>
      </c>
      <c r="DF995" s="113" t="str">
        <f t="shared" si="1367"/>
        <v/>
      </c>
      <c r="DG995" s="111" t="e">
        <f t="shared" si="1395"/>
        <v>#N/A</v>
      </c>
      <c r="DH995" s="108" t="str">
        <f t="shared" si="1368"/>
        <v/>
      </c>
      <c r="DI995" s="108" t="str">
        <f t="shared" si="1396"/>
        <v/>
      </c>
      <c r="DJ995" s="108" t="str">
        <f t="shared" si="1397"/>
        <v/>
      </c>
      <c r="DK995" s="108" t="str">
        <f t="shared" si="1400"/>
        <v/>
      </c>
      <c r="DL995" s="108" t="str">
        <f t="shared" si="1398"/>
        <v/>
      </c>
      <c r="DM995" s="108" t="str">
        <f t="shared" si="1399"/>
        <v/>
      </c>
      <c r="DN995" s="103"/>
      <c r="DO995" s="170" t="str">
        <f t="shared" si="1369"/>
        <v/>
      </c>
      <c r="DP995" s="170" t="str">
        <f t="shared" si="1370"/>
        <v/>
      </c>
      <c r="DQ995" s="170" t="str">
        <f t="shared" si="1371"/>
        <v/>
      </c>
      <c r="DR995" s="55" t="str">
        <f t="shared" si="1372"/>
        <v/>
      </c>
      <c r="DS995" s="55" t="str">
        <f t="shared" si="1373"/>
        <v/>
      </c>
      <c r="DT995" s="173" t="str">
        <f t="shared" si="1374"/>
        <v/>
      </c>
      <c r="DU995" s="55" t="str">
        <f t="shared" si="1375"/>
        <v/>
      </c>
      <c r="DV995" s="21" t="str">
        <f t="shared" si="1376"/>
        <v/>
      </c>
      <c r="DW995" s="11" t="str">
        <f t="shared" si="1401"/>
        <v/>
      </c>
      <c r="DX995" s="12" t="str">
        <f t="shared" si="1377"/>
        <v/>
      </c>
      <c r="DY995" s="15"/>
    </row>
    <row r="996" spans="1:136" ht="19.899999999999999" customHeight="1" x14ac:dyDescent="0.25">
      <c r="A996" s="47">
        <f t="shared" si="1378"/>
        <v>995</v>
      </c>
      <c r="B996" s="176"/>
      <c r="C996" s="194"/>
      <c r="D996" s="176"/>
      <c r="E996" s="194"/>
      <c r="F996" s="192"/>
      <c r="G996" s="193"/>
      <c r="H996" s="176"/>
      <c r="I996" s="176"/>
      <c r="J996" s="180"/>
      <c r="K996" s="180"/>
      <c r="L996" s="180"/>
      <c r="M996" s="40"/>
      <c r="N996" s="10" t="str">
        <f t="shared" si="1321"/>
        <v/>
      </c>
      <c r="O996" s="13"/>
      <c r="P996" s="26" t="str">
        <f t="shared" si="1406"/>
        <v/>
      </c>
      <c r="Q996" s="26" t="str">
        <f t="shared" si="1406"/>
        <v/>
      </c>
      <c r="R996" s="26" t="str">
        <f t="shared" si="1406"/>
        <v/>
      </c>
      <c r="S996" s="26" t="str">
        <f t="shared" si="1406"/>
        <v/>
      </c>
      <c r="T996" s="26" t="str">
        <f t="shared" si="1406"/>
        <v/>
      </c>
      <c r="U996" s="157" t="str">
        <f t="shared" si="1406"/>
        <v/>
      </c>
      <c r="V996" s="26" t="str">
        <f t="shared" si="1406"/>
        <v/>
      </c>
      <c r="W996" s="26" t="str">
        <f t="shared" si="1406"/>
        <v/>
      </c>
      <c r="X996" s="26" t="str">
        <f t="shared" si="1406"/>
        <v/>
      </c>
      <c r="Y996" s="24" t="str">
        <f t="shared" si="1406"/>
        <v/>
      </c>
      <c r="Z996" s="18" t="str">
        <f t="shared" si="1405"/>
        <v/>
      </c>
      <c r="AA996" s="24" t="str">
        <f t="shared" si="1405"/>
        <v/>
      </c>
      <c r="AB996" s="24" t="str">
        <f t="shared" si="1405"/>
        <v/>
      </c>
      <c r="AC996" s="26" t="str">
        <f t="shared" si="1405"/>
        <v/>
      </c>
      <c r="AD996" s="33" t="str">
        <f t="shared" si="1405"/>
        <v/>
      </c>
      <c r="AE996" s="24" t="str">
        <f t="shared" si="1405"/>
        <v/>
      </c>
      <c r="AF996" s="26" t="str">
        <f t="shared" si="1405"/>
        <v/>
      </c>
      <c r="AG996" s="24" t="str">
        <f t="shared" si="1405"/>
        <v/>
      </c>
      <c r="AH996" s="26" t="str">
        <f t="shared" si="1405"/>
        <v/>
      </c>
      <c r="AI996" s="26" t="str">
        <f t="shared" si="1405"/>
        <v/>
      </c>
      <c r="AJ996" s="26" t="str">
        <f t="shared" si="1405"/>
        <v/>
      </c>
      <c r="AK996" s="26" t="str">
        <f t="shared" si="1405"/>
        <v/>
      </c>
      <c r="AL996" s="26" t="str">
        <f t="shared" si="1405"/>
        <v/>
      </c>
      <c r="AM996" s="18" t="str">
        <f t="shared" si="1405"/>
        <v/>
      </c>
      <c r="AN996" s="9"/>
      <c r="AO996" s="152" t="str">
        <f t="shared" si="1379"/>
        <v/>
      </c>
      <c r="AP996" s="150" t="str">
        <f t="shared" si="1322"/>
        <v/>
      </c>
      <c r="AQ996" s="151" t="str">
        <f t="shared" si="1323"/>
        <v/>
      </c>
      <c r="AR996" s="107" t="str">
        <f t="shared" si="1324"/>
        <v/>
      </c>
      <c r="AS996" s="128" t="str">
        <f t="shared" si="1325"/>
        <v/>
      </c>
      <c r="AT996" s="114" t="str">
        <f t="shared" si="1380"/>
        <v/>
      </c>
      <c r="AU996" s="114" t="str">
        <f t="shared" si="1381"/>
        <v/>
      </c>
      <c r="AV996" s="114" t="str">
        <f t="shared" si="1382"/>
        <v/>
      </c>
      <c r="AW996" s="114" t="str">
        <f t="shared" si="1383"/>
        <v/>
      </c>
      <c r="AX996" s="117" t="str">
        <f t="shared" si="1384"/>
        <v/>
      </c>
      <c r="AY996" s="117" t="str">
        <f t="shared" si="1385"/>
        <v/>
      </c>
      <c r="AZ996" s="111" t="str">
        <f t="shared" si="1386"/>
        <v/>
      </c>
      <c r="BA996" s="133" t="str">
        <f t="shared" si="1387"/>
        <v/>
      </c>
      <c r="BB996" s="126" t="str">
        <f t="shared" si="1326"/>
        <v/>
      </c>
      <c r="BC996" s="126" t="str">
        <f t="shared" si="1327"/>
        <v/>
      </c>
      <c r="BD996" s="127" t="str">
        <f t="shared" si="1328"/>
        <v/>
      </c>
      <c r="BE996" s="115" t="str">
        <f t="shared" si="1329"/>
        <v/>
      </c>
      <c r="BF996" s="148" t="str">
        <f t="shared" si="1330"/>
        <v/>
      </c>
      <c r="BG996" s="126" t="str">
        <f t="shared" si="1331"/>
        <v/>
      </c>
      <c r="BH996" s="126" t="str">
        <f t="shared" si="1332"/>
        <v/>
      </c>
      <c r="BI996" s="126" t="str">
        <f t="shared" si="1333"/>
        <v/>
      </c>
      <c r="BJ996" s="126" t="str">
        <f t="shared" si="1334"/>
        <v/>
      </c>
      <c r="BK996" s="111" t="str">
        <f t="shared" si="1335"/>
        <v/>
      </c>
      <c r="BL996" s="118" t="str">
        <f t="shared" si="1388"/>
        <v/>
      </c>
      <c r="BM996" s="115" t="str">
        <f t="shared" si="1336"/>
        <v/>
      </c>
      <c r="BN996" s="110" t="str">
        <f t="shared" si="1337"/>
        <v/>
      </c>
      <c r="BO996" s="110" t="str">
        <f t="shared" si="1338"/>
        <v/>
      </c>
      <c r="BP996" s="111" t="str">
        <f t="shared" si="1389"/>
        <v/>
      </c>
      <c r="BQ996" s="110" t="str">
        <f t="shared" si="1390"/>
        <v/>
      </c>
      <c r="BR996" s="153"/>
      <c r="BS996" s="115" t="str">
        <f t="shared" si="1339"/>
        <v/>
      </c>
      <c r="BT996" s="132" t="str">
        <f t="shared" si="1402"/>
        <v/>
      </c>
      <c r="BU996" s="146" t="str">
        <f t="shared" si="1340"/>
        <v/>
      </c>
      <c r="BV996" s="115" t="str">
        <f t="shared" si="1341"/>
        <v/>
      </c>
      <c r="BW996" s="118" t="str">
        <f t="shared" si="1342"/>
        <v/>
      </c>
      <c r="BX996" s="119"/>
      <c r="BY996" s="111" t="str">
        <f t="shared" si="1343"/>
        <v/>
      </c>
      <c r="BZ996" s="111" t="str">
        <f t="shared" si="1344"/>
        <v/>
      </c>
      <c r="CA996" s="111" t="str">
        <f t="shared" si="1345"/>
        <v/>
      </c>
      <c r="CB996" s="142" t="str">
        <f t="shared" si="1346"/>
        <v/>
      </c>
      <c r="CC996" s="184" t="str">
        <f t="shared" si="1347"/>
        <v/>
      </c>
      <c r="CD996" s="115" t="str">
        <f t="shared" si="1348"/>
        <v/>
      </c>
      <c r="CE996" s="115" t="str">
        <f t="shared" si="1349"/>
        <v/>
      </c>
      <c r="CF996" s="125" t="str">
        <f t="shared" si="1350"/>
        <v/>
      </c>
      <c r="CG996" s="125" t="str">
        <f t="shared" si="1351"/>
        <v/>
      </c>
      <c r="CH996" s="149" t="str">
        <f t="shared" si="1352"/>
        <v/>
      </c>
      <c r="CI996" s="142" t="str">
        <f t="shared" si="1353"/>
        <v/>
      </c>
      <c r="CJ996" s="119"/>
      <c r="CK996" s="109"/>
      <c r="CL996" s="166" t="str">
        <f t="shared" si="1354"/>
        <v/>
      </c>
      <c r="CM996" s="166" t="str">
        <f t="shared" si="1355"/>
        <v/>
      </c>
      <c r="CN996" s="163" t="str">
        <f t="shared" si="1356"/>
        <v/>
      </c>
      <c r="CO996" s="164" t="str">
        <f t="shared" si="1357"/>
        <v/>
      </c>
      <c r="CP996" s="109"/>
      <c r="CQ996" s="163" t="str">
        <f t="shared" si="1358"/>
        <v/>
      </c>
      <c r="CR996" s="163" t="str">
        <f t="shared" si="1359"/>
        <v/>
      </c>
      <c r="CS996" s="109"/>
      <c r="CT996" s="112" t="str">
        <f t="shared" si="1391"/>
        <v/>
      </c>
      <c r="CU996" s="145" t="str">
        <f t="shared" si="1392"/>
        <v/>
      </c>
      <c r="CV996" s="111" t="str">
        <f t="shared" si="1393"/>
        <v/>
      </c>
      <c r="CW996" s="111" t="str">
        <f t="shared" si="1394"/>
        <v/>
      </c>
      <c r="CX996" s="109" t="str">
        <f t="shared" si="1360"/>
        <v/>
      </c>
      <c r="CY996" s="126" t="str">
        <f t="shared" si="1361"/>
        <v/>
      </c>
      <c r="CZ996" s="126" t="str">
        <f t="shared" si="1362"/>
        <v/>
      </c>
      <c r="DA996" s="126" t="str">
        <f t="shared" si="1363"/>
        <v/>
      </c>
      <c r="DB996" s="145" t="str">
        <f t="shared" si="1364"/>
        <v/>
      </c>
      <c r="DC996" s="143" t="str">
        <f t="shared" si="1365"/>
        <v/>
      </c>
      <c r="DD996" s="121"/>
      <c r="DE996" s="113" t="str">
        <f t="shared" si="1366"/>
        <v/>
      </c>
      <c r="DF996" s="113" t="str">
        <f t="shared" si="1367"/>
        <v/>
      </c>
      <c r="DG996" s="111" t="e">
        <f t="shared" si="1395"/>
        <v>#N/A</v>
      </c>
      <c r="DH996" s="108" t="str">
        <f t="shared" si="1368"/>
        <v/>
      </c>
      <c r="DI996" s="108" t="str">
        <f t="shared" si="1396"/>
        <v/>
      </c>
      <c r="DJ996" s="108" t="str">
        <f t="shared" si="1397"/>
        <v/>
      </c>
      <c r="DK996" s="108" t="str">
        <f t="shared" si="1400"/>
        <v/>
      </c>
      <c r="DL996" s="108" t="str">
        <f t="shared" si="1398"/>
        <v/>
      </c>
      <c r="DM996" s="108" t="str">
        <f t="shared" si="1399"/>
        <v/>
      </c>
      <c r="DN996" s="103"/>
      <c r="DO996" s="170" t="str">
        <f t="shared" si="1369"/>
        <v/>
      </c>
      <c r="DP996" s="170" t="str">
        <f t="shared" si="1370"/>
        <v/>
      </c>
      <c r="DQ996" s="170" t="str">
        <f t="shared" si="1371"/>
        <v/>
      </c>
      <c r="DR996" s="55" t="str">
        <f t="shared" si="1372"/>
        <v/>
      </c>
      <c r="DS996" s="55" t="str">
        <f t="shared" si="1373"/>
        <v/>
      </c>
      <c r="DT996" s="173" t="str">
        <f t="shared" si="1374"/>
        <v/>
      </c>
      <c r="DU996" s="55" t="str">
        <f t="shared" si="1375"/>
        <v/>
      </c>
      <c r="DV996" s="21" t="str">
        <f t="shared" si="1376"/>
        <v/>
      </c>
      <c r="DW996" s="11" t="str">
        <f t="shared" si="1401"/>
        <v/>
      </c>
      <c r="DX996" s="12" t="str">
        <f t="shared" si="1377"/>
        <v/>
      </c>
      <c r="DY996" s="15"/>
    </row>
    <row r="997" spans="1:136" ht="19.899999999999999" customHeight="1" x14ac:dyDescent="0.25">
      <c r="A997" s="47">
        <f t="shared" si="1378"/>
        <v>996</v>
      </c>
      <c r="B997" s="176"/>
      <c r="C997" s="194"/>
      <c r="D997" s="176"/>
      <c r="E997" s="194"/>
      <c r="F997" s="192"/>
      <c r="G997" s="193"/>
      <c r="H997" s="176"/>
      <c r="I997" s="176"/>
      <c r="J997" s="180"/>
      <c r="K997" s="180"/>
      <c r="L997" s="180"/>
      <c r="M997" s="40"/>
      <c r="N997" s="10" t="str">
        <f t="shared" si="1321"/>
        <v/>
      </c>
      <c r="O997" s="13"/>
      <c r="P997" s="26" t="str">
        <f t="shared" si="1406"/>
        <v/>
      </c>
      <c r="Q997" s="26" t="str">
        <f t="shared" si="1406"/>
        <v/>
      </c>
      <c r="R997" s="26" t="str">
        <f t="shared" si="1406"/>
        <v/>
      </c>
      <c r="S997" s="26" t="str">
        <f t="shared" si="1406"/>
        <v/>
      </c>
      <c r="T997" s="26" t="str">
        <f t="shared" si="1406"/>
        <v/>
      </c>
      <c r="U997" s="157" t="str">
        <f t="shared" si="1406"/>
        <v/>
      </c>
      <c r="V997" s="26" t="str">
        <f t="shared" si="1406"/>
        <v/>
      </c>
      <c r="W997" s="26" t="str">
        <f t="shared" si="1406"/>
        <v/>
      </c>
      <c r="X997" s="26" t="str">
        <f t="shared" si="1406"/>
        <v/>
      </c>
      <c r="Y997" s="24" t="str">
        <f t="shared" si="1406"/>
        <v/>
      </c>
      <c r="Z997" s="18" t="str">
        <f t="shared" si="1405"/>
        <v/>
      </c>
      <c r="AA997" s="24" t="str">
        <f t="shared" si="1405"/>
        <v/>
      </c>
      <c r="AB997" s="24" t="str">
        <f t="shared" si="1405"/>
        <v/>
      </c>
      <c r="AC997" s="26" t="str">
        <f t="shared" si="1405"/>
        <v/>
      </c>
      <c r="AD997" s="33" t="str">
        <f t="shared" si="1405"/>
        <v/>
      </c>
      <c r="AE997" s="24" t="str">
        <f t="shared" si="1405"/>
        <v/>
      </c>
      <c r="AF997" s="26" t="str">
        <f t="shared" si="1405"/>
        <v/>
      </c>
      <c r="AG997" s="24" t="str">
        <f t="shared" si="1405"/>
        <v/>
      </c>
      <c r="AH997" s="26" t="str">
        <f t="shared" si="1405"/>
        <v/>
      </c>
      <c r="AI997" s="26" t="str">
        <f t="shared" si="1405"/>
        <v/>
      </c>
      <c r="AJ997" s="26" t="str">
        <f t="shared" si="1405"/>
        <v/>
      </c>
      <c r="AK997" s="26" t="str">
        <f t="shared" si="1405"/>
        <v/>
      </c>
      <c r="AL997" s="26" t="str">
        <f t="shared" si="1405"/>
        <v/>
      </c>
      <c r="AM997" s="18" t="str">
        <f t="shared" si="1405"/>
        <v/>
      </c>
      <c r="AN997" s="9"/>
      <c r="AO997" s="152" t="str">
        <f t="shared" si="1379"/>
        <v/>
      </c>
      <c r="AP997" s="150" t="str">
        <f t="shared" si="1322"/>
        <v/>
      </c>
      <c r="AQ997" s="151" t="str">
        <f t="shared" si="1323"/>
        <v/>
      </c>
      <c r="AR997" s="107" t="str">
        <f t="shared" si="1324"/>
        <v/>
      </c>
      <c r="AS997" s="128" t="str">
        <f t="shared" si="1325"/>
        <v/>
      </c>
      <c r="AT997" s="114" t="str">
        <f t="shared" si="1380"/>
        <v/>
      </c>
      <c r="AU997" s="114" t="str">
        <f t="shared" si="1381"/>
        <v/>
      </c>
      <c r="AV997" s="114" t="str">
        <f t="shared" si="1382"/>
        <v/>
      </c>
      <c r="AW997" s="114" t="str">
        <f t="shared" si="1383"/>
        <v/>
      </c>
      <c r="AX997" s="117" t="str">
        <f t="shared" si="1384"/>
        <v/>
      </c>
      <c r="AY997" s="117" t="str">
        <f t="shared" si="1385"/>
        <v/>
      </c>
      <c r="AZ997" s="111" t="str">
        <f t="shared" si="1386"/>
        <v/>
      </c>
      <c r="BA997" s="133" t="str">
        <f t="shared" si="1387"/>
        <v/>
      </c>
      <c r="BB997" s="126" t="str">
        <f t="shared" si="1326"/>
        <v/>
      </c>
      <c r="BC997" s="126" t="str">
        <f t="shared" si="1327"/>
        <v/>
      </c>
      <c r="BD997" s="127" t="str">
        <f t="shared" si="1328"/>
        <v/>
      </c>
      <c r="BE997" s="115" t="str">
        <f t="shared" si="1329"/>
        <v/>
      </c>
      <c r="BF997" s="148" t="str">
        <f t="shared" si="1330"/>
        <v/>
      </c>
      <c r="BG997" s="126" t="str">
        <f t="shared" si="1331"/>
        <v/>
      </c>
      <c r="BH997" s="126" t="str">
        <f t="shared" si="1332"/>
        <v/>
      </c>
      <c r="BI997" s="126" t="str">
        <f t="shared" si="1333"/>
        <v/>
      </c>
      <c r="BJ997" s="126" t="str">
        <f t="shared" si="1334"/>
        <v/>
      </c>
      <c r="BK997" s="111" t="str">
        <f t="shared" si="1335"/>
        <v/>
      </c>
      <c r="BL997" s="118" t="str">
        <f t="shared" si="1388"/>
        <v/>
      </c>
      <c r="BM997" s="115" t="str">
        <f t="shared" si="1336"/>
        <v/>
      </c>
      <c r="BN997" s="110" t="str">
        <f t="shared" si="1337"/>
        <v/>
      </c>
      <c r="BO997" s="110" t="str">
        <f t="shared" si="1338"/>
        <v/>
      </c>
      <c r="BP997" s="111" t="str">
        <f t="shared" si="1389"/>
        <v/>
      </c>
      <c r="BQ997" s="110" t="str">
        <f t="shared" si="1390"/>
        <v/>
      </c>
      <c r="BR997" s="153"/>
      <c r="BS997" s="115" t="str">
        <f t="shared" si="1339"/>
        <v/>
      </c>
      <c r="BT997" s="132" t="str">
        <f t="shared" si="1402"/>
        <v/>
      </c>
      <c r="BU997" s="146" t="str">
        <f t="shared" si="1340"/>
        <v/>
      </c>
      <c r="BV997" s="115" t="str">
        <f t="shared" si="1341"/>
        <v/>
      </c>
      <c r="BW997" s="118" t="str">
        <f t="shared" si="1342"/>
        <v/>
      </c>
      <c r="BX997" s="119"/>
      <c r="BY997" s="111" t="str">
        <f t="shared" si="1343"/>
        <v/>
      </c>
      <c r="BZ997" s="111" t="str">
        <f t="shared" si="1344"/>
        <v/>
      </c>
      <c r="CA997" s="111" t="str">
        <f t="shared" si="1345"/>
        <v/>
      </c>
      <c r="CB997" s="142" t="str">
        <f t="shared" si="1346"/>
        <v/>
      </c>
      <c r="CC997" s="184" t="str">
        <f t="shared" si="1347"/>
        <v/>
      </c>
      <c r="CD997" s="115" t="str">
        <f t="shared" si="1348"/>
        <v/>
      </c>
      <c r="CE997" s="115" t="str">
        <f t="shared" si="1349"/>
        <v/>
      </c>
      <c r="CF997" s="125" t="str">
        <f t="shared" si="1350"/>
        <v/>
      </c>
      <c r="CG997" s="125" t="str">
        <f t="shared" si="1351"/>
        <v/>
      </c>
      <c r="CH997" s="149" t="str">
        <f t="shared" si="1352"/>
        <v/>
      </c>
      <c r="CI997" s="142" t="str">
        <f t="shared" si="1353"/>
        <v/>
      </c>
      <c r="CJ997" s="119"/>
      <c r="CK997" s="109"/>
      <c r="CL997" s="166" t="str">
        <f t="shared" si="1354"/>
        <v/>
      </c>
      <c r="CM997" s="166" t="str">
        <f t="shared" si="1355"/>
        <v/>
      </c>
      <c r="CN997" s="163" t="str">
        <f t="shared" si="1356"/>
        <v/>
      </c>
      <c r="CO997" s="164" t="str">
        <f t="shared" si="1357"/>
        <v/>
      </c>
      <c r="CP997" s="109"/>
      <c r="CQ997" s="163" t="str">
        <f t="shared" si="1358"/>
        <v/>
      </c>
      <c r="CR997" s="163" t="str">
        <f t="shared" si="1359"/>
        <v/>
      </c>
      <c r="CS997" s="109"/>
      <c r="CT997" s="112" t="str">
        <f t="shared" si="1391"/>
        <v/>
      </c>
      <c r="CU997" s="145" t="str">
        <f t="shared" si="1392"/>
        <v/>
      </c>
      <c r="CV997" s="111" t="str">
        <f t="shared" si="1393"/>
        <v/>
      </c>
      <c r="CW997" s="111" t="str">
        <f t="shared" si="1394"/>
        <v/>
      </c>
      <c r="CX997" s="109" t="str">
        <f t="shared" si="1360"/>
        <v/>
      </c>
      <c r="CY997" s="126" t="str">
        <f t="shared" si="1361"/>
        <v/>
      </c>
      <c r="CZ997" s="126" t="str">
        <f t="shared" si="1362"/>
        <v/>
      </c>
      <c r="DA997" s="126" t="str">
        <f t="shared" si="1363"/>
        <v/>
      </c>
      <c r="DB997" s="145" t="str">
        <f t="shared" si="1364"/>
        <v/>
      </c>
      <c r="DC997" s="143" t="str">
        <f t="shared" si="1365"/>
        <v/>
      </c>
      <c r="DD997" s="121"/>
      <c r="DE997" s="113" t="str">
        <f t="shared" si="1366"/>
        <v/>
      </c>
      <c r="DF997" s="113" t="str">
        <f t="shared" si="1367"/>
        <v/>
      </c>
      <c r="DG997" s="111" t="e">
        <f t="shared" si="1395"/>
        <v>#N/A</v>
      </c>
      <c r="DH997" s="108" t="str">
        <f t="shared" si="1368"/>
        <v/>
      </c>
      <c r="DI997" s="108" t="str">
        <f t="shared" si="1396"/>
        <v/>
      </c>
      <c r="DJ997" s="108" t="str">
        <f t="shared" si="1397"/>
        <v/>
      </c>
      <c r="DK997" s="108" t="str">
        <f t="shared" si="1400"/>
        <v/>
      </c>
      <c r="DL997" s="108" t="str">
        <f t="shared" si="1398"/>
        <v/>
      </c>
      <c r="DM997" s="108" t="str">
        <f t="shared" si="1399"/>
        <v/>
      </c>
      <c r="DN997" s="103"/>
      <c r="DO997" s="170" t="str">
        <f t="shared" si="1369"/>
        <v/>
      </c>
      <c r="DP997" s="170" t="str">
        <f t="shared" si="1370"/>
        <v/>
      </c>
      <c r="DQ997" s="170" t="str">
        <f t="shared" si="1371"/>
        <v/>
      </c>
      <c r="DR997" s="55" t="str">
        <f t="shared" si="1372"/>
        <v/>
      </c>
      <c r="DS997" s="55" t="str">
        <f t="shared" si="1373"/>
        <v/>
      </c>
      <c r="DT997" s="173" t="str">
        <f t="shared" si="1374"/>
        <v/>
      </c>
      <c r="DU997" s="55" t="str">
        <f t="shared" si="1375"/>
        <v/>
      </c>
      <c r="DV997" s="21" t="str">
        <f t="shared" si="1376"/>
        <v/>
      </c>
      <c r="DW997" s="11" t="str">
        <f t="shared" si="1401"/>
        <v/>
      </c>
      <c r="DX997" s="12" t="str">
        <f t="shared" si="1377"/>
        <v/>
      </c>
      <c r="DY997" s="15"/>
    </row>
    <row r="998" spans="1:136" ht="19.899999999999999" customHeight="1" x14ac:dyDescent="0.25">
      <c r="A998" s="47">
        <f t="shared" si="1378"/>
        <v>997</v>
      </c>
      <c r="B998" s="176"/>
      <c r="C998" s="194"/>
      <c r="D998" s="176"/>
      <c r="E998" s="194"/>
      <c r="F998" s="192"/>
      <c r="G998" s="193"/>
      <c r="H998" s="176"/>
      <c r="I998" s="176"/>
      <c r="J998" s="180"/>
      <c r="K998" s="180"/>
      <c r="L998" s="180"/>
      <c r="M998" s="40"/>
      <c r="N998" s="10" t="str">
        <f t="shared" si="1321"/>
        <v/>
      </c>
      <c r="O998" s="13"/>
      <c r="P998" s="26" t="str">
        <f t="shared" si="1406"/>
        <v/>
      </c>
      <c r="Q998" s="26" t="str">
        <f t="shared" si="1406"/>
        <v/>
      </c>
      <c r="R998" s="26" t="str">
        <f t="shared" si="1406"/>
        <v/>
      </c>
      <c r="S998" s="26" t="str">
        <f t="shared" si="1406"/>
        <v/>
      </c>
      <c r="T998" s="26" t="str">
        <f t="shared" si="1406"/>
        <v/>
      </c>
      <c r="U998" s="157" t="str">
        <f t="shared" si="1406"/>
        <v/>
      </c>
      <c r="V998" s="26" t="str">
        <f t="shared" si="1406"/>
        <v/>
      </c>
      <c r="W998" s="26" t="str">
        <f t="shared" si="1406"/>
        <v/>
      </c>
      <c r="X998" s="26" t="str">
        <f t="shared" si="1406"/>
        <v/>
      </c>
      <c r="Y998" s="24" t="str">
        <f t="shared" si="1406"/>
        <v/>
      </c>
      <c r="Z998" s="18" t="str">
        <f t="shared" si="1405"/>
        <v/>
      </c>
      <c r="AA998" s="24" t="str">
        <f t="shared" si="1405"/>
        <v/>
      </c>
      <c r="AB998" s="24" t="str">
        <f t="shared" si="1405"/>
        <v/>
      </c>
      <c r="AC998" s="26" t="str">
        <f t="shared" si="1405"/>
        <v/>
      </c>
      <c r="AD998" s="33" t="str">
        <f t="shared" si="1405"/>
        <v/>
      </c>
      <c r="AE998" s="24" t="str">
        <f t="shared" si="1405"/>
        <v/>
      </c>
      <c r="AF998" s="26" t="str">
        <f t="shared" si="1405"/>
        <v/>
      </c>
      <c r="AG998" s="24" t="str">
        <f t="shared" si="1405"/>
        <v/>
      </c>
      <c r="AH998" s="26" t="str">
        <f t="shared" si="1405"/>
        <v/>
      </c>
      <c r="AI998" s="26" t="str">
        <f t="shared" si="1405"/>
        <v/>
      </c>
      <c r="AJ998" s="26" t="str">
        <f t="shared" si="1405"/>
        <v/>
      </c>
      <c r="AK998" s="26" t="str">
        <f t="shared" si="1405"/>
        <v/>
      </c>
      <c r="AL998" s="26" t="str">
        <f t="shared" si="1405"/>
        <v/>
      </c>
      <c r="AM998" s="18" t="str">
        <f t="shared" si="1405"/>
        <v/>
      </c>
      <c r="AN998" s="9"/>
      <c r="AO998" s="152" t="str">
        <f t="shared" si="1379"/>
        <v/>
      </c>
      <c r="AP998" s="150" t="str">
        <f t="shared" si="1322"/>
        <v/>
      </c>
      <c r="AQ998" s="151" t="str">
        <f t="shared" si="1323"/>
        <v/>
      </c>
      <c r="AR998" s="107" t="str">
        <f t="shared" si="1324"/>
        <v/>
      </c>
      <c r="AS998" s="128" t="str">
        <f t="shared" si="1325"/>
        <v/>
      </c>
      <c r="AT998" s="114" t="str">
        <f t="shared" si="1380"/>
        <v/>
      </c>
      <c r="AU998" s="114" t="str">
        <f t="shared" si="1381"/>
        <v/>
      </c>
      <c r="AV998" s="114" t="str">
        <f t="shared" si="1382"/>
        <v/>
      </c>
      <c r="AW998" s="114" t="str">
        <f t="shared" si="1383"/>
        <v/>
      </c>
      <c r="AX998" s="117" t="str">
        <f t="shared" si="1384"/>
        <v/>
      </c>
      <c r="AY998" s="117" t="str">
        <f t="shared" si="1385"/>
        <v/>
      </c>
      <c r="AZ998" s="111" t="str">
        <f t="shared" si="1386"/>
        <v/>
      </c>
      <c r="BA998" s="133" t="str">
        <f t="shared" si="1387"/>
        <v/>
      </c>
      <c r="BB998" s="126" t="str">
        <f t="shared" si="1326"/>
        <v/>
      </c>
      <c r="BC998" s="126" t="str">
        <f t="shared" si="1327"/>
        <v/>
      </c>
      <c r="BD998" s="127" t="str">
        <f t="shared" si="1328"/>
        <v/>
      </c>
      <c r="BE998" s="115" t="str">
        <f t="shared" si="1329"/>
        <v/>
      </c>
      <c r="BF998" s="148" t="str">
        <f t="shared" si="1330"/>
        <v/>
      </c>
      <c r="BG998" s="126" t="str">
        <f t="shared" si="1331"/>
        <v/>
      </c>
      <c r="BH998" s="126" t="str">
        <f t="shared" si="1332"/>
        <v/>
      </c>
      <c r="BI998" s="126" t="str">
        <f t="shared" si="1333"/>
        <v/>
      </c>
      <c r="BJ998" s="126" t="str">
        <f t="shared" si="1334"/>
        <v/>
      </c>
      <c r="BK998" s="111" t="str">
        <f t="shared" si="1335"/>
        <v/>
      </c>
      <c r="BL998" s="118" t="str">
        <f t="shared" si="1388"/>
        <v/>
      </c>
      <c r="BM998" s="115" t="str">
        <f t="shared" si="1336"/>
        <v/>
      </c>
      <c r="BN998" s="110" t="str">
        <f t="shared" si="1337"/>
        <v/>
      </c>
      <c r="BO998" s="110" t="str">
        <f t="shared" si="1338"/>
        <v/>
      </c>
      <c r="BP998" s="111" t="str">
        <f t="shared" si="1389"/>
        <v/>
      </c>
      <c r="BQ998" s="110" t="str">
        <f t="shared" si="1390"/>
        <v/>
      </c>
      <c r="BR998" s="153"/>
      <c r="BS998" s="115" t="str">
        <f t="shared" si="1339"/>
        <v/>
      </c>
      <c r="BT998" s="132" t="str">
        <f t="shared" si="1402"/>
        <v/>
      </c>
      <c r="BU998" s="146" t="str">
        <f t="shared" si="1340"/>
        <v/>
      </c>
      <c r="BV998" s="115" t="str">
        <f t="shared" si="1341"/>
        <v/>
      </c>
      <c r="BW998" s="118" t="str">
        <f t="shared" si="1342"/>
        <v/>
      </c>
      <c r="BX998" s="119"/>
      <c r="BY998" s="111" t="str">
        <f t="shared" si="1343"/>
        <v/>
      </c>
      <c r="BZ998" s="111" t="str">
        <f t="shared" si="1344"/>
        <v/>
      </c>
      <c r="CA998" s="111" t="str">
        <f t="shared" si="1345"/>
        <v/>
      </c>
      <c r="CB998" s="142" t="str">
        <f t="shared" si="1346"/>
        <v/>
      </c>
      <c r="CC998" s="184" t="str">
        <f t="shared" si="1347"/>
        <v/>
      </c>
      <c r="CD998" s="115" t="str">
        <f t="shared" si="1348"/>
        <v/>
      </c>
      <c r="CE998" s="115" t="str">
        <f t="shared" si="1349"/>
        <v/>
      </c>
      <c r="CF998" s="125" t="str">
        <f t="shared" si="1350"/>
        <v/>
      </c>
      <c r="CG998" s="125" t="str">
        <f t="shared" si="1351"/>
        <v/>
      </c>
      <c r="CH998" s="149" t="str">
        <f t="shared" si="1352"/>
        <v/>
      </c>
      <c r="CI998" s="142" t="str">
        <f t="shared" si="1353"/>
        <v/>
      </c>
      <c r="CJ998" s="119"/>
      <c r="CK998" s="109"/>
      <c r="CL998" s="166" t="str">
        <f t="shared" si="1354"/>
        <v/>
      </c>
      <c r="CM998" s="166" t="str">
        <f t="shared" si="1355"/>
        <v/>
      </c>
      <c r="CN998" s="163" t="str">
        <f t="shared" si="1356"/>
        <v/>
      </c>
      <c r="CO998" s="164" t="str">
        <f t="shared" si="1357"/>
        <v/>
      </c>
      <c r="CP998" s="109"/>
      <c r="CQ998" s="163" t="str">
        <f t="shared" si="1358"/>
        <v/>
      </c>
      <c r="CR998" s="163" t="str">
        <f t="shared" si="1359"/>
        <v/>
      </c>
      <c r="CS998" s="109"/>
      <c r="CT998" s="112" t="str">
        <f t="shared" si="1391"/>
        <v/>
      </c>
      <c r="CU998" s="145" t="str">
        <f t="shared" si="1392"/>
        <v/>
      </c>
      <c r="CV998" s="111" t="str">
        <f t="shared" si="1393"/>
        <v/>
      </c>
      <c r="CW998" s="111" t="str">
        <f t="shared" si="1394"/>
        <v/>
      </c>
      <c r="CX998" s="109" t="str">
        <f t="shared" si="1360"/>
        <v/>
      </c>
      <c r="CY998" s="126" t="str">
        <f t="shared" si="1361"/>
        <v/>
      </c>
      <c r="CZ998" s="126" t="str">
        <f t="shared" si="1362"/>
        <v/>
      </c>
      <c r="DA998" s="126" t="str">
        <f t="shared" si="1363"/>
        <v/>
      </c>
      <c r="DB998" s="145" t="str">
        <f t="shared" si="1364"/>
        <v/>
      </c>
      <c r="DC998" s="143" t="str">
        <f t="shared" si="1365"/>
        <v/>
      </c>
      <c r="DD998" s="121"/>
      <c r="DE998" s="113" t="str">
        <f t="shared" si="1366"/>
        <v/>
      </c>
      <c r="DF998" s="113" t="str">
        <f t="shared" si="1367"/>
        <v/>
      </c>
      <c r="DG998" s="111" t="e">
        <f t="shared" si="1395"/>
        <v>#N/A</v>
      </c>
      <c r="DH998" s="108" t="str">
        <f t="shared" si="1368"/>
        <v/>
      </c>
      <c r="DI998" s="108" t="str">
        <f t="shared" si="1396"/>
        <v/>
      </c>
      <c r="DJ998" s="108" t="str">
        <f t="shared" si="1397"/>
        <v/>
      </c>
      <c r="DK998" s="108" t="str">
        <f t="shared" si="1400"/>
        <v/>
      </c>
      <c r="DL998" s="108" t="str">
        <f t="shared" si="1398"/>
        <v/>
      </c>
      <c r="DM998" s="108" t="str">
        <f t="shared" si="1399"/>
        <v/>
      </c>
      <c r="DN998" s="103"/>
      <c r="DO998" s="170" t="str">
        <f t="shared" si="1369"/>
        <v/>
      </c>
      <c r="DP998" s="170" t="str">
        <f t="shared" si="1370"/>
        <v/>
      </c>
      <c r="DQ998" s="170" t="str">
        <f t="shared" si="1371"/>
        <v/>
      </c>
      <c r="DR998" s="55" t="str">
        <f t="shared" si="1372"/>
        <v/>
      </c>
      <c r="DS998" s="55" t="str">
        <f t="shared" si="1373"/>
        <v/>
      </c>
      <c r="DT998" s="173" t="str">
        <f t="shared" si="1374"/>
        <v/>
      </c>
      <c r="DU998" s="55" t="str">
        <f t="shared" si="1375"/>
        <v/>
      </c>
      <c r="DV998" s="21" t="str">
        <f t="shared" si="1376"/>
        <v/>
      </c>
      <c r="DW998" s="11" t="str">
        <f t="shared" si="1401"/>
        <v/>
      </c>
      <c r="DX998" s="12" t="str">
        <f t="shared" si="1377"/>
        <v/>
      </c>
      <c r="DY998" s="15"/>
    </row>
    <row r="999" spans="1:136" ht="19.899999999999999" customHeight="1" x14ac:dyDescent="0.25">
      <c r="A999" s="47">
        <f t="shared" si="1378"/>
        <v>998</v>
      </c>
      <c r="B999" s="176"/>
      <c r="C999" s="194"/>
      <c r="D999" s="176"/>
      <c r="E999" s="194"/>
      <c r="F999" s="192"/>
      <c r="G999" s="193"/>
      <c r="H999" s="176"/>
      <c r="I999" s="176"/>
      <c r="J999" s="180"/>
      <c r="K999" s="180"/>
      <c r="L999" s="180"/>
      <c r="M999" s="40"/>
      <c r="N999" s="10" t="str">
        <f t="shared" si="1321"/>
        <v/>
      </c>
      <c r="O999" s="13"/>
      <c r="P999" s="26" t="str">
        <f t="shared" si="1406"/>
        <v/>
      </c>
      <c r="Q999" s="26" t="str">
        <f t="shared" si="1406"/>
        <v/>
      </c>
      <c r="R999" s="26" t="str">
        <f t="shared" si="1406"/>
        <v/>
      </c>
      <c r="S999" s="26" t="str">
        <f t="shared" si="1406"/>
        <v/>
      </c>
      <c r="T999" s="26" t="str">
        <f t="shared" si="1406"/>
        <v/>
      </c>
      <c r="U999" s="157" t="str">
        <f t="shared" si="1406"/>
        <v/>
      </c>
      <c r="V999" s="26" t="str">
        <f t="shared" si="1406"/>
        <v/>
      </c>
      <c r="W999" s="26" t="str">
        <f t="shared" si="1406"/>
        <v/>
      </c>
      <c r="X999" s="26" t="str">
        <f t="shared" si="1406"/>
        <v/>
      </c>
      <c r="Y999" s="24" t="str">
        <f t="shared" si="1406"/>
        <v/>
      </c>
      <c r="Z999" s="18" t="str">
        <f t="shared" si="1405"/>
        <v/>
      </c>
      <c r="AA999" s="24" t="str">
        <f t="shared" si="1405"/>
        <v/>
      </c>
      <c r="AB999" s="24" t="str">
        <f t="shared" si="1405"/>
        <v/>
      </c>
      <c r="AC999" s="26" t="str">
        <f t="shared" si="1405"/>
        <v/>
      </c>
      <c r="AD999" s="33" t="str">
        <f t="shared" si="1405"/>
        <v/>
      </c>
      <c r="AE999" s="24" t="str">
        <f t="shared" si="1405"/>
        <v/>
      </c>
      <c r="AF999" s="26" t="str">
        <f t="shared" si="1405"/>
        <v/>
      </c>
      <c r="AG999" s="24" t="str">
        <f t="shared" si="1405"/>
        <v/>
      </c>
      <c r="AH999" s="26" t="str">
        <f t="shared" si="1405"/>
        <v/>
      </c>
      <c r="AI999" s="26" t="str">
        <f t="shared" si="1405"/>
        <v/>
      </c>
      <c r="AJ999" s="26" t="str">
        <f t="shared" si="1405"/>
        <v/>
      </c>
      <c r="AK999" s="26" t="str">
        <f t="shared" si="1405"/>
        <v/>
      </c>
      <c r="AL999" s="26" t="str">
        <f t="shared" si="1405"/>
        <v/>
      </c>
      <c r="AM999" s="18" t="str">
        <f t="shared" si="1405"/>
        <v/>
      </c>
      <c r="AN999" s="9"/>
      <c r="AO999" s="152" t="str">
        <f t="shared" si="1379"/>
        <v/>
      </c>
      <c r="AP999" s="150" t="str">
        <f t="shared" si="1322"/>
        <v/>
      </c>
      <c r="AQ999" s="151" t="str">
        <f t="shared" si="1323"/>
        <v/>
      </c>
      <c r="AR999" s="107" t="str">
        <f t="shared" si="1324"/>
        <v/>
      </c>
      <c r="AS999" s="128" t="str">
        <f t="shared" si="1325"/>
        <v/>
      </c>
      <c r="AT999" s="114" t="str">
        <f t="shared" si="1380"/>
        <v/>
      </c>
      <c r="AU999" s="114" t="str">
        <f t="shared" si="1381"/>
        <v/>
      </c>
      <c r="AV999" s="114" t="str">
        <f t="shared" si="1382"/>
        <v/>
      </c>
      <c r="AW999" s="114" t="str">
        <f t="shared" si="1383"/>
        <v/>
      </c>
      <c r="AX999" s="117" t="str">
        <f t="shared" si="1384"/>
        <v/>
      </c>
      <c r="AY999" s="117" t="str">
        <f t="shared" si="1385"/>
        <v/>
      </c>
      <c r="AZ999" s="111" t="str">
        <f t="shared" si="1386"/>
        <v/>
      </c>
      <c r="BA999" s="133" t="str">
        <f t="shared" si="1387"/>
        <v/>
      </c>
      <c r="BB999" s="126" t="str">
        <f t="shared" si="1326"/>
        <v/>
      </c>
      <c r="BC999" s="126" t="str">
        <f t="shared" si="1327"/>
        <v/>
      </c>
      <c r="BD999" s="127" t="str">
        <f t="shared" si="1328"/>
        <v/>
      </c>
      <c r="BE999" s="115" t="str">
        <f t="shared" si="1329"/>
        <v/>
      </c>
      <c r="BF999" s="148" t="str">
        <f t="shared" si="1330"/>
        <v/>
      </c>
      <c r="BG999" s="126" t="str">
        <f t="shared" si="1331"/>
        <v/>
      </c>
      <c r="BH999" s="126" t="str">
        <f t="shared" si="1332"/>
        <v/>
      </c>
      <c r="BI999" s="126" t="str">
        <f t="shared" si="1333"/>
        <v/>
      </c>
      <c r="BJ999" s="126" t="str">
        <f t="shared" si="1334"/>
        <v/>
      </c>
      <c r="BK999" s="111" t="str">
        <f t="shared" si="1335"/>
        <v/>
      </c>
      <c r="BL999" s="118" t="str">
        <f t="shared" si="1388"/>
        <v/>
      </c>
      <c r="BM999" s="115" t="str">
        <f t="shared" si="1336"/>
        <v/>
      </c>
      <c r="BN999" s="110" t="str">
        <f t="shared" si="1337"/>
        <v/>
      </c>
      <c r="BO999" s="110" t="str">
        <f t="shared" si="1338"/>
        <v/>
      </c>
      <c r="BP999" s="111" t="str">
        <f t="shared" si="1389"/>
        <v/>
      </c>
      <c r="BQ999" s="110" t="str">
        <f t="shared" si="1390"/>
        <v/>
      </c>
      <c r="BR999" s="153"/>
      <c r="BS999" s="115" t="str">
        <f t="shared" si="1339"/>
        <v/>
      </c>
      <c r="BT999" s="132" t="str">
        <f t="shared" si="1402"/>
        <v/>
      </c>
      <c r="BU999" s="146" t="str">
        <f t="shared" si="1340"/>
        <v/>
      </c>
      <c r="BV999" s="115" t="str">
        <f t="shared" si="1341"/>
        <v/>
      </c>
      <c r="BW999" s="118" t="str">
        <f t="shared" si="1342"/>
        <v/>
      </c>
      <c r="BX999" s="119"/>
      <c r="BY999" s="111" t="str">
        <f t="shared" si="1343"/>
        <v/>
      </c>
      <c r="BZ999" s="111" t="str">
        <f t="shared" si="1344"/>
        <v/>
      </c>
      <c r="CA999" s="111" t="str">
        <f t="shared" si="1345"/>
        <v/>
      </c>
      <c r="CB999" s="142" t="str">
        <f t="shared" si="1346"/>
        <v/>
      </c>
      <c r="CC999" s="184" t="str">
        <f t="shared" si="1347"/>
        <v/>
      </c>
      <c r="CD999" s="115" t="str">
        <f t="shared" si="1348"/>
        <v/>
      </c>
      <c r="CE999" s="115" t="str">
        <f t="shared" si="1349"/>
        <v/>
      </c>
      <c r="CF999" s="125" t="str">
        <f t="shared" si="1350"/>
        <v/>
      </c>
      <c r="CG999" s="125" t="str">
        <f t="shared" si="1351"/>
        <v/>
      </c>
      <c r="CH999" s="149" t="str">
        <f t="shared" si="1352"/>
        <v/>
      </c>
      <c r="CI999" s="142" t="str">
        <f t="shared" si="1353"/>
        <v/>
      </c>
      <c r="CJ999" s="119"/>
      <c r="CK999" s="109"/>
      <c r="CL999" s="166" t="str">
        <f t="shared" si="1354"/>
        <v/>
      </c>
      <c r="CM999" s="166" t="str">
        <f t="shared" si="1355"/>
        <v/>
      </c>
      <c r="CN999" s="163" t="str">
        <f t="shared" si="1356"/>
        <v/>
      </c>
      <c r="CO999" s="164" t="str">
        <f t="shared" si="1357"/>
        <v/>
      </c>
      <c r="CP999" s="109"/>
      <c r="CQ999" s="163" t="str">
        <f t="shared" si="1358"/>
        <v/>
      </c>
      <c r="CR999" s="163" t="str">
        <f t="shared" si="1359"/>
        <v/>
      </c>
      <c r="CS999" s="109"/>
      <c r="CT999" s="112" t="str">
        <f t="shared" si="1391"/>
        <v/>
      </c>
      <c r="CU999" s="145" t="str">
        <f t="shared" si="1392"/>
        <v/>
      </c>
      <c r="CV999" s="111" t="str">
        <f t="shared" si="1393"/>
        <v/>
      </c>
      <c r="CW999" s="111" t="str">
        <f t="shared" si="1394"/>
        <v/>
      </c>
      <c r="CX999" s="109" t="str">
        <f t="shared" si="1360"/>
        <v/>
      </c>
      <c r="CY999" s="126" t="str">
        <f t="shared" si="1361"/>
        <v/>
      </c>
      <c r="CZ999" s="126" t="str">
        <f t="shared" si="1362"/>
        <v/>
      </c>
      <c r="DA999" s="126" t="str">
        <f t="shared" si="1363"/>
        <v/>
      </c>
      <c r="DB999" s="145" t="str">
        <f t="shared" si="1364"/>
        <v/>
      </c>
      <c r="DC999" s="143" t="str">
        <f t="shared" si="1365"/>
        <v/>
      </c>
      <c r="DD999" s="121"/>
      <c r="DE999" s="113" t="str">
        <f t="shared" si="1366"/>
        <v/>
      </c>
      <c r="DF999" s="113" t="str">
        <f t="shared" si="1367"/>
        <v/>
      </c>
      <c r="DG999" s="111" t="e">
        <f t="shared" si="1395"/>
        <v>#N/A</v>
      </c>
      <c r="DH999" s="108" t="str">
        <f t="shared" si="1368"/>
        <v/>
      </c>
      <c r="DI999" s="108" t="str">
        <f t="shared" si="1396"/>
        <v/>
      </c>
      <c r="DJ999" s="108" t="str">
        <f t="shared" si="1397"/>
        <v/>
      </c>
      <c r="DK999" s="108" t="str">
        <f t="shared" si="1400"/>
        <v/>
      </c>
      <c r="DL999" s="108" t="str">
        <f t="shared" si="1398"/>
        <v/>
      </c>
      <c r="DM999" s="108" t="str">
        <f t="shared" si="1399"/>
        <v/>
      </c>
      <c r="DN999" s="103"/>
      <c r="DO999" s="170" t="str">
        <f t="shared" si="1369"/>
        <v/>
      </c>
      <c r="DP999" s="170" t="str">
        <f t="shared" si="1370"/>
        <v/>
      </c>
      <c r="DQ999" s="170" t="str">
        <f t="shared" si="1371"/>
        <v/>
      </c>
      <c r="DR999" s="55" t="str">
        <f t="shared" si="1372"/>
        <v/>
      </c>
      <c r="DS999" s="55" t="str">
        <f t="shared" si="1373"/>
        <v/>
      </c>
      <c r="DT999" s="173" t="str">
        <f t="shared" si="1374"/>
        <v/>
      </c>
      <c r="DU999" s="55" t="str">
        <f t="shared" si="1375"/>
        <v/>
      </c>
      <c r="DV999" s="21" t="str">
        <f t="shared" si="1376"/>
        <v/>
      </c>
      <c r="DW999" s="11" t="str">
        <f t="shared" si="1401"/>
        <v/>
      </c>
      <c r="DX999" s="12" t="str">
        <f t="shared" si="1377"/>
        <v/>
      </c>
      <c r="DY999" s="15"/>
    </row>
    <row r="1000" spans="1:136" ht="19.899999999999999" customHeight="1" thickBot="1" x14ac:dyDescent="0.3">
      <c r="A1000" s="47">
        <f t="shared" si="1378"/>
        <v>999</v>
      </c>
      <c r="B1000" s="176"/>
      <c r="C1000" s="194"/>
      <c r="D1000" s="176"/>
      <c r="E1000" s="194"/>
      <c r="F1000" s="192"/>
      <c r="G1000" s="193"/>
      <c r="H1000" s="176"/>
      <c r="I1000" s="176"/>
      <c r="J1000" s="180"/>
      <c r="K1000" s="180"/>
      <c r="L1000" s="180"/>
      <c r="M1000" s="40"/>
      <c r="N1000" s="10" t="str">
        <f t="shared" si="1321"/>
        <v/>
      </c>
      <c r="O1000" s="13"/>
      <c r="P1000" s="26" t="str">
        <f t="shared" si="1406"/>
        <v/>
      </c>
      <c r="Q1000" s="26" t="str">
        <f t="shared" si="1406"/>
        <v/>
      </c>
      <c r="R1000" s="26" t="str">
        <f t="shared" si="1406"/>
        <v/>
      </c>
      <c r="S1000" s="26" t="str">
        <f t="shared" si="1406"/>
        <v/>
      </c>
      <c r="T1000" s="26" t="str">
        <f t="shared" si="1406"/>
        <v/>
      </c>
      <c r="U1000" s="157" t="str">
        <f t="shared" si="1406"/>
        <v/>
      </c>
      <c r="V1000" s="26" t="str">
        <f t="shared" si="1406"/>
        <v/>
      </c>
      <c r="W1000" s="26" t="str">
        <f t="shared" si="1406"/>
        <v/>
      </c>
      <c r="X1000" s="26" t="str">
        <f t="shared" si="1406"/>
        <v/>
      </c>
      <c r="Y1000" s="24" t="str">
        <f t="shared" si="1406"/>
        <v/>
      </c>
      <c r="Z1000" s="18" t="str">
        <f t="shared" si="1405"/>
        <v/>
      </c>
      <c r="AA1000" s="24" t="str">
        <f t="shared" si="1405"/>
        <v/>
      </c>
      <c r="AB1000" s="24" t="str">
        <f t="shared" si="1405"/>
        <v/>
      </c>
      <c r="AC1000" s="26" t="str">
        <f t="shared" si="1405"/>
        <v/>
      </c>
      <c r="AD1000" s="33" t="str">
        <f t="shared" si="1405"/>
        <v/>
      </c>
      <c r="AE1000" s="24" t="str">
        <f t="shared" si="1405"/>
        <v/>
      </c>
      <c r="AF1000" s="26" t="str">
        <f t="shared" si="1405"/>
        <v/>
      </c>
      <c r="AG1000" s="24" t="str">
        <f t="shared" si="1405"/>
        <v/>
      </c>
      <c r="AH1000" s="26" t="str">
        <f t="shared" si="1405"/>
        <v/>
      </c>
      <c r="AI1000" s="26" t="str">
        <f t="shared" si="1405"/>
        <v/>
      </c>
      <c r="AJ1000" s="26" t="str">
        <f t="shared" si="1405"/>
        <v/>
      </c>
      <c r="AK1000" s="26" t="str">
        <f t="shared" si="1405"/>
        <v/>
      </c>
      <c r="AL1000" s="26" t="str">
        <f t="shared" si="1405"/>
        <v/>
      </c>
      <c r="AM1000" s="18" t="str">
        <f t="shared" si="1405"/>
        <v/>
      </c>
      <c r="AN1000" s="9"/>
      <c r="AO1000" s="152" t="str">
        <f t="shared" si="1379"/>
        <v/>
      </c>
      <c r="AP1000" s="150" t="str">
        <f t="shared" si="1322"/>
        <v/>
      </c>
      <c r="AQ1000" s="151" t="str">
        <f t="shared" si="1323"/>
        <v/>
      </c>
      <c r="AR1000" s="107" t="str">
        <f t="shared" si="1324"/>
        <v/>
      </c>
      <c r="AS1000" s="128" t="str">
        <f t="shared" si="1325"/>
        <v/>
      </c>
      <c r="AT1000" s="114" t="str">
        <f t="shared" si="1380"/>
        <v/>
      </c>
      <c r="AU1000" s="114" t="str">
        <f t="shared" si="1381"/>
        <v/>
      </c>
      <c r="AV1000" s="114" t="str">
        <f t="shared" si="1382"/>
        <v/>
      </c>
      <c r="AW1000" s="114" t="str">
        <f t="shared" si="1383"/>
        <v/>
      </c>
      <c r="AX1000" s="117" t="str">
        <f t="shared" si="1384"/>
        <v/>
      </c>
      <c r="AY1000" s="117" t="str">
        <f t="shared" si="1385"/>
        <v/>
      </c>
      <c r="AZ1000" s="111" t="str">
        <f t="shared" si="1386"/>
        <v/>
      </c>
      <c r="BA1000" s="133" t="str">
        <f t="shared" si="1387"/>
        <v/>
      </c>
      <c r="BB1000" s="126" t="str">
        <f t="shared" si="1326"/>
        <v/>
      </c>
      <c r="BC1000" s="126" t="str">
        <f t="shared" si="1327"/>
        <v/>
      </c>
      <c r="BD1000" s="127" t="str">
        <f t="shared" si="1328"/>
        <v/>
      </c>
      <c r="BE1000" s="115" t="str">
        <f t="shared" si="1329"/>
        <v/>
      </c>
      <c r="BF1000" s="148" t="str">
        <f t="shared" si="1330"/>
        <v/>
      </c>
      <c r="BG1000" s="126" t="str">
        <f t="shared" si="1331"/>
        <v/>
      </c>
      <c r="BH1000" s="126" t="str">
        <f t="shared" si="1332"/>
        <v/>
      </c>
      <c r="BI1000" s="126" t="str">
        <f t="shared" si="1333"/>
        <v/>
      </c>
      <c r="BJ1000" s="126" t="str">
        <f t="shared" si="1334"/>
        <v/>
      </c>
      <c r="BK1000" s="111" t="str">
        <f t="shared" si="1335"/>
        <v/>
      </c>
      <c r="BL1000" s="118" t="str">
        <f t="shared" si="1388"/>
        <v/>
      </c>
      <c r="BM1000" s="115" t="str">
        <f t="shared" si="1336"/>
        <v/>
      </c>
      <c r="BN1000" s="110" t="str">
        <f t="shared" si="1337"/>
        <v/>
      </c>
      <c r="BO1000" s="110" t="str">
        <f t="shared" si="1338"/>
        <v/>
      </c>
      <c r="BP1000" s="111" t="str">
        <f t="shared" si="1389"/>
        <v/>
      </c>
      <c r="BQ1000" s="110" t="str">
        <f t="shared" si="1390"/>
        <v/>
      </c>
      <c r="BR1000" s="153"/>
      <c r="BS1000" s="115" t="str">
        <f t="shared" si="1339"/>
        <v/>
      </c>
      <c r="BT1000" s="132" t="str">
        <f t="shared" si="1402"/>
        <v/>
      </c>
      <c r="BU1000" s="146" t="str">
        <f t="shared" si="1340"/>
        <v/>
      </c>
      <c r="BV1000" s="115" t="str">
        <f t="shared" si="1341"/>
        <v/>
      </c>
      <c r="BW1000" s="118" t="str">
        <f t="shared" si="1342"/>
        <v/>
      </c>
      <c r="BX1000" s="119"/>
      <c r="BY1000" s="111" t="str">
        <f t="shared" si="1343"/>
        <v/>
      </c>
      <c r="BZ1000" s="111" t="str">
        <f t="shared" si="1344"/>
        <v/>
      </c>
      <c r="CA1000" s="111" t="str">
        <f t="shared" si="1345"/>
        <v/>
      </c>
      <c r="CB1000" s="142" t="str">
        <f t="shared" si="1346"/>
        <v/>
      </c>
      <c r="CC1000" s="184" t="str">
        <f t="shared" si="1347"/>
        <v/>
      </c>
      <c r="CD1000" s="115" t="str">
        <f t="shared" si="1348"/>
        <v/>
      </c>
      <c r="CE1000" s="115" t="str">
        <f t="shared" si="1349"/>
        <v/>
      </c>
      <c r="CF1000" s="125" t="str">
        <f t="shared" si="1350"/>
        <v/>
      </c>
      <c r="CG1000" s="125" t="str">
        <f t="shared" si="1351"/>
        <v/>
      </c>
      <c r="CH1000" s="149" t="str">
        <f t="shared" si="1352"/>
        <v/>
      </c>
      <c r="CI1000" s="142" t="str">
        <f t="shared" si="1353"/>
        <v/>
      </c>
      <c r="CJ1000" s="119"/>
      <c r="CK1000" s="109"/>
      <c r="CL1000" s="166" t="str">
        <f t="shared" si="1354"/>
        <v/>
      </c>
      <c r="CM1000" s="166" t="str">
        <f t="shared" si="1355"/>
        <v/>
      </c>
      <c r="CN1000" s="163" t="str">
        <f t="shared" si="1356"/>
        <v/>
      </c>
      <c r="CO1000" s="164" t="str">
        <f t="shared" si="1357"/>
        <v/>
      </c>
      <c r="CP1000" s="109"/>
      <c r="CQ1000" s="163" t="str">
        <f t="shared" si="1358"/>
        <v/>
      </c>
      <c r="CR1000" s="163" t="str">
        <f t="shared" si="1359"/>
        <v/>
      </c>
      <c r="CS1000" s="109"/>
      <c r="CT1000" s="112" t="str">
        <f t="shared" si="1391"/>
        <v/>
      </c>
      <c r="CU1000" s="145" t="str">
        <f t="shared" si="1392"/>
        <v/>
      </c>
      <c r="CV1000" s="111" t="str">
        <f t="shared" si="1393"/>
        <v/>
      </c>
      <c r="CW1000" s="111" t="str">
        <f t="shared" si="1394"/>
        <v/>
      </c>
      <c r="CX1000" s="109" t="str">
        <f t="shared" si="1360"/>
        <v/>
      </c>
      <c r="CY1000" s="126" t="str">
        <f t="shared" si="1361"/>
        <v/>
      </c>
      <c r="CZ1000" s="126" t="str">
        <f t="shared" si="1362"/>
        <v/>
      </c>
      <c r="DA1000" s="126" t="str">
        <f t="shared" si="1363"/>
        <v/>
      </c>
      <c r="DB1000" s="145" t="str">
        <f t="shared" si="1364"/>
        <v/>
      </c>
      <c r="DC1000" s="143" t="str">
        <f t="shared" si="1365"/>
        <v/>
      </c>
      <c r="DD1000" s="121"/>
      <c r="DE1000" s="113" t="str">
        <f t="shared" si="1366"/>
        <v/>
      </c>
      <c r="DF1000" s="113" t="str">
        <f t="shared" si="1367"/>
        <v/>
      </c>
      <c r="DG1000" s="111" t="e">
        <f t="shared" si="1395"/>
        <v>#N/A</v>
      </c>
      <c r="DH1000" s="108" t="str">
        <f t="shared" si="1368"/>
        <v/>
      </c>
      <c r="DI1000" s="108" t="str">
        <f t="shared" si="1396"/>
        <v/>
      </c>
      <c r="DJ1000" s="108" t="str">
        <f t="shared" si="1397"/>
        <v/>
      </c>
      <c r="DK1000" s="108" t="str">
        <f t="shared" si="1400"/>
        <v/>
      </c>
      <c r="DL1000" s="108" t="str">
        <f t="shared" si="1398"/>
        <v/>
      </c>
      <c r="DM1000" s="108" t="str">
        <f t="shared" si="1399"/>
        <v/>
      </c>
      <c r="DN1000" s="103"/>
      <c r="DO1000" s="170" t="str">
        <f t="shared" si="1369"/>
        <v/>
      </c>
      <c r="DP1000" s="170" t="str">
        <f t="shared" si="1370"/>
        <v/>
      </c>
      <c r="DQ1000" s="170" t="str">
        <f t="shared" si="1371"/>
        <v/>
      </c>
      <c r="DR1000" s="55" t="str">
        <f t="shared" si="1372"/>
        <v/>
      </c>
      <c r="DS1000" s="55" t="str">
        <f t="shared" si="1373"/>
        <v/>
      </c>
      <c r="DT1000" s="173" t="str">
        <f t="shared" si="1374"/>
        <v/>
      </c>
      <c r="DU1000" s="55" t="str">
        <f t="shared" si="1375"/>
        <v/>
      </c>
      <c r="DV1000" s="21" t="str">
        <f t="shared" si="1376"/>
        <v/>
      </c>
      <c r="DW1000" s="11" t="str">
        <f t="shared" si="1401"/>
        <v/>
      </c>
      <c r="DX1000" s="12" t="str">
        <f t="shared" si="1377"/>
        <v/>
      </c>
      <c r="DY1000" s="15"/>
    </row>
    <row r="1001" spans="1:136" s="92" customFormat="1" ht="19.899999999999999" customHeight="1" thickTop="1" thickBot="1" x14ac:dyDescent="0.3">
      <c r="A1001" s="101"/>
      <c r="B1001" s="207"/>
      <c r="C1001" s="208"/>
      <c r="D1001" s="207"/>
      <c r="E1001" s="208"/>
      <c r="F1001" s="209"/>
      <c r="G1001" s="210"/>
      <c r="H1001" s="207"/>
      <c r="I1001" s="207"/>
      <c r="J1001" s="211"/>
      <c r="K1001" s="211"/>
      <c r="L1001" s="211"/>
      <c r="M1001" s="40"/>
      <c r="N1001" s="10"/>
      <c r="O1001" s="102"/>
      <c r="P1001" s="26" t="e">
        <f t="shared" ref="P1001:Y1001" si="1407">IF(SG_or_BG_entered="","",Previous)</f>
        <v>#VALUE!</v>
      </c>
      <c r="Q1001" s="26" t="e">
        <f t="shared" si="1407"/>
        <v>#VALUE!</v>
      </c>
      <c r="R1001" s="26" t="e">
        <f t="shared" si="1407"/>
        <v>#VALUE!</v>
      </c>
      <c r="S1001" s="26" t="e">
        <f t="shared" si="1407"/>
        <v>#VALUE!</v>
      </c>
      <c r="T1001" s="26" t="e">
        <f t="shared" si="1407"/>
        <v>#VALUE!</v>
      </c>
      <c r="U1001" s="157" t="e">
        <f t="shared" si="1407"/>
        <v>#VALUE!</v>
      </c>
      <c r="V1001" s="26" t="e">
        <f t="shared" si="1407"/>
        <v>#VALUE!</v>
      </c>
      <c r="W1001" s="26" t="e">
        <f t="shared" si="1407"/>
        <v>#VALUE!</v>
      </c>
      <c r="X1001" s="26" t="e">
        <f t="shared" si="1407"/>
        <v>#VALUE!</v>
      </c>
      <c r="Y1001" s="24" t="e">
        <f t="shared" si="1407"/>
        <v>#VALUE!</v>
      </c>
      <c r="Z1001" s="18" t="e">
        <f t="shared" ref="Z1001:AM1001" si="1408">IF(SG_or_BG_entered="","",Previous)</f>
        <v>#VALUE!</v>
      </c>
      <c r="AA1001" s="24" t="e">
        <f t="shared" si="1408"/>
        <v>#VALUE!</v>
      </c>
      <c r="AB1001" s="24" t="e">
        <f t="shared" si="1408"/>
        <v>#VALUE!</v>
      </c>
      <c r="AC1001" s="26" t="e">
        <f t="shared" si="1408"/>
        <v>#VALUE!</v>
      </c>
      <c r="AD1001" s="33" t="e">
        <f t="shared" si="1408"/>
        <v>#VALUE!</v>
      </c>
      <c r="AE1001" s="24" t="e">
        <f t="shared" si="1408"/>
        <v>#VALUE!</v>
      </c>
      <c r="AF1001" s="26" t="e">
        <f t="shared" si="1408"/>
        <v>#VALUE!</v>
      </c>
      <c r="AG1001" s="24" t="e">
        <f t="shared" si="1408"/>
        <v>#VALUE!</v>
      </c>
      <c r="AH1001" s="26" t="e">
        <f t="shared" si="1408"/>
        <v>#VALUE!</v>
      </c>
      <c r="AI1001" s="26" t="e">
        <f t="shared" si="1408"/>
        <v>#VALUE!</v>
      </c>
      <c r="AJ1001" s="26" t="e">
        <f t="shared" si="1408"/>
        <v>#VALUE!</v>
      </c>
      <c r="AK1001" s="26" t="e">
        <f t="shared" ref="AK1001:AL1001" si="1409">IF(SG_or_BG_entered="","",Previous)</f>
        <v>#VALUE!</v>
      </c>
      <c r="AL1001" s="26" t="e">
        <f t="shared" si="1409"/>
        <v>#VALUE!</v>
      </c>
      <c r="AM1001" s="18" t="e">
        <f t="shared" si="1408"/>
        <v>#VALUE!</v>
      </c>
      <c r="AN1001" s="9"/>
      <c r="AO1001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1001" s="150" t="str">
        <f t="shared" ref="AP1001:AP1004" si="1410">IF(ISNUMBER(Sensor_Glucose),1*Sensor_Glucose,"")</f>
        <v/>
      </c>
      <c r="AQ1001" s="151" t="str">
        <f t="shared" ref="AQ1001:AQ1004" si="1411">IF(ISNUMBER(Sensor_Glucose),OnePtCF*Sensor_Glucose,"")</f>
        <v/>
      </c>
      <c r="AR1001" s="107" t="e">
        <f t="shared" ref="AR1001:AR1004" si="1412">IF(Sensor_Glucose="","",IF(OnePointOpt,1*Post_Cal_Sensor_Glucose,1*Pre_Cal_Sensor_Glucose))</f>
        <v>#VALUE!</v>
      </c>
      <c r="AS1001" s="128" t="str">
        <f t="shared" ref="AS1001:AS1004" si="1413">IF(ISNUMBER(Meter_Glucose),1*Meter_Glucose,IF(ISNUMBER(Sensor_Glucose),1*SG_to_Use,""))</f>
        <v/>
      </c>
      <c r="AT1001" s="129"/>
      <c r="AU1001" s="129"/>
      <c r="AV1001" s="129"/>
      <c r="AW1001" s="129"/>
      <c r="AX1001" s="116"/>
      <c r="AY1001" s="116"/>
      <c r="AZ1001" s="134" t="e">
        <f>IF(AND(AR1001="",E1001=""),"",0)</f>
        <v>#VALUE!</v>
      </c>
      <c r="BA1001" s="135" t="e">
        <f>IF(SG_or_BG_entered="","",1*Glucose_To_Use)</f>
        <v>#VALUE!</v>
      </c>
      <c r="BB1001" s="126" t="str">
        <f t="shared" ref="BB1001:BB1004" si="1414">IF(ISNUMBER(SG_or_BG_entered),1*Target_High,"")</f>
        <v/>
      </c>
      <c r="BC1001" s="126" t="str">
        <f t="shared" ref="BC1001:BC1004" si="1415">IF(ISNUMBER(SG_or_BG_entered),(Target_High+Target_Low)/2,"")</f>
        <v/>
      </c>
      <c r="BD1001" s="127" t="str">
        <f t="shared" ref="BD1001:BD1004" si="1416">IF(ISNUMBER(SG_or_BG_entered),1000*Kp_U_Kg_hr_per_mg_dL,"")</f>
        <v/>
      </c>
      <c r="BE1001" s="115" t="e">
        <f t="shared" ref="BE1001:BE1004" si="1417">IF(SG_or_BG_entered="","",K_P*(Glucose_To_Use-Target))</f>
        <v>#VALUE!</v>
      </c>
      <c r="BF1001" s="148" t="e">
        <f t="shared" ref="BF1001:BF1004" si="1418">IF(SG_or_BG_entered="","",K_P/T_I)</f>
        <v>#VALUE!</v>
      </c>
      <c r="BG1001" s="126" t="str">
        <f t="shared" ref="BG1001:BG1004" si="1419">IF(ISNUMBER(SG_or_BG_entered),1*Target_Low,"")</f>
        <v/>
      </c>
      <c r="BH1001" s="126" t="str">
        <f t="shared" ref="BH1001:BH1004" si="1420">IF(ISNUMBER(SG_or_BG_entered),1*Target_High,"")</f>
        <v/>
      </c>
      <c r="BI1001" s="126" t="e">
        <f t="shared" ref="BI1001:BI1004" si="1421">IF(SG_or_BG_entered="","",K_P*(Target-WP_Low))</f>
        <v>#VALUE!</v>
      </c>
      <c r="BJ1001" s="126" t="e">
        <f t="shared" ref="BJ1001:BJ1004" si="1422">IF(SG_or_BG_entered="","",1000*Ins_Max_Target)</f>
        <v>#VALUE!</v>
      </c>
      <c r="BK1001" s="111" t="e">
        <f t="shared" ref="BK1001:BK1004" si="1423">IF(SG_or_BG_entered="","",
  IF(Glucose_To_Use&gt;=WP_High,1*IWP_High,
  IF(Glucose_To_Use&gt;=WP_Low,1*IWP_Low+(Glucose_To_Use-WP_Low)/(WP_High-WP_Low)*(IWP_High-IWP_Low),
  1*IWP_Low)))</f>
        <v>#VALUE!</v>
      </c>
      <c r="BL1001" s="136" t="e">
        <f>IF(SG_or_BG_entered="","",0)</f>
        <v>#VALUE!</v>
      </c>
      <c r="BM1001" s="115" t="e">
        <f t="shared" ref="BM1001:BM1004" si="1424">IF(SG_or_BG_entered="","",K_P*T_D*dGdt)</f>
        <v>#VALUE!</v>
      </c>
      <c r="BN1001" s="110" t="e">
        <f t="shared" ref="BN1001:BN1004" si="1425">IF(SG_or_BG_entered="","",(P_con+I_con+D_con)/1000)</f>
        <v>#VALUE!</v>
      </c>
      <c r="BO1001" s="110" t="e">
        <f t="shared" ref="BO1001:BO1004" si="1426">IF(SG_or_BG_entered="","",ROUND(MIN(1*Ins_Rate_Max,IF(1*Unconstrained_PID&lt;1*Min_Change_Absolute/2,0,1*Unconstrained_PID)),2))</f>
        <v>#VALUE!</v>
      </c>
      <c r="BP1001" s="138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Q1001" s="137" t="e">
        <f>IF(SG_or_BG_entered="","",
  IF(Rec_PID_Rate=TRUE,1*PID,0))</f>
        <v>#VALUE!</v>
      </c>
      <c r="BR1001" s="153"/>
      <c r="BS1001" s="115" t="e">
        <f t="shared" ref="BS1001:BS1004" si="1427">IF(SG_or_BG_entered="","",K_P*(der_adj_glc-INDEX(G_Rescue_Target,n))/1000)</f>
        <v>#VALUE!</v>
      </c>
      <c r="BT1001" s="147"/>
      <c r="BU1001" s="146" t="e">
        <f t="shared" ref="BU1001:BU1004" si="1428">IF(SG_or_BG_entered="","",
     IF(ISNUMBER(N_consecutive_boluses),1+N_consecutive_boluses,1))</f>
        <v>#VALUE!</v>
      </c>
      <c r="BV1001" s="115" t="e">
        <f t="shared" ref="BV1001:BV1004" si="1429">IF(SG_or_BG_entered="","",IF(OR(PID_Glc&gt;-Min_Change_Absolute/2,der_adj_glc&gt;der_adj_glc_2_rescue),0,-PID_Glc*(K_glc_inc*K_Glc/25/10*60)*BodyWeight))</f>
        <v>#VALUE!</v>
      </c>
      <c r="BW1001" s="118" t="e">
        <f t="shared" ref="BW1001:BW1004" si="1430">IF(OR(D25_Inf_Rate="",D25_Inf_Rate=0),"",D25_Inf_Rate*Inf_2_Bolus/60)</f>
        <v>#VALUE!</v>
      </c>
      <c r="BX1001" s="119"/>
      <c r="BY1001" s="111" t="e">
        <f t="shared" ref="BY1001:BY1004" si="143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Z1001" s="111" t="e">
        <f t="shared" ref="BZ1001:BZ1004" si="143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CA1001" s="111" t="e">
        <f t="shared" ref="CA1001:CA1004" si="143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CB1001" s="142" t="e">
        <f t="shared" ref="CB1001:CB1004" si="1434">IF(SG_or_BG_entered="","",
  IF(ISNUMBER(Glucose_Override),1*Override_D25_Bolus,
  IF(ISNUMBER(Glc_Bolus),1*Glc_Bolus,"")))</f>
        <v>#VALUE!</v>
      </c>
      <c r="CC1001" s="184" t="e">
        <f t="shared" ref="CC1001:CC1004" si="1435">IF(SG_or_BG_entered="","",
IF(Insulin_Override,1*Override_Insulin_Rate,IF(Glucose_Override,-Override_D25_Bolus/BodyWeight/(K_Glc/25/10*60)/(Inf_2_Bolus/60),"")))</f>
        <v>#VALUE!</v>
      </c>
      <c r="CD1001" s="115" t="e">
        <f t="shared" ref="CD1001:CD1004" si="1436">IF(Override_PID="","",MAX(0,Override_PID*1000-P_con-D_con))</f>
        <v>#VALUE!</v>
      </c>
      <c r="CE1001" s="115" t="e">
        <f t="shared" ref="CE1001:CE1004" si="1437">IF(SG_or_BG_entered="","",
  IF(Override_I="",1*I_con,1*Override_I))</f>
        <v>#VALUE!</v>
      </c>
      <c r="CF1001" s="125" t="e">
        <f t="shared" ref="CF1001:CF1004" si="1438">IF(SG_or_BG_entered="","",IF(I_con&gt;=IWP_High,TRUE,FALSE))</f>
        <v>#VALUE!</v>
      </c>
      <c r="CG1001" s="125" t="e">
        <f t="shared" ref="CG1001:CG1004" si="1439">IF(SG_or_BG_entered="","",IF(PID&gt;=Ins_Rate_Max,TRUE,FALSE))</f>
        <v>#VALUE!</v>
      </c>
      <c r="CH1001" s="149" t="e">
        <f t="shared" ref="CH1001:CH1004" si="1440">IF(SG_or_BG_entered="","",
IF(ISNUMBER(Override_PID),1*Override_Insulin_Rate,1*PID_Rate))</f>
        <v>#VALUE!</v>
      </c>
      <c r="CI1001" s="142" t="e">
        <f t="shared" ref="CI1001:CI1004" si="1441">IF(SG_or_BG_entered="","",
IF(Override_Error=TRUE,#N/A,ROUND(PID_U_per_kg_per_h_to_Use/Ins_Inf_Con*BodyWeight,2)))</f>
        <v>#VALUE!</v>
      </c>
      <c r="CJ1001" s="119"/>
      <c r="CK1001" s="109"/>
      <c r="CL1001" s="166" t="e">
        <f t="shared" ref="CL1001:CL1004" si="1442">IF(SG_or_BG_entered="","",
IF(ROW(A1001)=2,0,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#VALUE!</v>
      </c>
      <c r="CM1001" s="166" t="e">
        <f t="shared" ref="CM1001:CM1004" si="1443">IF(SG_or_BG_entered="","",
IF(ROW(A1001)=2,0,IF(PID_U_per_kg_per_h_to_Use&lt;&gt;0,0,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#VALUE!</v>
      </c>
      <c r="CN1001" s="163" t="e">
        <f t="shared" ref="CN1001:CN1004" si="1444">IF(SG_or_BG_entered="","",
IF(ROW(A1001)=2,FALSE,
       IF(AND(INDEX(Glucose_To_Use,n)&gt;60,INDEX(Glucose_To_Use,n-1)&gt;60),TRUE,FALSE)
))</f>
        <v>#VALUE!</v>
      </c>
      <c r="CO1001" s="164" t="e">
        <f t="shared" ref="CO1001:CO1004" si="1445">IF(SG_or_BG_entered="","",
  IF(Observation_Mode_Status=1,TRUE,FALSE)
)</f>
        <v>#VALUE!</v>
      </c>
      <c r="CP1001" s="109"/>
      <c r="CQ1001" s="163" t="e">
        <f t="shared" ref="CQ1001:CQ1004" si="1446">IF(SG_or_BG_entered="","",
IF(INDEX(Acetaminophen_Mode_Initialized,n)=1,0,
IF(AND(ROW(A1001)=2,ISBLANK(INDEX(Acetaminophen_Mode_Initialized,n))),"",
IF(NOT(ISNUMBER(INDEX(Time_Since_Acetaminophen_Mode_Initialized,n-1))),"",
INDEX(unconstrained_meter_DT,n)/60+INDEX(Time_Since_Acetaminophen_Mode_Initialized,n-1)
))))</f>
        <v>#VALUE!</v>
      </c>
      <c r="CR1001" s="163" t="e">
        <f t="shared" ref="CR1001:CR1004" si="144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#VALUE!</v>
      </c>
      <c r="CS1001" s="109"/>
      <c r="CT1001" s="124" t="b">
        <v>0</v>
      </c>
      <c r="CU1001" s="144" t="e">
        <f>IF(SG_or_BG_entered="","",60*d_T_Max_Ins_On)</f>
        <v>#VALUE!</v>
      </c>
      <c r="CV1001" s="120">
        <v>0</v>
      </c>
      <c r="CW1001" s="124" t="b">
        <v>0</v>
      </c>
      <c r="CX1001" s="109" t="e">
        <f t="shared" ref="CX1001:CX1004" si="1448">IF(SG_or_BG_entered="","",IF(ISNUMBER(Glc_Bolus_To_Use),TRUE,FALSE))</f>
        <v>#VALUE!</v>
      </c>
      <c r="CY1001" s="126" t="str">
        <f t="shared" ref="CY1001:CY1004" si="1449">IF(ISNUMBER(SG_or_BG_entered), dT_SG1*60,"")</f>
        <v/>
      </c>
      <c r="CZ1001" s="126" t="str">
        <f t="shared" ref="CZ1001:CZ1004" si="1450">IF(ISNUMBER(SG_or_BG_entered), dT_SG2*60,"")</f>
        <v/>
      </c>
      <c r="DA1001" s="126" t="str">
        <f t="shared" ref="DA1001:DA1004" si="1451">IF(ISNUMBER(SG_or_BG_entered), dT_in_Observation_Mode_hr*60,"")</f>
        <v/>
      </c>
      <c r="DB1001" s="145" t="e">
        <f t="shared" ref="DB1001:DB1004" si="145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#VALUE!</v>
      </c>
      <c r="DC1001" s="143" t="str">
        <f t="shared" ref="DC1001:DC1004" si="1453">IF(ISNUMBER(Time_accepted),Time_accepted+TIME(0,dT_minutes,0),"")</f>
        <v/>
      </c>
      <c r="DD1001" s="121"/>
      <c r="DE1001" s="113" t="str">
        <f t="shared" ref="DE1001:DE1004" si="1454">IF(AND(NOT(ISNUMBER(C1001)),NOT(ISNUMBER(E1001))),"",IF(AND(ISNUMBER(C1001),NOT(ISNUMBER(E1001))),CH1001,IF(ISNUMBER(DE1001),DE1001,"")))</f>
        <v/>
      </c>
      <c r="DF1001" s="113" t="str">
        <f t="shared" ref="DF1001:DF1004" si="1455">IF(ISNUMBER(Meter_Glucose),PID_Rate,"")</f>
        <v/>
      </c>
      <c r="DG1001" s="123"/>
      <c r="DH1001" s="108" t="str">
        <f t="shared" ref="DH1001:DH1004" si="145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001" s="139" t="e">
        <f>AND(ISNUMBER(CH1001),CH1001&gt;0)</f>
        <v>#VALUE!</v>
      </c>
      <c r="DJ1001" s="140" t="b">
        <f>IF(ISNUMBER(DE1001),TRUE,FALSE)</f>
        <v>0</v>
      </c>
      <c r="DK1001" s="108" t="e">
        <f>IF(SG_or_BG_entered="","",IF(AND(ISNUMBER(C1001),ISNUMBER(CH1000),ISNUMBER(B1001)),IF(DI1000,TRUE,FALSE)))</f>
        <v>#VALUE!</v>
      </c>
      <c r="DL1001" s="140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DM1001" s="141" t="b">
        <v>1</v>
      </c>
      <c r="DN1001" s="103"/>
      <c r="DO1001" s="171"/>
      <c r="DP1001" s="170"/>
      <c r="DQ1001" s="170"/>
      <c r="DR1001" s="104"/>
      <c r="DS1001" s="104"/>
      <c r="DT1001" s="174"/>
      <c r="DU1001" s="104"/>
      <c r="DV1001" s="105"/>
      <c r="DW1001" s="105"/>
      <c r="DX1001" s="106"/>
      <c r="DY1001" s="15"/>
      <c r="DZ1001" s="16"/>
      <c r="EA1001" s="16"/>
      <c r="EB1001" s="16"/>
      <c r="EC1001" s="16"/>
      <c r="ED1001" s="16"/>
      <c r="EF1001" s="16"/>
    </row>
    <row r="1002" spans="1:136" ht="16.5" thickTop="1" thickBot="1" x14ac:dyDescent="0.3">
      <c r="P1002" s="97">
        <f>P_OnePoint</f>
        <v>0</v>
      </c>
      <c r="Q1002" s="28">
        <f>P_BGLow</f>
        <v>80</v>
      </c>
      <c r="R1002" s="28">
        <f>P_BGHigh</f>
        <v>110</v>
      </c>
      <c r="S1002" s="28">
        <f>P_MinDerTime</f>
        <v>30</v>
      </c>
      <c r="T1002" s="28">
        <f>P_MaxIntTime</f>
        <v>60</v>
      </c>
      <c r="U1002" s="156">
        <f>P_KP</f>
        <v>6.4999999999999997E-4</v>
      </c>
      <c r="V1002" s="28">
        <f>P_TI</f>
        <v>300</v>
      </c>
      <c r="W1002" s="28">
        <f>P_TD</f>
        <v>30</v>
      </c>
      <c r="X1002" s="28">
        <f>P_KGlu</f>
        <v>50</v>
      </c>
      <c r="Y1002" s="19">
        <f>P_MinInsChgAbs</f>
        <v>0.01</v>
      </c>
      <c r="Z1002" s="98">
        <f>P_MinInsChgRel</f>
        <v>0.2</v>
      </c>
      <c r="AA1002" s="19">
        <f>P_Imax</f>
        <v>0.2</v>
      </c>
      <c r="AB1002" s="19">
        <f>P_PIDMax</f>
        <v>0.3</v>
      </c>
      <c r="AC1002" s="28">
        <f>P_TriggerDextrose</f>
        <v>60</v>
      </c>
      <c r="AD1002" s="32">
        <f>P_BW</f>
        <v>35.299999999999997</v>
      </c>
      <c r="AE1002" s="19">
        <f>P_InsConc</f>
        <v>1</v>
      </c>
      <c r="AF1002" s="28">
        <f>P_GluRescueTarget</f>
        <v>95</v>
      </c>
      <c r="AG1002" s="19">
        <f>P_SGdT1</f>
        <v>0.5</v>
      </c>
      <c r="AH1002" s="28">
        <f>P_SGdT2</f>
        <v>1</v>
      </c>
      <c r="AI1002" s="28">
        <f>P_GGdT1</f>
        <v>2</v>
      </c>
      <c r="AJ1002" s="28">
        <f>P_GGdT2</f>
        <v>6</v>
      </c>
      <c r="AK1002" s="28">
        <f>P_dT_for_OM</f>
        <v>12</v>
      </c>
      <c r="AL1002" s="28">
        <f>P_dT_in_OM</f>
        <v>6</v>
      </c>
      <c r="AM1002" s="98">
        <f>P_ForceCal</f>
        <v>0.2</v>
      </c>
      <c r="AN1002" s="9"/>
      <c r="AO1002" s="152" t="e">
        <f t="shared" ref="AO1002:AO1004" si="145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AO1001))))</f>
        <v>#VALUE!</v>
      </c>
      <c r="AP1002" s="150" t="str">
        <f t="shared" si="1410"/>
        <v/>
      </c>
      <c r="AQ1002" s="151" t="str">
        <f t="shared" si="1411"/>
        <v/>
      </c>
      <c r="AR1002" s="107" t="e">
        <f t="shared" si="1412"/>
        <v>#VALUE!</v>
      </c>
      <c r="AS1002" s="128" t="str">
        <f t="shared" si="1413"/>
        <v/>
      </c>
      <c r="AT1002" s="114" t="e">
        <f t="shared" ref="AT1002:AT1004" si="1458">IF(SG_or_BG_entered="","",
  IF(INDEX(Sensor_Time,n)&gt;INDEX(Sensor_Time,n-1),ROUND((INDEX(Sensor_Time,n)-INDEX(Sensor_Time,n-1))*24*60,0),#N/A))</f>
        <v>#VALUE!</v>
      </c>
      <c r="AU1002" s="114" t="str">
        <f t="shared" ref="AU1002:AU1004" si="1459">IF(ISNUMBER(unconstrained_sensor_DT),IF(unconstrained_sensor_DT&lt;Min_Der_Interval,Min_Der_Interval,1*unconstrained_sensor_DT),"")</f>
        <v/>
      </c>
      <c r="AV1002" s="114" t="str">
        <f t="shared" ref="AV1002:AV1004" si="1460">IF(AND(ISNUMBER(INDEX(Meter_Time,n)),ISNUMBER(INDEX(Meter_Time,n-1))), (INDEX(Meter_Time,n)-INDEX(Meter_Time,n-1))*24*60,"")</f>
        <v/>
      </c>
      <c r="AW1002" s="114" t="e">
        <f t="shared" ref="AW1002:AW1004" si="1461">IF(unconstrained_meter_DT="","",IF(1*unconstrained_meter_DT&lt;1*Min_Der_Interval,1*Min_Der_Interval,1*unconstrained_meter_DT))</f>
        <v>#VALUE!</v>
      </c>
      <c r="AX1002" s="117" t="e">
        <f t="shared" ref="AX1002:AX1004" si="1462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Y1002" s="117" t="e">
        <f t="shared" ref="AY1002:AY1004" si="146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Z1002" s="111" t="e">
        <f t="shared" ref="AZ1002:AZ1004" si="1464">IF(SG_or_BG_entered="","",
IF(ISNUMBER(INDEX(Glc_Bolus_To_Use,n-1)),0,
IF(ISNUMBER(dBGdt),1*dBGdt,
IF(ISNUMBER(dSGdt),1*dSGdt,
""))))</f>
        <v>#VALUE!</v>
      </c>
      <c r="BA1002" s="133" t="e">
        <f t="shared" ref="BA1002:BA1004" si="1465">IF(SG_or_BG_entered="","",Glucose_To_Use+T_D*dGdt)</f>
        <v>#VALUE!</v>
      </c>
      <c r="BB1002" s="126" t="str">
        <f t="shared" si="1414"/>
        <v/>
      </c>
      <c r="BC1002" s="126" t="str">
        <f t="shared" si="1415"/>
        <v/>
      </c>
      <c r="BD1002" s="127" t="str">
        <f t="shared" si="1416"/>
        <v/>
      </c>
      <c r="BE1002" s="115" t="e">
        <f t="shared" si="1417"/>
        <v>#VALUE!</v>
      </c>
      <c r="BF1002" s="148" t="e">
        <f t="shared" si="1418"/>
        <v>#VALUE!</v>
      </c>
      <c r="BG1002" s="126" t="str">
        <f t="shared" si="1419"/>
        <v/>
      </c>
      <c r="BH1002" s="126" t="str">
        <f t="shared" si="1420"/>
        <v/>
      </c>
      <c r="BI1002" s="126" t="e">
        <f t="shared" si="1421"/>
        <v>#VALUE!</v>
      </c>
      <c r="BJ1002" s="126" t="e">
        <f t="shared" si="1422"/>
        <v>#VALUE!</v>
      </c>
      <c r="BK1002" s="111" t="e">
        <f t="shared" si="1423"/>
        <v>#VALUE!</v>
      </c>
      <c r="BL1002" s="118" t="e">
        <f t="shared" ref="BL1002:BL1004" si="146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M1002" s="115" t="e">
        <f t="shared" si="1424"/>
        <v>#VALUE!</v>
      </c>
      <c r="BN1002" s="110" t="e">
        <f t="shared" si="1425"/>
        <v>#VALUE!</v>
      </c>
      <c r="BO1002" s="110" t="e">
        <f t="shared" si="1426"/>
        <v>#VALUE!</v>
      </c>
      <c r="BP1002" s="111" t="e">
        <f t="shared" ref="BP1002:BP1004" si="146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Q1002" s="110" t="e">
        <f t="shared" ref="BQ1002:BQ1004" si="1468">IF(SG_or_BG_entered="","",
  IF(Rec_PID_Rate=TRUE,1*PID,INDEX(PID_U_per_kg_per_h_to_Use,n-1)))</f>
        <v>#VALUE!</v>
      </c>
      <c r="BR1002" s="153"/>
      <c r="BS1002" s="115" t="e">
        <f t="shared" si="1427"/>
        <v>#VALUE!</v>
      </c>
      <c r="BT1002" s="130" t="str">
        <f>IF(ISNUMBER(INDEX(D25_bolus,n-1)),1,"")</f>
        <v/>
      </c>
      <c r="BU1002" s="146" t="e">
        <f t="shared" si="1428"/>
        <v>#VALUE!</v>
      </c>
      <c r="BV1002" s="115" t="e">
        <f t="shared" si="1429"/>
        <v>#VALUE!</v>
      </c>
      <c r="BW1002" s="118" t="e">
        <f t="shared" si="1430"/>
        <v>#VALUE!</v>
      </c>
      <c r="BX1002" s="119"/>
      <c r="BY1002" s="111" t="e">
        <f t="shared" si="1431"/>
        <v>#VALUE!</v>
      </c>
      <c r="BZ1002" s="111" t="e">
        <f t="shared" si="1432"/>
        <v>#VALUE!</v>
      </c>
      <c r="CA1002" s="111" t="e">
        <f t="shared" si="1433"/>
        <v>#VALUE!</v>
      </c>
      <c r="CB1002" s="142" t="e">
        <f t="shared" si="1434"/>
        <v>#VALUE!</v>
      </c>
      <c r="CC1002" s="184" t="e">
        <f t="shared" si="1435"/>
        <v>#VALUE!</v>
      </c>
      <c r="CD1002" s="115" t="e">
        <f t="shared" si="1436"/>
        <v>#VALUE!</v>
      </c>
      <c r="CE1002" s="115" t="e">
        <f t="shared" si="1437"/>
        <v>#VALUE!</v>
      </c>
      <c r="CF1002" s="125" t="e">
        <f t="shared" si="1438"/>
        <v>#VALUE!</v>
      </c>
      <c r="CG1002" s="125" t="e">
        <f t="shared" si="1439"/>
        <v>#VALUE!</v>
      </c>
      <c r="CH1002" s="149" t="e">
        <f t="shared" si="1440"/>
        <v>#VALUE!</v>
      </c>
      <c r="CI1002" s="142" t="e">
        <f t="shared" si="1441"/>
        <v>#VALUE!</v>
      </c>
      <c r="CJ1002" s="119"/>
      <c r="CK1002" s="109"/>
      <c r="CL1002" s="166" t="e">
        <f t="shared" si="1442"/>
        <v>#VALUE!</v>
      </c>
      <c r="CM1002" s="166" t="e">
        <f t="shared" si="1443"/>
        <v>#VALUE!</v>
      </c>
      <c r="CN1002" s="163" t="e">
        <f t="shared" si="1444"/>
        <v>#VALUE!</v>
      </c>
      <c r="CO1002" s="164" t="e">
        <f t="shared" si="1445"/>
        <v>#VALUE!</v>
      </c>
      <c r="CP1002" s="109"/>
      <c r="CQ1002" s="163" t="e">
        <f t="shared" si="1446"/>
        <v>#VALUE!</v>
      </c>
      <c r="CR1002" s="163" t="e">
        <f t="shared" si="1447"/>
        <v>#VALUE!</v>
      </c>
      <c r="CS1002" s="109"/>
      <c r="CT1002" s="112" t="e">
        <f t="shared" ref="CT1002:CT1004" si="1469">IF(SG_or_BG_entered="","",
  IF(AND(ISNUMBER(Meter_Glucose),ISNUMBER(Sensor_Glucose)),
  IF(ABS(Meter_Glucose-Sensor_Glucose)/Meter_Glucose&gt;=Min_Diff_4_Cal,TRUE,FALSE),
  ""))</f>
        <v>#VALUE!</v>
      </c>
      <c r="CU1002" s="145" t="e">
        <f t="shared" ref="CU1002:CU1004" si="1470">IF(SG_or_BG_entered="","",
  (INDEX(Sensor_Time,n)-INDEX(Sensor_Time,n-1))*24*60+IF(ISNUMBER(INDEX(Meter_Glucose,n-1)),0,Previous))</f>
        <v>#VALUE!</v>
      </c>
      <c r="CV1002" s="111" t="e">
        <f t="shared" ref="CV1002:CV1004" si="147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W1002" s="111" t="str">
        <f t="shared" ref="CW1002:CW1004" si="1472">IF(ISNUMBER(SG_or_BG_entered),IF(AND(ISNUMBER(Meter_Glucose),time_since_calibration&gt;5),TRUE,FALSE),"")</f>
        <v/>
      </c>
      <c r="CX1002" s="109" t="e">
        <f t="shared" si="1448"/>
        <v>#VALUE!</v>
      </c>
      <c r="CY1002" s="126" t="str">
        <f t="shared" si="1449"/>
        <v/>
      </c>
      <c r="CZ1002" s="126" t="str">
        <f t="shared" si="1450"/>
        <v/>
      </c>
      <c r="DA1002" s="126" t="str">
        <f t="shared" si="1451"/>
        <v/>
      </c>
      <c r="DB1002" s="145" t="e">
        <f t="shared" si="1452"/>
        <v>#VALUE!</v>
      </c>
      <c r="DC1002" s="143" t="str">
        <f t="shared" si="1453"/>
        <v/>
      </c>
      <c r="DD1002" s="122"/>
      <c r="DE1002" s="113" t="str">
        <f t="shared" si="1454"/>
        <v/>
      </c>
      <c r="DF1002" s="113" t="str">
        <f t="shared" si="1455"/>
        <v/>
      </c>
      <c r="DG1002" s="111" t="e">
        <f t="shared" ref="DG1002:DG1004" si="1473">IF(SG_or_BG_entered="",#N/A,IF(OR(INDEX(cal_4_SG_perror,n),INDEX(Cal_4_time_limit,n)),TRUE,#N/A))</f>
        <v>#VALUE!</v>
      </c>
      <c r="DH1002" s="108" t="str">
        <f t="shared" si="1456"/>
        <v/>
      </c>
      <c r="DI1002" s="108" t="e">
        <f t="shared" ref="DI1002:DI1004" si="147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DJ1002" s="108" t="e">
        <f t="shared" ref="DJ1002:DJ1004" si="1475">IF(SG_or_BG_entered="","",
   IF(AND(ISNUMBER(SG_Insulin_Rate),NOT(SG_Insulin_Rate=INDEX(PID_U_per_kg_per_h_to_Use,n-1))),TRUE,FALSE))</f>
        <v>#VALUE!</v>
      </c>
      <c r="DK1002" s="108" t="e">
        <f>IF(SG_or_BG_entered="","",IF(
       AND((INDEX(Sensor_Time,n)-INDEX(Sensor_Time,n-1))&gt;0.75/24,
                   INDEX(PID_U_per_kg_per_h_to_Use,n-1)&gt;0),
TRUE,FALSE))</f>
        <v>#VALUE!</v>
      </c>
      <c r="DL1002" s="108" t="e">
        <f t="shared" ref="DL1002:DL1004" si="147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DM1002" s="108" t="e">
        <f t="shared" ref="DM1002:DM1004" si="1477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DN1002" s="103"/>
      <c r="DP1002" s="170"/>
      <c r="DQ1002" s="170"/>
    </row>
    <row r="1003" spans="1:136" ht="15.75" thickBot="1" x14ac:dyDescent="0.3">
      <c r="AN1003" s="9"/>
      <c r="AO1003" s="152" t="e">
        <f t="shared" si="1457"/>
        <v>#VALUE!</v>
      </c>
      <c r="AP1003" s="150" t="str">
        <f t="shared" si="1410"/>
        <v/>
      </c>
      <c r="AQ1003" s="151" t="str">
        <f t="shared" si="1411"/>
        <v/>
      </c>
      <c r="AR1003" s="107" t="e">
        <f t="shared" si="1412"/>
        <v>#VALUE!</v>
      </c>
      <c r="AS1003" s="128" t="str">
        <f t="shared" si="1413"/>
        <v/>
      </c>
      <c r="AT1003" s="114" t="e">
        <f t="shared" si="1458"/>
        <v>#VALUE!</v>
      </c>
      <c r="AU1003" s="114" t="str">
        <f t="shared" si="1459"/>
        <v/>
      </c>
      <c r="AV1003" s="114" t="str">
        <f t="shared" si="1460"/>
        <v/>
      </c>
      <c r="AW1003" s="114" t="e">
        <f t="shared" si="1461"/>
        <v>#VALUE!</v>
      </c>
      <c r="AX1003" s="117" t="e">
        <f t="shared" si="1462"/>
        <v>#VALUE!</v>
      </c>
      <c r="AY1003" s="117" t="e">
        <f t="shared" si="1463"/>
        <v>#VALUE!</v>
      </c>
      <c r="AZ1003" s="111" t="e">
        <f t="shared" si="1464"/>
        <v>#VALUE!</v>
      </c>
      <c r="BA1003" s="133" t="e">
        <f t="shared" si="1465"/>
        <v>#VALUE!</v>
      </c>
      <c r="BB1003" s="126" t="str">
        <f t="shared" si="1414"/>
        <v/>
      </c>
      <c r="BC1003" s="126" t="str">
        <f t="shared" si="1415"/>
        <v/>
      </c>
      <c r="BD1003" s="127" t="str">
        <f t="shared" si="1416"/>
        <v/>
      </c>
      <c r="BE1003" s="115" t="e">
        <f t="shared" si="1417"/>
        <v>#VALUE!</v>
      </c>
      <c r="BF1003" s="148" t="e">
        <f t="shared" si="1418"/>
        <v>#VALUE!</v>
      </c>
      <c r="BG1003" s="126" t="str">
        <f t="shared" si="1419"/>
        <v/>
      </c>
      <c r="BH1003" s="126" t="str">
        <f t="shared" si="1420"/>
        <v/>
      </c>
      <c r="BI1003" s="126" t="e">
        <f t="shared" si="1421"/>
        <v>#VALUE!</v>
      </c>
      <c r="BJ1003" s="126" t="e">
        <f t="shared" si="1422"/>
        <v>#VALUE!</v>
      </c>
      <c r="BK1003" s="111" t="e">
        <f t="shared" si="1423"/>
        <v>#VALUE!</v>
      </c>
      <c r="BL1003" s="118" t="e">
        <f t="shared" si="1466"/>
        <v>#VALUE!</v>
      </c>
      <c r="BM1003" s="115" t="e">
        <f t="shared" si="1424"/>
        <v>#VALUE!</v>
      </c>
      <c r="BN1003" s="110" t="e">
        <f t="shared" si="1425"/>
        <v>#VALUE!</v>
      </c>
      <c r="BO1003" s="110" t="e">
        <f t="shared" si="1426"/>
        <v>#VALUE!</v>
      </c>
      <c r="BP1003" s="111" t="e">
        <f t="shared" si="1467"/>
        <v>#VALUE!</v>
      </c>
      <c r="BQ1003" s="110" t="e">
        <f t="shared" si="1468"/>
        <v>#VALUE!</v>
      </c>
      <c r="BR1003" s="153"/>
      <c r="BS1003" s="115" t="e">
        <f t="shared" si="1427"/>
        <v>#VALUE!</v>
      </c>
      <c r="BT1003" s="131" t="str">
        <f>IF(AND(ISNUMBER(INDEX(D25_bolus,n-1)),ISNUMBER(INDEX(D25_bolus,n-2))),2,
IF(AND(ISNUMBER(INDEX(D25_bolus,n-1))),1,
""))</f>
        <v/>
      </c>
      <c r="BU1003" s="146" t="e">
        <f t="shared" si="1428"/>
        <v>#VALUE!</v>
      </c>
      <c r="BV1003" s="115" t="e">
        <f t="shared" si="1429"/>
        <v>#VALUE!</v>
      </c>
      <c r="BW1003" s="118" t="e">
        <f t="shared" si="1430"/>
        <v>#VALUE!</v>
      </c>
      <c r="BX1003" s="119"/>
      <c r="BY1003" s="111" t="e">
        <f t="shared" si="1431"/>
        <v>#VALUE!</v>
      </c>
      <c r="BZ1003" s="111" t="e">
        <f t="shared" si="1432"/>
        <v>#VALUE!</v>
      </c>
      <c r="CA1003" s="111" t="e">
        <f t="shared" si="1433"/>
        <v>#VALUE!</v>
      </c>
      <c r="CB1003" s="142" t="e">
        <f t="shared" si="1434"/>
        <v>#VALUE!</v>
      </c>
      <c r="CC1003" s="184" t="e">
        <f t="shared" si="1435"/>
        <v>#VALUE!</v>
      </c>
      <c r="CD1003" s="115" t="e">
        <f t="shared" si="1436"/>
        <v>#VALUE!</v>
      </c>
      <c r="CE1003" s="115" t="e">
        <f t="shared" si="1437"/>
        <v>#VALUE!</v>
      </c>
      <c r="CF1003" s="125" t="e">
        <f t="shared" si="1438"/>
        <v>#VALUE!</v>
      </c>
      <c r="CG1003" s="125" t="e">
        <f t="shared" si="1439"/>
        <v>#VALUE!</v>
      </c>
      <c r="CH1003" s="149" t="e">
        <f t="shared" si="1440"/>
        <v>#VALUE!</v>
      </c>
      <c r="CI1003" s="142" t="e">
        <f t="shared" si="1441"/>
        <v>#VALUE!</v>
      </c>
      <c r="CJ1003" s="119"/>
      <c r="CK1003" s="109"/>
      <c r="CL1003" s="166" t="e">
        <f t="shared" si="1442"/>
        <v>#VALUE!</v>
      </c>
      <c r="CM1003" s="166" t="e">
        <f t="shared" si="1443"/>
        <v>#VALUE!</v>
      </c>
      <c r="CN1003" s="163" t="e">
        <f t="shared" si="1444"/>
        <v>#VALUE!</v>
      </c>
      <c r="CO1003" s="164" t="e">
        <f t="shared" si="1445"/>
        <v>#VALUE!</v>
      </c>
      <c r="CP1003" s="109"/>
      <c r="CQ1003" s="163" t="e">
        <f t="shared" si="1446"/>
        <v>#VALUE!</v>
      </c>
      <c r="CR1003" s="163" t="e">
        <f t="shared" si="1447"/>
        <v>#VALUE!</v>
      </c>
      <c r="CS1003" s="109"/>
      <c r="CT1003" s="112" t="e">
        <f t="shared" si="1469"/>
        <v>#VALUE!</v>
      </c>
      <c r="CU1003" s="145" t="e">
        <f t="shared" si="1470"/>
        <v>#VALUE!</v>
      </c>
      <c r="CV1003" s="111" t="e">
        <f t="shared" si="1471"/>
        <v>#VALUE!</v>
      </c>
      <c r="CW1003" s="111" t="str">
        <f t="shared" si="1472"/>
        <v/>
      </c>
      <c r="CX1003" s="109" t="e">
        <f t="shared" si="1448"/>
        <v>#VALUE!</v>
      </c>
      <c r="CY1003" s="126" t="str">
        <f t="shared" si="1449"/>
        <v/>
      </c>
      <c r="CZ1003" s="126" t="str">
        <f t="shared" si="1450"/>
        <v/>
      </c>
      <c r="DA1003" s="126" t="str">
        <f t="shared" si="1451"/>
        <v/>
      </c>
      <c r="DB1003" s="145" t="e">
        <f t="shared" si="1452"/>
        <v>#VALUE!</v>
      </c>
      <c r="DC1003" s="143" t="str">
        <f t="shared" si="1453"/>
        <v/>
      </c>
      <c r="DD1003" s="121"/>
      <c r="DE1003" s="113" t="str">
        <f t="shared" si="1454"/>
        <v/>
      </c>
      <c r="DF1003" s="113" t="str">
        <f t="shared" si="1455"/>
        <v/>
      </c>
      <c r="DG1003" s="111" t="e">
        <f t="shared" si="1473"/>
        <v>#VALUE!</v>
      </c>
      <c r="DH1003" s="108" t="str">
        <f t="shared" si="1456"/>
        <v/>
      </c>
      <c r="DI1003" s="108" t="e">
        <f t="shared" si="1474"/>
        <v>#VALUE!</v>
      </c>
      <c r="DJ1003" s="108" t="e">
        <f t="shared" si="1475"/>
        <v>#VALUE!</v>
      </c>
      <c r="DK1003" s="108" t="e">
        <f t="shared" ref="DK1003:DK1004" si="147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>#VALUE!</v>
      </c>
      <c r="DL1003" s="108" t="e">
        <f t="shared" si="1476"/>
        <v>#VALUE!</v>
      </c>
      <c r="DM1003" s="108" t="e">
        <f t="shared" si="1477"/>
        <v>#VALUE!</v>
      </c>
      <c r="DN1003" s="103"/>
      <c r="DP1003" s="170"/>
      <c r="DQ1003" s="170"/>
    </row>
    <row r="1004" spans="1:136" ht="15.75" thickTop="1" x14ac:dyDescent="0.25">
      <c r="AN1004" s="9"/>
      <c r="AO1004" s="152" t="e">
        <f t="shared" si="1457"/>
        <v>#VALUE!</v>
      </c>
      <c r="AP1004" s="150" t="str">
        <f t="shared" si="1410"/>
        <v/>
      </c>
      <c r="AQ1004" s="151" t="str">
        <f t="shared" si="1411"/>
        <v/>
      </c>
      <c r="AR1004" s="107" t="e">
        <f t="shared" si="1412"/>
        <v>#VALUE!</v>
      </c>
      <c r="AS1004" s="128" t="str">
        <f t="shared" si="1413"/>
        <v/>
      </c>
      <c r="AT1004" s="114" t="e">
        <f t="shared" si="1458"/>
        <v>#VALUE!</v>
      </c>
      <c r="AU1004" s="114" t="str">
        <f t="shared" si="1459"/>
        <v/>
      </c>
      <c r="AV1004" s="114" t="str">
        <f t="shared" si="1460"/>
        <v/>
      </c>
      <c r="AW1004" s="114" t="e">
        <f t="shared" si="1461"/>
        <v>#VALUE!</v>
      </c>
      <c r="AX1004" s="117" t="e">
        <f t="shared" si="1462"/>
        <v>#VALUE!</v>
      </c>
      <c r="AY1004" s="117" t="e">
        <f t="shared" si="1463"/>
        <v>#VALUE!</v>
      </c>
      <c r="AZ1004" s="111" t="e">
        <f t="shared" si="1464"/>
        <v>#VALUE!</v>
      </c>
      <c r="BA1004" s="133" t="e">
        <f t="shared" si="1465"/>
        <v>#VALUE!</v>
      </c>
      <c r="BB1004" s="126" t="str">
        <f t="shared" si="1414"/>
        <v/>
      </c>
      <c r="BC1004" s="126" t="str">
        <f t="shared" si="1415"/>
        <v/>
      </c>
      <c r="BD1004" s="127" t="str">
        <f t="shared" si="1416"/>
        <v/>
      </c>
      <c r="BE1004" s="115" t="e">
        <f t="shared" si="1417"/>
        <v>#VALUE!</v>
      </c>
      <c r="BF1004" s="148" t="e">
        <f t="shared" si="1418"/>
        <v>#VALUE!</v>
      </c>
      <c r="BG1004" s="126" t="str">
        <f t="shared" si="1419"/>
        <v/>
      </c>
      <c r="BH1004" s="126" t="str">
        <f t="shared" si="1420"/>
        <v/>
      </c>
      <c r="BI1004" s="126" t="e">
        <f t="shared" si="1421"/>
        <v>#VALUE!</v>
      </c>
      <c r="BJ1004" s="126" t="e">
        <f t="shared" si="1422"/>
        <v>#VALUE!</v>
      </c>
      <c r="BK1004" s="111" t="e">
        <f t="shared" si="1423"/>
        <v>#VALUE!</v>
      </c>
      <c r="BL1004" s="118" t="e">
        <f t="shared" si="1466"/>
        <v>#VALUE!</v>
      </c>
      <c r="BM1004" s="115" t="e">
        <f t="shared" si="1424"/>
        <v>#VALUE!</v>
      </c>
      <c r="BN1004" s="110" t="e">
        <f t="shared" si="1425"/>
        <v>#VALUE!</v>
      </c>
      <c r="BO1004" s="110" t="e">
        <f t="shared" si="1426"/>
        <v>#VALUE!</v>
      </c>
      <c r="BP1004" s="111" t="e">
        <f t="shared" si="1467"/>
        <v>#VALUE!</v>
      </c>
      <c r="BQ1004" s="110" t="e">
        <f t="shared" si="1468"/>
        <v>#VALUE!</v>
      </c>
      <c r="BR1004" s="153"/>
      <c r="BS1004" s="115" t="e">
        <f t="shared" si="1427"/>
        <v>#VALUE!</v>
      </c>
      <c r="BT1004" s="132" t="str">
        <f t="shared" ref="BT1004" si="1479">IF(AND(ISNUMBER(INDEX(D25_bolus,n-1)),ISNUMBER(INDEX(D25_bolus,n-2)),ISNUMBER(INDEX(D25_bolus,n-3))),3,
IF(AND(ISNUMBER(INDEX(D25_bolus,n-1)),ISNUMBER(INDEX(D25_bolus,n-2))),2,
IF(AND(ISNUMBER(INDEX(D25_bolus,n-1))),1,
"")))</f>
        <v/>
      </c>
      <c r="BU1004" s="146" t="e">
        <f t="shared" si="1428"/>
        <v>#VALUE!</v>
      </c>
      <c r="BV1004" s="115" t="e">
        <f t="shared" si="1429"/>
        <v>#VALUE!</v>
      </c>
      <c r="BW1004" s="118" t="e">
        <f t="shared" si="1430"/>
        <v>#VALUE!</v>
      </c>
      <c r="BX1004" s="119"/>
      <c r="BY1004" s="111" t="e">
        <f t="shared" si="1431"/>
        <v>#VALUE!</v>
      </c>
      <c r="BZ1004" s="111" t="e">
        <f t="shared" si="1432"/>
        <v>#VALUE!</v>
      </c>
      <c r="CA1004" s="111" t="e">
        <f t="shared" si="1433"/>
        <v>#VALUE!</v>
      </c>
      <c r="CB1004" s="142" t="e">
        <f t="shared" si="1434"/>
        <v>#VALUE!</v>
      </c>
      <c r="CC1004" s="184" t="e">
        <f t="shared" si="1435"/>
        <v>#VALUE!</v>
      </c>
      <c r="CD1004" s="115" t="e">
        <f t="shared" si="1436"/>
        <v>#VALUE!</v>
      </c>
      <c r="CE1004" s="115" t="e">
        <f t="shared" si="1437"/>
        <v>#VALUE!</v>
      </c>
      <c r="CF1004" s="125" t="e">
        <f t="shared" si="1438"/>
        <v>#VALUE!</v>
      </c>
      <c r="CG1004" s="125" t="e">
        <f t="shared" si="1439"/>
        <v>#VALUE!</v>
      </c>
      <c r="CH1004" s="149" t="e">
        <f t="shared" si="1440"/>
        <v>#VALUE!</v>
      </c>
      <c r="CI1004" s="142" t="e">
        <f t="shared" si="1441"/>
        <v>#VALUE!</v>
      </c>
      <c r="CJ1004" s="119"/>
      <c r="CK1004" s="109"/>
      <c r="CL1004" s="166" t="e">
        <f t="shared" si="1442"/>
        <v>#VALUE!</v>
      </c>
      <c r="CM1004" s="166" t="e">
        <f t="shared" si="1443"/>
        <v>#VALUE!</v>
      </c>
      <c r="CN1004" s="163" t="e">
        <f t="shared" si="1444"/>
        <v>#VALUE!</v>
      </c>
      <c r="CO1004" s="164" t="e">
        <f t="shared" si="1445"/>
        <v>#VALUE!</v>
      </c>
      <c r="CP1004" s="109"/>
      <c r="CQ1004" s="163" t="e">
        <f t="shared" si="1446"/>
        <v>#VALUE!</v>
      </c>
      <c r="CR1004" s="163" t="e">
        <f t="shared" si="1447"/>
        <v>#VALUE!</v>
      </c>
      <c r="CS1004" s="109"/>
      <c r="CT1004" s="112" t="e">
        <f t="shared" si="1469"/>
        <v>#VALUE!</v>
      </c>
      <c r="CU1004" s="145" t="e">
        <f t="shared" si="1470"/>
        <v>#VALUE!</v>
      </c>
      <c r="CV1004" s="111" t="e">
        <f t="shared" si="1471"/>
        <v>#VALUE!</v>
      </c>
      <c r="CW1004" s="111" t="str">
        <f t="shared" si="1472"/>
        <v/>
      </c>
      <c r="CX1004" s="109" t="e">
        <f t="shared" si="1448"/>
        <v>#VALUE!</v>
      </c>
      <c r="CY1004" s="126" t="str">
        <f t="shared" si="1449"/>
        <v/>
      </c>
      <c r="CZ1004" s="126" t="str">
        <f t="shared" si="1450"/>
        <v/>
      </c>
      <c r="DA1004" s="126" t="str">
        <f t="shared" si="1451"/>
        <v/>
      </c>
      <c r="DB1004" s="145" t="e">
        <f t="shared" si="1452"/>
        <v>#VALUE!</v>
      </c>
      <c r="DC1004" s="143" t="str">
        <f t="shared" si="1453"/>
        <v/>
      </c>
      <c r="DD1004" s="121"/>
      <c r="DE1004" s="113" t="str">
        <f t="shared" si="1454"/>
        <v/>
      </c>
      <c r="DF1004" s="113" t="str">
        <f t="shared" si="1455"/>
        <v/>
      </c>
      <c r="DG1004" s="111" t="e">
        <f t="shared" si="1473"/>
        <v>#VALUE!</v>
      </c>
      <c r="DH1004" s="108" t="str">
        <f t="shared" si="1456"/>
        <v/>
      </c>
      <c r="DI1004" s="108" t="e">
        <f t="shared" si="1474"/>
        <v>#VALUE!</v>
      </c>
      <c r="DJ1004" s="108" t="e">
        <f t="shared" si="1475"/>
        <v>#VALUE!</v>
      </c>
      <c r="DK1004" s="108" t="e">
        <f t="shared" si="1478"/>
        <v>#VALUE!</v>
      </c>
      <c r="DL1004" s="108" t="e">
        <f t="shared" si="1476"/>
        <v>#VALUE!</v>
      </c>
      <c r="DM1004" s="108" t="e">
        <f t="shared" si="1477"/>
        <v>#VALUE!</v>
      </c>
      <c r="DN1004" s="103"/>
      <c r="DP1004" s="170"/>
      <c r="DQ1004" s="170"/>
    </row>
  </sheetData>
  <conditionalFormatting sqref="BP1001:BP1004 CF1001:CF1004 BY1001:CA1004 CX1001:CX1004 CW1 CW1002:CW1004 DG1001:DM1004 CK1001:CK1004 CP1001:CP1004 CS1001:CS1004">
    <cfRule type="cellIs" dxfId="42" priority="3272" stopIfTrue="1" operator="equal">
      <formula>TRUE</formula>
    </cfRule>
  </conditionalFormatting>
  <conditionalFormatting sqref="CT1002:CT1004">
    <cfRule type="cellIs" dxfId="41" priority="3233" operator="equal">
      <formula>TRUE</formula>
    </cfRule>
    <cfRule type="cellIs" dxfId="40" priority="3234" operator="equal">
      <formula>TRUE</formula>
    </cfRule>
  </conditionalFormatting>
  <conditionalFormatting sqref="CL1002:CM1004">
    <cfRule type="cellIs" dxfId="39" priority="2686" stopIfTrue="1" operator="equal">
      <formula>TRUE</formula>
    </cfRule>
  </conditionalFormatting>
  <conditionalFormatting sqref="CO1002:CO1004">
    <cfRule type="cellIs" dxfId="38" priority="2679" stopIfTrue="1" operator="equal">
      <formula>TRUE</formula>
    </cfRule>
  </conditionalFormatting>
  <conditionalFormatting sqref="CL1001:CM1001 CO1001">
    <cfRule type="cellIs" dxfId="37" priority="2678" stopIfTrue="1" operator="equal">
      <formula>TRUE</formula>
    </cfRule>
  </conditionalFormatting>
  <conditionalFormatting sqref="CN1001:CN1004">
    <cfRule type="cellIs" dxfId="36" priority="2649" stopIfTrue="1" operator="equal">
      <formula>TRUE</formula>
    </cfRule>
  </conditionalFormatting>
  <conditionalFormatting sqref="CR1001:CR1004">
    <cfRule type="cellIs" dxfId="35" priority="1403" stopIfTrue="1" operator="equal">
      <formula>TRUE</formula>
    </cfRule>
  </conditionalFormatting>
  <conditionalFormatting sqref="CQ1001:CQ1004">
    <cfRule type="cellIs" dxfId="34" priority="1396" stopIfTrue="1" operator="equal">
      <formula>TRUE</formula>
    </cfRule>
  </conditionalFormatting>
  <conditionalFormatting sqref="BP2:BP4 CF2:CF4 BY2:CA4 CX2:CX4 CW3:CW4 DG2:DM4 CK2:CK4 CP2:CP4 CS2:CS4">
    <cfRule type="cellIs" dxfId="16" priority="17" stopIfTrue="1" operator="equal">
      <formula>TRUE</formula>
    </cfRule>
  </conditionalFormatting>
  <conditionalFormatting sqref="CT3:CT4">
    <cfRule type="cellIs" dxfId="15" priority="15" operator="equal">
      <formula>TRUE</formula>
    </cfRule>
    <cfRule type="cellIs" dxfId="14" priority="16" operator="equal">
      <formula>TRUE</formula>
    </cfRule>
  </conditionalFormatting>
  <conditionalFormatting sqref="CL3:CM4">
    <cfRule type="cellIs" dxfId="13" priority="14" stopIfTrue="1" operator="equal">
      <formula>TRUE</formula>
    </cfRule>
  </conditionalFormatting>
  <conditionalFormatting sqref="CO3:CO4">
    <cfRule type="cellIs" dxfId="12" priority="13" stopIfTrue="1" operator="equal">
      <formula>TRUE</formula>
    </cfRule>
  </conditionalFormatting>
  <conditionalFormatting sqref="CL2:CM2 CO2">
    <cfRule type="cellIs" dxfId="11" priority="12" stopIfTrue="1" operator="equal">
      <formula>TRUE</formula>
    </cfRule>
  </conditionalFormatting>
  <conditionalFormatting sqref="CN2:CN4">
    <cfRule type="cellIs" dxfId="10" priority="11" stopIfTrue="1" operator="equal">
      <formula>TRUE</formula>
    </cfRule>
  </conditionalFormatting>
  <conditionalFormatting sqref="CR2:CR4">
    <cfRule type="cellIs" dxfId="9" priority="10" stopIfTrue="1" operator="equal">
      <formula>TRUE</formula>
    </cfRule>
  </conditionalFormatting>
  <conditionalFormatting sqref="CQ2:CQ4">
    <cfRule type="cellIs" dxfId="8" priority="9" stopIfTrue="1" operator="equal">
      <formula>TRUE</formula>
    </cfRule>
  </conditionalFormatting>
  <conditionalFormatting sqref="BP5:BP1000 CF5:CF1000 BY5:CA1000 CW5:CX1000 DG5:DM1000 CK5:CK1000 CP5:CP1000 CS5:CS1000">
    <cfRule type="cellIs" dxfId="7" priority="8" stopIfTrue="1" operator="equal">
      <formula>TRUE</formula>
    </cfRule>
  </conditionalFormatting>
  <conditionalFormatting sqref="CT5:CT1000">
    <cfRule type="cellIs" dxfId="6" priority="6" operator="equal">
      <formula>TRUE</formula>
    </cfRule>
    <cfRule type="cellIs" dxfId="5" priority="7" operator="equal">
      <formula>TRUE</formula>
    </cfRule>
  </conditionalFormatting>
  <conditionalFormatting sqref="CL5:CM1000">
    <cfRule type="cellIs" dxfId="4" priority="5" stopIfTrue="1" operator="equal">
      <formula>TRUE</formula>
    </cfRule>
  </conditionalFormatting>
  <conditionalFormatting sqref="CO5:CO1000">
    <cfRule type="cellIs" dxfId="3" priority="4" stopIfTrue="1" operator="equal">
      <formula>TRUE</formula>
    </cfRule>
  </conditionalFormatting>
  <conditionalFormatting sqref="CN5:CN1000">
    <cfRule type="cellIs" dxfId="2" priority="3" stopIfTrue="1" operator="equal">
      <formula>TRUE</formula>
    </cfRule>
  </conditionalFormatting>
  <conditionalFormatting sqref="CR5:CR1000">
    <cfRule type="cellIs" dxfId="1" priority="2" stopIfTrue="1" operator="equal">
      <formula>TRUE</formula>
    </cfRule>
  </conditionalFormatting>
  <conditionalFormatting sqref="CQ5:CQ1000">
    <cfRule type="cellIs" dxfId="0" priority="1" stopIfTrue="1" operator="equal">
      <formula>TRUE</formula>
    </cfRule>
  </conditionalFormatting>
  <dataValidations xWindow="211" yWindow="768" count="2">
    <dataValidation allowBlank="1" sqref="DG2:DG1004"/>
    <dataValidation allowBlank="1" showErrorMessage="1" errorTitle="Invalid D25 Override" error="Enter a valid Override D25 amount." sqref="O1:O1048576 M1 AR2:AR1004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6"/>
  <sheetViews>
    <sheetView workbookViewId="0">
      <selection activeCell="A2" sqref="A2:I21"/>
    </sheetView>
  </sheetViews>
  <sheetFormatPr defaultRowHeight="15" x14ac:dyDescent="0.25"/>
  <cols>
    <col min="1" max="1" width="15.7109375" style="57" bestFit="1" customWidth="1"/>
    <col min="2" max="2" width="15.28515625" bestFit="1" customWidth="1"/>
    <col min="3" max="3" width="85.7109375" bestFit="1" customWidth="1"/>
    <col min="8" max="8" width="14.85546875" customWidth="1"/>
    <col min="9" max="9" width="21.5703125" customWidth="1"/>
  </cols>
  <sheetData>
    <row r="1" spans="1:9" x14ac:dyDescent="0.25">
      <c r="A1" s="190" t="s">
        <v>122</v>
      </c>
      <c r="B1" s="189" t="s">
        <v>123</v>
      </c>
      <c r="C1" s="189" t="s">
        <v>124</v>
      </c>
      <c r="D1" s="189" t="s">
        <v>125</v>
      </c>
      <c r="E1" s="189" t="s">
        <v>126</v>
      </c>
      <c r="F1" s="189" t="s">
        <v>28</v>
      </c>
      <c r="G1" s="189" t="s">
        <v>129</v>
      </c>
      <c r="H1" t="s">
        <v>229</v>
      </c>
      <c r="I1" t="s">
        <v>289</v>
      </c>
    </row>
    <row r="2" spans="1:9" x14ac:dyDescent="0.25">
      <c r="A2" s="190"/>
      <c r="B2" s="189"/>
      <c r="C2" s="189"/>
      <c r="D2" s="189"/>
      <c r="E2" s="189"/>
      <c r="F2" s="189"/>
      <c r="G2" s="189"/>
      <c r="I2" s="59"/>
    </row>
    <row r="3" spans="1:9" x14ac:dyDescent="0.25">
      <c r="C3" s="92"/>
      <c r="I3" s="59"/>
    </row>
    <row r="4" spans="1:9" x14ac:dyDescent="0.25">
      <c r="C4" s="92"/>
      <c r="I4" s="59"/>
    </row>
    <row r="5" spans="1:9" x14ac:dyDescent="0.25">
      <c r="C5" s="92"/>
      <c r="I5" s="59"/>
    </row>
    <row r="6" spans="1:9" x14ac:dyDescent="0.25">
      <c r="C6" s="175"/>
      <c r="I6" s="189"/>
    </row>
    <row r="7" spans="1:9" x14ac:dyDescent="0.25">
      <c r="C7" s="175"/>
      <c r="I7" s="189"/>
    </row>
    <row r="8" spans="1:9" x14ac:dyDescent="0.25">
      <c r="I8" s="189"/>
    </row>
    <row r="9" spans="1:9" x14ac:dyDescent="0.25">
      <c r="C9" s="92"/>
      <c r="I9" s="59"/>
    </row>
    <row r="10" spans="1:9" x14ac:dyDescent="0.25">
      <c r="C10" s="92"/>
      <c r="I10" s="59"/>
    </row>
    <row r="11" spans="1:9" x14ac:dyDescent="0.25">
      <c r="C11" s="92"/>
      <c r="I11" s="59"/>
    </row>
    <row r="12" spans="1:9" x14ac:dyDescent="0.25">
      <c r="C12" s="92"/>
      <c r="I12" s="189"/>
    </row>
    <row r="13" spans="1:9" x14ac:dyDescent="0.25">
      <c r="C13" s="175"/>
      <c r="I13" s="189"/>
    </row>
    <row r="14" spans="1:9" x14ac:dyDescent="0.25">
      <c r="C14" s="175"/>
      <c r="I14" s="59"/>
    </row>
    <row r="15" spans="1:9" x14ac:dyDescent="0.25">
      <c r="C15" s="92"/>
      <c r="I15" s="189"/>
    </row>
    <row r="16" spans="1:9" x14ac:dyDescent="0.25">
      <c r="C16" s="175"/>
      <c r="I16" s="59"/>
    </row>
    <row r="17" spans="3:9" x14ac:dyDescent="0.25">
      <c r="C17" s="175"/>
      <c r="I17" s="59"/>
    </row>
    <row r="18" spans="3:9" x14ac:dyDescent="0.25">
      <c r="C18" s="175"/>
      <c r="I18" s="59"/>
    </row>
    <row r="19" spans="3:9" x14ac:dyDescent="0.25">
      <c r="C19" s="92"/>
      <c r="I19" s="189"/>
    </row>
    <row r="20" spans="3:9" x14ac:dyDescent="0.25">
      <c r="C20" s="92"/>
      <c r="I20" s="59"/>
    </row>
    <row r="21" spans="3:9" x14ac:dyDescent="0.25">
      <c r="C21" s="175"/>
      <c r="I21" s="59"/>
    </row>
    <row r="22" spans="3:9" x14ac:dyDescent="0.25">
      <c r="C22" s="175"/>
      <c r="I22" s="59"/>
    </row>
    <row r="23" spans="3:9" x14ac:dyDescent="0.25">
      <c r="C23" s="175"/>
    </row>
    <row r="25" spans="3:9" x14ac:dyDescent="0.25">
      <c r="I25" s="59"/>
    </row>
    <row r="26" spans="3:9" x14ac:dyDescent="0.25">
      <c r="C26" s="175"/>
    </row>
    <row r="27" spans="3:9" x14ac:dyDescent="0.25">
      <c r="C27" s="175"/>
    </row>
    <row r="29" spans="3:9" x14ac:dyDescent="0.25">
      <c r="C29" s="175"/>
    </row>
    <row r="30" spans="3:9" x14ac:dyDescent="0.25">
      <c r="C30" s="175"/>
    </row>
    <row r="31" spans="3:9" x14ac:dyDescent="0.25">
      <c r="C31" s="175"/>
    </row>
    <row r="32" spans="3:9" x14ac:dyDescent="0.25">
      <c r="C32" s="175"/>
    </row>
    <row r="33" spans="3:3" x14ac:dyDescent="0.25">
      <c r="C33" s="175"/>
    </row>
    <row r="35" spans="3:3" x14ac:dyDescent="0.25">
      <c r="C35" s="175"/>
    </row>
    <row r="36" spans="3:3" x14ac:dyDescent="0.25">
      <c r="C36" s="175"/>
    </row>
    <row r="37" spans="3:3" x14ac:dyDescent="0.25">
      <c r="C37" s="175"/>
    </row>
    <row r="39" spans="3:3" x14ac:dyDescent="0.25">
      <c r="C39" s="175"/>
    </row>
    <row r="42" spans="3:3" x14ac:dyDescent="0.25">
      <c r="C42" s="175"/>
    </row>
    <row r="43" spans="3:3" x14ac:dyDescent="0.25">
      <c r="C43" s="175"/>
    </row>
    <row r="44" spans="3:3" x14ac:dyDescent="0.25">
      <c r="C44" s="175"/>
    </row>
    <row r="45" spans="3:3" x14ac:dyDescent="0.25">
      <c r="C45" s="175"/>
    </row>
    <row r="46" spans="3:3" x14ac:dyDescent="0.25">
      <c r="C46" s="175"/>
    </row>
    <row r="47" spans="3:3" x14ac:dyDescent="0.25">
      <c r="C47" s="175"/>
    </row>
    <row r="48" spans="3:3" x14ac:dyDescent="0.25">
      <c r="C48" s="175"/>
    </row>
    <row r="49" spans="3:3" x14ac:dyDescent="0.25">
      <c r="C49" s="175"/>
    </row>
    <row r="52" spans="3:3" x14ac:dyDescent="0.25">
      <c r="C52" s="175"/>
    </row>
    <row r="53" spans="3:3" x14ac:dyDescent="0.25">
      <c r="C53" s="175"/>
    </row>
    <row r="57" spans="3:3" x14ac:dyDescent="0.25">
      <c r="C57" s="175"/>
    </row>
    <row r="69" spans="3:3" x14ac:dyDescent="0.25">
      <c r="C69" s="175"/>
    </row>
    <row r="70" spans="3:3" x14ac:dyDescent="0.25">
      <c r="C70" s="175"/>
    </row>
    <row r="71" spans="3:3" x14ac:dyDescent="0.25">
      <c r="C71" s="175"/>
    </row>
    <row r="72" spans="3:3" x14ac:dyDescent="0.25">
      <c r="C72" s="175"/>
    </row>
    <row r="73" spans="3:3" x14ac:dyDescent="0.25">
      <c r="C73" s="175"/>
    </row>
    <row r="74" spans="3:3" x14ac:dyDescent="0.25">
      <c r="C74" s="175"/>
    </row>
    <row r="91" spans="3:3" x14ac:dyDescent="0.25">
      <c r="C91" s="175"/>
    </row>
    <row r="92" spans="3:3" x14ac:dyDescent="0.25">
      <c r="C92" s="175"/>
    </row>
    <row r="94" spans="3:3" x14ac:dyDescent="0.25">
      <c r="C94" s="175"/>
    </row>
    <row r="95" spans="3:3" x14ac:dyDescent="0.25">
      <c r="C95" s="175"/>
    </row>
    <row r="109" spans="3:3" x14ac:dyDescent="0.25">
      <c r="C109" s="175"/>
    </row>
    <row r="110" spans="3:3" x14ac:dyDescent="0.25">
      <c r="C110" s="179"/>
    </row>
    <row r="116" spans="3:3" x14ac:dyDescent="0.25">
      <c r="C116" s="175"/>
    </row>
    <row r="117" spans="3:3" x14ac:dyDescent="0.25">
      <c r="C117" s="175"/>
    </row>
    <row r="118" spans="3:3" x14ac:dyDescent="0.25">
      <c r="C118" s="175"/>
    </row>
    <row r="134" spans="3:3" x14ac:dyDescent="0.25">
      <c r="C134" s="175"/>
    </row>
    <row r="135" spans="3:3" x14ac:dyDescent="0.25">
      <c r="C135" s="179"/>
    </row>
    <row r="136" spans="3:3" x14ac:dyDescent="0.25">
      <c r="C136" s="179"/>
    </row>
  </sheetData>
  <sortState ref="A2:I21">
    <sortCondition descending="1" ref="A2:A21"/>
  </sortState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"/>
  <sheetViews>
    <sheetView workbookViewId="0">
      <selection activeCell="D39" sqref="D39"/>
    </sheetView>
  </sheetViews>
  <sheetFormatPr defaultRowHeight="15" x14ac:dyDescent="0.25"/>
  <cols>
    <col min="1" max="1" width="17.5703125" style="57" customWidth="1"/>
    <col min="2" max="2" width="11.140625" bestFit="1" customWidth="1"/>
    <col min="3" max="3" width="21.7109375" bestFit="1" customWidth="1"/>
    <col min="4" max="4" width="53" customWidth="1"/>
    <col min="5" max="5" width="84.7109375" customWidth="1"/>
  </cols>
  <sheetData>
    <row r="1" spans="1:5" x14ac:dyDescent="0.25">
      <c r="A1" s="57" t="s">
        <v>122</v>
      </c>
      <c r="B1" t="s">
        <v>123</v>
      </c>
      <c r="C1" t="s">
        <v>127</v>
      </c>
      <c r="D1" t="s">
        <v>124</v>
      </c>
      <c r="E1" t="s">
        <v>128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A2" sqref="A2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25">
      <c r="A1" s="60" t="s">
        <v>130</v>
      </c>
      <c r="B1" s="61" t="s">
        <v>131</v>
      </c>
      <c r="C1" s="60" t="s">
        <v>132</v>
      </c>
      <c r="D1" s="61" t="s">
        <v>133</v>
      </c>
      <c r="E1" s="61" t="s">
        <v>134</v>
      </c>
      <c r="F1" s="62" t="s">
        <v>135</v>
      </c>
    </row>
    <row r="2" spans="1:6" x14ac:dyDescent="0.25">
      <c r="B2" s="59"/>
      <c r="D2" s="59"/>
    </row>
    <row r="3" spans="1:6" x14ac:dyDescent="0.25">
      <c r="B3" s="59"/>
      <c r="D3" s="59"/>
    </row>
    <row r="4" spans="1:6" x14ac:dyDescent="0.25">
      <c r="B4" s="59"/>
      <c r="D4" s="59"/>
    </row>
    <row r="5" spans="1:6" x14ac:dyDescent="0.25">
      <c r="B5" s="59"/>
      <c r="D5" s="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4.85546875" bestFit="1" customWidth="1"/>
    <col min="12" max="12" width="12.140625" bestFit="1" customWidth="1"/>
  </cols>
  <sheetData>
    <row r="1" spans="1:12" x14ac:dyDescent="0.25">
      <c r="A1" s="63" t="s">
        <v>130</v>
      </c>
      <c r="B1" s="65" t="s">
        <v>136</v>
      </c>
      <c r="C1" s="67" t="s">
        <v>137</v>
      </c>
      <c r="D1" s="63" t="s">
        <v>138</v>
      </c>
      <c r="E1" s="63" t="s">
        <v>139</v>
      </c>
      <c r="F1" s="63" t="s">
        <v>140</v>
      </c>
      <c r="G1" s="63" t="s">
        <v>141</v>
      </c>
      <c r="H1" s="63" t="s">
        <v>142</v>
      </c>
      <c r="I1" s="63" t="s">
        <v>143</v>
      </c>
      <c r="J1" s="64" t="s">
        <v>144</v>
      </c>
      <c r="K1" s="66" t="s">
        <v>145</v>
      </c>
      <c r="L1" s="202" t="s">
        <v>288</v>
      </c>
    </row>
    <row r="2" spans="1:12" x14ac:dyDescent="0.25">
      <c r="B2" s="95"/>
      <c r="C2" s="96"/>
      <c r="K2" s="59"/>
    </row>
    <row r="3" spans="1:12" x14ac:dyDescent="0.25">
      <c r="B3" s="95"/>
      <c r="C3" s="96"/>
      <c r="K3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3"/>
  <sheetViews>
    <sheetView topLeftCell="A31" workbookViewId="0">
      <selection activeCell="E53" sqref="E53"/>
    </sheetView>
  </sheetViews>
  <sheetFormatPr defaultRowHeight="15" x14ac:dyDescent="0.25"/>
  <cols>
    <col min="1" max="1" width="29.140625" customWidth="1"/>
    <col min="2" max="2" width="43" style="92" bestFit="1" customWidth="1"/>
    <col min="3" max="3" width="22.7109375" bestFit="1" customWidth="1"/>
    <col min="4" max="4" width="14.5703125" style="16" customWidth="1"/>
    <col min="5" max="5" width="14.42578125" style="16" customWidth="1"/>
    <col min="6" max="6" width="9.140625" style="16"/>
    <col min="7" max="7" width="9" style="16" bestFit="1" customWidth="1"/>
    <col min="8" max="8" width="15.140625" bestFit="1" customWidth="1"/>
  </cols>
  <sheetData>
    <row r="1" spans="1:7" s="100" customFormat="1" ht="30" x14ac:dyDescent="0.25">
      <c r="A1" s="159" t="s">
        <v>191</v>
      </c>
      <c r="B1" s="160" t="s">
        <v>202</v>
      </c>
      <c r="C1" s="100" t="s">
        <v>192</v>
      </c>
      <c r="D1" s="168"/>
      <c r="E1" s="168"/>
      <c r="F1" s="168" t="s">
        <v>224</v>
      </c>
      <c r="G1" s="168" t="s">
        <v>225</v>
      </c>
    </row>
    <row r="2" spans="1:7" s="68" customFormat="1" x14ac:dyDescent="0.25">
      <c r="A2" s="69" t="s">
        <v>147</v>
      </c>
      <c r="B2" s="93"/>
      <c r="C2" s="68" t="s">
        <v>148</v>
      </c>
      <c r="D2" s="16" t="s">
        <v>193</v>
      </c>
      <c r="E2" s="16" t="s">
        <v>193</v>
      </c>
      <c r="F2" s="16"/>
      <c r="G2" s="16"/>
    </row>
    <row r="3" spans="1:7" s="68" customFormat="1" x14ac:dyDescent="0.25">
      <c r="A3" s="69" t="s">
        <v>149</v>
      </c>
      <c r="B3" s="93" t="s">
        <v>200</v>
      </c>
      <c r="C3" s="68" t="s">
        <v>72</v>
      </c>
      <c r="D3" s="16">
        <v>35.299999999999997</v>
      </c>
      <c r="E3" s="16">
        <v>35.299999999999997</v>
      </c>
      <c r="F3" s="16">
        <v>2</v>
      </c>
      <c r="G3" s="16">
        <v>180</v>
      </c>
    </row>
    <row r="4" spans="1:7" s="68" customFormat="1" x14ac:dyDescent="0.25">
      <c r="A4" s="69" t="s">
        <v>150</v>
      </c>
      <c r="B4" s="93" t="s">
        <v>205</v>
      </c>
      <c r="C4" s="68" t="s">
        <v>74</v>
      </c>
      <c r="D4" s="16">
        <v>1</v>
      </c>
      <c r="E4" s="16">
        <v>1</v>
      </c>
      <c r="F4" s="16">
        <v>0.1</v>
      </c>
      <c r="G4" s="16">
        <v>5</v>
      </c>
    </row>
    <row r="5" spans="1:7" s="68" customFormat="1" x14ac:dyDescent="0.25">
      <c r="A5" s="69" t="s">
        <v>151</v>
      </c>
      <c r="B5" s="93" t="s">
        <v>203</v>
      </c>
      <c r="C5" s="68" t="s">
        <v>71</v>
      </c>
      <c r="D5" s="16">
        <v>80</v>
      </c>
      <c r="E5" s="16">
        <v>80</v>
      </c>
      <c r="F5" s="16">
        <v>80</v>
      </c>
      <c r="G5" s="16">
        <v>150</v>
      </c>
    </row>
    <row r="6" spans="1:7" s="68" customFormat="1" x14ac:dyDescent="0.25">
      <c r="A6" s="69" t="s">
        <v>152</v>
      </c>
      <c r="B6" s="93" t="s">
        <v>204</v>
      </c>
      <c r="C6" s="68" t="s">
        <v>261</v>
      </c>
      <c r="D6" s="16">
        <v>110</v>
      </c>
      <c r="E6" s="16">
        <v>110</v>
      </c>
      <c r="F6" s="16">
        <v>110</v>
      </c>
      <c r="G6" s="16">
        <v>180</v>
      </c>
    </row>
    <row r="7" spans="1:7" s="68" customFormat="1" x14ac:dyDescent="0.25">
      <c r="A7" s="69"/>
      <c r="B7" s="93"/>
      <c r="D7" s="16"/>
      <c r="E7" s="16"/>
      <c r="F7" s="16"/>
      <c r="G7" s="16"/>
    </row>
    <row r="8" spans="1:7" x14ac:dyDescent="0.25">
      <c r="A8" t="s">
        <v>146</v>
      </c>
      <c r="C8" s="68" t="s">
        <v>192</v>
      </c>
      <c r="D8" s="16" t="s">
        <v>187</v>
      </c>
      <c r="E8" s="16" t="s">
        <v>188</v>
      </c>
    </row>
    <row r="9" spans="1:7" x14ac:dyDescent="0.25">
      <c r="A9" s="71" t="s">
        <v>189</v>
      </c>
      <c r="B9" s="71"/>
    </row>
    <row r="10" spans="1:7" x14ac:dyDescent="0.25">
      <c r="A10" s="70" t="s">
        <v>190</v>
      </c>
      <c r="B10" s="70" t="s">
        <v>206</v>
      </c>
      <c r="C10" s="68" t="s">
        <v>153</v>
      </c>
      <c r="D10" s="158">
        <v>6.4999999999999997E-4</v>
      </c>
      <c r="F10" s="16">
        <v>2.5000000000000001E-4</v>
      </c>
      <c r="G10" s="16">
        <v>5.0000000000000001E-3</v>
      </c>
    </row>
    <row r="11" spans="1:7" x14ac:dyDescent="0.25">
      <c r="A11" s="70" t="s">
        <v>184</v>
      </c>
      <c r="B11" s="70" t="s">
        <v>207</v>
      </c>
      <c r="C11" s="68" t="s">
        <v>81</v>
      </c>
      <c r="D11" s="16">
        <v>300</v>
      </c>
      <c r="F11" s="16">
        <v>150</v>
      </c>
      <c r="G11" s="16">
        <v>450</v>
      </c>
    </row>
    <row r="12" spans="1:7" x14ac:dyDescent="0.25">
      <c r="A12" s="70" t="s">
        <v>185</v>
      </c>
      <c r="B12" s="70" t="s">
        <v>208</v>
      </c>
      <c r="C12" s="68" t="s">
        <v>80</v>
      </c>
      <c r="D12" s="16">
        <v>30</v>
      </c>
      <c r="F12" s="16">
        <v>15</v>
      </c>
      <c r="G12" s="16">
        <v>60</v>
      </c>
    </row>
    <row r="13" spans="1:7" x14ac:dyDescent="0.25">
      <c r="A13" s="69" t="s">
        <v>186</v>
      </c>
      <c r="B13" s="93" t="s">
        <v>209</v>
      </c>
      <c r="C13" s="68" t="s">
        <v>194</v>
      </c>
      <c r="D13" s="16">
        <v>50</v>
      </c>
      <c r="F13" s="16">
        <v>25</v>
      </c>
      <c r="G13" s="16">
        <v>150</v>
      </c>
    </row>
    <row r="14" spans="1:7" x14ac:dyDescent="0.25">
      <c r="A14" s="74" t="s">
        <v>195</v>
      </c>
    </row>
    <row r="15" spans="1:7" x14ac:dyDescent="0.25">
      <c r="A15" s="73" t="s">
        <v>154</v>
      </c>
      <c r="B15" s="73" t="s">
        <v>214</v>
      </c>
      <c r="C15" s="72" t="s">
        <v>78</v>
      </c>
      <c r="D15" s="16">
        <v>0.5</v>
      </c>
      <c r="F15" s="16">
        <v>0.25</v>
      </c>
      <c r="G15" s="16">
        <v>1</v>
      </c>
    </row>
    <row r="16" spans="1:7" x14ac:dyDescent="0.25">
      <c r="A16" s="73" t="s">
        <v>155</v>
      </c>
      <c r="B16" s="73" t="s">
        <v>215</v>
      </c>
      <c r="C16" s="72" t="s">
        <v>79</v>
      </c>
      <c r="D16" s="16">
        <v>1</v>
      </c>
      <c r="F16" s="16">
        <v>0.25</v>
      </c>
      <c r="G16" s="16">
        <v>2</v>
      </c>
    </row>
    <row r="17" spans="1:7" x14ac:dyDescent="0.25">
      <c r="A17" s="73" t="s">
        <v>156</v>
      </c>
      <c r="B17" s="73" t="s">
        <v>216</v>
      </c>
      <c r="C17" s="72" t="s">
        <v>157</v>
      </c>
      <c r="D17" s="16">
        <v>2</v>
      </c>
      <c r="F17" s="16">
        <v>0.5</v>
      </c>
      <c r="G17" s="16">
        <v>2</v>
      </c>
    </row>
    <row r="18" spans="1:7" x14ac:dyDescent="0.25">
      <c r="A18" s="73" t="s">
        <v>158</v>
      </c>
      <c r="B18" s="73" t="s">
        <v>217</v>
      </c>
      <c r="C18" s="72" t="s">
        <v>159</v>
      </c>
      <c r="D18" s="16">
        <v>6</v>
      </c>
      <c r="F18" s="16">
        <v>0.5</v>
      </c>
      <c r="G18" s="16">
        <v>6</v>
      </c>
    </row>
    <row r="19" spans="1:7" s="161" customFormat="1" x14ac:dyDescent="0.25">
      <c r="A19" s="161" t="s">
        <v>246</v>
      </c>
      <c r="C19" s="161" t="s">
        <v>248</v>
      </c>
      <c r="D19" s="167">
        <v>12</v>
      </c>
      <c r="E19" s="167"/>
      <c r="F19" s="167">
        <v>6</v>
      </c>
      <c r="G19" s="167">
        <v>18</v>
      </c>
    </row>
    <row r="20" spans="1:7" s="161" customFormat="1" x14ac:dyDescent="0.25">
      <c r="A20" s="161" t="s">
        <v>247</v>
      </c>
      <c r="C20" s="161" t="s">
        <v>249</v>
      </c>
      <c r="D20" s="167">
        <v>6</v>
      </c>
      <c r="E20" s="167"/>
      <c r="F20" s="167">
        <v>3</v>
      </c>
      <c r="G20" s="167">
        <v>9</v>
      </c>
    </row>
    <row r="21" spans="1:7" x14ac:dyDescent="0.25">
      <c r="A21" s="92" t="s">
        <v>196</v>
      </c>
    </row>
    <row r="22" spans="1:7" x14ac:dyDescent="0.25">
      <c r="A22" s="76" t="s">
        <v>163</v>
      </c>
      <c r="B22" s="93" t="s">
        <v>211</v>
      </c>
      <c r="C22" s="75" t="s">
        <v>164</v>
      </c>
      <c r="D22" s="16">
        <v>0.2</v>
      </c>
      <c r="F22" s="16">
        <v>10</v>
      </c>
      <c r="G22" s="16">
        <v>50</v>
      </c>
    </row>
    <row r="23" spans="1:7" x14ac:dyDescent="0.25">
      <c r="A23" s="76" t="s">
        <v>165</v>
      </c>
      <c r="B23" s="93" t="s">
        <v>210</v>
      </c>
      <c r="C23" s="75" t="s">
        <v>166</v>
      </c>
      <c r="D23" s="16">
        <v>0.01</v>
      </c>
      <c r="F23" s="16">
        <v>5.0000000000000001E-3</v>
      </c>
      <c r="G23" s="16">
        <v>0.03</v>
      </c>
    </row>
    <row r="24" spans="1:7" x14ac:dyDescent="0.25">
      <c r="A24" s="76" t="s">
        <v>169</v>
      </c>
      <c r="B24" s="93" t="s">
        <v>212</v>
      </c>
      <c r="C24" s="75" t="s">
        <v>170</v>
      </c>
      <c r="D24" s="16">
        <v>0.2</v>
      </c>
      <c r="F24" s="16">
        <v>0.06</v>
      </c>
      <c r="G24" s="16">
        <v>0.3</v>
      </c>
    </row>
    <row r="25" spans="1:7" x14ac:dyDescent="0.25">
      <c r="A25" s="76" t="s">
        <v>171</v>
      </c>
      <c r="B25" s="93" t="s">
        <v>222</v>
      </c>
      <c r="C25" s="75" t="s">
        <v>172</v>
      </c>
      <c r="D25" s="16">
        <v>0.3</v>
      </c>
      <c r="F25" s="16">
        <v>0.1</v>
      </c>
      <c r="G25" s="16">
        <v>0.4</v>
      </c>
    </row>
    <row r="26" spans="1:7" x14ac:dyDescent="0.25">
      <c r="A26" s="76" t="s">
        <v>173</v>
      </c>
      <c r="C26" s="75" t="s">
        <v>174</v>
      </c>
      <c r="D26" s="16">
        <v>0.4</v>
      </c>
      <c r="E26" s="16">
        <v>0.4</v>
      </c>
      <c r="F26" s="16">
        <v>0.2</v>
      </c>
      <c r="G26" s="16">
        <v>0.4</v>
      </c>
    </row>
    <row r="27" spans="1:7" x14ac:dyDescent="0.25">
      <c r="A27" s="79" t="s">
        <v>161</v>
      </c>
      <c r="B27" s="93" t="s">
        <v>213</v>
      </c>
      <c r="C27" s="78" t="s">
        <v>162</v>
      </c>
      <c r="D27" s="16">
        <v>60</v>
      </c>
      <c r="F27" s="16">
        <v>60</v>
      </c>
      <c r="G27" s="16">
        <f>P_BGLow</f>
        <v>80</v>
      </c>
    </row>
    <row r="28" spans="1:7" x14ac:dyDescent="0.25">
      <c r="A28" s="77" t="s">
        <v>197</v>
      </c>
      <c r="B28" s="77"/>
    </row>
    <row r="29" spans="1:7" x14ac:dyDescent="0.25">
      <c r="A29" s="87" t="s">
        <v>223</v>
      </c>
      <c r="B29" s="93"/>
      <c r="C29" s="86" t="s">
        <v>180</v>
      </c>
      <c r="D29" s="16">
        <v>40</v>
      </c>
      <c r="E29" s="16">
        <v>40</v>
      </c>
      <c r="F29" s="16">
        <v>1</v>
      </c>
      <c r="G29" s="16">
        <v>40</v>
      </c>
    </row>
    <row r="30" spans="1:7" x14ac:dyDescent="0.25">
      <c r="A30" s="87" t="s">
        <v>181</v>
      </c>
      <c r="B30" s="93"/>
      <c r="C30" s="86" t="s">
        <v>182</v>
      </c>
      <c r="D30" s="16">
        <v>400</v>
      </c>
      <c r="E30" s="16">
        <v>400</v>
      </c>
      <c r="F30" s="16">
        <v>400</v>
      </c>
      <c r="G30" s="16">
        <v>1000</v>
      </c>
    </row>
    <row r="31" spans="1:7" x14ac:dyDescent="0.25">
      <c r="A31" s="85" t="s">
        <v>175</v>
      </c>
      <c r="B31" s="93"/>
      <c r="C31" s="84" t="s">
        <v>176</v>
      </c>
      <c r="D31" s="16">
        <v>20</v>
      </c>
      <c r="E31" s="16">
        <v>20</v>
      </c>
      <c r="F31" s="16">
        <v>1</v>
      </c>
      <c r="G31" s="16">
        <v>40</v>
      </c>
    </row>
    <row r="32" spans="1:7" x14ac:dyDescent="0.25">
      <c r="A32" s="85" t="s">
        <v>177</v>
      </c>
      <c r="B32" s="93"/>
      <c r="C32" s="84" t="s">
        <v>178</v>
      </c>
      <c r="D32" s="16">
        <v>600</v>
      </c>
      <c r="E32" s="16">
        <v>600</v>
      </c>
      <c r="F32" s="16">
        <v>400</v>
      </c>
      <c r="G32" s="16">
        <v>2000</v>
      </c>
    </row>
    <row r="33" spans="1:8" x14ac:dyDescent="0.25">
      <c r="A33" s="81" t="s">
        <v>183</v>
      </c>
      <c r="B33" s="93" t="s">
        <v>218</v>
      </c>
      <c r="C33" s="80" t="s">
        <v>73</v>
      </c>
      <c r="D33" s="16">
        <v>0.2</v>
      </c>
      <c r="F33" s="16">
        <v>5</v>
      </c>
      <c r="G33" s="16">
        <v>50</v>
      </c>
    </row>
    <row r="34" spans="1:8" x14ac:dyDescent="0.25">
      <c r="A34" s="83" t="s">
        <v>179</v>
      </c>
      <c r="B34" s="93" t="s">
        <v>201</v>
      </c>
      <c r="C34" s="82" t="s">
        <v>77</v>
      </c>
      <c r="D34" s="16">
        <v>0</v>
      </c>
      <c r="F34" s="16">
        <v>0</v>
      </c>
      <c r="G34" s="16">
        <v>1</v>
      </c>
      <c r="H34" t="s">
        <v>226</v>
      </c>
    </row>
    <row r="35" spans="1:8" x14ac:dyDescent="0.25">
      <c r="A35" s="77" t="s">
        <v>198</v>
      </c>
      <c r="B35" s="77"/>
    </row>
    <row r="36" spans="1:8" x14ac:dyDescent="0.25">
      <c r="A36" s="90" t="s">
        <v>167</v>
      </c>
      <c r="B36" s="93" t="s">
        <v>220</v>
      </c>
      <c r="C36" s="89" t="s">
        <v>75</v>
      </c>
      <c r="D36" s="16">
        <v>60</v>
      </c>
      <c r="F36" s="16">
        <v>30</v>
      </c>
      <c r="G36" s="16">
        <v>120</v>
      </c>
    </row>
    <row r="37" spans="1:8" x14ac:dyDescent="0.25">
      <c r="A37" s="90" t="s">
        <v>168</v>
      </c>
      <c r="B37" s="93" t="s">
        <v>219</v>
      </c>
      <c r="C37" s="89" t="s">
        <v>76</v>
      </c>
      <c r="D37" s="16">
        <v>30</v>
      </c>
      <c r="F37" s="16">
        <v>15</v>
      </c>
      <c r="G37" s="16">
        <v>60</v>
      </c>
    </row>
    <row r="38" spans="1:8" x14ac:dyDescent="0.25">
      <c r="A38" s="88" t="s">
        <v>160</v>
      </c>
      <c r="B38" s="93"/>
    </row>
    <row r="39" spans="1:8" x14ac:dyDescent="0.25">
      <c r="A39" s="91" t="s">
        <v>118</v>
      </c>
      <c r="B39" s="94" t="s">
        <v>221</v>
      </c>
      <c r="D39" s="16">
        <v>95</v>
      </c>
    </row>
    <row r="40" spans="1:8" x14ac:dyDescent="0.25">
      <c r="A40" s="94" t="s">
        <v>199</v>
      </c>
      <c r="B40" s="94" t="s">
        <v>222</v>
      </c>
      <c r="D40" s="16">
        <v>1</v>
      </c>
    </row>
    <row r="41" spans="1:8" x14ac:dyDescent="0.25">
      <c r="A41" s="99" t="s">
        <v>230</v>
      </c>
    </row>
    <row r="42" spans="1:8" x14ac:dyDescent="0.25">
      <c r="A42" t="s">
        <v>231</v>
      </c>
      <c r="C42" t="s">
        <v>232</v>
      </c>
      <c r="D42" s="16">
        <v>1</v>
      </c>
    </row>
    <row r="43" spans="1:8" x14ac:dyDescent="0.25">
      <c r="A43" t="s">
        <v>237</v>
      </c>
      <c r="C43" t="s">
        <v>241</v>
      </c>
      <c r="D43" s="16">
        <v>1</v>
      </c>
    </row>
    <row r="44" spans="1:8" x14ac:dyDescent="0.25">
      <c r="A44" t="s">
        <v>238</v>
      </c>
      <c r="C44" t="s">
        <v>242</v>
      </c>
      <c r="D44" s="16">
        <v>1</v>
      </c>
    </row>
    <row r="45" spans="1:8" x14ac:dyDescent="0.25">
      <c r="A45" t="s">
        <v>239</v>
      </c>
      <c r="C45" s="92" t="s">
        <v>243</v>
      </c>
      <c r="D45" s="16">
        <v>1</v>
      </c>
    </row>
    <row r="46" spans="1:8" x14ac:dyDescent="0.25">
      <c r="A46" t="s">
        <v>240</v>
      </c>
      <c r="C46" s="92" t="s">
        <v>244</v>
      </c>
      <c r="D46" s="16">
        <v>1</v>
      </c>
    </row>
    <row r="47" spans="1:8" s="175" customFormat="1" x14ac:dyDescent="0.25">
      <c r="A47" s="175" t="s">
        <v>293</v>
      </c>
      <c r="C47" s="175" t="s">
        <v>260</v>
      </c>
      <c r="D47" s="205">
        <v>0</v>
      </c>
      <c r="E47" s="16"/>
      <c r="F47" s="205">
        <v>0</v>
      </c>
      <c r="G47" s="205">
        <v>1</v>
      </c>
      <c r="H47" s="175" t="s">
        <v>226</v>
      </c>
    </row>
    <row r="48" spans="1:8" s="189" customFormat="1" x14ac:dyDescent="0.25">
      <c r="A48" s="189" t="s">
        <v>279</v>
      </c>
      <c r="C48" s="189" t="s">
        <v>280</v>
      </c>
      <c r="D48" s="16">
        <v>3</v>
      </c>
      <c r="E48" s="16"/>
      <c r="F48" s="16">
        <v>0</v>
      </c>
      <c r="G48" s="16">
        <v>6</v>
      </c>
      <c r="H48" s="189" t="s">
        <v>281</v>
      </c>
    </row>
    <row r="49" spans="1:8" s="189" customFormat="1" x14ac:dyDescent="0.25">
      <c r="A49" s="189" t="s">
        <v>282</v>
      </c>
      <c r="C49" s="189" t="s">
        <v>283</v>
      </c>
      <c r="D49" s="205">
        <v>2</v>
      </c>
      <c r="E49" s="16"/>
      <c r="F49" s="205">
        <v>0</v>
      </c>
      <c r="G49" s="205">
        <v>2</v>
      </c>
      <c r="H49" s="189" t="s">
        <v>284</v>
      </c>
    </row>
    <row r="50" spans="1:8" s="189" customFormat="1" x14ac:dyDescent="0.25">
      <c r="A50" s="189" t="s">
        <v>290</v>
      </c>
      <c r="B50" s="189" t="s">
        <v>291</v>
      </c>
      <c r="C50" s="189" t="s">
        <v>292</v>
      </c>
      <c r="D50" s="203" t="s">
        <v>299</v>
      </c>
      <c r="E50" s="203"/>
      <c r="F50" s="16"/>
      <c r="G50" s="16"/>
    </row>
    <row r="51" spans="1:8" s="189" customFormat="1" x14ac:dyDescent="0.25">
      <c r="A51" s="189" t="s">
        <v>294</v>
      </c>
      <c r="C51" s="189" t="s">
        <v>295</v>
      </c>
      <c r="D51" s="206">
        <v>0</v>
      </c>
      <c r="E51" s="16"/>
      <c r="F51" s="205">
        <v>0</v>
      </c>
      <c r="G51" s="205">
        <v>1</v>
      </c>
      <c r="H51" s="189" t="s">
        <v>226</v>
      </c>
    </row>
    <row r="52" spans="1:8" x14ac:dyDescent="0.25">
      <c r="A52" t="s">
        <v>245</v>
      </c>
      <c r="B52" s="92" t="s">
        <v>300</v>
      </c>
      <c r="C52" t="s">
        <v>296</v>
      </c>
      <c r="D52" s="16" t="s">
        <v>301</v>
      </c>
    </row>
    <row r="53" spans="1:8" x14ac:dyDescent="0.25">
      <c r="A53" t="s">
        <v>302</v>
      </c>
      <c r="C53" t="s">
        <v>303</v>
      </c>
      <c r="D53" s="27">
        <v>1</v>
      </c>
      <c r="H53" t="s">
        <v>304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9" sqref="C9"/>
    </sheetView>
  </sheetViews>
  <sheetFormatPr defaultRowHeight="15" x14ac:dyDescent="0.25"/>
  <cols>
    <col min="1" max="1" width="15" style="154" customWidth="1"/>
    <col min="2" max="2" width="11.5703125" style="154" customWidth="1"/>
    <col min="3" max="3" width="71.28515625" style="100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3532"/>
  <sheetViews>
    <sheetView workbookViewId="0">
      <selection activeCell="X2" sqref="X2"/>
    </sheetView>
  </sheetViews>
  <sheetFormatPr defaultRowHeight="15" x14ac:dyDescent="0.25"/>
  <cols>
    <col min="3" max="3" width="13.5703125" customWidth="1"/>
    <col min="4" max="4" width="15.5703125" customWidth="1"/>
    <col min="5" max="5" width="4" bestFit="1" customWidth="1"/>
    <col min="20" max="20" width="15.42578125" style="185" customWidth="1"/>
    <col min="21" max="21" width="16.140625" style="185" customWidth="1"/>
    <col min="22" max="22" width="5.5703125" bestFit="1" customWidth="1"/>
    <col min="23" max="23" width="15" style="185" customWidth="1"/>
    <col min="24" max="24" width="14.42578125" style="16" bestFit="1" customWidth="1"/>
    <col min="25" max="25" width="18" customWidth="1"/>
    <col min="26" max="28" width="18" style="189" customWidth="1"/>
    <col min="29" max="29" width="18" style="175" customWidth="1"/>
    <col min="30" max="30" width="14.28515625" bestFit="1" customWidth="1"/>
    <col min="31" max="32" width="9.140625" style="16"/>
    <col min="33" max="33" width="10.7109375" style="16" customWidth="1"/>
    <col min="34" max="34" width="12.5703125" customWidth="1"/>
    <col min="35" max="35" width="15.85546875" style="175" bestFit="1" customWidth="1"/>
    <col min="36" max="36" width="15.85546875" style="175" customWidth="1"/>
    <col min="37" max="37" width="12.42578125" customWidth="1"/>
    <col min="38" max="38" width="17" bestFit="1" customWidth="1"/>
    <col min="39" max="39" width="16.7109375" customWidth="1"/>
  </cols>
  <sheetData>
    <row r="1" spans="1:39" ht="14.1" customHeight="1" x14ac:dyDescent="0.25">
      <c r="S1" t="s">
        <v>28</v>
      </c>
      <c r="T1" s="185" t="s">
        <v>27</v>
      </c>
      <c r="U1" s="185" t="s">
        <v>262</v>
      </c>
      <c r="V1" t="s">
        <v>129</v>
      </c>
      <c r="W1" s="185" t="s">
        <v>29</v>
      </c>
      <c r="X1" s="16" t="s">
        <v>263</v>
      </c>
      <c r="Y1" t="s">
        <v>264</v>
      </c>
      <c r="AA1" s="189" t="s">
        <v>297</v>
      </c>
      <c r="AB1" s="189" t="s">
        <v>298</v>
      </c>
      <c r="AD1" s="185" t="s">
        <v>29</v>
      </c>
      <c r="AE1" s="16" t="s">
        <v>266</v>
      </c>
      <c r="AF1" s="16" t="s">
        <v>267</v>
      </c>
      <c r="AG1" s="16" t="s">
        <v>268</v>
      </c>
      <c r="AH1" s="16" t="s">
        <v>269</v>
      </c>
      <c r="AI1" s="16" t="s">
        <v>272</v>
      </c>
      <c r="AJ1" s="16" t="s">
        <v>273</v>
      </c>
      <c r="AK1" s="16" t="s">
        <v>270</v>
      </c>
      <c r="AL1" s="16" t="s">
        <v>274</v>
      </c>
      <c r="AM1" s="16" t="s">
        <v>275</v>
      </c>
    </row>
    <row r="2" spans="1:39" ht="14.1" customHeight="1" x14ac:dyDescent="0.25">
      <c r="S2" t="e">
        <f t="shared" ref="S2:S65" si="0">IF(ISNUMBER(Sensor_Glucose),IF(P_Language=1, 1*Sensor_Glucose/18,1*Sensor_Glucose),NA())</f>
        <v>#N/A</v>
      </c>
      <c r="T2" s="185" t="e">
        <f t="shared" ref="T2:T65" si="1">IF(ISBLANK(Sensor_Time),NA(),1*Sensor_Time)</f>
        <v>#N/A</v>
      </c>
      <c r="U2" s="185" t="e">
        <f t="shared" ref="U2:U65" si="2">IF(ISBLANK(Meter_Time),NA(),1*Meter_Time)</f>
        <v>#N/A</v>
      </c>
      <c r="V2" s="189" t="e">
        <f t="shared" ref="V2:V65" si="3">IF(ISBLANK(Meter_Glucose),NA(),IF(P_Language=1, 1*Meter_Glucose/18,1*Meter_Glucose))</f>
        <v>#N/A</v>
      </c>
      <c r="W2" s="185" t="e">
        <f t="shared" ref="W2:W65" si="4">IF(ISBLANK(Time_accepted),NA(),1*Time_accepted)</f>
        <v>#N/A</v>
      </c>
      <c r="X2" s="16" t="e">
        <f t="shared" ref="X2:X65" si="5">IF(ISNUMBER(Glc_Bolus_To_Use),1,NA())</f>
        <v>#N/A</v>
      </c>
      <c r="Y2" t="e">
        <f t="shared" ref="Y2:Y65" si="6">IF(Calibrate,1,NA())</f>
        <v>#N/A</v>
      </c>
      <c r="AA2" s="59"/>
      <c r="AB2" s="189" t="e">
        <f t="shared" ref="AB2:AB65" si="7">IF(ISBLANK(Chart_Aceta_Dose_Time),NA(),10)</f>
        <v>#N/A</v>
      </c>
      <c r="AD2" s="185" t="e">
        <f t="shared" ref="AD2:AD65" si="8">IF(ISBLANK(Time_accepted),NA(),1*Time_accepted)</f>
        <v>#N/A</v>
      </c>
      <c r="AE2" s="16" t="e">
        <f t="shared" ref="AE2:AE65" si="9">IF(ISNUMBER(P_con),(1*P_con/1000),NA())</f>
        <v>#N/A</v>
      </c>
      <c r="AF2" s="16" t="e">
        <f t="shared" ref="AF2:AF65" si="10">IF(ISNUMBER(I_con),1*I_con/1000,NA())</f>
        <v>#N/A</v>
      </c>
      <c r="AG2" s="16" t="e">
        <f t="shared" ref="AG2:AG65" si="11">IF(ISNUMBER(D_con),1*D_con/1000,NA())</f>
        <v>#N/A</v>
      </c>
      <c r="AH2" t="e">
        <f t="shared" ref="AH2:AH65" si="12">IF(ISNUMBER(PID_Rate),1*PID_Rate,NA())</f>
        <v>#N/A</v>
      </c>
      <c r="AI2" s="175" t="e">
        <f>Chart_Insulin_Recc</f>
        <v>#N/A</v>
      </c>
      <c r="AJ2" s="175" t="e">
        <f>AD3-AD2</f>
        <v>#N/A</v>
      </c>
      <c r="AK2" t="e">
        <f t="shared" ref="AK2:AK65" si="13">IF(ISNUMBER(Ins_U_kg_hr_Rate),Ins_U_kg_hr_Rate*1,NA())</f>
        <v>#N/A</v>
      </c>
      <c r="AL2" t="e">
        <f>Charts_Insulin_Given</f>
        <v>#N/A</v>
      </c>
      <c r="AM2" t="e">
        <f>AD3-AD2</f>
        <v>#N/A</v>
      </c>
    </row>
    <row r="3" spans="1:39" ht="14.1" customHeight="1" x14ac:dyDescent="0.25">
      <c r="S3" s="189" t="e">
        <f t="shared" si="0"/>
        <v>#N/A</v>
      </c>
      <c r="T3" s="185" t="e">
        <f t="shared" si="1"/>
        <v>#N/A</v>
      </c>
      <c r="U3" s="185" t="e">
        <f t="shared" si="2"/>
        <v>#N/A</v>
      </c>
      <c r="V3" s="189" t="e">
        <f t="shared" si="3"/>
        <v>#N/A</v>
      </c>
      <c r="W3" s="185" t="e">
        <f t="shared" si="4"/>
        <v>#N/A</v>
      </c>
      <c r="X3" s="16" t="e">
        <f t="shared" si="5"/>
        <v>#N/A</v>
      </c>
      <c r="Y3" s="189" t="e">
        <f t="shared" si="6"/>
        <v>#N/A</v>
      </c>
      <c r="AA3" s="59"/>
      <c r="AB3" s="189" t="e">
        <f t="shared" si="7"/>
        <v>#N/A</v>
      </c>
      <c r="AD3" s="185" t="e">
        <f t="shared" si="8"/>
        <v>#N/A</v>
      </c>
      <c r="AE3" s="16" t="e">
        <f t="shared" si="9"/>
        <v>#N/A</v>
      </c>
      <c r="AF3" s="16" t="e">
        <f t="shared" si="10"/>
        <v>#N/A</v>
      </c>
      <c r="AG3" s="16" t="e">
        <f t="shared" si="11"/>
        <v>#N/A</v>
      </c>
      <c r="AH3" s="175" t="e">
        <f t="shared" si="12"/>
        <v>#N/A</v>
      </c>
      <c r="AI3" s="175" t="e">
        <f>AH3-AH2</f>
        <v>#N/A</v>
      </c>
      <c r="AJ3" s="175" t="e">
        <f t="shared" ref="AJ3:AJ66" si="14">AD4-AD3</f>
        <v>#N/A</v>
      </c>
      <c r="AK3" s="175" t="e">
        <f t="shared" si="13"/>
        <v>#N/A</v>
      </c>
      <c r="AL3" s="175" t="e">
        <f>AK3-AK2</f>
        <v>#N/A</v>
      </c>
      <c r="AM3" s="175" t="e">
        <f t="shared" ref="AM3:AM66" si="15">AD4-AD3</f>
        <v>#N/A</v>
      </c>
    </row>
    <row r="4" spans="1:39" ht="14.1" customHeight="1" x14ac:dyDescent="0.25">
      <c r="S4" s="189" t="e">
        <f t="shared" si="0"/>
        <v>#N/A</v>
      </c>
      <c r="T4" s="185" t="e">
        <f t="shared" si="1"/>
        <v>#N/A</v>
      </c>
      <c r="U4" s="185" t="e">
        <f t="shared" si="2"/>
        <v>#N/A</v>
      </c>
      <c r="V4" s="189" t="e">
        <f t="shared" si="3"/>
        <v>#N/A</v>
      </c>
      <c r="W4" s="185" t="e">
        <f t="shared" si="4"/>
        <v>#N/A</v>
      </c>
      <c r="X4" s="16" t="e">
        <f t="shared" si="5"/>
        <v>#N/A</v>
      </c>
      <c r="Y4" s="189" t="e">
        <f t="shared" si="6"/>
        <v>#N/A</v>
      </c>
      <c r="AA4" s="59"/>
      <c r="AB4" s="189" t="e">
        <f t="shared" si="7"/>
        <v>#N/A</v>
      </c>
      <c r="AD4" s="185" t="e">
        <f t="shared" si="8"/>
        <v>#N/A</v>
      </c>
      <c r="AE4" s="16" t="e">
        <f t="shared" si="9"/>
        <v>#N/A</v>
      </c>
      <c r="AF4" s="16" t="e">
        <f t="shared" si="10"/>
        <v>#N/A</v>
      </c>
      <c r="AG4" s="16" t="e">
        <f t="shared" si="11"/>
        <v>#N/A</v>
      </c>
      <c r="AH4" s="175" t="e">
        <f t="shared" si="12"/>
        <v>#N/A</v>
      </c>
      <c r="AI4" s="175" t="e">
        <f t="shared" ref="AI4:AI67" si="16">AH4-AH3</f>
        <v>#N/A</v>
      </c>
      <c r="AJ4" s="175" t="e">
        <f t="shared" si="14"/>
        <v>#N/A</v>
      </c>
      <c r="AK4" s="175" t="e">
        <f t="shared" si="13"/>
        <v>#N/A</v>
      </c>
      <c r="AL4" s="175" t="e">
        <f t="shared" ref="AL4:AL67" si="17">AK4-AK3</f>
        <v>#N/A</v>
      </c>
      <c r="AM4" s="175" t="e">
        <f t="shared" si="15"/>
        <v>#N/A</v>
      </c>
    </row>
    <row r="5" spans="1:39" ht="14.1" customHeight="1" x14ac:dyDescent="0.25">
      <c r="S5" s="189" t="e">
        <f t="shared" si="0"/>
        <v>#N/A</v>
      </c>
      <c r="T5" s="185" t="e">
        <f t="shared" si="1"/>
        <v>#N/A</v>
      </c>
      <c r="U5" s="185" t="e">
        <f t="shared" si="2"/>
        <v>#N/A</v>
      </c>
      <c r="V5" s="189" t="e">
        <f t="shared" si="3"/>
        <v>#N/A</v>
      </c>
      <c r="W5" s="185" t="e">
        <f t="shared" si="4"/>
        <v>#N/A</v>
      </c>
      <c r="X5" s="16" t="e">
        <f t="shared" si="5"/>
        <v>#N/A</v>
      </c>
      <c r="Y5" s="189" t="e">
        <f t="shared" si="6"/>
        <v>#N/A</v>
      </c>
      <c r="AA5" s="59"/>
      <c r="AB5" s="189" t="e">
        <f t="shared" si="7"/>
        <v>#N/A</v>
      </c>
      <c r="AD5" s="185" t="e">
        <f t="shared" si="8"/>
        <v>#N/A</v>
      </c>
      <c r="AE5" s="16" t="e">
        <f t="shared" si="9"/>
        <v>#N/A</v>
      </c>
      <c r="AF5" s="16" t="e">
        <f t="shared" si="10"/>
        <v>#N/A</v>
      </c>
      <c r="AG5" s="16" t="e">
        <f t="shared" si="11"/>
        <v>#N/A</v>
      </c>
      <c r="AH5" s="175" t="e">
        <f t="shared" si="12"/>
        <v>#N/A</v>
      </c>
      <c r="AI5" s="175" t="e">
        <f t="shared" si="16"/>
        <v>#N/A</v>
      </c>
      <c r="AJ5" s="175" t="e">
        <f t="shared" si="14"/>
        <v>#N/A</v>
      </c>
      <c r="AK5" s="175" t="e">
        <f t="shared" si="13"/>
        <v>#N/A</v>
      </c>
      <c r="AL5" s="175" t="e">
        <f t="shared" si="17"/>
        <v>#N/A</v>
      </c>
      <c r="AM5" s="175" t="e">
        <f t="shared" si="15"/>
        <v>#N/A</v>
      </c>
    </row>
    <row r="6" spans="1:39" ht="14.1" customHeight="1" x14ac:dyDescent="0.25">
      <c r="S6" s="189" t="e">
        <f t="shared" si="0"/>
        <v>#N/A</v>
      </c>
      <c r="T6" s="185" t="e">
        <f t="shared" si="1"/>
        <v>#N/A</v>
      </c>
      <c r="U6" s="185" t="e">
        <f t="shared" si="2"/>
        <v>#N/A</v>
      </c>
      <c r="V6" s="189" t="e">
        <f t="shared" si="3"/>
        <v>#N/A</v>
      </c>
      <c r="W6" s="185" t="e">
        <f t="shared" si="4"/>
        <v>#N/A</v>
      </c>
      <c r="X6" s="16" t="e">
        <f t="shared" si="5"/>
        <v>#N/A</v>
      </c>
      <c r="Y6" s="189" t="e">
        <f t="shared" si="6"/>
        <v>#N/A</v>
      </c>
      <c r="AA6" s="59"/>
      <c r="AB6" s="189" t="e">
        <f t="shared" si="7"/>
        <v>#N/A</v>
      </c>
      <c r="AD6" s="185" t="e">
        <f t="shared" si="8"/>
        <v>#N/A</v>
      </c>
      <c r="AE6" s="16" t="e">
        <f t="shared" si="9"/>
        <v>#N/A</v>
      </c>
      <c r="AF6" s="16" t="e">
        <f t="shared" si="10"/>
        <v>#N/A</v>
      </c>
      <c r="AG6" s="16" t="e">
        <f t="shared" si="11"/>
        <v>#N/A</v>
      </c>
      <c r="AH6" s="175" t="e">
        <f t="shared" si="12"/>
        <v>#N/A</v>
      </c>
      <c r="AI6" s="175" t="e">
        <f t="shared" si="16"/>
        <v>#N/A</v>
      </c>
      <c r="AJ6" s="175" t="e">
        <f t="shared" si="14"/>
        <v>#N/A</v>
      </c>
      <c r="AK6" s="175" t="e">
        <f t="shared" si="13"/>
        <v>#N/A</v>
      </c>
      <c r="AL6" s="175" t="e">
        <f t="shared" si="17"/>
        <v>#N/A</v>
      </c>
      <c r="AM6" s="175" t="e">
        <f t="shared" si="15"/>
        <v>#N/A</v>
      </c>
    </row>
    <row r="7" spans="1:39" ht="14.1" customHeight="1" x14ac:dyDescent="0.25">
      <c r="S7" s="189" t="e">
        <f t="shared" si="0"/>
        <v>#N/A</v>
      </c>
      <c r="T7" s="185" t="e">
        <f t="shared" si="1"/>
        <v>#N/A</v>
      </c>
      <c r="U7" s="185" t="e">
        <f t="shared" si="2"/>
        <v>#N/A</v>
      </c>
      <c r="V7" s="189" t="e">
        <f t="shared" si="3"/>
        <v>#N/A</v>
      </c>
      <c r="W7" s="185" t="e">
        <f t="shared" si="4"/>
        <v>#N/A</v>
      </c>
      <c r="X7" s="16" t="e">
        <f t="shared" si="5"/>
        <v>#N/A</v>
      </c>
      <c r="Y7" s="189" t="e">
        <f t="shared" si="6"/>
        <v>#N/A</v>
      </c>
      <c r="AA7" s="59"/>
      <c r="AB7" s="189" t="e">
        <f t="shared" si="7"/>
        <v>#N/A</v>
      </c>
      <c r="AD7" s="185" t="e">
        <f t="shared" si="8"/>
        <v>#N/A</v>
      </c>
      <c r="AE7" s="16" t="e">
        <f t="shared" si="9"/>
        <v>#N/A</v>
      </c>
      <c r="AF7" s="16" t="e">
        <f t="shared" si="10"/>
        <v>#N/A</v>
      </c>
      <c r="AG7" s="16" t="e">
        <f t="shared" si="11"/>
        <v>#N/A</v>
      </c>
      <c r="AH7" s="175" t="e">
        <f t="shared" si="12"/>
        <v>#N/A</v>
      </c>
      <c r="AI7" s="175" t="e">
        <f t="shared" si="16"/>
        <v>#N/A</v>
      </c>
      <c r="AJ7" s="175" t="e">
        <f t="shared" si="14"/>
        <v>#N/A</v>
      </c>
      <c r="AK7" s="175" t="e">
        <f t="shared" si="13"/>
        <v>#N/A</v>
      </c>
      <c r="AL7" s="175" t="e">
        <f t="shared" si="17"/>
        <v>#N/A</v>
      </c>
      <c r="AM7" s="175" t="e">
        <f t="shared" si="15"/>
        <v>#N/A</v>
      </c>
    </row>
    <row r="8" spans="1:39" ht="13.5" customHeight="1" x14ac:dyDescent="0.25">
      <c r="S8" s="189" t="e">
        <f t="shared" si="0"/>
        <v>#N/A</v>
      </c>
      <c r="T8" s="185" t="e">
        <f t="shared" si="1"/>
        <v>#N/A</v>
      </c>
      <c r="U8" s="185" t="e">
        <f t="shared" si="2"/>
        <v>#N/A</v>
      </c>
      <c r="V8" s="189" t="e">
        <f t="shared" si="3"/>
        <v>#N/A</v>
      </c>
      <c r="W8" s="185" t="e">
        <f t="shared" si="4"/>
        <v>#N/A</v>
      </c>
      <c r="X8" s="16" t="e">
        <f t="shared" si="5"/>
        <v>#N/A</v>
      </c>
      <c r="Y8" s="189" t="e">
        <f t="shared" si="6"/>
        <v>#N/A</v>
      </c>
      <c r="AA8" s="59"/>
      <c r="AB8" s="189" t="e">
        <f t="shared" si="7"/>
        <v>#N/A</v>
      </c>
      <c r="AD8" s="185" t="e">
        <f t="shared" si="8"/>
        <v>#N/A</v>
      </c>
      <c r="AE8" s="16" t="e">
        <f t="shared" si="9"/>
        <v>#N/A</v>
      </c>
      <c r="AF8" s="16" t="e">
        <f t="shared" si="10"/>
        <v>#N/A</v>
      </c>
      <c r="AG8" s="16" t="e">
        <f t="shared" si="11"/>
        <v>#N/A</v>
      </c>
      <c r="AH8" s="175" t="e">
        <f t="shared" si="12"/>
        <v>#N/A</v>
      </c>
      <c r="AI8" s="175" t="e">
        <f t="shared" si="16"/>
        <v>#N/A</v>
      </c>
      <c r="AJ8" s="175" t="e">
        <f t="shared" si="14"/>
        <v>#N/A</v>
      </c>
      <c r="AK8" s="175" t="e">
        <f t="shared" si="13"/>
        <v>#N/A</v>
      </c>
      <c r="AL8" s="175" t="e">
        <f t="shared" si="17"/>
        <v>#N/A</v>
      </c>
      <c r="AM8" s="175" t="e">
        <f t="shared" si="15"/>
        <v>#N/A</v>
      </c>
    </row>
    <row r="9" spans="1:39" ht="13.5" customHeight="1" x14ac:dyDescent="0.25">
      <c r="S9" s="189" t="e">
        <f t="shared" si="0"/>
        <v>#N/A</v>
      </c>
      <c r="T9" s="185" t="e">
        <f t="shared" si="1"/>
        <v>#N/A</v>
      </c>
      <c r="U9" s="185" t="e">
        <f t="shared" si="2"/>
        <v>#N/A</v>
      </c>
      <c r="V9" s="189" t="e">
        <f t="shared" si="3"/>
        <v>#N/A</v>
      </c>
      <c r="W9" s="185" t="e">
        <f t="shared" si="4"/>
        <v>#N/A</v>
      </c>
      <c r="X9" s="16" t="e">
        <f t="shared" si="5"/>
        <v>#N/A</v>
      </c>
      <c r="Y9" s="189" t="e">
        <f t="shared" si="6"/>
        <v>#N/A</v>
      </c>
      <c r="AA9" s="59"/>
      <c r="AB9" s="189" t="e">
        <f t="shared" si="7"/>
        <v>#N/A</v>
      </c>
      <c r="AD9" s="185" t="e">
        <f t="shared" si="8"/>
        <v>#N/A</v>
      </c>
      <c r="AE9" s="16" t="e">
        <f t="shared" si="9"/>
        <v>#N/A</v>
      </c>
      <c r="AF9" s="16" t="e">
        <f t="shared" si="10"/>
        <v>#N/A</v>
      </c>
      <c r="AG9" s="16" t="e">
        <f t="shared" si="11"/>
        <v>#N/A</v>
      </c>
      <c r="AH9" s="175" t="e">
        <f t="shared" si="12"/>
        <v>#N/A</v>
      </c>
      <c r="AI9" s="175" t="e">
        <f t="shared" si="16"/>
        <v>#N/A</v>
      </c>
      <c r="AJ9" s="175" t="e">
        <f t="shared" si="14"/>
        <v>#N/A</v>
      </c>
      <c r="AK9" s="175" t="e">
        <f t="shared" si="13"/>
        <v>#N/A</v>
      </c>
      <c r="AL9" s="175" t="e">
        <f t="shared" si="17"/>
        <v>#N/A</v>
      </c>
      <c r="AM9" s="175" t="e">
        <f t="shared" si="15"/>
        <v>#N/A</v>
      </c>
    </row>
    <row r="10" spans="1:39" ht="14.25" customHeight="1" x14ac:dyDescent="0.25">
      <c r="S10" s="189" t="e">
        <f t="shared" si="0"/>
        <v>#N/A</v>
      </c>
      <c r="T10" s="185" t="e">
        <f t="shared" si="1"/>
        <v>#N/A</v>
      </c>
      <c r="U10" s="185" t="e">
        <f t="shared" si="2"/>
        <v>#N/A</v>
      </c>
      <c r="V10" s="189" t="e">
        <f t="shared" si="3"/>
        <v>#N/A</v>
      </c>
      <c r="W10" s="185" t="e">
        <f t="shared" si="4"/>
        <v>#N/A</v>
      </c>
      <c r="X10" s="16" t="e">
        <f t="shared" si="5"/>
        <v>#N/A</v>
      </c>
      <c r="Y10" s="189" t="e">
        <f t="shared" si="6"/>
        <v>#N/A</v>
      </c>
      <c r="AA10" s="59"/>
      <c r="AB10" s="189" t="e">
        <f t="shared" si="7"/>
        <v>#N/A</v>
      </c>
      <c r="AD10" s="185" t="e">
        <f t="shared" si="8"/>
        <v>#N/A</v>
      </c>
      <c r="AE10" s="16" t="e">
        <f t="shared" si="9"/>
        <v>#N/A</v>
      </c>
      <c r="AF10" s="16" t="e">
        <f t="shared" si="10"/>
        <v>#N/A</v>
      </c>
      <c r="AG10" s="16" t="e">
        <f t="shared" si="11"/>
        <v>#N/A</v>
      </c>
      <c r="AH10" s="175" t="e">
        <f t="shared" si="12"/>
        <v>#N/A</v>
      </c>
      <c r="AI10" s="175" t="e">
        <f t="shared" si="16"/>
        <v>#N/A</v>
      </c>
      <c r="AJ10" s="175" t="e">
        <f t="shared" si="14"/>
        <v>#N/A</v>
      </c>
      <c r="AK10" s="175" t="e">
        <f t="shared" si="13"/>
        <v>#N/A</v>
      </c>
      <c r="AL10" s="175" t="e">
        <f t="shared" si="17"/>
        <v>#N/A</v>
      </c>
      <c r="AM10" s="175" t="e">
        <f t="shared" si="15"/>
        <v>#N/A</v>
      </c>
    </row>
    <row r="11" spans="1:39" ht="14.25" customHeight="1" x14ac:dyDescent="0.25">
      <c r="S11" s="189" t="e">
        <f t="shared" si="0"/>
        <v>#N/A</v>
      </c>
      <c r="T11" s="185" t="e">
        <f t="shared" si="1"/>
        <v>#N/A</v>
      </c>
      <c r="U11" s="185" t="e">
        <f t="shared" si="2"/>
        <v>#N/A</v>
      </c>
      <c r="V11" s="189" t="e">
        <f t="shared" si="3"/>
        <v>#N/A</v>
      </c>
      <c r="W11" s="185" t="e">
        <f t="shared" si="4"/>
        <v>#N/A</v>
      </c>
      <c r="X11" s="16" t="e">
        <f t="shared" si="5"/>
        <v>#N/A</v>
      </c>
      <c r="Y11" s="189" t="e">
        <f t="shared" si="6"/>
        <v>#N/A</v>
      </c>
      <c r="AA11" s="59"/>
      <c r="AB11" s="189" t="e">
        <f t="shared" si="7"/>
        <v>#N/A</v>
      </c>
      <c r="AD11" s="185" t="e">
        <f t="shared" si="8"/>
        <v>#N/A</v>
      </c>
      <c r="AE11" s="16" t="e">
        <f t="shared" si="9"/>
        <v>#N/A</v>
      </c>
      <c r="AF11" s="16" t="e">
        <f t="shared" si="10"/>
        <v>#N/A</v>
      </c>
      <c r="AG11" s="16" t="e">
        <f t="shared" si="11"/>
        <v>#N/A</v>
      </c>
      <c r="AH11" s="175" t="e">
        <f t="shared" si="12"/>
        <v>#N/A</v>
      </c>
      <c r="AI11" s="175" t="e">
        <f t="shared" si="16"/>
        <v>#N/A</v>
      </c>
      <c r="AJ11" s="175" t="e">
        <f t="shared" si="14"/>
        <v>#N/A</v>
      </c>
      <c r="AK11" s="175" t="e">
        <f t="shared" si="13"/>
        <v>#N/A</v>
      </c>
      <c r="AL11" s="175" t="e">
        <f t="shared" si="17"/>
        <v>#N/A</v>
      </c>
      <c r="AM11" s="175" t="e">
        <f t="shared" si="15"/>
        <v>#N/A</v>
      </c>
    </row>
    <row r="12" spans="1:39" ht="15.75" customHeight="1" x14ac:dyDescent="0.25">
      <c r="S12" s="189" t="e">
        <f t="shared" si="0"/>
        <v>#N/A</v>
      </c>
      <c r="T12" s="185" t="e">
        <f t="shared" si="1"/>
        <v>#N/A</v>
      </c>
      <c r="U12" s="185" t="e">
        <f t="shared" si="2"/>
        <v>#N/A</v>
      </c>
      <c r="V12" s="189" t="e">
        <f t="shared" si="3"/>
        <v>#N/A</v>
      </c>
      <c r="W12" s="185" t="e">
        <f t="shared" si="4"/>
        <v>#N/A</v>
      </c>
      <c r="X12" s="16" t="e">
        <f t="shared" si="5"/>
        <v>#N/A</v>
      </c>
      <c r="Y12" s="189" t="e">
        <f t="shared" si="6"/>
        <v>#N/A</v>
      </c>
      <c r="AA12" s="59"/>
      <c r="AB12" s="189" t="e">
        <f t="shared" si="7"/>
        <v>#N/A</v>
      </c>
      <c r="AD12" s="185" t="e">
        <f t="shared" si="8"/>
        <v>#N/A</v>
      </c>
      <c r="AE12" s="16" t="e">
        <f t="shared" si="9"/>
        <v>#N/A</v>
      </c>
      <c r="AF12" s="16" t="e">
        <f t="shared" si="10"/>
        <v>#N/A</v>
      </c>
      <c r="AG12" s="16" t="e">
        <f t="shared" si="11"/>
        <v>#N/A</v>
      </c>
      <c r="AH12" s="175" t="e">
        <f t="shared" si="12"/>
        <v>#N/A</v>
      </c>
      <c r="AI12" s="175" t="e">
        <f t="shared" si="16"/>
        <v>#N/A</v>
      </c>
      <c r="AJ12" s="175" t="e">
        <f t="shared" si="14"/>
        <v>#N/A</v>
      </c>
      <c r="AK12" s="175" t="e">
        <f t="shared" si="13"/>
        <v>#N/A</v>
      </c>
      <c r="AL12" s="175" t="e">
        <f t="shared" si="17"/>
        <v>#N/A</v>
      </c>
      <c r="AM12" s="175" t="e">
        <f t="shared" si="15"/>
        <v>#N/A</v>
      </c>
    </row>
    <row r="13" spans="1:39" ht="12.75" customHeight="1" x14ac:dyDescent="0.25">
      <c r="S13" s="189" t="e">
        <f t="shared" si="0"/>
        <v>#N/A</v>
      </c>
      <c r="T13" s="185" t="e">
        <f t="shared" si="1"/>
        <v>#N/A</v>
      </c>
      <c r="U13" s="185" t="e">
        <f t="shared" si="2"/>
        <v>#N/A</v>
      </c>
      <c r="V13" s="189" t="e">
        <f t="shared" si="3"/>
        <v>#N/A</v>
      </c>
      <c r="W13" s="185" t="e">
        <f t="shared" si="4"/>
        <v>#N/A</v>
      </c>
      <c r="X13" s="16" t="e">
        <f t="shared" si="5"/>
        <v>#N/A</v>
      </c>
      <c r="Y13" s="189" t="e">
        <f t="shared" si="6"/>
        <v>#N/A</v>
      </c>
      <c r="AA13" s="59"/>
      <c r="AB13" s="189" t="e">
        <f t="shared" si="7"/>
        <v>#N/A</v>
      </c>
      <c r="AD13" s="185" t="e">
        <f t="shared" si="8"/>
        <v>#N/A</v>
      </c>
      <c r="AE13" s="16" t="e">
        <f t="shared" si="9"/>
        <v>#N/A</v>
      </c>
      <c r="AF13" s="16" t="e">
        <f t="shared" si="10"/>
        <v>#N/A</v>
      </c>
      <c r="AG13" s="16" t="e">
        <f t="shared" si="11"/>
        <v>#N/A</v>
      </c>
      <c r="AH13" s="175" t="e">
        <f t="shared" si="12"/>
        <v>#N/A</v>
      </c>
      <c r="AI13" s="175" t="e">
        <f t="shared" si="16"/>
        <v>#N/A</v>
      </c>
      <c r="AJ13" s="175" t="e">
        <f t="shared" si="14"/>
        <v>#N/A</v>
      </c>
      <c r="AK13" s="175" t="e">
        <f t="shared" si="13"/>
        <v>#N/A</v>
      </c>
      <c r="AL13" s="175" t="e">
        <f t="shared" si="17"/>
        <v>#N/A</v>
      </c>
      <c r="AM13" s="175" t="e">
        <f t="shared" si="15"/>
        <v>#N/A</v>
      </c>
    </row>
    <row r="14" spans="1:39" x14ac:dyDescent="0.25">
      <c r="S14" s="189" t="e">
        <f t="shared" si="0"/>
        <v>#N/A</v>
      </c>
      <c r="T14" s="185" t="e">
        <f t="shared" si="1"/>
        <v>#N/A</v>
      </c>
      <c r="U14" s="185" t="e">
        <f t="shared" si="2"/>
        <v>#N/A</v>
      </c>
      <c r="V14" s="189" t="e">
        <f t="shared" si="3"/>
        <v>#N/A</v>
      </c>
      <c r="W14" s="185" t="e">
        <f t="shared" si="4"/>
        <v>#N/A</v>
      </c>
      <c r="X14" s="16" t="e">
        <f t="shared" si="5"/>
        <v>#N/A</v>
      </c>
      <c r="Y14" s="189" t="e">
        <f t="shared" si="6"/>
        <v>#N/A</v>
      </c>
      <c r="AA14" s="59"/>
      <c r="AB14" s="189" t="e">
        <f t="shared" si="7"/>
        <v>#N/A</v>
      </c>
      <c r="AD14" s="185" t="e">
        <f t="shared" si="8"/>
        <v>#N/A</v>
      </c>
      <c r="AE14" s="16" t="e">
        <f t="shared" si="9"/>
        <v>#N/A</v>
      </c>
      <c r="AF14" s="16" t="e">
        <f t="shared" si="10"/>
        <v>#N/A</v>
      </c>
      <c r="AG14" s="16" t="e">
        <f t="shared" si="11"/>
        <v>#N/A</v>
      </c>
      <c r="AH14" s="175" t="e">
        <f t="shared" si="12"/>
        <v>#N/A</v>
      </c>
      <c r="AI14" s="175" t="e">
        <f t="shared" si="16"/>
        <v>#N/A</v>
      </c>
      <c r="AJ14" s="175" t="e">
        <f t="shared" si="14"/>
        <v>#N/A</v>
      </c>
      <c r="AK14" s="175" t="e">
        <f t="shared" si="13"/>
        <v>#N/A</v>
      </c>
      <c r="AL14" s="175" t="e">
        <f t="shared" si="17"/>
        <v>#N/A</v>
      </c>
      <c r="AM14" s="175" t="e">
        <f t="shared" si="15"/>
        <v>#N/A</v>
      </c>
    </row>
    <row r="15" spans="1:39" x14ac:dyDescent="0.25">
      <c r="A15" t="s">
        <v>265</v>
      </c>
      <c r="S15" s="189" t="e">
        <f t="shared" si="0"/>
        <v>#N/A</v>
      </c>
      <c r="T15" s="185" t="e">
        <f t="shared" si="1"/>
        <v>#N/A</v>
      </c>
      <c r="U15" s="185" t="e">
        <f t="shared" si="2"/>
        <v>#N/A</v>
      </c>
      <c r="V15" s="189" t="e">
        <f t="shared" si="3"/>
        <v>#N/A</v>
      </c>
      <c r="W15" s="185" t="e">
        <f t="shared" si="4"/>
        <v>#N/A</v>
      </c>
      <c r="X15" s="16" t="e">
        <f t="shared" si="5"/>
        <v>#N/A</v>
      </c>
      <c r="Y15" s="189" t="e">
        <f t="shared" si="6"/>
        <v>#N/A</v>
      </c>
      <c r="AA15" s="59"/>
      <c r="AB15" s="189" t="e">
        <f t="shared" si="7"/>
        <v>#N/A</v>
      </c>
      <c r="AD15" s="185" t="e">
        <f t="shared" si="8"/>
        <v>#N/A</v>
      </c>
      <c r="AE15" s="16" t="e">
        <f t="shared" si="9"/>
        <v>#N/A</v>
      </c>
      <c r="AF15" s="16" t="e">
        <f t="shared" si="10"/>
        <v>#N/A</v>
      </c>
      <c r="AG15" s="16" t="e">
        <f t="shared" si="11"/>
        <v>#N/A</v>
      </c>
      <c r="AH15" s="175" t="e">
        <f t="shared" si="12"/>
        <v>#N/A</v>
      </c>
      <c r="AI15" s="175" t="e">
        <f t="shared" si="16"/>
        <v>#N/A</v>
      </c>
      <c r="AJ15" s="175" t="e">
        <f t="shared" si="14"/>
        <v>#N/A</v>
      </c>
      <c r="AK15" s="175" t="e">
        <f t="shared" si="13"/>
        <v>#N/A</v>
      </c>
      <c r="AL15" s="175" t="e">
        <f t="shared" si="17"/>
        <v>#N/A</v>
      </c>
      <c r="AM15" s="175" t="e">
        <f t="shared" si="15"/>
        <v>#N/A</v>
      </c>
    </row>
    <row r="16" spans="1:39" x14ac:dyDescent="0.25">
      <c r="S16" s="189" t="e">
        <f t="shared" si="0"/>
        <v>#N/A</v>
      </c>
      <c r="T16" s="185" t="e">
        <f t="shared" si="1"/>
        <v>#N/A</v>
      </c>
      <c r="U16" s="185" t="e">
        <f t="shared" si="2"/>
        <v>#N/A</v>
      </c>
      <c r="V16" s="189" t="e">
        <f t="shared" si="3"/>
        <v>#N/A</v>
      </c>
      <c r="W16" s="185" t="e">
        <f t="shared" si="4"/>
        <v>#N/A</v>
      </c>
      <c r="X16" s="16" t="e">
        <f t="shared" si="5"/>
        <v>#N/A</v>
      </c>
      <c r="Y16" s="189" t="e">
        <f t="shared" si="6"/>
        <v>#N/A</v>
      </c>
      <c r="AA16" s="59"/>
      <c r="AB16" s="189" t="e">
        <f t="shared" si="7"/>
        <v>#N/A</v>
      </c>
      <c r="AD16" s="185" t="e">
        <f t="shared" si="8"/>
        <v>#N/A</v>
      </c>
      <c r="AE16" s="16" t="e">
        <f t="shared" si="9"/>
        <v>#N/A</v>
      </c>
      <c r="AF16" s="16" t="e">
        <f t="shared" si="10"/>
        <v>#N/A</v>
      </c>
      <c r="AG16" s="16" t="e">
        <f t="shared" si="11"/>
        <v>#N/A</v>
      </c>
      <c r="AH16" s="175" t="e">
        <f t="shared" si="12"/>
        <v>#N/A</v>
      </c>
      <c r="AI16" s="175" t="e">
        <f t="shared" si="16"/>
        <v>#N/A</v>
      </c>
      <c r="AJ16" s="175" t="e">
        <f t="shared" si="14"/>
        <v>#N/A</v>
      </c>
      <c r="AK16" s="175" t="e">
        <f t="shared" si="13"/>
        <v>#N/A</v>
      </c>
      <c r="AL16" s="175" t="e">
        <f t="shared" si="17"/>
        <v>#N/A</v>
      </c>
      <c r="AM16" s="175" t="e">
        <f t="shared" si="15"/>
        <v>#N/A</v>
      </c>
    </row>
    <row r="17" spans="2:39" x14ac:dyDescent="0.25">
      <c r="S17" s="189" t="e">
        <f t="shared" si="0"/>
        <v>#N/A</v>
      </c>
      <c r="T17" s="185" t="e">
        <f t="shared" si="1"/>
        <v>#N/A</v>
      </c>
      <c r="U17" s="185" t="e">
        <f t="shared" si="2"/>
        <v>#N/A</v>
      </c>
      <c r="V17" s="189" t="e">
        <f t="shared" si="3"/>
        <v>#N/A</v>
      </c>
      <c r="W17" s="185" t="e">
        <f t="shared" si="4"/>
        <v>#N/A</v>
      </c>
      <c r="X17" s="16" t="e">
        <f t="shared" si="5"/>
        <v>#N/A</v>
      </c>
      <c r="Y17" s="189" t="e">
        <f t="shared" si="6"/>
        <v>#N/A</v>
      </c>
      <c r="AA17" s="59"/>
      <c r="AB17" s="189" t="e">
        <f t="shared" si="7"/>
        <v>#N/A</v>
      </c>
      <c r="AD17" s="185" t="e">
        <f t="shared" si="8"/>
        <v>#N/A</v>
      </c>
      <c r="AE17" s="16" t="e">
        <f t="shared" si="9"/>
        <v>#N/A</v>
      </c>
      <c r="AF17" s="16" t="e">
        <f t="shared" si="10"/>
        <v>#N/A</v>
      </c>
      <c r="AG17" s="16" t="e">
        <f t="shared" si="11"/>
        <v>#N/A</v>
      </c>
      <c r="AH17" s="175" t="e">
        <f t="shared" si="12"/>
        <v>#N/A</v>
      </c>
      <c r="AI17" s="175" t="e">
        <f t="shared" si="16"/>
        <v>#N/A</v>
      </c>
      <c r="AJ17" s="175" t="e">
        <f t="shared" si="14"/>
        <v>#N/A</v>
      </c>
      <c r="AK17" s="175" t="e">
        <f t="shared" si="13"/>
        <v>#N/A</v>
      </c>
      <c r="AL17" s="175" t="e">
        <f t="shared" si="17"/>
        <v>#N/A</v>
      </c>
      <c r="AM17" s="175" t="e">
        <f t="shared" si="15"/>
        <v>#N/A</v>
      </c>
    </row>
    <row r="18" spans="2:39" x14ac:dyDescent="0.25">
      <c r="B18" s="186"/>
      <c r="C18" s="186"/>
      <c r="D18" s="186"/>
      <c r="E18" s="186"/>
      <c r="F18" s="186"/>
      <c r="S18" s="189" t="e">
        <f t="shared" si="0"/>
        <v>#N/A</v>
      </c>
      <c r="T18" s="185" t="e">
        <f t="shared" si="1"/>
        <v>#N/A</v>
      </c>
      <c r="U18" s="185" t="e">
        <f t="shared" si="2"/>
        <v>#N/A</v>
      </c>
      <c r="V18" s="189" t="e">
        <f t="shared" si="3"/>
        <v>#N/A</v>
      </c>
      <c r="W18" s="185" t="e">
        <f t="shared" si="4"/>
        <v>#N/A</v>
      </c>
      <c r="X18" s="16" t="e">
        <f t="shared" si="5"/>
        <v>#N/A</v>
      </c>
      <c r="Y18" s="189" t="e">
        <f t="shared" si="6"/>
        <v>#N/A</v>
      </c>
      <c r="AA18" s="59"/>
      <c r="AB18" s="189" t="e">
        <f t="shared" si="7"/>
        <v>#N/A</v>
      </c>
      <c r="AD18" s="185" t="e">
        <f t="shared" si="8"/>
        <v>#N/A</v>
      </c>
      <c r="AE18" s="16" t="e">
        <f t="shared" si="9"/>
        <v>#N/A</v>
      </c>
      <c r="AF18" s="16" t="e">
        <f t="shared" si="10"/>
        <v>#N/A</v>
      </c>
      <c r="AG18" s="16" t="e">
        <f t="shared" si="11"/>
        <v>#N/A</v>
      </c>
      <c r="AH18" s="175" t="e">
        <f t="shared" si="12"/>
        <v>#N/A</v>
      </c>
      <c r="AI18" s="175" t="e">
        <f t="shared" si="16"/>
        <v>#N/A</v>
      </c>
      <c r="AJ18" s="175" t="e">
        <f t="shared" si="14"/>
        <v>#N/A</v>
      </c>
      <c r="AK18" s="175" t="e">
        <f t="shared" si="13"/>
        <v>#N/A</v>
      </c>
      <c r="AL18" s="175" t="e">
        <f t="shared" si="17"/>
        <v>#N/A</v>
      </c>
      <c r="AM18" s="175" t="e">
        <f t="shared" si="15"/>
        <v>#N/A</v>
      </c>
    </row>
    <row r="19" spans="2:39" x14ac:dyDescent="0.25">
      <c r="B19" s="186"/>
      <c r="F19" s="186"/>
      <c r="S19" s="189" t="e">
        <f t="shared" si="0"/>
        <v>#N/A</v>
      </c>
      <c r="T19" s="185" t="e">
        <f t="shared" si="1"/>
        <v>#N/A</v>
      </c>
      <c r="U19" s="185" t="e">
        <f t="shared" si="2"/>
        <v>#N/A</v>
      </c>
      <c r="V19" s="189" t="e">
        <f t="shared" si="3"/>
        <v>#N/A</v>
      </c>
      <c r="W19" s="185" t="e">
        <f t="shared" si="4"/>
        <v>#N/A</v>
      </c>
      <c r="X19" s="16" t="e">
        <f t="shared" si="5"/>
        <v>#N/A</v>
      </c>
      <c r="Y19" s="189" t="e">
        <f t="shared" si="6"/>
        <v>#N/A</v>
      </c>
      <c r="AA19" s="59"/>
      <c r="AB19" s="189" t="e">
        <f t="shared" si="7"/>
        <v>#N/A</v>
      </c>
      <c r="AD19" s="185" t="e">
        <f t="shared" si="8"/>
        <v>#N/A</v>
      </c>
      <c r="AE19" s="16" t="e">
        <f t="shared" si="9"/>
        <v>#N/A</v>
      </c>
      <c r="AF19" s="16" t="e">
        <f t="shared" si="10"/>
        <v>#N/A</v>
      </c>
      <c r="AG19" s="16" t="e">
        <f t="shared" si="11"/>
        <v>#N/A</v>
      </c>
      <c r="AH19" s="175" t="e">
        <f t="shared" si="12"/>
        <v>#N/A</v>
      </c>
      <c r="AI19" s="175" t="e">
        <f t="shared" si="16"/>
        <v>#N/A</v>
      </c>
      <c r="AJ19" s="175" t="e">
        <f t="shared" si="14"/>
        <v>#N/A</v>
      </c>
      <c r="AK19" s="175" t="e">
        <f t="shared" si="13"/>
        <v>#N/A</v>
      </c>
      <c r="AL19" s="175" t="e">
        <f t="shared" si="17"/>
        <v>#N/A</v>
      </c>
      <c r="AM19" s="175" t="e">
        <f t="shared" si="15"/>
        <v>#N/A</v>
      </c>
    </row>
    <row r="20" spans="2:39" x14ac:dyDescent="0.25">
      <c r="B20" s="186"/>
      <c r="F20" s="186"/>
      <c r="S20" s="189" t="e">
        <f t="shared" si="0"/>
        <v>#N/A</v>
      </c>
      <c r="T20" s="185" t="e">
        <f t="shared" si="1"/>
        <v>#N/A</v>
      </c>
      <c r="U20" s="185" t="e">
        <f t="shared" si="2"/>
        <v>#N/A</v>
      </c>
      <c r="V20" s="189" t="e">
        <f t="shared" si="3"/>
        <v>#N/A</v>
      </c>
      <c r="W20" s="185" t="e">
        <f t="shared" si="4"/>
        <v>#N/A</v>
      </c>
      <c r="X20" s="16" t="e">
        <f t="shared" si="5"/>
        <v>#N/A</v>
      </c>
      <c r="Y20" s="189" t="e">
        <f t="shared" si="6"/>
        <v>#N/A</v>
      </c>
      <c r="AA20" s="59"/>
      <c r="AB20" s="189" t="e">
        <f t="shared" si="7"/>
        <v>#N/A</v>
      </c>
      <c r="AD20" s="185" t="e">
        <f t="shared" si="8"/>
        <v>#N/A</v>
      </c>
      <c r="AE20" s="16" t="e">
        <f t="shared" si="9"/>
        <v>#N/A</v>
      </c>
      <c r="AF20" s="16" t="e">
        <f t="shared" si="10"/>
        <v>#N/A</v>
      </c>
      <c r="AG20" s="16" t="e">
        <f t="shared" si="11"/>
        <v>#N/A</v>
      </c>
      <c r="AH20" s="175" t="e">
        <f t="shared" si="12"/>
        <v>#N/A</v>
      </c>
      <c r="AI20" s="175" t="e">
        <f t="shared" si="16"/>
        <v>#N/A</v>
      </c>
      <c r="AJ20" s="175" t="e">
        <f t="shared" si="14"/>
        <v>#N/A</v>
      </c>
      <c r="AK20" s="175" t="e">
        <f t="shared" si="13"/>
        <v>#N/A</v>
      </c>
      <c r="AL20" s="175" t="e">
        <f t="shared" si="17"/>
        <v>#N/A</v>
      </c>
      <c r="AM20" s="175" t="e">
        <f t="shared" si="15"/>
        <v>#N/A</v>
      </c>
    </row>
    <row r="21" spans="2:39" x14ac:dyDescent="0.25">
      <c r="B21" s="186"/>
      <c r="F21" s="186"/>
      <c r="S21" s="189" t="e">
        <f t="shared" si="0"/>
        <v>#N/A</v>
      </c>
      <c r="T21" s="185" t="e">
        <f t="shared" si="1"/>
        <v>#N/A</v>
      </c>
      <c r="U21" s="185" t="e">
        <f t="shared" si="2"/>
        <v>#N/A</v>
      </c>
      <c r="V21" s="189" t="e">
        <f t="shared" si="3"/>
        <v>#N/A</v>
      </c>
      <c r="W21" s="185" t="e">
        <f t="shared" si="4"/>
        <v>#N/A</v>
      </c>
      <c r="X21" s="16" t="e">
        <f t="shared" si="5"/>
        <v>#N/A</v>
      </c>
      <c r="Y21" s="189" t="e">
        <f t="shared" si="6"/>
        <v>#N/A</v>
      </c>
      <c r="AA21" s="59"/>
      <c r="AB21" s="189" t="e">
        <f t="shared" si="7"/>
        <v>#N/A</v>
      </c>
      <c r="AD21" s="185" t="e">
        <f t="shared" si="8"/>
        <v>#N/A</v>
      </c>
      <c r="AE21" s="16" t="e">
        <f t="shared" si="9"/>
        <v>#N/A</v>
      </c>
      <c r="AF21" s="16" t="e">
        <f t="shared" si="10"/>
        <v>#N/A</v>
      </c>
      <c r="AG21" s="16" t="e">
        <f t="shared" si="11"/>
        <v>#N/A</v>
      </c>
      <c r="AH21" s="175" t="e">
        <f t="shared" si="12"/>
        <v>#N/A</v>
      </c>
      <c r="AI21" s="175" t="e">
        <f t="shared" si="16"/>
        <v>#N/A</v>
      </c>
      <c r="AJ21" s="175" t="e">
        <f t="shared" si="14"/>
        <v>#N/A</v>
      </c>
      <c r="AK21" s="175" t="e">
        <f t="shared" si="13"/>
        <v>#N/A</v>
      </c>
      <c r="AL21" s="175" t="e">
        <f t="shared" si="17"/>
        <v>#N/A</v>
      </c>
      <c r="AM21" s="175" t="e">
        <f t="shared" si="15"/>
        <v>#N/A</v>
      </c>
    </row>
    <row r="22" spans="2:39" x14ac:dyDescent="0.25">
      <c r="B22" s="186"/>
      <c r="F22" s="186"/>
      <c r="S22" s="189" t="e">
        <f t="shared" si="0"/>
        <v>#N/A</v>
      </c>
      <c r="T22" s="185" t="e">
        <f t="shared" si="1"/>
        <v>#N/A</v>
      </c>
      <c r="U22" s="185" t="e">
        <f t="shared" si="2"/>
        <v>#N/A</v>
      </c>
      <c r="V22" s="189" t="e">
        <f t="shared" si="3"/>
        <v>#N/A</v>
      </c>
      <c r="W22" s="185" t="e">
        <f t="shared" si="4"/>
        <v>#N/A</v>
      </c>
      <c r="X22" s="16" t="e">
        <f t="shared" si="5"/>
        <v>#N/A</v>
      </c>
      <c r="Y22" s="189" t="e">
        <f t="shared" si="6"/>
        <v>#N/A</v>
      </c>
      <c r="AA22" s="59"/>
      <c r="AB22" s="189" t="e">
        <f t="shared" si="7"/>
        <v>#N/A</v>
      </c>
      <c r="AD22" s="185" t="e">
        <f t="shared" si="8"/>
        <v>#N/A</v>
      </c>
      <c r="AE22" s="16" t="e">
        <f t="shared" si="9"/>
        <v>#N/A</v>
      </c>
      <c r="AF22" s="16" t="e">
        <f t="shared" si="10"/>
        <v>#N/A</v>
      </c>
      <c r="AG22" s="16" t="e">
        <f t="shared" si="11"/>
        <v>#N/A</v>
      </c>
      <c r="AH22" s="175" t="e">
        <f t="shared" si="12"/>
        <v>#N/A</v>
      </c>
      <c r="AI22" s="175" t="e">
        <f t="shared" si="16"/>
        <v>#N/A</v>
      </c>
      <c r="AJ22" s="175" t="e">
        <f t="shared" si="14"/>
        <v>#N/A</v>
      </c>
      <c r="AK22" s="175" t="e">
        <f t="shared" si="13"/>
        <v>#N/A</v>
      </c>
      <c r="AL22" s="175" t="e">
        <f t="shared" si="17"/>
        <v>#N/A</v>
      </c>
      <c r="AM22" s="175" t="e">
        <f t="shared" si="15"/>
        <v>#N/A</v>
      </c>
    </row>
    <row r="23" spans="2:39" x14ac:dyDescent="0.25">
      <c r="B23" s="186"/>
      <c r="F23" s="186"/>
      <c r="S23" s="189" t="e">
        <f t="shared" si="0"/>
        <v>#N/A</v>
      </c>
      <c r="T23" s="185" t="e">
        <f t="shared" si="1"/>
        <v>#N/A</v>
      </c>
      <c r="U23" s="185" t="e">
        <f t="shared" si="2"/>
        <v>#N/A</v>
      </c>
      <c r="V23" s="189" t="e">
        <f t="shared" si="3"/>
        <v>#N/A</v>
      </c>
      <c r="W23" s="185" t="e">
        <f t="shared" si="4"/>
        <v>#N/A</v>
      </c>
      <c r="X23" s="16" t="e">
        <f t="shared" si="5"/>
        <v>#N/A</v>
      </c>
      <c r="Y23" s="189" t="e">
        <f t="shared" si="6"/>
        <v>#N/A</v>
      </c>
      <c r="AA23" s="59"/>
      <c r="AB23" s="189" t="e">
        <f t="shared" si="7"/>
        <v>#N/A</v>
      </c>
      <c r="AD23" s="185" t="e">
        <f t="shared" si="8"/>
        <v>#N/A</v>
      </c>
      <c r="AE23" s="16" t="e">
        <f t="shared" si="9"/>
        <v>#N/A</v>
      </c>
      <c r="AF23" s="16" t="e">
        <f t="shared" si="10"/>
        <v>#N/A</v>
      </c>
      <c r="AG23" s="16" t="e">
        <f t="shared" si="11"/>
        <v>#N/A</v>
      </c>
      <c r="AH23" s="175" t="e">
        <f t="shared" si="12"/>
        <v>#N/A</v>
      </c>
      <c r="AI23" s="175" t="e">
        <f t="shared" si="16"/>
        <v>#N/A</v>
      </c>
      <c r="AJ23" s="175" t="e">
        <f t="shared" si="14"/>
        <v>#N/A</v>
      </c>
      <c r="AK23" s="175" t="e">
        <f t="shared" si="13"/>
        <v>#N/A</v>
      </c>
      <c r="AL23" s="175" t="e">
        <f t="shared" si="17"/>
        <v>#N/A</v>
      </c>
      <c r="AM23" s="175" t="e">
        <f t="shared" si="15"/>
        <v>#N/A</v>
      </c>
    </row>
    <row r="24" spans="2:39" x14ac:dyDescent="0.25">
      <c r="B24" s="186"/>
      <c r="F24" s="186"/>
      <c r="S24" s="189" t="e">
        <f t="shared" si="0"/>
        <v>#N/A</v>
      </c>
      <c r="T24" s="185" t="e">
        <f t="shared" si="1"/>
        <v>#N/A</v>
      </c>
      <c r="U24" s="185" t="e">
        <f t="shared" si="2"/>
        <v>#N/A</v>
      </c>
      <c r="V24" s="189" t="e">
        <f t="shared" si="3"/>
        <v>#N/A</v>
      </c>
      <c r="W24" s="185" t="e">
        <f t="shared" si="4"/>
        <v>#N/A</v>
      </c>
      <c r="X24" s="16" t="e">
        <f t="shared" si="5"/>
        <v>#N/A</v>
      </c>
      <c r="Y24" s="189" t="e">
        <f t="shared" si="6"/>
        <v>#N/A</v>
      </c>
      <c r="AA24" s="59"/>
      <c r="AB24" s="189" t="e">
        <f t="shared" si="7"/>
        <v>#N/A</v>
      </c>
      <c r="AD24" s="185" t="e">
        <f t="shared" si="8"/>
        <v>#N/A</v>
      </c>
      <c r="AE24" s="16" t="e">
        <f t="shared" si="9"/>
        <v>#N/A</v>
      </c>
      <c r="AF24" s="16" t="e">
        <f t="shared" si="10"/>
        <v>#N/A</v>
      </c>
      <c r="AG24" s="16" t="e">
        <f t="shared" si="11"/>
        <v>#N/A</v>
      </c>
      <c r="AH24" s="175" t="e">
        <f t="shared" si="12"/>
        <v>#N/A</v>
      </c>
      <c r="AI24" s="175" t="e">
        <f t="shared" si="16"/>
        <v>#N/A</v>
      </c>
      <c r="AJ24" s="175" t="e">
        <f t="shared" si="14"/>
        <v>#N/A</v>
      </c>
      <c r="AK24" s="175" t="e">
        <f t="shared" si="13"/>
        <v>#N/A</v>
      </c>
      <c r="AL24" s="175" t="e">
        <f t="shared" si="17"/>
        <v>#N/A</v>
      </c>
      <c r="AM24" s="175" t="e">
        <f t="shared" si="15"/>
        <v>#N/A</v>
      </c>
    </row>
    <row r="25" spans="2:39" x14ac:dyDescent="0.25">
      <c r="B25" s="186"/>
      <c r="F25" s="186"/>
      <c r="S25" s="189" t="e">
        <f t="shared" si="0"/>
        <v>#N/A</v>
      </c>
      <c r="T25" s="185" t="e">
        <f t="shared" si="1"/>
        <v>#N/A</v>
      </c>
      <c r="U25" s="185" t="e">
        <f t="shared" si="2"/>
        <v>#N/A</v>
      </c>
      <c r="V25" s="189" t="e">
        <f t="shared" si="3"/>
        <v>#N/A</v>
      </c>
      <c r="W25" s="185" t="e">
        <f t="shared" si="4"/>
        <v>#N/A</v>
      </c>
      <c r="X25" s="16" t="e">
        <f t="shared" si="5"/>
        <v>#N/A</v>
      </c>
      <c r="Y25" s="189" t="e">
        <f t="shared" si="6"/>
        <v>#N/A</v>
      </c>
      <c r="AA25" s="59"/>
      <c r="AB25" s="189" t="e">
        <f t="shared" si="7"/>
        <v>#N/A</v>
      </c>
      <c r="AD25" s="185" t="e">
        <f t="shared" si="8"/>
        <v>#N/A</v>
      </c>
      <c r="AE25" s="16" t="e">
        <f t="shared" si="9"/>
        <v>#N/A</v>
      </c>
      <c r="AF25" s="16" t="e">
        <f t="shared" si="10"/>
        <v>#N/A</v>
      </c>
      <c r="AG25" s="16" t="e">
        <f t="shared" si="11"/>
        <v>#N/A</v>
      </c>
      <c r="AH25" s="175" t="e">
        <f t="shared" si="12"/>
        <v>#N/A</v>
      </c>
      <c r="AI25" s="175" t="e">
        <f t="shared" si="16"/>
        <v>#N/A</v>
      </c>
      <c r="AJ25" s="175" t="e">
        <f t="shared" si="14"/>
        <v>#N/A</v>
      </c>
      <c r="AK25" s="175" t="e">
        <f t="shared" si="13"/>
        <v>#N/A</v>
      </c>
      <c r="AL25" s="175" t="e">
        <f t="shared" si="17"/>
        <v>#N/A</v>
      </c>
      <c r="AM25" s="175" t="e">
        <f t="shared" si="15"/>
        <v>#N/A</v>
      </c>
    </row>
    <row r="26" spans="2:39" x14ac:dyDescent="0.25">
      <c r="B26" s="186"/>
      <c r="F26" s="186"/>
      <c r="S26" s="189" t="e">
        <f t="shared" si="0"/>
        <v>#N/A</v>
      </c>
      <c r="T26" s="185" t="e">
        <f t="shared" si="1"/>
        <v>#N/A</v>
      </c>
      <c r="U26" s="185" t="e">
        <f t="shared" si="2"/>
        <v>#N/A</v>
      </c>
      <c r="V26" s="189" t="e">
        <f t="shared" si="3"/>
        <v>#N/A</v>
      </c>
      <c r="W26" s="185" t="e">
        <f t="shared" si="4"/>
        <v>#N/A</v>
      </c>
      <c r="X26" s="16" t="e">
        <f t="shared" si="5"/>
        <v>#N/A</v>
      </c>
      <c r="Y26" s="189" t="e">
        <f t="shared" si="6"/>
        <v>#N/A</v>
      </c>
      <c r="AA26" s="59"/>
      <c r="AB26" s="189" t="e">
        <f t="shared" si="7"/>
        <v>#N/A</v>
      </c>
      <c r="AD26" s="185" t="e">
        <f t="shared" si="8"/>
        <v>#N/A</v>
      </c>
      <c r="AE26" s="16" t="e">
        <f t="shared" si="9"/>
        <v>#N/A</v>
      </c>
      <c r="AF26" s="16" t="e">
        <f t="shared" si="10"/>
        <v>#N/A</v>
      </c>
      <c r="AG26" s="16" t="e">
        <f t="shared" si="11"/>
        <v>#N/A</v>
      </c>
      <c r="AH26" s="175" t="e">
        <f t="shared" si="12"/>
        <v>#N/A</v>
      </c>
      <c r="AI26" s="175" t="e">
        <f t="shared" si="16"/>
        <v>#N/A</v>
      </c>
      <c r="AJ26" s="175" t="e">
        <f t="shared" si="14"/>
        <v>#N/A</v>
      </c>
      <c r="AK26" s="175" t="e">
        <f t="shared" si="13"/>
        <v>#N/A</v>
      </c>
      <c r="AL26" s="175" t="e">
        <f t="shared" si="17"/>
        <v>#N/A</v>
      </c>
      <c r="AM26" s="175" t="e">
        <f t="shared" si="15"/>
        <v>#N/A</v>
      </c>
    </row>
    <row r="27" spans="2:39" x14ac:dyDescent="0.25">
      <c r="B27" s="186"/>
      <c r="F27" s="186"/>
      <c r="S27" s="189" t="e">
        <f t="shared" si="0"/>
        <v>#N/A</v>
      </c>
      <c r="T27" s="185" t="e">
        <f t="shared" si="1"/>
        <v>#N/A</v>
      </c>
      <c r="U27" s="185" t="e">
        <f t="shared" si="2"/>
        <v>#N/A</v>
      </c>
      <c r="V27" s="189" t="e">
        <f t="shared" si="3"/>
        <v>#N/A</v>
      </c>
      <c r="W27" s="185" t="e">
        <f t="shared" si="4"/>
        <v>#N/A</v>
      </c>
      <c r="X27" s="16" t="e">
        <f t="shared" si="5"/>
        <v>#N/A</v>
      </c>
      <c r="Y27" s="189" t="e">
        <f t="shared" si="6"/>
        <v>#N/A</v>
      </c>
      <c r="AA27" s="59"/>
      <c r="AB27" s="189" t="e">
        <f t="shared" si="7"/>
        <v>#N/A</v>
      </c>
      <c r="AD27" s="185" t="e">
        <f t="shared" si="8"/>
        <v>#N/A</v>
      </c>
      <c r="AE27" s="16" t="e">
        <f t="shared" si="9"/>
        <v>#N/A</v>
      </c>
      <c r="AF27" s="16" t="e">
        <f t="shared" si="10"/>
        <v>#N/A</v>
      </c>
      <c r="AG27" s="16" t="e">
        <f t="shared" si="11"/>
        <v>#N/A</v>
      </c>
      <c r="AH27" s="175" t="e">
        <f t="shared" si="12"/>
        <v>#N/A</v>
      </c>
      <c r="AI27" s="175" t="e">
        <f t="shared" si="16"/>
        <v>#N/A</v>
      </c>
      <c r="AJ27" s="175" t="e">
        <f t="shared" si="14"/>
        <v>#N/A</v>
      </c>
      <c r="AK27" s="175" t="e">
        <f t="shared" si="13"/>
        <v>#N/A</v>
      </c>
      <c r="AL27" s="175" t="e">
        <f t="shared" si="17"/>
        <v>#N/A</v>
      </c>
      <c r="AM27" s="175" t="e">
        <f t="shared" si="15"/>
        <v>#N/A</v>
      </c>
    </row>
    <row r="28" spans="2:39" x14ac:dyDescent="0.25">
      <c r="B28" s="186"/>
      <c r="C28" s="186"/>
      <c r="D28" s="186"/>
      <c r="E28" s="186"/>
      <c r="F28" s="186"/>
      <c r="S28" s="189" t="e">
        <f t="shared" si="0"/>
        <v>#N/A</v>
      </c>
      <c r="T28" s="185" t="e">
        <f t="shared" si="1"/>
        <v>#N/A</v>
      </c>
      <c r="U28" s="185" t="e">
        <f t="shared" si="2"/>
        <v>#N/A</v>
      </c>
      <c r="V28" s="189" t="e">
        <f t="shared" si="3"/>
        <v>#N/A</v>
      </c>
      <c r="W28" s="185" t="e">
        <f t="shared" si="4"/>
        <v>#N/A</v>
      </c>
      <c r="X28" s="16" t="e">
        <f t="shared" si="5"/>
        <v>#N/A</v>
      </c>
      <c r="Y28" s="189" t="e">
        <f t="shared" si="6"/>
        <v>#N/A</v>
      </c>
      <c r="AA28" s="59"/>
      <c r="AB28" s="189" t="e">
        <f t="shared" si="7"/>
        <v>#N/A</v>
      </c>
      <c r="AD28" s="185" t="e">
        <f t="shared" si="8"/>
        <v>#N/A</v>
      </c>
      <c r="AE28" s="16" t="e">
        <f t="shared" si="9"/>
        <v>#N/A</v>
      </c>
      <c r="AF28" s="16" t="e">
        <f t="shared" si="10"/>
        <v>#N/A</v>
      </c>
      <c r="AG28" s="16" t="e">
        <f t="shared" si="11"/>
        <v>#N/A</v>
      </c>
      <c r="AH28" s="175" t="e">
        <f t="shared" si="12"/>
        <v>#N/A</v>
      </c>
      <c r="AI28" s="175" t="e">
        <f t="shared" si="16"/>
        <v>#N/A</v>
      </c>
      <c r="AJ28" s="175" t="e">
        <f t="shared" si="14"/>
        <v>#N/A</v>
      </c>
      <c r="AK28" s="175" t="e">
        <f t="shared" si="13"/>
        <v>#N/A</v>
      </c>
      <c r="AL28" s="175" t="e">
        <f t="shared" si="17"/>
        <v>#N/A</v>
      </c>
      <c r="AM28" s="175" t="e">
        <f t="shared" si="15"/>
        <v>#N/A</v>
      </c>
    </row>
    <row r="29" spans="2:39" ht="15.75" x14ac:dyDescent="0.25">
      <c r="C29" s="187" t="s">
        <v>106</v>
      </c>
      <c r="D29" s="188"/>
      <c r="E29" s="186"/>
      <c r="S29" s="189" t="e">
        <f t="shared" si="0"/>
        <v>#N/A</v>
      </c>
      <c r="T29" s="185" t="e">
        <f t="shared" si="1"/>
        <v>#N/A</v>
      </c>
      <c r="U29" s="185" t="e">
        <f t="shared" si="2"/>
        <v>#N/A</v>
      </c>
      <c r="V29" s="189" t="e">
        <f t="shared" si="3"/>
        <v>#N/A</v>
      </c>
      <c r="W29" s="185" t="e">
        <f t="shared" si="4"/>
        <v>#N/A</v>
      </c>
      <c r="X29" s="16" t="e">
        <f t="shared" si="5"/>
        <v>#N/A</v>
      </c>
      <c r="Y29" s="189" t="e">
        <f t="shared" si="6"/>
        <v>#N/A</v>
      </c>
      <c r="AA29" s="59"/>
      <c r="AB29" s="189" t="e">
        <f t="shared" si="7"/>
        <v>#N/A</v>
      </c>
      <c r="AD29" s="185" t="e">
        <f t="shared" si="8"/>
        <v>#N/A</v>
      </c>
      <c r="AE29" s="16" t="e">
        <f t="shared" si="9"/>
        <v>#N/A</v>
      </c>
      <c r="AF29" s="16" t="e">
        <f t="shared" si="10"/>
        <v>#N/A</v>
      </c>
      <c r="AG29" s="16" t="e">
        <f t="shared" si="11"/>
        <v>#N/A</v>
      </c>
      <c r="AH29" s="175" t="e">
        <f t="shared" si="12"/>
        <v>#N/A</v>
      </c>
      <c r="AI29" s="175" t="e">
        <f t="shared" si="16"/>
        <v>#N/A</v>
      </c>
      <c r="AJ29" s="175" t="e">
        <f t="shared" si="14"/>
        <v>#N/A</v>
      </c>
      <c r="AK29" s="175" t="e">
        <f t="shared" si="13"/>
        <v>#N/A</v>
      </c>
      <c r="AL29" s="175" t="e">
        <f t="shared" si="17"/>
        <v>#N/A</v>
      </c>
      <c r="AM29" s="175" t="e">
        <f t="shared" si="15"/>
        <v>#N/A</v>
      </c>
    </row>
    <row r="30" spans="2:39" ht="15.75" x14ac:dyDescent="0.25">
      <c r="C30" s="187" t="s">
        <v>107</v>
      </c>
      <c r="D30" s="188"/>
      <c r="E30" s="186"/>
      <c r="S30" s="189" t="e">
        <f t="shared" si="0"/>
        <v>#N/A</v>
      </c>
      <c r="T30" s="185" t="e">
        <f t="shared" si="1"/>
        <v>#N/A</v>
      </c>
      <c r="U30" s="185" t="e">
        <f t="shared" si="2"/>
        <v>#N/A</v>
      </c>
      <c r="V30" s="189" t="e">
        <f t="shared" si="3"/>
        <v>#N/A</v>
      </c>
      <c r="W30" s="185" t="e">
        <f t="shared" si="4"/>
        <v>#N/A</v>
      </c>
      <c r="X30" s="16" t="e">
        <f t="shared" si="5"/>
        <v>#N/A</v>
      </c>
      <c r="Y30" s="189" t="e">
        <f t="shared" si="6"/>
        <v>#N/A</v>
      </c>
      <c r="AA30" s="59"/>
      <c r="AB30" s="189" t="e">
        <f t="shared" si="7"/>
        <v>#N/A</v>
      </c>
      <c r="AD30" s="185" t="e">
        <f t="shared" si="8"/>
        <v>#N/A</v>
      </c>
      <c r="AE30" s="16" t="e">
        <f t="shared" si="9"/>
        <v>#N/A</v>
      </c>
      <c r="AF30" s="16" t="e">
        <f t="shared" si="10"/>
        <v>#N/A</v>
      </c>
      <c r="AG30" s="16" t="e">
        <f t="shared" si="11"/>
        <v>#N/A</v>
      </c>
      <c r="AH30" s="175" t="e">
        <f t="shared" si="12"/>
        <v>#N/A</v>
      </c>
      <c r="AI30" s="175" t="e">
        <f t="shared" si="16"/>
        <v>#N/A</v>
      </c>
      <c r="AJ30" s="175" t="e">
        <f t="shared" si="14"/>
        <v>#N/A</v>
      </c>
      <c r="AK30" s="175" t="e">
        <f t="shared" si="13"/>
        <v>#N/A</v>
      </c>
      <c r="AL30" s="175" t="e">
        <f t="shared" si="17"/>
        <v>#N/A</v>
      </c>
      <c r="AM30" s="175" t="e">
        <f t="shared" si="15"/>
        <v>#N/A</v>
      </c>
    </row>
    <row r="31" spans="2:39" x14ac:dyDescent="0.25">
      <c r="C31" s="186"/>
      <c r="D31" s="186"/>
      <c r="E31" s="186"/>
      <c r="S31" s="189" t="e">
        <f t="shared" si="0"/>
        <v>#N/A</v>
      </c>
      <c r="T31" s="185" t="e">
        <f t="shared" si="1"/>
        <v>#N/A</v>
      </c>
      <c r="U31" s="185" t="e">
        <f t="shared" si="2"/>
        <v>#N/A</v>
      </c>
      <c r="V31" s="189" t="e">
        <f t="shared" si="3"/>
        <v>#N/A</v>
      </c>
      <c r="W31" s="185" t="e">
        <f t="shared" si="4"/>
        <v>#N/A</v>
      </c>
      <c r="X31" s="16" t="e">
        <f t="shared" si="5"/>
        <v>#N/A</v>
      </c>
      <c r="Y31" s="189" t="e">
        <f t="shared" si="6"/>
        <v>#N/A</v>
      </c>
      <c r="AA31" s="59"/>
      <c r="AB31" s="189" t="e">
        <f t="shared" si="7"/>
        <v>#N/A</v>
      </c>
      <c r="AD31" s="185" t="e">
        <f t="shared" si="8"/>
        <v>#N/A</v>
      </c>
      <c r="AE31" s="16" t="e">
        <f t="shared" si="9"/>
        <v>#N/A</v>
      </c>
      <c r="AF31" s="16" t="e">
        <f t="shared" si="10"/>
        <v>#N/A</v>
      </c>
      <c r="AG31" s="16" t="e">
        <f t="shared" si="11"/>
        <v>#N/A</v>
      </c>
      <c r="AH31" s="175" t="e">
        <f t="shared" si="12"/>
        <v>#N/A</v>
      </c>
      <c r="AI31" s="175" t="e">
        <f t="shared" si="16"/>
        <v>#N/A</v>
      </c>
      <c r="AJ31" s="175" t="e">
        <f t="shared" si="14"/>
        <v>#N/A</v>
      </c>
      <c r="AK31" s="175" t="e">
        <f t="shared" si="13"/>
        <v>#N/A</v>
      </c>
      <c r="AL31" s="175" t="e">
        <f t="shared" si="17"/>
        <v>#N/A</v>
      </c>
      <c r="AM31" s="175" t="e">
        <f t="shared" si="15"/>
        <v>#N/A</v>
      </c>
    </row>
    <row r="32" spans="2:39" x14ac:dyDescent="0.25">
      <c r="C32" s="186" t="s">
        <v>54</v>
      </c>
      <c r="D32" s="204">
        <v>42292.250150462962</v>
      </c>
      <c r="E32" s="186"/>
      <c r="S32" s="189" t="e">
        <f t="shared" si="0"/>
        <v>#N/A</v>
      </c>
      <c r="T32" s="185" t="e">
        <f t="shared" si="1"/>
        <v>#N/A</v>
      </c>
      <c r="U32" s="185" t="e">
        <f t="shared" si="2"/>
        <v>#N/A</v>
      </c>
      <c r="V32" s="189" t="e">
        <f t="shared" si="3"/>
        <v>#N/A</v>
      </c>
      <c r="W32" s="185" t="e">
        <f t="shared" si="4"/>
        <v>#N/A</v>
      </c>
      <c r="X32" s="16" t="e">
        <f t="shared" si="5"/>
        <v>#N/A</v>
      </c>
      <c r="Y32" s="189" t="e">
        <f t="shared" si="6"/>
        <v>#N/A</v>
      </c>
      <c r="AA32" s="59"/>
      <c r="AB32" s="189" t="e">
        <f t="shared" si="7"/>
        <v>#N/A</v>
      </c>
      <c r="AD32" s="185" t="e">
        <f t="shared" si="8"/>
        <v>#N/A</v>
      </c>
      <c r="AE32" s="16" t="e">
        <f t="shared" si="9"/>
        <v>#N/A</v>
      </c>
      <c r="AF32" s="16" t="e">
        <f t="shared" si="10"/>
        <v>#N/A</v>
      </c>
      <c r="AG32" s="16" t="e">
        <f t="shared" si="11"/>
        <v>#N/A</v>
      </c>
      <c r="AH32" s="175" t="e">
        <f t="shared" si="12"/>
        <v>#N/A</v>
      </c>
      <c r="AI32" s="175" t="e">
        <f t="shared" si="16"/>
        <v>#N/A</v>
      </c>
      <c r="AJ32" s="175" t="e">
        <f t="shared" si="14"/>
        <v>#N/A</v>
      </c>
      <c r="AK32" s="175" t="e">
        <f t="shared" si="13"/>
        <v>#N/A</v>
      </c>
      <c r="AL32" s="175" t="e">
        <f t="shared" si="17"/>
        <v>#N/A</v>
      </c>
      <c r="AM32" s="175" t="e">
        <f t="shared" si="15"/>
        <v>#N/A</v>
      </c>
    </row>
    <row r="33" spans="3:39" x14ac:dyDescent="0.25">
      <c r="C33" s="186" t="s">
        <v>236</v>
      </c>
      <c r="D33" s="204">
        <v>42292.500150462962</v>
      </c>
      <c r="E33" s="186"/>
      <c r="S33" s="189" t="e">
        <f t="shared" si="0"/>
        <v>#N/A</v>
      </c>
      <c r="T33" s="185" t="e">
        <f t="shared" si="1"/>
        <v>#N/A</v>
      </c>
      <c r="U33" s="185" t="e">
        <f t="shared" si="2"/>
        <v>#N/A</v>
      </c>
      <c r="V33" s="189" t="e">
        <f t="shared" si="3"/>
        <v>#N/A</v>
      </c>
      <c r="W33" s="185" t="e">
        <f t="shared" si="4"/>
        <v>#N/A</v>
      </c>
      <c r="X33" s="16" t="e">
        <f t="shared" si="5"/>
        <v>#N/A</v>
      </c>
      <c r="Y33" s="189" t="e">
        <f t="shared" si="6"/>
        <v>#N/A</v>
      </c>
      <c r="AA33" s="59"/>
      <c r="AB33" s="189" t="e">
        <f t="shared" si="7"/>
        <v>#N/A</v>
      </c>
      <c r="AD33" s="185" t="e">
        <f t="shared" si="8"/>
        <v>#N/A</v>
      </c>
      <c r="AE33" s="16" t="e">
        <f t="shared" si="9"/>
        <v>#N/A</v>
      </c>
      <c r="AF33" s="16" t="e">
        <f t="shared" si="10"/>
        <v>#N/A</v>
      </c>
      <c r="AG33" s="16" t="e">
        <f t="shared" si="11"/>
        <v>#N/A</v>
      </c>
      <c r="AH33" s="175" t="e">
        <f t="shared" si="12"/>
        <v>#N/A</v>
      </c>
      <c r="AI33" s="175" t="e">
        <f t="shared" si="16"/>
        <v>#N/A</v>
      </c>
      <c r="AJ33" s="175" t="e">
        <f t="shared" si="14"/>
        <v>#N/A</v>
      </c>
      <c r="AK33" s="175" t="e">
        <f t="shared" si="13"/>
        <v>#N/A</v>
      </c>
      <c r="AL33" s="175" t="e">
        <f t="shared" si="17"/>
        <v>#N/A</v>
      </c>
      <c r="AM33" s="175" t="e">
        <f t="shared" si="15"/>
        <v>#N/A</v>
      </c>
    </row>
    <row r="34" spans="3:39" x14ac:dyDescent="0.25">
      <c r="C34" s="186"/>
      <c r="D34" s="186"/>
      <c r="E34" s="186"/>
      <c r="S34" s="189" t="e">
        <f t="shared" si="0"/>
        <v>#N/A</v>
      </c>
      <c r="T34" s="185" t="e">
        <f t="shared" si="1"/>
        <v>#N/A</v>
      </c>
      <c r="U34" s="185" t="e">
        <f t="shared" si="2"/>
        <v>#N/A</v>
      </c>
      <c r="V34" s="189" t="e">
        <f t="shared" si="3"/>
        <v>#N/A</v>
      </c>
      <c r="W34" s="185" t="e">
        <f t="shared" si="4"/>
        <v>#N/A</v>
      </c>
      <c r="X34" s="16" t="e">
        <f t="shared" si="5"/>
        <v>#N/A</v>
      </c>
      <c r="Y34" s="189" t="e">
        <f t="shared" si="6"/>
        <v>#N/A</v>
      </c>
      <c r="AA34" s="59"/>
      <c r="AB34" s="189" t="e">
        <f t="shared" si="7"/>
        <v>#N/A</v>
      </c>
      <c r="AD34" s="185" t="e">
        <f t="shared" si="8"/>
        <v>#N/A</v>
      </c>
      <c r="AE34" s="16" t="e">
        <f t="shared" si="9"/>
        <v>#N/A</v>
      </c>
      <c r="AF34" s="16" t="e">
        <f t="shared" si="10"/>
        <v>#N/A</v>
      </c>
      <c r="AG34" s="16" t="e">
        <f t="shared" si="11"/>
        <v>#N/A</v>
      </c>
      <c r="AH34" s="175" t="e">
        <f t="shared" si="12"/>
        <v>#N/A</v>
      </c>
      <c r="AI34" s="175" t="e">
        <f t="shared" si="16"/>
        <v>#N/A</v>
      </c>
      <c r="AJ34" s="175" t="e">
        <f t="shared" si="14"/>
        <v>#N/A</v>
      </c>
      <c r="AK34" s="175" t="e">
        <f t="shared" si="13"/>
        <v>#N/A</v>
      </c>
      <c r="AL34" s="175" t="e">
        <f t="shared" si="17"/>
        <v>#N/A</v>
      </c>
      <c r="AM34" s="175" t="e">
        <f t="shared" si="15"/>
        <v>#N/A</v>
      </c>
    </row>
    <row r="35" spans="3:39" x14ac:dyDescent="0.25">
      <c r="C35" s="186" t="s">
        <v>233</v>
      </c>
      <c r="D35" s="186">
        <f>IF(P_Language=1, P_TriggerDextrose/18,P_TriggerDextrose)</f>
        <v>3.3333333333333335</v>
      </c>
      <c r="E35" s="186">
        <f>IF(P_Language=1, P_TriggerDextrose/18,P_TriggerDextrose)</f>
        <v>3.3333333333333335</v>
      </c>
      <c r="S35" s="189" t="e">
        <f t="shared" si="0"/>
        <v>#N/A</v>
      </c>
      <c r="T35" s="185" t="e">
        <f t="shared" si="1"/>
        <v>#N/A</v>
      </c>
      <c r="U35" s="185" t="e">
        <f t="shared" si="2"/>
        <v>#N/A</v>
      </c>
      <c r="V35" s="189" t="e">
        <f t="shared" si="3"/>
        <v>#N/A</v>
      </c>
      <c r="W35" s="185" t="e">
        <f t="shared" si="4"/>
        <v>#N/A</v>
      </c>
      <c r="X35" s="16" t="e">
        <f t="shared" si="5"/>
        <v>#N/A</v>
      </c>
      <c r="Y35" s="189" t="e">
        <f t="shared" si="6"/>
        <v>#N/A</v>
      </c>
      <c r="AA35" s="59"/>
      <c r="AB35" s="189" t="e">
        <f t="shared" si="7"/>
        <v>#N/A</v>
      </c>
      <c r="AD35" s="185" t="e">
        <f t="shared" si="8"/>
        <v>#N/A</v>
      </c>
      <c r="AE35" s="16" t="e">
        <f t="shared" si="9"/>
        <v>#N/A</v>
      </c>
      <c r="AF35" s="16" t="e">
        <f t="shared" si="10"/>
        <v>#N/A</v>
      </c>
      <c r="AG35" s="16" t="e">
        <f t="shared" si="11"/>
        <v>#N/A</v>
      </c>
      <c r="AH35" s="175" t="e">
        <f t="shared" si="12"/>
        <v>#N/A</v>
      </c>
      <c r="AI35" s="175" t="e">
        <f t="shared" si="16"/>
        <v>#N/A</v>
      </c>
      <c r="AJ35" s="175" t="e">
        <f t="shared" si="14"/>
        <v>#N/A</v>
      </c>
      <c r="AK35" s="175" t="e">
        <f t="shared" si="13"/>
        <v>#N/A</v>
      </c>
      <c r="AL35" s="175" t="e">
        <f t="shared" si="17"/>
        <v>#N/A</v>
      </c>
      <c r="AM35" s="175" t="e">
        <f t="shared" si="15"/>
        <v>#N/A</v>
      </c>
    </row>
    <row r="36" spans="3:39" x14ac:dyDescent="0.25">
      <c r="C36" s="186" t="s">
        <v>234</v>
      </c>
      <c r="D36" s="186">
        <f>IF(P_Language=1, P_BGHighChange/18, P_BGHighChange)</f>
        <v>6.1111111111111107</v>
      </c>
      <c r="E36" s="186">
        <f>IF(P_Language=1, P_BGHighChange/18, P_BGHighChange)</f>
        <v>6.1111111111111107</v>
      </c>
      <c r="S36" s="189" t="e">
        <f t="shared" si="0"/>
        <v>#N/A</v>
      </c>
      <c r="T36" s="185" t="e">
        <f t="shared" si="1"/>
        <v>#N/A</v>
      </c>
      <c r="U36" s="185" t="e">
        <f t="shared" si="2"/>
        <v>#N/A</v>
      </c>
      <c r="V36" s="189" t="e">
        <f t="shared" si="3"/>
        <v>#N/A</v>
      </c>
      <c r="W36" s="185" t="e">
        <f t="shared" si="4"/>
        <v>#N/A</v>
      </c>
      <c r="X36" s="16" t="e">
        <f t="shared" si="5"/>
        <v>#N/A</v>
      </c>
      <c r="Y36" s="189" t="e">
        <f t="shared" si="6"/>
        <v>#N/A</v>
      </c>
      <c r="AA36" s="59"/>
      <c r="AB36" s="189" t="e">
        <f t="shared" si="7"/>
        <v>#N/A</v>
      </c>
      <c r="AD36" s="185" t="e">
        <f t="shared" si="8"/>
        <v>#N/A</v>
      </c>
      <c r="AE36" s="16" t="e">
        <f t="shared" si="9"/>
        <v>#N/A</v>
      </c>
      <c r="AF36" s="16" t="e">
        <f t="shared" si="10"/>
        <v>#N/A</v>
      </c>
      <c r="AG36" s="16" t="e">
        <f t="shared" si="11"/>
        <v>#N/A</v>
      </c>
      <c r="AH36" s="175" t="e">
        <f t="shared" si="12"/>
        <v>#N/A</v>
      </c>
      <c r="AI36" s="175" t="e">
        <f t="shared" si="16"/>
        <v>#N/A</v>
      </c>
      <c r="AJ36" s="175" t="e">
        <f t="shared" si="14"/>
        <v>#N/A</v>
      </c>
      <c r="AK36" s="175" t="e">
        <f t="shared" si="13"/>
        <v>#N/A</v>
      </c>
      <c r="AL36" s="175" t="e">
        <f t="shared" si="17"/>
        <v>#N/A</v>
      </c>
      <c r="AM36" s="175" t="e">
        <f t="shared" si="15"/>
        <v>#N/A</v>
      </c>
    </row>
    <row r="37" spans="3:39" x14ac:dyDescent="0.25">
      <c r="C37" s="186" t="s">
        <v>235</v>
      </c>
      <c r="D37" s="186">
        <v>1</v>
      </c>
      <c r="E37" s="186"/>
      <c r="S37" s="189" t="e">
        <f t="shared" si="0"/>
        <v>#N/A</v>
      </c>
      <c r="T37" s="185" t="e">
        <f t="shared" si="1"/>
        <v>#N/A</v>
      </c>
      <c r="U37" s="185" t="e">
        <f t="shared" si="2"/>
        <v>#N/A</v>
      </c>
      <c r="V37" s="189" t="e">
        <f t="shared" si="3"/>
        <v>#N/A</v>
      </c>
      <c r="W37" s="185" t="e">
        <f t="shared" si="4"/>
        <v>#N/A</v>
      </c>
      <c r="X37" s="16" t="e">
        <f t="shared" si="5"/>
        <v>#N/A</v>
      </c>
      <c r="Y37" s="189" t="e">
        <f t="shared" si="6"/>
        <v>#N/A</v>
      </c>
      <c r="AA37" s="59"/>
      <c r="AB37" s="189" t="e">
        <f t="shared" si="7"/>
        <v>#N/A</v>
      </c>
      <c r="AD37" s="185" t="e">
        <f t="shared" si="8"/>
        <v>#N/A</v>
      </c>
      <c r="AE37" s="16" t="e">
        <f t="shared" si="9"/>
        <v>#N/A</v>
      </c>
      <c r="AF37" s="16" t="e">
        <f t="shared" si="10"/>
        <v>#N/A</v>
      </c>
      <c r="AG37" s="16" t="e">
        <f t="shared" si="11"/>
        <v>#N/A</v>
      </c>
      <c r="AH37" s="175" t="e">
        <f t="shared" si="12"/>
        <v>#N/A</v>
      </c>
      <c r="AI37" s="175" t="e">
        <f t="shared" si="16"/>
        <v>#N/A</v>
      </c>
      <c r="AJ37" s="175" t="e">
        <f t="shared" si="14"/>
        <v>#N/A</v>
      </c>
      <c r="AK37" s="175" t="e">
        <f t="shared" si="13"/>
        <v>#N/A</v>
      </c>
      <c r="AL37" s="175" t="e">
        <f t="shared" si="17"/>
        <v>#N/A</v>
      </c>
      <c r="AM37" s="175" t="e">
        <f t="shared" si="15"/>
        <v>#N/A</v>
      </c>
    </row>
    <row r="38" spans="3:39" x14ac:dyDescent="0.25">
      <c r="S38" s="189" t="e">
        <f t="shared" si="0"/>
        <v>#N/A</v>
      </c>
      <c r="T38" s="185" t="e">
        <f t="shared" si="1"/>
        <v>#N/A</v>
      </c>
      <c r="U38" s="185" t="e">
        <f t="shared" si="2"/>
        <v>#N/A</v>
      </c>
      <c r="V38" s="189" t="e">
        <f t="shared" si="3"/>
        <v>#N/A</v>
      </c>
      <c r="W38" s="185" t="e">
        <f t="shared" si="4"/>
        <v>#N/A</v>
      </c>
      <c r="X38" s="16" t="e">
        <f t="shared" si="5"/>
        <v>#N/A</v>
      </c>
      <c r="Y38" s="189" t="e">
        <f t="shared" si="6"/>
        <v>#N/A</v>
      </c>
      <c r="AA38" s="59"/>
      <c r="AB38" s="189" t="e">
        <f t="shared" si="7"/>
        <v>#N/A</v>
      </c>
      <c r="AD38" s="185" t="e">
        <f t="shared" si="8"/>
        <v>#N/A</v>
      </c>
      <c r="AE38" s="16" t="e">
        <f t="shared" si="9"/>
        <v>#N/A</v>
      </c>
      <c r="AF38" s="16" t="e">
        <f t="shared" si="10"/>
        <v>#N/A</v>
      </c>
      <c r="AG38" s="16" t="e">
        <f t="shared" si="11"/>
        <v>#N/A</v>
      </c>
      <c r="AH38" s="175" t="e">
        <f t="shared" si="12"/>
        <v>#N/A</v>
      </c>
      <c r="AI38" s="175" t="e">
        <f t="shared" si="16"/>
        <v>#N/A</v>
      </c>
      <c r="AJ38" s="175" t="e">
        <f t="shared" si="14"/>
        <v>#N/A</v>
      </c>
      <c r="AK38" s="175" t="e">
        <f t="shared" si="13"/>
        <v>#N/A</v>
      </c>
      <c r="AL38" s="175" t="e">
        <f t="shared" si="17"/>
        <v>#N/A</v>
      </c>
      <c r="AM38" s="175" t="e">
        <f t="shared" si="15"/>
        <v>#N/A</v>
      </c>
    </row>
    <row r="39" spans="3:39" x14ac:dyDescent="0.25">
      <c r="C39" s="186" t="s">
        <v>271</v>
      </c>
      <c r="D39">
        <v>0</v>
      </c>
      <c r="E39">
        <v>0</v>
      </c>
      <c r="S39" s="189" t="e">
        <f t="shared" si="0"/>
        <v>#N/A</v>
      </c>
      <c r="T39" s="185" t="e">
        <f t="shared" si="1"/>
        <v>#N/A</v>
      </c>
      <c r="U39" s="185" t="e">
        <f t="shared" si="2"/>
        <v>#N/A</v>
      </c>
      <c r="V39" s="189" t="e">
        <f t="shared" si="3"/>
        <v>#N/A</v>
      </c>
      <c r="W39" s="185" t="e">
        <f t="shared" si="4"/>
        <v>#N/A</v>
      </c>
      <c r="X39" s="16" t="e">
        <f t="shared" si="5"/>
        <v>#N/A</v>
      </c>
      <c r="Y39" s="189" t="e">
        <f t="shared" si="6"/>
        <v>#N/A</v>
      </c>
      <c r="AA39" s="59"/>
      <c r="AB39" s="189" t="e">
        <f t="shared" si="7"/>
        <v>#N/A</v>
      </c>
      <c r="AD39" s="185" t="e">
        <f t="shared" si="8"/>
        <v>#N/A</v>
      </c>
      <c r="AE39" s="16" t="e">
        <f t="shared" si="9"/>
        <v>#N/A</v>
      </c>
      <c r="AF39" s="16" t="e">
        <f t="shared" si="10"/>
        <v>#N/A</v>
      </c>
      <c r="AG39" s="16" t="e">
        <f t="shared" si="11"/>
        <v>#N/A</v>
      </c>
      <c r="AH39" s="175" t="e">
        <f t="shared" si="12"/>
        <v>#N/A</v>
      </c>
      <c r="AI39" s="175" t="e">
        <f t="shared" si="16"/>
        <v>#N/A</v>
      </c>
      <c r="AJ39" s="175" t="e">
        <f t="shared" si="14"/>
        <v>#N/A</v>
      </c>
      <c r="AK39" s="175" t="e">
        <f t="shared" si="13"/>
        <v>#N/A</v>
      </c>
      <c r="AL39" s="175" t="e">
        <f t="shared" si="17"/>
        <v>#N/A</v>
      </c>
      <c r="AM39" s="175" t="e">
        <f t="shared" si="15"/>
        <v>#N/A</v>
      </c>
    </row>
    <row r="40" spans="3:39" x14ac:dyDescent="0.25">
      <c r="S40" s="189" t="e">
        <f t="shared" si="0"/>
        <v>#N/A</v>
      </c>
      <c r="T40" s="185" t="e">
        <f t="shared" si="1"/>
        <v>#N/A</v>
      </c>
      <c r="U40" s="185" t="e">
        <f t="shared" si="2"/>
        <v>#N/A</v>
      </c>
      <c r="V40" s="189" t="e">
        <f t="shared" si="3"/>
        <v>#N/A</v>
      </c>
      <c r="W40" s="185" t="e">
        <f t="shared" si="4"/>
        <v>#N/A</v>
      </c>
      <c r="X40" s="16" t="e">
        <f t="shared" si="5"/>
        <v>#N/A</v>
      </c>
      <c r="Y40" s="189" t="e">
        <f t="shared" si="6"/>
        <v>#N/A</v>
      </c>
      <c r="AA40" s="59"/>
      <c r="AB40" s="189" t="e">
        <f t="shared" si="7"/>
        <v>#N/A</v>
      </c>
      <c r="AD40" s="185" t="e">
        <f t="shared" si="8"/>
        <v>#N/A</v>
      </c>
      <c r="AE40" s="16" t="e">
        <f t="shared" si="9"/>
        <v>#N/A</v>
      </c>
      <c r="AF40" s="16" t="e">
        <f t="shared" si="10"/>
        <v>#N/A</v>
      </c>
      <c r="AG40" s="16" t="e">
        <f t="shared" si="11"/>
        <v>#N/A</v>
      </c>
      <c r="AH40" s="175" t="e">
        <f t="shared" si="12"/>
        <v>#N/A</v>
      </c>
      <c r="AI40" s="175" t="e">
        <f t="shared" si="16"/>
        <v>#N/A</v>
      </c>
      <c r="AJ40" s="175" t="e">
        <f t="shared" si="14"/>
        <v>#N/A</v>
      </c>
      <c r="AK40" s="175" t="e">
        <f t="shared" si="13"/>
        <v>#N/A</v>
      </c>
      <c r="AL40" s="175" t="e">
        <f t="shared" si="17"/>
        <v>#N/A</v>
      </c>
      <c r="AM40" s="175" t="e">
        <f t="shared" si="15"/>
        <v>#N/A</v>
      </c>
    </row>
    <row r="41" spans="3:39" x14ac:dyDescent="0.25">
      <c r="S41" s="189" t="e">
        <f t="shared" si="0"/>
        <v>#N/A</v>
      </c>
      <c r="T41" s="185" t="e">
        <f t="shared" si="1"/>
        <v>#N/A</v>
      </c>
      <c r="U41" s="185" t="e">
        <f t="shared" si="2"/>
        <v>#N/A</v>
      </c>
      <c r="V41" s="189" t="e">
        <f t="shared" si="3"/>
        <v>#N/A</v>
      </c>
      <c r="W41" s="185" t="e">
        <f t="shared" si="4"/>
        <v>#N/A</v>
      </c>
      <c r="X41" s="16" t="e">
        <f t="shared" si="5"/>
        <v>#N/A</v>
      </c>
      <c r="Y41" s="189" t="e">
        <f t="shared" si="6"/>
        <v>#N/A</v>
      </c>
      <c r="AA41" s="59"/>
      <c r="AB41" s="189" t="e">
        <f t="shared" si="7"/>
        <v>#N/A</v>
      </c>
      <c r="AD41" s="185" t="e">
        <f t="shared" si="8"/>
        <v>#N/A</v>
      </c>
      <c r="AE41" s="16" t="e">
        <f t="shared" si="9"/>
        <v>#N/A</v>
      </c>
      <c r="AF41" s="16" t="e">
        <f t="shared" si="10"/>
        <v>#N/A</v>
      </c>
      <c r="AG41" s="16" t="e">
        <f t="shared" si="11"/>
        <v>#N/A</v>
      </c>
      <c r="AH41" s="175" t="e">
        <f t="shared" si="12"/>
        <v>#N/A</v>
      </c>
      <c r="AI41" s="175" t="e">
        <f t="shared" si="16"/>
        <v>#N/A</v>
      </c>
      <c r="AJ41" s="175" t="e">
        <f t="shared" si="14"/>
        <v>#N/A</v>
      </c>
      <c r="AK41" s="175" t="e">
        <f t="shared" si="13"/>
        <v>#N/A</v>
      </c>
      <c r="AL41" s="175" t="e">
        <f t="shared" si="17"/>
        <v>#N/A</v>
      </c>
      <c r="AM41" s="175" t="e">
        <f t="shared" si="15"/>
        <v>#N/A</v>
      </c>
    </row>
    <row r="42" spans="3:39" x14ac:dyDescent="0.25">
      <c r="S42" s="189" t="e">
        <f t="shared" si="0"/>
        <v>#N/A</v>
      </c>
      <c r="T42" s="185" t="e">
        <f t="shared" si="1"/>
        <v>#N/A</v>
      </c>
      <c r="U42" s="185" t="e">
        <f t="shared" si="2"/>
        <v>#N/A</v>
      </c>
      <c r="V42" s="189" t="e">
        <f t="shared" si="3"/>
        <v>#N/A</v>
      </c>
      <c r="W42" s="185" t="e">
        <f t="shared" si="4"/>
        <v>#N/A</v>
      </c>
      <c r="X42" s="16" t="e">
        <f t="shared" si="5"/>
        <v>#N/A</v>
      </c>
      <c r="Y42" s="189" t="e">
        <f t="shared" si="6"/>
        <v>#N/A</v>
      </c>
      <c r="AA42" s="59"/>
      <c r="AB42" s="189" t="e">
        <f t="shared" si="7"/>
        <v>#N/A</v>
      </c>
      <c r="AD42" s="185" t="e">
        <f t="shared" si="8"/>
        <v>#N/A</v>
      </c>
      <c r="AE42" s="16" t="e">
        <f t="shared" si="9"/>
        <v>#N/A</v>
      </c>
      <c r="AF42" s="16" t="e">
        <f t="shared" si="10"/>
        <v>#N/A</v>
      </c>
      <c r="AG42" s="16" t="e">
        <f t="shared" si="11"/>
        <v>#N/A</v>
      </c>
      <c r="AH42" s="175" t="e">
        <f t="shared" si="12"/>
        <v>#N/A</v>
      </c>
      <c r="AI42" s="175" t="e">
        <f t="shared" si="16"/>
        <v>#N/A</v>
      </c>
      <c r="AJ42" s="175" t="e">
        <f t="shared" si="14"/>
        <v>#N/A</v>
      </c>
      <c r="AK42" s="175" t="e">
        <f t="shared" si="13"/>
        <v>#N/A</v>
      </c>
      <c r="AL42" s="175" t="e">
        <f t="shared" si="17"/>
        <v>#N/A</v>
      </c>
      <c r="AM42" s="175" t="e">
        <f t="shared" si="15"/>
        <v>#N/A</v>
      </c>
    </row>
    <row r="43" spans="3:39" x14ac:dyDescent="0.25">
      <c r="S43" s="189" t="e">
        <f t="shared" si="0"/>
        <v>#N/A</v>
      </c>
      <c r="T43" s="185" t="e">
        <f t="shared" si="1"/>
        <v>#N/A</v>
      </c>
      <c r="U43" s="185" t="e">
        <f t="shared" si="2"/>
        <v>#N/A</v>
      </c>
      <c r="V43" s="189" t="e">
        <f t="shared" si="3"/>
        <v>#N/A</v>
      </c>
      <c r="W43" s="185" t="e">
        <f t="shared" si="4"/>
        <v>#N/A</v>
      </c>
      <c r="X43" s="16" t="e">
        <f t="shared" si="5"/>
        <v>#N/A</v>
      </c>
      <c r="Y43" s="189" t="e">
        <f t="shared" si="6"/>
        <v>#N/A</v>
      </c>
      <c r="AA43" s="59"/>
      <c r="AB43" s="189" t="e">
        <f t="shared" si="7"/>
        <v>#N/A</v>
      </c>
      <c r="AD43" s="185" t="e">
        <f t="shared" si="8"/>
        <v>#N/A</v>
      </c>
      <c r="AE43" s="16" t="e">
        <f t="shared" si="9"/>
        <v>#N/A</v>
      </c>
      <c r="AF43" s="16" t="e">
        <f t="shared" si="10"/>
        <v>#N/A</v>
      </c>
      <c r="AG43" s="16" t="e">
        <f t="shared" si="11"/>
        <v>#N/A</v>
      </c>
      <c r="AH43" s="175" t="e">
        <f t="shared" si="12"/>
        <v>#N/A</v>
      </c>
      <c r="AI43" s="175" t="e">
        <f t="shared" si="16"/>
        <v>#N/A</v>
      </c>
      <c r="AJ43" s="175" t="e">
        <f t="shared" si="14"/>
        <v>#N/A</v>
      </c>
      <c r="AK43" s="175" t="e">
        <f t="shared" si="13"/>
        <v>#N/A</v>
      </c>
      <c r="AL43" s="175" t="e">
        <f t="shared" si="17"/>
        <v>#N/A</v>
      </c>
      <c r="AM43" s="175" t="e">
        <f t="shared" si="15"/>
        <v>#N/A</v>
      </c>
    </row>
    <row r="44" spans="3:39" x14ac:dyDescent="0.25">
      <c r="S44" s="189" t="e">
        <f t="shared" si="0"/>
        <v>#N/A</v>
      </c>
      <c r="T44" s="185" t="e">
        <f t="shared" si="1"/>
        <v>#N/A</v>
      </c>
      <c r="U44" s="185" t="e">
        <f t="shared" si="2"/>
        <v>#N/A</v>
      </c>
      <c r="V44" s="189" t="e">
        <f t="shared" si="3"/>
        <v>#N/A</v>
      </c>
      <c r="W44" s="185" t="e">
        <f t="shared" si="4"/>
        <v>#N/A</v>
      </c>
      <c r="X44" s="16" t="e">
        <f t="shared" si="5"/>
        <v>#N/A</v>
      </c>
      <c r="Y44" s="189" t="e">
        <f t="shared" si="6"/>
        <v>#N/A</v>
      </c>
      <c r="AA44" s="59"/>
      <c r="AB44" s="189" t="e">
        <f t="shared" si="7"/>
        <v>#N/A</v>
      </c>
      <c r="AD44" s="185" t="e">
        <f t="shared" si="8"/>
        <v>#N/A</v>
      </c>
      <c r="AE44" s="16" t="e">
        <f t="shared" si="9"/>
        <v>#N/A</v>
      </c>
      <c r="AF44" s="16" t="e">
        <f t="shared" si="10"/>
        <v>#N/A</v>
      </c>
      <c r="AG44" s="16" t="e">
        <f t="shared" si="11"/>
        <v>#N/A</v>
      </c>
      <c r="AH44" s="175" t="e">
        <f t="shared" si="12"/>
        <v>#N/A</v>
      </c>
      <c r="AI44" s="175" t="e">
        <f t="shared" si="16"/>
        <v>#N/A</v>
      </c>
      <c r="AJ44" s="175" t="e">
        <f t="shared" si="14"/>
        <v>#N/A</v>
      </c>
      <c r="AK44" s="175" t="e">
        <f t="shared" si="13"/>
        <v>#N/A</v>
      </c>
      <c r="AL44" s="175" t="e">
        <f t="shared" si="17"/>
        <v>#N/A</v>
      </c>
      <c r="AM44" s="175" t="e">
        <f t="shared" si="15"/>
        <v>#N/A</v>
      </c>
    </row>
    <row r="45" spans="3:39" x14ac:dyDescent="0.25">
      <c r="S45" s="189" t="e">
        <f t="shared" si="0"/>
        <v>#N/A</v>
      </c>
      <c r="T45" s="185" t="e">
        <f t="shared" si="1"/>
        <v>#N/A</v>
      </c>
      <c r="U45" s="185" t="e">
        <f t="shared" si="2"/>
        <v>#N/A</v>
      </c>
      <c r="V45" s="189" t="e">
        <f t="shared" si="3"/>
        <v>#N/A</v>
      </c>
      <c r="W45" s="185" t="e">
        <f t="shared" si="4"/>
        <v>#N/A</v>
      </c>
      <c r="X45" s="16" t="e">
        <f t="shared" si="5"/>
        <v>#N/A</v>
      </c>
      <c r="Y45" s="189" t="e">
        <f t="shared" si="6"/>
        <v>#N/A</v>
      </c>
      <c r="AA45" s="59"/>
      <c r="AB45" s="189" t="e">
        <f t="shared" si="7"/>
        <v>#N/A</v>
      </c>
      <c r="AD45" s="185" t="e">
        <f t="shared" si="8"/>
        <v>#N/A</v>
      </c>
      <c r="AE45" s="16" t="e">
        <f t="shared" si="9"/>
        <v>#N/A</v>
      </c>
      <c r="AF45" s="16" t="e">
        <f t="shared" si="10"/>
        <v>#N/A</v>
      </c>
      <c r="AG45" s="16" t="e">
        <f t="shared" si="11"/>
        <v>#N/A</v>
      </c>
      <c r="AH45" s="175" t="e">
        <f t="shared" si="12"/>
        <v>#N/A</v>
      </c>
      <c r="AI45" s="175" t="e">
        <f t="shared" si="16"/>
        <v>#N/A</v>
      </c>
      <c r="AJ45" s="175" t="e">
        <f t="shared" si="14"/>
        <v>#N/A</v>
      </c>
      <c r="AK45" s="175" t="e">
        <f t="shared" si="13"/>
        <v>#N/A</v>
      </c>
      <c r="AL45" s="175" t="e">
        <f t="shared" si="17"/>
        <v>#N/A</v>
      </c>
      <c r="AM45" s="175" t="e">
        <f t="shared" si="15"/>
        <v>#N/A</v>
      </c>
    </row>
    <row r="46" spans="3:39" x14ac:dyDescent="0.25">
      <c r="S46" s="189" t="e">
        <f t="shared" si="0"/>
        <v>#N/A</v>
      </c>
      <c r="T46" s="185" t="e">
        <f t="shared" si="1"/>
        <v>#N/A</v>
      </c>
      <c r="U46" s="185" t="e">
        <f t="shared" si="2"/>
        <v>#N/A</v>
      </c>
      <c r="V46" s="189" t="e">
        <f t="shared" si="3"/>
        <v>#N/A</v>
      </c>
      <c r="W46" s="185" t="e">
        <f t="shared" si="4"/>
        <v>#N/A</v>
      </c>
      <c r="X46" s="16" t="e">
        <f t="shared" si="5"/>
        <v>#N/A</v>
      </c>
      <c r="Y46" s="189" t="e">
        <f t="shared" si="6"/>
        <v>#N/A</v>
      </c>
      <c r="AA46" s="59"/>
      <c r="AB46" s="189" t="e">
        <f t="shared" si="7"/>
        <v>#N/A</v>
      </c>
      <c r="AD46" s="185" t="e">
        <f t="shared" si="8"/>
        <v>#N/A</v>
      </c>
      <c r="AE46" s="16" t="e">
        <f t="shared" si="9"/>
        <v>#N/A</v>
      </c>
      <c r="AF46" s="16" t="e">
        <f t="shared" si="10"/>
        <v>#N/A</v>
      </c>
      <c r="AG46" s="16" t="e">
        <f t="shared" si="11"/>
        <v>#N/A</v>
      </c>
      <c r="AH46" s="175" t="e">
        <f t="shared" si="12"/>
        <v>#N/A</v>
      </c>
      <c r="AI46" s="175" t="e">
        <f t="shared" si="16"/>
        <v>#N/A</v>
      </c>
      <c r="AJ46" s="175" t="e">
        <f t="shared" si="14"/>
        <v>#N/A</v>
      </c>
      <c r="AK46" s="175" t="e">
        <f t="shared" si="13"/>
        <v>#N/A</v>
      </c>
      <c r="AL46" s="175" t="e">
        <f t="shared" si="17"/>
        <v>#N/A</v>
      </c>
      <c r="AM46" s="175" t="e">
        <f t="shared" si="15"/>
        <v>#N/A</v>
      </c>
    </row>
    <row r="47" spans="3:39" x14ac:dyDescent="0.25">
      <c r="S47" s="189" t="e">
        <f t="shared" si="0"/>
        <v>#N/A</v>
      </c>
      <c r="T47" s="185" t="e">
        <f t="shared" si="1"/>
        <v>#N/A</v>
      </c>
      <c r="U47" s="185" t="e">
        <f t="shared" si="2"/>
        <v>#N/A</v>
      </c>
      <c r="V47" s="189" t="e">
        <f t="shared" si="3"/>
        <v>#N/A</v>
      </c>
      <c r="W47" s="185" t="e">
        <f t="shared" si="4"/>
        <v>#N/A</v>
      </c>
      <c r="X47" s="16" t="e">
        <f t="shared" si="5"/>
        <v>#N/A</v>
      </c>
      <c r="Y47" s="189" t="e">
        <f t="shared" si="6"/>
        <v>#N/A</v>
      </c>
      <c r="AA47" s="59"/>
      <c r="AB47" s="189" t="e">
        <f t="shared" si="7"/>
        <v>#N/A</v>
      </c>
      <c r="AD47" s="185" t="e">
        <f t="shared" si="8"/>
        <v>#N/A</v>
      </c>
      <c r="AE47" s="16" t="e">
        <f t="shared" si="9"/>
        <v>#N/A</v>
      </c>
      <c r="AF47" s="16" t="e">
        <f t="shared" si="10"/>
        <v>#N/A</v>
      </c>
      <c r="AG47" s="16" t="e">
        <f t="shared" si="11"/>
        <v>#N/A</v>
      </c>
      <c r="AH47" s="175" t="e">
        <f t="shared" si="12"/>
        <v>#N/A</v>
      </c>
      <c r="AI47" s="175" t="e">
        <f t="shared" si="16"/>
        <v>#N/A</v>
      </c>
      <c r="AJ47" s="175" t="e">
        <f t="shared" si="14"/>
        <v>#N/A</v>
      </c>
      <c r="AK47" s="175" t="e">
        <f t="shared" si="13"/>
        <v>#N/A</v>
      </c>
      <c r="AL47" s="175" t="e">
        <f t="shared" si="17"/>
        <v>#N/A</v>
      </c>
      <c r="AM47" s="175" t="e">
        <f t="shared" si="15"/>
        <v>#N/A</v>
      </c>
    </row>
    <row r="48" spans="3:39" x14ac:dyDescent="0.25">
      <c r="S48" s="189" t="e">
        <f t="shared" si="0"/>
        <v>#N/A</v>
      </c>
      <c r="T48" s="185" t="e">
        <f t="shared" si="1"/>
        <v>#N/A</v>
      </c>
      <c r="U48" s="185" t="e">
        <f t="shared" si="2"/>
        <v>#N/A</v>
      </c>
      <c r="V48" s="189" t="e">
        <f t="shared" si="3"/>
        <v>#N/A</v>
      </c>
      <c r="W48" s="185" t="e">
        <f t="shared" si="4"/>
        <v>#N/A</v>
      </c>
      <c r="X48" s="16" t="e">
        <f t="shared" si="5"/>
        <v>#N/A</v>
      </c>
      <c r="Y48" s="189" t="e">
        <f t="shared" si="6"/>
        <v>#N/A</v>
      </c>
      <c r="AA48" s="59"/>
      <c r="AB48" s="189" t="e">
        <f t="shared" si="7"/>
        <v>#N/A</v>
      </c>
      <c r="AD48" s="185" t="e">
        <f t="shared" si="8"/>
        <v>#N/A</v>
      </c>
      <c r="AE48" s="16" t="e">
        <f t="shared" si="9"/>
        <v>#N/A</v>
      </c>
      <c r="AF48" s="16" t="e">
        <f t="shared" si="10"/>
        <v>#N/A</v>
      </c>
      <c r="AG48" s="16" t="e">
        <f t="shared" si="11"/>
        <v>#N/A</v>
      </c>
      <c r="AH48" s="175" t="e">
        <f t="shared" si="12"/>
        <v>#N/A</v>
      </c>
      <c r="AI48" s="175" t="e">
        <f t="shared" si="16"/>
        <v>#N/A</v>
      </c>
      <c r="AJ48" s="175" t="e">
        <f t="shared" si="14"/>
        <v>#N/A</v>
      </c>
      <c r="AK48" s="175" t="e">
        <f t="shared" si="13"/>
        <v>#N/A</v>
      </c>
      <c r="AL48" s="175" t="e">
        <f t="shared" si="17"/>
        <v>#N/A</v>
      </c>
      <c r="AM48" s="175" t="e">
        <f t="shared" si="15"/>
        <v>#N/A</v>
      </c>
    </row>
    <row r="49" spans="19:39" x14ac:dyDescent="0.25">
      <c r="S49" s="189" t="e">
        <f t="shared" si="0"/>
        <v>#N/A</v>
      </c>
      <c r="T49" s="185" t="e">
        <f t="shared" si="1"/>
        <v>#N/A</v>
      </c>
      <c r="U49" s="185" t="e">
        <f t="shared" si="2"/>
        <v>#N/A</v>
      </c>
      <c r="V49" s="189" t="e">
        <f t="shared" si="3"/>
        <v>#N/A</v>
      </c>
      <c r="W49" s="185" t="e">
        <f t="shared" si="4"/>
        <v>#N/A</v>
      </c>
      <c r="X49" s="16" t="e">
        <f t="shared" si="5"/>
        <v>#N/A</v>
      </c>
      <c r="Y49" s="189" t="e">
        <f t="shared" si="6"/>
        <v>#N/A</v>
      </c>
      <c r="AA49" s="59"/>
      <c r="AB49" s="189" t="e">
        <f t="shared" si="7"/>
        <v>#N/A</v>
      </c>
      <c r="AD49" s="185" t="e">
        <f t="shared" si="8"/>
        <v>#N/A</v>
      </c>
      <c r="AE49" s="16" t="e">
        <f t="shared" si="9"/>
        <v>#N/A</v>
      </c>
      <c r="AF49" s="16" t="e">
        <f t="shared" si="10"/>
        <v>#N/A</v>
      </c>
      <c r="AG49" s="16" t="e">
        <f t="shared" si="11"/>
        <v>#N/A</v>
      </c>
      <c r="AH49" s="175" t="e">
        <f t="shared" si="12"/>
        <v>#N/A</v>
      </c>
      <c r="AI49" s="175" t="e">
        <f t="shared" si="16"/>
        <v>#N/A</v>
      </c>
      <c r="AJ49" s="175" t="e">
        <f t="shared" si="14"/>
        <v>#N/A</v>
      </c>
      <c r="AK49" s="175" t="e">
        <f t="shared" si="13"/>
        <v>#N/A</v>
      </c>
      <c r="AL49" s="175" t="e">
        <f t="shared" si="17"/>
        <v>#N/A</v>
      </c>
      <c r="AM49" s="175" t="e">
        <f t="shared" si="15"/>
        <v>#N/A</v>
      </c>
    </row>
    <row r="50" spans="19:39" x14ac:dyDescent="0.25">
      <c r="S50" s="189" t="e">
        <f t="shared" si="0"/>
        <v>#N/A</v>
      </c>
      <c r="T50" s="185" t="e">
        <f t="shared" si="1"/>
        <v>#N/A</v>
      </c>
      <c r="U50" s="185" t="e">
        <f t="shared" si="2"/>
        <v>#N/A</v>
      </c>
      <c r="V50" s="189" t="e">
        <f t="shared" si="3"/>
        <v>#N/A</v>
      </c>
      <c r="W50" s="185" t="e">
        <f t="shared" si="4"/>
        <v>#N/A</v>
      </c>
      <c r="X50" s="16" t="e">
        <f t="shared" si="5"/>
        <v>#N/A</v>
      </c>
      <c r="Y50" s="189" t="e">
        <f t="shared" si="6"/>
        <v>#N/A</v>
      </c>
      <c r="AA50" s="59"/>
      <c r="AB50" s="189" t="e">
        <f t="shared" si="7"/>
        <v>#N/A</v>
      </c>
      <c r="AD50" s="185" t="e">
        <f t="shared" si="8"/>
        <v>#N/A</v>
      </c>
      <c r="AE50" s="16" t="e">
        <f t="shared" si="9"/>
        <v>#N/A</v>
      </c>
      <c r="AF50" s="16" t="e">
        <f t="shared" si="10"/>
        <v>#N/A</v>
      </c>
      <c r="AG50" s="16" t="e">
        <f t="shared" si="11"/>
        <v>#N/A</v>
      </c>
      <c r="AH50" s="175" t="e">
        <f t="shared" si="12"/>
        <v>#N/A</v>
      </c>
      <c r="AI50" s="175" t="e">
        <f t="shared" si="16"/>
        <v>#N/A</v>
      </c>
      <c r="AJ50" s="175" t="e">
        <f t="shared" si="14"/>
        <v>#N/A</v>
      </c>
      <c r="AK50" s="175" t="e">
        <f t="shared" si="13"/>
        <v>#N/A</v>
      </c>
      <c r="AL50" s="175" t="e">
        <f t="shared" si="17"/>
        <v>#N/A</v>
      </c>
      <c r="AM50" s="175" t="e">
        <f t="shared" si="15"/>
        <v>#N/A</v>
      </c>
    </row>
    <row r="51" spans="19:39" x14ac:dyDescent="0.25">
      <c r="S51" s="189" t="e">
        <f t="shared" si="0"/>
        <v>#N/A</v>
      </c>
      <c r="T51" s="185" t="e">
        <f t="shared" si="1"/>
        <v>#N/A</v>
      </c>
      <c r="U51" s="185" t="e">
        <f t="shared" si="2"/>
        <v>#N/A</v>
      </c>
      <c r="V51" s="189" t="e">
        <f t="shared" si="3"/>
        <v>#N/A</v>
      </c>
      <c r="W51" s="185" t="e">
        <f t="shared" si="4"/>
        <v>#N/A</v>
      </c>
      <c r="X51" s="16" t="e">
        <f t="shared" si="5"/>
        <v>#N/A</v>
      </c>
      <c r="Y51" s="189" t="e">
        <f t="shared" si="6"/>
        <v>#N/A</v>
      </c>
      <c r="AA51" s="59"/>
      <c r="AB51" s="189" t="e">
        <f t="shared" si="7"/>
        <v>#N/A</v>
      </c>
      <c r="AD51" s="185" t="e">
        <f t="shared" si="8"/>
        <v>#N/A</v>
      </c>
      <c r="AE51" s="16" t="e">
        <f t="shared" si="9"/>
        <v>#N/A</v>
      </c>
      <c r="AF51" s="16" t="e">
        <f t="shared" si="10"/>
        <v>#N/A</v>
      </c>
      <c r="AG51" s="16" t="e">
        <f t="shared" si="11"/>
        <v>#N/A</v>
      </c>
      <c r="AH51" s="175" t="e">
        <f t="shared" si="12"/>
        <v>#N/A</v>
      </c>
      <c r="AI51" s="175" t="e">
        <f t="shared" si="16"/>
        <v>#N/A</v>
      </c>
      <c r="AJ51" s="175" t="e">
        <f t="shared" si="14"/>
        <v>#N/A</v>
      </c>
      <c r="AK51" s="175" t="e">
        <f t="shared" si="13"/>
        <v>#N/A</v>
      </c>
      <c r="AL51" s="175" t="e">
        <f t="shared" si="17"/>
        <v>#N/A</v>
      </c>
      <c r="AM51" s="175" t="e">
        <f t="shared" si="15"/>
        <v>#N/A</v>
      </c>
    </row>
    <row r="52" spans="19:39" x14ac:dyDescent="0.25">
      <c r="S52" s="189" t="e">
        <f t="shared" si="0"/>
        <v>#N/A</v>
      </c>
      <c r="T52" s="185" t="e">
        <f t="shared" si="1"/>
        <v>#N/A</v>
      </c>
      <c r="U52" s="185" t="e">
        <f t="shared" si="2"/>
        <v>#N/A</v>
      </c>
      <c r="V52" s="189" t="e">
        <f t="shared" si="3"/>
        <v>#N/A</v>
      </c>
      <c r="W52" s="185" t="e">
        <f t="shared" si="4"/>
        <v>#N/A</v>
      </c>
      <c r="X52" s="16" t="e">
        <f t="shared" si="5"/>
        <v>#N/A</v>
      </c>
      <c r="Y52" s="189" t="e">
        <f t="shared" si="6"/>
        <v>#N/A</v>
      </c>
      <c r="AA52" s="59"/>
      <c r="AB52" s="189" t="e">
        <f t="shared" si="7"/>
        <v>#N/A</v>
      </c>
      <c r="AD52" s="185" t="e">
        <f t="shared" si="8"/>
        <v>#N/A</v>
      </c>
      <c r="AE52" s="16" t="e">
        <f t="shared" si="9"/>
        <v>#N/A</v>
      </c>
      <c r="AF52" s="16" t="e">
        <f t="shared" si="10"/>
        <v>#N/A</v>
      </c>
      <c r="AG52" s="16" t="e">
        <f t="shared" si="11"/>
        <v>#N/A</v>
      </c>
      <c r="AH52" s="175" t="e">
        <f t="shared" si="12"/>
        <v>#N/A</v>
      </c>
      <c r="AI52" s="175" t="e">
        <f t="shared" si="16"/>
        <v>#N/A</v>
      </c>
      <c r="AJ52" s="175" t="e">
        <f t="shared" si="14"/>
        <v>#N/A</v>
      </c>
      <c r="AK52" s="175" t="e">
        <f t="shared" si="13"/>
        <v>#N/A</v>
      </c>
      <c r="AL52" s="175" t="e">
        <f t="shared" si="17"/>
        <v>#N/A</v>
      </c>
      <c r="AM52" s="175" t="e">
        <f t="shared" si="15"/>
        <v>#N/A</v>
      </c>
    </row>
    <row r="53" spans="19:39" x14ac:dyDescent="0.25">
      <c r="S53" s="189" t="e">
        <f t="shared" si="0"/>
        <v>#N/A</v>
      </c>
      <c r="T53" s="185" t="e">
        <f t="shared" si="1"/>
        <v>#N/A</v>
      </c>
      <c r="U53" s="185" t="e">
        <f t="shared" si="2"/>
        <v>#N/A</v>
      </c>
      <c r="V53" s="189" t="e">
        <f t="shared" si="3"/>
        <v>#N/A</v>
      </c>
      <c r="W53" s="185" t="e">
        <f t="shared" si="4"/>
        <v>#N/A</v>
      </c>
      <c r="X53" s="16" t="e">
        <f t="shared" si="5"/>
        <v>#N/A</v>
      </c>
      <c r="Y53" s="189" t="e">
        <f t="shared" si="6"/>
        <v>#N/A</v>
      </c>
      <c r="AA53" s="59"/>
      <c r="AB53" s="189" t="e">
        <f t="shared" si="7"/>
        <v>#N/A</v>
      </c>
      <c r="AD53" s="185" t="e">
        <f t="shared" si="8"/>
        <v>#N/A</v>
      </c>
      <c r="AE53" s="16" t="e">
        <f t="shared" si="9"/>
        <v>#N/A</v>
      </c>
      <c r="AF53" s="16" t="e">
        <f t="shared" si="10"/>
        <v>#N/A</v>
      </c>
      <c r="AG53" s="16" t="e">
        <f t="shared" si="11"/>
        <v>#N/A</v>
      </c>
      <c r="AH53" s="175" t="e">
        <f t="shared" si="12"/>
        <v>#N/A</v>
      </c>
      <c r="AI53" s="175" t="e">
        <f t="shared" si="16"/>
        <v>#N/A</v>
      </c>
      <c r="AJ53" s="175" t="e">
        <f t="shared" si="14"/>
        <v>#N/A</v>
      </c>
      <c r="AK53" s="175" t="e">
        <f t="shared" si="13"/>
        <v>#N/A</v>
      </c>
      <c r="AL53" s="175" t="e">
        <f t="shared" si="17"/>
        <v>#N/A</v>
      </c>
      <c r="AM53" s="175" t="e">
        <f t="shared" si="15"/>
        <v>#N/A</v>
      </c>
    </row>
    <row r="54" spans="19:39" x14ac:dyDescent="0.25">
      <c r="S54" s="189" t="e">
        <f t="shared" si="0"/>
        <v>#N/A</v>
      </c>
      <c r="T54" s="185" t="e">
        <f t="shared" si="1"/>
        <v>#N/A</v>
      </c>
      <c r="U54" s="185" t="e">
        <f t="shared" si="2"/>
        <v>#N/A</v>
      </c>
      <c r="V54" s="189" t="e">
        <f t="shared" si="3"/>
        <v>#N/A</v>
      </c>
      <c r="W54" s="185" t="e">
        <f t="shared" si="4"/>
        <v>#N/A</v>
      </c>
      <c r="X54" s="16" t="e">
        <f t="shared" si="5"/>
        <v>#N/A</v>
      </c>
      <c r="Y54" s="189" t="e">
        <f t="shared" si="6"/>
        <v>#N/A</v>
      </c>
      <c r="AA54" s="59"/>
      <c r="AB54" s="189" t="e">
        <f t="shared" si="7"/>
        <v>#N/A</v>
      </c>
      <c r="AD54" s="185" t="e">
        <f t="shared" si="8"/>
        <v>#N/A</v>
      </c>
      <c r="AE54" s="16" t="e">
        <f t="shared" si="9"/>
        <v>#N/A</v>
      </c>
      <c r="AF54" s="16" t="e">
        <f t="shared" si="10"/>
        <v>#N/A</v>
      </c>
      <c r="AG54" s="16" t="e">
        <f t="shared" si="11"/>
        <v>#N/A</v>
      </c>
      <c r="AH54" s="175" t="e">
        <f t="shared" si="12"/>
        <v>#N/A</v>
      </c>
      <c r="AI54" s="175" t="e">
        <f t="shared" si="16"/>
        <v>#N/A</v>
      </c>
      <c r="AJ54" s="175" t="e">
        <f t="shared" si="14"/>
        <v>#N/A</v>
      </c>
      <c r="AK54" s="175" t="e">
        <f t="shared" si="13"/>
        <v>#N/A</v>
      </c>
      <c r="AL54" s="175" t="e">
        <f t="shared" si="17"/>
        <v>#N/A</v>
      </c>
      <c r="AM54" s="175" t="e">
        <f t="shared" si="15"/>
        <v>#N/A</v>
      </c>
    </row>
    <row r="55" spans="19:39" x14ac:dyDescent="0.25">
      <c r="S55" s="189" t="e">
        <f t="shared" si="0"/>
        <v>#N/A</v>
      </c>
      <c r="T55" s="185" t="e">
        <f t="shared" si="1"/>
        <v>#N/A</v>
      </c>
      <c r="U55" s="185" t="e">
        <f t="shared" si="2"/>
        <v>#N/A</v>
      </c>
      <c r="V55" s="189" t="e">
        <f t="shared" si="3"/>
        <v>#N/A</v>
      </c>
      <c r="W55" s="185" t="e">
        <f t="shared" si="4"/>
        <v>#N/A</v>
      </c>
      <c r="X55" s="16" t="e">
        <f t="shared" si="5"/>
        <v>#N/A</v>
      </c>
      <c r="Y55" s="189" t="e">
        <f t="shared" si="6"/>
        <v>#N/A</v>
      </c>
      <c r="AA55" s="59"/>
      <c r="AB55" s="189" t="e">
        <f t="shared" si="7"/>
        <v>#N/A</v>
      </c>
      <c r="AD55" s="185" t="e">
        <f t="shared" si="8"/>
        <v>#N/A</v>
      </c>
      <c r="AE55" s="16" t="e">
        <f t="shared" si="9"/>
        <v>#N/A</v>
      </c>
      <c r="AF55" s="16" t="e">
        <f t="shared" si="10"/>
        <v>#N/A</v>
      </c>
      <c r="AG55" s="16" t="e">
        <f t="shared" si="11"/>
        <v>#N/A</v>
      </c>
      <c r="AH55" s="175" t="e">
        <f t="shared" si="12"/>
        <v>#N/A</v>
      </c>
      <c r="AI55" s="175" t="e">
        <f t="shared" si="16"/>
        <v>#N/A</v>
      </c>
      <c r="AJ55" s="175" t="e">
        <f t="shared" si="14"/>
        <v>#N/A</v>
      </c>
      <c r="AK55" s="175" t="e">
        <f t="shared" si="13"/>
        <v>#N/A</v>
      </c>
      <c r="AL55" s="175" t="e">
        <f t="shared" si="17"/>
        <v>#N/A</v>
      </c>
      <c r="AM55" s="175" t="e">
        <f t="shared" si="15"/>
        <v>#N/A</v>
      </c>
    </row>
    <row r="56" spans="19:39" x14ac:dyDescent="0.25">
      <c r="S56" s="189" t="e">
        <f t="shared" si="0"/>
        <v>#N/A</v>
      </c>
      <c r="T56" s="185" t="e">
        <f t="shared" si="1"/>
        <v>#N/A</v>
      </c>
      <c r="U56" s="185" t="e">
        <f t="shared" si="2"/>
        <v>#N/A</v>
      </c>
      <c r="V56" s="189" t="e">
        <f t="shared" si="3"/>
        <v>#N/A</v>
      </c>
      <c r="W56" s="185" t="e">
        <f t="shared" si="4"/>
        <v>#N/A</v>
      </c>
      <c r="X56" s="16" t="e">
        <f t="shared" si="5"/>
        <v>#N/A</v>
      </c>
      <c r="Y56" s="189" t="e">
        <f t="shared" si="6"/>
        <v>#N/A</v>
      </c>
      <c r="AA56" s="59"/>
      <c r="AB56" s="189" t="e">
        <f t="shared" si="7"/>
        <v>#N/A</v>
      </c>
      <c r="AD56" s="185" t="e">
        <f t="shared" si="8"/>
        <v>#N/A</v>
      </c>
      <c r="AE56" s="16" t="e">
        <f t="shared" si="9"/>
        <v>#N/A</v>
      </c>
      <c r="AF56" s="16" t="e">
        <f t="shared" si="10"/>
        <v>#N/A</v>
      </c>
      <c r="AG56" s="16" t="e">
        <f t="shared" si="11"/>
        <v>#N/A</v>
      </c>
      <c r="AH56" s="175" t="e">
        <f t="shared" si="12"/>
        <v>#N/A</v>
      </c>
      <c r="AI56" s="175" t="e">
        <f t="shared" si="16"/>
        <v>#N/A</v>
      </c>
      <c r="AJ56" s="175" t="e">
        <f t="shared" si="14"/>
        <v>#N/A</v>
      </c>
      <c r="AK56" s="175" t="e">
        <f t="shared" si="13"/>
        <v>#N/A</v>
      </c>
      <c r="AL56" s="175" t="e">
        <f t="shared" si="17"/>
        <v>#N/A</v>
      </c>
      <c r="AM56" s="175" t="e">
        <f t="shared" si="15"/>
        <v>#N/A</v>
      </c>
    </row>
    <row r="57" spans="19:39" x14ac:dyDescent="0.25">
      <c r="S57" s="189" t="e">
        <f t="shared" si="0"/>
        <v>#N/A</v>
      </c>
      <c r="T57" s="185" t="e">
        <f t="shared" si="1"/>
        <v>#N/A</v>
      </c>
      <c r="U57" s="185" t="e">
        <f t="shared" si="2"/>
        <v>#N/A</v>
      </c>
      <c r="V57" s="189" t="e">
        <f t="shared" si="3"/>
        <v>#N/A</v>
      </c>
      <c r="W57" s="185" t="e">
        <f t="shared" si="4"/>
        <v>#N/A</v>
      </c>
      <c r="X57" s="16" t="e">
        <f t="shared" si="5"/>
        <v>#N/A</v>
      </c>
      <c r="Y57" s="189" t="e">
        <f t="shared" si="6"/>
        <v>#N/A</v>
      </c>
      <c r="AA57" s="59"/>
      <c r="AB57" s="189" t="e">
        <f t="shared" si="7"/>
        <v>#N/A</v>
      </c>
      <c r="AD57" s="185" t="e">
        <f t="shared" si="8"/>
        <v>#N/A</v>
      </c>
      <c r="AE57" s="16" t="e">
        <f t="shared" si="9"/>
        <v>#N/A</v>
      </c>
      <c r="AF57" s="16" t="e">
        <f t="shared" si="10"/>
        <v>#N/A</v>
      </c>
      <c r="AG57" s="16" t="e">
        <f t="shared" si="11"/>
        <v>#N/A</v>
      </c>
      <c r="AH57" s="175" t="e">
        <f t="shared" si="12"/>
        <v>#N/A</v>
      </c>
      <c r="AI57" s="175" t="e">
        <f t="shared" si="16"/>
        <v>#N/A</v>
      </c>
      <c r="AJ57" s="175" t="e">
        <f t="shared" si="14"/>
        <v>#N/A</v>
      </c>
      <c r="AK57" s="175" t="e">
        <f t="shared" si="13"/>
        <v>#N/A</v>
      </c>
      <c r="AL57" s="175" t="e">
        <f t="shared" si="17"/>
        <v>#N/A</v>
      </c>
      <c r="AM57" s="175" t="e">
        <f t="shared" si="15"/>
        <v>#N/A</v>
      </c>
    </row>
    <row r="58" spans="19:39" x14ac:dyDescent="0.25">
      <c r="S58" s="189" t="e">
        <f t="shared" si="0"/>
        <v>#N/A</v>
      </c>
      <c r="T58" s="185" t="e">
        <f t="shared" si="1"/>
        <v>#N/A</v>
      </c>
      <c r="U58" s="185" t="e">
        <f t="shared" si="2"/>
        <v>#N/A</v>
      </c>
      <c r="V58" s="189" t="e">
        <f t="shared" si="3"/>
        <v>#N/A</v>
      </c>
      <c r="W58" s="185" t="e">
        <f t="shared" si="4"/>
        <v>#N/A</v>
      </c>
      <c r="X58" s="16" t="e">
        <f t="shared" si="5"/>
        <v>#N/A</v>
      </c>
      <c r="Y58" s="189" t="e">
        <f t="shared" si="6"/>
        <v>#N/A</v>
      </c>
      <c r="AA58" s="59"/>
      <c r="AB58" s="189" t="e">
        <f t="shared" si="7"/>
        <v>#N/A</v>
      </c>
      <c r="AD58" s="185" t="e">
        <f t="shared" si="8"/>
        <v>#N/A</v>
      </c>
      <c r="AE58" s="16" t="e">
        <f t="shared" si="9"/>
        <v>#N/A</v>
      </c>
      <c r="AF58" s="16" t="e">
        <f t="shared" si="10"/>
        <v>#N/A</v>
      </c>
      <c r="AG58" s="16" t="e">
        <f t="shared" si="11"/>
        <v>#N/A</v>
      </c>
      <c r="AH58" s="175" t="e">
        <f t="shared" si="12"/>
        <v>#N/A</v>
      </c>
      <c r="AI58" s="175" t="e">
        <f t="shared" si="16"/>
        <v>#N/A</v>
      </c>
      <c r="AJ58" s="175" t="e">
        <f t="shared" si="14"/>
        <v>#N/A</v>
      </c>
      <c r="AK58" s="175" t="e">
        <f t="shared" si="13"/>
        <v>#N/A</v>
      </c>
      <c r="AL58" s="175" t="e">
        <f t="shared" si="17"/>
        <v>#N/A</v>
      </c>
      <c r="AM58" s="175" t="e">
        <f t="shared" si="15"/>
        <v>#N/A</v>
      </c>
    </row>
    <row r="59" spans="19:39" x14ac:dyDescent="0.25">
      <c r="S59" s="189" t="e">
        <f t="shared" si="0"/>
        <v>#N/A</v>
      </c>
      <c r="T59" s="185" t="e">
        <f t="shared" si="1"/>
        <v>#N/A</v>
      </c>
      <c r="U59" s="185" t="e">
        <f t="shared" si="2"/>
        <v>#N/A</v>
      </c>
      <c r="V59" s="189" t="e">
        <f t="shared" si="3"/>
        <v>#N/A</v>
      </c>
      <c r="W59" s="185" t="e">
        <f t="shared" si="4"/>
        <v>#N/A</v>
      </c>
      <c r="X59" s="16" t="e">
        <f t="shared" si="5"/>
        <v>#N/A</v>
      </c>
      <c r="Y59" s="189" t="e">
        <f t="shared" si="6"/>
        <v>#N/A</v>
      </c>
      <c r="AA59" s="59"/>
      <c r="AB59" s="189" t="e">
        <f t="shared" si="7"/>
        <v>#N/A</v>
      </c>
      <c r="AD59" s="185" t="e">
        <f t="shared" si="8"/>
        <v>#N/A</v>
      </c>
      <c r="AE59" s="16" t="e">
        <f t="shared" si="9"/>
        <v>#N/A</v>
      </c>
      <c r="AF59" s="16" t="e">
        <f t="shared" si="10"/>
        <v>#N/A</v>
      </c>
      <c r="AG59" s="16" t="e">
        <f t="shared" si="11"/>
        <v>#N/A</v>
      </c>
      <c r="AH59" s="175" t="e">
        <f t="shared" si="12"/>
        <v>#N/A</v>
      </c>
      <c r="AI59" s="175" t="e">
        <f t="shared" si="16"/>
        <v>#N/A</v>
      </c>
      <c r="AJ59" s="175" t="e">
        <f t="shared" si="14"/>
        <v>#N/A</v>
      </c>
      <c r="AK59" s="175" t="e">
        <f t="shared" si="13"/>
        <v>#N/A</v>
      </c>
      <c r="AL59" s="175" t="e">
        <f t="shared" si="17"/>
        <v>#N/A</v>
      </c>
      <c r="AM59" s="175" t="e">
        <f t="shared" si="15"/>
        <v>#N/A</v>
      </c>
    </row>
    <row r="60" spans="19:39" x14ac:dyDescent="0.25">
      <c r="S60" s="189" t="e">
        <f t="shared" si="0"/>
        <v>#N/A</v>
      </c>
      <c r="T60" s="185" t="e">
        <f t="shared" si="1"/>
        <v>#N/A</v>
      </c>
      <c r="U60" s="185" t="e">
        <f t="shared" si="2"/>
        <v>#N/A</v>
      </c>
      <c r="V60" s="189" t="e">
        <f t="shared" si="3"/>
        <v>#N/A</v>
      </c>
      <c r="W60" s="185" t="e">
        <f t="shared" si="4"/>
        <v>#N/A</v>
      </c>
      <c r="X60" s="16" t="e">
        <f t="shared" si="5"/>
        <v>#N/A</v>
      </c>
      <c r="Y60" s="189" t="e">
        <f t="shared" si="6"/>
        <v>#N/A</v>
      </c>
      <c r="AA60" s="59"/>
      <c r="AB60" s="189" t="e">
        <f t="shared" si="7"/>
        <v>#N/A</v>
      </c>
      <c r="AD60" s="185" t="e">
        <f t="shared" si="8"/>
        <v>#N/A</v>
      </c>
      <c r="AE60" s="16" t="e">
        <f t="shared" si="9"/>
        <v>#N/A</v>
      </c>
      <c r="AF60" s="16" t="e">
        <f t="shared" si="10"/>
        <v>#N/A</v>
      </c>
      <c r="AG60" s="16" t="e">
        <f t="shared" si="11"/>
        <v>#N/A</v>
      </c>
      <c r="AH60" s="175" t="e">
        <f t="shared" si="12"/>
        <v>#N/A</v>
      </c>
      <c r="AI60" s="175" t="e">
        <f t="shared" si="16"/>
        <v>#N/A</v>
      </c>
      <c r="AJ60" s="175" t="e">
        <f t="shared" si="14"/>
        <v>#N/A</v>
      </c>
      <c r="AK60" s="175" t="e">
        <f t="shared" si="13"/>
        <v>#N/A</v>
      </c>
      <c r="AL60" s="175" t="e">
        <f t="shared" si="17"/>
        <v>#N/A</v>
      </c>
      <c r="AM60" s="175" t="e">
        <f t="shared" si="15"/>
        <v>#N/A</v>
      </c>
    </row>
    <row r="61" spans="19:39" x14ac:dyDescent="0.25">
      <c r="S61" s="189" t="e">
        <f t="shared" si="0"/>
        <v>#N/A</v>
      </c>
      <c r="T61" s="185" t="e">
        <f t="shared" si="1"/>
        <v>#N/A</v>
      </c>
      <c r="U61" s="185" t="e">
        <f t="shared" si="2"/>
        <v>#N/A</v>
      </c>
      <c r="V61" s="189" t="e">
        <f t="shared" si="3"/>
        <v>#N/A</v>
      </c>
      <c r="W61" s="185" t="e">
        <f t="shared" si="4"/>
        <v>#N/A</v>
      </c>
      <c r="X61" s="16" t="e">
        <f t="shared" si="5"/>
        <v>#N/A</v>
      </c>
      <c r="Y61" s="189" t="e">
        <f t="shared" si="6"/>
        <v>#N/A</v>
      </c>
      <c r="AA61" s="59"/>
      <c r="AB61" s="189" t="e">
        <f t="shared" si="7"/>
        <v>#N/A</v>
      </c>
      <c r="AD61" s="185" t="e">
        <f t="shared" si="8"/>
        <v>#N/A</v>
      </c>
      <c r="AE61" s="16" t="e">
        <f t="shared" si="9"/>
        <v>#N/A</v>
      </c>
      <c r="AF61" s="16" t="e">
        <f t="shared" si="10"/>
        <v>#N/A</v>
      </c>
      <c r="AG61" s="16" t="e">
        <f t="shared" si="11"/>
        <v>#N/A</v>
      </c>
      <c r="AH61" s="175" t="e">
        <f t="shared" si="12"/>
        <v>#N/A</v>
      </c>
      <c r="AI61" s="175" t="e">
        <f t="shared" si="16"/>
        <v>#N/A</v>
      </c>
      <c r="AJ61" s="175" t="e">
        <f t="shared" si="14"/>
        <v>#N/A</v>
      </c>
      <c r="AK61" s="175" t="e">
        <f t="shared" si="13"/>
        <v>#N/A</v>
      </c>
      <c r="AL61" s="175" t="e">
        <f t="shared" si="17"/>
        <v>#N/A</v>
      </c>
      <c r="AM61" s="175" t="e">
        <f t="shared" si="15"/>
        <v>#N/A</v>
      </c>
    </row>
    <row r="62" spans="19:39" x14ac:dyDescent="0.25">
      <c r="S62" s="189" t="e">
        <f t="shared" si="0"/>
        <v>#N/A</v>
      </c>
      <c r="T62" s="185" t="e">
        <f t="shared" si="1"/>
        <v>#N/A</v>
      </c>
      <c r="U62" s="185" t="e">
        <f t="shared" si="2"/>
        <v>#N/A</v>
      </c>
      <c r="V62" s="189" t="e">
        <f t="shared" si="3"/>
        <v>#N/A</v>
      </c>
      <c r="W62" s="185" t="e">
        <f t="shared" si="4"/>
        <v>#N/A</v>
      </c>
      <c r="X62" s="16" t="e">
        <f t="shared" si="5"/>
        <v>#N/A</v>
      </c>
      <c r="Y62" s="189" t="e">
        <f t="shared" si="6"/>
        <v>#N/A</v>
      </c>
      <c r="AA62" s="59"/>
      <c r="AB62" s="189" t="e">
        <f t="shared" si="7"/>
        <v>#N/A</v>
      </c>
      <c r="AD62" s="185" t="e">
        <f t="shared" si="8"/>
        <v>#N/A</v>
      </c>
      <c r="AE62" s="16" t="e">
        <f t="shared" si="9"/>
        <v>#N/A</v>
      </c>
      <c r="AF62" s="16" t="e">
        <f t="shared" si="10"/>
        <v>#N/A</v>
      </c>
      <c r="AG62" s="16" t="e">
        <f t="shared" si="11"/>
        <v>#N/A</v>
      </c>
      <c r="AH62" s="175" t="e">
        <f t="shared" si="12"/>
        <v>#N/A</v>
      </c>
      <c r="AI62" s="175" t="e">
        <f t="shared" si="16"/>
        <v>#N/A</v>
      </c>
      <c r="AJ62" s="175" t="e">
        <f t="shared" si="14"/>
        <v>#N/A</v>
      </c>
      <c r="AK62" s="175" t="e">
        <f t="shared" si="13"/>
        <v>#N/A</v>
      </c>
      <c r="AL62" s="175" t="e">
        <f t="shared" si="17"/>
        <v>#N/A</v>
      </c>
      <c r="AM62" s="175" t="e">
        <f t="shared" si="15"/>
        <v>#N/A</v>
      </c>
    </row>
    <row r="63" spans="19:39" x14ac:dyDescent="0.25">
      <c r="S63" s="189" t="e">
        <f t="shared" si="0"/>
        <v>#N/A</v>
      </c>
      <c r="T63" s="185" t="e">
        <f t="shared" si="1"/>
        <v>#N/A</v>
      </c>
      <c r="U63" s="185" t="e">
        <f t="shared" si="2"/>
        <v>#N/A</v>
      </c>
      <c r="V63" s="189" t="e">
        <f t="shared" si="3"/>
        <v>#N/A</v>
      </c>
      <c r="W63" s="185" t="e">
        <f t="shared" si="4"/>
        <v>#N/A</v>
      </c>
      <c r="X63" s="16" t="e">
        <f t="shared" si="5"/>
        <v>#N/A</v>
      </c>
      <c r="Y63" s="189" t="e">
        <f t="shared" si="6"/>
        <v>#N/A</v>
      </c>
      <c r="AA63" s="59"/>
      <c r="AB63" s="189" t="e">
        <f t="shared" si="7"/>
        <v>#N/A</v>
      </c>
      <c r="AD63" s="185" t="e">
        <f t="shared" si="8"/>
        <v>#N/A</v>
      </c>
      <c r="AE63" s="16" t="e">
        <f t="shared" si="9"/>
        <v>#N/A</v>
      </c>
      <c r="AF63" s="16" t="e">
        <f t="shared" si="10"/>
        <v>#N/A</v>
      </c>
      <c r="AG63" s="16" t="e">
        <f t="shared" si="11"/>
        <v>#N/A</v>
      </c>
      <c r="AH63" s="175" t="e">
        <f t="shared" si="12"/>
        <v>#N/A</v>
      </c>
      <c r="AI63" s="175" t="e">
        <f t="shared" si="16"/>
        <v>#N/A</v>
      </c>
      <c r="AJ63" s="175" t="e">
        <f t="shared" si="14"/>
        <v>#N/A</v>
      </c>
      <c r="AK63" s="175" t="e">
        <f t="shared" si="13"/>
        <v>#N/A</v>
      </c>
      <c r="AL63" s="175" t="e">
        <f t="shared" si="17"/>
        <v>#N/A</v>
      </c>
      <c r="AM63" s="175" t="e">
        <f t="shared" si="15"/>
        <v>#N/A</v>
      </c>
    </row>
    <row r="64" spans="19:39" x14ac:dyDescent="0.25">
      <c r="S64" s="189" t="e">
        <f t="shared" si="0"/>
        <v>#N/A</v>
      </c>
      <c r="T64" s="185" t="e">
        <f t="shared" si="1"/>
        <v>#N/A</v>
      </c>
      <c r="U64" s="185" t="e">
        <f t="shared" si="2"/>
        <v>#N/A</v>
      </c>
      <c r="V64" s="189" t="e">
        <f t="shared" si="3"/>
        <v>#N/A</v>
      </c>
      <c r="W64" s="185" t="e">
        <f t="shared" si="4"/>
        <v>#N/A</v>
      </c>
      <c r="X64" s="16" t="e">
        <f t="shared" si="5"/>
        <v>#N/A</v>
      </c>
      <c r="Y64" s="189" t="e">
        <f t="shared" si="6"/>
        <v>#N/A</v>
      </c>
      <c r="AA64" s="59"/>
      <c r="AB64" s="189" t="e">
        <f t="shared" si="7"/>
        <v>#N/A</v>
      </c>
      <c r="AD64" s="185" t="e">
        <f t="shared" si="8"/>
        <v>#N/A</v>
      </c>
      <c r="AE64" s="16" t="e">
        <f t="shared" si="9"/>
        <v>#N/A</v>
      </c>
      <c r="AF64" s="16" t="e">
        <f t="shared" si="10"/>
        <v>#N/A</v>
      </c>
      <c r="AG64" s="16" t="e">
        <f t="shared" si="11"/>
        <v>#N/A</v>
      </c>
      <c r="AH64" s="175" t="e">
        <f t="shared" si="12"/>
        <v>#N/A</v>
      </c>
      <c r="AI64" s="175" t="e">
        <f t="shared" si="16"/>
        <v>#N/A</v>
      </c>
      <c r="AJ64" s="175" t="e">
        <f t="shared" si="14"/>
        <v>#N/A</v>
      </c>
      <c r="AK64" s="175" t="e">
        <f t="shared" si="13"/>
        <v>#N/A</v>
      </c>
      <c r="AL64" s="175" t="e">
        <f t="shared" si="17"/>
        <v>#N/A</v>
      </c>
      <c r="AM64" s="175" t="e">
        <f t="shared" si="15"/>
        <v>#N/A</v>
      </c>
    </row>
    <row r="65" spans="19:39" x14ac:dyDescent="0.25">
      <c r="S65" s="189" t="e">
        <f t="shared" si="0"/>
        <v>#N/A</v>
      </c>
      <c r="T65" s="185" t="e">
        <f t="shared" si="1"/>
        <v>#N/A</v>
      </c>
      <c r="U65" s="185" t="e">
        <f t="shared" si="2"/>
        <v>#N/A</v>
      </c>
      <c r="V65" s="189" t="e">
        <f t="shared" si="3"/>
        <v>#N/A</v>
      </c>
      <c r="W65" s="185" t="e">
        <f t="shared" si="4"/>
        <v>#N/A</v>
      </c>
      <c r="X65" s="16" t="e">
        <f t="shared" si="5"/>
        <v>#N/A</v>
      </c>
      <c r="Y65" s="189" t="e">
        <f t="shared" si="6"/>
        <v>#N/A</v>
      </c>
      <c r="AA65" s="59"/>
      <c r="AB65" s="189" t="e">
        <f t="shared" si="7"/>
        <v>#N/A</v>
      </c>
      <c r="AD65" s="185" t="e">
        <f t="shared" si="8"/>
        <v>#N/A</v>
      </c>
      <c r="AE65" s="16" t="e">
        <f t="shared" si="9"/>
        <v>#N/A</v>
      </c>
      <c r="AF65" s="16" t="e">
        <f t="shared" si="10"/>
        <v>#N/A</v>
      </c>
      <c r="AG65" s="16" t="e">
        <f t="shared" si="11"/>
        <v>#N/A</v>
      </c>
      <c r="AH65" s="175" t="e">
        <f t="shared" si="12"/>
        <v>#N/A</v>
      </c>
      <c r="AI65" s="175" t="e">
        <f t="shared" si="16"/>
        <v>#N/A</v>
      </c>
      <c r="AJ65" s="175" t="e">
        <f t="shared" si="14"/>
        <v>#N/A</v>
      </c>
      <c r="AK65" s="175" t="e">
        <f t="shared" si="13"/>
        <v>#N/A</v>
      </c>
      <c r="AL65" s="175" t="e">
        <f t="shared" si="17"/>
        <v>#N/A</v>
      </c>
      <c r="AM65" s="175" t="e">
        <f t="shared" si="15"/>
        <v>#N/A</v>
      </c>
    </row>
    <row r="66" spans="19:39" x14ac:dyDescent="0.25">
      <c r="S66" s="189" t="e">
        <f t="shared" ref="S66:S129" si="18">IF(ISNUMBER(Sensor_Glucose),IF(P_Language=1, 1*Sensor_Glucose/18,1*Sensor_Glucose),NA())</f>
        <v>#N/A</v>
      </c>
      <c r="T66" s="185" t="e">
        <f t="shared" ref="T66:T129" si="19">IF(ISBLANK(Sensor_Time),NA(),1*Sensor_Time)</f>
        <v>#N/A</v>
      </c>
      <c r="U66" s="185" t="e">
        <f t="shared" ref="U66:U129" si="20">IF(ISBLANK(Meter_Time),NA(),1*Meter_Time)</f>
        <v>#N/A</v>
      </c>
      <c r="V66" s="189" t="e">
        <f t="shared" ref="V66:V129" si="21">IF(ISBLANK(Meter_Glucose),NA(),IF(P_Language=1, 1*Meter_Glucose/18,1*Meter_Glucose))</f>
        <v>#N/A</v>
      </c>
      <c r="W66" s="185" t="e">
        <f t="shared" ref="W66:W129" si="22">IF(ISBLANK(Time_accepted),NA(),1*Time_accepted)</f>
        <v>#N/A</v>
      </c>
      <c r="X66" s="16" t="e">
        <f t="shared" ref="X66:X129" si="23">IF(ISNUMBER(Glc_Bolus_To_Use),1,NA())</f>
        <v>#N/A</v>
      </c>
      <c r="Y66" s="189" t="e">
        <f t="shared" ref="Y66:Y129" si="24">IF(Calibrate,1,NA())</f>
        <v>#N/A</v>
      </c>
      <c r="AA66" s="59"/>
      <c r="AB66" s="189" t="e">
        <f t="shared" ref="AB66:AB129" si="25">IF(ISBLANK(Chart_Aceta_Dose_Time),NA(),10)</f>
        <v>#N/A</v>
      </c>
      <c r="AD66" s="185" t="e">
        <f t="shared" ref="AD66:AD129" si="26">IF(ISBLANK(Time_accepted),NA(),1*Time_accepted)</f>
        <v>#N/A</v>
      </c>
      <c r="AE66" s="16" t="e">
        <f t="shared" ref="AE66:AE129" si="27">IF(ISNUMBER(P_con),(1*P_con/1000),NA())</f>
        <v>#N/A</v>
      </c>
      <c r="AF66" s="16" t="e">
        <f t="shared" ref="AF66:AF129" si="28">IF(ISNUMBER(I_con),1*I_con/1000,NA())</f>
        <v>#N/A</v>
      </c>
      <c r="AG66" s="16" t="e">
        <f t="shared" ref="AG66:AG129" si="29">IF(ISNUMBER(D_con),1*D_con/1000,NA())</f>
        <v>#N/A</v>
      </c>
      <c r="AH66" s="175" t="e">
        <f t="shared" ref="AH66:AH129" si="30">IF(ISNUMBER(PID_Rate),1*PID_Rate,NA())</f>
        <v>#N/A</v>
      </c>
      <c r="AI66" s="175" t="e">
        <f t="shared" si="16"/>
        <v>#N/A</v>
      </c>
      <c r="AJ66" s="175" t="e">
        <f t="shared" si="14"/>
        <v>#N/A</v>
      </c>
      <c r="AK66" s="175" t="e">
        <f t="shared" ref="AK66:AK129" si="31">IF(ISNUMBER(Ins_U_kg_hr_Rate),Ins_U_kg_hr_Rate*1,NA())</f>
        <v>#N/A</v>
      </c>
      <c r="AL66" s="175" t="e">
        <f t="shared" si="17"/>
        <v>#N/A</v>
      </c>
      <c r="AM66" s="175" t="e">
        <f t="shared" si="15"/>
        <v>#N/A</v>
      </c>
    </row>
    <row r="67" spans="19:39" x14ac:dyDescent="0.25">
      <c r="S67" s="189" t="e">
        <f t="shared" si="18"/>
        <v>#N/A</v>
      </c>
      <c r="T67" s="185" t="e">
        <f t="shared" si="19"/>
        <v>#N/A</v>
      </c>
      <c r="U67" s="185" t="e">
        <f t="shared" si="20"/>
        <v>#N/A</v>
      </c>
      <c r="V67" s="189" t="e">
        <f t="shared" si="21"/>
        <v>#N/A</v>
      </c>
      <c r="W67" s="185" t="e">
        <f t="shared" si="22"/>
        <v>#N/A</v>
      </c>
      <c r="X67" s="16" t="e">
        <f t="shared" si="23"/>
        <v>#N/A</v>
      </c>
      <c r="Y67" s="189" t="e">
        <f t="shared" si="24"/>
        <v>#N/A</v>
      </c>
      <c r="AA67" s="59"/>
      <c r="AB67" s="189" t="e">
        <f t="shared" si="25"/>
        <v>#N/A</v>
      </c>
      <c r="AD67" s="185" t="e">
        <f t="shared" si="26"/>
        <v>#N/A</v>
      </c>
      <c r="AE67" s="16" t="e">
        <f t="shared" si="27"/>
        <v>#N/A</v>
      </c>
      <c r="AF67" s="16" t="e">
        <f t="shared" si="28"/>
        <v>#N/A</v>
      </c>
      <c r="AG67" s="16" t="e">
        <f t="shared" si="29"/>
        <v>#N/A</v>
      </c>
      <c r="AH67" s="175" t="e">
        <f t="shared" si="30"/>
        <v>#N/A</v>
      </c>
      <c r="AI67" s="175" t="e">
        <f t="shared" si="16"/>
        <v>#N/A</v>
      </c>
      <c r="AJ67" s="175" t="e">
        <f t="shared" ref="AJ67:AJ130" si="32">AD68-AD67</f>
        <v>#N/A</v>
      </c>
      <c r="AK67" s="175" t="e">
        <f t="shared" si="31"/>
        <v>#N/A</v>
      </c>
      <c r="AL67" s="175" t="e">
        <f t="shared" si="17"/>
        <v>#N/A</v>
      </c>
      <c r="AM67" s="175" t="e">
        <f t="shared" ref="AM67:AM130" si="33">AD68-AD67</f>
        <v>#N/A</v>
      </c>
    </row>
    <row r="68" spans="19:39" x14ac:dyDescent="0.25">
      <c r="S68" s="189" t="e">
        <f t="shared" si="18"/>
        <v>#N/A</v>
      </c>
      <c r="T68" s="185" t="e">
        <f t="shared" si="19"/>
        <v>#N/A</v>
      </c>
      <c r="U68" s="185" t="e">
        <f t="shared" si="20"/>
        <v>#N/A</v>
      </c>
      <c r="V68" s="189" t="e">
        <f t="shared" si="21"/>
        <v>#N/A</v>
      </c>
      <c r="W68" s="185" t="e">
        <f t="shared" si="22"/>
        <v>#N/A</v>
      </c>
      <c r="X68" s="16" t="e">
        <f t="shared" si="23"/>
        <v>#N/A</v>
      </c>
      <c r="Y68" s="189" t="e">
        <f t="shared" si="24"/>
        <v>#N/A</v>
      </c>
      <c r="AA68" s="59"/>
      <c r="AB68" s="189" t="e">
        <f t="shared" si="25"/>
        <v>#N/A</v>
      </c>
      <c r="AD68" s="185" t="e">
        <f t="shared" si="26"/>
        <v>#N/A</v>
      </c>
      <c r="AE68" s="16" t="e">
        <f t="shared" si="27"/>
        <v>#N/A</v>
      </c>
      <c r="AF68" s="16" t="e">
        <f t="shared" si="28"/>
        <v>#N/A</v>
      </c>
      <c r="AG68" s="16" t="e">
        <f t="shared" si="29"/>
        <v>#N/A</v>
      </c>
      <c r="AH68" s="175" t="e">
        <f t="shared" si="30"/>
        <v>#N/A</v>
      </c>
      <c r="AI68" s="175" t="e">
        <f t="shared" ref="AI68:AI131" si="34">AH68-AH67</f>
        <v>#N/A</v>
      </c>
      <c r="AJ68" s="175" t="e">
        <f t="shared" si="32"/>
        <v>#N/A</v>
      </c>
      <c r="AK68" s="175" t="e">
        <f t="shared" si="31"/>
        <v>#N/A</v>
      </c>
      <c r="AL68" s="175" t="e">
        <f t="shared" ref="AL68:AL131" si="35">AK68-AK67</f>
        <v>#N/A</v>
      </c>
      <c r="AM68" s="175" t="e">
        <f t="shared" si="33"/>
        <v>#N/A</v>
      </c>
    </row>
    <row r="69" spans="19:39" x14ac:dyDescent="0.25">
      <c r="S69" s="189" t="e">
        <f t="shared" si="18"/>
        <v>#N/A</v>
      </c>
      <c r="T69" s="185" t="e">
        <f t="shared" si="19"/>
        <v>#N/A</v>
      </c>
      <c r="U69" s="185" t="e">
        <f t="shared" si="20"/>
        <v>#N/A</v>
      </c>
      <c r="V69" s="189" t="e">
        <f t="shared" si="21"/>
        <v>#N/A</v>
      </c>
      <c r="W69" s="185" t="e">
        <f t="shared" si="22"/>
        <v>#N/A</v>
      </c>
      <c r="X69" s="16" t="e">
        <f t="shared" si="23"/>
        <v>#N/A</v>
      </c>
      <c r="Y69" s="189" t="e">
        <f t="shared" si="24"/>
        <v>#N/A</v>
      </c>
      <c r="AA69" s="59"/>
      <c r="AB69" s="189" t="e">
        <f t="shared" si="25"/>
        <v>#N/A</v>
      </c>
      <c r="AD69" s="185" t="e">
        <f t="shared" si="26"/>
        <v>#N/A</v>
      </c>
      <c r="AE69" s="16" t="e">
        <f t="shared" si="27"/>
        <v>#N/A</v>
      </c>
      <c r="AF69" s="16" t="e">
        <f t="shared" si="28"/>
        <v>#N/A</v>
      </c>
      <c r="AG69" s="16" t="e">
        <f t="shared" si="29"/>
        <v>#N/A</v>
      </c>
      <c r="AH69" s="175" t="e">
        <f t="shared" si="30"/>
        <v>#N/A</v>
      </c>
      <c r="AI69" s="175" t="e">
        <f t="shared" si="34"/>
        <v>#N/A</v>
      </c>
      <c r="AJ69" s="175" t="e">
        <f t="shared" si="32"/>
        <v>#N/A</v>
      </c>
      <c r="AK69" s="175" t="e">
        <f t="shared" si="31"/>
        <v>#N/A</v>
      </c>
      <c r="AL69" s="175" t="e">
        <f t="shared" si="35"/>
        <v>#N/A</v>
      </c>
      <c r="AM69" s="175" t="e">
        <f t="shared" si="33"/>
        <v>#N/A</v>
      </c>
    </row>
    <row r="70" spans="19:39" x14ac:dyDescent="0.25">
      <c r="S70" s="189" t="e">
        <f t="shared" si="18"/>
        <v>#N/A</v>
      </c>
      <c r="T70" s="185" t="e">
        <f t="shared" si="19"/>
        <v>#N/A</v>
      </c>
      <c r="U70" s="185" t="e">
        <f t="shared" si="20"/>
        <v>#N/A</v>
      </c>
      <c r="V70" s="189" t="e">
        <f t="shared" si="21"/>
        <v>#N/A</v>
      </c>
      <c r="W70" s="185" t="e">
        <f t="shared" si="22"/>
        <v>#N/A</v>
      </c>
      <c r="X70" s="16" t="e">
        <f t="shared" si="23"/>
        <v>#N/A</v>
      </c>
      <c r="Y70" s="189" t="e">
        <f t="shared" si="24"/>
        <v>#N/A</v>
      </c>
      <c r="AA70" s="59"/>
      <c r="AB70" s="189" t="e">
        <f t="shared" si="25"/>
        <v>#N/A</v>
      </c>
      <c r="AD70" s="185" t="e">
        <f t="shared" si="26"/>
        <v>#N/A</v>
      </c>
      <c r="AE70" s="16" t="e">
        <f t="shared" si="27"/>
        <v>#N/A</v>
      </c>
      <c r="AF70" s="16" t="e">
        <f t="shared" si="28"/>
        <v>#N/A</v>
      </c>
      <c r="AG70" s="16" t="e">
        <f t="shared" si="29"/>
        <v>#N/A</v>
      </c>
      <c r="AH70" s="175" t="e">
        <f t="shared" si="30"/>
        <v>#N/A</v>
      </c>
      <c r="AI70" s="175" t="e">
        <f t="shared" si="34"/>
        <v>#N/A</v>
      </c>
      <c r="AJ70" s="175" t="e">
        <f t="shared" si="32"/>
        <v>#N/A</v>
      </c>
      <c r="AK70" s="175" t="e">
        <f t="shared" si="31"/>
        <v>#N/A</v>
      </c>
      <c r="AL70" s="175" t="e">
        <f t="shared" si="35"/>
        <v>#N/A</v>
      </c>
      <c r="AM70" s="175" t="e">
        <f t="shared" si="33"/>
        <v>#N/A</v>
      </c>
    </row>
    <row r="71" spans="19:39" x14ac:dyDescent="0.25">
      <c r="S71" s="189" t="e">
        <f t="shared" si="18"/>
        <v>#N/A</v>
      </c>
      <c r="T71" s="185" t="e">
        <f t="shared" si="19"/>
        <v>#N/A</v>
      </c>
      <c r="U71" s="185" t="e">
        <f t="shared" si="20"/>
        <v>#N/A</v>
      </c>
      <c r="V71" s="189" t="e">
        <f t="shared" si="21"/>
        <v>#N/A</v>
      </c>
      <c r="W71" s="185" t="e">
        <f t="shared" si="22"/>
        <v>#N/A</v>
      </c>
      <c r="X71" s="16" t="e">
        <f t="shared" si="23"/>
        <v>#N/A</v>
      </c>
      <c r="Y71" s="189" t="e">
        <f t="shared" si="24"/>
        <v>#N/A</v>
      </c>
      <c r="AA71" s="59"/>
      <c r="AB71" s="189" t="e">
        <f t="shared" si="25"/>
        <v>#N/A</v>
      </c>
      <c r="AD71" s="185" t="e">
        <f t="shared" si="26"/>
        <v>#N/A</v>
      </c>
      <c r="AE71" s="16" t="e">
        <f t="shared" si="27"/>
        <v>#N/A</v>
      </c>
      <c r="AF71" s="16" t="e">
        <f t="shared" si="28"/>
        <v>#N/A</v>
      </c>
      <c r="AG71" s="16" t="e">
        <f t="shared" si="29"/>
        <v>#N/A</v>
      </c>
      <c r="AH71" s="175" t="e">
        <f t="shared" si="30"/>
        <v>#N/A</v>
      </c>
      <c r="AI71" s="175" t="e">
        <f t="shared" si="34"/>
        <v>#N/A</v>
      </c>
      <c r="AJ71" s="175" t="e">
        <f t="shared" si="32"/>
        <v>#N/A</v>
      </c>
      <c r="AK71" s="175" t="e">
        <f t="shared" si="31"/>
        <v>#N/A</v>
      </c>
      <c r="AL71" s="175" t="e">
        <f t="shared" si="35"/>
        <v>#N/A</v>
      </c>
      <c r="AM71" s="175" t="e">
        <f t="shared" si="33"/>
        <v>#N/A</v>
      </c>
    </row>
    <row r="72" spans="19:39" x14ac:dyDescent="0.25">
      <c r="S72" s="189" t="e">
        <f t="shared" si="18"/>
        <v>#N/A</v>
      </c>
      <c r="T72" s="185" t="e">
        <f t="shared" si="19"/>
        <v>#N/A</v>
      </c>
      <c r="U72" s="185" t="e">
        <f t="shared" si="20"/>
        <v>#N/A</v>
      </c>
      <c r="V72" s="189" t="e">
        <f t="shared" si="21"/>
        <v>#N/A</v>
      </c>
      <c r="W72" s="185" t="e">
        <f t="shared" si="22"/>
        <v>#N/A</v>
      </c>
      <c r="X72" s="16" t="e">
        <f t="shared" si="23"/>
        <v>#N/A</v>
      </c>
      <c r="Y72" s="189" t="e">
        <f t="shared" si="24"/>
        <v>#N/A</v>
      </c>
      <c r="AA72" s="59"/>
      <c r="AB72" s="189" t="e">
        <f t="shared" si="25"/>
        <v>#N/A</v>
      </c>
      <c r="AD72" s="185" t="e">
        <f t="shared" si="26"/>
        <v>#N/A</v>
      </c>
      <c r="AE72" s="16" t="e">
        <f t="shared" si="27"/>
        <v>#N/A</v>
      </c>
      <c r="AF72" s="16" t="e">
        <f t="shared" si="28"/>
        <v>#N/A</v>
      </c>
      <c r="AG72" s="16" t="e">
        <f t="shared" si="29"/>
        <v>#N/A</v>
      </c>
      <c r="AH72" s="175" t="e">
        <f t="shared" si="30"/>
        <v>#N/A</v>
      </c>
      <c r="AI72" s="175" t="e">
        <f t="shared" si="34"/>
        <v>#N/A</v>
      </c>
      <c r="AJ72" s="175" t="e">
        <f t="shared" si="32"/>
        <v>#N/A</v>
      </c>
      <c r="AK72" s="175" t="e">
        <f t="shared" si="31"/>
        <v>#N/A</v>
      </c>
      <c r="AL72" s="175" t="e">
        <f t="shared" si="35"/>
        <v>#N/A</v>
      </c>
      <c r="AM72" s="175" t="e">
        <f t="shared" si="33"/>
        <v>#N/A</v>
      </c>
    </row>
    <row r="73" spans="19:39" x14ac:dyDescent="0.25">
      <c r="S73" s="189" t="e">
        <f t="shared" si="18"/>
        <v>#N/A</v>
      </c>
      <c r="T73" s="185" t="e">
        <f t="shared" si="19"/>
        <v>#N/A</v>
      </c>
      <c r="U73" s="185" t="e">
        <f t="shared" si="20"/>
        <v>#N/A</v>
      </c>
      <c r="V73" s="189" t="e">
        <f t="shared" si="21"/>
        <v>#N/A</v>
      </c>
      <c r="W73" s="185" t="e">
        <f t="shared" si="22"/>
        <v>#N/A</v>
      </c>
      <c r="X73" s="16" t="e">
        <f t="shared" si="23"/>
        <v>#N/A</v>
      </c>
      <c r="Y73" s="189" t="e">
        <f t="shared" si="24"/>
        <v>#N/A</v>
      </c>
      <c r="AA73" s="59"/>
      <c r="AB73" s="189" t="e">
        <f t="shared" si="25"/>
        <v>#N/A</v>
      </c>
      <c r="AD73" s="185" t="e">
        <f t="shared" si="26"/>
        <v>#N/A</v>
      </c>
      <c r="AE73" s="16" t="e">
        <f t="shared" si="27"/>
        <v>#N/A</v>
      </c>
      <c r="AF73" s="16" t="e">
        <f t="shared" si="28"/>
        <v>#N/A</v>
      </c>
      <c r="AG73" s="16" t="e">
        <f t="shared" si="29"/>
        <v>#N/A</v>
      </c>
      <c r="AH73" s="175" t="e">
        <f t="shared" si="30"/>
        <v>#N/A</v>
      </c>
      <c r="AI73" s="175" t="e">
        <f t="shared" si="34"/>
        <v>#N/A</v>
      </c>
      <c r="AJ73" s="175" t="e">
        <f t="shared" si="32"/>
        <v>#N/A</v>
      </c>
      <c r="AK73" s="175" t="e">
        <f t="shared" si="31"/>
        <v>#N/A</v>
      </c>
      <c r="AL73" s="175" t="e">
        <f t="shared" si="35"/>
        <v>#N/A</v>
      </c>
      <c r="AM73" s="175" t="e">
        <f t="shared" si="33"/>
        <v>#N/A</v>
      </c>
    </row>
    <row r="74" spans="19:39" x14ac:dyDescent="0.25">
      <c r="S74" s="189" t="e">
        <f t="shared" si="18"/>
        <v>#N/A</v>
      </c>
      <c r="T74" s="185" t="e">
        <f t="shared" si="19"/>
        <v>#N/A</v>
      </c>
      <c r="U74" s="185" t="e">
        <f t="shared" si="20"/>
        <v>#N/A</v>
      </c>
      <c r="V74" s="189" t="e">
        <f t="shared" si="21"/>
        <v>#N/A</v>
      </c>
      <c r="W74" s="185" t="e">
        <f t="shared" si="22"/>
        <v>#N/A</v>
      </c>
      <c r="X74" s="16" t="e">
        <f t="shared" si="23"/>
        <v>#N/A</v>
      </c>
      <c r="Y74" s="189" t="e">
        <f t="shared" si="24"/>
        <v>#N/A</v>
      </c>
      <c r="AA74" s="59"/>
      <c r="AB74" s="189" t="e">
        <f t="shared" si="25"/>
        <v>#N/A</v>
      </c>
      <c r="AD74" s="185" t="e">
        <f t="shared" si="26"/>
        <v>#N/A</v>
      </c>
      <c r="AE74" s="16" t="e">
        <f t="shared" si="27"/>
        <v>#N/A</v>
      </c>
      <c r="AF74" s="16" t="e">
        <f t="shared" si="28"/>
        <v>#N/A</v>
      </c>
      <c r="AG74" s="16" t="e">
        <f t="shared" si="29"/>
        <v>#N/A</v>
      </c>
      <c r="AH74" s="175" t="e">
        <f t="shared" si="30"/>
        <v>#N/A</v>
      </c>
      <c r="AI74" s="175" t="e">
        <f t="shared" si="34"/>
        <v>#N/A</v>
      </c>
      <c r="AJ74" s="175" t="e">
        <f t="shared" si="32"/>
        <v>#N/A</v>
      </c>
      <c r="AK74" s="175" t="e">
        <f t="shared" si="31"/>
        <v>#N/A</v>
      </c>
      <c r="AL74" s="175" t="e">
        <f t="shared" si="35"/>
        <v>#N/A</v>
      </c>
      <c r="AM74" s="175" t="e">
        <f t="shared" si="33"/>
        <v>#N/A</v>
      </c>
    </row>
    <row r="75" spans="19:39" x14ac:dyDescent="0.25">
      <c r="S75" s="189" t="e">
        <f t="shared" si="18"/>
        <v>#N/A</v>
      </c>
      <c r="T75" s="185" t="e">
        <f t="shared" si="19"/>
        <v>#N/A</v>
      </c>
      <c r="U75" s="185" t="e">
        <f t="shared" si="20"/>
        <v>#N/A</v>
      </c>
      <c r="V75" s="189" t="e">
        <f t="shared" si="21"/>
        <v>#N/A</v>
      </c>
      <c r="W75" s="185" t="e">
        <f t="shared" si="22"/>
        <v>#N/A</v>
      </c>
      <c r="X75" s="16" t="e">
        <f t="shared" si="23"/>
        <v>#N/A</v>
      </c>
      <c r="Y75" s="189" t="e">
        <f t="shared" si="24"/>
        <v>#N/A</v>
      </c>
      <c r="AA75" s="59"/>
      <c r="AB75" s="189" t="e">
        <f t="shared" si="25"/>
        <v>#N/A</v>
      </c>
      <c r="AD75" s="185" t="e">
        <f t="shared" si="26"/>
        <v>#N/A</v>
      </c>
      <c r="AE75" s="16" t="e">
        <f t="shared" si="27"/>
        <v>#N/A</v>
      </c>
      <c r="AF75" s="16" t="e">
        <f t="shared" si="28"/>
        <v>#N/A</v>
      </c>
      <c r="AG75" s="16" t="e">
        <f t="shared" si="29"/>
        <v>#N/A</v>
      </c>
      <c r="AH75" s="175" t="e">
        <f t="shared" si="30"/>
        <v>#N/A</v>
      </c>
      <c r="AI75" s="175" t="e">
        <f t="shared" si="34"/>
        <v>#N/A</v>
      </c>
      <c r="AJ75" s="175" t="e">
        <f t="shared" si="32"/>
        <v>#N/A</v>
      </c>
      <c r="AK75" s="175" t="e">
        <f t="shared" si="31"/>
        <v>#N/A</v>
      </c>
      <c r="AL75" s="175" t="e">
        <f t="shared" si="35"/>
        <v>#N/A</v>
      </c>
      <c r="AM75" s="175" t="e">
        <f t="shared" si="33"/>
        <v>#N/A</v>
      </c>
    </row>
    <row r="76" spans="19:39" x14ac:dyDescent="0.25">
      <c r="S76" s="189" t="e">
        <f t="shared" si="18"/>
        <v>#N/A</v>
      </c>
      <c r="T76" s="185" t="e">
        <f t="shared" si="19"/>
        <v>#N/A</v>
      </c>
      <c r="U76" s="185" t="e">
        <f t="shared" si="20"/>
        <v>#N/A</v>
      </c>
      <c r="V76" s="189" t="e">
        <f t="shared" si="21"/>
        <v>#N/A</v>
      </c>
      <c r="W76" s="185" t="e">
        <f t="shared" si="22"/>
        <v>#N/A</v>
      </c>
      <c r="X76" s="16" t="e">
        <f t="shared" si="23"/>
        <v>#N/A</v>
      </c>
      <c r="Y76" s="189" t="e">
        <f t="shared" si="24"/>
        <v>#N/A</v>
      </c>
      <c r="AA76" s="59"/>
      <c r="AB76" s="189" t="e">
        <f t="shared" si="25"/>
        <v>#N/A</v>
      </c>
      <c r="AD76" s="185" t="e">
        <f t="shared" si="26"/>
        <v>#N/A</v>
      </c>
      <c r="AE76" s="16" t="e">
        <f t="shared" si="27"/>
        <v>#N/A</v>
      </c>
      <c r="AF76" s="16" t="e">
        <f t="shared" si="28"/>
        <v>#N/A</v>
      </c>
      <c r="AG76" s="16" t="e">
        <f t="shared" si="29"/>
        <v>#N/A</v>
      </c>
      <c r="AH76" s="175" t="e">
        <f t="shared" si="30"/>
        <v>#N/A</v>
      </c>
      <c r="AI76" s="175" t="e">
        <f t="shared" si="34"/>
        <v>#N/A</v>
      </c>
      <c r="AJ76" s="175" t="e">
        <f t="shared" si="32"/>
        <v>#N/A</v>
      </c>
      <c r="AK76" s="175" t="e">
        <f t="shared" si="31"/>
        <v>#N/A</v>
      </c>
      <c r="AL76" s="175" t="e">
        <f t="shared" si="35"/>
        <v>#N/A</v>
      </c>
      <c r="AM76" s="175" t="e">
        <f t="shared" si="33"/>
        <v>#N/A</v>
      </c>
    </row>
    <row r="77" spans="19:39" x14ac:dyDescent="0.25">
      <c r="S77" s="189" t="e">
        <f t="shared" si="18"/>
        <v>#N/A</v>
      </c>
      <c r="T77" s="185" t="e">
        <f t="shared" si="19"/>
        <v>#N/A</v>
      </c>
      <c r="U77" s="185" t="e">
        <f t="shared" si="20"/>
        <v>#N/A</v>
      </c>
      <c r="V77" s="189" t="e">
        <f t="shared" si="21"/>
        <v>#N/A</v>
      </c>
      <c r="W77" s="185" t="e">
        <f t="shared" si="22"/>
        <v>#N/A</v>
      </c>
      <c r="X77" s="16" t="e">
        <f t="shared" si="23"/>
        <v>#N/A</v>
      </c>
      <c r="Y77" s="189" t="e">
        <f t="shared" si="24"/>
        <v>#N/A</v>
      </c>
      <c r="AA77" s="59"/>
      <c r="AB77" s="189" t="e">
        <f t="shared" si="25"/>
        <v>#N/A</v>
      </c>
      <c r="AD77" s="185" t="e">
        <f t="shared" si="26"/>
        <v>#N/A</v>
      </c>
      <c r="AE77" s="16" t="e">
        <f t="shared" si="27"/>
        <v>#N/A</v>
      </c>
      <c r="AF77" s="16" t="e">
        <f t="shared" si="28"/>
        <v>#N/A</v>
      </c>
      <c r="AG77" s="16" t="e">
        <f t="shared" si="29"/>
        <v>#N/A</v>
      </c>
      <c r="AH77" s="175" t="e">
        <f t="shared" si="30"/>
        <v>#N/A</v>
      </c>
      <c r="AI77" s="175" t="e">
        <f t="shared" si="34"/>
        <v>#N/A</v>
      </c>
      <c r="AJ77" s="175" t="e">
        <f t="shared" si="32"/>
        <v>#N/A</v>
      </c>
      <c r="AK77" s="175" t="e">
        <f t="shared" si="31"/>
        <v>#N/A</v>
      </c>
      <c r="AL77" s="175" t="e">
        <f t="shared" si="35"/>
        <v>#N/A</v>
      </c>
      <c r="AM77" s="175" t="e">
        <f t="shared" si="33"/>
        <v>#N/A</v>
      </c>
    </row>
    <row r="78" spans="19:39" x14ac:dyDescent="0.25">
      <c r="S78" s="189" t="e">
        <f t="shared" si="18"/>
        <v>#N/A</v>
      </c>
      <c r="T78" s="185" t="e">
        <f t="shared" si="19"/>
        <v>#N/A</v>
      </c>
      <c r="U78" s="185" t="e">
        <f t="shared" si="20"/>
        <v>#N/A</v>
      </c>
      <c r="V78" s="189" t="e">
        <f t="shared" si="21"/>
        <v>#N/A</v>
      </c>
      <c r="W78" s="185" t="e">
        <f t="shared" si="22"/>
        <v>#N/A</v>
      </c>
      <c r="X78" s="16" t="e">
        <f t="shared" si="23"/>
        <v>#N/A</v>
      </c>
      <c r="Y78" s="189" t="e">
        <f t="shared" si="24"/>
        <v>#N/A</v>
      </c>
      <c r="AA78" s="59"/>
      <c r="AB78" s="189" t="e">
        <f t="shared" si="25"/>
        <v>#N/A</v>
      </c>
      <c r="AD78" s="185" t="e">
        <f t="shared" si="26"/>
        <v>#N/A</v>
      </c>
      <c r="AE78" s="16" t="e">
        <f t="shared" si="27"/>
        <v>#N/A</v>
      </c>
      <c r="AF78" s="16" t="e">
        <f t="shared" si="28"/>
        <v>#N/A</v>
      </c>
      <c r="AG78" s="16" t="e">
        <f t="shared" si="29"/>
        <v>#N/A</v>
      </c>
      <c r="AH78" s="175" t="e">
        <f t="shared" si="30"/>
        <v>#N/A</v>
      </c>
      <c r="AI78" s="175" t="e">
        <f t="shared" si="34"/>
        <v>#N/A</v>
      </c>
      <c r="AJ78" s="175" t="e">
        <f t="shared" si="32"/>
        <v>#N/A</v>
      </c>
      <c r="AK78" s="175" t="e">
        <f t="shared" si="31"/>
        <v>#N/A</v>
      </c>
      <c r="AL78" s="175" t="e">
        <f t="shared" si="35"/>
        <v>#N/A</v>
      </c>
      <c r="AM78" s="175" t="e">
        <f t="shared" si="33"/>
        <v>#N/A</v>
      </c>
    </row>
    <row r="79" spans="19:39" x14ac:dyDescent="0.25">
      <c r="S79" s="189" t="e">
        <f t="shared" si="18"/>
        <v>#N/A</v>
      </c>
      <c r="T79" s="185" t="e">
        <f t="shared" si="19"/>
        <v>#N/A</v>
      </c>
      <c r="U79" s="185" t="e">
        <f t="shared" si="20"/>
        <v>#N/A</v>
      </c>
      <c r="V79" s="189" t="e">
        <f t="shared" si="21"/>
        <v>#N/A</v>
      </c>
      <c r="W79" s="185" t="e">
        <f t="shared" si="22"/>
        <v>#N/A</v>
      </c>
      <c r="X79" s="16" t="e">
        <f t="shared" si="23"/>
        <v>#N/A</v>
      </c>
      <c r="Y79" s="189" t="e">
        <f t="shared" si="24"/>
        <v>#N/A</v>
      </c>
      <c r="AA79" s="59"/>
      <c r="AB79" s="189" t="e">
        <f t="shared" si="25"/>
        <v>#N/A</v>
      </c>
      <c r="AD79" s="185" t="e">
        <f t="shared" si="26"/>
        <v>#N/A</v>
      </c>
      <c r="AE79" s="16" t="e">
        <f t="shared" si="27"/>
        <v>#N/A</v>
      </c>
      <c r="AF79" s="16" t="e">
        <f t="shared" si="28"/>
        <v>#N/A</v>
      </c>
      <c r="AG79" s="16" t="e">
        <f t="shared" si="29"/>
        <v>#N/A</v>
      </c>
      <c r="AH79" s="175" t="e">
        <f t="shared" si="30"/>
        <v>#N/A</v>
      </c>
      <c r="AI79" s="175" t="e">
        <f t="shared" si="34"/>
        <v>#N/A</v>
      </c>
      <c r="AJ79" s="175" t="e">
        <f t="shared" si="32"/>
        <v>#N/A</v>
      </c>
      <c r="AK79" s="175" t="e">
        <f t="shared" si="31"/>
        <v>#N/A</v>
      </c>
      <c r="AL79" s="175" t="e">
        <f t="shared" si="35"/>
        <v>#N/A</v>
      </c>
      <c r="AM79" s="175" t="e">
        <f t="shared" si="33"/>
        <v>#N/A</v>
      </c>
    </row>
    <row r="80" spans="19:39" x14ac:dyDescent="0.25">
      <c r="S80" s="189" t="e">
        <f t="shared" si="18"/>
        <v>#N/A</v>
      </c>
      <c r="T80" s="185" t="e">
        <f t="shared" si="19"/>
        <v>#N/A</v>
      </c>
      <c r="U80" s="185" t="e">
        <f t="shared" si="20"/>
        <v>#N/A</v>
      </c>
      <c r="V80" s="189" t="e">
        <f t="shared" si="21"/>
        <v>#N/A</v>
      </c>
      <c r="W80" s="185" t="e">
        <f t="shared" si="22"/>
        <v>#N/A</v>
      </c>
      <c r="X80" s="16" t="e">
        <f t="shared" si="23"/>
        <v>#N/A</v>
      </c>
      <c r="Y80" s="189" t="e">
        <f t="shared" si="24"/>
        <v>#N/A</v>
      </c>
      <c r="AA80" s="59"/>
      <c r="AB80" s="189" t="e">
        <f t="shared" si="25"/>
        <v>#N/A</v>
      </c>
      <c r="AD80" s="185" t="e">
        <f t="shared" si="26"/>
        <v>#N/A</v>
      </c>
      <c r="AE80" s="16" t="e">
        <f t="shared" si="27"/>
        <v>#N/A</v>
      </c>
      <c r="AF80" s="16" t="e">
        <f t="shared" si="28"/>
        <v>#N/A</v>
      </c>
      <c r="AG80" s="16" t="e">
        <f t="shared" si="29"/>
        <v>#N/A</v>
      </c>
      <c r="AH80" s="175" t="e">
        <f t="shared" si="30"/>
        <v>#N/A</v>
      </c>
      <c r="AI80" s="175" t="e">
        <f t="shared" si="34"/>
        <v>#N/A</v>
      </c>
      <c r="AJ80" s="175" t="e">
        <f t="shared" si="32"/>
        <v>#N/A</v>
      </c>
      <c r="AK80" s="175" t="e">
        <f t="shared" si="31"/>
        <v>#N/A</v>
      </c>
      <c r="AL80" s="175" t="e">
        <f t="shared" si="35"/>
        <v>#N/A</v>
      </c>
      <c r="AM80" s="175" t="e">
        <f t="shared" si="33"/>
        <v>#N/A</v>
      </c>
    </row>
    <row r="81" spans="19:39" x14ac:dyDescent="0.25">
      <c r="S81" s="189" t="e">
        <f t="shared" si="18"/>
        <v>#N/A</v>
      </c>
      <c r="T81" s="185" t="e">
        <f t="shared" si="19"/>
        <v>#N/A</v>
      </c>
      <c r="U81" s="185" t="e">
        <f t="shared" si="20"/>
        <v>#N/A</v>
      </c>
      <c r="V81" s="189" t="e">
        <f t="shared" si="21"/>
        <v>#N/A</v>
      </c>
      <c r="W81" s="185" t="e">
        <f t="shared" si="22"/>
        <v>#N/A</v>
      </c>
      <c r="X81" s="16" t="e">
        <f t="shared" si="23"/>
        <v>#N/A</v>
      </c>
      <c r="Y81" s="189" t="e">
        <f t="shared" si="24"/>
        <v>#N/A</v>
      </c>
      <c r="AA81" s="59"/>
      <c r="AB81" s="189" t="e">
        <f t="shared" si="25"/>
        <v>#N/A</v>
      </c>
      <c r="AD81" s="185" t="e">
        <f t="shared" si="26"/>
        <v>#N/A</v>
      </c>
      <c r="AE81" s="16" t="e">
        <f t="shared" si="27"/>
        <v>#N/A</v>
      </c>
      <c r="AF81" s="16" t="e">
        <f t="shared" si="28"/>
        <v>#N/A</v>
      </c>
      <c r="AG81" s="16" t="e">
        <f t="shared" si="29"/>
        <v>#N/A</v>
      </c>
      <c r="AH81" s="175" t="e">
        <f t="shared" si="30"/>
        <v>#N/A</v>
      </c>
      <c r="AI81" s="175" t="e">
        <f t="shared" si="34"/>
        <v>#N/A</v>
      </c>
      <c r="AJ81" s="175" t="e">
        <f t="shared" si="32"/>
        <v>#N/A</v>
      </c>
      <c r="AK81" s="175" t="e">
        <f t="shared" si="31"/>
        <v>#N/A</v>
      </c>
      <c r="AL81" s="175" t="e">
        <f t="shared" si="35"/>
        <v>#N/A</v>
      </c>
      <c r="AM81" s="175" t="e">
        <f t="shared" si="33"/>
        <v>#N/A</v>
      </c>
    </row>
    <row r="82" spans="19:39" x14ac:dyDescent="0.25">
      <c r="S82" s="189" t="e">
        <f t="shared" si="18"/>
        <v>#N/A</v>
      </c>
      <c r="T82" s="185" t="e">
        <f t="shared" si="19"/>
        <v>#N/A</v>
      </c>
      <c r="U82" s="185" t="e">
        <f t="shared" si="20"/>
        <v>#N/A</v>
      </c>
      <c r="V82" s="189" t="e">
        <f t="shared" si="21"/>
        <v>#N/A</v>
      </c>
      <c r="W82" s="185" t="e">
        <f t="shared" si="22"/>
        <v>#N/A</v>
      </c>
      <c r="X82" s="16" t="e">
        <f t="shared" si="23"/>
        <v>#N/A</v>
      </c>
      <c r="Y82" s="189" t="e">
        <f t="shared" si="24"/>
        <v>#N/A</v>
      </c>
      <c r="AA82" s="59"/>
      <c r="AB82" s="189" t="e">
        <f t="shared" si="25"/>
        <v>#N/A</v>
      </c>
      <c r="AD82" s="185" t="e">
        <f t="shared" si="26"/>
        <v>#N/A</v>
      </c>
      <c r="AE82" s="16" t="e">
        <f t="shared" si="27"/>
        <v>#N/A</v>
      </c>
      <c r="AF82" s="16" t="e">
        <f t="shared" si="28"/>
        <v>#N/A</v>
      </c>
      <c r="AG82" s="16" t="e">
        <f t="shared" si="29"/>
        <v>#N/A</v>
      </c>
      <c r="AH82" s="175" t="e">
        <f t="shared" si="30"/>
        <v>#N/A</v>
      </c>
      <c r="AI82" s="175" t="e">
        <f t="shared" si="34"/>
        <v>#N/A</v>
      </c>
      <c r="AJ82" s="175" t="e">
        <f t="shared" si="32"/>
        <v>#N/A</v>
      </c>
      <c r="AK82" s="175" t="e">
        <f t="shared" si="31"/>
        <v>#N/A</v>
      </c>
      <c r="AL82" s="175" t="e">
        <f t="shared" si="35"/>
        <v>#N/A</v>
      </c>
      <c r="AM82" s="175" t="e">
        <f t="shared" si="33"/>
        <v>#N/A</v>
      </c>
    </row>
    <row r="83" spans="19:39" x14ac:dyDescent="0.25">
      <c r="S83" s="189" t="e">
        <f t="shared" si="18"/>
        <v>#N/A</v>
      </c>
      <c r="T83" s="185" t="e">
        <f t="shared" si="19"/>
        <v>#N/A</v>
      </c>
      <c r="U83" s="185" t="e">
        <f t="shared" si="20"/>
        <v>#N/A</v>
      </c>
      <c r="V83" s="189" t="e">
        <f t="shared" si="21"/>
        <v>#N/A</v>
      </c>
      <c r="W83" s="185" t="e">
        <f t="shared" si="22"/>
        <v>#N/A</v>
      </c>
      <c r="X83" s="16" t="e">
        <f t="shared" si="23"/>
        <v>#N/A</v>
      </c>
      <c r="Y83" s="189" t="e">
        <f t="shared" si="24"/>
        <v>#N/A</v>
      </c>
      <c r="AA83" s="59"/>
      <c r="AB83" s="189" t="e">
        <f t="shared" si="25"/>
        <v>#N/A</v>
      </c>
      <c r="AD83" s="185" t="e">
        <f t="shared" si="26"/>
        <v>#N/A</v>
      </c>
      <c r="AE83" s="16" t="e">
        <f t="shared" si="27"/>
        <v>#N/A</v>
      </c>
      <c r="AF83" s="16" t="e">
        <f t="shared" si="28"/>
        <v>#N/A</v>
      </c>
      <c r="AG83" s="16" t="e">
        <f t="shared" si="29"/>
        <v>#N/A</v>
      </c>
      <c r="AH83" s="175" t="e">
        <f t="shared" si="30"/>
        <v>#N/A</v>
      </c>
      <c r="AI83" s="175" t="e">
        <f t="shared" si="34"/>
        <v>#N/A</v>
      </c>
      <c r="AJ83" s="175" t="e">
        <f t="shared" si="32"/>
        <v>#N/A</v>
      </c>
      <c r="AK83" s="175" t="e">
        <f t="shared" si="31"/>
        <v>#N/A</v>
      </c>
      <c r="AL83" s="175" t="e">
        <f t="shared" si="35"/>
        <v>#N/A</v>
      </c>
      <c r="AM83" s="175" t="e">
        <f t="shared" si="33"/>
        <v>#N/A</v>
      </c>
    </row>
    <row r="84" spans="19:39" x14ac:dyDescent="0.25">
      <c r="S84" s="189" t="e">
        <f t="shared" si="18"/>
        <v>#N/A</v>
      </c>
      <c r="T84" s="185" t="e">
        <f t="shared" si="19"/>
        <v>#N/A</v>
      </c>
      <c r="U84" s="185" t="e">
        <f t="shared" si="20"/>
        <v>#N/A</v>
      </c>
      <c r="V84" s="189" t="e">
        <f t="shared" si="21"/>
        <v>#N/A</v>
      </c>
      <c r="W84" s="185" t="e">
        <f t="shared" si="22"/>
        <v>#N/A</v>
      </c>
      <c r="X84" s="16" t="e">
        <f t="shared" si="23"/>
        <v>#N/A</v>
      </c>
      <c r="Y84" s="189" t="e">
        <f t="shared" si="24"/>
        <v>#N/A</v>
      </c>
      <c r="AA84" s="59"/>
      <c r="AB84" s="189" t="e">
        <f t="shared" si="25"/>
        <v>#N/A</v>
      </c>
      <c r="AD84" s="185" t="e">
        <f t="shared" si="26"/>
        <v>#N/A</v>
      </c>
      <c r="AE84" s="16" t="e">
        <f t="shared" si="27"/>
        <v>#N/A</v>
      </c>
      <c r="AF84" s="16" t="e">
        <f t="shared" si="28"/>
        <v>#N/A</v>
      </c>
      <c r="AG84" s="16" t="e">
        <f t="shared" si="29"/>
        <v>#N/A</v>
      </c>
      <c r="AH84" s="175" t="e">
        <f t="shared" si="30"/>
        <v>#N/A</v>
      </c>
      <c r="AI84" s="175" t="e">
        <f t="shared" si="34"/>
        <v>#N/A</v>
      </c>
      <c r="AJ84" s="175" t="e">
        <f t="shared" si="32"/>
        <v>#N/A</v>
      </c>
      <c r="AK84" s="175" t="e">
        <f t="shared" si="31"/>
        <v>#N/A</v>
      </c>
      <c r="AL84" s="175" t="e">
        <f t="shared" si="35"/>
        <v>#N/A</v>
      </c>
      <c r="AM84" s="175" t="e">
        <f t="shared" si="33"/>
        <v>#N/A</v>
      </c>
    </row>
    <row r="85" spans="19:39" x14ac:dyDescent="0.25">
      <c r="S85" s="189" t="e">
        <f t="shared" si="18"/>
        <v>#N/A</v>
      </c>
      <c r="T85" s="185" t="e">
        <f t="shared" si="19"/>
        <v>#N/A</v>
      </c>
      <c r="U85" s="185" t="e">
        <f t="shared" si="20"/>
        <v>#N/A</v>
      </c>
      <c r="V85" s="189" t="e">
        <f t="shared" si="21"/>
        <v>#N/A</v>
      </c>
      <c r="W85" s="185" t="e">
        <f t="shared" si="22"/>
        <v>#N/A</v>
      </c>
      <c r="X85" s="16" t="e">
        <f t="shared" si="23"/>
        <v>#N/A</v>
      </c>
      <c r="Y85" s="189" t="e">
        <f t="shared" si="24"/>
        <v>#N/A</v>
      </c>
      <c r="AA85" s="59"/>
      <c r="AB85" s="189" t="e">
        <f t="shared" si="25"/>
        <v>#N/A</v>
      </c>
      <c r="AD85" s="185" t="e">
        <f t="shared" si="26"/>
        <v>#N/A</v>
      </c>
      <c r="AE85" s="16" t="e">
        <f t="shared" si="27"/>
        <v>#N/A</v>
      </c>
      <c r="AF85" s="16" t="e">
        <f t="shared" si="28"/>
        <v>#N/A</v>
      </c>
      <c r="AG85" s="16" t="e">
        <f t="shared" si="29"/>
        <v>#N/A</v>
      </c>
      <c r="AH85" s="175" t="e">
        <f t="shared" si="30"/>
        <v>#N/A</v>
      </c>
      <c r="AI85" s="175" t="e">
        <f t="shared" si="34"/>
        <v>#N/A</v>
      </c>
      <c r="AJ85" s="175" t="e">
        <f t="shared" si="32"/>
        <v>#N/A</v>
      </c>
      <c r="AK85" s="175" t="e">
        <f t="shared" si="31"/>
        <v>#N/A</v>
      </c>
      <c r="AL85" s="175" t="e">
        <f t="shared" si="35"/>
        <v>#N/A</v>
      </c>
      <c r="AM85" s="175" t="e">
        <f t="shared" si="33"/>
        <v>#N/A</v>
      </c>
    </row>
    <row r="86" spans="19:39" x14ac:dyDescent="0.25">
      <c r="S86" s="189" t="e">
        <f t="shared" si="18"/>
        <v>#N/A</v>
      </c>
      <c r="T86" s="185" t="e">
        <f t="shared" si="19"/>
        <v>#N/A</v>
      </c>
      <c r="U86" s="185" t="e">
        <f t="shared" si="20"/>
        <v>#N/A</v>
      </c>
      <c r="V86" s="189" t="e">
        <f t="shared" si="21"/>
        <v>#N/A</v>
      </c>
      <c r="W86" s="185" t="e">
        <f t="shared" si="22"/>
        <v>#N/A</v>
      </c>
      <c r="X86" s="16" t="e">
        <f t="shared" si="23"/>
        <v>#N/A</v>
      </c>
      <c r="Y86" s="189" t="e">
        <f t="shared" si="24"/>
        <v>#N/A</v>
      </c>
      <c r="AA86" s="59"/>
      <c r="AB86" s="189" t="e">
        <f t="shared" si="25"/>
        <v>#N/A</v>
      </c>
      <c r="AD86" s="185" t="e">
        <f t="shared" si="26"/>
        <v>#N/A</v>
      </c>
      <c r="AE86" s="16" t="e">
        <f t="shared" si="27"/>
        <v>#N/A</v>
      </c>
      <c r="AF86" s="16" t="e">
        <f t="shared" si="28"/>
        <v>#N/A</v>
      </c>
      <c r="AG86" s="16" t="e">
        <f t="shared" si="29"/>
        <v>#N/A</v>
      </c>
      <c r="AH86" s="175" t="e">
        <f t="shared" si="30"/>
        <v>#N/A</v>
      </c>
      <c r="AI86" s="175" t="e">
        <f t="shared" si="34"/>
        <v>#N/A</v>
      </c>
      <c r="AJ86" s="175" t="e">
        <f t="shared" si="32"/>
        <v>#N/A</v>
      </c>
      <c r="AK86" s="175" t="e">
        <f t="shared" si="31"/>
        <v>#N/A</v>
      </c>
      <c r="AL86" s="175" t="e">
        <f t="shared" si="35"/>
        <v>#N/A</v>
      </c>
      <c r="AM86" s="175" t="e">
        <f t="shared" si="33"/>
        <v>#N/A</v>
      </c>
    </row>
    <row r="87" spans="19:39" x14ac:dyDescent="0.25">
      <c r="S87" s="189" t="e">
        <f t="shared" si="18"/>
        <v>#N/A</v>
      </c>
      <c r="T87" s="185" t="e">
        <f t="shared" si="19"/>
        <v>#N/A</v>
      </c>
      <c r="U87" s="185" t="e">
        <f t="shared" si="20"/>
        <v>#N/A</v>
      </c>
      <c r="V87" s="189" t="e">
        <f t="shared" si="21"/>
        <v>#N/A</v>
      </c>
      <c r="W87" s="185" t="e">
        <f t="shared" si="22"/>
        <v>#N/A</v>
      </c>
      <c r="X87" s="16" t="e">
        <f t="shared" si="23"/>
        <v>#N/A</v>
      </c>
      <c r="Y87" s="189" t="e">
        <f t="shared" si="24"/>
        <v>#N/A</v>
      </c>
      <c r="AA87" s="59"/>
      <c r="AB87" s="189" t="e">
        <f t="shared" si="25"/>
        <v>#N/A</v>
      </c>
      <c r="AD87" s="185" t="e">
        <f t="shared" si="26"/>
        <v>#N/A</v>
      </c>
      <c r="AE87" s="16" t="e">
        <f t="shared" si="27"/>
        <v>#N/A</v>
      </c>
      <c r="AF87" s="16" t="e">
        <f t="shared" si="28"/>
        <v>#N/A</v>
      </c>
      <c r="AG87" s="16" t="e">
        <f t="shared" si="29"/>
        <v>#N/A</v>
      </c>
      <c r="AH87" s="175" t="e">
        <f t="shared" si="30"/>
        <v>#N/A</v>
      </c>
      <c r="AI87" s="175" t="e">
        <f t="shared" si="34"/>
        <v>#N/A</v>
      </c>
      <c r="AJ87" s="175" t="e">
        <f t="shared" si="32"/>
        <v>#N/A</v>
      </c>
      <c r="AK87" s="175" t="e">
        <f t="shared" si="31"/>
        <v>#N/A</v>
      </c>
      <c r="AL87" s="175" t="e">
        <f t="shared" si="35"/>
        <v>#N/A</v>
      </c>
      <c r="AM87" s="175" t="e">
        <f t="shared" si="33"/>
        <v>#N/A</v>
      </c>
    </row>
    <row r="88" spans="19:39" x14ac:dyDescent="0.25">
      <c r="S88" s="189" t="e">
        <f t="shared" si="18"/>
        <v>#N/A</v>
      </c>
      <c r="T88" s="185" t="e">
        <f t="shared" si="19"/>
        <v>#N/A</v>
      </c>
      <c r="U88" s="185" t="e">
        <f t="shared" si="20"/>
        <v>#N/A</v>
      </c>
      <c r="V88" s="189" t="e">
        <f t="shared" si="21"/>
        <v>#N/A</v>
      </c>
      <c r="W88" s="185" t="e">
        <f t="shared" si="22"/>
        <v>#N/A</v>
      </c>
      <c r="X88" s="16" t="e">
        <f t="shared" si="23"/>
        <v>#N/A</v>
      </c>
      <c r="Y88" s="189" t="e">
        <f t="shared" si="24"/>
        <v>#N/A</v>
      </c>
      <c r="AA88" s="59"/>
      <c r="AB88" s="189" t="e">
        <f t="shared" si="25"/>
        <v>#N/A</v>
      </c>
      <c r="AD88" s="185" t="e">
        <f t="shared" si="26"/>
        <v>#N/A</v>
      </c>
      <c r="AE88" s="16" t="e">
        <f t="shared" si="27"/>
        <v>#N/A</v>
      </c>
      <c r="AF88" s="16" t="e">
        <f t="shared" si="28"/>
        <v>#N/A</v>
      </c>
      <c r="AG88" s="16" t="e">
        <f t="shared" si="29"/>
        <v>#N/A</v>
      </c>
      <c r="AH88" s="175" t="e">
        <f t="shared" si="30"/>
        <v>#N/A</v>
      </c>
      <c r="AI88" s="175" t="e">
        <f t="shared" si="34"/>
        <v>#N/A</v>
      </c>
      <c r="AJ88" s="175" t="e">
        <f t="shared" si="32"/>
        <v>#N/A</v>
      </c>
      <c r="AK88" s="175" t="e">
        <f t="shared" si="31"/>
        <v>#N/A</v>
      </c>
      <c r="AL88" s="175" t="e">
        <f t="shared" si="35"/>
        <v>#N/A</v>
      </c>
      <c r="AM88" s="175" t="e">
        <f t="shared" si="33"/>
        <v>#N/A</v>
      </c>
    </row>
    <row r="89" spans="19:39" x14ac:dyDescent="0.25">
      <c r="S89" s="189" t="e">
        <f t="shared" si="18"/>
        <v>#N/A</v>
      </c>
      <c r="T89" s="185" t="e">
        <f t="shared" si="19"/>
        <v>#N/A</v>
      </c>
      <c r="U89" s="185" t="e">
        <f t="shared" si="20"/>
        <v>#N/A</v>
      </c>
      <c r="V89" s="189" t="e">
        <f t="shared" si="21"/>
        <v>#N/A</v>
      </c>
      <c r="W89" s="185" t="e">
        <f t="shared" si="22"/>
        <v>#N/A</v>
      </c>
      <c r="X89" s="16" t="e">
        <f t="shared" si="23"/>
        <v>#N/A</v>
      </c>
      <c r="Y89" s="189" t="e">
        <f t="shared" si="24"/>
        <v>#N/A</v>
      </c>
      <c r="AA89" s="59"/>
      <c r="AB89" s="189" t="e">
        <f t="shared" si="25"/>
        <v>#N/A</v>
      </c>
      <c r="AD89" s="185" t="e">
        <f t="shared" si="26"/>
        <v>#N/A</v>
      </c>
      <c r="AE89" s="16" t="e">
        <f t="shared" si="27"/>
        <v>#N/A</v>
      </c>
      <c r="AF89" s="16" t="e">
        <f t="shared" si="28"/>
        <v>#N/A</v>
      </c>
      <c r="AG89" s="16" t="e">
        <f t="shared" si="29"/>
        <v>#N/A</v>
      </c>
      <c r="AH89" s="175" t="e">
        <f t="shared" si="30"/>
        <v>#N/A</v>
      </c>
      <c r="AI89" s="175" t="e">
        <f t="shared" si="34"/>
        <v>#N/A</v>
      </c>
      <c r="AJ89" s="175" t="e">
        <f t="shared" si="32"/>
        <v>#N/A</v>
      </c>
      <c r="AK89" s="175" t="e">
        <f t="shared" si="31"/>
        <v>#N/A</v>
      </c>
      <c r="AL89" s="175" t="e">
        <f t="shared" si="35"/>
        <v>#N/A</v>
      </c>
      <c r="AM89" s="175" t="e">
        <f t="shared" si="33"/>
        <v>#N/A</v>
      </c>
    </row>
    <row r="90" spans="19:39" x14ac:dyDescent="0.25">
      <c r="S90" s="189" t="e">
        <f t="shared" si="18"/>
        <v>#N/A</v>
      </c>
      <c r="T90" s="185" t="e">
        <f t="shared" si="19"/>
        <v>#N/A</v>
      </c>
      <c r="U90" s="185" t="e">
        <f t="shared" si="20"/>
        <v>#N/A</v>
      </c>
      <c r="V90" s="189" t="e">
        <f t="shared" si="21"/>
        <v>#N/A</v>
      </c>
      <c r="W90" s="185" t="e">
        <f t="shared" si="22"/>
        <v>#N/A</v>
      </c>
      <c r="X90" s="16" t="e">
        <f t="shared" si="23"/>
        <v>#N/A</v>
      </c>
      <c r="Y90" s="189" t="e">
        <f t="shared" si="24"/>
        <v>#N/A</v>
      </c>
      <c r="AA90" s="59"/>
      <c r="AB90" s="189" t="e">
        <f t="shared" si="25"/>
        <v>#N/A</v>
      </c>
      <c r="AD90" s="185" t="e">
        <f t="shared" si="26"/>
        <v>#N/A</v>
      </c>
      <c r="AE90" s="16" t="e">
        <f t="shared" si="27"/>
        <v>#N/A</v>
      </c>
      <c r="AF90" s="16" t="e">
        <f t="shared" si="28"/>
        <v>#N/A</v>
      </c>
      <c r="AG90" s="16" t="e">
        <f t="shared" si="29"/>
        <v>#N/A</v>
      </c>
      <c r="AH90" s="175" t="e">
        <f t="shared" si="30"/>
        <v>#N/A</v>
      </c>
      <c r="AI90" s="175" t="e">
        <f t="shared" si="34"/>
        <v>#N/A</v>
      </c>
      <c r="AJ90" s="175" t="e">
        <f t="shared" si="32"/>
        <v>#N/A</v>
      </c>
      <c r="AK90" s="175" t="e">
        <f t="shared" si="31"/>
        <v>#N/A</v>
      </c>
      <c r="AL90" s="175" t="e">
        <f t="shared" si="35"/>
        <v>#N/A</v>
      </c>
      <c r="AM90" s="175" t="e">
        <f t="shared" si="33"/>
        <v>#N/A</v>
      </c>
    </row>
    <row r="91" spans="19:39" x14ac:dyDescent="0.25">
      <c r="S91" s="189" t="e">
        <f t="shared" si="18"/>
        <v>#N/A</v>
      </c>
      <c r="T91" s="185" t="e">
        <f t="shared" si="19"/>
        <v>#N/A</v>
      </c>
      <c r="U91" s="185" t="e">
        <f t="shared" si="20"/>
        <v>#N/A</v>
      </c>
      <c r="V91" s="189" t="e">
        <f t="shared" si="21"/>
        <v>#N/A</v>
      </c>
      <c r="W91" s="185" t="e">
        <f t="shared" si="22"/>
        <v>#N/A</v>
      </c>
      <c r="X91" s="16" t="e">
        <f t="shared" si="23"/>
        <v>#N/A</v>
      </c>
      <c r="Y91" s="189" t="e">
        <f t="shared" si="24"/>
        <v>#N/A</v>
      </c>
      <c r="AA91" s="59"/>
      <c r="AB91" s="189" t="e">
        <f t="shared" si="25"/>
        <v>#N/A</v>
      </c>
      <c r="AD91" s="185" t="e">
        <f t="shared" si="26"/>
        <v>#N/A</v>
      </c>
      <c r="AE91" s="16" t="e">
        <f t="shared" si="27"/>
        <v>#N/A</v>
      </c>
      <c r="AF91" s="16" t="e">
        <f t="shared" si="28"/>
        <v>#N/A</v>
      </c>
      <c r="AG91" s="16" t="e">
        <f t="shared" si="29"/>
        <v>#N/A</v>
      </c>
      <c r="AH91" s="175" t="e">
        <f t="shared" si="30"/>
        <v>#N/A</v>
      </c>
      <c r="AI91" s="175" t="e">
        <f t="shared" si="34"/>
        <v>#N/A</v>
      </c>
      <c r="AJ91" s="175" t="e">
        <f t="shared" si="32"/>
        <v>#N/A</v>
      </c>
      <c r="AK91" s="175" t="e">
        <f t="shared" si="31"/>
        <v>#N/A</v>
      </c>
      <c r="AL91" s="175" t="e">
        <f t="shared" si="35"/>
        <v>#N/A</v>
      </c>
      <c r="AM91" s="175" t="e">
        <f t="shared" si="33"/>
        <v>#N/A</v>
      </c>
    </row>
    <row r="92" spans="19:39" x14ac:dyDescent="0.25">
      <c r="S92" s="189" t="e">
        <f t="shared" si="18"/>
        <v>#N/A</v>
      </c>
      <c r="T92" s="185" t="e">
        <f t="shared" si="19"/>
        <v>#N/A</v>
      </c>
      <c r="U92" s="185" t="e">
        <f t="shared" si="20"/>
        <v>#N/A</v>
      </c>
      <c r="V92" s="189" t="e">
        <f t="shared" si="21"/>
        <v>#N/A</v>
      </c>
      <c r="W92" s="185" t="e">
        <f t="shared" si="22"/>
        <v>#N/A</v>
      </c>
      <c r="X92" s="16" t="e">
        <f t="shared" si="23"/>
        <v>#N/A</v>
      </c>
      <c r="Y92" s="189" t="e">
        <f t="shared" si="24"/>
        <v>#N/A</v>
      </c>
      <c r="AA92" s="59"/>
      <c r="AB92" s="189" t="e">
        <f t="shared" si="25"/>
        <v>#N/A</v>
      </c>
      <c r="AD92" s="185" t="e">
        <f t="shared" si="26"/>
        <v>#N/A</v>
      </c>
      <c r="AE92" s="16" t="e">
        <f t="shared" si="27"/>
        <v>#N/A</v>
      </c>
      <c r="AF92" s="16" t="e">
        <f t="shared" si="28"/>
        <v>#N/A</v>
      </c>
      <c r="AG92" s="16" t="e">
        <f t="shared" si="29"/>
        <v>#N/A</v>
      </c>
      <c r="AH92" s="175" t="e">
        <f t="shared" si="30"/>
        <v>#N/A</v>
      </c>
      <c r="AI92" s="175" t="e">
        <f t="shared" si="34"/>
        <v>#N/A</v>
      </c>
      <c r="AJ92" s="175" t="e">
        <f t="shared" si="32"/>
        <v>#N/A</v>
      </c>
      <c r="AK92" s="175" t="e">
        <f t="shared" si="31"/>
        <v>#N/A</v>
      </c>
      <c r="AL92" s="175" t="e">
        <f t="shared" si="35"/>
        <v>#N/A</v>
      </c>
      <c r="AM92" s="175" t="e">
        <f t="shared" si="33"/>
        <v>#N/A</v>
      </c>
    </row>
    <row r="93" spans="19:39" x14ac:dyDescent="0.25">
      <c r="S93" s="189" t="e">
        <f t="shared" si="18"/>
        <v>#N/A</v>
      </c>
      <c r="T93" s="185" t="e">
        <f t="shared" si="19"/>
        <v>#N/A</v>
      </c>
      <c r="U93" s="185" t="e">
        <f t="shared" si="20"/>
        <v>#N/A</v>
      </c>
      <c r="V93" s="189" t="e">
        <f t="shared" si="21"/>
        <v>#N/A</v>
      </c>
      <c r="W93" s="185" t="e">
        <f t="shared" si="22"/>
        <v>#N/A</v>
      </c>
      <c r="X93" s="16" t="e">
        <f t="shared" si="23"/>
        <v>#N/A</v>
      </c>
      <c r="Y93" s="189" t="e">
        <f t="shared" si="24"/>
        <v>#N/A</v>
      </c>
      <c r="AA93" s="59"/>
      <c r="AB93" s="189" t="e">
        <f t="shared" si="25"/>
        <v>#N/A</v>
      </c>
      <c r="AD93" s="185" t="e">
        <f t="shared" si="26"/>
        <v>#N/A</v>
      </c>
      <c r="AE93" s="16" t="e">
        <f t="shared" si="27"/>
        <v>#N/A</v>
      </c>
      <c r="AF93" s="16" t="e">
        <f t="shared" si="28"/>
        <v>#N/A</v>
      </c>
      <c r="AG93" s="16" t="e">
        <f t="shared" si="29"/>
        <v>#N/A</v>
      </c>
      <c r="AH93" s="175" t="e">
        <f t="shared" si="30"/>
        <v>#N/A</v>
      </c>
      <c r="AI93" s="175" t="e">
        <f t="shared" si="34"/>
        <v>#N/A</v>
      </c>
      <c r="AJ93" s="175" t="e">
        <f t="shared" si="32"/>
        <v>#N/A</v>
      </c>
      <c r="AK93" s="175" t="e">
        <f t="shared" si="31"/>
        <v>#N/A</v>
      </c>
      <c r="AL93" s="175" t="e">
        <f t="shared" si="35"/>
        <v>#N/A</v>
      </c>
      <c r="AM93" s="175" t="e">
        <f t="shared" si="33"/>
        <v>#N/A</v>
      </c>
    </row>
    <row r="94" spans="19:39" x14ac:dyDescent="0.25">
      <c r="S94" s="189" t="e">
        <f t="shared" si="18"/>
        <v>#N/A</v>
      </c>
      <c r="T94" s="185" t="e">
        <f t="shared" si="19"/>
        <v>#N/A</v>
      </c>
      <c r="U94" s="185" t="e">
        <f t="shared" si="20"/>
        <v>#N/A</v>
      </c>
      <c r="V94" s="189" t="e">
        <f t="shared" si="21"/>
        <v>#N/A</v>
      </c>
      <c r="W94" s="185" t="e">
        <f t="shared" si="22"/>
        <v>#N/A</v>
      </c>
      <c r="X94" s="16" t="e">
        <f t="shared" si="23"/>
        <v>#N/A</v>
      </c>
      <c r="Y94" s="189" t="e">
        <f t="shared" si="24"/>
        <v>#N/A</v>
      </c>
      <c r="AA94" s="59"/>
      <c r="AB94" s="189" t="e">
        <f t="shared" si="25"/>
        <v>#N/A</v>
      </c>
      <c r="AD94" s="185" t="e">
        <f t="shared" si="26"/>
        <v>#N/A</v>
      </c>
      <c r="AE94" s="16" t="e">
        <f t="shared" si="27"/>
        <v>#N/A</v>
      </c>
      <c r="AF94" s="16" t="e">
        <f t="shared" si="28"/>
        <v>#N/A</v>
      </c>
      <c r="AG94" s="16" t="e">
        <f t="shared" si="29"/>
        <v>#N/A</v>
      </c>
      <c r="AH94" s="175" t="e">
        <f t="shared" si="30"/>
        <v>#N/A</v>
      </c>
      <c r="AI94" s="175" t="e">
        <f t="shared" si="34"/>
        <v>#N/A</v>
      </c>
      <c r="AJ94" s="175" t="e">
        <f t="shared" si="32"/>
        <v>#N/A</v>
      </c>
      <c r="AK94" s="175" t="e">
        <f t="shared" si="31"/>
        <v>#N/A</v>
      </c>
      <c r="AL94" s="175" t="e">
        <f t="shared" si="35"/>
        <v>#N/A</v>
      </c>
      <c r="AM94" s="175" t="e">
        <f t="shared" si="33"/>
        <v>#N/A</v>
      </c>
    </row>
    <row r="95" spans="19:39" x14ac:dyDescent="0.25">
      <c r="S95" s="189" t="e">
        <f t="shared" si="18"/>
        <v>#N/A</v>
      </c>
      <c r="T95" s="185" t="e">
        <f t="shared" si="19"/>
        <v>#N/A</v>
      </c>
      <c r="U95" s="185" t="e">
        <f t="shared" si="20"/>
        <v>#N/A</v>
      </c>
      <c r="V95" s="189" t="e">
        <f t="shared" si="21"/>
        <v>#N/A</v>
      </c>
      <c r="W95" s="185" t="e">
        <f t="shared" si="22"/>
        <v>#N/A</v>
      </c>
      <c r="X95" s="16" t="e">
        <f t="shared" si="23"/>
        <v>#N/A</v>
      </c>
      <c r="Y95" s="189" t="e">
        <f t="shared" si="24"/>
        <v>#N/A</v>
      </c>
      <c r="AA95" s="59"/>
      <c r="AB95" s="189" t="e">
        <f t="shared" si="25"/>
        <v>#N/A</v>
      </c>
      <c r="AD95" s="185" t="e">
        <f t="shared" si="26"/>
        <v>#N/A</v>
      </c>
      <c r="AE95" s="16" t="e">
        <f t="shared" si="27"/>
        <v>#N/A</v>
      </c>
      <c r="AF95" s="16" t="e">
        <f t="shared" si="28"/>
        <v>#N/A</v>
      </c>
      <c r="AG95" s="16" t="e">
        <f t="shared" si="29"/>
        <v>#N/A</v>
      </c>
      <c r="AH95" s="175" t="e">
        <f t="shared" si="30"/>
        <v>#N/A</v>
      </c>
      <c r="AI95" s="175" t="e">
        <f t="shared" si="34"/>
        <v>#N/A</v>
      </c>
      <c r="AJ95" s="175" t="e">
        <f t="shared" si="32"/>
        <v>#N/A</v>
      </c>
      <c r="AK95" s="175" t="e">
        <f t="shared" si="31"/>
        <v>#N/A</v>
      </c>
      <c r="AL95" s="175" t="e">
        <f t="shared" si="35"/>
        <v>#N/A</v>
      </c>
      <c r="AM95" s="175" t="e">
        <f t="shared" si="33"/>
        <v>#N/A</v>
      </c>
    </row>
    <row r="96" spans="19:39" x14ac:dyDescent="0.25">
      <c r="S96" s="189" t="e">
        <f t="shared" si="18"/>
        <v>#N/A</v>
      </c>
      <c r="T96" s="185" t="e">
        <f t="shared" si="19"/>
        <v>#N/A</v>
      </c>
      <c r="U96" s="185" t="e">
        <f t="shared" si="20"/>
        <v>#N/A</v>
      </c>
      <c r="V96" s="189" t="e">
        <f t="shared" si="21"/>
        <v>#N/A</v>
      </c>
      <c r="W96" s="185" t="e">
        <f t="shared" si="22"/>
        <v>#N/A</v>
      </c>
      <c r="X96" s="16" t="e">
        <f t="shared" si="23"/>
        <v>#N/A</v>
      </c>
      <c r="Y96" s="189" t="e">
        <f t="shared" si="24"/>
        <v>#N/A</v>
      </c>
      <c r="AA96" s="59"/>
      <c r="AB96" s="189" t="e">
        <f t="shared" si="25"/>
        <v>#N/A</v>
      </c>
      <c r="AD96" s="185" t="e">
        <f t="shared" si="26"/>
        <v>#N/A</v>
      </c>
      <c r="AE96" s="16" t="e">
        <f t="shared" si="27"/>
        <v>#N/A</v>
      </c>
      <c r="AF96" s="16" t="e">
        <f t="shared" si="28"/>
        <v>#N/A</v>
      </c>
      <c r="AG96" s="16" t="e">
        <f t="shared" si="29"/>
        <v>#N/A</v>
      </c>
      <c r="AH96" s="175" t="e">
        <f t="shared" si="30"/>
        <v>#N/A</v>
      </c>
      <c r="AI96" s="175" t="e">
        <f t="shared" si="34"/>
        <v>#N/A</v>
      </c>
      <c r="AJ96" s="175" t="e">
        <f t="shared" si="32"/>
        <v>#N/A</v>
      </c>
      <c r="AK96" s="175" t="e">
        <f t="shared" si="31"/>
        <v>#N/A</v>
      </c>
      <c r="AL96" s="175" t="e">
        <f t="shared" si="35"/>
        <v>#N/A</v>
      </c>
      <c r="AM96" s="175" t="e">
        <f t="shared" si="33"/>
        <v>#N/A</v>
      </c>
    </row>
    <row r="97" spans="19:39" x14ac:dyDescent="0.25">
      <c r="S97" s="189" t="e">
        <f t="shared" si="18"/>
        <v>#N/A</v>
      </c>
      <c r="T97" s="185" t="e">
        <f t="shared" si="19"/>
        <v>#N/A</v>
      </c>
      <c r="U97" s="185" t="e">
        <f t="shared" si="20"/>
        <v>#N/A</v>
      </c>
      <c r="V97" s="189" t="e">
        <f t="shared" si="21"/>
        <v>#N/A</v>
      </c>
      <c r="W97" s="185" t="e">
        <f t="shared" si="22"/>
        <v>#N/A</v>
      </c>
      <c r="X97" s="16" t="e">
        <f t="shared" si="23"/>
        <v>#N/A</v>
      </c>
      <c r="Y97" s="189" t="e">
        <f t="shared" si="24"/>
        <v>#N/A</v>
      </c>
      <c r="AA97" s="59"/>
      <c r="AB97" s="189" t="e">
        <f t="shared" si="25"/>
        <v>#N/A</v>
      </c>
      <c r="AD97" s="185" t="e">
        <f t="shared" si="26"/>
        <v>#N/A</v>
      </c>
      <c r="AE97" s="16" t="e">
        <f t="shared" si="27"/>
        <v>#N/A</v>
      </c>
      <c r="AF97" s="16" t="e">
        <f t="shared" si="28"/>
        <v>#N/A</v>
      </c>
      <c r="AG97" s="16" t="e">
        <f t="shared" si="29"/>
        <v>#N/A</v>
      </c>
      <c r="AH97" s="175" t="e">
        <f t="shared" si="30"/>
        <v>#N/A</v>
      </c>
      <c r="AI97" s="175" t="e">
        <f t="shared" si="34"/>
        <v>#N/A</v>
      </c>
      <c r="AJ97" s="175" t="e">
        <f t="shared" si="32"/>
        <v>#N/A</v>
      </c>
      <c r="AK97" s="175" t="e">
        <f t="shared" si="31"/>
        <v>#N/A</v>
      </c>
      <c r="AL97" s="175" t="e">
        <f t="shared" si="35"/>
        <v>#N/A</v>
      </c>
      <c r="AM97" s="175" t="e">
        <f t="shared" si="33"/>
        <v>#N/A</v>
      </c>
    </row>
    <row r="98" spans="19:39" x14ac:dyDescent="0.25">
      <c r="S98" s="189" t="e">
        <f t="shared" si="18"/>
        <v>#N/A</v>
      </c>
      <c r="T98" s="185" t="e">
        <f t="shared" si="19"/>
        <v>#N/A</v>
      </c>
      <c r="U98" s="185" t="e">
        <f t="shared" si="20"/>
        <v>#N/A</v>
      </c>
      <c r="V98" s="189" t="e">
        <f t="shared" si="21"/>
        <v>#N/A</v>
      </c>
      <c r="W98" s="185" t="e">
        <f t="shared" si="22"/>
        <v>#N/A</v>
      </c>
      <c r="X98" s="16" t="e">
        <f t="shared" si="23"/>
        <v>#N/A</v>
      </c>
      <c r="Y98" s="189" t="e">
        <f t="shared" si="24"/>
        <v>#N/A</v>
      </c>
      <c r="AA98" s="59"/>
      <c r="AB98" s="189" t="e">
        <f t="shared" si="25"/>
        <v>#N/A</v>
      </c>
      <c r="AD98" s="185" t="e">
        <f t="shared" si="26"/>
        <v>#N/A</v>
      </c>
      <c r="AE98" s="16" t="e">
        <f t="shared" si="27"/>
        <v>#N/A</v>
      </c>
      <c r="AF98" s="16" t="e">
        <f t="shared" si="28"/>
        <v>#N/A</v>
      </c>
      <c r="AG98" s="16" t="e">
        <f t="shared" si="29"/>
        <v>#N/A</v>
      </c>
      <c r="AH98" s="175" t="e">
        <f t="shared" si="30"/>
        <v>#N/A</v>
      </c>
      <c r="AI98" s="175" t="e">
        <f t="shared" si="34"/>
        <v>#N/A</v>
      </c>
      <c r="AJ98" s="175" t="e">
        <f t="shared" si="32"/>
        <v>#N/A</v>
      </c>
      <c r="AK98" s="175" t="e">
        <f t="shared" si="31"/>
        <v>#N/A</v>
      </c>
      <c r="AL98" s="175" t="e">
        <f t="shared" si="35"/>
        <v>#N/A</v>
      </c>
      <c r="AM98" s="175" t="e">
        <f t="shared" si="33"/>
        <v>#N/A</v>
      </c>
    </row>
    <row r="99" spans="19:39" x14ac:dyDescent="0.25">
      <c r="S99" s="189" t="e">
        <f t="shared" si="18"/>
        <v>#N/A</v>
      </c>
      <c r="T99" s="185" t="e">
        <f t="shared" si="19"/>
        <v>#N/A</v>
      </c>
      <c r="U99" s="185" t="e">
        <f t="shared" si="20"/>
        <v>#N/A</v>
      </c>
      <c r="V99" s="189" t="e">
        <f t="shared" si="21"/>
        <v>#N/A</v>
      </c>
      <c r="W99" s="185" t="e">
        <f t="shared" si="22"/>
        <v>#N/A</v>
      </c>
      <c r="X99" s="16" t="e">
        <f t="shared" si="23"/>
        <v>#N/A</v>
      </c>
      <c r="Y99" s="189" t="e">
        <f t="shared" si="24"/>
        <v>#N/A</v>
      </c>
      <c r="AA99" s="59"/>
      <c r="AB99" s="189" t="e">
        <f t="shared" si="25"/>
        <v>#N/A</v>
      </c>
      <c r="AD99" s="185" t="e">
        <f t="shared" si="26"/>
        <v>#N/A</v>
      </c>
      <c r="AE99" s="16" t="e">
        <f t="shared" si="27"/>
        <v>#N/A</v>
      </c>
      <c r="AF99" s="16" t="e">
        <f t="shared" si="28"/>
        <v>#N/A</v>
      </c>
      <c r="AG99" s="16" t="e">
        <f t="shared" si="29"/>
        <v>#N/A</v>
      </c>
      <c r="AH99" s="175" t="e">
        <f t="shared" si="30"/>
        <v>#N/A</v>
      </c>
      <c r="AI99" s="175" t="e">
        <f t="shared" si="34"/>
        <v>#N/A</v>
      </c>
      <c r="AJ99" s="175" t="e">
        <f t="shared" si="32"/>
        <v>#N/A</v>
      </c>
      <c r="AK99" s="175" t="e">
        <f t="shared" si="31"/>
        <v>#N/A</v>
      </c>
      <c r="AL99" s="175" t="e">
        <f t="shared" si="35"/>
        <v>#N/A</v>
      </c>
      <c r="AM99" s="175" t="e">
        <f t="shared" si="33"/>
        <v>#N/A</v>
      </c>
    </row>
    <row r="100" spans="19:39" x14ac:dyDescent="0.25">
      <c r="S100" s="189" t="e">
        <f t="shared" si="18"/>
        <v>#N/A</v>
      </c>
      <c r="T100" s="185" t="e">
        <f t="shared" si="19"/>
        <v>#N/A</v>
      </c>
      <c r="U100" s="185" t="e">
        <f t="shared" si="20"/>
        <v>#N/A</v>
      </c>
      <c r="V100" s="189" t="e">
        <f t="shared" si="21"/>
        <v>#N/A</v>
      </c>
      <c r="W100" s="185" t="e">
        <f t="shared" si="22"/>
        <v>#N/A</v>
      </c>
      <c r="X100" s="16" t="e">
        <f t="shared" si="23"/>
        <v>#N/A</v>
      </c>
      <c r="Y100" s="189" t="e">
        <f t="shared" si="24"/>
        <v>#N/A</v>
      </c>
      <c r="AA100" s="59"/>
      <c r="AB100" s="189" t="e">
        <f t="shared" si="25"/>
        <v>#N/A</v>
      </c>
      <c r="AD100" s="185" t="e">
        <f t="shared" si="26"/>
        <v>#N/A</v>
      </c>
      <c r="AE100" s="16" t="e">
        <f t="shared" si="27"/>
        <v>#N/A</v>
      </c>
      <c r="AF100" s="16" t="e">
        <f t="shared" si="28"/>
        <v>#N/A</v>
      </c>
      <c r="AG100" s="16" t="e">
        <f t="shared" si="29"/>
        <v>#N/A</v>
      </c>
      <c r="AH100" s="175" t="e">
        <f t="shared" si="30"/>
        <v>#N/A</v>
      </c>
      <c r="AI100" s="175" t="e">
        <f t="shared" si="34"/>
        <v>#N/A</v>
      </c>
      <c r="AJ100" s="175" t="e">
        <f t="shared" si="32"/>
        <v>#N/A</v>
      </c>
      <c r="AK100" s="175" t="e">
        <f t="shared" si="31"/>
        <v>#N/A</v>
      </c>
      <c r="AL100" s="175" t="e">
        <f t="shared" si="35"/>
        <v>#N/A</v>
      </c>
      <c r="AM100" s="175" t="e">
        <f t="shared" si="33"/>
        <v>#N/A</v>
      </c>
    </row>
    <row r="101" spans="19:39" x14ac:dyDescent="0.25">
      <c r="S101" s="189" t="e">
        <f t="shared" si="18"/>
        <v>#N/A</v>
      </c>
      <c r="T101" s="185" t="e">
        <f t="shared" si="19"/>
        <v>#N/A</v>
      </c>
      <c r="U101" s="185" t="e">
        <f t="shared" si="20"/>
        <v>#N/A</v>
      </c>
      <c r="V101" s="189" t="e">
        <f t="shared" si="21"/>
        <v>#N/A</v>
      </c>
      <c r="W101" s="185" t="e">
        <f t="shared" si="22"/>
        <v>#N/A</v>
      </c>
      <c r="X101" s="16" t="e">
        <f t="shared" si="23"/>
        <v>#N/A</v>
      </c>
      <c r="Y101" s="189" t="e">
        <f t="shared" si="24"/>
        <v>#N/A</v>
      </c>
      <c r="AA101" s="59"/>
      <c r="AB101" s="189" t="e">
        <f t="shared" si="25"/>
        <v>#N/A</v>
      </c>
      <c r="AD101" s="185" t="e">
        <f t="shared" si="26"/>
        <v>#N/A</v>
      </c>
      <c r="AE101" s="16" t="e">
        <f t="shared" si="27"/>
        <v>#N/A</v>
      </c>
      <c r="AF101" s="16" t="e">
        <f t="shared" si="28"/>
        <v>#N/A</v>
      </c>
      <c r="AG101" s="16" t="e">
        <f t="shared" si="29"/>
        <v>#N/A</v>
      </c>
      <c r="AH101" s="175" t="e">
        <f t="shared" si="30"/>
        <v>#N/A</v>
      </c>
      <c r="AI101" s="175" t="e">
        <f t="shared" si="34"/>
        <v>#N/A</v>
      </c>
      <c r="AJ101" s="175" t="e">
        <f t="shared" si="32"/>
        <v>#N/A</v>
      </c>
      <c r="AK101" s="175" t="e">
        <f t="shared" si="31"/>
        <v>#N/A</v>
      </c>
      <c r="AL101" s="175" t="e">
        <f t="shared" si="35"/>
        <v>#N/A</v>
      </c>
      <c r="AM101" s="175" t="e">
        <f t="shared" si="33"/>
        <v>#N/A</v>
      </c>
    </row>
    <row r="102" spans="19:39" x14ac:dyDescent="0.25">
      <c r="S102" s="189" t="e">
        <f t="shared" si="18"/>
        <v>#N/A</v>
      </c>
      <c r="T102" s="185" t="e">
        <f t="shared" si="19"/>
        <v>#N/A</v>
      </c>
      <c r="U102" s="185" t="e">
        <f t="shared" si="20"/>
        <v>#N/A</v>
      </c>
      <c r="V102" s="189" t="e">
        <f t="shared" si="21"/>
        <v>#N/A</v>
      </c>
      <c r="W102" s="185" t="e">
        <f t="shared" si="22"/>
        <v>#N/A</v>
      </c>
      <c r="X102" s="16" t="e">
        <f t="shared" si="23"/>
        <v>#N/A</v>
      </c>
      <c r="Y102" s="189" t="e">
        <f t="shared" si="24"/>
        <v>#N/A</v>
      </c>
      <c r="AA102" s="59"/>
      <c r="AB102" s="189" t="e">
        <f t="shared" si="25"/>
        <v>#N/A</v>
      </c>
      <c r="AD102" s="185" t="e">
        <f t="shared" si="26"/>
        <v>#N/A</v>
      </c>
      <c r="AE102" s="16" t="e">
        <f t="shared" si="27"/>
        <v>#N/A</v>
      </c>
      <c r="AF102" s="16" t="e">
        <f t="shared" si="28"/>
        <v>#N/A</v>
      </c>
      <c r="AG102" s="16" t="e">
        <f t="shared" si="29"/>
        <v>#N/A</v>
      </c>
      <c r="AH102" s="175" t="e">
        <f t="shared" si="30"/>
        <v>#N/A</v>
      </c>
      <c r="AI102" s="175" t="e">
        <f t="shared" si="34"/>
        <v>#N/A</v>
      </c>
      <c r="AJ102" s="175" t="e">
        <f t="shared" si="32"/>
        <v>#N/A</v>
      </c>
      <c r="AK102" s="175" t="e">
        <f t="shared" si="31"/>
        <v>#N/A</v>
      </c>
      <c r="AL102" s="175" t="e">
        <f t="shared" si="35"/>
        <v>#N/A</v>
      </c>
      <c r="AM102" s="175" t="e">
        <f t="shared" si="33"/>
        <v>#N/A</v>
      </c>
    </row>
    <row r="103" spans="19:39" x14ac:dyDescent="0.25">
      <c r="S103" s="189" t="e">
        <f t="shared" si="18"/>
        <v>#N/A</v>
      </c>
      <c r="T103" s="185" t="e">
        <f t="shared" si="19"/>
        <v>#N/A</v>
      </c>
      <c r="U103" s="185" t="e">
        <f t="shared" si="20"/>
        <v>#N/A</v>
      </c>
      <c r="V103" s="189" t="e">
        <f t="shared" si="21"/>
        <v>#N/A</v>
      </c>
      <c r="W103" s="185" t="e">
        <f t="shared" si="22"/>
        <v>#N/A</v>
      </c>
      <c r="X103" s="16" t="e">
        <f t="shared" si="23"/>
        <v>#N/A</v>
      </c>
      <c r="Y103" s="189" t="e">
        <f t="shared" si="24"/>
        <v>#N/A</v>
      </c>
      <c r="AA103" s="59"/>
      <c r="AB103" s="189" t="e">
        <f t="shared" si="25"/>
        <v>#N/A</v>
      </c>
      <c r="AD103" s="185" t="e">
        <f t="shared" si="26"/>
        <v>#N/A</v>
      </c>
      <c r="AE103" s="16" t="e">
        <f t="shared" si="27"/>
        <v>#N/A</v>
      </c>
      <c r="AF103" s="16" t="e">
        <f t="shared" si="28"/>
        <v>#N/A</v>
      </c>
      <c r="AG103" s="16" t="e">
        <f t="shared" si="29"/>
        <v>#N/A</v>
      </c>
      <c r="AH103" s="175" t="e">
        <f t="shared" si="30"/>
        <v>#N/A</v>
      </c>
      <c r="AI103" s="175" t="e">
        <f t="shared" si="34"/>
        <v>#N/A</v>
      </c>
      <c r="AJ103" s="175" t="e">
        <f t="shared" si="32"/>
        <v>#N/A</v>
      </c>
      <c r="AK103" s="175" t="e">
        <f t="shared" si="31"/>
        <v>#N/A</v>
      </c>
      <c r="AL103" s="175" t="e">
        <f t="shared" si="35"/>
        <v>#N/A</v>
      </c>
      <c r="AM103" s="175" t="e">
        <f t="shared" si="33"/>
        <v>#N/A</v>
      </c>
    </row>
    <row r="104" spans="19:39" x14ac:dyDescent="0.25">
      <c r="S104" s="189" t="e">
        <f t="shared" si="18"/>
        <v>#N/A</v>
      </c>
      <c r="T104" s="185" t="e">
        <f t="shared" si="19"/>
        <v>#N/A</v>
      </c>
      <c r="U104" s="185" t="e">
        <f t="shared" si="20"/>
        <v>#N/A</v>
      </c>
      <c r="V104" s="189" t="e">
        <f t="shared" si="21"/>
        <v>#N/A</v>
      </c>
      <c r="W104" s="185" t="e">
        <f t="shared" si="22"/>
        <v>#N/A</v>
      </c>
      <c r="X104" s="16" t="e">
        <f t="shared" si="23"/>
        <v>#N/A</v>
      </c>
      <c r="Y104" s="189" t="e">
        <f t="shared" si="24"/>
        <v>#N/A</v>
      </c>
      <c r="AA104" s="59"/>
      <c r="AB104" s="189" t="e">
        <f t="shared" si="25"/>
        <v>#N/A</v>
      </c>
      <c r="AD104" s="185" t="e">
        <f t="shared" si="26"/>
        <v>#N/A</v>
      </c>
      <c r="AE104" s="16" t="e">
        <f t="shared" si="27"/>
        <v>#N/A</v>
      </c>
      <c r="AF104" s="16" t="e">
        <f t="shared" si="28"/>
        <v>#N/A</v>
      </c>
      <c r="AG104" s="16" t="e">
        <f t="shared" si="29"/>
        <v>#N/A</v>
      </c>
      <c r="AH104" s="175" t="e">
        <f t="shared" si="30"/>
        <v>#N/A</v>
      </c>
      <c r="AI104" s="175" t="e">
        <f t="shared" si="34"/>
        <v>#N/A</v>
      </c>
      <c r="AJ104" s="175" t="e">
        <f t="shared" si="32"/>
        <v>#N/A</v>
      </c>
      <c r="AK104" s="175" t="e">
        <f t="shared" si="31"/>
        <v>#N/A</v>
      </c>
      <c r="AL104" s="175" t="e">
        <f t="shared" si="35"/>
        <v>#N/A</v>
      </c>
      <c r="AM104" s="175" t="e">
        <f t="shared" si="33"/>
        <v>#N/A</v>
      </c>
    </row>
    <row r="105" spans="19:39" x14ac:dyDescent="0.25">
      <c r="S105" s="189" t="e">
        <f t="shared" si="18"/>
        <v>#N/A</v>
      </c>
      <c r="T105" s="185" t="e">
        <f t="shared" si="19"/>
        <v>#N/A</v>
      </c>
      <c r="U105" s="185" t="e">
        <f t="shared" si="20"/>
        <v>#N/A</v>
      </c>
      <c r="V105" s="189" t="e">
        <f t="shared" si="21"/>
        <v>#N/A</v>
      </c>
      <c r="W105" s="185" t="e">
        <f t="shared" si="22"/>
        <v>#N/A</v>
      </c>
      <c r="X105" s="16" t="e">
        <f t="shared" si="23"/>
        <v>#N/A</v>
      </c>
      <c r="Y105" s="189" t="e">
        <f t="shared" si="24"/>
        <v>#N/A</v>
      </c>
      <c r="AA105" s="59"/>
      <c r="AB105" s="189" t="e">
        <f t="shared" si="25"/>
        <v>#N/A</v>
      </c>
      <c r="AD105" s="185" t="e">
        <f t="shared" si="26"/>
        <v>#N/A</v>
      </c>
      <c r="AE105" s="16" t="e">
        <f t="shared" si="27"/>
        <v>#N/A</v>
      </c>
      <c r="AF105" s="16" t="e">
        <f t="shared" si="28"/>
        <v>#N/A</v>
      </c>
      <c r="AG105" s="16" t="e">
        <f t="shared" si="29"/>
        <v>#N/A</v>
      </c>
      <c r="AH105" s="175" t="e">
        <f t="shared" si="30"/>
        <v>#N/A</v>
      </c>
      <c r="AI105" s="175" t="e">
        <f t="shared" si="34"/>
        <v>#N/A</v>
      </c>
      <c r="AJ105" s="175" t="e">
        <f t="shared" si="32"/>
        <v>#N/A</v>
      </c>
      <c r="AK105" s="175" t="e">
        <f t="shared" si="31"/>
        <v>#N/A</v>
      </c>
      <c r="AL105" s="175" t="e">
        <f t="shared" si="35"/>
        <v>#N/A</v>
      </c>
      <c r="AM105" s="175" t="e">
        <f t="shared" si="33"/>
        <v>#N/A</v>
      </c>
    </row>
    <row r="106" spans="19:39" x14ac:dyDescent="0.25">
      <c r="S106" s="189" t="e">
        <f t="shared" si="18"/>
        <v>#N/A</v>
      </c>
      <c r="T106" s="185" t="e">
        <f t="shared" si="19"/>
        <v>#N/A</v>
      </c>
      <c r="U106" s="185" t="e">
        <f t="shared" si="20"/>
        <v>#N/A</v>
      </c>
      <c r="V106" s="189" t="e">
        <f t="shared" si="21"/>
        <v>#N/A</v>
      </c>
      <c r="W106" s="185" t="e">
        <f t="shared" si="22"/>
        <v>#N/A</v>
      </c>
      <c r="X106" s="16" t="e">
        <f t="shared" si="23"/>
        <v>#N/A</v>
      </c>
      <c r="Y106" s="189" t="e">
        <f t="shared" si="24"/>
        <v>#N/A</v>
      </c>
      <c r="AA106" s="59"/>
      <c r="AB106" s="189" t="e">
        <f t="shared" si="25"/>
        <v>#N/A</v>
      </c>
      <c r="AD106" s="185" t="e">
        <f t="shared" si="26"/>
        <v>#N/A</v>
      </c>
      <c r="AE106" s="16" t="e">
        <f t="shared" si="27"/>
        <v>#N/A</v>
      </c>
      <c r="AF106" s="16" t="e">
        <f t="shared" si="28"/>
        <v>#N/A</v>
      </c>
      <c r="AG106" s="16" t="e">
        <f t="shared" si="29"/>
        <v>#N/A</v>
      </c>
      <c r="AH106" s="175" t="e">
        <f t="shared" si="30"/>
        <v>#N/A</v>
      </c>
      <c r="AI106" s="175" t="e">
        <f t="shared" si="34"/>
        <v>#N/A</v>
      </c>
      <c r="AJ106" s="175" t="e">
        <f t="shared" si="32"/>
        <v>#N/A</v>
      </c>
      <c r="AK106" s="175" t="e">
        <f t="shared" si="31"/>
        <v>#N/A</v>
      </c>
      <c r="AL106" s="175" t="e">
        <f t="shared" si="35"/>
        <v>#N/A</v>
      </c>
      <c r="AM106" s="175" t="e">
        <f t="shared" si="33"/>
        <v>#N/A</v>
      </c>
    </row>
    <row r="107" spans="19:39" x14ac:dyDescent="0.25">
      <c r="S107" s="189" t="e">
        <f t="shared" si="18"/>
        <v>#N/A</v>
      </c>
      <c r="T107" s="185" t="e">
        <f t="shared" si="19"/>
        <v>#N/A</v>
      </c>
      <c r="U107" s="185" t="e">
        <f t="shared" si="20"/>
        <v>#N/A</v>
      </c>
      <c r="V107" s="189" t="e">
        <f t="shared" si="21"/>
        <v>#N/A</v>
      </c>
      <c r="W107" s="185" t="e">
        <f t="shared" si="22"/>
        <v>#N/A</v>
      </c>
      <c r="X107" s="16" t="e">
        <f t="shared" si="23"/>
        <v>#N/A</v>
      </c>
      <c r="Y107" s="189" t="e">
        <f t="shared" si="24"/>
        <v>#N/A</v>
      </c>
      <c r="AA107" s="59"/>
      <c r="AB107" s="189" t="e">
        <f t="shared" si="25"/>
        <v>#N/A</v>
      </c>
      <c r="AD107" s="185" t="e">
        <f t="shared" si="26"/>
        <v>#N/A</v>
      </c>
      <c r="AE107" s="16" t="e">
        <f t="shared" si="27"/>
        <v>#N/A</v>
      </c>
      <c r="AF107" s="16" t="e">
        <f t="shared" si="28"/>
        <v>#N/A</v>
      </c>
      <c r="AG107" s="16" t="e">
        <f t="shared" si="29"/>
        <v>#N/A</v>
      </c>
      <c r="AH107" s="175" t="e">
        <f t="shared" si="30"/>
        <v>#N/A</v>
      </c>
      <c r="AI107" s="175" t="e">
        <f t="shared" si="34"/>
        <v>#N/A</v>
      </c>
      <c r="AJ107" s="175" t="e">
        <f t="shared" si="32"/>
        <v>#N/A</v>
      </c>
      <c r="AK107" s="175" t="e">
        <f t="shared" si="31"/>
        <v>#N/A</v>
      </c>
      <c r="AL107" s="175" t="e">
        <f t="shared" si="35"/>
        <v>#N/A</v>
      </c>
      <c r="AM107" s="175" t="e">
        <f t="shared" si="33"/>
        <v>#N/A</v>
      </c>
    </row>
    <row r="108" spans="19:39" x14ac:dyDescent="0.25">
      <c r="S108" s="189" t="e">
        <f t="shared" si="18"/>
        <v>#N/A</v>
      </c>
      <c r="T108" s="185" t="e">
        <f t="shared" si="19"/>
        <v>#N/A</v>
      </c>
      <c r="U108" s="185" t="e">
        <f t="shared" si="20"/>
        <v>#N/A</v>
      </c>
      <c r="V108" s="189" t="e">
        <f t="shared" si="21"/>
        <v>#N/A</v>
      </c>
      <c r="W108" s="185" t="e">
        <f t="shared" si="22"/>
        <v>#N/A</v>
      </c>
      <c r="X108" s="16" t="e">
        <f t="shared" si="23"/>
        <v>#N/A</v>
      </c>
      <c r="Y108" s="189" t="e">
        <f t="shared" si="24"/>
        <v>#N/A</v>
      </c>
      <c r="AA108" s="59"/>
      <c r="AB108" s="189" t="e">
        <f t="shared" si="25"/>
        <v>#N/A</v>
      </c>
      <c r="AD108" s="185" t="e">
        <f t="shared" si="26"/>
        <v>#N/A</v>
      </c>
      <c r="AE108" s="16" t="e">
        <f t="shared" si="27"/>
        <v>#N/A</v>
      </c>
      <c r="AF108" s="16" t="e">
        <f t="shared" si="28"/>
        <v>#N/A</v>
      </c>
      <c r="AG108" s="16" t="e">
        <f t="shared" si="29"/>
        <v>#N/A</v>
      </c>
      <c r="AH108" s="175" t="e">
        <f t="shared" si="30"/>
        <v>#N/A</v>
      </c>
      <c r="AI108" s="175" t="e">
        <f t="shared" si="34"/>
        <v>#N/A</v>
      </c>
      <c r="AJ108" s="175" t="e">
        <f t="shared" si="32"/>
        <v>#N/A</v>
      </c>
      <c r="AK108" s="175" t="e">
        <f t="shared" si="31"/>
        <v>#N/A</v>
      </c>
      <c r="AL108" s="175" t="e">
        <f t="shared" si="35"/>
        <v>#N/A</v>
      </c>
      <c r="AM108" s="175" t="e">
        <f t="shared" si="33"/>
        <v>#N/A</v>
      </c>
    </row>
    <row r="109" spans="19:39" x14ac:dyDescent="0.25">
      <c r="S109" s="189" t="e">
        <f t="shared" si="18"/>
        <v>#N/A</v>
      </c>
      <c r="T109" s="185" t="e">
        <f t="shared" si="19"/>
        <v>#N/A</v>
      </c>
      <c r="U109" s="185" t="e">
        <f t="shared" si="20"/>
        <v>#N/A</v>
      </c>
      <c r="V109" s="189" t="e">
        <f t="shared" si="21"/>
        <v>#N/A</v>
      </c>
      <c r="W109" s="185" t="e">
        <f t="shared" si="22"/>
        <v>#N/A</v>
      </c>
      <c r="X109" s="16" t="e">
        <f t="shared" si="23"/>
        <v>#N/A</v>
      </c>
      <c r="Y109" s="189" t="e">
        <f t="shared" si="24"/>
        <v>#N/A</v>
      </c>
      <c r="AA109" s="59"/>
      <c r="AB109" s="189" t="e">
        <f t="shared" si="25"/>
        <v>#N/A</v>
      </c>
      <c r="AD109" s="185" t="e">
        <f t="shared" si="26"/>
        <v>#N/A</v>
      </c>
      <c r="AE109" s="16" t="e">
        <f t="shared" si="27"/>
        <v>#N/A</v>
      </c>
      <c r="AF109" s="16" t="e">
        <f t="shared" si="28"/>
        <v>#N/A</v>
      </c>
      <c r="AG109" s="16" t="e">
        <f t="shared" si="29"/>
        <v>#N/A</v>
      </c>
      <c r="AH109" s="175" t="e">
        <f t="shared" si="30"/>
        <v>#N/A</v>
      </c>
      <c r="AI109" s="175" t="e">
        <f t="shared" si="34"/>
        <v>#N/A</v>
      </c>
      <c r="AJ109" s="175" t="e">
        <f t="shared" si="32"/>
        <v>#N/A</v>
      </c>
      <c r="AK109" s="175" t="e">
        <f t="shared" si="31"/>
        <v>#N/A</v>
      </c>
      <c r="AL109" s="175" t="e">
        <f t="shared" si="35"/>
        <v>#N/A</v>
      </c>
      <c r="AM109" s="175" t="e">
        <f t="shared" si="33"/>
        <v>#N/A</v>
      </c>
    </row>
    <row r="110" spans="19:39" x14ac:dyDescent="0.25">
      <c r="S110" s="189" t="e">
        <f t="shared" si="18"/>
        <v>#N/A</v>
      </c>
      <c r="T110" s="185" t="e">
        <f t="shared" si="19"/>
        <v>#N/A</v>
      </c>
      <c r="U110" s="185" t="e">
        <f t="shared" si="20"/>
        <v>#N/A</v>
      </c>
      <c r="V110" s="189" t="e">
        <f t="shared" si="21"/>
        <v>#N/A</v>
      </c>
      <c r="W110" s="185" t="e">
        <f t="shared" si="22"/>
        <v>#N/A</v>
      </c>
      <c r="X110" s="16" t="e">
        <f t="shared" si="23"/>
        <v>#N/A</v>
      </c>
      <c r="Y110" s="189" t="e">
        <f t="shared" si="24"/>
        <v>#N/A</v>
      </c>
      <c r="AA110" s="59"/>
      <c r="AB110" s="189" t="e">
        <f t="shared" si="25"/>
        <v>#N/A</v>
      </c>
      <c r="AD110" s="185" t="e">
        <f t="shared" si="26"/>
        <v>#N/A</v>
      </c>
      <c r="AE110" s="16" t="e">
        <f t="shared" si="27"/>
        <v>#N/A</v>
      </c>
      <c r="AF110" s="16" t="e">
        <f t="shared" si="28"/>
        <v>#N/A</v>
      </c>
      <c r="AG110" s="16" t="e">
        <f t="shared" si="29"/>
        <v>#N/A</v>
      </c>
      <c r="AH110" s="175" t="e">
        <f t="shared" si="30"/>
        <v>#N/A</v>
      </c>
      <c r="AI110" s="175" t="e">
        <f t="shared" si="34"/>
        <v>#N/A</v>
      </c>
      <c r="AJ110" s="175" t="e">
        <f t="shared" si="32"/>
        <v>#N/A</v>
      </c>
      <c r="AK110" s="175" t="e">
        <f t="shared" si="31"/>
        <v>#N/A</v>
      </c>
      <c r="AL110" s="175" t="e">
        <f t="shared" si="35"/>
        <v>#N/A</v>
      </c>
      <c r="AM110" s="175" t="e">
        <f t="shared" si="33"/>
        <v>#N/A</v>
      </c>
    </row>
    <row r="111" spans="19:39" x14ac:dyDescent="0.25">
      <c r="S111" s="189" t="e">
        <f t="shared" si="18"/>
        <v>#N/A</v>
      </c>
      <c r="T111" s="185" t="e">
        <f t="shared" si="19"/>
        <v>#N/A</v>
      </c>
      <c r="U111" s="185" t="e">
        <f t="shared" si="20"/>
        <v>#N/A</v>
      </c>
      <c r="V111" s="189" t="e">
        <f t="shared" si="21"/>
        <v>#N/A</v>
      </c>
      <c r="W111" s="185" t="e">
        <f t="shared" si="22"/>
        <v>#N/A</v>
      </c>
      <c r="X111" s="16" t="e">
        <f t="shared" si="23"/>
        <v>#N/A</v>
      </c>
      <c r="Y111" s="189" t="e">
        <f t="shared" si="24"/>
        <v>#N/A</v>
      </c>
      <c r="AA111" s="59"/>
      <c r="AB111" s="189" t="e">
        <f t="shared" si="25"/>
        <v>#N/A</v>
      </c>
      <c r="AD111" s="185" t="e">
        <f t="shared" si="26"/>
        <v>#N/A</v>
      </c>
      <c r="AE111" s="16" t="e">
        <f t="shared" si="27"/>
        <v>#N/A</v>
      </c>
      <c r="AF111" s="16" t="e">
        <f t="shared" si="28"/>
        <v>#N/A</v>
      </c>
      <c r="AG111" s="16" t="e">
        <f t="shared" si="29"/>
        <v>#N/A</v>
      </c>
      <c r="AH111" s="175" t="e">
        <f t="shared" si="30"/>
        <v>#N/A</v>
      </c>
      <c r="AI111" s="175" t="e">
        <f t="shared" si="34"/>
        <v>#N/A</v>
      </c>
      <c r="AJ111" s="175" t="e">
        <f t="shared" si="32"/>
        <v>#N/A</v>
      </c>
      <c r="AK111" s="175" t="e">
        <f t="shared" si="31"/>
        <v>#N/A</v>
      </c>
      <c r="AL111" s="175" t="e">
        <f t="shared" si="35"/>
        <v>#N/A</v>
      </c>
      <c r="AM111" s="175" t="e">
        <f t="shared" si="33"/>
        <v>#N/A</v>
      </c>
    </row>
    <row r="112" spans="19:39" x14ac:dyDescent="0.25">
      <c r="S112" s="189" t="e">
        <f t="shared" si="18"/>
        <v>#N/A</v>
      </c>
      <c r="T112" s="185" t="e">
        <f t="shared" si="19"/>
        <v>#N/A</v>
      </c>
      <c r="U112" s="185" t="e">
        <f t="shared" si="20"/>
        <v>#N/A</v>
      </c>
      <c r="V112" s="189" t="e">
        <f t="shared" si="21"/>
        <v>#N/A</v>
      </c>
      <c r="W112" s="185" t="e">
        <f t="shared" si="22"/>
        <v>#N/A</v>
      </c>
      <c r="X112" s="16" t="e">
        <f t="shared" si="23"/>
        <v>#N/A</v>
      </c>
      <c r="Y112" s="189" t="e">
        <f t="shared" si="24"/>
        <v>#N/A</v>
      </c>
      <c r="AA112" s="59"/>
      <c r="AB112" s="189" t="e">
        <f t="shared" si="25"/>
        <v>#N/A</v>
      </c>
      <c r="AD112" s="185" t="e">
        <f t="shared" si="26"/>
        <v>#N/A</v>
      </c>
      <c r="AE112" s="16" t="e">
        <f t="shared" si="27"/>
        <v>#N/A</v>
      </c>
      <c r="AF112" s="16" t="e">
        <f t="shared" si="28"/>
        <v>#N/A</v>
      </c>
      <c r="AG112" s="16" t="e">
        <f t="shared" si="29"/>
        <v>#N/A</v>
      </c>
      <c r="AH112" s="175" t="e">
        <f t="shared" si="30"/>
        <v>#N/A</v>
      </c>
      <c r="AI112" s="175" t="e">
        <f t="shared" si="34"/>
        <v>#N/A</v>
      </c>
      <c r="AJ112" s="175" t="e">
        <f t="shared" si="32"/>
        <v>#N/A</v>
      </c>
      <c r="AK112" s="175" t="e">
        <f t="shared" si="31"/>
        <v>#N/A</v>
      </c>
      <c r="AL112" s="175" t="e">
        <f t="shared" si="35"/>
        <v>#N/A</v>
      </c>
      <c r="AM112" s="175" t="e">
        <f t="shared" si="33"/>
        <v>#N/A</v>
      </c>
    </row>
    <row r="113" spans="19:39" x14ac:dyDescent="0.25">
      <c r="S113" s="189" t="e">
        <f t="shared" si="18"/>
        <v>#N/A</v>
      </c>
      <c r="T113" s="185" t="e">
        <f t="shared" si="19"/>
        <v>#N/A</v>
      </c>
      <c r="U113" s="185" t="e">
        <f t="shared" si="20"/>
        <v>#N/A</v>
      </c>
      <c r="V113" s="189" t="e">
        <f t="shared" si="21"/>
        <v>#N/A</v>
      </c>
      <c r="W113" s="185" t="e">
        <f t="shared" si="22"/>
        <v>#N/A</v>
      </c>
      <c r="X113" s="16" t="e">
        <f t="shared" si="23"/>
        <v>#N/A</v>
      </c>
      <c r="Y113" s="189" t="e">
        <f t="shared" si="24"/>
        <v>#N/A</v>
      </c>
      <c r="AA113" s="59"/>
      <c r="AB113" s="189" t="e">
        <f t="shared" si="25"/>
        <v>#N/A</v>
      </c>
      <c r="AD113" s="185" t="e">
        <f t="shared" si="26"/>
        <v>#N/A</v>
      </c>
      <c r="AE113" s="16" t="e">
        <f t="shared" si="27"/>
        <v>#N/A</v>
      </c>
      <c r="AF113" s="16" t="e">
        <f t="shared" si="28"/>
        <v>#N/A</v>
      </c>
      <c r="AG113" s="16" t="e">
        <f t="shared" si="29"/>
        <v>#N/A</v>
      </c>
      <c r="AH113" s="175" t="e">
        <f t="shared" si="30"/>
        <v>#N/A</v>
      </c>
      <c r="AI113" s="175" t="e">
        <f t="shared" si="34"/>
        <v>#N/A</v>
      </c>
      <c r="AJ113" s="175" t="e">
        <f t="shared" si="32"/>
        <v>#N/A</v>
      </c>
      <c r="AK113" s="175" t="e">
        <f t="shared" si="31"/>
        <v>#N/A</v>
      </c>
      <c r="AL113" s="175" t="e">
        <f t="shared" si="35"/>
        <v>#N/A</v>
      </c>
      <c r="AM113" s="175" t="e">
        <f t="shared" si="33"/>
        <v>#N/A</v>
      </c>
    </row>
    <row r="114" spans="19:39" x14ac:dyDescent="0.25">
      <c r="S114" s="189" t="e">
        <f t="shared" si="18"/>
        <v>#N/A</v>
      </c>
      <c r="T114" s="185" t="e">
        <f t="shared" si="19"/>
        <v>#N/A</v>
      </c>
      <c r="U114" s="185" t="e">
        <f t="shared" si="20"/>
        <v>#N/A</v>
      </c>
      <c r="V114" s="189" t="e">
        <f t="shared" si="21"/>
        <v>#N/A</v>
      </c>
      <c r="W114" s="185" t="e">
        <f t="shared" si="22"/>
        <v>#N/A</v>
      </c>
      <c r="X114" s="16" t="e">
        <f t="shared" si="23"/>
        <v>#N/A</v>
      </c>
      <c r="Y114" s="189" t="e">
        <f t="shared" si="24"/>
        <v>#N/A</v>
      </c>
      <c r="AA114" s="59"/>
      <c r="AB114" s="189" t="e">
        <f t="shared" si="25"/>
        <v>#N/A</v>
      </c>
      <c r="AD114" s="185" t="e">
        <f t="shared" si="26"/>
        <v>#N/A</v>
      </c>
      <c r="AE114" s="16" t="e">
        <f t="shared" si="27"/>
        <v>#N/A</v>
      </c>
      <c r="AF114" s="16" t="e">
        <f t="shared" si="28"/>
        <v>#N/A</v>
      </c>
      <c r="AG114" s="16" t="e">
        <f t="shared" si="29"/>
        <v>#N/A</v>
      </c>
      <c r="AH114" s="175" t="e">
        <f t="shared" si="30"/>
        <v>#N/A</v>
      </c>
      <c r="AI114" s="175" t="e">
        <f t="shared" si="34"/>
        <v>#N/A</v>
      </c>
      <c r="AJ114" s="175" t="e">
        <f t="shared" si="32"/>
        <v>#N/A</v>
      </c>
      <c r="AK114" s="175" t="e">
        <f t="shared" si="31"/>
        <v>#N/A</v>
      </c>
      <c r="AL114" s="175" t="e">
        <f t="shared" si="35"/>
        <v>#N/A</v>
      </c>
      <c r="AM114" s="175" t="e">
        <f t="shared" si="33"/>
        <v>#N/A</v>
      </c>
    </row>
    <row r="115" spans="19:39" x14ac:dyDescent="0.25">
      <c r="S115" s="189" t="e">
        <f t="shared" si="18"/>
        <v>#N/A</v>
      </c>
      <c r="T115" s="185" t="e">
        <f t="shared" si="19"/>
        <v>#N/A</v>
      </c>
      <c r="U115" s="185" t="e">
        <f t="shared" si="20"/>
        <v>#N/A</v>
      </c>
      <c r="V115" s="189" t="e">
        <f t="shared" si="21"/>
        <v>#N/A</v>
      </c>
      <c r="W115" s="185" t="e">
        <f t="shared" si="22"/>
        <v>#N/A</v>
      </c>
      <c r="X115" s="16" t="e">
        <f t="shared" si="23"/>
        <v>#N/A</v>
      </c>
      <c r="Y115" s="189" t="e">
        <f t="shared" si="24"/>
        <v>#N/A</v>
      </c>
      <c r="AA115" s="59"/>
      <c r="AB115" s="189" t="e">
        <f t="shared" si="25"/>
        <v>#N/A</v>
      </c>
      <c r="AD115" s="185" t="e">
        <f t="shared" si="26"/>
        <v>#N/A</v>
      </c>
      <c r="AE115" s="16" t="e">
        <f t="shared" si="27"/>
        <v>#N/A</v>
      </c>
      <c r="AF115" s="16" t="e">
        <f t="shared" si="28"/>
        <v>#N/A</v>
      </c>
      <c r="AG115" s="16" t="e">
        <f t="shared" si="29"/>
        <v>#N/A</v>
      </c>
      <c r="AH115" s="175" t="e">
        <f t="shared" si="30"/>
        <v>#N/A</v>
      </c>
      <c r="AI115" s="175" t="e">
        <f t="shared" si="34"/>
        <v>#N/A</v>
      </c>
      <c r="AJ115" s="175" t="e">
        <f t="shared" si="32"/>
        <v>#N/A</v>
      </c>
      <c r="AK115" s="175" t="e">
        <f t="shared" si="31"/>
        <v>#N/A</v>
      </c>
      <c r="AL115" s="175" t="e">
        <f t="shared" si="35"/>
        <v>#N/A</v>
      </c>
      <c r="AM115" s="175" t="e">
        <f t="shared" si="33"/>
        <v>#N/A</v>
      </c>
    </row>
    <row r="116" spans="19:39" x14ac:dyDescent="0.25">
      <c r="S116" s="189" t="e">
        <f t="shared" si="18"/>
        <v>#N/A</v>
      </c>
      <c r="T116" s="185" t="e">
        <f t="shared" si="19"/>
        <v>#N/A</v>
      </c>
      <c r="U116" s="185" t="e">
        <f t="shared" si="20"/>
        <v>#N/A</v>
      </c>
      <c r="V116" s="189" t="e">
        <f t="shared" si="21"/>
        <v>#N/A</v>
      </c>
      <c r="W116" s="185" t="e">
        <f t="shared" si="22"/>
        <v>#N/A</v>
      </c>
      <c r="X116" s="16" t="e">
        <f t="shared" si="23"/>
        <v>#N/A</v>
      </c>
      <c r="Y116" s="189" t="e">
        <f t="shared" si="24"/>
        <v>#N/A</v>
      </c>
      <c r="AA116" s="59"/>
      <c r="AB116" s="189" t="e">
        <f t="shared" si="25"/>
        <v>#N/A</v>
      </c>
      <c r="AD116" s="185" t="e">
        <f t="shared" si="26"/>
        <v>#N/A</v>
      </c>
      <c r="AE116" s="16" t="e">
        <f t="shared" si="27"/>
        <v>#N/A</v>
      </c>
      <c r="AF116" s="16" t="e">
        <f t="shared" si="28"/>
        <v>#N/A</v>
      </c>
      <c r="AG116" s="16" t="e">
        <f t="shared" si="29"/>
        <v>#N/A</v>
      </c>
      <c r="AH116" s="175" t="e">
        <f t="shared" si="30"/>
        <v>#N/A</v>
      </c>
      <c r="AI116" s="175" t="e">
        <f t="shared" si="34"/>
        <v>#N/A</v>
      </c>
      <c r="AJ116" s="175" t="e">
        <f t="shared" si="32"/>
        <v>#N/A</v>
      </c>
      <c r="AK116" s="175" t="e">
        <f t="shared" si="31"/>
        <v>#N/A</v>
      </c>
      <c r="AL116" s="175" t="e">
        <f t="shared" si="35"/>
        <v>#N/A</v>
      </c>
      <c r="AM116" s="175" t="e">
        <f t="shared" si="33"/>
        <v>#N/A</v>
      </c>
    </row>
    <row r="117" spans="19:39" x14ac:dyDescent="0.25">
      <c r="S117" s="189" t="e">
        <f t="shared" si="18"/>
        <v>#N/A</v>
      </c>
      <c r="T117" s="185" t="e">
        <f t="shared" si="19"/>
        <v>#N/A</v>
      </c>
      <c r="U117" s="185" t="e">
        <f t="shared" si="20"/>
        <v>#N/A</v>
      </c>
      <c r="V117" s="189" t="e">
        <f t="shared" si="21"/>
        <v>#N/A</v>
      </c>
      <c r="W117" s="185" t="e">
        <f t="shared" si="22"/>
        <v>#N/A</v>
      </c>
      <c r="X117" s="16" t="e">
        <f t="shared" si="23"/>
        <v>#N/A</v>
      </c>
      <c r="Y117" s="189" t="e">
        <f t="shared" si="24"/>
        <v>#N/A</v>
      </c>
      <c r="AA117" s="59"/>
      <c r="AB117" s="189" t="e">
        <f t="shared" si="25"/>
        <v>#N/A</v>
      </c>
      <c r="AD117" s="185" t="e">
        <f t="shared" si="26"/>
        <v>#N/A</v>
      </c>
      <c r="AE117" s="16" t="e">
        <f t="shared" si="27"/>
        <v>#N/A</v>
      </c>
      <c r="AF117" s="16" t="e">
        <f t="shared" si="28"/>
        <v>#N/A</v>
      </c>
      <c r="AG117" s="16" t="e">
        <f t="shared" si="29"/>
        <v>#N/A</v>
      </c>
      <c r="AH117" s="175" t="e">
        <f t="shared" si="30"/>
        <v>#N/A</v>
      </c>
      <c r="AI117" s="175" t="e">
        <f t="shared" si="34"/>
        <v>#N/A</v>
      </c>
      <c r="AJ117" s="175" t="e">
        <f t="shared" si="32"/>
        <v>#N/A</v>
      </c>
      <c r="AK117" s="175" t="e">
        <f t="shared" si="31"/>
        <v>#N/A</v>
      </c>
      <c r="AL117" s="175" t="e">
        <f t="shared" si="35"/>
        <v>#N/A</v>
      </c>
      <c r="AM117" s="175" t="e">
        <f t="shared" si="33"/>
        <v>#N/A</v>
      </c>
    </row>
    <row r="118" spans="19:39" x14ac:dyDescent="0.25">
      <c r="S118" s="189" t="e">
        <f t="shared" si="18"/>
        <v>#N/A</v>
      </c>
      <c r="T118" s="185" t="e">
        <f t="shared" si="19"/>
        <v>#N/A</v>
      </c>
      <c r="U118" s="185" t="e">
        <f t="shared" si="20"/>
        <v>#N/A</v>
      </c>
      <c r="V118" s="189" t="e">
        <f t="shared" si="21"/>
        <v>#N/A</v>
      </c>
      <c r="W118" s="185" t="e">
        <f t="shared" si="22"/>
        <v>#N/A</v>
      </c>
      <c r="X118" s="16" t="e">
        <f t="shared" si="23"/>
        <v>#N/A</v>
      </c>
      <c r="Y118" s="189" t="e">
        <f t="shared" si="24"/>
        <v>#N/A</v>
      </c>
      <c r="AA118" s="59"/>
      <c r="AB118" s="189" t="e">
        <f t="shared" si="25"/>
        <v>#N/A</v>
      </c>
      <c r="AD118" s="185" t="e">
        <f t="shared" si="26"/>
        <v>#N/A</v>
      </c>
      <c r="AE118" s="16" t="e">
        <f t="shared" si="27"/>
        <v>#N/A</v>
      </c>
      <c r="AF118" s="16" t="e">
        <f t="shared" si="28"/>
        <v>#N/A</v>
      </c>
      <c r="AG118" s="16" t="e">
        <f t="shared" si="29"/>
        <v>#N/A</v>
      </c>
      <c r="AH118" s="175" t="e">
        <f t="shared" si="30"/>
        <v>#N/A</v>
      </c>
      <c r="AI118" s="175" t="e">
        <f t="shared" si="34"/>
        <v>#N/A</v>
      </c>
      <c r="AJ118" s="175" t="e">
        <f t="shared" si="32"/>
        <v>#N/A</v>
      </c>
      <c r="AK118" s="175" t="e">
        <f t="shared" si="31"/>
        <v>#N/A</v>
      </c>
      <c r="AL118" s="175" t="e">
        <f t="shared" si="35"/>
        <v>#N/A</v>
      </c>
      <c r="AM118" s="175" t="e">
        <f t="shared" si="33"/>
        <v>#N/A</v>
      </c>
    </row>
    <row r="119" spans="19:39" x14ac:dyDescent="0.25">
      <c r="S119" s="189" t="e">
        <f t="shared" si="18"/>
        <v>#N/A</v>
      </c>
      <c r="T119" s="185" t="e">
        <f t="shared" si="19"/>
        <v>#N/A</v>
      </c>
      <c r="U119" s="185" t="e">
        <f t="shared" si="20"/>
        <v>#N/A</v>
      </c>
      <c r="V119" s="189" t="e">
        <f t="shared" si="21"/>
        <v>#N/A</v>
      </c>
      <c r="W119" s="185" t="e">
        <f t="shared" si="22"/>
        <v>#N/A</v>
      </c>
      <c r="X119" s="16" t="e">
        <f t="shared" si="23"/>
        <v>#N/A</v>
      </c>
      <c r="Y119" s="189" t="e">
        <f t="shared" si="24"/>
        <v>#N/A</v>
      </c>
      <c r="AA119" s="59"/>
      <c r="AB119" s="189" t="e">
        <f t="shared" si="25"/>
        <v>#N/A</v>
      </c>
      <c r="AD119" s="185" t="e">
        <f t="shared" si="26"/>
        <v>#N/A</v>
      </c>
      <c r="AE119" s="16" t="e">
        <f t="shared" si="27"/>
        <v>#N/A</v>
      </c>
      <c r="AF119" s="16" t="e">
        <f t="shared" si="28"/>
        <v>#N/A</v>
      </c>
      <c r="AG119" s="16" t="e">
        <f t="shared" si="29"/>
        <v>#N/A</v>
      </c>
      <c r="AH119" s="175" t="e">
        <f t="shared" si="30"/>
        <v>#N/A</v>
      </c>
      <c r="AI119" s="175" t="e">
        <f t="shared" si="34"/>
        <v>#N/A</v>
      </c>
      <c r="AJ119" s="175" t="e">
        <f t="shared" si="32"/>
        <v>#N/A</v>
      </c>
      <c r="AK119" s="175" t="e">
        <f t="shared" si="31"/>
        <v>#N/A</v>
      </c>
      <c r="AL119" s="175" t="e">
        <f t="shared" si="35"/>
        <v>#N/A</v>
      </c>
      <c r="AM119" s="175" t="e">
        <f t="shared" si="33"/>
        <v>#N/A</v>
      </c>
    </row>
    <row r="120" spans="19:39" x14ac:dyDescent="0.25">
      <c r="S120" s="189" t="e">
        <f t="shared" si="18"/>
        <v>#N/A</v>
      </c>
      <c r="T120" s="185" t="e">
        <f t="shared" si="19"/>
        <v>#N/A</v>
      </c>
      <c r="U120" s="185" t="e">
        <f t="shared" si="20"/>
        <v>#N/A</v>
      </c>
      <c r="V120" s="189" t="e">
        <f t="shared" si="21"/>
        <v>#N/A</v>
      </c>
      <c r="W120" s="185" t="e">
        <f t="shared" si="22"/>
        <v>#N/A</v>
      </c>
      <c r="X120" s="16" t="e">
        <f t="shared" si="23"/>
        <v>#N/A</v>
      </c>
      <c r="Y120" s="189" t="e">
        <f t="shared" si="24"/>
        <v>#N/A</v>
      </c>
      <c r="AA120" s="59"/>
      <c r="AB120" s="189" t="e">
        <f t="shared" si="25"/>
        <v>#N/A</v>
      </c>
      <c r="AD120" s="185" t="e">
        <f t="shared" si="26"/>
        <v>#N/A</v>
      </c>
      <c r="AE120" s="16" t="e">
        <f t="shared" si="27"/>
        <v>#N/A</v>
      </c>
      <c r="AF120" s="16" t="e">
        <f t="shared" si="28"/>
        <v>#N/A</v>
      </c>
      <c r="AG120" s="16" t="e">
        <f t="shared" si="29"/>
        <v>#N/A</v>
      </c>
      <c r="AH120" s="175" t="e">
        <f t="shared" si="30"/>
        <v>#N/A</v>
      </c>
      <c r="AI120" s="175" t="e">
        <f t="shared" si="34"/>
        <v>#N/A</v>
      </c>
      <c r="AJ120" s="175" t="e">
        <f t="shared" si="32"/>
        <v>#N/A</v>
      </c>
      <c r="AK120" s="175" t="e">
        <f t="shared" si="31"/>
        <v>#N/A</v>
      </c>
      <c r="AL120" s="175" t="e">
        <f t="shared" si="35"/>
        <v>#N/A</v>
      </c>
      <c r="AM120" s="175" t="e">
        <f t="shared" si="33"/>
        <v>#N/A</v>
      </c>
    </row>
    <row r="121" spans="19:39" x14ac:dyDescent="0.25">
      <c r="S121" s="189" t="e">
        <f t="shared" si="18"/>
        <v>#N/A</v>
      </c>
      <c r="T121" s="185" t="e">
        <f t="shared" si="19"/>
        <v>#N/A</v>
      </c>
      <c r="U121" s="185" t="e">
        <f t="shared" si="20"/>
        <v>#N/A</v>
      </c>
      <c r="V121" s="189" t="e">
        <f t="shared" si="21"/>
        <v>#N/A</v>
      </c>
      <c r="W121" s="185" t="e">
        <f t="shared" si="22"/>
        <v>#N/A</v>
      </c>
      <c r="X121" s="16" t="e">
        <f t="shared" si="23"/>
        <v>#N/A</v>
      </c>
      <c r="Y121" s="189" t="e">
        <f t="shared" si="24"/>
        <v>#N/A</v>
      </c>
      <c r="AA121" s="59"/>
      <c r="AB121" s="189" t="e">
        <f t="shared" si="25"/>
        <v>#N/A</v>
      </c>
      <c r="AD121" s="185" t="e">
        <f t="shared" si="26"/>
        <v>#N/A</v>
      </c>
      <c r="AE121" s="16" t="e">
        <f t="shared" si="27"/>
        <v>#N/A</v>
      </c>
      <c r="AF121" s="16" t="e">
        <f t="shared" si="28"/>
        <v>#N/A</v>
      </c>
      <c r="AG121" s="16" t="e">
        <f t="shared" si="29"/>
        <v>#N/A</v>
      </c>
      <c r="AH121" s="175" t="e">
        <f t="shared" si="30"/>
        <v>#N/A</v>
      </c>
      <c r="AI121" s="175" t="e">
        <f t="shared" si="34"/>
        <v>#N/A</v>
      </c>
      <c r="AJ121" s="175" t="e">
        <f t="shared" si="32"/>
        <v>#N/A</v>
      </c>
      <c r="AK121" s="175" t="e">
        <f t="shared" si="31"/>
        <v>#N/A</v>
      </c>
      <c r="AL121" s="175" t="e">
        <f t="shared" si="35"/>
        <v>#N/A</v>
      </c>
      <c r="AM121" s="175" t="e">
        <f t="shared" si="33"/>
        <v>#N/A</v>
      </c>
    </row>
    <row r="122" spans="19:39" x14ac:dyDescent="0.25">
      <c r="S122" s="189" t="e">
        <f t="shared" si="18"/>
        <v>#N/A</v>
      </c>
      <c r="T122" s="185" t="e">
        <f t="shared" si="19"/>
        <v>#N/A</v>
      </c>
      <c r="U122" s="185" t="e">
        <f t="shared" si="20"/>
        <v>#N/A</v>
      </c>
      <c r="V122" s="189" t="e">
        <f t="shared" si="21"/>
        <v>#N/A</v>
      </c>
      <c r="W122" s="185" t="e">
        <f t="shared" si="22"/>
        <v>#N/A</v>
      </c>
      <c r="X122" s="16" t="e">
        <f t="shared" si="23"/>
        <v>#N/A</v>
      </c>
      <c r="Y122" s="189" t="e">
        <f t="shared" si="24"/>
        <v>#N/A</v>
      </c>
      <c r="AA122" s="59"/>
      <c r="AB122" s="189" t="e">
        <f t="shared" si="25"/>
        <v>#N/A</v>
      </c>
      <c r="AD122" s="185" t="e">
        <f t="shared" si="26"/>
        <v>#N/A</v>
      </c>
      <c r="AE122" s="16" t="e">
        <f t="shared" si="27"/>
        <v>#N/A</v>
      </c>
      <c r="AF122" s="16" t="e">
        <f t="shared" si="28"/>
        <v>#N/A</v>
      </c>
      <c r="AG122" s="16" t="e">
        <f t="shared" si="29"/>
        <v>#N/A</v>
      </c>
      <c r="AH122" s="175" t="e">
        <f t="shared" si="30"/>
        <v>#N/A</v>
      </c>
      <c r="AI122" s="175" t="e">
        <f t="shared" si="34"/>
        <v>#N/A</v>
      </c>
      <c r="AJ122" s="175" t="e">
        <f t="shared" si="32"/>
        <v>#N/A</v>
      </c>
      <c r="AK122" s="175" t="e">
        <f t="shared" si="31"/>
        <v>#N/A</v>
      </c>
      <c r="AL122" s="175" t="e">
        <f t="shared" si="35"/>
        <v>#N/A</v>
      </c>
      <c r="AM122" s="175" t="e">
        <f t="shared" si="33"/>
        <v>#N/A</v>
      </c>
    </row>
    <row r="123" spans="19:39" x14ac:dyDescent="0.25">
      <c r="S123" s="189" t="e">
        <f t="shared" si="18"/>
        <v>#N/A</v>
      </c>
      <c r="T123" s="185" t="e">
        <f t="shared" si="19"/>
        <v>#N/A</v>
      </c>
      <c r="U123" s="185" t="e">
        <f t="shared" si="20"/>
        <v>#N/A</v>
      </c>
      <c r="V123" s="189" t="e">
        <f t="shared" si="21"/>
        <v>#N/A</v>
      </c>
      <c r="W123" s="185" t="e">
        <f t="shared" si="22"/>
        <v>#N/A</v>
      </c>
      <c r="X123" s="16" t="e">
        <f t="shared" si="23"/>
        <v>#N/A</v>
      </c>
      <c r="Y123" s="189" t="e">
        <f t="shared" si="24"/>
        <v>#N/A</v>
      </c>
      <c r="AA123" s="59"/>
      <c r="AB123" s="189" t="e">
        <f t="shared" si="25"/>
        <v>#N/A</v>
      </c>
      <c r="AD123" s="185" t="e">
        <f t="shared" si="26"/>
        <v>#N/A</v>
      </c>
      <c r="AE123" s="16" t="e">
        <f t="shared" si="27"/>
        <v>#N/A</v>
      </c>
      <c r="AF123" s="16" t="e">
        <f t="shared" si="28"/>
        <v>#N/A</v>
      </c>
      <c r="AG123" s="16" t="e">
        <f t="shared" si="29"/>
        <v>#N/A</v>
      </c>
      <c r="AH123" s="175" t="e">
        <f t="shared" si="30"/>
        <v>#N/A</v>
      </c>
      <c r="AI123" s="175" t="e">
        <f t="shared" si="34"/>
        <v>#N/A</v>
      </c>
      <c r="AJ123" s="175" t="e">
        <f t="shared" si="32"/>
        <v>#N/A</v>
      </c>
      <c r="AK123" s="175" t="e">
        <f t="shared" si="31"/>
        <v>#N/A</v>
      </c>
      <c r="AL123" s="175" t="e">
        <f t="shared" si="35"/>
        <v>#N/A</v>
      </c>
      <c r="AM123" s="175" t="e">
        <f t="shared" si="33"/>
        <v>#N/A</v>
      </c>
    </row>
    <row r="124" spans="19:39" x14ac:dyDescent="0.25">
      <c r="S124" s="189" t="e">
        <f t="shared" si="18"/>
        <v>#N/A</v>
      </c>
      <c r="T124" s="185" t="e">
        <f t="shared" si="19"/>
        <v>#N/A</v>
      </c>
      <c r="U124" s="185" t="e">
        <f t="shared" si="20"/>
        <v>#N/A</v>
      </c>
      <c r="V124" s="189" t="e">
        <f t="shared" si="21"/>
        <v>#N/A</v>
      </c>
      <c r="W124" s="185" t="e">
        <f t="shared" si="22"/>
        <v>#N/A</v>
      </c>
      <c r="X124" s="16" t="e">
        <f t="shared" si="23"/>
        <v>#N/A</v>
      </c>
      <c r="Y124" s="189" t="e">
        <f t="shared" si="24"/>
        <v>#N/A</v>
      </c>
      <c r="AA124" s="59"/>
      <c r="AB124" s="189" t="e">
        <f t="shared" si="25"/>
        <v>#N/A</v>
      </c>
      <c r="AD124" s="185" t="e">
        <f t="shared" si="26"/>
        <v>#N/A</v>
      </c>
      <c r="AE124" s="16" t="e">
        <f t="shared" si="27"/>
        <v>#N/A</v>
      </c>
      <c r="AF124" s="16" t="e">
        <f t="shared" si="28"/>
        <v>#N/A</v>
      </c>
      <c r="AG124" s="16" t="e">
        <f t="shared" si="29"/>
        <v>#N/A</v>
      </c>
      <c r="AH124" s="175" t="e">
        <f t="shared" si="30"/>
        <v>#N/A</v>
      </c>
      <c r="AI124" s="175" t="e">
        <f t="shared" si="34"/>
        <v>#N/A</v>
      </c>
      <c r="AJ124" s="175" t="e">
        <f t="shared" si="32"/>
        <v>#N/A</v>
      </c>
      <c r="AK124" s="175" t="e">
        <f t="shared" si="31"/>
        <v>#N/A</v>
      </c>
      <c r="AL124" s="175" t="e">
        <f t="shared" si="35"/>
        <v>#N/A</v>
      </c>
      <c r="AM124" s="175" t="e">
        <f t="shared" si="33"/>
        <v>#N/A</v>
      </c>
    </row>
    <row r="125" spans="19:39" x14ac:dyDescent="0.25">
      <c r="S125" s="189" t="e">
        <f t="shared" si="18"/>
        <v>#N/A</v>
      </c>
      <c r="T125" s="185" t="e">
        <f t="shared" si="19"/>
        <v>#N/A</v>
      </c>
      <c r="U125" s="185" t="e">
        <f t="shared" si="20"/>
        <v>#N/A</v>
      </c>
      <c r="V125" s="189" t="e">
        <f t="shared" si="21"/>
        <v>#N/A</v>
      </c>
      <c r="W125" s="185" t="e">
        <f t="shared" si="22"/>
        <v>#N/A</v>
      </c>
      <c r="X125" s="16" t="e">
        <f t="shared" si="23"/>
        <v>#N/A</v>
      </c>
      <c r="Y125" s="189" t="e">
        <f t="shared" si="24"/>
        <v>#N/A</v>
      </c>
      <c r="AA125" s="59"/>
      <c r="AB125" s="189" t="e">
        <f t="shared" si="25"/>
        <v>#N/A</v>
      </c>
      <c r="AD125" s="185" t="e">
        <f t="shared" si="26"/>
        <v>#N/A</v>
      </c>
      <c r="AE125" s="16" t="e">
        <f t="shared" si="27"/>
        <v>#N/A</v>
      </c>
      <c r="AF125" s="16" t="e">
        <f t="shared" si="28"/>
        <v>#N/A</v>
      </c>
      <c r="AG125" s="16" t="e">
        <f t="shared" si="29"/>
        <v>#N/A</v>
      </c>
      <c r="AH125" s="175" t="e">
        <f t="shared" si="30"/>
        <v>#N/A</v>
      </c>
      <c r="AI125" s="175" t="e">
        <f t="shared" si="34"/>
        <v>#N/A</v>
      </c>
      <c r="AJ125" s="175" t="e">
        <f t="shared" si="32"/>
        <v>#N/A</v>
      </c>
      <c r="AK125" s="175" t="e">
        <f t="shared" si="31"/>
        <v>#N/A</v>
      </c>
      <c r="AL125" s="175" t="e">
        <f t="shared" si="35"/>
        <v>#N/A</v>
      </c>
      <c r="AM125" s="175" t="e">
        <f t="shared" si="33"/>
        <v>#N/A</v>
      </c>
    </row>
    <row r="126" spans="19:39" x14ac:dyDescent="0.25">
      <c r="S126" s="189" t="e">
        <f t="shared" si="18"/>
        <v>#N/A</v>
      </c>
      <c r="T126" s="185" t="e">
        <f t="shared" si="19"/>
        <v>#N/A</v>
      </c>
      <c r="U126" s="185" t="e">
        <f t="shared" si="20"/>
        <v>#N/A</v>
      </c>
      <c r="V126" s="189" t="e">
        <f t="shared" si="21"/>
        <v>#N/A</v>
      </c>
      <c r="W126" s="185" t="e">
        <f t="shared" si="22"/>
        <v>#N/A</v>
      </c>
      <c r="X126" s="16" t="e">
        <f t="shared" si="23"/>
        <v>#N/A</v>
      </c>
      <c r="Y126" s="189" t="e">
        <f t="shared" si="24"/>
        <v>#N/A</v>
      </c>
      <c r="AA126" s="59"/>
      <c r="AB126" s="189" t="e">
        <f t="shared" si="25"/>
        <v>#N/A</v>
      </c>
      <c r="AD126" s="185" t="e">
        <f t="shared" si="26"/>
        <v>#N/A</v>
      </c>
      <c r="AE126" s="16" t="e">
        <f t="shared" si="27"/>
        <v>#N/A</v>
      </c>
      <c r="AF126" s="16" t="e">
        <f t="shared" si="28"/>
        <v>#N/A</v>
      </c>
      <c r="AG126" s="16" t="e">
        <f t="shared" si="29"/>
        <v>#N/A</v>
      </c>
      <c r="AH126" s="175" t="e">
        <f t="shared" si="30"/>
        <v>#N/A</v>
      </c>
      <c r="AI126" s="175" t="e">
        <f t="shared" si="34"/>
        <v>#N/A</v>
      </c>
      <c r="AJ126" s="175" t="e">
        <f t="shared" si="32"/>
        <v>#N/A</v>
      </c>
      <c r="AK126" s="175" t="e">
        <f t="shared" si="31"/>
        <v>#N/A</v>
      </c>
      <c r="AL126" s="175" t="e">
        <f t="shared" si="35"/>
        <v>#N/A</v>
      </c>
      <c r="AM126" s="175" t="e">
        <f t="shared" si="33"/>
        <v>#N/A</v>
      </c>
    </row>
    <row r="127" spans="19:39" x14ac:dyDescent="0.25">
      <c r="S127" s="189" t="e">
        <f t="shared" si="18"/>
        <v>#N/A</v>
      </c>
      <c r="T127" s="185" t="e">
        <f t="shared" si="19"/>
        <v>#N/A</v>
      </c>
      <c r="U127" s="185" t="e">
        <f t="shared" si="20"/>
        <v>#N/A</v>
      </c>
      <c r="V127" s="189" t="e">
        <f t="shared" si="21"/>
        <v>#N/A</v>
      </c>
      <c r="W127" s="185" t="e">
        <f t="shared" si="22"/>
        <v>#N/A</v>
      </c>
      <c r="X127" s="16" t="e">
        <f t="shared" si="23"/>
        <v>#N/A</v>
      </c>
      <c r="Y127" s="189" t="e">
        <f t="shared" si="24"/>
        <v>#N/A</v>
      </c>
      <c r="AA127" s="59"/>
      <c r="AB127" s="189" t="e">
        <f t="shared" si="25"/>
        <v>#N/A</v>
      </c>
      <c r="AD127" s="185" t="e">
        <f t="shared" si="26"/>
        <v>#N/A</v>
      </c>
      <c r="AE127" s="16" t="e">
        <f t="shared" si="27"/>
        <v>#N/A</v>
      </c>
      <c r="AF127" s="16" t="e">
        <f t="shared" si="28"/>
        <v>#N/A</v>
      </c>
      <c r="AG127" s="16" t="e">
        <f t="shared" si="29"/>
        <v>#N/A</v>
      </c>
      <c r="AH127" s="175" t="e">
        <f t="shared" si="30"/>
        <v>#N/A</v>
      </c>
      <c r="AI127" s="175" t="e">
        <f t="shared" si="34"/>
        <v>#N/A</v>
      </c>
      <c r="AJ127" s="175" t="e">
        <f t="shared" si="32"/>
        <v>#N/A</v>
      </c>
      <c r="AK127" s="175" t="e">
        <f t="shared" si="31"/>
        <v>#N/A</v>
      </c>
      <c r="AL127" s="175" t="e">
        <f t="shared" si="35"/>
        <v>#N/A</v>
      </c>
      <c r="AM127" s="175" t="e">
        <f t="shared" si="33"/>
        <v>#N/A</v>
      </c>
    </row>
    <row r="128" spans="19:39" x14ac:dyDescent="0.25">
      <c r="S128" s="189" t="e">
        <f t="shared" si="18"/>
        <v>#N/A</v>
      </c>
      <c r="T128" s="185" t="e">
        <f t="shared" si="19"/>
        <v>#N/A</v>
      </c>
      <c r="U128" s="185" t="e">
        <f t="shared" si="20"/>
        <v>#N/A</v>
      </c>
      <c r="V128" s="189" t="e">
        <f t="shared" si="21"/>
        <v>#N/A</v>
      </c>
      <c r="W128" s="185" t="e">
        <f t="shared" si="22"/>
        <v>#N/A</v>
      </c>
      <c r="X128" s="16" t="e">
        <f t="shared" si="23"/>
        <v>#N/A</v>
      </c>
      <c r="Y128" s="189" t="e">
        <f t="shared" si="24"/>
        <v>#N/A</v>
      </c>
      <c r="AA128" s="59"/>
      <c r="AB128" s="189" t="e">
        <f t="shared" si="25"/>
        <v>#N/A</v>
      </c>
      <c r="AD128" s="185" t="e">
        <f t="shared" si="26"/>
        <v>#N/A</v>
      </c>
      <c r="AE128" s="16" t="e">
        <f t="shared" si="27"/>
        <v>#N/A</v>
      </c>
      <c r="AF128" s="16" t="e">
        <f t="shared" si="28"/>
        <v>#N/A</v>
      </c>
      <c r="AG128" s="16" t="e">
        <f t="shared" si="29"/>
        <v>#N/A</v>
      </c>
      <c r="AH128" s="175" t="e">
        <f t="shared" si="30"/>
        <v>#N/A</v>
      </c>
      <c r="AI128" s="175" t="e">
        <f t="shared" si="34"/>
        <v>#N/A</v>
      </c>
      <c r="AJ128" s="175" t="e">
        <f t="shared" si="32"/>
        <v>#N/A</v>
      </c>
      <c r="AK128" s="175" t="e">
        <f t="shared" si="31"/>
        <v>#N/A</v>
      </c>
      <c r="AL128" s="175" t="e">
        <f t="shared" si="35"/>
        <v>#N/A</v>
      </c>
      <c r="AM128" s="175" t="e">
        <f t="shared" si="33"/>
        <v>#N/A</v>
      </c>
    </row>
    <row r="129" spans="19:39" x14ac:dyDescent="0.25">
      <c r="S129" s="189" t="e">
        <f t="shared" si="18"/>
        <v>#N/A</v>
      </c>
      <c r="T129" s="185" t="e">
        <f t="shared" si="19"/>
        <v>#N/A</v>
      </c>
      <c r="U129" s="185" t="e">
        <f t="shared" si="20"/>
        <v>#N/A</v>
      </c>
      <c r="V129" s="189" t="e">
        <f t="shared" si="21"/>
        <v>#N/A</v>
      </c>
      <c r="W129" s="185" t="e">
        <f t="shared" si="22"/>
        <v>#N/A</v>
      </c>
      <c r="X129" s="16" t="e">
        <f t="shared" si="23"/>
        <v>#N/A</v>
      </c>
      <c r="Y129" s="189" t="e">
        <f t="shared" si="24"/>
        <v>#N/A</v>
      </c>
      <c r="AA129" s="59"/>
      <c r="AB129" s="189" t="e">
        <f t="shared" si="25"/>
        <v>#N/A</v>
      </c>
      <c r="AD129" s="185" t="e">
        <f t="shared" si="26"/>
        <v>#N/A</v>
      </c>
      <c r="AE129" s="16" t="e">
        <f t="shared" si="27"/>
        <v>#N/A</v>
      </c>
      <c r="AF129" s="16" t="e">
        <f t="shared" si="28"/>
        <v>#N/A</v>
      </c>
      <c r="AG129" s="16" t="e">
        <f t="shared" si="29"/>
        <v>#N/A</v>
      </c>
      <c r="AH129" s="175" t="e">
        <f t="shared" si="30"/>
        <v>#N/A</v>
      </c>
      <c r="AI129" s="175" t="e">
        <f t="shared" si="34"/>
        <v>#N/A</v>
      </c>
      <c r="AJ129" s="175" t="e">
        <f t="shared" si="32"/>
        <v>#N/A</v>
      </c>
      <c r="AK129" s="175" t="e">
        <f t="shared" si="31"/>
        <v>#N/A</v>
      </c>
      <c r="AL129" s="175" t="e">
        <f t="shared" si="35"/>
        <v>#N/A</v>
      </c>
      <c r="AM129" s="175" t="e">
        <f t="shared" si="33"/>
        <v>#N/A</v>
      </c>
    </row>
    <row r="130" spans="19:39" x14ac:dyDescent="0.25">
      <c r="S130" s="189" t="e">
        <f t="shared" ref="S130:S193" si="36">IF(ISNUMBER(Sensor_Glucose),IF(P_Language=1, 1*Sensor_Glucose/18,1*Sensor_Glucose),NA())</f>
        <v>#N/A</v>
      </c>
      <c r="T130" s="185" t="e">
        <f t="shared" ref="T130:T193" si="37">IF(ISBLANK(Sensor_Time),NA(),1*Sensor_Time)</f>
        <v>#N/A</v>
      </c>
      <c r="U130" s="185" t="e">
        <f t="shared" ref="U130:U193" si="38">IF(ISBLANK(Meter_Time),NA(),1*Meter_Time)</f>
        <v>#N/A</v>
      </c>
      <c r="V130" s="189" t="e">
        <f t="shared" ref="V130:V193" si="39">IF(ISBLANK(Meter_Glucose),NA(),IF(P_Language=1, 1*Meter_Glucose/18,1*Meter_Glucose))</f>
        <v>#N/A</v>
      </c>
      <c r="W130" s="185" t="e">
        <f t="shared" ref="W130:W193" si="40">IF(ISBLANK(Time_accepted),NA(),1*Time_accepted)</f>
        <v>#N/A</v>
      </c>
      <c r="X130" s="16" t="e">
        <f t="shared" ref="X130:X193" si="41">IF(ISNUMBER(Glc_Bolus_To_Use),1,NA())</f>
        <v>#N/A</v>
      </c>
      <c r="Y130" s="189" t="e">
        <f t="shared" ref="Y130:Y193" si="42">IF(Calibrate,1,NA())</f>
        <v>#N/A</v>
      </c>
      <c r="AA130" s="59"/>
      <c r="AB130" s="189" t="e">
        <f t="shared" ref="AB130:AB193" si="43">IF(ISBLANK(Chart_Aceta_Dose_Time),NA(),10)</f>
        <v>#N/A</v>
      </c>
      <c r="AD130" s="185" t="e">
        <f t="shared" ref="AD130:AD193" si="44">IF(ISBLANK(Time_accepted),NA(),1*Time_accepted)</f>
        <v>#N/A</v>
      </c>
      <c r="AE130" s="16" t="e">
        <f t="shared" ref="AE130:AE193" si="45">IF(ISNUMBER(P_con),(1*P_con/1000),NA())</f>
        <v>#N/A</v>
      </c>
      <c r="AF130" s="16" t="e">
        <f t="shared" ref="AF130:AF193" si="46">IF(ISNUMBER(I_con),1*I_con/1000,NA())</f>
        <v>#N/A</v>
      </c>
      <c r="AG130" s="16" t="e">
        <f t="shared" ref="AG130:AG193" si="47">IF(ISNUMBER(D_con),1*D_con/1000,NA())</f>
        <v>#N/A</v>
      </c>
      <c r="AH130" s="175" t="e">
        <f t="shared" ref="AH130:AH193" si="48">IF(ISNUMBER(PID_Rate),1*PID_Rate,NA())</f>
        <v>#N/A</v>
      </c>
      <c r="AI130" s="175" t="e">
        <f t="shared" si="34"/>
        <v>#N/A</v>
      </c>
      <c r="AJ130" s="175" t="e">
        <f t="shared" si="32"/>
        <v>#N/A</v>
      </c>
      <c r="AK130" s="175" t="e">
        <f t="shared" ref="AK130:AK193" si="49">IF(ISNUMBER(Ins_U_kg_hr_Rate),Ins_U_kg_hr_Rate*1,NA())</f>
        <v>#N/A</v>
      </c>
      <c r="AL130" s="175" t="e">
        <f t="shared" si="35"/>
        <v>#N/A</v>
      </c>
      <c r="AM130" s="175" t="e">
        <f t="shared" si="33"/>
        <v>#N/A</v>
      </c>
    </row>
    <row r="131" spans="19:39" x14ac:dyDescent="0.25">
      <c r="S131" s="189" t="e">
        <f t="shared" si="36"/>
        <v>#N/A</v>
      </c>
      <c r="T131" s="185" t="e">
        <f t="shared" si="37"/>
        <v>#N/A</v>
      </c>
      <c r="U131" s="185" t="e">
        <f t="shared" si="38"/>
        <v>#N/A</v>
      </c>
      <c r="V131" s="189" t="e">
        <f t="shared" si="39"/>
        <v>#N/A</v>
      </c>
      <c r="W131" s="185" t="e">
        <f t="shared" si="40"/>
        <v>#N/A</v>
      </c>
      <c r="X131" s="16" t="e">
        <f t="shared" si="41"/>
        <v>#N/A</v>
      </c>
      <c r="Y131" s="189" t="e">
        <f t="shared" si="42"/>
        <v>#N/A</v>
      </c>
      <c r="AA131" s="59"/>
      <c r="AB131" s="189" t="e">
        <f t="shared" si="43"/>
        <v>#N/A</v>
      </c>
      <c r="AD131" s="185" t="e">
        <f t="shared" si="44"/>
        <v>#N/A</v>
      </c>
      <c r="AE131" s="16" t="e">
        <f t="shared" si="45"/>
        <v>#N/A</v>
      </c>
      <c r="AF131" s="16" t="e">
        <f t="shared" si="46"/>
        <v>#N/A</v>
      </c>
      <c r="AG131" s="16" t="e">
        <f t="shared" si="47"/>
        <v>#N/A</v>
      </c>
      <c r="AH131" s="175" t="e">
        <f t="shared" si="48"/>
        <v>#N/A</v>
      </c>
      <c r="AI131" s="175" t="e">
        <f t="shared" si="34"/>
        <v>#N/A</v>
      </c>
      <c r="AJ131" s="175" t="e">
        <f t="shared" ref="AJ131:AJ194" si="50">AD132-AD131</f>
        <v>#N/A</v>
      </c>
      <c r="AK131" s="175" t="e">
        <f t="shared" si="49"/>
        <v>#N/A</v>
      </c>
      <c r="AL131" s="175" t="e">
        <f t="shared" si="35"/>
        <v>#N/A</v>
      </c>
      <c r="AM131" s="175" t="e">
        <f t="shared" ref="AM131:AM194" si="51">AD132-AD131</f>
        <v>#N/A</v>
      </c>
    </row>
    <row r="132" spans="19:39" x14ac:dyDescent="0.25">
      <c r="S132" s="189" t="e">
        <f t="shared" si="36"/>
        <v>#N/A</v>
      </c>
      <c r="T132" s="185" t="e">
        <f t="shared" si="37"/>
        <v>#N/A</v>
      </c>
      <c r="U132" s="185" t="e">
        <f t="shared" si="38"/>
        <v>#N/A</v>
      </c>
      <c r="V132" s="189" t="e">
        <f t="shared" si="39"/>
        <v>#N/A</v>
      </c>
      <c r="W132" s="185" t="e">
        <f t="shared" si="40"/>
        <v>#N/A</v>
      </c>
      <c r="X132" s="16" t="e">
        <f t="shared" si="41"/>
        <v>#N/A</v>
      </c>
      <c r="Y132" s="189" t="e">
        <f t="shared" si="42"/>
        <v>#N/A</v>
      </c>
      <c r="AA132" s="59"/>
      <c r="AB132" s="189" t="e">
        <f t="shared" si="43"/>
        <v>#N/A</v>
      </c>
      <c r="AD132" s="185" t="e">
        <f t="shared" si="44"/>
        <v>#N/A</v>
      </c>
      <c r="AE132" s="16" t="e">
        <f t="shared" si="45"/>
        <v>#N/A</v>
      </c>
      <c r="AF132" s="16" t="e">
        <f t="shared" si="46"/>
        <v>#N/A</v>
      </c>
      <c r="AG132" s="16" t="e">
        <f t="shared" si="47"/>
        <v>#N/A</v>
      </c>
      <c r="AH132" s="175" t="e">
        <f t="shared" si="48"/>
        <v>#N/A</v>
      </c>
      <c r="AI132" s="175" t="e">
        <f t="shared" ref="AI132:AI195" si="52">AH132-AH131</f>
        <v>#N/A</v>
      </c>
      <c r="AJ132" s="175" t="e">
        <f t="shared" si="50"/>
        <v>#N/A</v>
      </c>
      <c r="AK132" s="175" t="e">
        <f t="shared" si="49"/>
        <v>#N/A</v>
      </c>
      <c r="AL132" s="175" t="e">
        <f t="shared" ref="AL132:AL195" si="53">AK132-AK131</f>
        <v>#N/A</v>
      </c>
      <c r="AM132" s="175" t="e">
        <f t="shared" si="51"/>
        <v>#N/A</v>
      </c>
    </row>
    <row r="133" spans="19:39" x14ac:dyDescent="0.25">
      <c r="S133" s="189" t="e">
        <f t="shared" si="36"/>
        <v>#N/A</v>
      </c>
      <c r="T133" s="185" t="e">
        <f t="shared" si="37"/>
        <v>#N/A</v>
      </c>
      <c r="U133" s="185" t="e">
        <f t="shared" si="38"/>
        <v>#N/A</v>
      </c>
      <c r="V133" s="189" t="e">
        <f t="shared" si="39"/>
        <v>#N/A</v>
      </c>
      <c r="W133" s="185" t="e">
        <f t="shared" si="40"/>
        <v>#N/A</v>
      </c>
      <c r="X133" s="16" t="e">
        <f t="shared" si="41"/>
        <v>#N/A</v>
      </c>
      <c r="Y133" s="189" t="e">
        <f t="shared" si="42"/>
        <v>#N/A</v>
      </c>
      <c r="AA133" s="59"/>
      <c r="AB133" s="189" t="e">
        <f t="shared" si="43"/>
        <v>#N/A</v>
      </c>
      <c r="AD133" s="185" t="e">
        <f t="shared" si="44"/>
        <v>#N/A</v>
      </c>
      <c r="AE133" s="16" t="e">
        <f t="shared" si="45"/>
        <v>#N/A</v>
      </c>
      <c r="AF133" s="16" t="e">
        <f t="shared" si="46"/>
        <v>#N/A</v>
      </c>
      <c r="AG133" s="16" t="e">
        <f t="shared" si="47"/>
        <v>#N/A</v>
      </c>
      <c r="AH133" s="175" t="e">
        <f t="shared" si="48"/>
        <v>#N/A</v>
      </c>
      <c r="AI133" s="175" t="e">
        <f t="shared" si="52"/>
        <v>#N/A</v>
      </c>
      <c r="AJ133" s="175" t="e">
        <f t="shared" si="50"/>
        <v>#N/A</v>
      </c>
      <c r="AK133" s="175" t="e">
        <f t="shared" si="49"/>
        <v>#N/A</v>
      </c>
      <c r="AL133" s="175" t="e">
        <f t="shared" si="53"/>
        <v>#N/A</v>
      </c>
      <c r="AM133" s="175" t="e">
        <f t="shared" si="51"/>
        <v>#N/A</v>
      </c>
    </row>
    <row r="134" spans="19:39" x14ac:dyDescent="0.25">
      <c r="S134" s="189" t="e">
        <f t="shared" si="36"/>
        <v>#N/A</v>
      </c>
      <c r="T134" s="185" t="e">
        <f t="shared" si="37"/>
        <v>#N/A</v>
      </c>
      <c r="U134" s="185" t="e">
        <f t="shared" si="38"/>
        <v>#N/A</v>
      </c>
      <c r="V134" s="189" t="e">
        <f t="shared" si="39"/>
        <v>#N/A</v>
      </c>
      <c r="W134" s="185" t="e">
        <f t="shared" si="40"/>
        <v>#N/A</v>
      </c>
      <c r="X134" s="16" t="e">
        <f t="shared" si="41"/>
        <v>#N/A</v>
      </c>
      <c r="Y134" s="189" t="e">
        <f t="shared" si="42"/>
        <v>#N/A</v>
      </c>
      <c r="AA134" s="59"/>
      <c r="AB134" s="189" t="e">
        <f t="shared" si="43"/>
        <v>#N/A</v>
      </c>
      <c r="AD134" s="185" t="e">
        <f t="shared" si="44"/>
        <v>#N/A</v>
      </c>
      <c r="AE134" s="16" t="e">
        <f t="shared" si="45"/>
        <v>#N/A</v>
      </c>
      <c r="AF134" s="16" t="e">
        <f t="shared" si="46"/>
        <v>#N/A</v>
      </c>
      <c r="AG134" s="16" t="e">
        <f t="shared" si="47"/>
        <v>#N/A</v>
      </c>
      <c r="AH134" s="175" t="e">
        <f t="shared" si="48"/>
        <v>#N/A</v>
      </c>
      <c r="AI134" s="175" t="e">
        <f t="shared" si="52"/>
        <v>#N/A</v>
      </c>
      <c r="AJ134" s="175" t="e">
        <f t="shared" si="50"/>
        <v>#N/A</v>
      </c>
      <c r="AK134" s="175" t="e">
        <f t="shared" si="49"/>
        <v>#N/A</v>
      </c>
      <c r="AL134" s="175" t="e">
        <f t="shared" si="53"/>
        <v>#N/A</v>
      </c>
      <c r="AM134" s="175" t="e">
        <f t="shared" si="51"/>
        <v>#N/A</v>
      </c>
    </row>
    <row r="135" spans="19:39" x14ac:dyDescent="0.25">
      <c r="S135" s="189" t="e">
        <f t="shared" si="36"/>
        <v>#N/A</v>
      </c>
      <c r="T135" s="185" t="e">
        <f t="shared" si="37"/>
        <v>#N/A</v>
      </c>
      <c r="U135" s="185" t="e">
        <f t="shared" si="38"/>
        <v>#N/A</v>
      </c>
      <c r="V135" s="189" t="e">
        <f t="shared" si="39"/>
        <v>#N/A</v>
      </c>
      <c r="W135" s="185" t="e">
        <f t="shared" si="40"/>
        <v>#N/A</v>
      </c>
      <c r="X135" s="16" t="e">
        <f t="shared" si="41"/>
        <v>#N/A</v>
      </c>
      <c r="Y135" s="189" t="e">
        <f t="shared" si="42"/>
        <v>#N/A</v>
      </c>
      <c r="AA135" s="59"/>
      <c r="AB135" s="189" t="e">
        <f t="shared" si="43"/>
        <v>#N/A</v>
      </c>
      <c r="AD135" s="185" t="e">
        <f t="shared" si="44"/>
        <v>#N/A</v>
      </c>
      <c r="AE135" s="16" t="e">
        <f t="shared" si="45"/>
        <v>#N/A</v>
      </c>
      <c r="AF135" s="16" t="e">
        <f t="shared" si="46"/>
        <v>#N/A</v>
      </c>
      <c r="AG135" s="16" t="e">
        <f t="shared" si="47"/>
        <v>#N/A</v>
      </c>
      <c r="AH135" s="175" t="e">
        <f t="shared" si="48"/>
        <v>#N/A</v>
      </c>
      <c r="AI135" s="175" t="e">
        <f t="shared" si="52"/>
        <v>#N/A</v>
      </c>
      <c r="AJ135" s="175" t="e">
        <f t="shared" si="50"/>
        <v>#N/A</v>
      </c>
      <c r="AK135" s="175" t="e">
        <f t="shared" si="49"/>
        <v>#N/A</v>
      </c>
      <c r="AL135" s="175" t="e">
        <f t="shared" si="53"/>
        <v>#N/A</v>
      </c>
      <c r="AM135" s="175" t="e">
        <f t="shared" si="51"/>
        <v>#N/A</v>
      </c>
    </row>
    <row r="136" spans="19:39" x14ac:dyDescent="0.25">
      <c r="S136" s="189" t="e">
        <f t="shared" si="36"/>
        <v>#N/A</v>
      </c>
      <c r="T136" s="185" t="e">
        <f t="shared" si="37"/>
        <v>#N/A</v>
      </c>
      <c r="U136" s="185" t="e">
        <f t="shared" si="38"/>
        <v>#N/A</v>
      </c>
      <c r="V136" s="189" t="e">
        <f t="shared" si="39"/>
        <v>#N/A</v>
      </c>
      <c r="W136" s="185" t="e">
        <f t="shared" si="40"/>
        <v>#N/A</v>
      </c>
      <c r="X136" s="16" t="e">
        <f t="shared" si="41"/>
        <v>#N/A</v>
      </c>
      <c r="Y136" s="189" t="e">
        <f t="shared" si="42"/>
        <v>#N/A</v>
      </c>
      <c r="AA136" s="59"/>
      <c r="AB136" s="189" t="e">
        <f t="shared" si="43"/>
        <v>#N/A</v>
      </c>
      <c r="AD136" s="185" t="e">
        <f t="shared" si="44"/>
        <v>#N/A</v>
      </c>
      <c r="AE136" s="16" t="e">
        <f t="shared" si="45"/>
        <v>#N/A</v>
      </c>
      <c r="AF136" s="16" t="e">
        <f t="shared" si="46"/>
        <v>#N/A</v>
      </c>
      <c r="AG136" s="16" t="e">
        <f t="shared" si="47"/>
        <v>#N/A</v>
      </c>
      <c r="AH136" s="175" t="e">
        <f t="shared" si="48"/>
        <v>#N/A</v>
      </c>
      <c r="AI136" s="175" t="e">
        <f t="shared" si="52"/>
        <v>#N/A</v>
      </c>
      <c r="AJ136" s="175" t="e">
        <f t="shared" si="50"/>
        <v>#N/A</v>
      </c>
      <c r="AK136" s="175" t="e">
        <f t="shared" si="49"/>
        <v>#N/A</v>
      </c>
      <c r="AL136" s="175" t="e">
        <f t="shared" si="53"/>
        <v>#N/A</v>
      </c>
      <c r="AM136" s="175" t="e">
        <f t="shared" si="51"/>
        <v>#N/A</v>
      </c>
    </row>
    <row r="137" spans="19:39" x14ac:dyDescent="0.25">
      <c r="S137" s="189" t="e">
        <f t="shared" si="36"/>
        <v>#N/A</v>
      </c>
      <c r="T137" s="185" t="e">
        <f t="shared" si="37"/>
        <v>#N/A</v>
      </c>
      <c r="U137" s="185" t="e">
        <f t="shared" si="38"/>
        <v>#N/A</v>
      </c>
      <c r="V137" s="189" t="e">
        <f t="shared" si="39"/>
        <v>#N/A</v>
      </c>
      <c r="W137" s="185" t="e">
        <f t="shared" si="40"/>
        <v>#N/A</v>
      </c>
      <c r="X137" s="16" t="e">
        <f t="shared" si="41"/>
        <v>#N/A</v>
      </c>
      <c r="Y137" s="189" t="e">
        <f t="shared" si="42"/>
        <v>#N/A</v>
      </c>
      <c r="AA137" s="59"/>
      <c r="AB137" s="189" t="e">
        <f t="shared" si="43"/>
        <v>#N/A</v>
      </c>
      <c r="AD137" s="185" t="e">
        <f t="shared" si="44"/>
        <v>#N/A</v>
      </c>
      <c r="AE137" s="16" t="e">
        <f t="shared" si="45"/>
        <v>#N/A</v>
      </c>
      <c r="AF137" s="16" t="e">
        <f t="shared" si="46"/>
        <v>#N/A</v>
      </c>
      <c r="AG137" s="16" t="e">
        <f t="shared" si="47"/>
        <v>#N/A</v>
      </c>
      <c r="AH137" s="175" t="e">
        <f t="shared" si="48"/>
        <v>#N/A</v>
      </c>
      <c r="AI137" s="175" t="e">
        <f t="shared" si="52"/>
        <v>#N/A</v>
      </c>
      <c r="AJ137" s="175" t="e">
        <f t="shared" si="50"/>
        <v>#N/A</v>
      </c>
      <c r="AK137" s="175" t="e">
        <f t="shared" si="49"/>
        <v>#N/A</v>
      </c>
      <c r="AL137" s="175" t="e">
        <f t="shared" si="53"/>
        <v>#N/A</v>
      </c>
      <c r="AM137" s="175" t="e">
        <f t="shared" si="51"/>
        <v>#N/A</v>
      </c>
    </row>
    <row r="138" spans="19:39" x14ac:dyDescent="0.25">
      <c r="S138" s="189" t="e">
        <f t="shared" si="36"/>
        <v>#N/A</v>
      </c>
      <c r="T138" s="185" t="e">
        <f t="shared" si="37"/>
        <v>#N/A</v>
      </c>
      <c r="U138" s="185" t="e">
        <f t="shared" si="38"/>
        <v>#N/A</v>
      </c>
      <c r="V138" s="189" t="e">
        <f t="shared" si="39"/>
        <v>#N/A</v>
      </c>
      <c r="W138" s="185" t="e">
        <f t="shared" si="40"/>
        <v>#N/A</v>
      </c>
      <c r="X138" s="16" t="e">
        <f t="shared" si="41"/>
        <v>#N/A</v>
      </c>
      <c r="Y138" s="189" t="e">
        <f t="shared" si="42"/>
        <v>#N/A</v>
      </c>
      <c r="AA138" s="59"/>
      <c r="AB138" s="189" t="e">
        <f t="shared" si="43"/>
        <v>#N/A</v>
      </c>
      <c r="AD138" s="185" t="e">
        <f t="shared" si="44"/>
        <v>#N/A</v>
      </c>
      <c r="AE138" s="16" t="e">
        <f t="shared" si="45"/>
        <v>#N/A</v>
      </c>
      <c r="AF138" s="16" t="e">
        <f t="shared" si="46"/>
        <v>#N/A</v>
      </c>
      <c r="AG138" s="16" t="e">
        <f t="shared" si="47"/>
        <v>#N/A</v>
      </c>
      <c r="AH138" s="175" t="e">
        <f t="shared" si="48"/>
        <v>#N/A</v>
      </c>
      <c r="AI138" s="175" t="e">
        <f t="shared" si="52"/>
        <v>#N/A</v>
      </c>
      <c r="AJ138" s="175" t="e">
        <f t="shared" si="50"/>
        <v>#N/A</v>
      </c>
      <c r="AK138" s="175" t="e">
        <f t="shared" si="49"/>
        <v>#N/A</v>
      </c>
      <c r="AL138" s="175" t="e">
        <f t="shared" si="53"/>
        <v>#N/A</v>
      </c>
      <c r="AM138" s="175" t="e">
        <f t="shared" si="51"/>
        <v>#N/A</v>
      </c>
    </row>
    <row r="139" spans="19:39" x14ac:dyDescent="0.25">
      <c r="S139" s="189" t="e">
        <f t="shared" si="36"/>
        <v>#N/A</v>
      </c>
      <c r="T139" s="185" t="e">
        <f t="shared" si="37"/>
        <v>#N/A</v>
      </c>
      <c r="U139" s="185" t="e">
        <f t="shared" si="38"/>
        <v>#N/A</v>
      </c>
      <c r="V139" s="189" t="e">
        <f t="shared" si="39"/>
        <v>#N/A</v>
      </c>
      <c r="W139" s="185" t="e">
        <f t="shared" si="40"/>
        <v>#N/A</v>
      </c>
      <c r="X139" s="16" t="e">
        <f t="shared" si="41"/>
        <v>#N/A</v>
      </c>
      <c r="Y139" s="189" t="e">
        <f t="shared" si="42"/>
        <v>#N/A</v>
      </c>
      <c r="AA139" s="59"/>
      <c r="AB139" s="189" t="e">
        <f t="shared" si="43"/>
        <v>#N/A</v>
      </c>
      <c r="AD139" s="185" t="e">
        <f t="shared" si="44"/>
        <v>#N/A</v>
      </c>
      <c r="AE139" s="16" t="e">
        <f t="shared" si="45"/>
        <v>#N/A</v>
      </c>
      <c r="AF139" s="16" t="e">
        <f t="shared" si="46"/>
        <v>#N/A</v>
      </c>
      <c r="AG139" s="16" t="e">
        <f t="shared" si="47"/>
        <v>#N/A</v>
      </c>
      <c r="AH139" s="175" t="e">
        <f t="shared" si="48"/>
        <v>#N/A</v>
      </c>
      <c r="AI139" s="175" t="e">
        <f t="shared" si="52"/>
        <v>#N/A</v>
      </c>
      <c r="AJ139" s="175" t="e">
        <f t="shared" si="50"/>
        <v>#N/A</v>
      </c>
      <c r="AK139" s="175" t="e">
        <f t="shared" si="49"/>
        <v>#N/A</v>
      </c>
      <c r="AL139" s="175" t="e">
        <f t="shared" si="53"/>
        <v>#N/A</v>
      </c>
      <c r="AM139" s="175" t="e">
        <f t="shared" si="51"/>
        <v>#N/A</v>
      </c>
    </row>
    <row r="140" spans="19:39" x14ac:dyDescent="0.25">
      <c r="S140" s="189" t="e">
        <f t="shared" si="36"/>
        <v>#N/A</v>
      </c>
      <c r="T140" s="185" t="e">
        <f t="shared" si="37"/>
        <v>#N/A</v>
      </c>
      <c r="U140" s="185" t="e">
        <f t="shared" si="38"/>
        <v>#N/A</v>
      </c>
      <c r="V140" s="189" t="e">
        <f t="shared" si="39"/>
        <v>#N/A</v>
      </c>
      <c r="W140" s="185" t="e">
        <f t="shared" si="40"/>
        <v>#N/A</v>
      </c>
      <c r="X140" s="16" t="e">
        <f t="shared" si="41"/>
        <v>#N/A</v>
      </c>
      <c r="Y140" s="189" t="e">
        <f t="shared" si="42"/>
        <v>#N/A</v>
      </c>
      <c r="AA140" s="59"/>
      <c r="AB140" s="189" t="e">
        <f t="shared" si="43"/>
        <v>#N/A</v>
      </c>
      <c r="AD140" s="185" t="e">
        <f t="shared" si="44"/>
        <v>#N/A</v>
      </c>
      <c r="AE140" s="16" t="e">
        <f t="shared" si="45"/>
        <v>#N/A</v>
      </c>
      <c r="AF140" s="16" t="e">
        <f t="shared" si="46"/>
        <v>#N/A</v>
      </c>
      <c r="AG140" s="16" t="e">
        <f t="shared" si="47"/>
        <v>#N/A</v>
      </c>
      <c r="AH140" s="175" t="e">
        <f t="shared" si="48"/>
        <v>#N/A</v>
      </c>
      <c r="AI140" s="175" t="e">
        <f t="shared" si="52"/>
        <v>#N/A</v>
      </c>
      <c r="AJ140" s="175" t="e">
        <f t="shared" si="50"/>
        <v>#N/A</v>
      </c>
      <c r="AK140" s="175" t="e">
        <f t="shared" si="49"/>
        <v>#N/A</v>
      </c>
      <c r="AL140" s="175" t="e">
        <f t="shared" si="53"/>
        <v>#N/A</v>
      </c>
      <c r="AM140" s="175" t="e">
        <f t="shared" si="51"/>
        <v>#N/A</v>
      </c>
    </row>
    <row r="141" spans="19:39" x14ac:dyDescent="0.25">
      <c r="S141" s="189" t="e">
        <f t="shared" si="36"/>
        <v>#N/A</v>
      </c>
      <c r="T141" s="185" t="e">
        <f t="shared" si="37"/>
        <v>#N/A</v>
      </c>
      <c r="U141" s="185" t="e">
        <f t="shared" si="38"/>
        <v>#N/A</v>
      </c>
      <c r="V141" s="189" t="e">
        <f t="shared" si="39"/>
        <v>#N/A</v>
      </c>
      <c r="W141" s="185" t="e">
        <f t="shared" si="40"/>
        <v>#N/A</v>
      </c>
      <c r="X141" s="16" t="e">
        <f t="shared" si="41"/>
        <v>#N/A</v>
      </c>
      <c r="Y141" s="189" t="e">
        <f t="shared" si="42"/>
        <v>#N/A</v>
      </c>
      <c r="AA141" s="59"/>
      <c r="AB141" s="189" t="e">
        <f t="shared" si="43"/>
        <v>#N/A</v>
      </c>
      <c r="AD141" s="185" t="e">
        <f t="shared" si="44"/>
        <v>#N/A</v>
      </c>
      <c r="AE141" s="16" t="e">
        <f t="shared" si="45"/>
        <v>#N/A</v>
      </c>
      <c r="AF141" s="16" t="e">
        <f t="shared" si="46"/>
        <v>#N/A</v>
      </c>
      <c r="AG141" s="16" t="e">
        <f t="shared" si="47"/>
        <v>#N/A</v>
      </c>
      <c r="AH141" s="175" t="e">
        <f t="shared" si="48"/>
        <v>#N/A</v>
      </c>
      <c r="AI141" s="175" t="e">
        <f t="shared" si="52"/>
        <v>#N/A</v>
      </c>
      <c r="AJ141" s="175" t="e">
        <f t="shared" si="50"/>
        <v>#N/A</v>
      </c>
      <c r="AK141" s="175" t="e">
        <f t="shared" si="49"/>
        <v>#N/A</v>
      </c>
      <c r="AL141" s="175" t="e">
        <f t="shared" si="53"/>
        <v>#N/A</v>
      </c>
      <c r="AM141" s="175" t="e">
        <f t="shared" si="51"/>
        <v>#N/A</v>
      </c>
    </row>
    <row r="142" spans="19:39" x14ac:dyDescent="0.25">
      <c r="S142" s="189" t="e">
        <f t="shared" si="36"/>
        <v>#N/A</v>
      </c>
      <c r="T142" s="185" t="e">
        <f t="shared" si="37"/>
        <v>#N/A</v>
      </c>
      <c r="U142" s="185" t="e">
        <f t="shared" si="38"/>
        <v>#N/A</v>
      </c>
      <c r="V142" s="189" t="e">
        <f t="shared" si="39"/>
        <v>#N/A</v>
      </c>
      <c r="W142" s="185" t="e">
        <f t="shared" si="40"/>
        <v>#N/A</v>
      </c>
      <c r="X142" s="16" t="e">
        <f t="shared" si="41"/>
        <v>#N/A</v>
      </c>
      <c r="Y142" s="189" t="e">
        <f t="shared" si="42"/>
        <v>#N/A</v>
      </c>
      <c r="AA142" s="59"/>
      <c r="AB142" s="189" t="e">
        <f t="shared" si="43"/>
        <v>#N/A</v>
      </c>
      <c r="AD142" s="185" t="e">
        <f t="shared" si="44"/>
        <v>#N/A</v>
      </c>
      <c r="AE142" s="16" t="e">
        <f t="shared" si="45"/>
        <v>#N/A</v>
      </c>
      <c r="AF142" s="16" t="e">
        <f t="shared" si="46"/>
        <v>#N/A</v>
      </c>
      <c r="AG142" s="16" t="e">
        <f t="shared" si="47"/>
        <v>#N/A</v>
      </c>
      <c r="AH142" s="175" t="e">
        <f t="shared" si="48"/>
        <v>#N/A</v>
      </c>
      <c r="AI142" s="175" t="e">
        <f t="shared" si="52"/>
        <v>#N/A</v>
      </c>
      <c r="AJ142" s="175" t="e">
        <f t="shared" si="50"/>
        <v>#N/A</v>
      </c>
      <c r="AK142" s="175" t="e">
        <f t="shared" si="49"/>
        <v>#N/A</v>
      </c>
      <c r="AL142" s="175" t="e">
        <f t="shared" si="53"/>
        <v>#N/A</v>
      </c>
      <c r="AM142" s="175" t="e">
        <f t="shared" si="51"/>
        <v>#N/A</v>
      </c>
    </row>
    <row r="143" spans="19:39" x14ac:dyDescent="0.25">
      <c r="S143" s="189" t="e">
        <f t="shared" si="36"/>
        <v>#N/A</v>
      </c>
      <c r="T143" s="185" t="e">
        <f t="shared" si="37"/>
        <v>#N/A</v>
      </c>
      <c r="U143" s="185" t="e">
        <f t="shared" si="38"/>
        <v>#N/A</v>
      </c>
      <c r="V143" s="189" t="e">
        <f t="shared" si="39"/>
        <v>#N/A</v>
      </c>
      <c r="W143" s="185" t="e">
        <f t="shared" si="40"/>
        <v>#N/A</v>
      </c>
      <c r="X143" s="16" t="e">
        <f t="shared" si="41"/>
        <v>#N/A</v>
      </c>
      <c r="Y143" s="189" t="e">
        <f t="shared" si="42"/>
        <v>#N/A</v>
      </c>
      <c r="AA143" s="59"/>
      <c r="AB143" s="189" t="e">
        <f t="shared" si="43"/>
        <v>#N/A</v>
      </c>
      <c r="AD143" s="185" t="e">
        <f t="shared" si="44"/>
        <v>#N/A</v>
      </c>
      <c r="AE143" s="16" t="e">
        <f t="shared" si="45"/>
        <v>#N/A</v>
      </c>
      <c r="AF143" s="16" t="e">
        <f t="shared" si="46"/>
        <v>#N/A</v>
      </c>
      <c r="AG143" s="16" t="e">
        <f t="shared" si="47"/>
        <v>#N/A</v>
      </c>
      <c r="AH143" s="175" t="e">
        <f t="shared" si="48"/>
        <v>#N/A</v>
      </c>
      <c r="AI143" s="175" t="e">
        <f t="shared" si="52"/>
        <v>#N/A</v>
      </c>
      <c r="AJ143" s="175" t="e">
        <f t="shared" si="50"/>
        <v>#N/A</v>
      </c>
      <c r="AK143" s="175" t="e">
        <f t="shared" si="49"/>
        <v>#N/A</v>
      </c>
      <c r="AL143" s="175" t="e">
        <f t="shared" si="53"/>
        <v>#N/A</v>
      </c>
      <c r="AM143" s="175" t="e">
        <f t="shared" si="51"/>
        <v>#N/A</v>
      </c>
    </row>
    <row r="144" spans="19:39" x14ac:dyDescent="0.25">
      <c r="S144" s="189" t="e">
        <f t="shared" si="36"/>
        <v>#N/A</v>
      </c>
      <c r="T144" s="185" t="e">
        <f t="shared" si="37"/>
        <v>#N/A</v>
      </c>
      <c r="U144" s="185" t="e">
        <f t="shared" si="38"/>
        <v>#N/A</v>
      </c>
      <c r="V144" s="189" t="e">
        <f t="shared" si="39"/>
        <v>#N/A</v>
      </c>
      <c r="W144" s="185" t="e">
        <f t="shared" si="40"/>
        <v>#N/A</v>
      </c>
      <c r="X144" s="16" t="e">
        <f t="shared" si="41"/>
        <v>#N/A</v>
      </c>
      <c r="Y144" s="189" t="e">
        <f t="shared" si="42"/>
        <v>#N/A</v>
      </c>
      <c r="AA144" s="59"/>
      <c r="AB144" s="189" t="e">
        <f t="shared" si="43"/>
        <v>#N/A</v>
      </c>
      <c r="AD144" s="185" t="e">
        <f t="shared" si="44"/>
        <v>#N/A</v>
      </c>
      <c r="AE144" s="16" t="e">
        <f t="shared" si="45"/>
        <v>#N/A</v>
      </c>
      <c r="AF144" s="16" t="e">
        <f t="shared" si="46"/>
        <v>#N/A</v>
      </c>
      <c r="AG144" s="16" t="e">
        <f t="shared" si="47"/>
        <v>#N/A</v>
      </c>
      <c r="AH144" s="175" t="e">
        <f t="shared" si="48"/>
        <v>#N/A</v>
      </c>
      <c r="AI144" s="175" t="e">
        <f t="shared" si="52"/>
        <v>#N/A</v>
      </c>
      <c r="AJ144" s="175" t="e">
        <f t="shared" si="50"/>
        <v>#N/A</v>
      </c>
      <c r="AK144" s="175" t="e">
        <f t="shared" si="49"/>
        <v>#N/A</v>
      </c>
      <c r="AL144" s="175" t="e">
        <f t="shared" si="53"/>
        <v>#N/A</v>
      </c>
      <c r="AM144" s="175" t="e">
        <f t="shared" si="51"/>
        <v>#N/A</v>
      </c>
    </row>
    <row r="145" spans="19:39" x14ac:dyDescent="0.25">
      <c r="S145" s="189" t="e">
        <f t="shared" si="36"/>
        <v>#N/A</v>
      </c>
      <c r="T145" s="185" t="e">
        <f t="shared" si="37"/>
        <v>#N/A</v>
      </c>
      <c r="U145" s="185" t="e">
        <f t="shared" si="38"/>
        <v>#N/A</v>
      </c>
      <c r="V145" s="189" t="e">
        <f t="shared" si="39"/>
        <v>#N/A</v>
      </c>
      <c r="W145" s="185" t="e">
        <f t="shared" si="40"/>
        <v>#N/A</v>
      </c>
      <c r="X145" s="16" t="e">
        <f t="shared" si="41"/>
        <v>#N/A</v>
      </c>
      <c r="Y145" s="189" t="e">
        <f t="shared" si="42"/>
        <v>#N/A</v>
      </c>
      <c r="AA145" s="59"/>
      <c r="AB145" s="189" t="e">
        <f t="shared" si="43"/>
        <v>#N/A</v>
      </c>
      <c r="AD145" s="185" t="e">
        <f t="shared" si="44"/>
        <v>#N/A</v>
      </c>
      <c r="AE145" s="16" t="e">
        <f t="shared" si="45"/>
        <v>#N/A</v>
      </c>
      <c r="AF145" s="16" t="e">
        <f t="shared" si="46"/>
        <v>#N/A</v>
      </c>
      <c r="AG145" s="16" t="e">
        <f t="shared" si="47"/>
        <v>#N/A</v>
      </c>
      <c r="AH145" s="175" t="e">
        <f t="shared" si="48"/>
        <v>#N/A</v>
      </c>
      <c r="AI145" s="175" t="e">
        <f t="shared" si="52"/>
        <v>#N/A</v>
      </c>
      <c r="AJ145" s="175" t="e">
        <f t="shared" si="50"/>
        <v>#N/A</v>
      </c>
      <c r="AK145" s="175" t="e">
        <f t="shared" si="49"/>
        <v>#N/A</v>
      </c>
      <c r="AL145" s="175" t="e">
        <f t="shared" si="53"/>
        <v>#N/A</v>
      </c>
      <c r="AM145" s="175" t="e">
        <f t="shared" si="51"/>
        <v>#N/A</v>
      </c>
    </row>
    <row r="146" spans="19:39" x14ac:dyDescent="0.25">
      <c r="S146" s="189" t="e">
        <f t="shared" si="36"/>
        <v>#N/A</v>
      </c>
      <c r="T146" s="185" t="e">
        <f t="shared" si="37"/>
        <v>#N/A</v>
      </c>
      <c r="U146" s="185" t="e">
        <f t="shared" si="38"/>
        <v>#N/A</v>
      </c>
      <c r="V146" s="189" t="e">
        <f t="shared" si="39"/>
        <v>#N/A</v>
      </c>
      <c r="W146" s="185" t="e">
        <f t="shared" si="40"/>
        <v>#N/A</v>
      </c>
      <c r="X146" s="16" t="e">
        <f t="shared" si="41"/>
        <v>#N/A</v>
      </c>
      <c r="Y146" s="189" t="e">
        <f t="shared" si="42"/>
        <v>#N/A</v>
      </c>
      <c r="AA146" s="59"/>
      <c r="AB146" s="189" t="e">
        <f t="shared" si="43"/>
        <v>#N/A</v>
      </c>
      <c r="AD146" s="185" t="e">
        <f t="shared" si="44"/>
        <v>#N/A</v>
      </c>
      <c r="AE146" s="16" t="e">
        <f t="shared" si="45"/>
        <v>#N/A</v>
      </c>
      <c r="AF146" s="16" t="e">
        <f t="shared" si="46"/>
        <v>#N/A</v>
      </c>
      <c r="AG146" s="16" t="e">
        <f t="shared" si="47"/>
        <v>#N/A</v>
      </c>
      <c r="AH146" s="175" t="e">
        <f t="shared" si="48"/>
        <v>#N/A</v>
      </c>
      <c r="AI146" s="175" t="e">
        <f t="shared" si="52"/>
        <v>#N/A</v>
      </c>
      <c r="AJ146" s="175" t="e">
        <f t="shared" si="50"/>
        <v>#N/A</v>
      </c>
      <c r="AK146" s="175" t="e">
        <f t="shared" si="49"/>
        <v>#N/A</v>
      </c>
      <c r="AL146" s="175" t="e">
        <f t="shared" si="53"/>
        <v>#N/A</v>
      </c>
      <c r="AM146" s="175" t="e">
        <f t="shared" si="51"/>
        <v>#N/A</v>
      </c>
    </row>
    <row r="147" spans="19:39" x14ac:dyDescent="0.25">
      <c r="S147" s="189" t="e">
        <f t="shared" si="36"/>
        <v>#N/A</v>
      </c>
      <c r="T147" s="185" t="e">
        <f t="shared" si="37"/>
        <v>#N/A</v>
      </c>
      <c r="U147" s="185" t="e">
        <f t="shared" si="38"/>
        <v>#N/A</v>
      </c>
      <c r="V147" s="189" t="e">
        <f t="shared" si="39"/>
        <v>#N/A</v>
      </c>
      <c r="W147" s="185" t="e">
        <f t="shared" si="40"/>
        <v>#N/A</v>
      </c>
      <c r="X147" s="16" t="e">
        <f t="shared" si="41"/>
        <v>#N/A</v>
      </c>
      <c r="Y147" s="189" t="e">
        <f t="shared" si="42"/>
        <v>#N/A</v>
      </c>
      <c r="AA147" s="59"/>
      <c r="AB147" s="189" t="e">
        <f t="shared" si="43"/>
        <v>#N/A</v>
      </c>
      <c r="AD147" s="185" t="e">
        <f t="shared" si="44"/>
        <v>#N/A</v>
      </c>
      <c r="AE147" s="16" t="e">
        <f t="shared" si="45"/>
        <v>#N/A</v>
      </c>
      <c r="AF147" s="16" t="e">
        <f t="shared" si="46"/>
        <v>#N/A</v>
      </c>
      <c r="AG147" s="16" t="e">
        <f t="shared" si="47"/>
        <v>#N/A</v>
      </c>
      <c r="AH147" s="175" t="e">
        <f t="shared" si="48"/>
        <v>#N/A</v>
      </c>
      <c r="AI147" s="175" t="e">
        <f t="shared" si="52"/>
        <v>#N/A</v>
      </c>
      <c r="AJ147" s="175" t="e">
        <f t="shared" si="50"/>
        <v>#N/A</v>
      </c>
      <c r="AK147" s="175" t="e">
        <f t="shared" si="49"/>
        <v>#N/A</v>
      </c>
      <c r="AL147" s="175" t="e">
        <f t="shared" si="53"/>
        <v>#N/A</v>
      </c>
      <c r="AM147" s="175" t="e">
        <f t="shared" si="51"/>
        <v>#N/A</v>
      </c>
    </row>
    <row r="148" spans="19:39" x14ac:dyDescent="0.25">
      <c r="S148" s="189" t="e">
        <f t="shared" si="36"/>
        <v>#N/A</v>
      </c>
      <c r="T148" s="185" t="e">
        <f t="shared" si="37"/>
        <v>#N/A</v>
      </c>
      <c r="U148" s="185" t="e">
        <f t="shared" si="38"/>
        <v>#N/A</v>
      </c>
      <c r="V148" s="189" t="e">
        <f t="shared" si="39"/>
        <v>#N/A</v>
      </c>
      <c r="W148" s="185" t="e">
        <f t="shared" si="40"/>
        <v>#N/A</v>
      </c>
      <c r="X148" s="16" t="e">
        <f t="shared" si="41"/>
        <v>#N/A</v>
      </c>
      <c r="Y148" s="189" t="e">
        <f t="shared" si="42"/>
        <v>#N/A</v>
      </c>
      <c r="AA148" s="59"/>
      <c r="AB148" s="189" t="e">
        <f t="shared" si="43"/>
        <v>#N/A</v>
      </c>
      <c r="AD148" s="185" t="e">
        <f t="shared" si="44"/>
        <v>#N/A</v>
      </c>
      <c r="AE148" s="16" t="e">
        <f t="shared" si="45"/>
        <v>#N/A</v>
      </c>
      <c r="AF148" s="16" t="e">
        <f t="shared" si="46"/>
        <v>#N/A</v>
      </c>
      <c r="AG148" s="16" t="e">
        <f t="shared" si="47"/>
        <v>#N/A</v>
      </c>
      <c r="AH148" s="175" t="e">
        <f t="shared" si="48"/>
        <v>#N/A</v>
      </c>
      <c r="AI148" s="175" t="e">
        <f t="shared" si="52"/>
        <v>#N/A</v>
      </c>
      <c r="AJ148" s="175" t="e">
        <f t="shared" si="50"/>
        <v>#N/A</v>
      </c>
      <c r="AK148" s="175" t="e">
        <f t="shared" si="49"/>
        <v>#N/A</v>
      </c>
      <c r="AL148" s="175" t="e">
        <f t="shared" si="53"/>
        <v>#N/A</v>
      </c>
      <c r="AM148" s="175" t="e">
        <f t="shared" si="51"/>
        <v>#N/A</v>
      </c>
    </row>
    <row r="149" spans="19:39" x14ac:dyDescent="0.25">
      <c r="S149" s="189" t="e">
        <f t="shared" si="36"/>
        <v>#N/A</v>
      </c>
      <c r="T149" s="185" t="e">
        <f t="shared" si="37"/>
        <v>#N/A</v>
      </c>
      <c r="U149" s="185" t="e">
        <f t="shared" si="38"/>
        <v>#N/A</v>
      </c>
      <c r="V149" s="189" t="e">
        <f t="shared" si="39"/>
        <v>#N/A</v>
      </c>
      <c r="W149" s="185" t="e">
        <f t="shared" si="40"/>
        <v>#N/A</v>
      </c>
      <c r="X149" s="16" t="e">
        <f t="shared" si="41"/>
        <v>#N/A</v>
      </c>
      <c r="Y149" s="189" t="e">
        <f t="shared" si="42"/>
        <v>#N/A</v>
      </c>
      <c r="AA149" s="59"/>
      <c r="AB149" s="189" t="e">
        <f t="shared" si="43"/>
        <v>#N/A</v>
      </c>
      <c r="AD149" s="185" t="e">
        <f t="shared" si="44"/>
        <v>#N/A</v>
      </c>
      <c r="AE149" s="16" t="e">
        <f t="shared" si="45"/>
        <v>#N/A</v>
      </c>
      <c r="AF149" s="16" t="e">
        <f t="shared" si="46"/>
        <v>#N/A</v>
      </c>
      <c r="AG149" s="16" t="e">
        <f t="shared" si="47"/>
        <v>#N/A</v>
      </c>
      <c r="AH149" s="175" t="e">
        <f t="shared" si="48"/>
        <v>#N/A</v>
      </c>
      <c r="AI149" s="175" t="e">
        <f t="shared" si="52"/>
        <v>#N/A</v>
      </c>
      <c r="AJ149" s="175" t="e">
        <f t="shared" si="50"/>
        <v>#N/A</v>
      </c>
      <c r="AK149" s="175" t="e">
        <f t="shared" si="49"/>
        <v>#N/A</v>
      </c>
      <c r="AL149" s="175" t="e">
        <f t="shared" si="53"/>
        <v>#N/A</v>
      </c>
      <c r="AM149" s="175" t="e">
        <f t="shared" si="51"/>
        <v>#N/A</v>
      </c>
    </row>
    <row r="150" spans="19:39" x14ac:dyDescent="0.25">
      <c r="S150" s="189" t="e">
        <f t="shared" si="36"/>
        <v>#N/A</v>
      </c>
      <c r="T150" s="185" t="e">
        <f t="shared" si="37"/>
        <v>#N/A</v>
      </c>
      <c r="U150" s="185" t="e">
        <f t="shared" si="38"/>
        <v>#N/A</v>
      </c>
      <c r="V150" s="189" t="e">
        <f t="shared" si="39"/>
        <v>#N/A</v>
      </c>
      <c r="W150" s="185" t="e">
        <f t="shared" si="40"/>
        <v>#N/A</v>
      </c>
      <c r="X150" s="16" t="e">
        <f t="shared" si="41"/>
        <v>#N/A</v>
      </c>
      <c r="Y150" s="189" t="e">
        <f t="shared" si="42"/>
        <v>#N/A</v>
      </c>
      <c r="AA150" s="59"/>
      <c r="AB150" s="189" t="e">
        <f t="shared" si="43"/>
        <v>#N/A</v>
      </c>
      <c r="AD150" s="185" t="e">
        <f t="shared" si="44"/>
        <v>#N/A</v>
      </c>
      <c r="AE150" s="16" t="e">
        <f t="shared" si="45"/>
        <v>#N/A</v>
      </c>
      <c r="AF150" s="16" t="e">
        <f t="shared" si="46"/>
        <v>#N/A</v>
      </c>
      <c r="AG150" s="16" t="e">
        <f t="shared" si="47"/>
        <v>#N/A</v>
      </c>
      <c r="AH150" s="175" t="e">
        <f t="shared" si="48"/>
        <v>#N/A</v>
      </c>
      <c r="AI150" s="175" t="e">
        <f t="shared" si="52"/>
        <v>#N/A</v>
      </c>
      <c r="AJ150" s="175" t="e">
        <f t="shared" si="50"/>
        <v>#N/A</v>
      </c>
      <c r="AK150" s="175" t="e">
        <f t="shared" si="49"/>
        <v>#N/A</v>
      </c>
      <c r="AL150" s="175" t="e">
        <f t="shared" si="53"/>
        <v>#N/A</v>
      </c>
      <c r="AM150" s="175" t="e">
        <f t="shared" si="51"/>
        <v>#N/A</v>
      </c>
    </row>
    <row r="151" spans="19:39" x14ac:dyDescent="0.25">
      <c r="S151" s="189" t="e">
        <f t="shared" si="36"/>
        <v>#N/A</v>
      </c>
      <c r="T151" s="185" t="e">
        <f t="shared" si="37"/>
        <v>#N/A</v>
      </c>
      <c r="U151" s="185" t="e">
        <f t="shared" si="38"/>
        <v>#N/A</v>
      </c>
      <c r="V151" s="189" t="e">
        <f t="shared" si="39"/>
        <v>#N/A</v>
      </c>
      <c r="W151" s="185" t="e">
        <f t="shared" si="40"/>
        <v>#N/A</v>
      </c>
      <c r="X151" s="16" t="e">
        <f t="shared" si="41"/>
        <v>#N/A</v>
      </c>
      <c r="Y151" s="189" t="e">
        <f t="shared" si="42"/>
        <v>#N/A</v>
      </c>
      <c r="AA151" s="59"/>
      <c r="AB151" s="189" t="e">
        <f t="shared" si="43"/>
        <v>#N/A</v>
      </c>
      <c r="AD151" s="185" t="e">
        <f t="shared" si="44"/>
        <v>#N/A</v>
      </c>
      <c r="AE151" s="16" t="e">
        <f t="shared" si="45"/>
        <v>#N/A</v>
      </c>
      <c r="AF151" s="16" t="e">
        <f t="shared" si="46"/>
        <v>#N/A</v>
      </c>
      <c r="AG151" s="16" t="e">
        <f t="shared" si="47"/>
        <v>#N/A</v>
      </c>
      <c r="AH151" s="175" t="e">
        <f t="shared" si="48"/>
        <v>#N/A</v>
      </c>
      <c r="AI151" s="175" t="e">
        <f t="shared" si="52"/>
        <v>#N/A</v>
      </c>
      <c r="AJ151" s="175" t="e">
        <f t="shared" si="50"/>
        <v>#N/A</v>
      </c>
      <c r="AK151" s="175" t="e">
        <f t="shared" si="49"/>
        <v>#N/A</v>
      </c>
      <c r="AL151" s="175" t="e">
        <f t="shared" si="53"/>
        <v>#N/A</v>
      </c>
      <c r="AM151" s="175" t="e">
        <f t="shared" si="51"/>
        <v>#N/A</v>
      </c>
    </row>
    <row r="152" spans="19:39" x14ac:dyDescent="0.25">
      <c r="S152" s="189" t="e">
        <f t="shared" si="36"/>
        <v>#N/A</v>
      </c>
      <c r="T152" s="185" t="e">
        <f t="shared" si="37"/>
        <v>#N/A</v>
      </c>
      <c r="U152" s="185" t="e">
        <f t="shared" si="38"/>
        <v>#N/A</v>
      </c>
      <c r="V152" s="189" t="e">
        <f t="shared" si="39"/>
        <v>#N/A</v>
      </c>
      <c r="W152" s="185" t="e">
        <f t="shared" si="40"/>
        <v>#N/A</v>
      </c>
      <c r="X152" s="16" t="e">
        <f t="shared" si="41"/>
        <v>#N/A</v>
      </c>
      <c r="Y152" s="189" t="e">
        <f t="shared" si="42"/>
        <v>#N/A</v>
      </c>
      <c r="AA152" s="59"/>
      <c r="AB152" s="189" t="e">
        <f t="shared" si="43"/>
        <v>#N/A</v>
      </c>
      <c r="AD152" s="185" t="e">
        <f t="shared" si="44"/>
        <v>#N/A</v>
      </c>
      <c r="AE152" s="16" t="e">
        <f t="shared" si="45"/>
        <v>#N/A</v>
      </c>
      <c r="AF152" s="16" t="e">
        <f t="shared" si="46"/>
        <v>#N/A</v>
      </c>
      <c r="AG152" s="16" t="e">
        <f t="shared" si="47"/>
        <v>#N/A</v>
      </c>
      <c r="AH152" s="175" t="e">
        <f t="shared" si="48"/>
        <v>#N/A</v>
      </c>
      <c r="AI152" s="175" t="e">
        <f t="shared" si="52"/>
        <v>#N/A</v>
      </c>
      <c r="AJ152" s="175" t="e">
        <f t="shared" si="50"/>
        <v>#N/A</v>
      </c>
      <c r="AK152" s="175" t="e">
        <f t="shared" si="49"/>
        <v>#N/A</v>
      </c>
      <c r="AL152" s="175" t="e">
        <f t="shared" si="53"/>
        <v>#N/A</v>
      </c>
      <c r="AM152" s="175" t="e">
        <f t="shared" si="51"/>
        <v>#N/A</v>
      </c>
    </row>
    <row r="153" spans="19:39" x14ac:dyDescent="0.25">
      <c r="S153" s="189" t="e">
        <f t="shared" si="36"/>
        <v>#N/A</v>
      </c>
      <c r="T153" s="185" t="e">
        <f t="shared" si="37"/>
        <v>#N/A</v>
      </c>
      <c r="U153" s="185" t="e">
        <f t="shared" si="38"/>
        <v>#N/A</v>
      </c>
      <c r="V153" s="189" t="e">
        <f t="shared" si="39"/>
        <v>#N/A</v>
      </c>
      <c r="W153" s="185" t="e">
        <f t="shared" si="40"/>
        <v>#N/A</v>
      </c>
      <c r="X153" s="16" t="e">
        <f t="shared" si="41"/>
        <v>#N/A</v>
      </c>
      <c r="Y153" s="189" t="e">
        <f t="shared" si="42"/>
        <v>#N/A</v>
      </c>
      <c r="AA153" s="59"/>
      <c r="AB153" s="189" t="e">
        <f t="shared" si="43"/>
        <v>#N/A</v>
      </c>
      <c r="AD153" s="185" t="e">
        <f t="shared" si="44"/>
        <v>#N/A</v>
      </c>
      <c r="AE153" s="16" t="e">
        <f t="shared" si="45"/>
        <v>#N/A</v>
      </c>
      <c r="AF153" s="16" t="e">
        <f t="shared" si="46"/>
        <v>#N/A</v>
      </c>
      <c r="AG153" s="16" t="e">
        <f t="shared" si="47"/>
        <v>#N/A</v>
      </c>
      <c r="AH153" s="175" t="e">
        <f t="shared" si="48"/>
        <v>#N/A</v>
      </c>
      <c r="AI153" s="175" t="e">
        <f t="shared" si="52"/>
        <v>#N/A</v>
      </c>
      <c r="AJ153" s="175" t="e">
        <f t="shared" si="50"/>
        <v>#N/A</v>
      </c>
      <c r="AK153" s="175" t="e">
        <f t="shared" si="49"/>
        <v>#N/A</v>
      </c>
      <c r="AL153" s="175" t="e">
        <f t="shared" si="53"/>
        <v>#N/A</v>
      </c>
      <c r="AM153" s="175" t="e">
        <f t="shared" si="51"/>
        <v>#N/A</v>
      </c>
    </row>
    <row r="154" spans="19:39" x14ac:dyDescent="0.25">
      <c r="S154" s="189" t="e">
        <f t="shared" si="36"/>
        <v>#N/A</v>
      </c>
      <c r="T154" s="185" t="e">
        <f t="shared" si="37"/>
        <v>#N/A</v>
      </c>
      <c r="U154" s="185" t="e">
        <f t="shared" si="38"/>
        <v>#N/A</v>
      </c>
      <c r="V154" s="189" t="e">
        <f t="shared" si="39"/>
        <v>#N/A</v>
      </c>
      <c r="W154" s="185" t="e">
        <f t="shared" si="40"/>
        <v>#N/A</v>
      </c>
      <c r="X154" s="16" t="e">
        <f t="shared" si="41"/>
        <v>#N/A</v>
      </c>
      <c r="Y154" s="189" t="e">
        <f t="shared" si="42"/>
        <v>#N/A</v>
      </c>
      <c r="AA154" s="59"/>
      <c r="AB154" s="189" t="e">
        <f t="shared" si="43"/>
        <v>#N/A</v>
      </c>
      <c r="AD154" s="185" t="e">
        <f t="shared" si="44"/>
        <v>#N/A</v>
      </c>
      <c r="AE154" s="16" t="e">
        <f t="shared" si="45"/>
        <v>#N/A</v>
      </c>
      <c r="AF154" s="16" t="e">
        <f t="shared" si="46"/>
        <v>#N/A</v>
      </c>
      <c r="AG154" s="16" t="e">
        <f t="shared" si="47"/>
        <v>#N/A</v>
      </c>
      <c r="AH154" s="175" t="e">
        <f t="shared" si="48"/>
        <v>#N/A</v>
      </c>
      <c r="AI154" s="175" t="e">
        <f t="shared" si="52"/>
        <v>#N/A</v>
      </c>
      <c r="AJ154" s="175" t="e">
        <f t="shared" si="50"/>
        <v>#N/A</v>
      </c>
      <c r="AK154" s="175" t="e">
        <f t="shared" si="49"/>
        <v>#N/A</v>
      </c>
      <c r="AL154" s="175" t="e">
        <f t="shared" si="53"/>
        <v>#N/A</v>
      </c>
      <c r="AM154" s="175" t="e">
        <f t="shared" si="51"/>
        <v>#N/A</v>
      </c>
    </row>
    <row r="155" spans="19:39" x14ac:dyDescent="0.25">
      <c r="S155" s="189" t="e">
        <f t="shared" si="36"/>
        <v>#N/A</v>
      </c>
      <c r="T155" s="185" t="e">
        <f t="shared" si="37"/>
        <v>#N/A</v>
      </c>
      <c r="U155" s="185" t="e">
        <f t="shared" si="38"/>
        <v>#N/A</v>
      </c>
      <c r="V155" s="189" t="e">
        <f t="shared" si="39"/>
        <v>#N/A</v>
      </c>
      <c r="W155" s="185" t="e">
        <f t="shared" si="40"/>
        <v>#N/A</v>
      </c>
      <c r="X155" s="16" t="e">
        <f t="shared" si="41"/>
        <v>#N/A</v>
      </c>
      <c r="Y155" s="189" t="e">
        <f t="shared" si="42"/>
        <v>#N/A</v>
      </c>
      <c r="AA155" s="59"/>
      <c r="AB155" s="189" t="e">
        <f t="shared" si="43"/>
        <v>#N/A</v>
      </c>
      <c r="AD155" s="185" t="e">
        <f t="shared" si="44"/>
        <v>#N/A</v>
      </c>
      <c r="AE155" s="16" t="e">
        <f t="shared" si="45"/>
        <v>#N/A</v>
      </c>
      <c r="AF155" s="16" t="e">
        <f t="shared" si="46"/>
        <v>#N/A</v>
      </c>
      <c r="AG155" s="16" t="e">
        <f t="shared" si="47"/>
        <v>#N/A</v>
      </c>
      <c r="AH155" s="175" t="e">
        <f t="shared" si="48"/>
        <v>#N/A</v>
      </c>
      <c r="AI155" s="175" t="e">
        <f t="shared" si="52"/>
        <v>#N/A</v>
      </c>
      <c r="AJ155" s="175" t="e">
        <f t="shared" si="50"/>
        <v>#N/A</v>
      </c>
      <c r="AK155" s="175" t="e">
        <f t="shared" si="49"/>
        <v>#N/A</v>
      </c>
      <c r="AL155" s="175" t="e">
        <f t="shared" si="53"/>
        <v>#N/A</v>
      </c>
      <c r="AM155" s="175" t="e">
        <f t="shared" si="51"/>
        <v>#N/A</v>
      </c>
    </row>
    <row r="156" spans="19:39" x14ac:dyDescent="0.25">
      <c r="S156" s="189" t="e">
        <f t="shared" si="36"/>
        <v>#N/A</v>
      </c>
      <c r="T156" s="185" t="e">
        <f t="shared" si="37"/>
        <v>#N/A</v>
      </c>
      <c r="U156" s="185" t="e">
        <f t="shared" si="38"/>
        <v>#N/A</v>
      </c>
      <c r="V156" s="189" t="e">
        <f t="shared" si="39"/>
        <v>#N/A</v>
      </c>
      <c r="W156" s="185" t="e">
        <f t="shared" si="40"/>
        <v>#N/A</v>
      </c>
      <c r="X156" s="16" t="e">
        <f t="shared" si="41"/>
        <v>#N/A</v>
      </c>
      <c r="Y156" s="189" t="e">
        <f t="shared" si="42"/>
        <v>#N/A</v>
      </c>
      <c r="AA156" s="59"/>
      <c r="AB156" s="189" t="e">
        <f t="shared" si="43"/>
        <v>#N/A</v>
      </c>
      <c r="AD156" s="185" t="e">
        <f t="shared" si="44"/>
        <v>#N/A</v>
      </c>
      <c r="AE156" s="16" t="e">
        <f t="shared" si="45"/>
        <v>#N/A</v>
      </c>
      <c r="AF156" s="16" t="e">
        <f t="shared" si="46"/>
        <v>#N/A</v>
      </c>
      <c r="AG156" s="16" t="e">
        <f t="shared" si="47"/>
        <v>#N/A</v>
      </c>
      <c r="AH156" s="175" t="e">
        <f t="shared" si="48"/>
        <v>#N/A</v>
      </c>
      <c r="AI156" s="175" t="e">
        <f t="shared" si="52"/>
        <v>#N/A</v>
      </c>
      <c r="AJ156" s="175" t="e">
        <f t="shared" si="50"/>
        <v>#N/A</v>
      </c>
      <c r="AK156" s="175" t="e">
        <f t="shared" si="49"/>
        <v>#N/A</v>
      </c>
      <c r="AL156" s="175" t="e">
        <f t="shared" si="53"/>
        <v>#N/A</v>
      </c>
      <c r="AM156" s="175" t="e">
        <f t="shared" si="51"/>
        <v>#N/A</v>
      </c>
    </row>
    <row r="157" spans="19:39" x14ac:dyDescent="0.25">
      <c r="S157" s="189" t="e">
        <f t="shared" si="36"/>
        <v>#N/A</v>
      </c>
      <c r="T157" s="185" t="e">
        <f t="shared" si="37"/>
        <v>#N/A</v>
      </c>
      <c r="U157" s="185" t="e">
        <f t="shared" si="38"/>
        <v>#N/A</v>
      </c>
      <c r="V157" s="189" t="e">
        <f t="shared" si="39"/>
        <v>#N/A</v>
      </c>
      <c r="W157" s="185" t="e">
        <f t="shared" si="40"/>
        <v>#N/A</v>
      </c>
      <c r="X157" s="16" t="e">
        <f t="shared" si="41"/>
        <v>#N/A</v>
      </c>
      <c r="Y157" s="189" t="e">
        <f t="shared" si="42"/>
        <v>#N/A</v>
      </c>
      <c r="AA157" s="59"/>
      <c r="AB157" s="189" t="e">
        <f t="shared" si="43"/>
        <v>#N/A</v>
      </c>
      <c r="AD157" s="185" t="e">
        <f t="shared" si="44"/>
        <v>#N/A</v>
      </c>
      <c r="AE157" s="16" t="e">
        <f t="shared" si="45"/>
        <v>#N/A</v>
      </c>
      <c r="AF157" s="16" t="e">
        <f t="shared" si="46"/>
        <v>#N/A</v>
      </c>
      <c r="AG157" s="16" t="e">
        <f t="shared" si="47"/>
        <v>#N/A</v>
      </c>
      <c r="AH157" s="175" t="e">
        <f t="shared" si="48"/>
        <v>#N/A</v>
      </c>
      <c r="AI157" s="175" t="e">
        <f t="shared" si="52"/>
        <v>#N/A</v>
      </c>
      <c r="AJ157" s="175" t="e">
        <f t="shared" si="50"/>
        <v>#N/A</v>
      </c>
      <c r="AK157" s="175" t="e">
        <f t="shared" si="49"/>
        <v>#N/A</v>
      </c>
      <c r="AL157" s="175" t="e">
        <f t="shared" si="53"/>
        <v>#N/A</v>
      </c>
      <c r="AM157" s="175" t="e">
        <f t="shared" si="51"/>
        <v>#N/A</v>
      </c>
    </row>
    <row r="158" spans="19:39" x14ac:dyDescent="0.25">
      <c r="S158" s="189" t="e">
        <f t="shared" si="36"/>
        <v>#N/A</v>
      </c>
      <c r="T158" s="185" t="e">
        <f t="shared" si="37"/>
        <v>#N/A</v>
      </c>
      <c r="U158" s="185" t="e">
        <f t="shared" si="38"/>
        <v>#N/A</v>
      </c>
      <c r="V158" s="189" t="e">
        <f t="shared" si="39"/>
        <v>#N/A</v>
      </c>
      <c r="W158" s="185" t="e">
        <f t="shared" si="40"/>
        <v>#N/A</v>
      </c>
      <c r="X158" s="16" t="e">
        <f t="shared" si="41"/>
        <v>#N/A</v>
      </c>
      <c r="Y158" s="189" t="e">
        <f t="shared" si="42"/>
        <v>#N/A</v>
      </c>
      <c r="AA158" s="59"/>
      <c r="AB158" s="189" t="e">
        <f t="shared" si="43"/>
        <v>#N/A</v>
      </c>
      <c r="AD158" s="185" t="e">
        <f t="shared" si="44"/>
        <v>#N/A</v>
      </c>
      <c r="AE158" s="16" t="e">
        <f t="shared" si="45"/>
        <v>#N/A</v>
      </c>
      <c r="AF158" s="16" t="e">
        <f t="shared" si="46"/>
        <v>#N/A</v>
      </c>
      <c r="AG158" s="16" t="e">
        <f t="shared" si="47"/>
        <v>#N/A</v>
      </c>
      <c r="AH158" s="175" t="e">
        <f t="shared" si="48"/>
        <v>#N/A</v>
      </c>
      <c r="AI158" s="175" t="e">
        <f t="shared" si="52"/>
        <v>#N/A</v>
      </c>
      <c r="AJ158" s="175" t="e">
        <f t="shared" si="50"/>
        <v>#N/A</v>
      </c>
      <c r="AK158" s="175" t="e">
        <f t="shared" si="49"/>
        <v>#N/A</v>
      </c>
      <c r="AL158" s="175" t="e">
        <f t="shared" si="53"/>
        <v>#N/A</v>
      </c>
      <c r="AM158" s="175" t="e">
        <f t="shared" si="51"/>
        <v>#N/A</v>
      </c>
    </row>
    <row r="159" spans="19:39" x14ac:dyDescent="0.25">
      <c r="S159" s="189" t="e">
        <f t="shared" si="36"/>
        <v>#N/A</v>
      </c>
      <c r="T159" s="185" t="e">
        <f t="shared" si="37"/>
        <v>#N/A</v>
      </c>
      <c r="U159" s="185" t="e">
        <f t="shared" si="38"/>
        <v>#N/A</v>
      </c>
      <c r="V159" s="189" t="e">
        <f t="shared" si="39"/>
        <v>#N/A</v>
      </c>
      <c r="W159" s="185" t="e">
        <f t="shared" si="40"/>
        <v>#N/A</v>
      </c>
      <c r="X159" s="16" t="e">
        <f t="shared" si="41"/>
        <v>#N/A</v>
      </c>
      <c r="Y159" s="189" t="e">
        <f t="shared" si="42"/>
        <v>#N/A</v>
      </c>
      <c r="AA159" s="59"/>
      <c r="AB159" s="189" t="e">
        <f t="shared" si="43"/>
        <v>#N/A</v>
      </c>
      <c r="AD159" s="185" t="e">
        <f t="shared" si="44"/>
        <v>#N/A</v>
      </c>
      <c r="AE159" s="16" t="e">
        <f t="shared" si="45"/>
        <v>#N/A</v>
      </c>
      <c r="AF159" s="16" t="e">
        <f t="shared" si="46"/>
        <v>#N/A</v>
      </c>
      <c r="AG159" s="16" t="e">
        <f t="shared" si="47"/>
        <v>#N/A</v>
      </c>
      <c r="AH159" s="175" t="e">
        <f t="shared" si="48"/>
        <v>#N/A</v>
      </c>
      <c r="AI159" s="175" t="e">
        <f t="shared" si="52"/>
        <v>#N/A</v>
      </c>
      <c r="AJ159" s="175" t="e">
        <f t="shared" si="50"/>
        <v>#N/A</v>
      </c>
      <c r="AK159" s="175" t="e">
        <f t="shared" si="49"/>
        <v>#N/A</v>
      </c>
      <c r="AL159" s="175" t="e">
        <f t="shared" si="53"/>
        <v>#N/A</v>
      </c>
      <c r="AM159" s="175" t="e">
        <f t="shared" si="51"/>
        <v>#N/A</v>
      </c>
    </row>
    <row r="160" spans="19:39" x14ac:dyDescent="0.25">
      <c r="S160" s="189" t="e">
        <f t="shared" si="36"/>
        <v>#N/A</v>
      </c>
      <c r="T160" s="185" t="e">
        <f t="shared" si="37"/>
        <v>#N/A</v>
      </c>
      <c r="U160" s="185" t="e">
        <f t="shared" si="38"/>
        <v>#N/A</v>
      </c>
      <c r="V160" s="189" t="e">
        <f t="shared" si="39"/>
        <v>#N/A</v>
      </c>
      <c r="W160" s="185" t="e">
        <f t="shared" si="40"/>
        <v>#N/A</v>
      </c>
      <c r="X160" s="16" t="e">
        <f t="shared" si="41"/>
        <v>#N/A</v>
      </c>
      <c r="Y160" s="189" t="e">
        <f t="shared" si="42"/>
        <v>#N/A</v>
      </c>
      <c r="AA160" s="59"/>
      <c r="AB160" s="189" t="e">
        <f t="shared" si="43"/>
        <v>#N/A</v>
      </c>
      <c r="AD160" s="185" t="e">
        <f t="shared" si="44"/>
        <v>#N/A</v>
      </c>
      <c r="AE160" s="16" t="e">
        <f t="shared" si="45"/>
        <v>#N/A</v>
      </c>
      <c r="AF160" s="16" t="e">
        <f t="shared" si="46"/>
        <v>#N/A</v>
      </c>
      <c r="AG160" s="16" t="e">
        <f t="shared" si="47"/>
        <v>#N/A</v>
      </c>
      <c r="AH160" s="175" t="e">
        <f t="shared" si="48"/>
        <v>#N/A</v>
      </c>
      <c r="AI160" s="175" t="e">
        <f t="shared" si="52"/>
        <v>#N/A</v>
      </c>
      <c r="AJ160" s="175" t="e">
        <f t="shared" si="50"/>
        <v>#N/A</v>
      </c>
      <c r="AK160" s="175" t="e">
        <f t="shared" si="49"/>
        <v>#N/A</v>
      </c>
      <c r="AL160" s="175" t="e">
        <f t="shared" si="53"/>
        <v>#N/A</v>
      </c>
      <c r="AM160" s="175" t="e">
        <f t="shared" si="51"/>
        <v>#N/A</v>
      </c>
    </row>
    <row r="161" spans="19:39" x14ac:dyDescent="0.25">
      <c r="S161" s="189" t="e">
        <f t="shared" si="36"/>
        <v>#N/A</v>
      </c>
      <c r="T161" s="185" t="e">
        <f t="shared" si="37"/>
        <v>#N/A</v>
      </c>
      <c r="U161" s="185" t="e">
        <f t="shared" si="38"/>
        <v>#N/A</v>
      </c>
      <c r="V161" s="189" t="e">
        <f t="shared" si="39"/>
        <v>#N/A</v>
      </c>
      <c r="W161" s="185" t="e">
        <f t="shared" si="40"/>
        <v>#N/A</v>
      </c>
      <c r="X161" s="16" t="e">
        <f t="shared" si="41"/>
        <v>#N/A</v>
      </c>
      <c r="Y161" s="189" t="e">
        <f t="shared" si="42"/>
        <v>#N/A</v>
      </c>
      <c r="AA161" s="59"/>
      <c r="AB161" s="189" t="e">
        <f t="shared" si="43"/>
        <v>#N/A</v>
      </c>
      <c r="AD161" s="185" t="e">
        <f t="shared" si="44"/>
        <v>#N/A</v>
      </c>
      <c r="AE161" s="16" t="e">
        <f t="shared" si="45"/>
        <v>#N/A</v>
      </c>
      <c r="AF161" s="16" t="e">
        <f t="shared" si="46"/>
        <v>#N/A</v>
      </c>
      <c r="AG161" s="16" t="e">
        <f t="shared" si="47"/>
        <v>#N/A</v>
      </c>
      <c r="AH161" s="175" t="e">
        <f t="shared" si="48"/>
        <v>#N/A</v>
      </c>
      <c r="AI161" s="175" t="e">
        <f t="shared" si="52"/>
        <v>#N/A</v>
      </c>
      <c r="AJ161" s="175" t="e">
        <f t="shared" si="50"/>
        <v>#N/A</v>
      </c>
      <c r="AK161" s="175" t="e">
        <f t="shared" si="49"/>
        <v>#N/A</v>
      </c>
      <c r="AL161" s="175" t="e">
        <f t="shared" si="53"/>
        <v>#N/A</v>
      </c>
      <c r="AM161" s="175" t="e">
        <f t="shared" si="51"/>
        <v>#N/A</v>
      </c>
    </row>
    <row r="162" spans="19:39" x14ac:dyDescent="0.25">
      <c r="S162" s="189" t="e">
        <f t="shared" si="36"/>
        <v>#N/A</v>
      </c>
      <c r="T162" s="185" t="e">
        <f t="shared" si="37"/>
        <v>#N/A</v>
      </c>
      <c r="U162" s="185" t="e">
        <f t="shared" si="38"/>
        <v>#N/A</v>
      </c>
      <c r="V162" s="189" t="e">
        <f t="shared" si="39"/>
        <v>#N/A</v>
      </c>
      <c r="W162" s="185" t="e">
        <f t="shared" si="40"/>
        <v>#N/A</v>
      </c>
      <c r="X162" s="16" t="e">
        <f t="shared" si="41"/>
        <v>#N/A</v>
      </c>
      <c r="Y162" s="189" t="e">
        <f t="shared" si="42"/>
        <v>#N/A</v>
      </c>
      <c r="AA162" s="59"/>
      <c r="AB162" s="189" t="e">
        <f t="shared" si="43"/>
        <v>#N/A</v>
      </c>
      <c r="AD162" s="185" t="e">
        <f t="shared" si="44"/>
        <v>#N/A</v>
      </c>
      <c r="AE162" s="16" t="e">
        <f t="shared" si="45"/>
        <v>#N/A</v>
      </c>
      <c r="AF162" s="16" t="e">
        <f t="shared" si="46"/>
        <v>#N/A</v>
      </c>
      <c r="AG162" s="16" t="e">
        <f t="shared" si="47"/>
        <v>#N/A</v>
      </c>
      <c r="AH162" s="175" t="e">
        <f t="shared" si="48"/>
        <v>#N/A</v>
      </c>
      <c r="AI162" s="175" t="e">
        <f t="shared" si="52"/>
        <v>#N/A</v>
      </c>
      <c r="AJ162" s="175" t="e">
        <f t="shared" si="50"/>
        <v>#N/A</v>
      </c>
      <c r="AK162" s="175" t="e">
        <f t="shared" si="49"/>
        <v>#N/A</v>
      </c>
      <c r="AL162" s="175" t="e">
        <f t="shared" si="53"/>
        <v>#N/A</v>
      </c>
      <c r="AM162" s="175" t="e">
        <f t="shared" si="51"/>
        <v>#N/A</v>
      </c>
    </row>
    <row r="163" spans="19:39" x14ac:dyDescent="0.25">
      <c r="S163" s="189" t="e">
        <f t="shared" si="36"/>
        <v>#N/A</v>
      </c>
      <c r="T163" s="185" t="e">
        <f t="shared" si="37"/>
        <v>#N/A</v>
      </c>
      <c r="U163" s="185" t="e">
        <f t="shared" si="38"/>
        <v>#N/A</v>
      </c>
      <c r="V163" s="189" t="e">
        <f t="shared" si="39"/>
        <v>#N/A</v>
      </c>
      <c r="W163" s="185" t="e">
        <f t="shared" si="40"/>
        <v>#N/A</v>
      </c>
      <c r="X163" s="16" t="e">
        <f t="shared" si="41"/>
        <v>#N/A</v>
      </c>
      <c r="Y163" s="189" t="e">
        <f t="shared" si="42"/>
        <v>#N/A</v>
      </c>
      <c r="AA163" s="59"/>
      <c r="AB163" s="189" t="e">
        <f t="shared" si="43"/>
        <v>#N/A</v>
      </c>
      <c r="AD163" s="185" t="e">
        <f t="shared" si="44"/>
        <v>#N/A</v>
      </c>
      <c r="AE163" s="16" t="e">
        <f t="shared" si="45"/>
        <v>#N/A</v>
      </c>
      <c r="AF163" s="16" t="e">
        <f t="shared" si="46"/>
        <v>#N/A</v>
      </c>
      <c r="AG163" s="16" t="e">
        <f t="shared" si="47"/>
        <v>#N/A</v>
      </c>
      <c r="AH163" s="175" t="e">
        <f t="shared" si="48"/>
        <v>#N/A</v>
      </c>
      <c r="AI163" s="175" t="e">
        <f t="shared" si="52"/>
        <v>#N/A</v>
      </c>
      <c r="AJ163" s="175" t="e">
        <f t="shared" si="50"/>
        <v>#N/A</v>
      </c>
      <c r="AK163" s="175" t="e">
        <f t="shared" si="49"/>
        <v>#N/A</v>
      </c>
      <c r="AL163" s="175" t="e">
        <f t="shared" si="53"/>
        <v>#N/A</v>
      </c>
      <c r="AM163" s="175" t="e">
        <f t="shared" si="51"/>
        <v>#N/A</v>
      </c>
    </row>
    <row r="164" spans="19:39" x14ac:dyDescent="0.25">
      <c r="S164" s="189" t="e">
        <f t="shared" si="36"/>
        <v>#N/A</v>
      </c>
      <c r="T164" s="185" t="e">
        <f t="shared" si="37"/>
        <v>#N/A</v>
      </c>
      <c r="U164" s="185" t="e">
        <f t="shared" si="38"/>
        <v>#N/A</v>
      </c>
      <c r="V164" s="189" t="e">
        <f t="shared" si="39"/>
        <v>#N/A</v>
      </c>
      <c r="W164" s="185" t="e">
        <f t="shared" si="40"/>
        <v>#N/A</v>
      </c>
      <c r="X164" s="16" t="e">
        <f t="shared" si="41"/>
        <v>#N/A</v>
      </c>
      <c r="Y164" s="189" t="e">
        <f t="shared" si="42"/>
        <v>#N/A</v>
      </c>
      <c r="AA164" s="59"/>
      <c r="AB164" s="189" t="e">
        <f t="shared" si="43"/>
        <v>#N/A</v>
      </c>
      <c r="AD164" s="185" t="e">
        <f t="shared" si="44"/>
        <v>#N/A</v>
      </c>
      <c r="AE164" s="16" t="e">
        <f t="shared" si="45"/>
        <v>#N/A</v>
      </c>
      <c r="AF164" s="16" t="e">
        <f t="shared" si="46"/>
        <v>#N/A</v>
      </c>
      <c r="AG164" s="16" t="e">
        <f t="shared" si="47"/>
        <v>#N/A</v>
      </c>
      <c r="AH164" s="175" t="e">
        <f t="shared" si="48"/>
        <v>#N/A</v>
      </c>
      <c r="AI164" s="175" t="e">
        <f t="shared" si="52"/>
        <v>#N/A</v>
      </c>
      <c r="AJ164" s="175" t="e">
        <f t="shared" si="50"/>
        <v>#N/A</v>
      </c>
      <c r="AK164" s="175" t="e">
        <f t="shared" si="49"/>
        <v>#N/A</v>
      </c>
      <c r="AL164" s="175" t="e">
        <f t="shared" si="53"/>
        <v>#N/A</v>
      </c>
      <c r="AM164" s="175" t="e">
        <f t="shared" si="51"/>
        <v>#N/A</v>
      </c>
    </row>
    <row r="165" spans="19:39" x14ac:dyDescent="0.25">
      <c r="S165" s="189" t="e">
        <f t="shared" si="36"/>
        <v>#N/A</v>
      </c>
      <c r="T165" s="185" t="e">
        <f t="shared" si="37"/>
        <v>#N/A</v>
      </c>
      <c r="U165" s="185" t="e">
        <f t="shared" si="38"/>
        <v>#N/A</v>
      </c>
      <c r="V165" s="189" t="e">
        <f t="shared" si="39"/>
        <v>#N/A</v>
      </c>
      <c r="W165" s="185" t="e">
        <f t="shared" si="40"/>
        <v>#N/A</v>
      </c>
      <c r="X165" s="16" t="e">
        <f t="shared" si="41"/>
        <v>#N/A</v>
      </c>
      <c r="Y165" s="189" t="e">
        <f t="shared" si="42"/>
        <v>#N/A</v>
      </c>
      <c r="AA165" s="59"/>
      <c r="AB165" s="189" t="e">
        <f t="shared" si="43"/>
        <v>#N/A</v>
      </c>
      <c r="AD165" s="185" t="e">
        <f t="shared" si="44"/>
        <v>#N/A</v>
      </c>
      <c r="AE165" s="16" t="e">
        <f t="shared" si="45"/>
        <v>#N/A</v>
      </c>
      <c r="AF165" s="16" t="e">
        <f t="shared" si="46"/>
        <v>#N/A</v>
      </c>
      <c r="AG165" s="16" t="e">
        <f t="shared" si="47"/>
        <v>#N/A</v>
      </c>
      <c r="AH165" s="175" t="e">
        <f t="shared" si="48"/>
        <v>#N/A</v>
      </c>
      <c r="AI165" s="175" t="e">
        <f t="shared" si="52"/>
        <v>#N/A</v>
      </c>
      <c r="AJ165" s="175" t="e">
        <f t="shared" si="50"/>
        <v>#N/A</v>
      </c>
      <c r="AK165" s="175" t="e">
        <f t="shared" si="49"/>
        <v>#N/A</v>
      </c>
      <c r="AL165" s="175" t="e">
        <f t="shared" si="53"/>
        <v>#N/A</v>
      </c>
      <c r="AM165" s="175" t="e">
        <f t="shared" si="51"/>
        <v>#N/A</v>
      </c>
    </row>
    <row r="166" spans="19:39" x14ac:dyDescent="0.25">
      <c r="S166" s="189" t="e">
        <f t="shared" si="36"/>
        <v>#N/A</v>
      </c>
      <c r="T166" s="185" t="e">
        <f t="shared" si="37"/>
        <v>#N/A</v>
      </c>
      <c r="U166" s="185" t="e">
        <f t="shared" si="38"/>
        <v>#N/A</v>
      </c>
      <c r="V166" s="189" t="e">
        <f t="shared" si="39"/>
        <v>#N/A</v>
      </c>
      <c r="W166" s="185" t="e">
        <f t="shared" si="40"/>
        <v>#N/A</v>
      </c>
      <c r="X166" s="16" t="e">
        <f t="shared" si="41"/>
        <v>#N/A</v>
      </c>
      <c r="Y166" s="189" t="e">
        <f t="shared" si="42"/>
        <v>#N/A</v>
      </c>
      <c r="AA166" s="59"/>
      <c r="AB166" s="189" t="e">
        <f t="shared" si="43"/>
        <v>#N/A</v>
      </c>
      <c r="AD166" s="185" t="e">
        <f t="shared" si="44"/>
        <v>#N/A</v>
      </c>
      <c r="AE166" s="16" t="e">
        <f t="shared" si="45"/>
        <v>#N/A</v>
      </c>
      <c r="AF166" s="16" t="e">
        <f t="shared" si="46"/>
        <v>#N/A</v>
      </c>
      <c r="AG166" s="16" t="e">
        <f t="shared" si="47"/>
        <v>#N/A</v>
      </c>
      <c r="AH166" s="175" t="e">
        <f t="shared" si="48"/>
        <v>#N/A</v>
      </c>
      <c r="AI166" s="175" t="e">
        <f t="shared" si="52"/>
        <v>#N/A</v>
      </c>
      <c r="AJ166" s="175" t="e">
        <f t="shared" si="50"/>
        <v>#N/A</v>
      </c>
      <c r="AK166" s="175" t="e">
        <f t="shared" si="49"/>
        <v>#N/A</v>
      </c>
      <c r="AL166" s="175" t="e">
        <f t="shared" si="53"/>
        <v>#N/A</v>
      </c>
      <c r="AM166" s="175" t="e">
        <f t="shared" si="51"/>
        <v>#N/A</v>
      </c>
    </row>
    <row r="167" spans="19:39" x14ac:dyDescent="0.25">
      <c r="S167" s="189" t="e">
        <f t="shared" si="36"/>
        <v>#N/A</v>
      </c>
      <c r="T167" s="185" t="e">
        <f t="shared" si="37"/>
        <v>#N/A</v>
      </c>
      <c r="U167" s="185" t="e">
        <f t="shared" si="38"/>
        <v>#N/A</v>
      </c>
      <c r="V167" s="189" t="e">
        <f t="shared" si="39"/>
        <v>#N/A</v>
      </c>
      <c r="W167" s="185" t="e">
        <f t="shared" si="40"/>
        <v>#N/A</v>
      </c>
      <c r="X167" s="16" t="e">
        <f t="shared" si="41"/>
        <v>#N/A</v>
      </c>
      <c r="Y167" s="189" t="e">
        <f t="shared" si="42"/>
        <v>#N/A</v>
      </c>
      <c r="AA167" s="59"/>
      <c r="AB167" s="189" t="e">
        <f t="shared" si="43"/>
        <v>#N/A</v>
      </c>
      <c r="AD167" s="185" t="e">
        <f t="shared" si="44"/>
        <v>#N/A</v>
      </c>
      <c r="AE167" s="16" t="e">
        <f t="shared" si="45"/>
        <v>#N/A</v>
      </c>
      <c r="AF167" s="16" t="e">
        <f t="shared" si="46"/>
        <v>#N/A</v>
      </c>
      <c r="AG167" s="16" t="e">
        <f t="shared" si="47"/>
        <v>#N/A</v>
      </c>
      <c r="AH167" s="175" t="e">
        <f t="shared" si="48"/>
        <v>#N/A</v>
      </c>
      <c r="AI167" s="175" t="e">
        <f t="shared" si="52"/>
        <v>#N/A</v>
      </c>
      <c r="AJ167" s="175" t="e">
        <f t="shared" si="50"/>
        <v>#N/A</v>
      </c>
      <c r="AK167" s="175" t="e">
        <f t="shared" si="49"/>
        <v>#N/A</v>
      </c>
      <c r="AL167" s="175" t="e">
        <f t="shared" si="53"/>
        <v>#N/A</v>
      </c>
      <c r="AM167" s="175" t="e">
        <f t="shared" si="51"/>
        <v>#N/A</v>
      </c>
    </row>
    <row r="168" spans="19:39" x14ac:dyDescent="0.25">
      <c r="S168" s="189" t="e">
        <f t="shared" si="36"/>
        <v>#N/A</v>
      </c>
      <c r="T168" s="185" t="e">
        <f t="shared" si="37"/>
        <v>#N/A</v>
      </c>
      <c r="U168" s="185" t="e">
        <f t="shared" si="38"/>
        <v>#N/A</v>
      </c>
      <c r="V168" s="189" t="e">
        <f t="shared" si="39"/>
        <v>#N/A</v>
      </c>
      <c r="W168" s="185" t="e">
        <f t="shared" si="40"/>
        <v>#N/A</v>
      </c>
      <c r="X168" s="16" t="e">
        <f t="shared" si="41"/>
        <v>#N/A</v>
      </c>
      <c r="Y168" s="189" t="e">
        <f t="shared" si="42"/>
        <v>#N/A</v>
      </c>
      <c r="AA168" s="59"/>
      <c r="AB168" s="189" t="e">
        <f t="shared" si="43"/>
        <v>#N/A</v>
      </c>
      <c r="AD168" s="185" t="e">
        <f t="shared" si="44"/>
        <v>#N/A</v>
      </c>
      <c r="AE168" s="16" t="e">
        <f t="shared" si="45"/>
        <v>#N/A</v>
      </c>
      <c r="AF168" s="16" t="e">
        <f t="shared" si="46"/>
        <v>#N/A</v>
      </c>
      <c r="AG168" s="16" t="e">
        <f t="shared" si="47"/>
        <v>#N/A</v>
      </c>
      <c r="AH168" s="175" t="e">
        <f t="shared" si="48"/>
        <v>#N/A</v>
      </c>
      <c r="AI168" s="175" t="e">
        <f t="shared" si="52"/>
        <v>#N/A</v>
      </c>
      <c r="AJ168" s="175" t="e">
        <f t="shared" si="50"/>
        <v>#N/A</v>
      </c>
      <c r="AK168" s="175" t="e">
        <f t="shared" si="49"/>
        <v>#N/A</v>
      </c>
      <c r="AL168" s="175" t="e">
        <f t="shared" si="53"/>
        <v>#N/A</v>
      </c>
      <c r="AM168" s="175" t="e">
        <f t="shared" si="51"/>
        <v>#N/A</v>
      </c>
    </row>
    <row r="169" spans="19:39" x14ac:dyDescent="0.25">
      <c r="S169" s="189" t="e">
        <f t="shared" si="36"/>
        <v>#N/A</v>
      </c>
      <c r="T169" s="185" t="e">
        <f t="shared" si="37"/>
        <v>#N/A</v>
      </c>
      <c r="U169" s="185" t="e">
        <f t="shared" si="38"/>
        <v>#N/A</v>
      </c>
      <c r="V169" s="189" t="e">
        <f t="shared" si="39"/>
        <v>#N/A</v>
      </c>
      <c r="W169" s="185" t="e">
        <f t="shared" si="40"/>
        <v>#N/A</v>
      </c>
      <c r="X169" s="16" t="e">
        <f t="shared" si="41"/>
        <v>#N/A</v>
      </c>
      <c r="Y169" s="189" t="e">
        <f t="shared" si="42"/>
        <v>#N/A</v>
      </c>
      <c r="AA169" s="59"/>
      <c r="AB169" s="189" t="e">
        <f t="shared" si="43"/>
        <v>#N/A</v>
      </c>
      <c r="AD169" s="185" t="e">
        <f t="shared" si="44"/>
        <v>#N/A</v>
      </c>
      <c r="AE169" s="16" t="e">
        <f t="shared" si="45"/>
        <v>#N/A</v>
      </c>
      <c r="AF169" s="16" t="e">
        <f t="shared" si="46"/>
        <v>#N/A</v>
      </c>
      <c r="AG169" s="16" t="e">
        <f t="shared" si="47"/>
        <v>#N/A</v>
      </c>
      <c r="AH169" s="175" t="e">
        <f t="shared" si="48"/>
        <v>#N/A</v>
      </c>
      <c r="AI169" s="175" t="e">
        <f t="shared" si="52"/>
        <v>#N/A</v>
      </c>
      <c r="AJ169" s="175" t="e">
        <f t="shared" si="50"/>
        <v>#N/A</v>
      </c>
      <c r="AK169" s="175" t="e">
        <f t="shared" si="49"/>
        <v>#N/A</v>
      </c>
      <c r="AL169" s="175" t="e">
        <f t="shared" si="53"/>
        <v>#N/A</v>
      </c>
      <c r="AM169" s="175" t="e">
        <f t="shared" si="51"/>
        <v>#N/A</v>
      </c>
    </row>
    <row r="170" spans="19:39" x14ac:dyDescent="0.25">
      <c r="S170" s="189" t="e">
        <f t="shared" si="36"/>
        <v>#N/A</v>
      </c>
      <c r="T170" s="185" t="e">
        <f t="shared" si="37"/>
        <v>#N/A</v>
      </c>
      <c r="U170" s="185" t="e">
        <f t="shared" si="38"/>
        <v>#N/A</v>
      </c>
      <c r="V170" s="189" t="e">
        <f t="shared" si="39"/>
        <v>#N/A</v>
      </c>
      <c r="W170" s="185" t="e">
        <f t="shared" si="40"/>
        <v>#N/A</v>
      </c>
      <c r="X170" s="16" t="e">
        <f t="shared" si="41"/>
        <v>#N/A</v>
      </c>
      <c r="Y170" s="189" t="e">
        <f t="shared" si="42"/>
        <v>#N/A</v>
      </c>
      <c r="AA170" s="59"/>
      <c r="AB170" s="189" t="e">
        <f t="shared" si="43"/>
        <v>#N/A</v>
      </c>
      <c r="AD170" s="185" t="e">
        <f t="shared" si="44"/>
        <v>#N/A</v>
      </c>
      <c r="AE170" s="16" t="e">
        <f t="shared" si="45"/>
        <v>#N/A</v>
      </c>
      <c r="AF170" s="16" t="e">
        <f t="shared" si="46"/>
        <v>#N/A</v>
      </c>
      <c r="AG170" s="16" t="e">
        <f t="shared" si="47"/>
        <v>#N/A</v>
      </c>
      <c r="AH170" s="175" t="e">
        <f t="shared" si="48"/>
        <v>#N/A</v>
      </c>
      <c r="AI170" s="175" t="e">
        <f t="shared" si="52"/>
        <v>#N/A</v>
      </c>
      <c r="AJ170" s="175" t="e">
        <f t="shared" si="50"/>
        <v>#N/A</v>
      </c>
      <c r="AK170" s="175" t="e">
        <f t="shared" si="49"/>
        <v>#N/A</v>
      </c>
      <c r="AL170" s="175" t="e">
        <f t="shared" si="53"/>
        <v>#N/A</v>
      </c>
      <c r="AM170" s="175" t="e">
        <f t="shared" si="51"/>
        <v>#N/A</v>
      </c>
    </row>
    <row r="171" spans="19:39" x14ac:dyDescent="0.25">
      <c r="S171" s="189" t="e">
        <f t="shared" si="36"/>
        <v>#N/A</v>
      </c>
      <c r="T171" s="185" t="e">
        <f t="shared" si="37"/>
        <v>#N/A</v>
      </c>
      <c r="U171" s="185" t="e">
        <f t="shared" si="38"/>
        <v>#N/A</v>
      </c>
      <c r="V171" s="189" t="e">
        <f t="shared" si="39"/>
        <v>#N/A</v>
      </c>
      <c r="W171" s="185" t="e">
        <f t="shared" si="40"/>
        <v>#N/A</v>
      </c>
      <c r="X171" s="16" t="e">
        <f t="shared" si="41"/>
        <v>#N/A</v>
      </c>
      <c r="Y171" s="189" t="e">
        <f t="shared" si="42"/>
        <v>#N/A</v>
      </c>
      <c r="AA171" s="59"/>
      <c r="AB171" s="189" t="e">
        <f t="shared" si="43"/>
        <v>#N/A</v>
      </c>
      <c r="AD171" s="185" t="e">
        <f t="shared" si="44"/>
        <v>#N/A</v>
      </c>
      <c r="AE171" s="16" t="e">
        <f t="shared" si="45"/>
        <v>#N/A</v>
      </c>
      <c r="AF171" s="16" t="e">
        <f t="shared" si="46"/>
        <v>#N/A</v>
      </c>
      <c r="AG171" s="16" t="e">
        <f t="shared" si="47"/>
        <v>#N/A</v>
      </c>
      <c r="AH171" s="175" t="e">
        <f t="shared" si="48"/>
        <v>#N/A</v>
      </c>
      <c r="AI171" s="175" t="e">
        <f t="shared" si="52"/>
        <v>#N/A</v>
      </c>
      <c r="AJ171" s="175" t="e">
        <f t="shared" si="50"/>
        <v>#N/A</v>
      </c>
      <c r="AK171" s="175" t="e">
        <f t="shared" si="49"/>
        <v>#N/A</v>
      </c>
      <c r="AL171" s="175" t="e">
        <f t="shared" si="53"/>
        <v>#N/A</v>
      </c>
      <c r="AM171" s="175" t="e">
        <f t="shared" si="51"/>
        <v>#N/A</v>
      </c>
    </row>
    <row r="172" spans="19:39" x14ac:dyDescent="0.25">
      <c r="S172" s="189" t="e">
        <f t="shared" si="36"/>
        <v>#N/A</v>
      </c>
      <c r="T172" s="185" t="e">
        <f t="shared" si="37"/>
        <v>#N/A</v>
      </c>
      <c r="U172" s="185" t="e">
        <f t="shared" si="38"/>
        <v>#N/A</v>
      </c>
      <c r="V172" s="189" t="e">
        <f t="shared" si="39"/>
        <v>#N/A</v>
      </c>
      <c r="W172" s="185" t="e">
        <f t="shared" si="40"/>
        <v>#N/A</v>
      </c>
      <c r="X172" s="16" t="e">
        <f t="shared" si="41"/>
        <v>#N/A</v>
      </c>
      <c r="Y172" s="189" t="e">
        <f t="shared" si="42"/>
        <v>#N/A</v>
      </c>
      <c r="AA172" s="59"/>
      <c r="AB172" s="189" t="e">
        <f t="shared" si="43"/>
        <v>#N/A</v>
      </c>
      <c r="AD172" s="185" t="e">
        <f t="shared" si="44"/>
        <v>#N/A</v>
      </c>
      <c r="AE172" s="16" t="e">
        <f t="shared" si="45"/>
        <v>#N/A</v>
      </c>
      <c r="AF172" s="16" t="e">
        <f t="shared" si="46"/>
        <v>#N/A</v>
      </c>
      <c r="AG172" s="16" t="e">
        <f t="shared" si="47"/>
        <v>#N/A</v>
      </c>
      <c r="AH172" s="175" t="e">
        <f t="shared" si="48"/>
        <v>#N/A</v>
      </c>
      <c r="AI172" s="175" t="e">
        <f t="shared" si="52"/>
        <v>#N/A</v>
      </c>
      <c r="AJ172" s="175" t="e">
        <f t="shared" si="50"/>
        <v>#N/A</v>
      </c>
      <c r="AK172" s="175" t="e">
        <f t="shared" si="49"/>
        <v>#N/A</v>
      </c>
      <c r="AL172" s="175" t="e">
        <f t="shared" si="53"/>
        <v>#N/A</v>
      </c>
      <c r="AM172" s="175" t="e">
        <f t="shared" si="51"/>
        <v>#N/A</v>
      </c>
    </row>
    <row r="173" spans="19:39" x14ac:dyDescent="0.25">
      <c r="S173" s="189" t="e">
        <f t="shared" si="36"/>
        <v>#N/A</v>
      </c>
      <c r="T173" s="185" t="e">
        <f t="shared" si="37"/>
        <v>#N/A</v>
      </c>
      <c r="U173" s="185" t="e">
        <f t="shared" si="38"/>
        <v>#N/A</v>
      </c>
      <c r="V173" s="189" t="e">
        <f t="shared" si="39"/>
        <v>#N/A</v>
      </c>
      <c r="W173" s="185" t="e">
        <f t="shared" si="40"/>
        <v>#N/A</v>
      </c>
      <c r="X173" s="16" t="e">
        <f t="shared" si="41"/>
        <v>#N/A</v>
      </c>
      <c r="Y173" s="189" t="e">
        <f t="shared" si="42"/>
        <v>#N/A</v>
      </c>
      <c r="AA173" s="59"/>
      <c r="AB173" s="189" t="e">
        <f t="shared" si="43"/>
        <v>#N/A</v>
      </c>
      <c r="AD173" s="185" t="e">
        <f t="shared" si="44"/>
        <v>#N/A</v>
      </c>
      <c r="AE173" s="16" t="e">
        <f t="shared" si="45"/>
        <v>#N/A</v>
      </c>
      <c r="AF173" s="16" t="e">
        <f t="shared" si="46"/>
        <v>#N/A</v>
      </c>
      <c r="AG173" s="16" t="e">
        <f t="shared" si="47"/>
        <v>#N/A</v>
      </c>
      <c r="AH173" s="175" t="e">
        <f t="shared" si="48"/>
        <v>#N/A</v>
      </c>
      <c r="AI173" s="175" t="e">
        <f t="shared" si="52"/>
        <v>#N/A</v>
      </c>
      <c r="AJ173" s="175" t="e">
        <f t="shared" si="50"/>
        <v>#N/A</v>
      </c>
      <c r="AK173" s="175" t="e">
        <f t="shared" si="49"/>
        <v>#N/A</v>
      </c>
      <c r="AL173" s="175" t="e">
        <f t="shared" si="53"/>
        <v>#N/A</v>
      </c>
      <c r="AM173" s="175" t="e">
        <f t="shared" si="51"/>
        <v>#N/A</v>
      </c>
    </row>
    <row r="174" spans="19:39" x14ac:dyDescent="0.25">
      <c r="S174" s="189" t="e">
        <f t="shared" si="36"/>
        <v>#N/A</v>
      </c>
      <c r="T174" s="185" t="e">
        <f t="shared" si="37"/>
        <v>#N/A</v>
      </c>
      <c r="U174" s="185" t="e">
        <f t="shared" si="38"/>
        <v>#N/A</v>
      </c>
      <c r="V174" s="189" t="e">
        <f t="shared" si="39"/>
        <v>#N/A</v>
      </c>
      <c r="W174" s="185" t="e">
        <f t="shared" si="40"/>
        <v>#N/A</v>
      </c>
      <c r="X174" s="16" t="e">
        <f t="shared" si="41"/>
        <v>#N/A</v>
      </c>
      <c r="Y174" s="189" t="e">
        <f t="shared" si="42"/>
        <v>#N/A</v>
      </c>
      <c r="AA174" s="59"/>
      <c r="AB174" s="189" t="e">
        <f t="shared" si="43"/>
        <v>#N/A</v>
      </c>
      <c r="AD174" s="185" t="e">
        <f t="shared" si="44"/>
        <v>#N/A</v>
      </c>
      <c r="AE174" s="16" t="e">
        <f t="shared" si="45"/>
        <v>#N/A</v>
      </c>
      <c r="AF174" s="16" t="e">
        <f t="shared" si="46"/>
        <v>#N/A</v>
      </c>
      <c r="AG174" s="16" t="e">
        <f t="shared" si="47"/>
        <v>#N/A</v>
      </c>
      <c r="AH174" s="175" t="e">
        <f t="shared" si="48"/>
        <v>#N/A</v>
      </c>
      <c r="AI174" s="175" t="e">
        <f t="shared" si="52"/>
        <v>#N/A</v>
      </c>
      <c r="AJ174" s="175" t="e">
        <f t="shared" si="50"/>
        <v>#N/A</v>
      </c>
      <c r="AK174" s="175" t="e">
        <f t="shared" si="49"/>
        <v>#N/A</v>
      </c>
      <c r="AL174" s="175" t="e">
        <f t="shared" si="53"/>
        <v>#N/A</v>
      </c>
      <c r="AM174" s="175" t="e">
        <f t="shared" si="51"/>
        <v>#N/A</v>
      </c>
    </row>
    <row r="175" spans="19:39" x14ac:dyDescent="0.25">
      <c r="S175" s="189" t="e">
        <f t="shared" si="36"/>
        <v>#N/A</v>
      </c>
      <c r="T175" s="185" t="e">
        <f t="shared" si="37"/>
        <v>#N/A</v>
      </c>
      <c r="U175" s="185" t="e">
        <f t="shared" si="38"/>
        <v>#N/A</v>
      </c>
      <c r="V175" s="189" t="e">
        <f t="shared" si="39"/>
        <v>#N/A</v>
      </c>
      <c r="W175" s="185" t="e">
        <f t="shared" si="40"/>
        <v>#N/A</v>
      </c>
      <c r="X175" s="16" t="e">
        <f t="shared" si="41"/>
        <v>#N/A</v>
      </c>
      <c r="Y175" s="189" t="e">
        <f t="shared" si="42"/>
        <v>#N/A</v>
      </c>
      <c r="AA175" s="59"/>
      <c r="AB175" s="189" t="e">
        <f t="shared" si="43"/>
        <v>#N/A</v>
      </c>
      <c r="AD175" s="185" t="e">
        <f t="shared" si="44"/>
        <v>#N/A</v>
      </c>
      <c r="AE175" s="16" t="e">
        <f t="shared" si="45"/>
        <v>#N/A</v>
      </c>
      <c r="AF175" s="16" t="e">
        <f t="shared" si="46"/>
        <v>#N/A</v>
      </c>
      <c r="AG175" s="16" t="e">
        <f t="shared" si="47"/>
        <v>#N/A</v>
      </c>
      <c r="AH175" s="175" t="e">
        <f t="shared" si="48"/>
        <v>#N/A</v>
      </c>
      <c r="AI175" s="175" t="e">
        <f t="shared" si="52"/>
        <v>#N/A</v>
      </c>
      <c r="AJ175" s="175" t="e">
        <f t="shared" si="50"/>
        <v>#N/A</v>
      </c>
      <c r="AK175" s="175" t="e">
        <f t="shared" si="49"/>
        <v>#N/A</v>
      </c>
      <c r="AL175" s="175" t="e">
        <f t="shared" si="53"/>
        <v>#N/A</v>
      </c>
      <c r="AM175" s="175" t="e">
        <f t="shared" si="51"/>
        <v>#N/A</v>
      </c>
    </row>
    <row r="176" spans="19:39" x14ac:dyDescent="0.25">
      <c r="S176" s="189" t="e">
        <f t="shared" si="36"/>
        <v>#N/A</v>
      </c>
      <c r="T176" s="185" t="e">
        <f t="shared" si="37"/>
        <v>#N/A</v>
      </c>
      <c r="U176" s="185" t="e">
        <f t="shared" si="38"/>
        <v>#N/A</v>
      </c>
      <c r="V176" s="189" t="e">
        <f t="shared" si="39"/>
        <v>#N/A</v>
      </c>
      <c r="W176" s="185" t="e">
        <f t="shared" si="40"/>
        <v>#N/A</v>
      </c>
      <c r="X176" s="16" t="e">
        <f t="shared" si="41"/>
        <v>#N/A</v>
      </c>
      <c r="Y176" s="189" t="e">
        <f t="shared" si="42"/>
        <v>#N/A</v>
      </c>
      <c r="AA176" s="59"/>
      <c r="AB176" s="189" t="e">
        <f t="shared" si="43"/>
        <v>#N/A</v>
      </c>
      <c r="AD176" s="185" t="e">
        <f t="shared" si="44"/>
        <v>#N/A</v>
      </c>
      <c r="AE176" s="16" t="e">
        <f t="shared" si="45"/>
        <v>#N/A</v>
      </c>
      <c r="AF176" s="16" t="e">
        <f t="shared" si="46"/>
        <v>#N/A</v>
      </c>
      <c r="AG176" s="16" t="e">
        <f t="shared" si="47"/>
        <v>#N/A</v>
      </c>
      <c r="AH176" s="175" t="e">
        <f t="shared" si="48"/>
        <v>#N/A</v>
      </c>
      <c r="AI176" s="175" t="e">
        <f t="shared" si="52"/>
        <v>#N/A</v>
      </c>
      <c r="AJ176" s="175" t="e">
        <f t="shared" si="50"/>
        <v>#N/A</v>
      </c>
      <c r="AK176" s="175" t="e">
        <f t="shared" si="49"/>
        <v>#N/A</v>
      </c>
      <c r="AL176" s="175" t="e">
        <f t="shared" si="53"/>
        <v>#N/A</v>
      </c>
      <c r="AM176" s="175" t="e">
        <f t="shared" si="51"/>
        <v>#N/A</v>
      </c>
    </row>
    <row r="177" spans="19:39" x14ac:dyDescent="0.25">
      <c r="S177" s="189" t="e">
        <f t="shared" si="36"/>
        <v>#N/A</v>
      </c>
      <c r="T177" s="185" t="e">
        <f t="shared" si="37"/>
        <v>#N/A</v>
      </c>
      <c r="U177" s="185" t="e">
        <f t="shared" si="38"/>
        <v>#N/A</v>
      </c>
      <c r="V177" s="189" t="e">
        <f t="shared" si="39"/>
        <v>#N/A</v>
      </c>
      <c r="W177" s="185" t="e">
        <f t="shared" si="40"/>
        <v>#N/A</v>
      </c>
      <c r="X177" s="16" t="e">
        <f t="shared" si="41"/>
        <v>#N/A</v>
      </c>
      <c r="Y177" s="189" t="e">
        <f t="shared" si="42"/>
        <v>#N/A</v>
      </c>
      <c r="AA177" s="59"/>
      <c r="AB177" s="189" t="e">
        <f t="shared" si="43"/>
        <v>#N/A</v>
      </c>
      <c r="AD177" s="185" t="e">
        <f t="shared" si="44"/>
        <v>#N/A</v>
      </c>
      <c r="AE177" s="16" t="e">
        <f t="shared" si="45"/>
        <v>#N/A</v>
      </c>
      <c r="AF177" s="16" t="e">
        <f t="shared" si="46"/>
        <v>#N/A</v>
      </c>
      <c r="AG177" s="16" t="e">
        <f t="shared" si="47"/>
        <v>#N/A</v>
      </c>
      <c r="AH177" s="175" t="e">
        <f t="shared" si="48"/>
        <v>#N/A</v>
      </c>
      <c r="AI177" s="175" t="e">
        <f t="shared" si="52"/>
        <v>#N/A</v>
      </c>
      <c r="AJ177" s="175" t="e">
        <f t="shared" si="50"/>
        <v>#N/A</v>
      </c>
      <c r="AK177" s="175" t="e">
        <f t="shared" si="49"/>
        <v>#N/A</v>
      </c>
      <c r="AL177" s="175" t="e">
        <f t="shared" si="53"/>
        <v>#N/A</v>
      </c>
      <c r="AM177" s="175" t="e">
        <f t="shared" si="51"/>
        <v>#N/A</v>
      </c>
    </row>
    <row r="178" spans="19:39" x14ac:dyDescent="0.25">
      <c r="S178" s="189" t="e">
        <f t="shared" si="36"/>
        <v>#N/A</v>
      </c>
      <c r="T178" s="185" t="e">
        <f t="shared" si="37"/>
        <v>#N/A</v>
      </c>
      <c r="U178" s="185" t="e">
        <f t="shared" si="38"/>
        <v>#N/A</v>
      </c>
      <c r="V178" s="189" t="e">
        <f t="shared" si="39"/>
        <v>#N/A</v>
      </c>
      <c r="W178" s="185" t="e">
        <f t="shared" si="40"/>
        <v>#N/A</v>
      </c>
      <c r="X178" s="16" t="e">
        <f t="shared" si="41"/>
        <v>#N/A</v>
      </c>
      <c r="Y178" s="189" t="e">
        <f t="shared" si="42"/>
        <v>#N/A</v>
      </c>
      <c r="AA178" s="59"/>
      <c r="AB178" s="189" t="e">
        <f t="shared" si="43"/>
        <v>#N/A</v>
      </c>
      <c r="AD178" s="185" t="e">
        <f t="shared" si="44"/>
        <v>#N/A</v>
      </c>
      <c r="AE178" s="16" t="e">
        <f t="shared" si="45"/>
        <v>#N/A</v>
      </c>
      <c r="AF178" s="16" t="e">
        <f t="shared" si="46"/>
        <v>#N/A</v>
      </c>
      <c r="AG178" s="16" t="e">
        <f t="shared" si="47"/>
        <v>#N/A</v>
      </c>
      <c r="AH178" s="175" t="e">
        <f t="shared" si="48"/>
        <v>#N/A</v>
      </c>
      <c r="AI178" s="175" t="e">
        <f t="shared" si="52"/>
        <v>#N/A</v>
      </c>
      <c r="AJ178" s="175" t="e">
        <f t="shared" si="50"/>
        <v>#N/A</v>
      </c>
      <c r="AK178" s="175" t="e">
        <f t="shared" si="49"/>
        <v>#N/A</v>
      </c>
      <c r="AL178" s="175" t="e">
        <f t="shared" si="53"/>
        <v>#N/A</v>
      </c>
      <c r="AM178" s="175" t="e">
        <f t="shared" si="51"/>
        <v>#N/A</v>
      </c>
    </row>
    <row r="179" spans="19:39" x14ac:dyDescent="0.25">
      <c r="S179" s="189" t="e">
        <f t="shared" si="36"/>
        <v>#N/A</v>
      </c>
      <c r="T179" s="185" t="e">
        <f t="shared" si="37"/>
        <v>#N/A</v>
      </c>
      <c r="U179" s="185" t="e">
        <f t="shared" si="38"/>
        <v>#N/A</v>
      </c>
      <c r="V179" s="189" t="e">
        <f t="shared" si="39"/>
        <v>#N/A</v>
      </c>
      <c r="W179" s="185" t="e">
        <f t="shared" si="40"/>
        <v>#N/A</v>
      </c>
      <c r="X179" s="16" t="e">
        <f t="shared" si="41"/>
        <v>#N/A</v>
      </c>
      <c r="Y179" s="189" t="e">
        <f t="shared" si="42"/>
        <v>#N/A</v>
      </c>
      <c r="AA179" s="59"/>
      <c r="AB179" s="189" t="e">
        <f t="shared" si="43"/>
        <v>#N/A</v>
      </c>
      <c r="AD179" s="185" t="e">
        <f t="shared" si="44"/>
        <v>#N/A</v>
      </c>
      <c r="AE179" s="16" t="e">
        <f t="shared" si="45"/>
        <v>#N/A</v>
      </c>
      <c r="AF179" s="16" t="e">
        <f t="shared" si="46"/>
        <v>#N/A</v>
      </c>
      <c r="AG179" s="16" t="e">
        <f t="shared" si="47"/>
        <v>#N/A</v>
      </c>
      <c r="AH179" s="175" t="e">
        <f t="shared" si="48"/>
        <v>#N/A</v>
      </c>
      <c r="AI179" s="175" t="e">
        <f t="shared" si="52"/>
        <v>#N/A</v>
      </c>
      <c r="AJ179" s="175" t="e">
        <f t="shared" si="50"/>
        <v>#N/A</v>
      </c>
      <c r="AK179" s="175" t="e">
        <f t="shared" si="49"/>
        <v>#N/A</v>
      </c>
      <c r="AL179" s="175" t="e">
        <f t="shared" si="53"/>
        <v>#N/A</v>
      </c>
      <c r="AM179" s="175" t="e">
        <f t="shared" si="51"/>
        <v>#N/A</v>
      </c>
    </row>
    <row r="180" spans="19:39" x14ac:dyDescent="0.25">
      <c r="S180" s="189" t="e">
        <f t="shared" si="36"/>
        <v>#N/A</v>
      </c>
      <c r="T180" s="185" t="e">
        <f t="shared" si="37"/>
        <v>#N/A</v>
      </c>
      <c r="U180" s="185" t="e">
        <f t="shared" si="38"/>
        <v>#N/A</v>
      </c>
      <c r="V180" s="189" t="e">
        <f t="shared" si="39"/>
        <v>#N/A</v>
      </c>
      <c r="W180" s="185" t="e">
        <f t="shared" si="40"/>
        <v>#N/A</v>
      </c>
      <c r="X180" s="16" t="e">
        <f t="shared" si="41"/>
        <v>#N/A</v>
      </c>
      <c r="Y180" s="189" t="e">
        <f t="shared" si="42"/>
        <v>#N/A</v>
      </c>
      <c r="AA180" s="59"/>
      <c r="AB180" s="189" t="e">
        <f t="shared" si="43"/>
        <v>#N/A</v>
      </c>
      <c r="AD180" s="185" t="e">
        <f t="shared" si="44"/>
        <v>#N/A</v>
      </c>
      <c r="AE180" s="16" t="e">
        <f t="shared" si="45"/>
        <v>#N/A</v>
      </c>
      <c r="AF180" s="16" t="e">
        <f t="shared" si="46"/>
        <v>#N/A</v>
      </c>
      <c r="AG180" s="16" t="e">
        <f t="shared" si="47"/>
        <v>#N/A</v>
      </c>
      <c r="AH180" s="175" t="e">
        <f t="shared" si="48"/>
        <v>#N/A</v>
      </c>
      <c r="AI180" s="175" t="e">
        <f t="shared" si="52"/>
        <v>#N/A</v>
      </c>
      <c r="AJ180" s="175" t="e">
        <f t="shared" si="50"/>
        <v>#N/A</v>
      </c>
      <c r="AK180" s="175" t="e">
        <f t="shared" si="49"/>
        <v>#N/A</v>
      </c>
      <c r="AL180" s="175" t="e">
        <f t="shared" si="53"/>
        <v>#N/A</v>
      </c>
      <c r="AM180" s="175" t="e">
        <f t="shared" si="51"/>
        <v>#N/A</v>
      </c>
    </row>
    <row r="181" spans="19:39" x14ac:dyDescent="0.25">
      <c r="S181" s="189" t="e">
        <f t="shared" si="36"/>
        <v>#N/A</v>
      </c>
      <c r="T181" s="185" t="e">
        <f t="shared" si="37"/>
        <v>#N/A</v>
      </c>
      <c r="U181" s="185" t="e">
        <f t="shared" si="38"/>
        <v>#N/A</v>
      </c>
      <c r="V181" s="189" t="e">
        <f t="shared" si="39"/>
        <v>#N/A</v>
      </c>
      <c r="W181" s="185" t="e">
        <f t="shared" si="40"/>
        <v>#N/A</v>
      </c>
      <c r="X181" s="16" t="e">
        <f t="shared" si="41"/>
        <v>#N/A</v>
      </c>
      <c r="Y181" s="189" t="e">
        <f t="shared" si="42"/>
        <v>#N/A</v>
      </c>
      <c r="AA181" s="59"/>
      <c r="AB181" s="189" t="e">
        <f t="shared" si="43"/>
        <v>#N/A</v>
      </c>
      <c r="AD181" s="185" t="e">
        <f t="shared" si="44"/>
        <v>#N/A</v>
      </c>
      <c r="AE181" s="16" t="e">
        <f t="shared" si="45"/>
        <v>#N/A</v>
      </c>
      <c r="AF181" s="16" t="e">
        <f t="shared" si="46"/>
        <v>#N/A</v>
      </c>
      <c r="AG181" s="16" t="e">
        <f t="shared" si="47"/>
        <v>#N/A</v>
      </c>
      <c r="AH181" s="175" t="e">
        <f t="shared" si="48"/>
        <v>#N/A</v>
      </c>
      <c r="AI181" s="175" t="e">
        <f t="shared" si="52"/>
        <v>#N/A</v>
      </c>
      <c r="AJ181" s="175" t="e">
        <f t="shared" si="50"/>
        <v>#N/A</v>
      </c>
      <c r="AK181" s="175" t="e">
        <f t="shared" si="49"/>
        <v>#N/A</v>
      </c>
      <c r="AL181" s="175" t="e">
        <f t="shared" si="53"/>
        <v>#N/A</v>
      </c>
      <c r="AM181" s="175" t="e">
        <f t="shared" si="51"/>
        <v>#N/A</v>
      </c>
    </row>
    <row r="182" spans="19:39" x14ac:dyDescent="0.25">
      <c r="S182" s="189" t="e">
        <f t="shared" si="36"/>
        <v>#N/A</v>
      </c>
      <c r="T182" s="185" t="e">
        <f t="shared" si="37"/>
        <v>#N/A</v>
      </c>
      <c r="U182" s="185" t="e">
        <f t="shared" si="38"/>
        <v>#N/A</v>
      </c>
      <c r="V182" s="189" t="e">
        <f t="shared" si="39"/>
        <v>#N/A</v>
      </c>
      <c r="W182" s="185" t="e">
        <f t="shared" si="40"/>
        <v>#N/A</v>
      </c>
      <c r="X182" s="16" t="e">
        <f t="shared" si="41"/>
        <v>#N/A</v>
      </c>
      <c r="Y182" s="189" t="e">
        <f t="shared" si="42"/>
        <v>#N/A</v>
      </c>
      <c r="AA182" s="59"/>
      <c r="AB182" s="189" t="e">
        <f t="shared" si="43"/>
        <v>#N/A</v>
      </c>
      <c r="AD182" s="185" t="e">
        <f t="shared" si="44"/>
        <v>#N/A</v>
      </c>
      <c r="AE182" s="16" t="e">
        <f t="shared" si="45"/>
        <v>#N/A</v>
      </c>
      <c r="AF182" s="16" t="e">
        <f t="shared" si="46"/>
        <v>#N/A</v>
      </c>
      <c r="AG182" s="16" t="e">
        <f t="shared" si="47"/>
        <v>#N/A</v>
      </c>
      <c r="AH182" s="175" t="e">
        <f t="shared" si="48"/>
        <v>#N/A</v>
      </c>
      <c r="AI182" s="175" t="e">
        <f t="shared" si="52"/>
        <v>#N/A</v>
      </c>
      <c r="AJ182" s="175" t="e">
        <f t="shared" si="50"/>
        <v>#N/A</v>
      </c>
      <c r="AK182" s="175" t="e">
        <f t="shared" si="49"/>
        <v>#N/A</v>
      </c>
      <c r="AL182" s="175" t="e">
        <f t="shared" si="53"/>
        <v>#N/A</v>
      </c>
      <c r="AM182" s="175" t="e">
        <f t="shared" si="51"/>
        <v>#N/A</v>
      </c>
    </row>
    <row r="183" spans="19:39" x14ac:dyDescent="0.25">
      <c r="S183" s="189" t="e">
        <f t="shared" si="36"/>
        <v>#N/A</v>
      </c>
      <c r="T183" s="185" t="e">
        <f t="shared" si="37"/>
        <v>#N/A</v>
      </c>
      <c r="U183" s="185" t="e">
        <f t="shared" si="38"/>
        <v>#N/A</v>
      </c>
      <c r="V183" s="189" t="e">
        <f t="shared" si="39"/>
        <v>#N/A</v>
      </c>
      <c r="W183" s="185" t="e">
        <f t="shared" si="40"/>
        <v>#N/A</v>
      </c>
      <c r="X183" s="16" t="e">
        <f t="shared" si="41"/>
        <v>#N/A</v>
      </c>
      <c r="Y183" s="189" t="e">
        <f t="shared" si="42"/>
        <v>#N/A</v>
      </c>
      <c r="AA183" s="59"/>
      <c r="AB183" s="189" t="e">
        <f t="shared" si="43"/>
        <v>#N/A</v>
      </c>
      <c r="AD183" s="185" t="e">
        <f t="shared" si="44"/>
        <v>#N/A</v>
      </c>
      <c r="AE183" s="16" t="e">
        <f t="shared" si="45"/>
        <v>#N/A</v>
      </c>
      <c r="AF183" s="16" t="e">
        <f t="shared" si="46"/>
        <v>#N/A</v>
      </c>
      <c r="AG183" s="16" t="e">
        <f t="shared" si="47"/>
        <v>#N/A</v>
      </c>
      <c r="AH183" s="175" t="e">
        <f t="shared" si="48"/>
        <v>#N/A</v>
      </c>
      <c r="AI183" s="175" t="e">
        <f t="shared" si="52"/>
        <v>#N/A</v>
      </c>
      <c r="AJ183" s="175" t="e">
        <f t="shared" si="50"/>
        <v>#N/A</v>
      </c>
      <c r="AK183" s="175" t="e">
        <f t="shared" si="49"/>
        <v>#N/A</v>
      </c>
      <c r="AL183" s="175" t="e">
        <f t="shared" si="53"/>
        <v>#N/A</v>
      </c>
      <c r="AM183" s="175" t="e">
        <f t="shared" si="51"/>
        <v>#N/A</v>
      </c>
    </row>
    <row r="184" spans="19:39" x14ac:dyDescent="0.25">
      <c r="S184" s="189" t="e">
        <f t="shared" si="36"/>
        <v>#N/A</v>
      </c>
      <c r="T184" s="185" t="e">
        <f t="shared" si="37"/>
        <v>#N/A</v>
      </c>
      <c r="U184" s="185" t="e">
        <f t="shared" si="38"/>
        <v>#N/A</v>
      </c>
      <c r="V184" s="189" t="e">
        <f t="shared" si="39"/>
        <v>#N/A</v>
      </c>
      <c r="W184" s="185" t="e">
        <f t="shared" si="40"/>
        <v>#N/A</v>
      </c>
      <c r="X184" s="16" t="e">
        <f t="shared" si="41"/>
        <v>#N/A</v>
      </c>
      <c r="Y184" s="189" t="e">
        <f t="shared" si="42"/>
        <v>#N/A</v>
      </c>
      <c r="AA184" s="59"/>
      <c r="AB184" s="189" t="e">
        <f t="shared" si="43"/>
        <v>#N/A</v>
      </c>
      <c r="AD184" s="185" t="e">
        <f t="shared" si="44"/>
        <v>#N/A</v>
      </c>
      <c r="AE184" s="16" t="e">
        <f t="shared" si="45"/>
        <v>#N/A</v>
      </c>
      <c r="AF184" s="16" t="e">
        <f t="shared" si="46"/>
        <v>#N/A</v>
      </c>
      <c r="AG184" s="16" t="e">
        <f t="shared" si="47"/>
        <v>#N/A</v>
      </c>
      <c r="AH184" s="175" t="e">
        <f t="shared" si="48"/>
        <v>#N/A</v>
      </c>
      <c r="AI184" s="175" t="e">
        <f t="shared" si="52"/>
        <v>#N/A</v>
      </c>
      <c r="AJ184" s="175" t="e">
        <f t="shared" si="50"/>
        <v>#N/A</v>
      </c>
      <c r="AK184" s="175" t="e">
        <f t="shared" si="49"/>
        <v>#N/A</v>
      </c>
      <c r="AL184" s="175" t="e">
        <f t="shared" si="53"/>
        <v>#N/A</v>
      </c>
      <c r="AM184" s="175" t="e">
        <f t="shared" si="51"/>
        <v>#N/A</v>
      </c>
    </row>
    <row r="185" spans="19:39" x14ac:dyDescent="0.25">
      <c r="S185" s="189" t="e">
        <f t="shared" si="36"/>
        <v>#N/A</v>
      </c>
      <c r="T185" s="185" t="e">
        <f t="shared" si="37"/>
        <v>#N/A</v>
      </c>
      <c r="U185" s="185" t="e">
        <f t="shared" si="38"/>
        <v>#N/A</v>
      </c>
      <c r="V185" s="189" t="e">
        <f t="shared" si="39"/>
        <v>#N/A</v>
      </c>
      <c r="W185" s="185" t="e">
        <f t="shared" si="40"/>
        <v>#N/A</v>
      </c>
      <c r="X185" s="16" t="e">
        <f t="shared" si="41"/>
        <v>#N/A</v>
      </c>
      <c r="Y185" s="189" t="e">
        <f t="shared" si="42"/>
        <v>#N/A</v>
      </c>
      <c r="AA185" s="59"/>
      <c r="AB185" s="189" t="e">
        <f t="shared" si="43"/>
        <v>#N/A</v>
      </c>
      <c r="AD185" s="185" t="e">
        <f t="shared" si="44"/>
        <v>#N/A</v>
      </c>
      <c r="AE185" s="16" t="e">
        <f t="shared" si="45"/>
        <v>#N/A</v>
      </c>
      <c r="AF185" s="16" t="e">
        <f t="shared" si="46"/>
        <v>#N/A</v>
      </c>
      <c r="AG185" s="16" t="e">
        <f t="shared" si="47"/>
        <v>#N/A</v>
      </c>
      <c r="AH185" s="175" t="e">
        <f t="shared" si="48"/>
        <v>#N/A</v>
      </c>
      <c r="AI185" s="175" t="e">
        <f t="shared" si="52"/>
        <v>#N/A</v>
      </c>
      <c r="AJ185" s="175" t="e">
        <f t="shared" si="50"/>
        <v>#N/A</v>
      </c>
      <c r="AK185" s="175" t="e">
        <f t="shared" si="49"/>
        <v>#N/A</v>
      </c>
      <c r="AL185" s="175" t="e">
        <f t="shared" si="53"/>
        <v>#N/A</v>
      </c>
      <c r="AM185" s="175" t="e">
        <f t="shared" si="51"/>
        <v>#N/A</v>
      </c>
    </row>
    <row r="186" spans="19:39" x14ac:dyDescent="0.25">
      <c r="S186" s="189" t="e">
        <f t="shared" si="36"/>
        <v>#N/A</v>
      </c>
      <c r="T186" s="185" t="e">
        <f t="shared" si="37"/>
        <v>#N/A</v>
      </c>
      <c r="U186" s="185" t="e">
        <f t="shared" si="38"/>
        <v>#N/A</v>
      </c>
      <c r="V186" s="189" t="e">
        <f t="shared" si="39"/>
        <v>#N/A</v>
      </c>
      <c r="W186" s="185" t="e">
        <f t="shared" si="40"/>
        <v>#N/A</v>
      </c>
      <c r="X186" s="16" t="e">
        <f t="shared" si="41"/>
        <v>#N/A</v>
      </c>
      <c r="Y186" s="189" t="e">
        <f t="shared" si="42"/>
        <v>#N/A</v>
      </c>
      <c r="AA186" s="59"/>
      <c r="AB186" s="189" t="e">
        <f t="shared" si="43"/>
        <v>#N/A</v>
      </c>
      <c r="AD186" s="185" t="e">
        <f t="shared" si="44"/>
        <v>#N/A</v>
      </c>
      <c r="AE186" s="16" t="e">
        <f t="shared" si="45"/>
        <v>#N/A</v>
      </c>
      <c r="AF186" s="16" t="e">
        <f t="shared" si="46"/>
        <v>#N/A</v>
      </c>
      <c r="AG186" s="16" t="e">
        <f t="shared" si="47"/>
        <v>#N/A</v>
      </c>
      <c r="AH186" s="175" t="e">
        <f t="shared" si="48"/>
        <v>#N/A</v>
      </c>
      <c r="AI186" s="175" t="e">
        <f t="shared" si="52"/>
        <v>#N/A</v>
      </c>
      <c r="AJ186" s="175" t="e">
        <f t="shared" si="50"/>
        <v>#N/A</v>
      </c>
      <c r="AK186" s="175" t="e">
        <f t="shared" si="49"/>
        <v>#N/A</v>
      </c>
      <c r="AL186" s="175" t="e">
        <f t="shared" si="53"/>
        <v>#N/A</v>
      </c>
      <c r="AM186" s="175" t="e">
        <f t="shared" si="51"/>
        <v>#N/A</v>
      </c>
    </row>
    <row r="187" spans="19:39" x14ac:dyDescent="0.25">
      <c r="S187" s="189" t="e">
        <f t="shared" si="36"/>
        <v>#N/A</v>
      </c>
      <c r="T187" s="185" t="e">
        <f t="shared" si="37"/>
        <v>#N/A</v>
      </c>
      <c r="U187" s="185" t="e">
        <f t="shared" si="38"/>
        <v>#N/A</v>
      </c>
      <c r="V187" s="189" t="e">
        <f t="shared" si="39"/>
        <v>#N/A</v>
      </c>
      <c r="W187" s="185" t="e">
        <f t="shared" si="40"/>
        <v>#N/A</v>
      </c>
      <c r="X187" s="16" t="e">
        <f t="shared" si="41"/>
        <v>#N/A</v>
      </c>
      <c r="Y187" s="189" t="e">
        <f t="shared" si="42"/>
        <v>#N/A</v>
      </c>
      <c r="AA187" s="59"/>
      <c r="AB187" s="189" t="e">
        <f t="shared" si="43"/>
        <v>#N/A</v>
      </c>
      <c r="AD187" s="185" t="e">
        <f t="shared" si="44"/>
        <v>#N/A</v>
      </c>
      <c r="AE187" s="16" t="e">
        <f t="shared" si="45"/>
        <v>#N/A</v>
      </c>
      <c r="AF187" s="16" t="e">
        <f t="shared" si="46"/>
        <v>#N/A</v>
      </c>
      <c r="AG187" s="16" t="e">
        <f t="shared" si="47"/>
        <v>#N/A</v>
      </c>
      <c r="AH187" s="175" t="e">
        <f t="shared" si="48"/>
        <v>#N/A</v>
      </c>
      <c r="AI187" s="175" t="e">
        <f t="shared" si="52"/>
        <v>#N/A</v>
      </c>
      <c r="AJ187" s="175" t="e">
        <f t="shared" si="50"/>
        <v>#N/A</v>
      </c>
      <c r="AK187" s="175" t="e">
        <f t="shared" si="49"/>
        <v>#N/A</v>
      </c>
      <c r="AL187" s="175" t="e">
        <f t="shared" si="53"/>
        <v>#N/A</v>
      </c>
      <c r="AM187" s="175" t="e">
        <f t="shared" si="51"/>
        <v>#N/A</v>
      </c>
    </row>
    <row r="188" spans="19:39" x14ac:dyDescent="0.25">
      <c r="S188" s="189" t="e">
        <f t="shared" si="36"/>
        <v>#N/A</v>
      </c>
      <c r="T188" s="185" t="e">
        <f t="shared" si="37"/>
        <v>#N/A</v>
      </c>
      <c r="U188" s="185" t="e">
        <f t="shared" si="38"/>
        <v>#N/A</v>
      </c>
      <c r="V188" s="189" t="e">
        <f t="shared" si="39"/>
        <v>#N/A</v>
      </c>
      <c r="W188" s="185" t="e">
        <f t="shared" si="40"/>
        <v>#N/A</v>
      </c>
      <c r="X188" s="16" t="e">
        <f t="shared" si="41"/>
        <v>#N/A</v>
      </c>
      <c r="Y188" s="189" t="e">
        <f t="shared" si="42"/>
        <v>#N/A</v>
      </c>
      <c r="AA188" s="59"/>
      <c r="AB188" s="189" t="e">
        <f t="shared" si="43"/>
        <v>#N/A</v>
      </c>
      <c r="AD188" s="185" t="e">
        <f t="shared" si="44"/>
        <v>#N/A</v>
      </c>
      <c r="AE188" s="16" t="e">
        <f t="shared" si="45"/>
        <v>#N/A</v>
      </c>
      <c r="AF188" s="16" t="e">
        <f t="shared" si="46"/>
        <v>#N/A</v>
      </c>
      <c r="AG188" s="16" t="e">
        <f t="shared" si="47"/>
        <v>#N/A</v>
      </c>
      <c r="AH188" s="175" t="e">
        <f t="shared" si="48"/>
        <v>#N/A</v>
      </c>
      <c r="AI188" s="175" t="e">
        <f t="shared" si="52"/>
        <v>#N/A</v>
      </c>
      <c r="AJ188" s="175" t="e">
        <f t="shared" si="50"/>
        <v>#N/A</v>
      </c>
      <c r="AK188" s="175" t="e">
        <f t="shared" si="49"/>
        <v>#N/A</v>
      </c>
      <c r="AL188" s="175" t="e">
        <f t="shared" si="53"/>
        <v>#N/A</v>
      </c>
      <c r="AM188" s="175" t="e">
        <f t="shared" si="51"/>
        <v>#N/A</v>
      </c>
    </row>
    <row r="189" spans="19:39" x14ac:dyDescent="0.25">
      <c r="S189" s="189" t="e">
        <f t="shared" si="36"/>
        <v>#N/A</v>
      </c>
      <c r="T189" s="185" t="e">
        <f t="shared" si="37"/>
        <v>#N/A</v>
      </c>
      <c r="U189" s="185" t="e">
        <f t="shared" si="38"/>
        <v>#N/A</v>
      </c>
      <c r="V189" s="189" t="e">
        <f t="shared" si="39"/>
        <v>#N/A</v>
      </c>
      <c r="W189" s="185" t="e">
        <f t="shared" si="40"/>
        <v>#N/A</v>
      </c>
      <c r="X189" s="16" t="e">
        <f t="shared" si="41"/>
        <v>#N/A</v>
      </c>
      <c r="Y189" s="189" t="e">
        <f t="shared" si="42"/>
        <v>#N/A</v>
      </c>
      <c r="AA189" s="59"/>
      <c r="AB189" s="189" t="e">
        <f t="shared" si="43"/>
        <v>#N/A</v>
      </c>
      <c r="AD189" s="185" t="e">
        <f t="shared" si="44"/>
        <v>#N/A</v>
      </c>
      <c r="AE189" s="16" t="e">
        <f t="shared" si="45"/>
        <v>#N/A</v>
      </c>
      <c r="AF189" s="16" t="e">
        <f t="shared" si="46"/>
        <v>#N/A</v>
      </c>
      <c r="AG189" s="16" t="e">
        <f t="shared" si="47"/>
        <v>#N/A</v>
      </c>
      <c r="AH189" s="175" t="e">
        <f t="shared" si="48"/>
        <v>#N/A</v>
      </c>
      <c r="AI189" s="175" t="e">
        <f t="shared" si="52"/>
        <v>#N/A</v>
      </c>
      <c r="AJ189" s="175" t="e">
        <f t="shared" si="50"/>
        <v>#N/A</v>
      </c>
      <c r="AK189" s="175" t="e">
        <f t="shared" si="49"/>
        <v>#N/A</v>
      </c>
      <c r="AL189" s="175" t="e">
        <f t="shared" si="53"/>
        <v>#N/A</v>
      </c>
      <c r="AM189" s="175" t="e">
        <f t="shared" si="51"/>
        <v>#N/A</v>
      </c>
    </row>
    <row r="190" spans="19:39" x14ac:dyDescent="0.25">
      <c r="S190" s="189" t="e">
        <f t="shared" si="36"/>
        <v>#N/A</v>
      </c>
      <c r="T190" s="185" t="e">
        <f t="shared" si="37"/>
        <v>#N/A</v>
      </c>
      <c r="U190" s="185" t="e">
        <f t="shared" si="38"/>
        <v>#N/A</v>
      </c>
      <c r="V190" s="189" t="e">
        <f t="shared" si="39"/>
        <v>#N/A</v>
      </c>
      <c r="W190" s="185" t="e">
        <f t="shared" si="40"/>
        <v>#N/A</v>
      </c>
      <c r="X190" s="16" t="e">
        <f t="shared" si="41"/>
        <v>#N/A</v>
      </c>
      <c r="Y190" s="189" t="e">
        <f t="shared" si="42"/>
        <v>#N/A</v>
      </c>
      <c r="AA190" s="59"/>
      <c r="AB190" s="189" t="e">
        <f t="shared" si="43"/>
        <v>#N/A</v>
      </c>
      <c r="AD190" s="185" t="e">
        <f t="shared" si="44"/>
        <v>#N/A</v>
      </c>
      <c r="AE190" s="16" t="e">
        <f t="shared" si="45"/>
        <v>#N/A</v>
      </c>
      <c r="AF190" s="16" t="e">
        <f t="shared" si="46"/>
        <v>#N/A</v>
      </c>
      <c r="AG190" s="16" t="e">
        <f t="shared" si="47"/>
        <v>#N/A</v>
      </c>
      <c r="AH190" s="175" t="e">
        <f t="shared" si="48"/>
        <v>#N/A</v>
      </c>
      <c r="AI190" s="175" t="e">
        <f t="shared" si="52"/>
        <v>#N/A</v>
      </c>
      <c r="AJ190" s="175" t="e">
        <f t="shared" si="50"/>
        <v>#N/A</v>
      </c>
      <c r="AK190" s="175" t="e">
        <f t="shared" si="49"/>
        <v>#N/A</v>
      </c>
      <c r="AL190" s="175" t="e">
        <f t="shared" si="53"/>
        <v>#N/A</v>
      </c>
      <c r="AM190" s="175" t="e">
        <f t="shared" si="51"/>
        <v>#N/A</v>
      </c>
    </row>
    <row r="191" spans="19:39" x14ac:dyDescent="0.25">
      <c r="S191" s="189" t="e">
        <f t="shared" si="36"/>
        <v>#N/A</v>
      </c>
      <c r="T191" s="185" t="e">
        <f t="shared" si="37"/>
        <v>#N/A</v>
      </c>
      <c r="U191" s="185" t="e">
        <f t="shared" si="38"/>
        <v>#N/A</v>
      </c>
      <c r="V191" s="189" t="e">
        <f t="shared" si="39"/>
        <v>#N/A</v>
      </c>
      <c r="W191" s="185" t="e">
        <f t="shared" si="40"/>
        <v>#N/A</v>
      </c>
      <c r="X191" s="16" t="e">
        <f t="shared" si="41"/>
        <v>#N/A</v>
      </c>
      <c r="Y191" s="189" t="e">
        <f t="shared" si="42"/>
        <v>#N/A</v>
      </c>
      <c r="AA191" s="59"/>
      <c r="AB191" s="189" t="e">
        <f t="shared" si="43"/>
        <v>#N/A</v>
      </c>
      <c r="AD191" s="185" t="e">
        <f t="shared" si="44"/>
        <v>#N/A</v>
      </c>
      <c r="AE191" s="16" t="e">
        <f t="shared" si="45"/>
        <v>#N/A</v>
      </c>
      <c r="AF191" s="16" t="e">
        <f t="shared" si="46"/>
        <v>#N/A</v>
      </c>
      <c r="AG191" s="16" t="e">
        <f t="shared" si="47"/>
        <v>#N/A</v>
      </c>
      <c r="AH191" s="175" t="e">
        <f t="shared" si="48"/>
        <v>#N/A</v>
      </c>
      <c r="AI191" s="175" t="e">
        <f t="shared" si="52"/>
        <v>#N/A</v>
      </c>
      <c r="AJ191" s="175" t="e">
        <f t="shared" si="50"/>
        <v>#N/A</v>
      </c>
      <c r="AK191" s="175" t="e">
        <f t="shared" si="49"/>
        <v>#N/A</v>
      </c>
      <c r="AL191" s="175" t="e">
        <f t="shared" si="53"/>
        <v>#N/A</v>
      </c>
      <c r="AM191" s="175" t="e">
        <f t="shared" si="51"/>
        <v>#N/A</v>
      </c>
    </row>
    <row r="192" spans="19:39" x14ac:dyDescent="0.25">
      <c r="S192" s="189" t="e">
        <f t="shared" si="36"/>
        <v>#N/A</v>
      </c>
      <c r="T192" s="185" t="e">
        <f t="shared" si="37"/>
        <v>#N/A</v>
      </c>
      <c r="U192" s="185" t="e">
        <f t="shared" si="38"/>
        <v>#N/A</v>
      </c>
      <c r="V192" s="189" t="e">
        <f t="shared" si="39"/>
        <v>#N/A</v>
      </c>
      <c r="W192" s="185" t="e">
        <f t="shared" si="40"/>
        <v>#N/A</v>
      </c>
      <c r="X192" s="16" t="e">
        <f t="shared" si="41"/>
        <v>#N/A</v>
      </c>
      <c r="Y192" s="189" t="e">
        <f t="shared" si="42"/>
        <v>#N/A</v>
      </c>
      <c r="AA192" s="59"/>
      <c r="AB192" s="189" t="e">
        <f t="shared" si="43"/>
        <v>#N/A</v>
      </c>
      <c r="AD192" s="185" t="e">
        <f t="shared" si="44"/>
        <v>#N/A</v>
      </c>
      <c r="AE192" s="16" t="e">
        <f t="shared" si="45"/>
        <v>#N/A</v>
      </c>
      <c r="AF192" s="16" t="e">
        <f t="shared" si="46"/>
        <v>#N/A</v>
      </c>
      <c r="AG192" s="16" t="e">
        <f t="shared" si="47"/>
        <v>#N/A</v>
      </c>
      <c r="AH192" s="175" t="e">
        <f t="shared" si="48"/>
        <v>#N/A</v>
      </c>
      <c r="AI192" s="175" t="e">
        <f t="shared" si="52"/>
        <v>#N/A</v>
      </c>
      <c r="AJ192" s="175" t="e">
        <f t="shared" si="50"/>
        <v>#N/A</v>
      </c>
      <c r="AK192" s="175" t="e">
        <f t="shared" si="49"/>
        <v>#N/A</v>
      </c>
      <c r="AL192" s="175" t="e">
        <f t="shared" si="53"/>
        <v>#N/A</v>
      </c>
      <c r="AM192" s="175" t="e">
        <f t="shared" si="51"/>
        <v>#N/A</v>
      </c>
    </row>
    <row r="193" spans="19:39" x14ac:dyDescent="0.25">
      <c r="S193" s="189" t="e">
        <f t="shared" si="36"/>
        <v>#N/A</v>
      </c>
      <c r="T193" s="185" t="e">
        <f t="shared" si="37"/>
        <v>#N/A</v>
      </c>
      <c r="U193" s="185" t="e">
        <f t="shared" si="38"/>
        <v>#N/A</v>
      </c>
      <c r="V193" s="189" t="e">
        <f t="shared" si="39"/>
        <v>#N/A</v>
      </c>
      <c r="W193" s="185" t="e">
        <f t="shared" si="40"/>
        <v>#N/A</v>
      </c>
      <c r="X193" s="16" t="e">
        <f t="shared" si="41"/>
        <v>#N/A</v>
      </c>
      <c r="Y193" s="189" t="e">
        <f t="shared" si="42"/>
        <v>#N/A</v>
      </c>
      <c r="AA193" s="59"/>
      <c r="AB193" s="189" t="e">
        <f t="shared" si="43"/>
        <v>#N/A</v>
      </c>
      <c r="AD193" s="185" t="e">
        <f t="shared" si="44"/>
        <v>#N/A</v>
      </c>
      <c r="AE193" s="16" t="e">
        <f t="shared" si="45"/>
        <v>#N/A</v>
      </c>
      <c r="AF193" s="16" t="e">
        <f t="shared" si="46"/>
        <v>#N/A</v>
      </c>
      <c r="AG193" s="16" t="e">
        <f t="shared" si="47"/>
        <v>#N/A</v>
      </c>
      <c r="AH193" s="175" t="e">
        <f t="shared" si="48"/>
        <v>#N/A</v>
      </c>
      <c r="AI193" s="175" t="e">
        <f t="shared" si="52"/>
        <v>#N/A</v>
      </c>
      <c r="AJ193" s="175" t="e">
        <f t="shared" si="50"/>
        <v>#N/A</v>
      </c>
      <c r="AK193" s="175" t="e">
        <f t="shared" si="49"/>
        <v>#N/A</v>
      </c>
      <c r="AL193" s="175" t="e">
        <f t="shared" si="53"/>
        <v>#N/A</v>
      </c>
      <c r="AM193" s="175" t="e">
        <f t="shared" si="51"/>
        <v>#N/A</v>
      </c>
    </row>
    <row r="194" spans="19:39" x14ac:dyDescent="0.25">
      <c r="S194" s="189" t="e">
        <f t="shared" ref="S194:S257" si="54">IF(ISNUMBER(Sensor_Glucose),IF(P_Language=1, 1*Sensor_Glucose/18,1*Sensor_Glucose),NA())</f>
        <v>#N/A</v>
      </c>
      <c r="T194" s="185" t="e">
        <f t="shared" ref="T194:T257" si="55">IF(ISBLANK(Sensor_Time),NA(),1*Sensor_Time)</f>
        <v>#N/A</v>
      </c>
      <c r="U194" s="185" t="e">
        <f t="shared" ref="U194:U257" si="56">IF(ISBLANK(Meter_Time),NA(),1*Meter_Time)</f>
        <v>#N/A</v>
      </c>
      <c r="V194" s="189" t="e">
        <f t="shared" ref="V194:V257" si="57">IF(ISBLANK(Meter_Glucose),NA(),IF(P_Language=1, 1*Meter_Glucose/18,1*Meter_Glucose))</f>
        <v>#N/A</v>
      </c>
      <c r="W194" s="185" t="e">
        <f t="shared" ref="W194:W257" si="58">IF(ISBLANK(Time_accepted),NA(),1*Time_accepted)</f>
        <v>#N/A</v>
      </c>
      <c r="X194" s="16" t="e">
        <f t="shared" ref="X194:X257" si="59">IF(ISNUMBER(Glc_Bolus_To_Use),1,NA())</f>
        <v>#N/A</v>
      </c>
      <c r="Y194" s="189" t="e">
        <f t="shared" ref="Y194:Y257" si="60">IF(Calibrate,1,NA())</f>
        <v>#N/A</v>
      </c>
      <c r="AA194" s="59"/>
      <c r="AB194" s="189" t="e">
        <f t="shared" ref="AB194:AB257" si="61">IF(ISBLANK(Chart_Aceta_Dose_Time),NA(),10)</f>
        <v>#N/A</v>
      </c>
      <c r="AD194" s="185" t="e">
        <f t="shared" ref="AD194:AD257" si="62">IF(ISBLANK(Time_accepted),NA(),1*Time_accepted)</f>
        <v>#N/A</v>
      </c>
      <c r="AE194" s="16" t="e">
        <f t="shared" ref="AE194:AE257" si="63">IF(ISNUMBER(P_con),(1*P_con/1000),NA())</f>
        <v>#N/A</v>
      </c>
      <c r="AF194" s="16" t="e">
        <f t="shared" ref="AF194:AF257" si="64">IF(ISNUMBER(I_con),1*I_con/1000,NA())</f>
        <v>#N/A</v>
      </c>
      <c r="AG194" s="16" t="e">
        <f t="shared" ref="AG194:AG257" si="65">IF(ISNUMBER(D_con),1*D_con/1000,NA())</f>
        <v>#N/A</v>
      </c>
      <c r="AH194" s="175" t="e">
        <f t="shared" ref="AH194:AH257" si="66">IF(ISNUMBER(PID_Rate),1*PID_Rate,NA())</f>
        <v>#N/A</v>
      </c>
      <c r="AI194" s="175" t="e">
        <f t="shared" si="52"/>
        <v>#N/A</v>
      </c>
      <c r="AJ194" s="175" t="e">
        <f t="shared" si="50"/>
        <v>#N/A</v>
      </c>
      <c r="AK194" s="175" t="e">
        <f t="shared" ref="AK194:AK257" si="67">IF(ISNUMBER(Ins_U_kg_hr_Rate),Ins_U_kg_hr_Rate*1,NA())</f>
        <v>#N/A</v>
      </c>
      <c r="AL194" s="175" t="e">
        <f t="shared" si="53"/>
        <v>#N/A</v>
      </c>
      <c r="AM194" s="175" t="e">
        <f t="shared" si="51"/>
        <v>#N/A</v>
      </c>
    </row>
    <row r="195" spans="19:39" x14ac:dyDescent="0.25">
      <c r="S195" s="189" t="e">
        <f t="shared" si="54"/>
        <v>#N/A</v>
      </c>
      <c r="T195" s="185" t="e">
        <f t="shared" si="55"/>
        <v>#N/A</v>
      </c>
      <c r="U195" s="185" t="e">
        <f t="shared" si="56"/>
        <v>#N/A</v>
      </c>
      <c r="V195" s="189" t="e">
        <f t="shared" si="57"/>
        <v>#N/A</v>
      </c>
      <c r="W195" s="185" t="e">
        <f t="shared" si="58"/>
        <v>#N/A</v>
      </c>
      <c r="X195" s="16" t="e">
        <f t="shared" si="59"/>
        <v>#N/A</v>
      </c>
      <c r="Y195" s="189" t="e">
        <f t="shared" si="60"/>
        <v>#N/A</v>
      </c>
      <c r="AA195" s="59"/>
      <c r="AB195" s="189" t="e">
        <f t="shared" si="61"/>
        <v>#N/A</v>
      </c>
      <c r="AD195" s="185" t="e">
        <f t="shared" si="62"/>
        <v>#N/A</v>
      </c>
      <c r="AE195" s="16" t="e">
        <f t="shared" si="63"/>
        <v>#N/A</v>
      </c>
      <c r="AF195" s="16" t="e">
        <f t="shared" si="64"/>
        <v>#N/A</v>
      </c>
      <c r="AG195" s="16" t="e">
        <f t="shared" si="65"/>
        <v>#N/A</v>
      </c>
      <c r="AH195" s="175" t="e">
        <f t="shared" si="66"/>
        <v>#N/A</v>
      </c>
      <c r="AI195" s="175" t="e">
        <f t="shared" si="52"/>
        <v>#N/A</v>
      </c>
      <c r="AJ195" s="175" t="e">
        <f t="shared" ref="AJ195:AJ258" si="68">AD196-AD195</f>
        <v>#N/A</v>
      </c>
      <c r="AK195" s="175" t="e">
        <f t="shared" si="67"/>
        <v>#N/A</v>
      </c>
      <c r="AL195" s="175" t="e">
        <f t="shared" si="53"/>
        <v>#N/A</v>
      </c>
      <c r="AM195" s="175" t="e">
        <f t="shared" ref="AM195:AM258" si="69">AD196-AD195</f>
        <v>#N/A</v>
      </c>
    </row>
    <row r="196" spans="19:39" x14ac:dyDescent="0.25">
      <c r="S196" s="189" t="e">
        <f t="shared" si="54"/>
        <v>#N/A</v>
      </c>
      <c r="T196" s="185" t="e">
        <f t="shared" si="55"/>
        <v>#N/A</v>
      </c>
      <c r="U196" s="185" t="e">
        <f t="shared" si="56"/>
        <v>#N/A</v>
      </c>
      <c r="V196" s="189" t="e">
        <f t="shared" si="57"/>
        <v>#N/A</v>
      </c>
      <c r="W196" s="185" t="e">
        <f t="shared" si="58"/>
        <v>#N/A</v>
      </c>
      <c r="X196" s="16" t="e">
        <f t="shared" si="59"/>
        <v>#N/A</v>
      </c>
      <c r="Y196" s="189" t="e">
        <f t="shared" si="60"/>
        <v>#N/A</v>
      </c>
      <c r="AA196" s="59"/>
      <c r="AB196" s="189" t="e">
        <f t="shared" si="61"/>
        <v>#N/A</v>
      </c>
      <c r="AD196" s="185" t="e">
        <f t="shared" si="62"/>
        <v>#N/A</v>
      </c>
      <c r="AE196" s="16" t="e">
        <f t="shared" si="63"/>
        <v>#N/A</v>
      </c>
      <c r="AF196" s="16" t="e">
        <f t="shared" si="64"/>
        <v>#N/A</v>
      </c>
      <c r="AG196" s="16" t="e">
        <f t="shared" si="65"/>
        <v>#N/A</v>
      </c>
      <c r="AH196" s="175" t="e">
        <f t="shared" si="66"/>
        <v>#N/A</v>
      </c>
      <c r="AI196" s="175" t="e">
        <f t="shared" ref="AI196:AI259" si="70">AH196-AH195</f>
        <v>#N/A</v>
      </c>
      <c r="AJ196" s="175" t="e">
        <f t="shared" si="68"/>
        <v>#N/A</v>
      </c>
      <c r="AK196" s="175" t="e">
        <f t="shared" si="67"/>
        <v>#N/A</v>
      </c>
      <c r="AL196" s="175" t="e">
        <f t="shared" ref="AL196:AL259" si="71">AK196-AK195</f>
        <v>#N/A</v>
      </c>
      <c r="AM196" s="175" t="e">
        <f t="shared" si="69"/>
        <v>#N/A</v>
      </c>
    </row>
    <row r="197" spans="19:39" x14ac:dyDescent="0.25">
      <c r="S197" s="189" t="e">
        <f t="shared" si="54"/>
        <v>#N/A</v>
      </c>
      <c r="T197" s="185" t="e">
        <f t="shared" si="55"/>
        <v>#N/A</v>
      </c>
      <c r="U197" s="185" t="e">
        <f t="shared" si="56"/>
        <v>#N/A</v>
      </c>
      <c r="V197" s="189" t="e">
        <f t="shared" si="57"/>
        <v>#N/A</v>
      </c>
      <c r="W197" s="185" t="e">
        <f t="shared" si="58"/>
        <v>#N/A</v>
      </c>
      <c r="X197" s="16" t="e">
        <f t="shared" si="59"/>
        <v>#N/A</v>
      </c>
      <c r="Y197" s="189" t="e">
        <f t="shared" si="60"/>
        <v>#N/A</v>
      </c>
      <c r="AA197" s="59"/>
      <c r="AB197" s="189" t="e">
        <f t="shared" si="61"/>
        <v>#N/A</v>
      </c>
      <c r="AD197" s="185" t="e">
        <f t="shared" si="62"/>
        <v>#N/A</v>
      </c>
      <c r="AE197" s="16" t="e">
        <f t="shared" si="63"/>
        <v>#N/A</v>
      </c>
      <c r="AF197" s="16" t="e">
        <f t="shared" si="64"/>
        <v>#N/A</v>
      </c>
      <c r="AG197" s="16" t="e">
        <f t="shared" si="65"/>
        <v>#N/A</v>
      </c>
      <c r="AH197" s="175" t="e">
        <f t="shared" si="66"/>
        <v>#N/A</v>
      </c>
      <c r="AI197" s="175" t="e">
        <f t="shared" si="70"/>
        <v>#N/A</v>
      </c>
      <c r="AJ197" s="175" t="e">
        <f t="shared" si="68"/>
        <v>#N/A</v>
      </c>
      <c r="AK197" s="175" t="e">
        <f t="shared" si="67"/>
        <v>#N/A</v>
      </c>
      <c r="AL197" s="175" t="e">
        <f t="shared" si="71"/>
        <v>#N/A</v>
      </c>
      <c r="AM197" s="175" t="e">
        <f t="shared" si="69"/>
        <v>#N/A</v>
      </c>
    </row>
    <row r="198" spans="19:39" x14ac:dyDescent="0.25">
      <c r="S198" s="189" t="e">
        <f t="shared" si="54"/>
        <v>#N/A</v>
      </c>
      <c r="T198" s="185" t="e">
        <f t="shared" si="55"/>
        <v>#N/A</v>
      </c>
      <c r="U198" s="185" t="e">
        <f t="shared" si="56"/>
        <v>#N/A</v>
      </c>
      <c r="V198" s="189" t="e">
        <f t="shared" si="57"/>
        <v>#N/A</v>
      </c>
      <c r="W198" s="185" t="e">
        <f t="shared" si="58"/>
        <v>#N/A</v>
      </c>
      <c r="X198" s="16" t="e">
        <f t="shared" si="59"/>
        <v>#N/A</v>
      </c>
      <c r="Y198" s="189" t="e">
        <f t="shared" si="60"/>
        <v>#N/A</v>
      </c>
      <c r="AA198" s="59"/>
      <c r="AB198" s="189" t="e">
        <f t="shared" si="61"/>
        <v>#N/A</v>
      </c>
      <c r="AD198" s="185" t="e">
        <f t="shared" si="62"/>
        <v>#N/A</v>
      </c>
      <c r="AE198" s="16" t="e">
        <f t="shared" si="63"/>
        <v>#N/A</v>
      </c>
      <c r="AF198" s="16" t="e">
        <f t="shared" si="64"/>
        <v>#N/A</v>
      </c>
      <c r="AG198" s="16" t="e">
        <f t="shared" si="65"/>
        <v>#N/A</v>
      </c>
      <c r="AH198" s="175" t="e">
        <f t="shared" si="66"/>
        <v>#N/A</v>
      </c>
      <c r="AI198" s="175" t="e">
        <f t="shared" si="70"/>
        <v>#N/A</v>
      </c>
      <c r="AJ198" s="175" t="e">
        <f t="shared" si="68"/>
        <v>#N/A</v>
      </c>
      <c r="AK198" s="175" t="e">
        <f t="shared" si="67"/>
        <v>#N/A</v>
      </c>
      <c r="AL198" s="175" t="e">
        <f t="shared" si="71"/>
        <v>#N/A</v>
      </c>
      <c r="AM198" s="175" t="e">
        <f t="shared" si="69"/>
        <v>#N/A</v>
      </c>
    </row>
    <row r="199" spans="19:39" x14ac:dyDescent="0.25">
      <c r="S199" s="189" t="e">
        <f t="shared" si="54"/>
        <v>#N/A</v>
      </c>
      <c r="T199" s="185" t="e">
        <f t="shared" si="55"/>
        <v>#N/A</v>
      </c>
      <c r="U199" s="185" t="e">
        <f t="shared" si="56"/>
        <v>#N/A</v>
      </c>
      <c r="V199" s="189" t="e">
        <f t="shared" si="57"/>
        <v>#N/A</v>
      </c>
      <c r="W199" s="185" t="e">
        <f t="shared" si="58"/>
        <v>#N/A</v>
      </c>
      <c r="X199" s="16" t="e">
        <f t="shared" si="59"/>
        <v>#N/A</v>
      </c>
      <c r="Y199" s="189" t="e">
        <f t="shared" si="60"/>
        <v>#N/A</v>
      </c>
      <c r="AA199" s="59"/>
      <c r="AB199" s="189" t="e">
        <f t="shared" si="61"/>
        <v>#N/A</v>
      </c>
      <c r="AD199" s="185" t="e">
        <f t="shared" si="62"/>
        <v>#N/A</v>
      </c>
      <c r="AE199" s="16" t="e">
        <f t="shared" si="63"/>
        <v>#N/A</v>
      </c>
      <c r="AF199" s="16" t="e">
        <f t="shared" si="64"/>
        <v>#N/A</v>
      </c>
      <c r="AG199" s="16" t="e">
        <f t="shared" si="65"/>
        <v>#N/A</v>
      </c>
      <c r="AH199" s="175" t="e">
        <f t="shared" si="66"/>
        <v>#N/A</v>
      </c>
      <c r="AI199" s="175" t="e">
        <f t="shared" si="70"/>
        <v>#N/A</v>
      </c>
      <c r="AJ199" s="175" t="e">
        <f t="shared" si="68"/>
        <v>#N/A</v>
      </c>
      <c r="AK199" s="175" t="e">
        <f t="shared" si="67"/>
        <v>#N/A</v>
      </c>
      <c r="AL199" s="175" t="e">
        <f t="shared" si="71"/>
        <v>#N/A</v>
      </c>
      <c r="AM199" s="175" t="e">
        <f t="shared" si="69"/>
        <v>#N/A</v>
      </c>
    </row>
    <row r="200" spans="19:39" x14ac:dyDescent="0.25">
      <c r="S200" s="189" t="e">
        <f t="shared" si="54"/>
        <v>#N/A</v>
      </c>
      <c r="T200" s="185" t="e">
        <f t="shared" si="55"/>
        <v>#N/A</v>
      </c>
      <c r="U200" s="185" t="e">
        <f t="shared" si="56"/>
        <v>#N/A</v>
      </c>
      <c r="V200" s="189" t="e">
        <f t="shared" si="57"/>
        <v>#N/A</v>
      </c>
      <c r="W200" s="185" t="e">
        <f t="shared" si="58"/>
        <v>#N/A</v>
      </c>
      <c r="X200" s="16" t="e">
        <f t="shared" si="59"/>
        <v>#N/A</v>
      </c>
      <c r="Y200" s="189" t="e">
        <f t="shared" si="60"/>
        <v>#N/A</v>
      </c>
      <c r="AA200" s="59"/>
      <c r="AB200" s="189" t="e">
        <f t="shared" si="61"/>
        <v>#N/A</v>
      </c>
      <c r="AD200" s="185" t="e">
        <f t="shared" si="62"/>
        <v>#N/A</v>
      </c>
      <c r="AE200" s="16" t="e">
        <f t="shared" si="63"/>
        <v>#N/A</v>
      </c>
      <c r="AF200" s="16" t="e">
        <f t="shared" si="64"/>
        <v>#N/A</v>
      </c>
      <c r="AG200" s="16" t="e">
        <f t="shared" si="65"/>
        <v>#N/A</v>
      </c>
      <c r="AH200" s="175" t="e">
        <f t="shared" si="66"/>
        <v>#N/A</v>
      </c>
      <c r="AI200" s="175" t="e">
        <f t="shared" si="70"/>
        <v>#N/A</v>
      </c>
      <c r="AJ200" s="175" t="e">
        <f t="shared" si="68"/>
        <v>#N/A</v>
      </c>
      <c r="AK200" s="175" t="e">
        <f t="shared" si="67"/>
        <v>#N/A</v>
      </c>
      <c r="AL200" s="175" t="e">
        <f t="shared" si="71"/>
        <v>#N/A</v>
      </c>
      <c r="AM200" s="175" t="e">
        <f t="shared" si="69"/>
        <v>#N/A</v>
      </c>
    </row>
    <row r="201" spans="19:39" x14ac:dyDescent="0.25">
      <c r="S201" s="189" t="e">
        <f t="shared" si="54"/>
        <v>#N/A</v>
      </c>
      <c r="T201" s="185" t="e">
        <f t="shared" si="55"/>
        <v>#N/A</v>
      </c>
      <c r="U201" s="185" t="e">
        <f t="shared" si="56"/>
        <v>#N/A</v>
      </c>
      <c r="V201" s="189" t="e">
        <f t="shared" si="57"/>
        <v>#N/A</v>
      </c>
      <c r="W201" s="185" t="e">
        <f t="shared" si="58"/>
        <v>#N/A</v>
      </c>
      <c r="X201" s="16" t="e">
        <f t="shared" si="59"/>
        <v>#N/A</v>
      </c>
      <c r="Y201" s="189" t="e">
        <f t="shared" si="60"/>
        <v>#N/A</v>
      </c>
      <c r="AA201" s="59"/>
      <c r="AB201" s="189" t="e">
        <f t="shared" si="61"/>
        <v>#N/A</v>
      </c>
      <c r="AD201" s="185" t="e">
        <f t="shared" si="62"/>
        <v>#N/A</v>
      </c>
      <c r="AE201" s="16" t="e">
        <f t="shared" si="63"/>
        <v>#N/A</v>
      </c>
      <c r="AF201" s="16" t="e">
        <f t="shared" si="64"/>
        <v>#N/A</v>
      </c>
      <c r="AG201" s="16" t="e">
        <f t="shared" si="65"/>
        <v>#N/A</v>
      </c>
      <c r="AH201" s="175" t="e">
        <f t="shared" si="66"/>
        <v>#N/A</v>
      </c>
      <c r="AI201" s="175" t="e">
        <f t="shared" si="70"/>
        <v>#N/A</v>
      </c>
      <c r="AJ201" s="175" t="e">
        <f t="shared" si="68"/>
        <v>#N/A</v>
      </c>
      <c r="AK201" s="175" t="e">
        <f t="shared" si="67"/>
        <v>#N/A</v>
      </c>
      <c r="AL201" s="175" t="e">
        <f t="shared" si="71"/>
        <v>#N/A</v>
      </c>
      <c r="AM201" s="175" t="e">
        <f t="shared" si="69"/>
        <v>#N/A</v>
      </c>
    </row>
    <row r="202" spans="19:39" x14ac:dyDescent="0.25">
      <c r="S202" s="189" t="e">
        <f t="shared" si="54"/>
        <v>#N/A</v>
      </c>
      <c r="T202" s="185" t="e">
        <f t="shared" si="55"/>
        <v>#N/A</v>
      </c>
      <c r="U202" s="185" t="e">
        <f t="shared" si="56"/>
        <v>#N/A</v>
      </c>
      <c r="V202" s="189" t="e">
        <f t="shared" si="57"/>
        <v>#N/A</v>
      </c>
      <c r="W202" s="185" t="e">
        <f t="shared" si="58"/>
        <v>#N/A</v>
      </c>
      <c r="X202" s="16" t="e">
        <f t="shared" si="59"/>
        <v>#N/A</v>
      </c>
      <c r="Y202" s="189" t="e">
        <f t="shared" si="60"/>
        <v>#N/A</v>
      </c>
      <c r="AA202" s="59"/>
      <c r="AB202" s="189" t="e">
        <f t="shared" si="61"/>
        <v>#N/A</v>
      </c>
      <c r="AD202" s="185" t="e">
        <f t="shared" si="62"/>
        <v>#N/A</v>
      </c>
      <c r="AE202" s="16" t="e">
        <f t="shared" si="63"/>
        <v>#N/A</v>
      </c>
      <c r="AF202" s="16" t="e">
        <f t="shared" si="64"/>
        <v>#N/A</v>
      </c>
      <c r="AG202" s="16" t="e">
        <f t="shared" si="65"/>
        <v>#N/A</v>
      </c>
      <c r="AH202" s="175" t="e">
        <f t="shared" si="66"/>
        <v>#N/A</v>
      </c>
      <c r="AI202" s="175" t="e">
        <f t="shared" si="70"/>
        <v>#N/A</v>
      </c>
      <c r="AJ202" s="175" t="e">
        <f t="shared" si="68"/>
        <v>#N/A</v>
      </c>
      <c r="AK202" s="175" t="e">
        <f t="shared" si="67"/>
        <v>#N/A</v>
      </c>
      <c r="AL202" s="175" t="e">
        <f t="shared" si="71"/>
        <v>#N/A</v>
      </c>
      <c r="AM202" s="175" t="e">
        <f t="shared" si="69"/>
        <v>#N/A</v>
      </c>
    </row>
    <row r="203" spans="19:39" x14ac:dyDescent="0.25">
      <c r="S203" s="189" t="e">
        <f t="shared" si="54"/>
        <v>#N/A</v>
      </c>
      <c r="T203" s="185" t="e">
        <f t="shared" si="55"/>
        <v>#N/A</v>
      </c>
      <c r="U203" s="185" t="e">
        <f t="shared" si="56"/>
        <v>#N/A</v>
      </c>
      <c r="V203" s="189" t="e">
        <f t="shared" si="57"/>
        <v>#N/A</v>
      </c>
      <c r="W203" s="185" t="e">
        <f t="shared" si="58"/>
        <v>#N/A</v>
      </c>
      <c r="X203" s="16" t="e">
        <f t="shared" si="59"/>
        <v>#N/A</v>
      </c>
      <c r="Y203" s="189" t="e">
        <f t="shared" si="60"/>
        <v>#N/A</v>
      </c>
      <c r="AA203" s="59"/>
      <c r="AB203" s="189" t="e">
        <f t="shared" si="61"/>
        <v>#N/A</v>
      </c>
      <c r="AD203" s="185" t="e">
        <f t="shared" si="62"/>
        <v>#N/A</v>
      </c>
      <c r="AE203" s="16" t="e">
        <f t="shared" si="63"/>
        <v>#N/A</v>
      </c>
      <c r="AF203" s="16" t="e">
        <f t="shared" si="64"/>
        <v>#N/A</v>
      </c>
      <c r="AG203" s="16" t="e">
        <f t="shared" si="65"/>
        <v>#N/A</v>
      </c>
      <c r="AH203" s="175" t="e">
        <f t="shared" si="66"/>
        <v>#N/A</v>
      </c>
      <c r="AI203" s="175" t="e">
        <f t="shared" si="70"/>
        <v>#N/A</v>
      </c>
      <c r="AJ203" s="175" t="e">
        <f t="shared" si="68"/>
        <v>#N/A</v>
      </c>
      <c r="AK203" s="175" t="e">
        <f t="shared" si="67"/>
        <v>#N/A</v>
      </c>
      <c r="AL203" s="175" t="e">
        <f t="shared" si="71"/>
        <v>#N/A</v>
      </c>
      <c r="AM203" s="175" t="e">
        <f t="shared" si="69"/>
        <v>#N/A</v>
      </c>
    </row>
    <row r="204" spans="19:39" x14ac:dyDescent="0.25">
      <c r="S204" s="189" t="e">
        <f t="shared" si="54"/>
        <v>#N/A</v>
      </c>
      <c r="T204" s="185" t="e">
        <f t="shared" si="55"/>
        <v>#N/A</v>
      </c>
      <c r="U204" s="185" t="e">
        <f t="shared" si="56"/>
        <v>#N/A</v>
      </c>
      <c r="V204" s="189" t="e">
        <f t="shared" si="57"/>
        <v>#N/A</v>
      </c>
      <c r="W204" s="185" t="e">
        <f t="shared" si="58"/>
        <v>#N/A</v>
      </c>
      <c r="X204" s="16" t="e">
        <f t="shared" si="59"/>
        <v>#N/A</v>
      </c>
      <c r="Y204" s="189" t="e">
        <f t="shared" si="60"/>
        <v>#N/A</v>
      </c>
      <c r="AA204" s="59"/>
      <c r="AB204" s="189" t="e">
        <f t="shared" si="61"/>
        <v>#N/A</v>
      </c>
      <c r="AD204" s="185" t="e">
        <f t="shared" si="62"/>
        <v>#N/A</v>
      </c>
      <c r="AE204" s="16" t="e">
        <f t="shared" si="63"/>
        <v>#N/A</v>
      </c>
      <c r="AF204" s="16" t="e">
        <f t="shared" si="64"/>
        <v>#N/A</v>
      </c>
      <c r="AG204" s="16" t="e">
        <f t="shared" si="65"/>
        <v>#N/A</v>
      </c>
      <c r="AH204" s="175" t="e">
        <f t="shared" si="66"/>
        <v>#N/A</v>
      </c>
      <c r="AI204" s="175" t="e">
        <f t="shared" si="70"/>
        <v>#N/A</v>
      </c>
      <c r="AJ204" s="175" t="e">
        <f t="shared" si="68"/>
        <v>#N/A</v>
      </c>
      <c r="AK204" s="175" t="e">
        <f t="shared" si="67"/>
        <v>#N/A</v>
      </c>
      <c r="AL204" s="175" t="e">
        <f t="shared" si="71"/>
        <v>#N/A</v>
      </c>
      <c r="AM204" s="175" t="e">
        <f t="shared" si="69"/>
        <v>#N/A</v>
      </c>
    </row>
    <row r="205" spans="19:39" x14ac:dyDescent="0.25">
      <c r="S205" s="189" t="e">
        <f t="shared" si="54"/>
        <v>#N/A</v>
      </c>
      <c r="T205" s="185" t="e">
        <f t="shared" si="55"/>
        <v>#N/A</v>
      </c>
      <c r="U205" s="185" t="e">
        <f t="shared" si="56"/>
        <v>#N/A</v>
      </c>
      <c r="V205" s="189" t="e">
        <f t="shared" si="57"/>
        <v>#N/A</v>
      </c>
      <c r="W205" s="185" t="e">
        <f t="shared" si="58"/>
        <v>#N/A</v>
      </c>
      <c r="X205" s="16" t="e">
        <f t="shared" si="59"/>
        <v>#N/A</v>
      </c>
      <c r="Y205" s="189" t="e">
        <f t="shared" si="60"/>
        <v>#N/A</v>
      </c>
      <c r="AA205" s="59"/>
      <c r="AB205" s="189" t="e">
        <f t="shared" si="61"/>
        <v>#N/A</v>
      </c>
      <c r="AD205" s="185" t="e">
        <f t="shared" si="62"/>
        <v>#N/A</v>
      </c>
      <c r="AE205" s="16" t="e">
        <f t="shared" si="63"/>
        <v>#N/A</v>
      </c>
      <c r="AF205" s="16" t="e">
        <f t="shared" si="64"/>
        <v>#N/A</v>
      </c>
      <c r="AG205" s="16" t="e">
        <f t="shared" si="65"/>
        <v>#N/A</v>
      </c>
      <c r="AH205" s="175" t="e">
        <f t="shared" si="66"/>
        <v>#N/A</v>
      </c>
      <c r="AI205" s="175" t="e">
        <f t="shared" si="70"/>
        <v>#N/A</v>
      </c>
      <c r="AJ205" s="175" t="e">
        <f t="shared" si="68"/>
        <v>#N/A</v>
      </c>
      <c r="AK205" s="175" t="e">
        <f t="shared" si="67"/>
        <v>#N/A</v>
      </c>
      <c r="AL205" s="175" t="e">
        <f t="shared" si="71"/>
        <v>#N/A</v>
      </c>
      <c r="AM205" s="175" t="e">
        <f t="shared" si="69"/>
        <v>#N/A</v>
      </c>
    </row>
    <row r="206" spans="19:39" x14ac:dyDescent="0.25">
      <c r="S206" s="189" t="e">
        <f t="shared" si="54"/>
        <v>#N/A</v>
      </c>
      <c r="T206" s="185" t="e">
        <f t="shared" si="55"/>
        <v>#N/A</v>
      </c>
      <c r="U206" s="185" t="e">
        <f t="shared" si="56"/>
        <v>#N/A</v>
      </c>
      <c r="V206" s="189" t="e">
        <f t="shared" si="57"/>
        <v>#N/A</v>
      </c>
      <c r="W206" s="185" t="e">
        <f t="shared" si="58"/>
        <v>#N/A</v>
      </c>
      <c r="X206" s="16" t="e">
        <f t="shared" si="59"/>
        <v>#N/A</v>
      </c>
      <c r="Y206" s="189" t="e">
        <f t="shared" si="60"/>
        <v>#N/A</v>
      </c>
      <c r="AA206" s="59"/>
      <c r="AB206" s="189" t="e">
        <f t="shared" si="61"/>
        <v>#N/A</v>
      </c>
      <c r="AD206" s="185" t="e">
        <f t="shared" si="62"/>
        <v>#N/A</v>
      </c>
      <c r="AE206" s="16" t="e">
        <f t="shared" si="63"/>
        <v>#N/A</v>
      </c>
      <c r="AF206" s="16" t="e">
        <f t="shared" si="64"/>
        <v>#N/A</v>
      </c>
      <c r="AG206" s="16" t="e">
        <f t="shared" si="65"/>
        <v>#N/A</v>
      </c>
      <c r="AH206" s="175" t="e">
        <f t="shared" si="66"/>
        <v>#N/A</v>
      </c>
      <c r="AI206" s="175" t="e">
        <f t="shared" si="70"/>
        <v>#N/A</v>
      </c>
      <c r="AJ206" s="175" t="e">
        <f t="shared" si="68"/>
        <v>#N/A</v>
      </c>
      <c r="AK206" s="175" t="e">
        <f t="shared" si="67"/>
        <v>#N/A</v>
      </c>
      <c r="AL206" s="175" t="e">
        <f t="shared" si="71"/>
        <v>#N/A</v>
      </c>
      <c r="AM206" s="175" t="e">
        <f t="shared" si="69"/>
        <v>#N/A</v>
      </c>
    </row>
    <row r="207" spans="19:39" x14ac:dyDescent="0.25">
      <c r="S207" s="189" t="e">
        <f t="shared" si="54"/>
        <v>#N/A</v>
      </c>
      <c r="T207" s="185" t="e">
        <f t="shared" si="55"/>
        <v>#N/A</v>
      </c>
      <c r="U207" s="185" t="e">
        <f t="shared" si="56"/>
        <v>#N/A</v>
      </c>
      <c r="V207" s="189" t="e">
        <f t="shared" si="57"/>
        <v>#N/A</v>
      </c>
      <c r="W207" s="185" t="e">
        <f t="shared" si="58"/>
        <v>#N/A</v>
      </c>
      <c r="X207" s="16" t="e">
        <f t="shared" si="59"/>
        <v>#N/A</v>
      </c>
      <c r="Y207" s="189" t="e">
        <f t="shared" si="60"/>
        <v>#N/A</v>
      </c>
      <c r="AA207" s="59"/>
      <c r="AB207" s="189" t="e">
        <f t="shared" si="61"/>
        <v>#N/A</v>
      </c>
      <c r="AD207" s="185" t="e">
        <f t="shared" si="62"/>
        <v>#N/A</v>
      </c>
      <c r="AE207" s="16" t="e">
        <f t="shared" si="63"/>
        <v>#N/A</v>
      </c>
      <c r="AF207" s="16" t="e">
        <f t="shared" si="64"/>
        <v>#N/A</v>
      </c>
      <c r="AG207" s="16" t="e">
        <f t="shared" si="65"/>
        <v>#N/A</v>
      </c>
      <c r="AH207" s="175" t="e">
        <f t="shared" si="66"/>
        <v>#N/A</v>
      </c>
      <c r="AI207" s="175" t="e">
        <f t="shared" si="70"/>
        <v>#N/A</v>
      </c>
      <c r="AJ207" s="175" t="e">
        <f t="shared" si="68"/>
        <v>#N/A</v>
      </c>
      <c r="AK207" s="175" t="e">
        <f t="shared" si="67"/>
        <v>#N/A</v>
      </c>
      <c r="AL207" s="175" t="e">
        <f t="shared" si="71"/>
        <v>#N/A</v>
      </c>
      <c r="AM207" s="175" t="e">
        <f t="shared" si="69"/>
        <v>#N/A</v>
      </c>
    </row>
    <row r="208" spans="19:39" x14ac:dyDescent="0.25">
      <c r="S208" s="189" t="e">
        <f t="shared" si="54"/>
        <v>#N/A</v>
      </c>
      <c r="T208" s="185" t="e">
        <f t="shared" si="55"/>
        <v>#N/A</v>
      </c>
      <c r="U208" s="185" t="e">
        <f t="shared" si="56"/>
        <v>#N/A</v>
      </c>
      <c r="V208" s="189" t="e">
        <f t="shared" si="57"/>
        <v>#N/A</v>
      </c>
      <c r="W208" s="185" t="e">
        <f t="shared" si="58"/>
        <v>#N/A</v>
      </c>
      <c r="X208" s="16" t="e">
        <f t="shared" si="59"/>
        <v>#N/A</v>
      </c>
      <c r="Y208" s="189" t="e">
        <f t="shared" si="60"/>
        <v>#N/A</v>
      </c>
      <c r="AA208" s="59"/>
      <c r="AB208" s="189" t="e">
        <f t="shared" si="61"/>
        <v>#N/A</v>
      </c>
      <c r="AD208" s="185" t="e">
        <f t="shared" si="62"/>
        <v>#N/A</v>
      </c>
      <c r="AE208" s="16" t="e">
        <f t="shared" si="63"/>
        <v>#N/A</v>
      </c>
      <c r="AF208" s="16" t="e">
        <f t="shared" si="64"/>
        <v>#N/A</v>
      </c>
      <c r="AG208" s="16" t="e">
        <f t="shared" si="65"/>
        <v>#N/A</v>
      </c>
      <c r="AH208" s="175" t="e">
        <f t="shared" si="66"/>
        <v>#N/A</v>
      </c>
      <c r="AI208" s="175" t="e">
        <f t="shared" si="70"/>
        <v>#N/A</v>
      </c>
      <c r="AJ208" s="175" t="e">
        <f t="shared" si="68"/>
        <v>#N/A</v>
      </c>
      <c r="AK208" s="175" t="e">
        <f t="shared" si="67"/>
        <v>#N/A</v>
      </c>
      <c r="AL208" s="175" t="e">
        <f t="shared" si="71"/>
        <v>#N/A</v>
      </c>
      <c r="AM208" s="175" t="e">
        <f t="shared" si="69"/>
        <v>#N/A</v>
      </c>
    </row>
    <row r="209" spans="19:39" x14ac:dyDescent="0.25">
      <c r="S209" s="189" t="e">
        <f t="shared" si="54"/>
        <v>#N/A</v>
      </c>
      <c r="T209" s="185" t="e">
        <f t="shared" si="55"/>
        <v>#N/A</v>
      </c>
      <c r="U209" s="185" t="e">
        <f t="shared" si="56"/>
        <v>#N/A</v>
      </c>
      <c r="V209" s="189" t="e">
        <f t="shared" si="57"/>
        <v>#N/A</v>
      </c>
      <c r="W209" s="185" t="e">
        <f t="shared" si="58"/>
        <v>#N/A</v>
      </c>
      <c r="X209" s="16" t="e">
        <f t="shared" si="59"/>
        <v>#N/A</v>
      </c>
      <c r="Y209" s="189" t="e">
        <f t="shared" si="60"/>
        <v>#N/A</v>
      </c>
      <c r="AA209" s="59"/>
      <c r="AB209" s="189" t="e">
        <f t="shared" si="61"/>
        <v>#N/A</v>
      </c>
      <c r="AD209" s="185" t="e">
        <f t="shared" si="62"/>
        <v>#N/A</v>
      </c>
      <c r="AE209" s="16" t="e">
        <f t="shared" si="63"/>
        <v>#N/A</v>
      </c>
      <c r="AF209" s="16" t="e">
        <f t="shared" si="64"/>
        <v>#N/A</v>
      </c>
      <c r="AG209" s="16" t="e">
        <f t="shared" si="65"/>
        <v>#N/A</v>
      </c>
      <c r="AH209" s="175" t="e">
        <f t="shared" si="66"/>
        <v>#N/A</v>
      </c>
      <c r="AI209" s="175" t="e">
        <f t="shared" si="70"/>
        <v>#N/A</v>
      </c>
      <c r="AJ209" s="175" t="e">
        <f t="shared" si="68"/>
        <v>#N/A</v>
      </c>
      <c r="AK209" s="175" t="e">
        <f t="shared" si="67"/>
        <v>#N/A</v>
      </c>
      <c r="AL209" s="175" t="e">
        <f t="shared" si="71"/>
        <v>#N/A</v>
      </c>
      <c r="AM209" s="175" t="e">
        <f t="shared" si="69"/>
        <v>#N/A</v>
      </c>
    </row>
    <row r="210" spans="19:39" x14ac:dyDescent="0.25">
      <c r="S210" s="189" t="e">
        <f t="shared" si="54"/>
        <v>#N/A</v>
      </c>
      <c r="T210" s="185" t="e">
        <f t="shared" si="55"/>
        <v>#N/A</v>
      </c>
      <c r="U210" s="185" t="e">
        <f t="shared" si="56"/>
        <v>#N/A</v>
      </c>
      <c r="V210" s="189" t="e">
        <f t="shared" si="57"/>
        <v>#N/A</v>
      </c>
      <c r="W210" s="185" t="e">
        <f t="shared" si="58"/>
        <v>#N/A</v>
      </c>
      <c r="X210" s="16" t="e">
        <f t="shared" si="59"/>
        <v>#N/A</v>
      </c>
      <c r="Y210" s="189" t="e">
        <f t="shared" si="60"/>
        <v>#N/A</v>
      </c>
      <c r="AA210" s="59"/>
      <c r="AB210" s="189" t="e">
        <f t="shared" si="61"/>
        <v>#N/A</v>
      </c>
      <c r="AD210" s="185" t="e">
        <f t="shared" si="62"/>
        <v>#N/A</v>
      </c>
      <c r="AE210" s="16" t="e">
        <f t="shared" si="63"/>
        <v>#N/A</v>
      </c>
      <c r="AF210" s="16" t="e">
        <f t="shared" si="64"/>
        <v>#N/A</v>
      </c>
      <c r="AG210" s="16" t="e">
        <f t="shared" si="65"/>
        <v>#N/A</v>
      </c>
      <c r="AH210" s="175" t="e">
        <f t="shared" si="66"/>
        <v>#N/A</v>
      </c>
      <c r="AI210" s="175" t="e">
        <f t="shared" si="70"/>
        <v>#N/A</v>
      </c>
      <c r="AJ210" s="175" t="e">
        <f t="shared" si="68"/>
        <v>#N/A</v>
      </c>
      <c r="AK210" s="175" t="e">
        <f t="shared" si="67"/>
        <v>#N/A</v>
      </c>
      <c r="AL210" s="175" t="e">
        <f t="shared" si="71"/>
        <v>#N/A</v>
      </c>
      <c r="AM210" s="175" t="e">
        <f t="shared" si="69"/>
        <v>#N/A</v>
      </c>
    </row>
    <row r="211" spans="19:39" x14ac:dyDescent="0.25">
      <c r="S211" s="189" t="e">
        <f t="shared" si="54"/>
        <v>#N/A</v>
      </c>
      <c r="T211" s="185" t="e">
        <f t="shared" si="55"/>
        <v>#N/A</v>
      </c>
      <c r="U211" s="185" t="e">
        <f t="shared" si="56"/>
        <v>#N/A</v>
      </c>
      <c r="V211" s="189" t="e">
        <f t="shared" si="57"/>
        <v>#N/A</v>
      </c>
      <c r="W211" s="185" t="e">
        <f t="shared" si="58"/>
        <v>#N/A</v>
      </c>
      <c r="X211" s="16" t="e">
        <f t="shared" si="59"/>
        <v>#N/A</v>
      </c>
      <c r="Y211" s="189" t="e">
        <f t="shared" si="60"/>
        <v>#N/A</v>
      </c>
      <c r="AA211" s="59"/>
      <c r="AB211" s="189" t="e">
        <f t="shared" si="61"/>
        <v>#N/A</v>
      </c>
      <c r="AD211" s="185" t="e">
        <f t="shared" si="62"/>
        <v>#N/A</v>
      </c>
      <c r="AE211" s="16" t="e">
        <f t="shared" si="63"/>
        <v>#N/A</v>
      </c>
      <c r="AF211" s="16" t="e">
        <f t="shared" si="64"/>
        <v>#N/A</v>
      </c>
      <c r="AG211" s="16" t="e">
        <f t="shared" si="65"/>
        <v>#N/A</v>
      </c>
      <c r="AH211" s="175" t="e">
        <f t="shared" si="66"/>
        <v>#N/A</v>
      </c>
      <c r="AI211" s="175" t="e">
        <f t="shared" si="70"/>
        <v>#N/A</v>
      </c>
      <c r="AJ211" s="175" t="e">
        <f t="shared" si="68"/>
        <v>#N/A</v>
      </c>
      <c r="AK211" s="175" t="e">
        <f t="shared" si="67"/>
        <v>#N/A</v>
      </c>
      <c r="AL211" s="175" t="e">
        <f t="shared" si="71"/>
        <v>#N/A</v>
      </c>
      <c r="AM211" s="175" t="e">
        <f t="shared" si="69"/>
        <v>#N/A</v>
      </c>
    </row>
    <row r="212" spans="19:39" x14ac:dyDescent="0.25">
      <c r="S212" s="189" t="e">
        <f t="shared" si="54"/>
        <v>#N/A</v>
      </c>
      <c r="T212" s="185" t="e">
        <f t="shared" si="55"/>
        <v>#N/A</v>
      </c>
      <c r="U212" s="185" t="e">
        <f t="shared" si="56"/>
        <v>#N/A</v>
      </c>
      <c r="V212" s="189" t="e">
        <f t="shared" si="57"/>
        <v>#N/A</v>
      </c>
      <c r="W212" s="185" t="e">
        <f t="shared" si="58"/>
        <v>#N/A</v>
      </c>
      <c r="X212" s="16" t="e">
        <f t="shared" si="59"/>
        <v>#N/A</v>
      </c>
      <c r="Y212" s="189" t="e">
        <f t="shared" si="60"/>
        <v>#N/A</v>
      </c>
      <c r="AA212" s="59"/>
      <c r="AB212" s="189" t="e">
        <f t="shared" si="61"/>
        <v>#N/A</v>
      </c>
      <c r="AD212" s="185" t="e">
        <f t="shared" si="62"/>
        <v>#N/A</v>
      </c>
      <c r="AE212" s="16" t="e">
        <f t="shared" si="63"/>
        <v>#N/A</v>
      </c>
      <c r="AF212" s="16" t="e">
        <f t="shared" si="64"/>
        <v>#N/A</v>
      </c>
      <c r="AG212" s="16" t="e">
        <f t="shared" si="65"/>
        <v>#N/A</v>
      </c>
      <c r="AH212" s="175" t="e">
        <f t="shared" si="66"/>
        <v>#N/A</v>
      </c>
      <c r="AI212" s="175" t="e">
        <f t="shared" si="70"/>
        <v>#N/A</v>
      </c>
      <c r="AJ212" s="175" t="e">
        <f t="shared" si="68"/>
        <v>#N/A</v>
      </c>
      <c r="AK212" s="175" t="e">
        <f t="shared" si="67"/>
        <v>#N/A</v>
      </c>
      <c r="AL212" s="175" t="e">
        <f t="shared" si="71"/>
        <v>#N/A</v>
      </c>
      <c r="AM212" s="175" t="e">
        <f t="shared" si="69"/>
        <v>#N/A</v>
      </c>
    </row>
    <row r="213" spans="19:39" x14ac:dyDescent="0.25">
      <c r="S213" s="189" t="e">
        <f t="shared" si="54"/>
        <v>#N/A</v>
      </c>
      <c r="T213" s="185" t="e">
        <f t="shared" si="55"/>
        <v>#N/A</v>
      </c>
      <c r="U213" s="185" t="e">
        <f t="shared" si="56"/>
        <v>#N/A</v>
      </c>
      <c r="V213" s="189" t="e">
        <f t="shared" si="57"/>
        <v>#N/A</v>
      </c>
      <c r="W213" s="185" t="e">
        <f t="shared" si="58"/>
        <v>#N/A</v>
      </c>
      <c r="X213" s="16" t="e">
        <f t="shared" si="59"/>
        <v>#N/A</v>
      </c>
      <c r="Y213" s="189" t="e">
        <f t="shared" si="60"/>
        <v>#N/A</v>
      </c>
      <c r="AA213" s="59"/>
      <c r="AB213" s="189" t="e">
        <f t="shared" si="61"/>
        <v>#N/A</v>
      </c>
      <c r="AD213" s="185" t="e">
        <f t="shared" si="62"/>
        <v>#N/A</v>
      </c>
      <c r="AE213" s="16" t="e">
        <f t="shared" si="63"/>
        <v>#N/A</v>
      </c>
      <c r="AF213" s="16" t="e">
        <f t="shared" si="64"/>
        <v>#N/A</v>
      </c>
      <c r="AG213" s="16" t="e">
        <f t="shared" si="65"/>
        <v>#N/A</v>
      </c>
      <c r="AH213" s="175" t="e">
        <f t="shared" si="66"/>
        <v>#N/A</v>
      </c>
      <c r="AI213" s="175" t="e">
        <f t="shared" si="70"/>
        <v>#N/A</v>
      </c>
      <c r="AJ213" s="175" t="e">
        <f t="shared" si="68"/>
        <v>#N/A</v>
      </c>
      <c r="AK213" s="175" t="e">
        <f t="shared" si="67"/>
        <v>#N/A</v>
      </c>
      <c r="AL213" s="175" t="e">
        <f t="shared" si="71"/>
        <v>#N/A</v>
      </c>
      <c r="AM213" s="175" t="e">
        <f t="shared" si="69"/>
        <v>#N/A</v>
      </c>
    </row>
    <row r="214" spans="19:39" x14ac:dyDescent="0.25">
      <c r="S214" s="189" t="e">
        <f t="shared" si="54"/>
        <v>#N/A</v>
      </c>
      <c r="T214" s="185" t="e">
        <f t="shared" si="55"/>
        <v>#N/A</v>
      </c>
      <c r="U214" s="185" t="e">
        <f t="shared" si="56"/>
        <v>#N/A</v>
      </c>
      <c r="V214" s="189" t="e">
        <f t="shared" si="57"/>
        <v>#N/A</v>
      </c>
      <c r="W214" s="185" t="e">
        <f t="shared" si="58"/>
        <v>#N/A</v>
      </c>
      <c r="X214" s="16" t="e">
        <f t="shared" si="59"/>
        <v>#N/A</v>
      </c>
      <c r="Y214" s="189" t="e">
        <f t="shared" si="60"/>
        <v>#N/A</v>
      </c>
      <c r="AA214" s="59"/>
      <c r="AB214" s="189" t="e">
        <f t="shared" si="61"/>
        <v>#N/A</v>
      </c>
      <c r="AD214" s="185" t="e">
        <f t="shared" si="62"/>
        <v>#N/A</v>
      </c>
      <c r="AE214" s="16" t="e">
        <f t="shared" si="63"/>
        <v>#N/A</v>
      </c>
      <c r="AF214" s="16" t="e">
        <f t="shared" si="64"/>
        <v>#N/A</v>
      </c>
      <c r="AG214" s="16" t="e">
        <f t="shared" si="65"/>
        <v>#N/A</v>
      </c>
      <c r="AH214" s="175" t="e">
        <f t="shared" si="66"/>
        <v>#N/A</v>
      </c>
      <c r="AI214" s="175" t="e">
        <f t="shared" si="70"/>
        <v>#N/A</v>
      </c>
      <c r="AJ214" s="175" t="e">
        <f t="shared" si="68"/>
        <v>#N/A</v>
      </c>
      <c r="AK214" s="175" t="e">
        <f t="shared" si="67"/>
        <v>#N/A</v>
      </c>
      <c r="AL214" s="175" t="e">
        <f t="shared" si="71"/>
        <v>#N/A</v>
      </c>
      <c r="AM214" s="175" t="e">
        <f t="shared" si="69"/>
        <v>#N/A</v>
      </c>
    </row>
    <row r="215" spans="19:39" x14ac:dyDescent="0.25">
      <c r="S215" s="189" t="e">
        <f t="shared" si="54"/>
        <v>#N/A</v>
      </c>
      <c r="T215" s="185" t="e">
        <f t="shared" si="55"/>
        <v>#N/A</v>
      </c>
      <c r="U215" s="185" t="e">
        <f t="shared" si="56"/>
        <v>#N/A</v>
      </c>
      <c r="V215" s="189" t="e">
        <f t="shared" si="57"/>
        <v>#N/A</v>
      </c>
      <c r="W215" s="185" t="e">
        <f t="shared" si="58"/>
        <v>#N/A</v>
      </c>
      <c r="X215" s="16" t="e">
        <f t="shared" si="59"/>
        <v>#N/A</v>
      </c>
      <c r="Y215" s="189" t="e">
        <f t="shared" si="60"/>
        <v>#N/A</v>
      </c>
      <c r="AA215" s="59"/>
      <c r="AB215" s="189" t="e">
        <f t="shared" si="61"/>
        <v>#N/A</v>
      </c>
      <c r="AD215" s="185" t="e">
        <f t="shared" si="62"/>
        <v>#N/A</v>
      </c>
      <c r="AE215" s="16" t="e">
        <f t="shared" si="63"/>
        <v>#N/A</v>
      </c>
      <c r="AF215" s="16" t="e">
        <f t="shared" si="64"/>
        <v>#N/A</v>
      </c>
      <c r="AG215" s="16" t="e">
        <f t="shared" si="65"/>
        <v>#N/A</v>
      </c>
      <c r="AH215" s="175" t="e">
        <f t="shared" si="66"/>
        <v>#N/A</v>
      </c>
      <c r="AI215" s="175" t="e">
        <f t="shared" si="70"/>
        <v>#N/A</v>
      </c>
      <c r="AJ215" s="175" t="e">
        <f t="shared" si="68"/>
        <v>#N/A</v>
      </c>
      <c r="AK215" s="175" t="e">
        <f t="shared" si="67"/>
        <v>#N/A</v>
      </c>
      <c r="AL215" s="175" t="e">
        <f t="shared" si="71"/>
        <v>#N/A</v>
      </c>
      <c r="AM215" s="175" t="e">
        <f t="shared" si="69"/>
        <v>#N/A</v>
      </c>
    </row>
    <row r="216" spans="19:39" x14ac:dyDescent="0.25">
      <c r="S216" s="189" t="e">
        <f t="shared" si="54"/>
        <v>#N/A</v>
      </c>
      <c r="T216" s="185" t="e">
        <f t="shared" si="55"/>
        <v>#N/A</v>
      </c>
      <c r="U216" s="185" t="e">
        <f t="shared" si="56"/>
        <v>#N/A</v>
      </c>
      <c r="V216" s="189" t="e">
        <f t="shared" si="57"/>
        <v>#N/A</v>
      </c>
      <c r="W216" s="185" t="e">
        <f t="shared" si="58"/>
        <v>#N/A</v>
      </c>
      <c r="X216" s="16" t="e">
        <f t="shared" si="59"/>
        <v>#N/A</v>
      </c>
      <c r="Y216" s="189" t="e">
        <f t="shared" si="60"/>
        <v>#N/A</v>
      </c>
      <c r="AA216" s="59"/>
      <c r="AB216" s="189" t="e">
        <f t="shared" si="61"/>
        <v>#N/A</v>
      </c>
      <c r="AD216" s="185" t="e">
        <f t="shared" si="62"/>
        <v>#N/A</v>
      </c>
      <c r="AE216" s="16" t="e">
        <f t="shared" si="63"/>
        <v>#N/A</v>
      </c>
      <c r="AF216" s="16" t="e">
        <f t="shared" si="64"/>
        <v>#N/A</v>
      </c>
      <c r="AG216" s="16" t="e">
        <f t="shared" si="65"/>
        <v>#N/A</v>
      </c>
      <c r="AH216" s="175" t="e">
        <f t="shared" si="66"/>
        <v>#N/A</v>
      </c>
      <c r="AI216" s="175" t="e">
        <f t="shared" si="70"/>
        <v>#N/A</v>
      </c>
      <c r="AJ216" s="175" t="e">
        <f t="shared" si="68"/>
        <v>#N/A</v>
      </c>
      <c r="AK216" s="175" t="e">
        <f t="shared" si="67"/>
        <v>#N/A</v>
      </c>
      <c r="AL216" s="175" t="e">
        <f t="shared" si="71"/>
        <v>#N/A</v>
      </c>
      <c r="AM216" s="175" t="e">
        <f t="shared" si="69"/>
        <v>#N/A</v>
      </c>
    </row>
    <row r="217" spans="19:39" x14ac:dyDescent="0.25">
      <c r="S217" s="189" t="e">
        <f t="shared" si="54"/>
        <v>#N/A</v>
      </c>
      <c r="T217" s="185" t="e">
        <f t="shared" si="55"/>
        <v>#N/A</v>
      </c>
      <c r="U217" s="185" t="e">
        <f t="shared" si="56"/>
        <v>#N/A</v>
      </c>
      <c r="V217" s="189" t="e">
        <f t="shared" si="57"/>
        <v>#N/A</v>
      </c>
      <c r="W217" s="185" t="e">
        <f t="shared" si="58"/>
        <v>#N/A</v>
      </c>
      <c r="X217" s="16" t="e">
        <f t="shared" si="59"/>
        <v>#N/A</v>
      </c>
      <c r="Y217" s="189" t="e">
        <f t="shared" si="60"/>
        <v>#N/A</v>
      </c>
      <c r="AA217" s="59"/>
      <c r="AB217" s="189" t="e">
        <f t="shared" si="61"/>
        <v>#N/A</v>
      </c>
      <c r="AD217" s="185" t="e">
        <f t="shared" si="62"/>
        <v>#N/A</v>
      </c>
      <c r="AE217" s="16" t="e">
        <f t="shared" si="63"/>
        <v>#N/A</v>
      </c>
      <c r="AF217" s="16" t="e">
        <f t="shared" si="64"/>
        <v>#N/A</v>
      </c>
      <c r="AG217" s="16" t="e">
        <f t="shared" si="65"/>
        <v>#N/A</v>
      </c>
      <c r="AH217" s="175" t="e">
        <f t="shared" si="66"/>
        <v>#N/A</v>
      </c>
      <c r="AI217" s="175" t="e">
        <f t="shared" si="70"/>
        <v>#N/A</v>
      </c>
      <c r="AJ217" s="175" t="e">
        <f t="shared" si="68"/>
        <v>#N/A</v>
      </c>
      <c r="AK217" s="175" t="e">
        <f t="shared" si="67"/>
        <v>#N/A</v>
      </c>
      <c r="AL217" s="175" t="e">
        <f t="shared" si="71"/>
        <v>#N/A</v>
      </c>
      <c r="AM217" s="175" t="e">
        <f t="shared" si="69"/>
        <v>#N/A</v>
      </c>
    </row>
    <row r="218" spans="19:39" x14ac:dyDescent="0.25">
      <c r="S218" s="189" t="e">
        <f t="shared" si="54"/>
        <v>#N/A</v>
      </c>
      <c r="T218" s="185" t="e">
        <f t="shared" si="55"/>
        <v>#N/A</v>
      </c>
      <c r="U218" s="185" t="e">
        <f t="shared" si="56"/>
        <v>#N/A</v>
      </c>
      <c r="V218" s="189" t="e">
        <f t="shared" si="57"/>
        <v>#N/A</v>
      </c>
      <c r="W218" s="185" t="e">
        <f t="shared" si="58"/>
        <v>#N/A</v>
      </c>
      <c r="X218" s="16" t="e">
        <f t="shared" si="59"/>
        <v>#N/A</v>
      </c>
      <c r="Y218" s="189" t="e">
        <f t="shared" si="60"/>
        <v>#N/A</v>
      </c>
      <c r="AA218" s="59"/>
      <c r="AB218" s="189" t="e">
        <f t="shared" si="61"/>
        <v>#N/A</v>
      </c>
      <c r="AD218" s="185" t="e">
        <f t="shared" si="62"/>
        <v>#N/A</v>
      </c>
      <c r="AE218" s="16" t="e">
        <f t="shared" si="63"/>
        <v>#N/A</v>
      </c>
      <c r="AF218" s="16" t="e">
        <f t="shared" si="64"/>
        <v>#N/A</v>
      </c>
      <c r="AG218" s="16" t="e">
        <f t="shared" si="65"/>
        <v>#N/A</v>
      </c>
      <c r="AH218" s="175" t="e">
        <f t="shared" si="66"/>
        <v>#N/A</v>
      </c>
      <c r="AI218" s="175" t="e">
        <f t="shared" si="70"/>
        <v>#N/A</v>
      </c>
      <c r="AJ218" s="175" t="e">
        <f t="shared" si="68"/>
        <v>#N/A</v>
      </c>
      <c r="AK218" s="175" t="e">
        <f t="shared" si="67"/>
        <v>#N/A</v>
      </c>
      <c r="AL218" s="175" t="e">
        <f t="shared" si="71"/>
        <v>#N/A</v>
      </c>
      <c r="AM218" s="175" t="e">
        <f t="shared" si="69"/>
        <v>#N/A</v>
      </c>
    </row>
    <row r="219" spans="19:39" x14ac:dyDescent="0.25">
      <c r="S219" s="189" t="e">
        <f t="shared" si="54"/>
        <v>#N/A</v>
      </c>
      <c r="T219" s="185" t="e">
        <f t="shared" si="55"/>
        <v>#N/A</v>
      </c>
      <c r="U219" s="185" t="e">
        <f t="shared" si="56"/>
        <v>#N/A</v>
      </c>
      <c r="V219" s="189" t="e">
        <f t="shared" si="57"/>
        <v>#N/A</v>
      </c>
      <c r="W219" s="185" t="e">
        <f t="shared" si="58"/>
        <v>#N/A</v>
      </c>
      <c r="X219" s="16" t="e">
        <f t="shared" si="59"/>
        <v>#N/A</v>
      </c>
      <c r="Y219" s="189" t="e">
        <f t="shared" si="60"/>
        <v>#N/A</v>
      </c>
      <c r="AA219" s="59"/>
      <c r="AB219" s="189" t="e">
        <f t="shared" si="61"/>
        <v>#N/A</v>
      </c>
      <c r="AD219" s="185" t="e">
        <f t="shared" si="62"/>
        <v>#N/A</v>
      </c>
      <c r="AE219" s="16" t="e">
        <f t="shared" si="63"/>
        <v>#N/A</v>
      </c>
      <c r="AF219" s="16" t="e">
        <f t="shared" si="64"/>
        <v>#N/A</v>
      </c>
      <c r="AG219" s="16" t="e">
        <f t="shared" si="65"/>
        <v>#N/A</v>
      </c>
      <c r="AH219" s="175" t="e">
        <f t="shared" si="66"/>
        <v>#N/A</v>
      </c>
      <c r="AI219" s="175" t="e">
        <f t="shared" si="70"/>
        <v>#N/A</v>
      </c>
      <c r="AJ219" s="175" t="e">
        <f t="shared" si="68"/>
        <v>#N/A</v>
      </c>
      <c r="AK219" s="175" t="e">
        <f t="shared" si="67"/>
        <v>#N/A</v>
      </c>
      <c r="AL219" s="175" t="e">
        <f t="shared" si="71"/>
        <v>#N/A</v>
      </c>
      <c r="AM219" s="175" t="e">
        <f t="shared" si="69"/>
        <v>#N/A</v>
      </c>
    </row>
    <row r="220" spans="19:39" x14ac:dyDescent="0.25">
      <c r="S220" s="189" t="e">
        <f t="shared" si="54"/>
        <v>#N/A</v>
      </c>
      <c r="T220" s="185" t="e">
        <f t="shared" si="55"/>
        <v>#N/A</v>
      </c>
      <c r="U220" s="185" t="e">
        <f t="shared" si="56"/>
        <v>#N/A</v>
      </c>
      <c r="V220" s="189" t="e">
        <f t="shared" si="57"/>
        <v>#N/A</v>
      </c>
      <c r="W220" s="185" t="e">
        <f t="shared" si="58"/>
        <v>#N/A</v>
      </c>
      <c r="X220" s="16" t="e">
        <f t="shared" si="59"/>
        <v>#N/A</v>
      </c>
      <c r="Y220" s="189" t="e">
        <f t="shared" si="60"/>
        <v>#N/A</v>
      </c>
      <c r="AA220" s="59"/>
      <c r="AB220" s="189" t="e">
        <f t="shared" si="61"/>
        <v>#N/A</v>
      </c>
      <c r="AD220" s="185" t="e">
        <f t="shared" si="62"/>
        <v>#N/A</v>
      </c>
      <c r="AE220" s="16" t="e">
        <f t="shared" si="63"/>
        <v>#N/A</v>
      </c>
      <c r="AF220" s="16" t="e">
        <f t="shared" si="64"/>
        <v>#N/A</v>
      </c>
      <c r="AG220" s="16" t="e">
        <f t="shared" si="65"/>
        <v>#N/A</v>
      </c>
      <c r="AH220" s="175" t="e">
        <f t="shared" si="66"/>
        <v>#N/A</v>
      </c>
      <c r="AI220" s="175" t="e">
        <f t="shared" si="70"/>
        <v>#N/A</v>
      </c>
      <c r="AJ220" s="175" t="e">
        <f t="shared" si="68"/>
        <v>#N/A</v>
      </c>
      <c r="AK220" s="175" t="e">
        <f t="shared" si="67"/>
        <v>#N/A</v>
      </c>
      <c r="AL220" s="175" t="e">
        <f t="shared" si="71"/>
        <v>#N/A</v>
      </c>
      <c r="AM220" s="175" t="e">
        <f t="shared" si="69"/>
        <v>#N/A</v>
      </c>
    </row>
    <row r="221" spans="19:39" x14ac:dyDescent="0.25">
      <c r="S221" s="189" t="e">
        <f t="shared" si="54"/>
        <v>#N/A</v>
      </c>
      <c r="T221" s="185" t="e">
        <f t="shared" si="55"/>
        <v>#N/A</v>
      </c>
      <c r="U221" s="185" t="e">
        <f t="shared" si="56"/>
        <v>#N/A</v>
      </c>
      <c r="V221" s="189" t="e">
        <f t="shared" si="57"/>
        <v>#N/A</v>
      </c>
      <c r="W221" s="185" t="e">
        <f t="shared" si="58"/>
        <v>#N/A</v>
      </c>
      <c r="X221" s="16" t="e">
        <f t="shared" si="59"/>
        <v>#N/A</v>
      </c>
      <c r="Y221" s="189" t="e">
        <f t="shared" si="60"/>
        <v>#N/A</v>
      </c>
      <c r="AA221" s="59"/>
      <c r="AB221" s="189" t="e">
        <f t="shared" si="61"/>
        <v>#N/A</v>
      </c>
      <c r="AD221" s="185" t="e">
        <f t="shared" si="62"/>
        <v>#N/A</v>
      </c>
      <c r="AE221" s="16" t="e">
        <f t="shared" si="63"/>
        <v>#N/A</v>
      </c>
      <c r="AF221" s="16" t="e">
        <f t="shared" si="64"/>
        <v>#N/A</v>
      </c>
      <c r="AG221" s="16" t="e">
        <f t="shared" si="65"/>
        <v>#N/A</v>
      </c>
      <c r="AH221" s="175" t="e">
        <f t="shared" si="66"/>
        <v>#N/A</v>
      </c>
      <c r="AI221" s="175" t="e">
        <f t="shared" si="70"/>
        <v>#N/A</v>
      </c>
      <c r="AJ221" s="175" t="e">
        <f t="shared" si="68"/>
        <v>#N/A</v>
      </c>
      <c r="AK221" s="175" t="e">
        <f t="shared" si="67"/>
        <v>#N/A</v>
      </c>
      <c r="AL221" s="175" t="e">
        <f t="shared" si="71"/>
        <v>#N/A</v>
      </c>
      <c r="AM221" s="175" t="e">
        <f t="shared" si="69"/>
        <v>#N/A</v>
      </c>
    </row>
    <row r="222" spans="19:39" x14ac:dyDescent="0.25">
      <c r="S222" s="189" t="e">
        <f t="shared" si="54"/>
        <v>#N/A</v>
      </c>
      <c r="T222" s="185" t="e">
        <f t="shared" si="55"/>
        <v>#N/A</v>
      </c>
      <c r="U222" s="185" t="e">
        <f t="shared" si="56"/>
        <v>#N/A</v>
      </c>
      <c r="V222" s="189" t="e">
        <f t="shared" si="57"/>
        <v>#N/A</v>
      </c>
      <c r="W222" s="185" t="e">
        <f t="shared" si="58"/>
        <v>#N/A</v>
      </c>
      <c r="X222" s="16" t="e">
        <f t="shared" si="59"/>
        <v>#N/A</v>
      </c>
      <c r="Y222" s="189" t="e">
        <f t="shared" si="60"/>
        <v>#N/A</v>
      </c>
      <c r="AA222" s="59"/>
      <c r="AB222" s="189" t="e">
        <f t="shared" si="61"/>
        <v>#N/A</v>
      </c>
      <c r="AD222" s="185" t="e">
        <f t="shared" si="62"/>
        <v>#N/A</v>
      </c>
      <c r="AE222" s="16" t="e">
        <f t="shared" si="63"/>
        <v>#N/A</v>
      </c>
      <c r="AF222" s="16" t="e">
        <f t="shared" si="64"/>
        <v>#N/A</v>
      </c>
      <c r="AG222" s="16" t="e">
        <f t="shared" si="65"/>
        <v>#N/A</v>
      </c>
      <c r="AH222" s="175" t="e">
        <f t="shared" si="66"/>
        <v>#N/A</v>
      </c>
      <c r="AI222" s="175" t="e">
        <f t="shared" si="70"/>
        <v>#N/A</v>
      </c>
      <c r="AJ222" s="175" t="e">
        <f t="shared" si="68"/>
        <v>#N/A</v>
      </c>
      <c r="AK222" s="175" t="e">
        <f t="shared" si="67"/>
        <v>#N/A</v>
      </c>
      <c r="AL222" s="175" t="e">
        <f t="shared" si="71"/>
        <v>#N/A</v>
      </c>
      <c r="AM222" s="175" t="e">
        <f t="shared" si="69"/>
        <v>#N/A</v>
      </c>
    </row>
    <row r="223" spans="19:39" x14ac:dyDescent="0.25">
      <c r="S223" s="189" t="e">
        <f t="shared" si="54"/>
        <v>#N/A</v>
      </c>
      <c r="T223" s="185" t="e">
        <f t="shared" si="55"/>
        <v>#N/A</v>
      </c>
      <c r="U223" s="185" t="e">
        <f t="shared" si="56"/>
        <v>#N/A</v>
      </c>
      <c r="V223" s="189" t="e">
        <f t="shared" si="57"/>
        <v>#N/A</v>
      </c>
      <c r="W223" s="185" t="e">
        <f t="shared" si="58"/>
        <v>#N/A</v>
      </c>
      <c r="X223" s="16" t="e">
        <f t="shared" si="59"/>
        <v>#N/A</v>
      </c>
      <c r="Y223" s="189" t="e">
        <f t="shared" si="60"/>
        <v>#N/A</v>
      </c>
      <c r="AA223" s="59"/>
      <c r="AB223" s="189" t="e">
        <f t="shared" si="61"/>
        <v>#N/A</v>
      </c>
      <c r="AD223" s="185" t="e">
        <f t="shared" si="62"/>
        <v>#N/A</v>
      </c>
      <c r="AE223" s="16" t="e">
        <f t="shared" si="63"/>
        <v>#N/A</v>
      </c>
      <c r="AF223" s="16" t="e">
        <f t="shared" si="64"/>
        <v>#N/A</v>
      </c>
      <c r="AG223" s="16" t="e">
        <f t="shared" si="65"/>
        <v>#N/A</v>
      </c>
      <c r="AH223" s="175" t="e">
        <f t="shared" si="66"/>
        <v>#N/A</v>
      </c>
      <c r="AI223" s="175" t="e">
        <f t="shared" si="70"/>
        <v>#N/A</v>
      </c>
      <c r="AJ223" s="175" t="e">
        <f t="shared" si="68"/>
        <v>#N/A</v>
      </c>
      <c r="AK223" s="175" t="e">
        <f t="shared" si="67"/>
        <v>#N/A</v>
      </c>
      <c r="AL223" s="175" t="e">
        <f t="shared" si="71"/>
        <v>#N/A</v>
      </c>
      <c r="AM223" s="175" t="e">
        <f t="shared" si="69"/>
        <v>#N/A</v>
      </c>
    </row>
    <row r="224" spans="19:39" x14ac:dyDescent="0.25">
      <c r="S224" s="189" t="e">
        <f t="shared" si="54"/>
        <v>#N/A</v>
      </c>
      <c r="T224" s="185" t="e">
        <f t="shared" si="55"/>
        <v>#N/A</v>
      </c>
      <c r="U224" s="185" t="e">
        <f t="shared" si="56"/>
        <v>#N/A</v>
      </c>
      <c r="V224" s="189" t="e">
        <f t="shared" si="57"/>
        <v>#N/A</v>
      </c>
      <c r="W224" s="185" t="e">
        <f t="shared" si="58"/>
        <v>#N/A</v>
      </c>
      <c r="X224" s="16" t="e">
        <f t="shared" si="59"/>
        <v>#N/A</v>
      </c>
      <c r="Y224" s="189" t="e">
        <f t="shared" si="60"/>
        <v>#N/A</v>
      </c>
      <c r="AA224" s="59"/>
      <c r="AB224" s="189" t="e">
        <f t="shared" si="61"/>
        <v>#N/A</v>
      </c>
      <c r="AD224" s="185" t="e">
        <f t="shared" si="62"/>
        <v>#N/A</v>
      </c>
      <c r="AE224" s="16" t="e">
        <f t="shared" si="63"/>
        <v>#N/A</v>
      </c>
      <c r="AF224" s="16" t="e">
        <f t="shared" si="64"/>
        <v>#N/A</v>
      </c>
      <c r="AG224" s="16" t="e">
        <f t="shared" si="65"/>
        <v>#N/A</v>
      </c>
      <c r="AH224" s="175" t="e">
        <f t="shared" si="66"/>
        <v>#N/A</v>
      </c>
      <c r="AI224" s="175" t="e">
        <f t="shared" si="70"/>
        <v>#N/A</v>
      </c>
      <c r="AJ224" s="175" t="e">
        <f t="shared" si="68"/>
        <v>#N/A</v>
      </c>
      <c r="AK224" s="175" t="e">
        <f t="shared" si="67"/>
        <v>#N/A</v>
      </c>
      <c r="AL224" s="175" t="e">
        <f t="shared" si="71"/>
        <v>#N/A</v>
      </c>
      <c r="AM224" s="175" t="e">
        <f t="shared" si="69"/>
        <v>#N/A</v>
      </c>
    </row>
    <row r="225" spans="19:39" x14ac:dyDescent="0.25">
      <c r="S225" s="189" t="e">
        <f t="shared" si="54"/>
        <v>#N/A</v>
      </c>
      <c r="T225" s="185" t="e">
        <f t="shared" si="55"/>
        <v>#N/A</v>
      </c>
      <c r="U225" s="185" t="e">
        <f t="shared" si="56"/>
        <v>#N/A</v>
      </c>
      <c r="V225" s="189" t="e">
        <f t="shared" si="57"/>
        <v>#N/A</v>
      </c>
      <c r="W225" s="185" t="e">
        <f t="shared" si="58"/>
        <v>#N/A</v>
      </c>
      <c r="X225" s="16" t="e">
        <f t="shared" si="59"/>
        <v>#N/A</v>
      </c>
      <c r="Y225" s="189" t="e">
        <f t="shared" si="60"/>
        <v>#N/A</v>
      </c>
      <c r="AA225" s="59"/>
      <c r="AB225" s="189" t="e">
        <f t="shared" si="61"/>
        <v>#N/A</v>
      </c>
      <c r="AD225" s="185" t="e">
        <f t="shared" si="62"/>
        <v>#N/A</v>
      </c>
      <c r="AE225" s="16" t="e">
        <f t="shared" si="63"/>
        <v>#N/A</v>
      </c>
      <c r="AF225" s="16" t="e">
        <f t="shared" si="64"/>
        <v>#N/A</v>
      </c>
      <c r="AG225" s="16" t="e">
        <f t="shared" si="65"/>
        <v>#N/A</v>
      </c>
      <c r="AH225" s="175" t="e">
        <f t="shared" si="66"/>
        <v>#N/A</v>
      </c>
      <c r="AI225" s="175" t="e">
        <f t="shared" si="70"/>
        <v>#N/A</v>
      </c>
      <c r="AJ225" s="175" t="e">
        <f t="shared" si="68"/>
        <v>#N/A</v>
      </c>
      <c r="AK225" s="175" t="e">
        <f t="shared" si="67"/>
        <v>#N/A</v>
      </c>
      <c r="AL225" s="175" t="e">
        <f t="shared" si="71"/>
        <v>#N/A</v>
      </c>
      <c r="AM225" s="175" t="e">
        <f t="shared" si="69"/>
        <v>#N/A</v>
      </c>
    </row>
    <row r="226" spans="19:39" x14ac:dyDescent="0.25">
      <c r="S226" s="189" t="e">
        <f t="shared" si="54"/>
        <v>#N/A</v>
      </c>
      <c r="T226" s="185" t="e">
        <f t="shared" si="55"/>
        <v>#N/A</v>
      </c>
      <c r="U226" s="185" t="e">
        <f t="shared" si="56"/>
        <v>#N/A</v>
      </c>
      <c r="V226" s="189" t="e">
        <f t="shared" si="57"/>
        <v>#N/A</v>
      </c>
      <c r="W226" s="185" t="e">
        <f t="shared" si="58"/>
        <v>#N/A</v>
      </c>
      <c r="X226" s="16" t="e">
        <f t="shared" si="59"/>
        <v>#N/A</v>
      </c>
      <c r="Y226" s="189" t="e">
        <f t="shared" si="60"/>
        <v>#N/A</v>
      </c>
      <c r="AA226" s="59"/>
      <c r="AB226" s="189" t="e">
        <f t="shared" si="61"/>
        <v>#N/A</v>
      </c>
      <c r="AD226" s="185" t="e">
        <f t="shared" si="62"/>
        <v>#N/A</v>
      </c>
      <c r="AE226" s="16" t="e">
        <f t="shared" si="63"/>
        <v>#N/A</v>
      </c>
      <c r="AF226" s="16" t="e">
        <f t="shared" si="64"/>
        <v>#N/A</v>
      </c>
      <c r="AG226" s="16" t="e">
        <f t="shared" si="65"/>
        <v>#N/A</v>
      </c>
      <c r="AH226" s="175" t="e">
        <f t="shared" si="66"/>
        <v>#N/A</v>
      </c>
      <c r="AI226" s="175" t="e">
        <f t="shared" si="70"/>
        <v>#N/A</v>
      </c>
      <c r="AJ226" s="175" t="e">
        <f t="shared" si="68"/>
        <v>#N/A</v>
      </c>
      <c r="AK226" s="175" t="e">
        <f t="shared" si="67"/>
        <v>#N/A</v>
      </c>
      <c r="AL226" s="175" t="e">
        <f t="shared" si="71"/>
        <v>#N/A</v>
      </c>
      <c r="AM226" s="175" t="e">
        <f t="shared" si="69"/>
        <v>#N/A</v>
      </c>
    </row>
    <row r="227" spans="19:39" x14ac:dyDescent="0.25">
      <c r="S227" s="189" t="e">
        <f t="shared" si="54"/>
        <v>#N/A</v>
      </c>
      <c r="T227" s="185" t="e">
        <f t="shared" si="55"/>
        <v>#N/A</v>
      </c>
      <c r="U227" s="185" t="e">
        <f t="shared" si="56"/>
        <v>#N/A</v>
      </c>
      <c r="V227" s="189" t="e">
        <f t="shared" si="57"/>
        <v>#N/A</v>
      </c>
      <c r="W227" s="185" t="e">
        <f t="shared" si="58"/>
        <v>#N/A</v>
      </c>
      <c r="X227" s="16" t="e">
        <f t="shared" si="59"/>
        <v>#N/A</v>
      </c>
      <c r="Y227" s="189" t="e">
        <f t="shared" si="60"/>
        <v>#N/A</v>
      </c>
      <c r="AA227" s="59"/>
      <c r="AB227" s="189" t="e">
        <f t="shared" si="61"/>
        <v>#N/A</v>
      </c>
      <c r="AD227" s="185" t="e">
        <f t="shared" si="62"/>
        <v>#N/A</v>
      </c>
      <c r="AE227" s="16" t="e">
        <f t="shared" si="63"/>
        <v>#N/A</v>
      </c>
      <c r="AF227" s="16" t="e">
        <f t="shared" si="64"/>
        <v>#N/A</v>
      </c>
      <c r="AG227" s="16" t="e">
        <f t="shared" si="65"/>
        <v>#N/A</v>
      </c>
      <c r="AH227" s="175" t="e">
        <f t="shared" si="66"/>
        <v>#N/A</v>
      </c>
      <c r="AI227" s="175" t="e">
        <f t="shared" si="70"/>
        <v>#N/A</v>
      </c>
      <c r="AJ227" s="175" t="e">
        <f t="shared" si="68"/>
        <v>#N/A</v>
      </c>
      <c r="AK227" s="175" t="e">
        <f t="shared" si="67"/>
        <v>#N/A</v>
      </c>
      <c r="AL227" s="175" t="e">
        <f t="shared" si="71"/>
        <v>#N/A</v>
      </c>
      <c r="AM227" s="175" t="e">
        <f t="shared" si="69"/>
        <v>#N/A</v>
      </c>
    </row>
    <row r="228" spans="19:39" x14ac:dyDescent="0.25">
      <c r="S228" s="189" t="e">
        <f t="shared" si="54"/>
        <v>#N/A</v>
      </c>
      <c r="T228" s="185" t="e">
        <f t="shared" si="55"/>
        <v>#N/A</v>
      </c>
      <c r="U228" s="185" t="e">
        <f t="shared" si="56"/>
        <v>#N/A</v>
      </c>
      <c r="V228" s="189" t="e">
        <f t="shared" si="57"/>
        <v>#N/A</v>
      </c>
      <c r="W228" s="185" t="e">
        <f t="shared" si="58"/>
        <v>#N/A</v>
      </c>
      <c r="X228" s="16" t="e">
        <f t="shared" si="59"/>
        <v>#N/A</v>
      </c>
      <c r="Y228" s="189" t="e">
        <f t="shared" si="60"/>
        <v>#N/A</v>
      </c>
      <c r="AA228" s="59"/>
      <c r="AB228" s="189" t="e">
        <f t="shared" si="61"/>
        <v>#N/A</v>
      </c>
      <c r="AD228" s="185" t="e">
        <f t="shared" si="62"/>
        <v>#N/A</v>
      </c>
      <c r="AE228" s="16" t="e">
        <f t="shared" si="63"/>
        <v>#N/A</v>
      </c>
      <c r="AF228" s="16" t="e">
        <f t="shared" si="64"/>
        <v>#N/A</v>
      </c>
      <c r="AG228" s="16" t="e">
        <f t="shared" si="65"/>
        <v>#N/A</v>
      </c>
      <c r="AH228" s="175" t="e">
        <f t="shared" si="66"/>
        <v>#N/A</v>
      </c>
      <c r="AI228" s="175" t="e">
        <f t="shared" si="70"/>
        <v>#N/A</v>
      </c>
      <c r="AJ228" s="175" t="e">
        <f t="shared" si="68"/>
        <v>#N/A</v>
      </c>
      <c r="AK228" s="175" t="e">
        <f t="shared" si="67"/>
        <v>#N/A</v>
      </c>
      <c r="AL228" s="175" t="e">
        <f t="shared" si="71"/>
        <v>#N/A</v>
      </c>
      <c r="AM228" s="175" t="e">
        <f t="shared" si="69"/>
        <v>#N/A</v>
      </c>
    </row>
    <row r="229" spans="19:39" x14ac:dyDescent="0.25">
      <c r="S229" s="189" t="e">
        <f t="shared" si="54"/>
        <v>#N/A</v>
      </c>
      <c r="T229" s="185" t="e">
        <f t="shared" si="55"/>
        <v>#N/A</v>
      </c>
      <c r="U229" s="185" t="e">
        <f t="shared" si="56"/>
        <v>#N/A</v>
      </c>
      <c r="V229" s="189" t="e">
        <f t="shared" si="57"/>
        <v>#N/A</v>
      </c>
      <c r="W229" s="185" t="e">
        <f t="shared" si="58"/>
        <v>#N/A</v>
      </c>
      <c r="X229" s="16" t="e">
        <f t="shared" si="59"/>
        <v>#N/A</v>
      </c>
      <c r="Y229" s="189" t="e">
        <f t="shared" si="60"/>
        <v>#N/A</v>
      </c>
      <c r="AA229" s="59"/>
      <c r="AB229" s="189" t="e">
        <f t="shared" si="61"/>
        <v>#N/A</v>
      </c>
      <c r="AD229" s="185" t="e">
        <f t="shared" si="62"/>
        <v>#N/A</v>
      </c>
      <c r="AE229" s="16" t="e">
        <f t="shared" si="63"/>
        <v>#N/A</v>
      </c>
      <c r="AF229" s="16" t="e">
        <f t="shared" si="64"/>
        <v>#N/A</v>
      </c>
      <c r="AG229" s="16" t="e">
        <f t="shared" si="65"/>
        <v>#N/A</v>
      </c>
      <c r="AH229" s="175" t="e">
        <f t="shared" si="66"/>
        <v>#N/A</v>
      </c>
      <c r="AI229" s="175" t="e">
        <f t="shared" si="70"/>
        <v>#N/A</v>
      </c>
      <c r="AJ229" s="175" t="e">
        <f t="shared" si="68"/>
        <v>#N/A</v>
      </c>
      <c r="AK229" s="175" t="e">
        <f t="shared" si="67"/>
        <v>#N/A</v>
      </c>
      <c r="AL229" s="175" t="e">
        <f t="shared" si="71"/>
        <v>#N/A</v>
      </c>
      <c r="AM229" s="175" t="e">
        <f t="shared" si="69"/>
        <v>#N/A</v>
      </c>
    </row>
    <row r="230" spans="19:39" x14ac:dyDescent="0.25">
      <c r="S230" s="189" t="e">
        <f t="shared" si="54"/>
        <v>#N/A</v>
      </c>
      <c r="T230" s="185" t="e">
        <f t="shared" si="55"/>
        <v>#N/A</v>
      </c>
      <c r="U230" s="185" t="e">
        <f t="shared" si="56"/>
        <v>#N/A</v>
      </c>
      <c r="V230" s="189" t="e">
        <f t="shared" si="57"/>
        <v>#N/A</v>
      </c>
      <c r="W230" s="185" t="e">
        <f t="shared" si="58"/>
        <v>#N/A</v>
      </c>
      <c r="X230" s="16" t="e">
        <f t="shared" si="59"/>
        <v>#N/A</v>
      </c>
      <c r="Y230" s="189" t="e">
        <f t="shared" si="60"/>
        <v>#N/A</v>
      </c>
      <c r="AA230" s="59"/>
      <c r="AB230" s="189" t="e">
        <f t="shared" si="61"/>
        <v>#N/A</v>
      </c>
      <c r="AD230" s="185" t="e">
        <f t="shared" si="62"/>
        <v>#N/A</v>
      </c>
      <c r="AE230" s="16" t="e">
        <f t="shared" si="63"/>
        <v>#N/A</v>
      </c>
      <c r="AF230" s="16" t="e">
        <f t="shared" si="64"/>
        <v>#N/A</v>
      </c>
      <c r="AG230" s="16" t="e">
        <f t="shared" si="65"/>
        <v>#N/A</v>
      </c>
      <c r="AH230" s="175" t="e">
        <f t="shared" si="66"/>
        <v>#N/A</v>
      </c>
      <c r="AI230" s="175" t="e">
        <f t="shared" si="70"/>
        <v>#N/A</v>
      </c>
      <c r="AJ230" s="175" t="e">
        <f t="shared" si="68"/>
        <v>#N/A</v>
      </c>
      <c r="AK230" s="175" t="e">
        <f t="shared" si="67"/>
        <v>#N/A</v>
      </c>
      <c r="AL230" s="175" t="e">
        <f t="shared" si="71"/>
        <v>#N/A</v>
      </c>
      <c r="AM230" s="175" t="e">
        <f t="shared" si="69"/>
        <v>#N/A</v>
      </c>
    </row>
    <row r="231" spans="19:39" x14ac:dyDescent="0.25">
      <c r="S231" s="189" t="e">
        <f t="shared" si="54"/>
        <v>#N/A</v>
      </c>
      <c r="T231" s="185" t="e">
        <f t="shared" si="55"/>
        <v>#N/A</v>
      </c>
      <c r="U231" s="185" t="e">
        <f t="shared" si="56"/>
        <v>#N/A</v>
      </c>
      <c r="V231" s="189" t="e">
        <f t="shared" si="57"/>
        <v>#N/A</v>
      </c>
      <c r="W231" s="185" t="e">
        <f t="shared" si="58"/>
        <v>#N/A</v>
      </c>
      <c r="X231" s="16" t="e">
        <f t="shared" si="59"/>
        <v>#N/A</v>
      </c>
      <c r="Y231" s="189" t="e">
        <f t="shared" si="60"/>
        <v>#N/A</v>
      </c>
      <c r="AA231" s="59"/>
      <c r="AB231" s="189" t="e">
        <f t="shared" si="61"/>
        <v>#N/A</v>
      </c>
      <c r="AD231" s="185" t="e">
        <f t="shared" si="62"/>
        <v>#N/A</v>
      </c>
      <c r="AE231" s="16" t="e">
        <f t="shared" si="63"/>
        <v>#N/A</v>
      </c>
      <c r="AF231" s="16" t="e">
        <f t="shared" si="64"/>
        <v>#N/A</v>
      </c>
      <c r="AG231" s="16" t="e">
        <f t="shared" si="65"/>
        <v>#N/A</v>
      </c>
      <c r="AH231" s="175" t="e">
        <f t="shared" si="66"/>
        <v>#N/A</v>
      </c>
      <c r="AI231" s="175" t="e">
        <f t="shared" si="70"/>
        <v>#N/A</v>
      </c>
      <c r="AJ231" s="175" t="e">
        <f t="shared" si="68"/>
        <v>#N/A</v>
      </c>
      <c r="AK231" s="175" t="e">
        <f t="shared" si="67"/>
        <v>#N/A</v>
      </c>
      <c r="AL231" s="175" t="e">
        <f t="shared" si="71"/>
        <v>#N/A</v>
      </c>
      <c r="AM231" s="175" t="e">
        <f t="shared" si="69"/>
        <v>#N/A</v>
      </c>
    </row>
    <row r="232" spans="19:39" x14ac:dyDescent="0.25">
      <c r="S232" s="189" t="e">
        <f t="shared" si="54"/>
        <v>#N/A</v>
      </c>
      <c r="T232" s="185" t="e">
        <f t="shared" si="55"/>
        <v>#N/A</v>
      </c>
      <c r="U232" s="185" t="e">
        <f t="shared" si="56"/>
        <v>#N/A</v>
      </c>
      <c r="V232" s="189" t="e">
        <f t="shared" si="57"/>
        <v>#N/A</v>
      </c>
      <c r="W232" s="185" t="e">
        <f t="shared" si="58"/>
        <v>#N/A</v>
      </c>
      <c r="X232" s="16" t="e">
        <f t="shared" si="59"/>
        <v>#N/A</v>
      </c>
      <c r="Y232" s="189" t="e">
        <f t="shared" si="60"/>
        <v>#N/A</v>
      </c>
      <c r="AA232" s="59"/>
      <c r="AB232" s="189" t="e">
        <f t="shared" si="61"/>
        <v>#N/A</v>
      </c>
      <c r="AD232" s="185" t="e">
        <f t="shared" si="62"/>
        <v>#N/A</v>
      </c>
      <c r="AE232" s="16" t="e">
        <f t="shared" si="63"/>
        <v>#N/A</v>
      </c>
      <c r="AF232" s="16" t="e">
        <f t="shared" si="64"/>
        <v>#N/A</v>
      </c>
      <c r="AG232" s="16" t="e">
        <f t="shared" si="65"/>
        <v>#N/A</v>
      </c>
      <c r="AH232" s="175" t="e">
        <f t="shared" si="66"/>
        <v>#N/A</v>
      </c>
      <c r="AI232" s="175" t="e">
        <f t="shared" si="70"/>
        <v>#N/A</v>
      </c>
      <c r="AJ232" s="175" t="e">
        <f t="shared" si="68"/>
        <v>#N/A</v>
      </c>
      <c r="AK232" s="175" t="e">
        <f t="shared" si="67"/>
        <v>#N/A</v>
      </c>
      <c r="AL232" s="175" t="e">
        <f t="shared" si="71"/>
        <v>#N/A</v>
      </c>
      <c r="AM232" s="175" t="e">
        <f t="shared" si="69"/>
        <v>#N/A</v>
      </c>
    </row>
    <row r="233" spans="19:39" x14ac:dyDescent="0.25">
      <c r="S233" s="189" t="e">
        <f t="shared" si="54"/>
        <v>#N/A</v>
      </c>
      <c r="T233" s="185" t="e">
        <f t="shared" si="55"/>
        <v>#N/A</v>
      </c>
      <c r="U233" s="185" t="e">
        <f t="shared" si="56"/>
        <v>#N/A</v>
      </c>
      <c r="V233" s="189" t="e">
        <f t="shared" si="57"/>
        <v>#N/A</v>
      </c>
      <c r="W233" s="185" t="e">
        <f t="shared" si="58"/>
        <v>#N/A</v>
      </c>
      <c r="X233" s="16" t="e">
        <f t="shared" si="59"/>
        <v>#N/A</v>
      </c>
      <c r="Y233" s="189" t="e">
        <f t="shared" si="60"/>
        <v>#N/A</v>
      </c>
      <c r="AA233" s="59"/>
      <c r="AB233" s="189" t="e">
        <f t="shared" si="61"/>
        <v>#N/A</v>
      </c>
      <c r="AD233" s="185" t="e">
        <f t="shared" si="62"/>
        <v>#N/A</v>
      </c>
      <c r="AE233" s="16" t="e">
        <f t="shared" si="63"/>
        <v>#N/A</v>
      </c>
      <c r="AF233" s="16" t="e">
        <f t="shared" si="64"/>
        <v>#N/A</v>
      </c>
      <c r="AG233" s="16" t="e">
        <f t="shared" si="65"/>
        <v>#N/A</v>
      </c>
      <c r="AH233" s="175" t="e">
        <f t="shared" si="66"/>
        <v>#N/A</v>
      </c>
      <c r="AI233" s="175" t="e">
        <f t="shared" si="70"/>
        <v>#N/A</v>
      </c>
      <c r="AJ233" s="175" t="e">
        <f t="shared" si="68"/>
        <v>#N/A</v>
      </c>
      <c r="AK233" s="175" t="e">
        <f t="shared" si="67"/>
        <v>#N/A</v>
      </c>
      <c r="AL233" s="175" t="e">
        <f t="shared" si="71"/>
        <v>#N/A</v>
      </c>
      <c r="AM233" s="175" t="e">
        <f t="shared" si="69"/>
        <v>#N/A</v>
      </c>
    </row>
    <row r="234" spans="19:39" x14ac:dyDescent="0.25">
      <c r="S234" s="189" t="e">
        <f t="shared" si="54"/>
        <v>#N/A</v>
      </c>
      <c r="T234" s="185" t="e">
        <f t="shared" si="55"/>
        <v>#N/A</v>
      </c>
      <c r="U234" s="185" t="e">
        <f t="shared" si="56"/>
        <v>#N/A</v>
      </c>
      <c r="V234" s="189" t="e">
        <f t="shared" si="57"/>
        <v>#N/A</v>
      </c>
      <c r="W234" s="185" t="e">
        <f t="shared" si="58"/>
        <v>#N/A</v>
      </c>
      <c r="X234" s="16" t="e">
        <f t="shared" si="59"/>
        <v>#N/A</v>
      </c>
      <c r="Y234" s="189" t="e">
        <f t="shared" si="60"/>
        <v>#N/A</v>
      </c>
      <c r="AA234" s="59"/>
      <c r="AB234" s="189" t="e">
        <f t="shared" si="61"/>
        <v>#N/A</v>
      </c>
      <c r="AD234" s="185" t="e">
        <f t="shared" si="62"/>
        <v>#N/A</v>
      </c>
      <c r="AE234" s="16" t="e">
        <f t="shared" si="63"/>
        <v>#N/A</v>
      </c>
      <c r="AF234" s="16" t="e">
        <f t="shared" si="64"/>
        <v>#N/A</v>
      </c>
      <c r="AG234" s="16" t="e">
        <f t="shared" si="65"/>
        <v>#N/A</v>
      </c>
      <c r="AH234" s="175" t="e">
        <f t="shared" si="66"/>
        <v>#N/A</v>
      </c>
      <c r="AI234" s="175" t="e">
        <f t="shared" si="70"/>
        <v>#N/A</v>
      </c>
      <c r="AJ234" s="175" t="e">
        <f t="shared" si="68"/>
        <v>#N/A</v>
      </c>
      <c r="AK234" s="175" t="e">
        <f t="shared" si="67"/>
        <v>#N/A</v>
      </c>
      <c r="AL234" s="175" t="e">
        <f t="shared" si="71"/>
        <v>#N/A</v>
      </c>
      <c r="AM234" s="175" t="e">
        <f t="shared" si="69"/>
        <v>#N/A</v>
      </c>
    </row>
    <row r="235" spans="19:39" x14ac:dyDescent="0.25">
      <c r="S235" s="189" t="e">
        <f t="shared" si="54"/>
        <v>#N/A</v>
      </c>
      <c r="T235" s="185" t="e">
        <f t="shared" si="55"/>
        <v>#N/A</v>
      </c>
      <c r="U235" s="185" t="e">
        <f t="shared" si="56"/>
        <v>#N/A</v>
      </c>
      <c r="V235" s="189" t="e">
        <f t="shared" si="57"/>
        <v>#N/A</v>
      </c>
      <c r="W235" s="185" t="e">
        <f t="shared" si="58"/>
        <v>#N/A</v>
      </c>
      <c r="X235" s="16" t="e">
        <f t="shared" si="59"/>
        <v>#N/A</v>
      </c>
      <c r="Y235" s="189" t="e">
        <f t="shared" si="60"/>
        <v>#N/A</v>
      </c>
      <c r="AA235" s="59"/>
      <c r="AB235" s="189" t="e">
        <f t="shared" si="61"/>
        <v>#N/A</v>
      </c>
      <c r="AD235" s="185" t="e">
        <f t="shared" si="62"/>
        <v>#N/A</v>
      </c>
      <c r="AE235" s="16" t="e">
        <f t="shared" si="63"/>
        <v>#N/A</v>
      </c>
      <c r="AF235" s="16" t="e">
        <f t="shared" si="64"/>
        <v>#N/A</v>
      </c>
      <c r="AG235" s="16" t="e">
        <f t="shared" si="65"/>
        <v>#N/A</v>
      </c>
      <c r="AH235" s="175" t="e">
        <f t="shared" si="66"/>
        <v>#N/A</v>
      </c>
      <c r="AI235" s="175" t="e">
        <f t="shared" si="70"/>
        <v>#N/A</v>
      </c>
      <c r="AJ235" s="175" t="e">
        <f t="shared" si="68"/>
        <v>#N/A</v>
      </c>
      <c r="AK235" s="175" t="e">
        <f t="shared" si="67"/>
        <v>#N/A</v>
      </c>
      <c r="AL235" s="175" t="e">
        <f t="shared" si="71"/>
        <v>#N/A</v>
      </c>
      <c r="AM235" s="175" t="e">
        <f t="shared" si="69"/>
        <v>#N/A</v>
      </c>
    </row>
    <row r="236" spans="19:39" x14ac:dyDescent="0.25">
      <c r="S236" s="189" t="e">
        <f t="shared" si="54"/>
        <v>#N/A</v>
      </c>
      <c r="T236" s="185" t="e">
        <f t="shared" si="55"/>
        <v>#N/A</v>
      </c>
      <c r="U236" s="185" t="e">
        <f t="shared" si="56"/>
        <v>#N/A</v>
      </c>
      <c r="V236" s="189" t="e">
        <f t="shared" si="57"/>
        <v>#N/A</v>
      </c>
      <c r="W236" s="185" t="e">
        <f t="shared" si="58"/>
        <v>#N/A</v>
      </c>
      <c r="X236" s="16" t="e">
        <f t="shared" si="59"/>
        <v>#N/A</v>
      </c>
      <c r="Y236" s="189" t="e">
        <f t="shared" si="60"/>
        <v>#N/A</v>
      </c>
      <c r="AA236" s="59"/>
      <c r="AB236" s="189" t="e">
        <f t="shared" si="61"/>
        <v>#N/A</v>
      </c>
      <c r="AD236" s="185" t="e">
        <f t="shared" si="62"/>
        <v>#N/A</v>
      </c>
      <c r="AE236" s="16" t="e">
        <f t="shared" si="63"/>
        <v>#N/A</v>
      </c>
      <c r="AF236" s="16" t="e">
        <f t="shared" si="64"/>
        <v>#N/A</v>
      </c>
      <c r="AG236" s="16" t="e">
        <f t="shared" si="65"/>
        <v>#N/A</v>
      </c>
      <c r="AH236" s="175" t="e">
        <f t="shared" si="66"/>
        <v>#N/A</v>
      </c>
      <c r="AI236" s="175" t="e">
        <f t="shared" si="70"/>
        <v>#N/A</v>
      </c>
      <c r="AJ236" s="175" t="e">
        <f t="shared" si="68"/>
        <v>#N/A</v>
      </c>
      <c r="AK236" s="175" t="e">
        <f t="shared" si="67"/>
        <v>#N/A</v>
      </c>
      <c r="AL236" s="175" t="e">
        <f t="shared" si="71"/>
        <v>#N/A</v>
      </c>
      <c r="AM236" s="175" t="e">
        <f t="shared" si="69"/>
        <v>#N/A</v>
      </c>
    </row>
    <row r="237" spans="19:39" x14ac:dyDescent="0.25">
      <c r="S237" s="189" t="e">
        <f t="shared" si="54"/>
        <v>#N/A</v>
      </c>
      <c r="T237" s="185" t="e">
        <f t="shared" si="55"/>
        <v>#N/A</v>
      </c>
      <c r="U237" s="185" t="e">
        <f t="shared" si="56"/>
        <v>#N/A</v>
      </c>
      <c r="V237" s="189" t="e">
        <f t="shared" si="57"/>
        <v>#N/A</v>
      </c>
      <c r="W237" s="185" t="e">
        <f t="shared" si="58"/>
        <v>#N/A</v>
      </c>
      <c r="X237" s="16" t="e">
        <f t="shared" si="59"/>
        <v>#N/A</v>
      </c>
      <c r="Y237" s="189" t="e">
        <f t="shared" si="60"/>
        <v>#N/A</v>
      </c>
      <c r="AA237" s="59"/>
      <c r="AB237" s="189" t="e">
        <f t="shared" si="61"/>
        <v>#N/A</v>
      </c>
      <c r="AD237" s="185" t="e">
        <f t="shared" si="62"/>
        <v>#N/A</v>
      </c>
      <c r="AE237" s="16" t="e">
        <f t="shared" si="63"/>
        <v>#N/A</v>
      </c>
      <c r="AF237" s="16" t="e">
        <f t="shared" si="64"/>
        <v>#N/A</v>
      </c>
      <c r="AG237" s="16" t="e">
        <f t="shared" si="65"/>
        <v>#N/A</v>
      </c>
      <c r="AH237" s="175" t="e">
        <f t="shared" si="66"/>
        <v>#N/A</v>
      </c>
      <c r="AI237" s="175" t="e">
        <f t="shared" si="70"/>
        <v>#N/A</v>
      </c>
      <c r="AJ237" s="175" t="e">
        <f t="shared" si="68"/>
        <v>#N/A</v>
      </c>
      <c r="AK237" s="175" t="e">
        <f t="shared" si="67"/>
        <v>#N/A</v>
      </c>
      <c r="AL237" s="175" t="e">
        <f t="shared" si="71"/>
        <v>#N/A</v>
      </c>
      <c r="AM237" s="175" t="e">
        <f t="shared" si="69"/>
        <v>#N/A</v>
      </c>
    </row>
    <row r="238" spans="19:39" x14ac:dyDescent="0.25">
      <c r="S238" s="189" t="e">
        <f t="shared" si="54"/>
        <v>#N/A</v>
      </c>
      <c r="T238" s="185" t="e">
        <f t="shared" si="55"/>
        <v>#N/A</v>
      </c>
      <c r="U238" s="185" t="e">
        <f t="shared" si="56"/>
        <v>#N/A</v>
      </c>
      <c r="V238" s="189" t="e">
        <f t="shared" si="57"/>
        <v>#N/A</v>
      </c>
      <c r="W238" s="185" t="e">
        <f t="shared" si="58"/>
        <v>#N/A</v>
      </c>
      <c r="X238" s="16" t="e">
        <f t="shared" si="59"/>
        <v>#N/A</v>
      </c>
      <c r="Y238" s="189" t="e">
        <f t="shared" si="60"/>
        <v>#N/A</v>
      </c>
      <c r="AA238" s="59"/>
      <c r="AB238" s="189" t="e">
        <f t="shared" si="61"/>
        <v>#N/A</v>
      </c>
      <c r="AD238" s="185" t="e">
        <f t="shared" si="62"/>
        <v>#N/A</v>
      </c>
      <c r="AE238" s="16" t="e">
        <f t="shared" si="63"/>
        <v>#N/A</v>
      </c>
      <c r="AF238" s="16" t="e">
        <f t="shared" si="64"/>
        <v>#N/A</v>
      </c>
      <c r="AG238" s="16" t="e">
        <f t="shared" si="65"/>
        <v>#N/A</v>
      </c>
      <c r="AH238" s="175" t="e">
        <f t="shared" si="66"/>
        <v>#N/A</v>
      </c>
      <c r="AI238" s="175" t="e">
        <f t="shared" si="70"/>
        <v>#N/A</v>
      </c>
      <c r="AJ238" s="175" t="e">
        <f t="shared" si="68"/>
        <v>#N/A</v>
      </c>
      <c r="AK238" s="175" t="e">
        <f t="shared" si="67"/>
        <v>#N/A</v>
      </c>
      <c r="AL238" s="175" t="e">
        <f t="shared" si="71"/>
        <v>#N/A</v>
      </c>
      <c r="AM238" s="175" t="e">
        <f t="shared" si="69"/>
        <v>#N/A</v>
      </c>
    </row>
    <row r="239" spans="19:39" x14ac:dyDescent="0.25">
      <c r="S239" s="189" t="e">
        <f t="shared" si="54"/>
        <v>#N/A</v>
      </c>
      <c r="T239" s="185" t="e">
        <f t="shared" si="55"/>
        <v>#N/A</v>
      </c>
      <c r="U239" s="185" t="e">
        <f t="shared" si="56"/>
        <v>#N/A</v>
      </c>
      <c r="V239" s="189" t="e">
        <f t="shared" si="57"/>
        <v>#N/A</v>
      </c>
      <c r="W239" s="185" t="e">
        <f t="shared" si="58"/>
        <v>#N/A</v>
      </c>
      <c r="X239" s="16" t="e">
        <f t="shared" si="59"/>
        <v>#N/A</v>
      </c>
      <c r="Y239" s="189" t="e">
        <f t="shared" si="60"/>
        <v>#N/A</v>
      </c>
      <c r="AA239" s="59"/>
      <c r="AB239" s="189" t="e">
        <f t="shared" si="61"/>
        <v>#N/A</v>
      </c>
      <c r="AD239" s="185" t="e">
        <f t="shared" si="62"/>
        <v>#N/A</v>
      </c>
      <c r="AE239" s="16" t="e">
        <f t="shared" si="63"/>
        <v>#N/A</v>
      </c>
      <c r="AF239" s="16" t="e">
        <f t="shared" si="64"/>
        <v>#N/A</v>
      </c>
      <c r="AG239" s="16" t="e">
        <f t="shared" si="65"/>
        <v>#N/A</v>
      </c>
      <c r="AH239" s="175" t="e">
        <f t="shared" si="66"/>
        <v>#N/A</v>
      </c>
      <c r="AI239" s="175" t="e">
        <f t="shared" si="70"/>
        <v>#N/A</v>
      </c>
      <c r="AJ239" s="175" t="e">
        <f t="shared" si="68"/>
        <v>#N/A</v>
      </c>
      <c r="AK239" s="175" t="e">
        <f t="shared" si="67"/>
        <v>#N/A</v>
      </c>
      <c r="AL239" s="175" t="e">
        <f t="shared" si="71"/>
        <v>#N/A</v>
      </c>
      <c r="AM239" s="175" t="e">
        <f t="shared" si="69"/>
        <v>#N/A</v>
      </c>
    </row>
    <row r="240" spans="19:39" x14ac:dyDescent="0.25">
      <c r="S240" s="189" t="e">
        <f t="shared" si="54"/>
        <v>#N/A</v>
      </c>
      <c r="T240" s="185" t="e">
        <f t="shared" si="55"/>
        <v>#N/A</v>
      </c>
      <c r="U240" s="185" t="e">
        <f t="shared" si="56"/>
        <v>#N/A</v>
      </c>
      <c r="V240" s="189" t="e">
        <f t="shared" si="57"/>
        <v>#N/A</v>
      </c>
      <c r="W240" s="185" t="e">
        <f t="shared" si="58"/>
        <v>#N/A</v>
      </c>
      <c r="X240" s="16" t="e">
        <f t="shared" si="59"/>
        <v>#N/A</v>
      </c>
      <c r="Y240" s="189" t="e">
        <f t="shared" si="60"/>
        <v>#N/A</v>
      </c>
      <c r="AA240" s="59"/>
      <c r="AB240" s="189" t="e">
        <f t="shared" si="61"/>
        <v>#N/A</v>
      </c>
      <c r="AD240" s="185" t="e">
        <f t="shared" si="62"/>
        <v>#N/A</v>
      </c>
      <c r="AE240" s="16" t="e">
        <f t="shared" si="63"/>
        <v>#N/A</v>
      </c>
      <c r="AF240" s="16" t="e">
        <f t="shared" si="64"/>
        <v>#N/A</v>
      </c>
      <c r="AG240" s="16" t="e">
        <f t="shared" si="65"/>
        <v>#N/A</v>
      </c>
      <c r="AH240" s="175" t="e">
        <f t="shared" si="66"/>
        <v>#N/A</v>
      </c>
      <c r="AI240" s="175" t="e">
        <f t="shared" si="70"/>
        <v>#N/A</v>
      </c>
      <c r="AJ240" s="175" t="e">
        <f t="shared" si="68"/>
        <v>#N/A</v>
      </c>
      <c r="AK240" s="175" t="e">
        <f t="shared" si="67"/>
        <v>#N/A</v>
      </c>
      <c r="AL240" s="175" t="e">
        <f t="shared" si="71"/>
        <v>#N/A</v>
      </c>
      <c r="AM240" s="175" t="e">
        <f t="shared" si="69"/>
        <v>#N/A</v>
      </c>
    </row>
    <row r="241" spans="19:39" x14ac:dyDescent="0.25">
      <c r="S241" s="189" t="e">
        <f t="shared" si="54"/>
        <v>#N/A</v>
      </c>
      <c r="T241" s="185" t="e">
        <f t="shared" si="55"/>
        <v>#N/A</v>
      </c>
      <c r="U241" s="185" t="e">
        <f t="shared" si="56"/>
        <v>#N/A</v>
      </c>
      <c r="V241" s="189" t="e">
        <f t="shared" si="57"/>
        <v>#N/A</v>
      </c>
      <c r="W241" s="185" t="e">
        <f t="shared" si="58"/>
        <v>#N/A</v>
      </c>
      <c r="X241" s="16" t="e">
        <f t="shared" si="59"/>
        <v>#N/A</v>
      </c>
      <c r="Y241" s="189" t="e">
        <f t="shared" si="60"/>
        <v>#N/A</v>
      </c>
      <c r="AA241" s="59"/>
      <c r="AB241" s="189" t="e">
        <f t="shared" si="61"/>
        <v>#N/A</v>
      </c>
      <c r="AD241" s="185" t="e">
        <f t="shared" si="62"/>
        <v>#N/A</v>
      </c>
      <c r="AE241" s="16" t="e">
        <f t="shared" si="63"/>
        <v>#N/A</v>
      </c>
      <c r="AF241" s="16" t="e">
        <f t="shared" si="64"/>
        <v>#N/A</v>
      </c>
      <c r="AG241" s="16" t="e">
        <f t="shared" si="65"/>
        <v>#N/A</v>
      </c>
      <c r="AH241" s="175" t="e">
        <f t="shared" si="66"/>
        <v>#N/A</v>
      </c>
      <c r="AI241" s="175" t="e">
        <f t="shared" si="70"/>
        <v>#N/A</v>
      </c>
      <c r="AJ241" s="175" t="e">
        <f t="shared" si="68"/>
        <v>#N/A</v>
      </c>
      <c r="AK241" s="175" t="e">
        <f t="shared" si="67"/>
        <v>#N/A</v>
      </c>
      <c r="AL241" s="175" t="e">
        <f t="shared" si="71"/>
        <v>#N/A</v>
      </c>
      <c r="AM241" s="175" t="e">
        <f t="shared" si="69"/>
        <v>#N/A</v>
      </c>
    </row>
    <row r="242" spans="19:39" x14ac:dyDescent="0.25">
      <c r="S242" s="189" t="e">
        <f t="shared" si="54"/>
        <v>#N/A</v>
      </c>
      <c r="T242" s="185" t="e">
        <f t="shared" si="55"/>
        <v>#N/A</v>
      </c>
      <c r="U242" s="185" t="e">
        <f t="shared" si="56"/>
        <v>#N/A</v>
      </c>
      <c r="V242" s="189" t="e">
        <f t="shared" si="57"/>
        <v>#N/A</v>
      </c>
      <c r="W242" s="185" t="e">
        <f t="shared" si="58"/>
        <v>#N/A</v>
      </c>
      <c r="X242" s="16" t="e">
        <f t="shared" si="59"/>
        <v>#N/A</v>
      </c>
      <c r="Y242" s="189" t="e">
        <f t="shared" si="60"/>
        <v>#N/A</v>
      </c>
      <c r="AA242" s="59"/>
      <c r="AB242" s="189" t="e">
        <f t="shared" si="61"/>
        <v>#N/A</v>
      </c>
      <c r="AD242" s="185" t="e">
        <f t="shared" si="62"/>
        <v>#N/A</v>
      </c>
      <c r="AE242" s="16" t="e">
        <f t="shared" si="63"/>
        <v>#N/A</v>
      </c>
      <c r="AF242" s="16" t="e">
        <f t="shared" si="64"/>
        <v>#N/A</v>
      </c>
      <c r="AG242" s="16" t="e">
        <f t="shared" si="65"/>
        <v>#N/A</v>
      </c>
      <c r="AH242" s="175" t="e">
        <f t="shared" si="66"/>
        <v>#N/A</v>
      </c>
      <c r="AI242" s="175" t="e">
        <f t="shared" si="70"/>
        <v>#N/A</v>
      </c>
      <c r="AJ242" s="175" t="e">
        <f t="shared" si="68"/>
        <v>#N/A</v>
      </c>
      <c r="AK242" s="175" t="e">
        <f t="shared" si="67"/>
        <v>#N/A</v>
      </c>
      <c r="AL242" s="175" t="e">
        <f t="shared" si="71"/>
        <v>#N/A</v>
      </c>
      <c r="AM242" s="175" t="e">
        <f t="shared" si="69"/>
        <v>#N/A</v>
      </c>
    </row>
    <row r="243" spans="19:39" x14ac:dyDescent="0.25">
      <c r="S243" s="189" t="e">
        <f t="shared" si="54"/>
        <v>#N/A</v>
      </c>
      <c r="T243" s="185" t="e">
        <f t="shared" si="55"/>
        <v>#N/A</v>
      </c>
      <c r="U243" s="185" t="e">
        <f t="shared" si="56"/>
        <v>#N/A</v>
      </c>
      <c r="V243" s="189" t="e">
        <f t="shared" si="57"/>
        <v>#N/A</v>
      </c>
      <c r="W243" s="185" t="e">
        <f t="shared" si="58"/>
        <v>#N/A</v>
      </c>
      <c r="X243" s="16" t="e">
        <f t="shared" si="59"/>
        <v>#N/A</v>
      </c>
      <c r="Y243" s="189" t="e">
        <f t="shared" si="60"/>
        <v>#N/A</v>
      </c>
      <c r="AA243" s="59"/>
      <c r="AB243" s="189" t="e">
        <f t="shared" si="61"/>
        <v>#N/A</v>
      </c>
      <c r="AD243" s="185" t="e">
        <f t="shared" si="62"/>
        <v>#N/A</v>
      </c>
      <c r="AE243" s="16" t="e">
        <f t="shared" si="63"/>
        <v>#N/A</v>
      </c>
      <c r="AF243" s="16" t="e">
        <f t="shared" si="64"/>
        <v>#N/A</v>
      </c>
      <c r="AG243" s="16" t="e">
        <f t="shared" si="65"/>
        <v>#N/A</v>
      </c>
      <c r="AH243" s="175" t="e">
        <f t="shared" si="66"/>
        <v>#N/A</v>
      </c>
      <c r="AI243" s="175" t="e">
        <f t="shared" si="70"/>
        <v>#N/A</v>
      </c>
      <c r="AJ243" s="175" t="e">
        <f t="shared" si="68"/>
        <v>#N/A</v>
      </c>
      <c r="AK243" s="175" t="e">
        <f t="shared" si="67"/>
        <v>#N/A</v>
      </c>
      <c r="AL243" s="175" t="e">
        <f t="shared" si="71"/>
        <v>#N/A</v>
      </c>
      <c r="AM243" s="175" t="e">
        <f t="shared" si="69"/>
        <v>#N/A</v>
      </c>
    </row>
    <row r="244" spans="19:39" x14ac:dyDescent="0.25">
      <c r="S244" s="189" t="e">
        <f t="shared" si="54"/>
        <v>#N/A</v>
      </c>
      <c r="T244" s="185" t="e">
        <f t="shared" si="55"/>
        <v>#N/A</v>
      </c>
      <c r="U244" s="185" t="e">
        <f t="shared" si="56"/>
        <v>#N/A</v>
      </c>
      <c r="V244" s="189" t="e">
        <f t="shared" si="57"/>
        <v>#N/A</v>
      </c>
      <c r="W244" s="185" t="e">
        <f t="shared" si="58"/>
        <v>#N/A</v>
      </c>
      <c r="X244" s="16" t="e">
        <f t="shared" si="59"/>
        <v>#N/A</v>
      </c>
      <c r="Y244" s="189" t="e">
        <f t="shared" si="60"/>
        <v>#N/A</v>
      </c>
      <c r="AA244" s="59"/>
      <c r="AB244" s="189" t="e">
        <f t="shared" si="61"/>
        <v>#N/A</v>
      </c>
      <c r="AD244" s="185" t="e">
        <f t="shared" si="62"/>
        <v>#N/A</v>
      </c>
      <c r="AE244" s="16" t="e">
        <f t="shared" si="63"/>
        <v>#N/A</v>
      </c>
      <c r="AF244" s="16" t="e">
        <f t="shared" si="64"/>
        <v>#N/A</v>
      </c>
      <c r="AG244" s="16" t="e">
        <f t="shared" si="65"/>
        <v>#N/A</v>
      </c>
      <c r="AH244" s="175" t="e">
        <f t="shared" si="66"/>
        <v>#N/A</v>
      </c>
      <c r="AI244" s="175" t="e">
        <f t="shared" si="70"/>
        <v>#N/A</v>
      </c>
      <c r="AJ244" s="175" t="e">
        <f t="shared" si="68"/>
        <v>#N/A</v>
      </c>
      <c r="AK244" s="175" t="e">
        <f t="shared" si="67"/>
        <v>#N/A</v>
      </c>
      <c r="AL244" s="175" t="e">
        <f t="shared" si="71"/>
        <v>#N/A</v>
      </c>
      <c r="AM244" s="175" t="e">
        <f t="shared" si="69"/>
        <v>#N/A</v>
      </c>
    </row>
    <row r="245" spans="19:39" x14ac:dyDescent="0.25">
      <c r="S245" s="189" t="e">
        <f t="shared" si="54"/>
        <v>#N/A</v>
      </c>
      <c r="T245" s="185" t="e">
        <f t="shared" si="55"/>
        <v>#N/A</v>
      </c>
      <c r="U245" s="185" t="e">
        <f t="shared" si="56"/>
        <v>#N/A</v>
      </c>
      <c r="V245" s="189" t="e">
        <f t="shared" si="57"/>
        <v>#N/A</v>
      </c>
      <c r="W245" s="185" t="e">
        <f t="shared" si="58"/>
        <v>#N/A</v>
      </c>
      <c r="X245" s="16" t="e">
        <f t="shared" si="59"/>
        <v>#N/A</v>
      </c>
      <c r="Y245" s="189" t="e">
        <f t="shared" si="60"/>
        <v>#N/A</v>
      </c>
      <c r="AA245" s="59"/>
      <c r="AB245" s="189" t="e">
        <f t="shared" si="61"/>
        <v>#N/A</v>
      </c>
      <c r="AD245" s="185" t="e">
        <f t="shared" si="62"/>
        <v>#N/A</v>
      </c>
      <c r="AE245" s="16" t="e">
        <f t="shared" si="63"/>
        <v>#N/A</v>
      </c>
      <c r="AF245" s="16" t="e">
        <f t="shared" si="64"/>
        <v>#N/A</v>
      </c>
      <c r="AG245" s="16" t="e">
        <f t="shared" si="65"/>
        <v>#N/A</v>
      </c>
      <c r="AH245" s="175" t="e">
        <f t="shared" si="66"/>
        <v>#N/A</v>
      </c>
      <c r="AI245" s="175" t="e">
        <f t="shared" si="70"/>
        <v>#N/A</v>
      </c>
      <c r="AJ245" s="175" t="e">
        <f t="shared" si="68"/>
        <v>#N/A</v>
      </c>
      <c r="AK245" s="175" t="e">
        <f t="shared" si="67"/>
        <v>#N/A</v>
      </c>
      <c r="AL245" s="175" t="e">
        <f t="shared" si="71"/>
        <v>#N/A</v>
      </c>
      <c r="AM245" s="175" t="e">
        <f t="shared" si="69"/>
        <v>#N/A</v>
      </c>
    </row>
    <row r="246" spans="19:39" x14ac:dyDescent="0.25">
      <c r="S246" s="189" t="e">
        <f t="shared" si="54"/>
        <v>#N/A</v>
      </c>
      <c r="T246" s="185" t="e">
        <f t="shared" si="55"/>
        <v>#N/A</v>
      </c>
      <c r="U246" s="185" t="e">
        <f t="shared" si="56"/>
        <v>#N/A</v>
      </c>
      <c r="V246" s="189" t="e">
        <f t="shared" si="57"/>
        <v>#N/A</v>
      </c>
      <c r="W246" s="185" t="e">
        <f t="shared" si="58"/>
        <v>#N/A</v>
      </c>
      <c r="X246" s="16" t="e">
        <f t="shared" si="59"/>
        <v>#N/A</v>
      </c>
      <c r="Y246" s="189" t="e">
        <f t="shared" si="60"/>
        <v>#N/A</v>
      </c>
      <c r="AA246" s="59"/>
      <c r="AB246" s="189" t="e">
        <f t="shared" si="61"/>
        <v>#N/A</v>
      </c>
      <c r="AD246" s="185" t="e">
        <f t="shared" si="62"/>
        <v>#N/A</v>
      </c>
      <c r="AE246" s="16" t="e">
        <f t="shared" si="63"/>
        <v>#N/A</v>
      </c>
      <c r="AF246" s="16" t="e">
        <f t="shared" si="64"/>
        <v>#N/A</v>
      </c>
      <c r="AG246" s="16" t="e">
        <f t="shared" si="65"/>
        <v>#N/A</v>
      </c>
      <c r="AH246" s="175" t="e">
        <f t="shared" si="66"/>
        <v>#N/A</v>
      </c>
      <c r="AI246" s="175" t="e">
        <f t="shared" si="70"/>
        <v>#N/A</v>
      </c>
      <c r="AJ246" s="175" t="e">
        <f t="shared" si="68"/>
        <v>#N/A</v>
      </c>
      <c r="AK246" s="175" t="e">
        <f t="shared" si="67"/>
        <v>#N/A</v>
      </c>
      <c r="AL246" s="175" t="e">
        <f t="shared" si="71"/>
        <v>#N/A</v>
      </c>
      <c r="AM246" s="175" t="e">
        <f t="shared" si="69"/>
        <v>#N/A</v>
      </c>
    </row>
    <row r="247" spans="19:39" x14ac:dyDescent="0.25">
      <c r="S247" s="189" t="e">
        <f t="shared" si="54"/>
        <v>#N/A</v>
      </c>
      <c r="T247" s="185" t="e">
        <f t="shared" si="55"/>
        <v>#N/A</v>
      </c>
      <c r="U247" s="185" t="e">
        <f t="shared" si="56"/>
        <v>#N/A</v>
      </c>
      <c r="V247" s="189" t="e">
        <f t="shared" si="57"/>
        <v>#N/A</v>
      </c>
      <c r="W247" s="185" t="e">
        <f t="shared" si="58"/>
        <v>#N/A</v>
      </c>
      <c r="X247" s="16" t="e">
        <f t="shared" si="59"/>
        <v>#N/A</v>
      </c>
      <c r="Y247" s="189" t="e">
        <f t="shared" si="60"/>
        <v>#N/A</v>
      </c>
      <c r="AA247" s="59"/>
      <c r="AB247" s="189" t="e">
        <f t="shared" si="61"/>
        <v>#N/A</v>
      </c>
      <c r="AD247" s="185" t="e">
        <f t="shared" si="62"/>
        <v>#N/A</v>
      </c>
      <c r="AE247" s="16" t="e">
        <f t="shared" si="63"/>
        <v>#N/A</v>
      </c>
      <c r="AF247" s="16" t="e">
        <f t="shared" si="64"/>
        <v>#N/A</v>
      </c>
      <c r="AG247" s="16" t="e">
        <f t="shared" si="65"/>
        <v>#N/A</v>
      </c>
      <c r="AH247" s="175" t="e">
        <f t="shared" si="66"/>
        <v>#N/A</v>
      </c>
      <c r="AI247" s="175" t="e">
        <f t="shared" si="70"/>
        <v>#N/A</v>
      </c>
      <c r="AJ247" s="175" t="e">
        <f t="shared" si="68"/>
        <v>#N/A</v>
      </c>
      <c r="AK247" s="175" t="e">
        <f t="shared" si="67"/>
        <v>#N/A</v>
      </c>
      <c r="AL247" s="175" t="e">
        <f t="shared" si="71"/>
        <v>#N/A</v>
      </c>
      <c r="AM247" s="175" t="e">
        <f t="shared" si="69"/>
        <v>#N/A</v>
      </c>
    </row>
    <row r="248" spans="19:39" x14ac:dyDescent="0.25">
      <c r="S248" s="189" t="e">
        <f t="shared" si="54"/>
        <v>#N/A</v>
      </c>
      <c r="T248" s="185" t="e">
        <f t="shared" si="55"/>
        <v>#N/A</v>
      </c>
      <c r="U248" s="185" t="e">
        <f t="shared" si="56"/>
        <v>#N/A</v>
      </c>
      <c r="V248" s="189" t="e">
        <f t="shared" si="57"/>
        <v>#N/A</v>
      </c>
      <c r="W248" s="185" t="e">
        <f t="shared" si="58"/>
        <v>#N/A</v>
      </c>
      <c r="X248" s="16" t="e">
        <f t="shared" si="59"/>
        <v>#N/A</v>
      </c>
      <c r="Y248" s="189" t="e">
        <f t="shared" si="60"/>
        <v>#N/A</v>
      </c>
      <c r="AA248" s="59"/>
      <c r="AB248" s="189" t="e">
        <f t="shared" si="61"/>
        <v>#N/A</v>
      </c>
      <c r="AD248" s="185" t="e">
        <f t="shared" si="62"/>
        <v>#N/A</v>
      </c>
      <c r="AE248" s="16" t="e">
        <f t="shared" si="63"/>
        <v>#N/A</v>
      </c>
      <c r="AF248" s="16" t="e">
        <f t="shared" si="64"/>
        <v>#N/A</v>
      </c>
      <c r="AG248" s="16" t="e">
        <f t="shared" si="65"/>
        <v>#N/A</v>
      </c>
      <c r="AH248" s="175" t="e">
        <f t="shared" si="66"/>
        <v>#N/A</v>
      </c>
      <c r="AI248" s="175" t="e">
        <f t="shared" si="70"/>
        <v>#N/A</v>
      </c>
      <c r="AJ248" s="175" t="e">
        <f t="shared" si="68"/>
        <v>#N/A</v>
      </c>
      <c r="AK248" s="175" t="e">
        <f t="shared" si="67"/>
        <v>#N/A</v>
      </c>
      <c r="AL248" s="175" t="e">
        <f t="shared" si="71"/>
        <v>#N/A</v>
      </c>
      <c r="AM248" s="175" t="e">
        <f t="shared" si="69"/>
        <v>#N/A</v>
      </c>
    </row>
    <row r="249" spans="19:39" x14ac:dyDescent="0.25">
      <c r="S249" s="189" t="e">
        <f t="shared" si="54"/>
        <v>#N/A</v>
      </c>
      <c r="T249" s="185" t="e">
        <f t="shared" si="55"/>
        <v>#N/A</v>
      </c>
      <c r="U249" s="185" t="e">
        <f t="shared" si="56"/>
        <v>#N/A</v>
      </c>
      <c r="V249" s="189" t="e">
        <f t="shared" si="57"/>
        <v>#N/A</v>
      </c>
      <c r="W249" s="185" t="e">
        <f t="shared" si="58"/>
        <v>#N/A</v>
      </c>
      <c r="X249" s="16" t="e">
        <f t="shared" si="59"/>
        <v>#N/A</v>
      </c>
      <c r="Y249" s="189" t="e">
        <f t="shared" si="60"/>
        <v>#N/A</v>
      </c>
      <c r="AA249" s="59"/>
      <c r="AB249" s="189" t="e">
        <f t="shared" si="61"/>
        <v>#N/A</v>
      </c>
      <c r="AD249" s="185" t="e">
        <f t="shared" si="62"/>
        <v>#N/A</v>
      </c>
      <c r="AE249" s="16" t="e">
        <f t="shared" si="63"/>
        <v>#N/A</v>
      </c>
      <c r="AF249" s="16" t="e">
        <f t="shared" si="64"/>
        <v>#N/A</v>
      </c>
      <c r="AG249" s="16" t="e">
        <f t="shared" si="65"/>
        <v>#N/A</v>
      </c>
      <c r="AH249" s="175" t="e">
        <f t="shared" si="66"/>
        <v>#N/A</v>
      </c>
      <c r="AI249" s="175" t="e">
        <f t="shared" si="70"/>
        <v>#N/A</v>
      </c>
      <c r="AJ249" s="175" t="e">
        <f t="shared" si="68"/>
        <v>#N/A</v>
      </c>
      <c r="AK249" s="175" t="e">
        <f t="shared" si="67"/>
        <v>#N/A</v>
      </c>
      <c r="AL249" s="175" t="e">
        <f t="shared" si="71"/>
        <v>#N/A</v>
      </c>
      <c r="AM249" s="175" t="e">
        <f t="shared" si="69"/>
        <v>#N/A</v>
      </c>
    </row>
    <row r="250" spans="19:39" x14ac:dyDescent="0.25">
      <c r="S250" s="189" t="e">
        <f t="shared" si="54"/>
        <v>#N/A</v>
      </c>
      <c r="T250" s="185" t="e">
        <f t="shared" si="55"/>
        <v>#N/A</v>
      </c>
      <c r="U250" s="185" t="e">
        <f t="shared" si="56"/>
        <v>#N/A</v>
      </c>
      <c r="V250" s="189" t="e">
        <f t="shared" si="57"/>
        <v>#N/A</v>
      </c>
      <c r="W250" s="185" t="e">
        <f t="shared" si="58"/>
        <v>#N/A</v>
      </c>
      <c r="X250" s="16" t="e">
        <f t="shared" si="59"/>
        <v>#N/A</v>
      </c>
      <c r="Y250" s="189" t="e">
        <f t="shared" si="60"/>
        <v>#N/A</v>
      </c>
      <c r="AA250" s="59"/>
      <c r="AB250" s="189" t="e">
        <f t="shared" si="61"/>
        <v>#N/A</v>
      </c>
      <c r="AD250" s="185" t="e">
        <f t="shared" si="62"/>
        <v>#N/A</v>
      </c>
      <c r="AE250" s="16" t="e">
        <f t="shared" si="63"/>
        <v>#N/A</v>
      </c>
      <c r="AF250" s="16" t="e">
        <f t="shared" si="64"/>
        <v>#N/A</v>
      </c>
      <c r="AG250" s="16" t="e">
        <f t="shared" si="65"/>
        <v>#N/A</v>
      </c>
      <c r="AH250" s="175" t="e">
        <f t="shared" si="66"/>
        <v>#N/A</v>
      </c>
      <c r="AI250" s="175" t="e">
        <f t="shared" si="70"/>
        <v>#N/A</v>
      </c>
      <c r="AJ250" s="175" t="e">
        <f t="shared" si="68"/>
        <v>#N/A</v>
      </c>
      <c r="AK250" s="175" t="e">
        <f t="shared" si="67"/>
        <v>#N/A</v>
      </c>
      <c r="AL250" s="175" t="e">
        <f t="shared" si="71"/>
        <v>#N/A</v>
      </c>
      <c r="AM250" s="175" t="e">
        <f t="shared" si="69"/>
        <v>#N/A</v>
      </c>
    </row>
    <row r="251" spans="19:39" x14ac:dyDescent="0.25">
      <c r="S251" s="189" t="e">
        <f t="shared" si="54"/>
        <v>#N/A</v>
      </c>
      <c r="T251" s="185" t="e">
        <f t="shared" si="55"/>
        <v>#N/A</v>
      </c>
      <c r="U251" s="185" t="e">
        <f t="shared" si="56"/>
        <v>#N/A</v>
      </c>
      <c r="V251" s="189" t="e">
        <f t="shared" si="57"/>
        <v>#N/A</v>
      </c>
      <c r="W251" s="185" t="e">
        <f t="shared" si="58"/>
        <v>#N/A</v>
      </c>
      <c r="X251" s="16" t="e">
        <f t="shared" si="59"/>
        <v>#N/A</v>
      </c>
      <c r="Y251" s="189" t="e">
        <f t="shared" si="60"/>
        <v>#N/A</v>
      </c>
      <c r="AA251" s="59"/>
      <c r="AB251" s="189" t="e">
        <f t="shared" si="61"/>
        <v>#N/A</v>
      </c>
      <c r="AD251" s="185" t="e">
        <f t="shared" si="62"/>
        <v>#N/A</v>
      </c>
      <c r="AE251" s="16" t="e">
        <f t="shared" si="63"/>
        <v>#N/A</v>
      </c>
      <c r="AF251" s="16" t="e">
        <f t="shared" si="64"/>
        <v>#N/A</v>
      </c>
      <c r="AG251" s="16" t="e">
        <f t="shared" si="65"/>
        <v>#N/A</v>
      </c>
      <c r="AH251" s="175" t="e">
        <f t="shared" si="66"/>
        <v>#N/A</v>
      </c>
      <c r="AI251" s="175" t="e">
        <f t="shared" si="70"/>
        <v>#N/A</v>
      </c>
      <c r="AJ251" s="175" t="e">
        <f t="shared" si="68"/>
        <v>#N/A</v>
      </c>
      <c r="AK251" s="175" t="e">
        <f t="shared" si="67"/>
        <v>#N/A</v>
      </c>
      <c r="AL251" s="175" t="e">
        <f t="shared" si="71"/>
        <v>#N/A</v>
      </c>
      <c r="AM251" s="175" t="e">
        <f t="shared" si="69"/>
        <v>#N/A</v>
      </c>
    </row>
    <row r="252" spans="19:39" x14ac:dyDescent="0.25">
      <c r="S252" s="189" t="e">
        <f t="shared" si="54"/>
        <v>#N/A</v>
      </c>
      <c r="T252" s="185" t="e">
        <f t="shared" si="55"/>
        <v>#N/A</v>
      </c>
      <c r="U252" s="185" t="e">
        <f t="shared" si="56"/>
        <v>#N/A</v>
      </c>
      <c r="V252" s="189" t="e">
        <f t="shared" si="57"/>
        <v>#N/A</v>
      </c>
      <c r="W252" s="185" t="e">
        <f t="shared" si="58"/>
        <v>#N/A</v>
      </c>
      <c r="X252" s="16" t="e">
        <f t="shared" si="59"/>
        <v>#N/A</v>
      </c>
      <c r="Y252" s="189" t="e">
        <f t="shared" si="60"/>
        <v>#N/A</v>
      </c>
      <c r="AA252" s="59"/>
      <c r="AB252" s="189" t="e">
        <f t="shared" si="61"/>
        <v>#N/A</v>
      </c>
      <c r="AD252" s="185" t="e">
        <f t="shared" si="62"/>
        <v>#N/A</v>
      </c>
      <c r="AE252" s="16" t="e">
        <f t="shared" si="63"/>
        <v>#N/A</v>
      </c>
      <c r="AF252" s="16" t="e">
        <f t="shared" si="64"/>
        <v>#N/A</v>
      </c>
      <c r="AG252" s="16" t="e">
        <f t="shared" si="65"/>
        <v>#N/A</v>
      </c>
      <c r="AH252" s="175" t="e">
        <f t="shared" si="66"/>
        <v>#N/A</v>
      </c>
      <c r="AI252" s="175" t="e">
        <f t="shared" si="70"/>
        <v>#N/A</v>
      </c>
      <c r="AJ252" s="175" t="e">
        <f t="shared" si="68"/>
        <v>#N/A</v>
      </c>
      <c r="AK252" s="175" t="e">
        <f t="shared" si="67"/>
        <v>#N/A</v>
      </c>
      <c r="AL252" s="175" t="e">
        <f t="shared" si="71"/>
        <v>#N/A</v>
      </c>
      <c r="AM252" s="175" t="e">
        <f t="shared" si="69"/>
        <v>#N/A</v>
      </c>
    </row>
    <row r="253" spans="19:39" x14ac:dyDescent="0.25">
      <c r="S253" s="189" t="e">
        <f t="shared" si="54"/>
        <v>#N/A</v>
      </c>
      <c r="T253" s="185" t="e">
        <f t="shared" si="55"/>
        <v>#N/A</v>
      </c>
      <c r="U253" s="185" t="e">
        <f t="shared" si="56"/>
        <v>#N/A</v>
      </c>
      <c r="V253" s="189" t="e">
        <f t="shared" si="57"/>
        <v>#N/A</v>
      </c>
      <c r="W253" s="185" t="e">
        <f t="shared" si="58"/>
        <v>#N/A</v>
      </c>
      <c r="X253" s="16" t="e">
        <f t="shared" si="59"/>
        <v>#N/A</v>
      </c>
      <c r="Y253" s="189" t="e">
        <f t="shared" si="60"/>
        <v>#N/A</v>
      </c>
      <c r="AA253" s="59"/>
      <c r="AB253" s="189" t="e">
        <f t="shared" si="61"/>
        <v>#N/A</v>
      </c>
      <c r="AD253" s="185" t="e">
        <f t="shared" si="62"/>
        <v>#N/A</v>
      </c>
      <c r="AE253" s="16" t="e">
        <f t="shared" si="63"/>
        <v>#N/A</v>
      </c>
      <c r="AF253" s="16" t="e">
        <f t="shared" si="64"/>
        <v>#N/A</v>
      </c>
      <c r="AG253" s="16" t="e">
        <f t="shared" si="65"/>
        <v>#N/A</v>
      </c>
      <c r="AH253" s="175" t="e">
        <f t="shared" si="66"/>
        <v>#N/A</v>
      </c>
      <c r="AI253" s="175" t="e">
        <f t="shared" si="70"/>
        <v>#N/A</v>
      </c>
      <c r="AJ253" s="175" t="e">
        <f t="shared" si="68"/>
        <v>#N/A</v>
      </c>
      <c r="AK253" s="175" t="e">
        <f t="shared" si="67"/>
        <v>#N/A</v>
      </c>
      <c r="AL253" s="175" t="e">
        <f t="shared" si="71"/>
        <v>#N/A</v>
      </c>
      <c r="AM253" s="175" t="e">
        <f t="shared" si="69"/>
        <v>#N/A</v>
      </c>
    </row>
    <row r="254" spans="19:39" x14ac:dyDescent="0.25">
      <c r="S254" s="189" t="e">
        <f t="shared" si="54"/>
        <v>#N/A</v>
      </c>
      <c r="T254" s="185" t="e">
        <f t="shared" si="55"/>
        <v>#N/A</v>
      </c>
      <c r="U254" s="185" t="e">
        <f t="shared" si="56"/>
        <v>#N/A</v>
      </c>
      <c r="V254" s="189" t="e">
        <f t="shared" si="57"/>
        <v>#N/A</v>
      </c>
      <c r="W254" s="185" t="e">
        <f t="shared" si="58"/>
        <v>#N/A</v>
      </c>
      <c r="X254" s="16" t="e">
        <f t="shared" si="59"/>
        <v>#N/A</v>
      </c>
      <c r="Y254" s="189" t="e">
        <f t="shared" si="60"/>
        <v>#N/A</v>
      </c>
      <c r="AA254" s="59"/>
      <c r="AB254" s="189" t="e">
        <f t="shared" si="61"/>
        <v>#N/A</v>
      </c>
      <c r="AD254" s="185" t="e">
        <f t="shared" si="62"/>
        <v>#N/A</v>
      </c>
      <c r="AE254" s="16" t="e">
        <f t="shared" si="63"/>
        <v>#N/A</v>
      </c>
      <c r="AF254" s="16" t="e">
        <f t="shared" si="64"/>
        <v>#N/A</v>
      </c>
      <c r="AG254" s="16" t="e">
        <f t="shared" si="65"/>
        <v>#N/A</v>
      </c>
      <c r="AH254" s="175" t="e">
        <f t="shared" si="66"/>
        <v>#N/A</v>
      </c>
      <c r="AI254" s="175" t="e">
        <f t="shared" si="70"/>
        <v>#N/A</v>
      </c>
      <c r="AJ254" s="175" t="e">
        <f t="shared" si="68"/>
        <v>#N/A</v>
      </c>
      <c r="AK254" s="175" t="e">
        <f t="shared" si="67"/>
        <v>#N/A</v>
      </c>
      <c r="AL254" s="175" t="e">
        <f t="shared" si="71"/>
        <v>#N/A</v>
      </c>
      <c r="AM254" s="175" t="e">
        <f t="shared" si="69"/>
        <v>#N/A</v>
      </c>
    </row>
    <row r="255" spans="19:39" x14ac:dyDescent="0.25">
      <c r="S255" s="189" t="e">
        <f t="shared" si="54"/>
        <v>#N/A</v>
      </c>
      <c r="T255" s="185" t="e">
        <f t="shared" si="55"/>
        <v>#N/A</v>
      </c>
      <c r="U255" s="185" t="e">
        <f t="shared" si="56"/>
        <v>#N/A</v>
      </c>
      <c r="V255" s="189" t="e">
        <f t="shared" si="57"/>
        <v>#N/A</v>
      </c>
      <c r="W255" s="185" t="e">
        <f t="shared" si="58"/>
        <v>#N/A</v>
      </c>
      <c r="X255" s="16" t="e">
        <f t="shared" si="59"/>
        <v>#N/A</v>
      </c>
      <c r="Y255" s="189" t="e">
        <f t="shared" si="60"/>
        <v>#N/A</v>
      </c>
      <c r="AA255" s="59"/>
      <c r="AB255" s="189" t="e">
        <f t="shared" si="61"/>
        <v>#N/A</v>
      </c>
      <c r="AD255" s="185" t="e">
        <f t="shared" si="62"/>
        <v>#N/A</v>
      </c>
      <c r="AE255" s="16" t="e">
        <f t="shared" si="63"/>
        <v>#N/A</v>
      </c>
      <c r="AF255" s="16" t="e">
        <f t="shared" si="64"/>
        <v>#N/A</v>
      </c>
      <c r="AG255" s="16" t="e">
        <f t="shared" si="65"/>
        <v>#N/A</v>
      </c>
      <c r="AH255" s="175" t="e">
        <f t="shared" si="66"/>
        <v>#N/A</v>
      </c>
      <c r="AI255" s="175" t="e">
        <f t="shared" si="70"/>
        <v>#N/A</v>
      </c>
      <c r="AJ255" s="175" t="e">
        <f t="shared" si="68"/>
        <v>#N/A</v>
      </c>
      <c r="AK255" s="175" t="e">
        <f t="shared" si="67"/>
        <v>#N/A</v>
      </c>
      <c r="AL255" s="175" t="e">
        <f t="shared" si="71"/>
        <v>#N/A</v>
      </c>
      <c r="AM255" s="175" t="e">
        <f t="shared" si="69"/>
        <v>#N/A</v>
      </c>
    </row>
    <row r="256" spans="19:39" x14ac:dyDescent="0.25">
      <c r="S256" s="189" t="e">
        <f t="shared" si="54"/>
        <v>#N/A</v>
      </c>
      <c r="T256" s="185" t="e">
        <f t="shared" si="55"/>
        <v>#N/A</v>
      </c>
      <c r="U256" s="185" t="e">
        <f t="shared" si="56"/>
        <v>#N/A</v>
      </c>
      <c r="V256" s="189" t="e">
        <f t="shared" si="57"/>
        <v>#N/A</v>
      </c>
      <c r="W256" s="185" t="e">
        <f t="shared" si="58"/>
        <v>#N/A</v>
      </c>
      <c r="X256" s="16" t="e">
        <f t="shared" si="59"/>
        <v>#N/A</v>
      </c>
      <c r="Y256" s="189" t="e">
        <f t="shared" si="60"/>
        <v>#N/A</v>
      </c>
      <c r="AA256" s="59"/>
      <c r="AB256" s="189" t="e">
        <f t="shared" si="61"/>
        <v>#N/A</v>
      </c>
      <c r="AD256" s="185" t="e">
        <f t="shared" si="62"/>
        <v>#N/A</v>
      </c>
      <c r="AE256" s="16" t="e">
        <f t="shared" si="63"/>
        <v>#N/A</v>
      </c>
      <c r="AF256" s="16" t="e">
        <f t="shared" si="64"/>
        <v>#N/A</v>
      </c>
      <c r="AG256" s="16" t="e">
        <f t="shared" si="65"/>
        <v>#N/A</v>
      </c>
      <c r="AH256" s="175" t="e">
        <f t="shared" si="66"/>
        <v>#N/A</v>
      </c>
      <c r="AI256" s="175" t="e">
        <f t="shared" si="70"/>
        <v>#N/A</v>
      </c>
      <c r="AJ256" s="175" t="e">
        <f t="shared" si="68"/>
        <v>#N/A</v>
      </c>
      <c r="AK256" s="175" t="e">
        <f t="shared" si="67"/>
        <v>#N/A</v>
      </c>
      <c r="AL256" s="175" t="e">
        <f t="shared" si="71"/>
        <v>#N/A</v>
      </c>
      <c r="AM256" s="175" t="e">
        <f t="shared" si="69"/>
        <v>#N/A</v>
      </c>
    </row>
    <row r="257" spans="19:39" x14ac:dyDescent="0.25">
      <c r="S257" s="189" t="e">
        <f t="shared" si="54"/>
        <v>#N/A</v>
      </c>
      <c r="T257" s="185" t="e">
        <f t="shared" si="55"/>
        <v>#N/A</v>
      </c>
      <c r="U257" s="185" t="e">
        <f t="shared" si="56"/>
        <v>#N/A</v>
      </c>
      <c r="V257" s="189" t="e">
        <f t="shared" si="57"/>
        <v>#N/A</v>
      </c>
      <c r="W257" s="185" t="e">
        <f t="shared" si="58"/>
        <v>#N/A</v>
      </c>
      <c r="X257" s="16" t="e">
        <f t="shared" si="59"/>
        <v>#N/A</v>
      </c>
      <c r="Y257" s="189" t="e">
        <f t="shared" si="60"/>
        <v>#N/A</v>
      </c>
      <c r="AA257" s="59"/>
      <c r="AB257" s="189" t="e">
        <f t="shared" si="61"/>
        <v>#N/A</v>
      </c>
      <c r="AD257" s="185" t="e">
        <f t="shared" si="62"/>
        <v>#N/A</v>
      </c>
      <c r="AE257" s="16" t="e">
        <f t="shared" si="63"/>
        <v>#N/A</v>
      </c>
      <c r="AF257" s="16" t="e">
        <f t="shared" si="64"/>
        <v>#N/A</v>
      </c>
      <c r="AG257" s="16" t="e">
        <f t="shared" si="65"/>
        <v>#N/A</v>
      </c>
      <c r="AH257" s="175" t="e">
        <f t="shared" si="66"/>
        <v>#N/A</v>
      </c>
      <c r="AI257" s="175" t="e">
        <f t="shared" si="70"/>
        <v>#N/A</v>
      </c>
      <c r="AJ257" s="175" t="e">
        <f t="shared" si="68"/>
        <v>#N/A</v>
      </c>
      <c r="AK257" s="175" t="e">
        <f t="shared" si="67"/>
        <v>#N/A</v>
      </c>
      <c r="AL257" s="175" t="e">
        <f t="shared" si="71"/>
        <v>#N/A</v>
      </c>
      <c r="AM257" s="175" t="e">
        <f t="shared" si="69"/>
        <v>#N/A</v>
      </c>
    </row>
    <row r="258" spans="19:39" x14ac:dyDescent="0.25">
      <c r="S258" s="189" t="e">
        <f t="shared" ref="S258:S321" si="72">IF(ISNUMBER(Sensor_Glucose),IF(P_Language=1, 1*Sensor_Glucose/18,1*Sensor_Glucose),NA())</f>
        <v>#N/A</v>
      </c>
      <c r="T258" s="185" t="e">
        <f t="shared" ref="T258:T321" si="73">IF(ISBLANK(Sensor_Time),NA(),1*Sensor_Time)</f>
        <v>#N/A</v>
      </c>
      <c r="U258" s="185" t="e">
        <f t="shared" ref="U258:U321" si="74">IF(ISBLANK(Meter_Time),NA(),1*Meter_Time)</f>
        <v>#N/A</v>
      </c>
      <c r="V258" s="189" t="e">
        <f t="shared" ref="V258:V321" si="75">IF(ISBLANK(Meter_Glucose),NA(),IF(P_Language=1, 1*Meter_Glucose/18,1*Meter_Glucose))</f>
        <v>#N/A</v>
      </c>
      <c r="W258" s="185" t="e">
        <f t="shared" ref="W258:W321" si="76">IF(ISBLANK(Time_accepted),NA(),1*Time_accepted)</f>
        <v>#N/A</v>
      </c>
      <c r="X258" s="16" t="e">
        <f t="shared" ref="X258:X321" si="77">IF(ISNUMBER(Glc_Bolus_To_Use),1,NA())</f>
        <v>#N/A</v>
      </c>
      <c r="Y258" s="189" t="e">
        <f t="shared" ref="Y258:Y321" si="78">IF(Calibrate,1,NA())</f>
        <v>#N/A</v>
      </c>
      <c r="AA258" s="59"/>
      <c r="AB258" s="189" t="e">
        <f t="shared" ref="AB258:AB321" si="79">IF(ISBLANK(Chart_Aceta_Dose_Time),NA(),10)</f>
        <v>#N/A</v>
      </c>
      <c r="AD258" s="185" t="e">
        <f t="shared" ref="AD258:AD321" si="80">IF(ISBLANK(Time_accepted),NA(),1*Time_accepted)</f>
        <v>#N/A</v>
      </c>
      <c r="AE258" s="16" t="e">
        <f t="shared" ref="AE258:AE321" si="81">IF(ISNUMBER(P_con),(1*P_con/1000),NA())</f>
        <v>#N/A</v>
      </c>
      <c r="AF258" s="16" t="e">
        <f t="shared" ref="AF258:AF321" si="82">IF(ISNUMBER(I_con),1*I_con/1000,NA())</f>
        <v>#N/A</v>
      </c>
      <c r="AG258" s="16" t="e">
        <f t="shared" ref="AG258:AG321" si="83">IF(ISNUMBER(D_con),1*D_con/1000,NA())</f>
        <v>#N/A</v>
      </c>
      <c r="AH258" s="175" t="e">
        <f t="shared" ref="AH258:AH321" si="84">IF(ISNUMBER(PID_Rate),1*PID_Rate,NA())</f>
        <v>#N/A</v>
      </c>
      <c r="AI258" s="175" t="e">
        <f t="shared" si="70"/>
        <v>#N/A</v>
      </c>
      <c r="AJ258" s="175" t="e">
        <f t="shared" si="68"/>
        <v>#N/A</v>
      </c>
      <c r="AK258" s="175" t="e">
        <f t="shared" ref="AK258:AK321" si="85">IF(ISNUMBER(Ins_U_kg_hr_Rate),Ins_U_kg_hr_Rate*1,NA())</f>
        <v>#N/A</v>
      </c>
      <c r="AL258" s="175" t="e">
        <f t="shared" si="71"/>
        <v>#N/A</v>
      </c>
      <c r="AM258" s="175" t="e">
        <f t="shared" si="69"/>
        <v>#N/A</v>
      </c>
    </row>
    <row r="259" spans="19:39" x14ac:dyDescent="0.25">
      <c r="S259" s="189" t="e">
        <f t="shared" si="72"/>
        <v>#N/A</v>
      </c>
      <c r="T259" s="185" t="e">
        <f t="shared" si="73"/>
        <v>#N/A</v>
      </c>
      <c r="U259" s="185" t="e">
        <f t="shared" si="74"/>
        <v>#N/A</v>
      </c>
      <c r="V259" s="189" t="e">
        <f t="shared" si="75"/>
        <v>#N/A</v>
      </c>
      <c r="W259" s="185" t="e">
        <f t="shared" si="76"/>
        <v>#N/A</v>
      </c>
      <c r="X259" s="16" t="e">
        <f t="shared" si="77"/>
        <v>#N/A</v>
      </c>
      <c r="Y259" s="189" t="e">
        <f t="shared" si="78"/>
        <v>#N/A</v>
      </c>
      <c r="AA259" s="59"/>
      <c r="AB259" s="189" t="e">
        <f t="shared" si="79"/>
        <v>#N/A</v>
      </c>
      <c r="AD259" s="185" t="e">
        <f t="shared" si="80"/>
        <v>#N/A</v>
      </c>
      <c r="AE259" s="16" t="e">
        <f t="shared" si="81"/>
        <v>#N/A</v>
      </c>
      <c r="AF259" s="16" t="e">
        <f t="shared" si="82"/>
        <v>#N/A</v>
      </c>
      <c r="AG259" s="16" t="e">
        <f t="shared" si="83"/>
        <v>#N/A</v>
      </c>
      <c r="AH259" s="175" t="e">
        <f t="shared" si="84"/>
        <v>#N/A</v>
      </c>
      <c r="AI259" s="175" t="e">
        <f t="shared" si="70"/>
        <v>#N/A</v>
      </c>
      <c r="AJ259" s="175" t="e">
        <f t="shared" ref="AJ259:AJ322" si="86">AD260-AD259</f>
        <v>#N/A</v>
      </c>
      <c r="AK259" s="175" t="e">
        <f t="shared" si="85"/>
        <v>#N/A</v>
      </c>
      <c r="AL259" s="175" t="e">
        <f t="shared" si="71"/>
        <v>#N/A</v>
      </c>
      <c r="AM259" s="175" t="e">
        <f t="shared" ref="AM259:AM322" si="87">AD260-AD259</f>
        <v>#N/A</v>
      </c>
    </row>
    <row r="260" spans="19:39" x14ac:dyDescent="0.25">
      <c r="S260" s="189" t="e">
        <f t="shared" si="72"/>
        <v>#N/A</v>
      </c>
      <c r="T260" s="185" t="e">
        <f t="shared" si="73"/>
        <v>#N/A</v>
      </c>
      <c r="U260" s="185" t="e">
        <f t="shared" si="74"/>
        <v>#N/A</v>
      </c>
      <c r="V260" s="189" t="e">
        <f t="shared" si="75"/>
        <v>#N/A</v>
      </c>
      <c r="W260" s="185" t="e">
        <f t="shared" si="76"/>
        <v>#N/A</v>
      </c>
      <c r="X260" s="16" t="e">
        <f t="shared" si="77"/>
        <v>#N/A</v>
      </c>
      <c r="Y260" s="189" t="e">
        <f t="shared" si="78"/>
        <v>#N/A</v>
      </c>
      <c r="AA260" s="59"/>
      <c r="AB260" s="189" t="e">
        <f t="shared" si="79"/>
        <v>#N/A</v>
      </c>
      <c r="AD260" s="185" t="e">
        <f t="shared" si="80"/>
        <v>#N/A</v>
      </c>
      <c r="AE260" s="16" t="e">
        <f t="shared" si="81"/>
        <v>#N/A</v>
      </c>
      <c r="AF260" s="16" t="e">
        <f t="shared" si="82"/>
        <v>#N/A</v>
      </c>
      <c r="AG260" s="16" t="e">
        <f t="shared" si="83"/>
        <v>#N/A</v>
      </c>
      <c r="AH260" s="175" t="e">
        <f t="shared" si="84"/>
        <v>#N/A</v>
      </c>
      <c r="AI260" s="175" t="e">
        <f t="shared" ref="AI260:AI323" si="88">AH260-AH259</f>
        <v>#N/A</v>
      </c>
      <c r="AJ260" s="175" t="e">
        <f t="shared" si="86"/>
        <v>#N/A</v>
      </c>
      <c r="AK260" s="175" t="e">
        <f t="shared" si="85"/>
        <v>#N/A</v>
      </c>
      <c r="AL260" s="175" t="e">
        <f t="shared" ref="AL260:AL323" si="89">AK260-AK259</f>
        <v>#N/A</v>
      </c>
      <c r="AM260" s="175" t="e">
        <f t="shared" si="87"/>
        <v>#N/A</v>
      </c>
    </row>
    <row r="261" spans="19:39" x14ac:dyDescent="0.25">
      <c r="S261" s="189" t="e">
        <f t="shared" si="72"/>
        <v>#N/A</v>
      </c>
      <c r="T261" s="185" t="e">
        <f t="shared" si="73"/>
        <v>#N/A</v>
      </c>
      <c r="U261" s="185" t="e">
        <f t="shared" si="74"/>
        <v>#N/A</v>
      </c>
      <c r="V261" s="189" t="e">
        <f t="shared" si="75"/>
        <v>#N/A</v>
      </c>
      <c r="W261" s="185" t="e">
        <f t="shared" si="76"/>
        <v>#N/A</v>
      </c>
      <c r="X261" s="16" t="e">
        <f t="shared" si="77"/>
        <v>#N/A</v>
      </c>
      <c r="Y261" s="189" t="e">
        <f t="shared" si="78"/>
        <v>#N/A</v>
      </c>
      <c r="AA261" s="59"/>
      <c r="AB261" s="189" t="e">
        <f t="shared" si="79"/>
        <v>#N/A</v>
      </c>
      <c r="AD261" s="185" t="e">
        <f t="shared" si="80"/>
        <v>#N/A</v>
      </c>
      <c r="AE261" s="16" t="e">
        <f t="shared" si="81"/>
        <v>#N/A</v>
      </c>
      <c r="AF261" s="16" t="e">
        <f t="shared" si="82"/>
        <v>#N/A</v>
      </c>
      <c r="AG261" s="16" t="e">
        <f t="shared" si="83"/>
        <v>#N/A</v>
      </c>
      <c r="AH261" s="175" t="e">
        <f t="shared" si="84"/>
        <v>#N/A</v>
      </c>
      <c r="AI261" s="175" t="e">
        <f t="shared" si="88"/>
        <v>#N/A</v>
      </c>
      <c r="AJ261" s="175" t="e">
        <f t="shared" si="86"/>
        <v>#N/A</v>
      </c>
      <c r="AK261" s="175" t="e">
        <f t="shared" si="85"/>
        <v>#N/A</v>
      </c>
      <c r="AL261" s="175" t="e">
        <f t="shared" si="89"/>
        <v>#N/A</v>
      </c>
      <c r="AM261" s="175" t="e">
        <f t="shared" si="87"/>
        <v>#N/A</v>
      </c>
    </row>
    <row r="262" spans="19:39" x14ac:dyDescent="0.25">
      <c r="S262" s="189" t="e">
        <f t="shared" si="72"/>
        <v>#N/A</v>
      </c>
      <c r="T262" s="185" t="e">
        <f t="shared" si="73"/>
        <v>#N/A</v>
      </c>
      <c r="U262" s="185" t="e">
        <f t="shared" si="74"/>
        <v>#N/A</v>
      </c>
      <c r="V262" s="189" t="e">
        <f t="shared" si="75"/>
        <v>#N/A</v>
      </c>
      <c r="W262" s="185" t="e">
        <f t="shared" si="76"/>
        <v>#N/A</v>
      </c>
      <c r="X262" s="16" t="e">
        <f t="shared" si="77"/>
        <v>#N/A</v>
      </c>
      <c r="Y262" s="189" t="e">
        <f t="shared" si="78"/>
        <v>#N/A</v>
      </c>
      <c r="AA262" s="59"/>
      <c r="AB262" s="189" t="e">
        <f t="shared" si="79"/>
        <v>#N/A</v>
      </c>
      <c r="AD262" s="185" t="e">
        <f t="shared" si="80"/>
        <v>#N/A</v>
      </c>
      <c r="AE262" s="16" t="e">
        <f t="shared" si="81"/>
        <v>#N/A</v>
      </c>
      <c r="AF262" s="16" t="e">
        <f t="shared" si="82"/>
        <v>#N/A</v>
      </c>
      <c r="AG262" s="16" t="e">
        <f t="shared" si="83"/>
        <v>#N/A</v>
      </c>
      <c r="AH262" s="175" t="e">
        <f t="shared" si="84"/>
        <v>#N/A</v>
      </c>
      <c r="AI262" s="175" t="e">
        <f t="shared" si="88"/>
        <v>#N/A</v>
      </c>
      <c r="AJ262" s="175" t="e">
        <f t="shared" si="86"/>
        <v>#N/A</v>
      </c>
      <c r="AK262" s="175" t="e">
        <f t="shared" si="85"/>
        <v>#N/A</v>
      </c>
      <c r="AL262" s="175" t="e">
        <f t="shared" si="89"/>
        <v>#N/A</v>
      </c>
      <c r="AM262" s="175" t="e">
        <f t="shared" si="87"/>
        <v>#N/A</v>
      </c>
    </row>
    <row r="263" spans="19:39" x14ac:dyDescent="0.25">
      <c r="S263" s="189" t="e">
        <f t="shared" si="72"/>
        <v>#N/A</v>
      </c>
      <c r="T263" s="185" t="e">
        <f t="shared" si="73"/>
        <v>#N/A</v>
      </c>
      <c r="U263" s="185" t="e">
        <f t="shared" si="74"/>
        <v>#N/A</v>
      </c>
      <c r="V263" s="189" t="e">
        <f t="shared" si="75"/>
        <v>#N/A</v>
      </c>
      <c r="W263" s="185" t="e">
        <f t="shared" si="76"/>
        <v>#N/A</v>
      </c>
      <c r="X263" s="16" t="e">
        <f t="shared" si="77"/>
        <v>#N/A</v>
      </c>
      <c r="Y263" s="189" t="e">
        <f t="shared" si="78"/>
        <v>#N/A</v>
      </c>
      <c r="AA263" s="59"/>
      <c r="AB263" s="189" t="e">
        <f t="shared" si="79"/>
        <v>#N/A</v>
      </c>
      <c r="AD263" s="185" t="e">
        <f t="shared" si="80"/>
        <v>#N/A</v>
      </c>
      <c r="AE263" s="16" t="e">
        <f t="shared" si="81"/>
        <v>#N/A</v>
      </c>
      <c r="AF263" s="16" t="e">
        <f t="shared" si="82"/>
        <v>#N/A</v>
      </c>
      <c r="AG263" s="16" t="e">
        <f t="shared" si="83"/>
        <v>#N/A</v>
      </c>
      <c r="AH263" s="175" t="e">
        <f t="shared" si="84"/>
        <v>#N/A</v>
      </c>
      <c r="AI263" s="175" t="e">
        <f t="shared" si="88"/>
        <v>#N/A</v>
      </c>
      <c r="AJ263" s="175" t="e">
        <f t="shared" si="86"/>
        <v>#N/A</v>
      </c>
      <c r="AK263" s="175" t="e">
        <f t="shared" si="85"/>
        <v>#N/A</v>
      </c>
      <c r="AL263" s="175" t="e">
        <f t="shared" si="89"/>
        <v>#N/A</v>
      </c>
      <c r="AM263" s="175" t="e">
        <f t="shared" si="87"/>
        <v>#N/A</v>
      </c>
    </row>
    <row r="264" spans="19:39" x14ac:dyDescent="0.25">
      <c r="S264" s="189" t="e">
        <f t="shared" si="72"/>
        <v>#N/A</v>
      </c>
      <c r="T264" s="185" t="e">
        <f t="shared" si="73"/>
        <v>#N/A</v>
      </c>
      <c r="U264" s="185" t="e">
        <f t="shared" si="74"/>
        <v>#N/A</v>
      </c>
      <c r="V264" s="189" t="e">
        <f t="shared" si="75"/>
        <v>#N/A</v>
      </c>
      <c r="W264" s="185" t="e">
        <f t="shared" si="76"/>
        <v>#N/A</v>
      </c>
      <c r="X264" s="16" t="e">
        <f t="shared" si="77"/>
        <v>#N/A</v>
      </c>
      <c r="Y264" s="189" t="e">
        <f t="shared" si="78"/>
        <v>#N/A</v>
      </c>
      <c r="AA264" s="59"/>
      <c r="AB264" s="189" t="e">
        <f t="shared" si="79"/>
        <v>#N/A</v>
      </c>
      <c r="AD264" s="185" t="e">
        <f t="shared" si="80"/>
        <v>#N/A</v>
      </c>
      <c r="AE264" s="16" t="e">
        <f t="shared" si="81"/>
        <v>#N/A</v>
      </c>
      <c r="AF264" s="16" t="e">
        <f t="shared" si="82"/>
        <v>#N/A</v>
      </c>
      <c r="AG264" s="16" t="e">
        <f t="shared" si="83"/>
        <v>#N/A</v>
      </c>
      <c r="AH264" s="175" t="e">
        <f t="shared" si="84"/>
        <v>#N/A</v>
      </c>
      <c r="AI264" s="175" t="e">
        <f t="shared" si="88"/>
        <v>#N/A</v>
      </c>
      <c r="AJ264" s="175" t="e">
        <f t="shared" si="86"/>
        <v>#N/A</v>
      </c>
      <c r="AK264" s="175" t="e">
        <f t="shared" si="85"/>
        <v>#N/A</v>
      </c>
      <c r="AL264" s="175" t="e">
        <f t="shared" si="89"/>
        <v>#N/A</v>
      </c>
      <c r="AM264" s="175" t="e">
        <f t="shared" si="87"/>
        <v>#N/A</v>
      </c>
    </row>
    <row r="265" spans="19:39" x14ac:dyDescent="0.25">
      <c r="S265" s="189" t="e">
        <f t="shared" si="72"/>
        <v>#N/A</v>
      </c>
      <c r="T265" s="185" t="e">
        <f t="shared" si="73"/>
        <v>#N/A</v>
      </c>
      <c r="U265" s="185" t="e">
        <f t="shared" si="74"/>
        <v>#N/A</v>
      </c>
      <c r="V265" s="189" t="e">
        <f t="shared" si="75"/>
        <v>#N/A</v>
      </c>
      <c r="W265" s="185" t="e">
        <f t="shared" si="76"/>
        <v>#N/A</v>
      </c>
      <c r="X265" s="16" t="e">
        <f t="shared" si="77"/>
        <v>#N/A</v>
      </c>
      <c r="Y265" s="189" t="e">
        <f t="shared" si="78"/>
        <v>#N/A</v>
      </c>
      <c r="AA265" s="59"/>
      <c r="AB265" s="189" t="e">
        <f t="shared" si="79"/>
        <v>#N/A</v>
      </c>
      <c r="AD265" s="185" t="e">
        <f t="shared" si="80"/>
        <v>#N/A</v>
      </c>
      <c r="AE265" s="16" t="e">
        <f t="shared" si="81"/>
        <v>#N/A</v>
      </c>
      <c r="AF265" s="16" t="e">
        <f t="shared" si="82"/>
        <v>#N/A</v>
      </c>
      <c r="AG265" s="16" t="e">
        <f t="shared" si="83"/>
        <v>#N/A</v>
      </c>
      <c r="AH265" s="175" t="e">
        <f t="shared" si="84"/>
        <v>#N/A</v>
      </c>
      <c r="AI265" s="175" t="e">
        <f t="shared" si="88"/>
        <v>#N/A</v>
      </c>
      <c r="AJ265" s="175" t="e">
        <f t="shared" si="86"/>
        <v>#N/A</v>
      </c>
      <c r="AK265" s="175" t="e">
        <f t="shared" si="85"/>
        <v>#N/A</v>
      </c>
      <c r="AL265" s="175" t="e">
        <f t="shared" si="89"/>
        <v>#N/A</v>
      </c>
      <c r="AM265" s="175" t="e">
        <f t="shared" si="87"/>
        <v>#N/A</v>
      </c>
    </row>
    <row r="266" spans="19:39" x14ac:dyDescent="0.25">
      <c r="S266" s="189" t="e">
        <f t="shared" si="72"/>
        <v>#N/A</v>
      </c>
      <c r="T266" s="185" t="e">
        <f t="shared" si="73"/>
        <v>#N/A</v>
      </c>
      <c r="U266" s="185" t="e">
        <f t="shared" si="74"/>
        <v>#N/A</v>
      </c>
      <c r="V266" s="189" t="e">
        <f t="shared" si="75"/>
        <v>#N/A</v>
      </c>
      <c r="W266" s="185" t="e">
        <f t="shared" si="76"/>
        <v>#N/A</v>
      </c>
      <c r="X266" s="16" t="e">
        <f t="shared" si="77"/>
        <v>#N/A</v>
      </c>
      <c r="Y266" s="189" t="e">
        <f t="shared" si="78"/>
        <v>#N/A</v>
      </c>
      <c r="AA266" s="59"/>
      <c r="AB266" s="189" t="e">
        <f t="shared" si="79"/>
        <v>#N/A</v>
      </c>
      <c r="AD266" s="185" t="e">
        <f t="shared" si="80"/>
        <v>#N/A</v>
      </c>
      <c r="AE266" s="16" t="e">
        <f t="shared" si="81"/>
        <v>#N/A</v>
      </c>
      <c r="AF266" s="16" t="e">
        <f t="shared" si="82"/>
        <v>#N/A</v>
      </c>
      <c r="AG266" s="16" t="e">
        <f t="shared" si="83"/>
        <v>#N/A</v>
      </c>
      <c r="AH266" s="175" t="e">
        <f t="shared" si="84"/>
        <v>#N/A</v>
      </c>
      <c r="AI266" s="175" t="e">
        <f t="shared" si="88"/>
        <v>#N/A</v>
      </c>
      <c r="AJ266" s="175" t="e">
        <f t="shared" si="86"/>
        <v>#N/A</v>
      </c>
      <c r="AK266" s="175" t="e">
        <f t="shared" si="85"/>
        <v>#N/A</v>
      </c>
      <c r="AL266" s="175" t="e">
        <f t="shared" si="89"/>
        <v>#N/A</v>
      </c>
      <c r="AM266" s="175" t="e">
        <f t="shared" si="87"/>
        <v>#N/A</v>
      </c>
    </row>
    <row r="267" spans="19:39" x14ac:dyDescent="0.25">
      <c r="S267" s="189" t="e">
        <f t="shared" si="72"/>
        <v>#N/A</v>
      </c>
      <c r="T267" s="185" t="e">
        <f t="shared" si="73"/>
        <v>#N/A</v>
      </c>
      <c r="U267" s="185" t="e">
        <f t="shared" si="74"/>
        <v>#N/A</v>
      </c>
      <c r="V267" s="189" t="e">
        <f t="shared" si="75"/>
        <v>#N/A</v>
      </c>
      <c r="W267" s="185" t="e">
        <f t="shared" si="76"/>
        <v>#N/A</v>
      </c>
      <c r="X267" s="16" t="e">
        <f t="shared" si="77"/>
        <v>#N/A</v>
      </c>
      <c r="Y267" s="189" t="e">
        <f t="shared" si="78"/>
        <v>#N/A</v>
      </c>
      <c r="AA267" s="59"/>
      <c r="AB267" s="189" t="e">
        <f t="shared" si="79"/>
        <v>#N/A</v>
      </c>
      <c r="AD267" s="185" t="e">
        <f t="shared" si="80"/>
        <v>#N/A</v>
      </c>
      <c r="AE267" s="16" t="e">
        <f t="shared" si="81"/>
        <v>#N/A</v>
      </c>
      <c r="AF267" s="16" t="e">
        <f t="shared" si="82"/>
        <v>#N/A</v>
      </c>
      <c r="AG267" s="16" t="e">
        <f t="shared" si="83"/>
        <v>#N/A</v>
      </c>
      <c r="AH267" s="175" t="e">
        <f t="shared" si="84"/>
        <v>#N/A</v>
      </c>
      <c r="AI267" s="175" t="e">
        <f t="shared" si="88"/>
        <v>#N/A</v>
      </c>
      <c r="AJ267" s="175" t="e">
        <f t="shared" si="86"/>
        <v>#N/A</v>
      </c>
      <c r="AK267" s="175" t="e">
        <f t="shared" si="85"/>
        <v>#N/A</v>
      </c>
      <c r="AL267" s="175" t="e">
        <f t="shared" si="89"/>
        <v>#N/A</v>
      </c>
      <c r="AM267" s="175" t="e">
        <f t="shared" si="87"/>
        <v>#N/A</v>
      </c>
    </row>
    <row r="268" spans="19:39" x14ac:dyDescent="0.25">
      <c r="S268" s="189" t="e">
        <f t="shared" si="72"/>
        <v>#N/A</v>
      </c>
      <c r="T268" s="185" t="e">
        <f t="shared" si="73"/>
        <v>#N/A</v>
      </c>
      <c r="U268" s="185" t="e">
        <f t="shared" si="74"/>
        <v>#N/A</v>
      </c>
      <c r="V268" s="189" t="e">
        <f t="shared" si="75"/>
        <v>#N/A</v>
      </c>
      <c r="W268" s="185" t="e">
        <f t="shared" si="76"/>
        <v>#N/A</v>
      </c>
      <c r="X268" s="16" t="e">
        <f t="shared" si="77"/>
        <v>#N/A</v>
      </c>
      <c r="Y268" s="189" t="e">
        <f t="shared" si="78"/>
        <v>#N/A</v>
      </c>
      <c r="AA268" s="59"/>
      <c r="AB268" s="189" t="e">
        <f t="shared" si="79"/>
        <v>#N/A</v>
      </c>
      <c r="AD268" s="185" t="e">
        <f t="shared" si="80"/>
        <v>#N/A</v>
      </c>
      <c r="AE268" s="16" t="e">
        <f t="shared" si="81"/>
        <v>#N/A</v>
      </c>
      <c r="AF268" s="16" t="e">
        <f t="shared" si="82"/>
        <v>#N/A</v>
      </c>
      <c r="AG268" s="16" t="e">
        <f t="shared" si="83"/>
        <v>#N/A</v>
      </c>
      <c r="AH268" s="175" t="e">
        <f t="shared" si="84"/>
        <v>#N/A</v>
      </c>
      <c r="AI268" s="175" t="e">
        <f t="shared" si="88"/>
        <v>#N/A</v>
      </c>
      <c r="AJ268" s="175" t="e">
        <f t="shared" si="86"/>
        <v>#N/A</v>
      </c>
      <c r="AK268" s="175" t="e">
        <f t="shared" si="85"/>
        <v>#N/A</v>
      </c>
      <c r="AL268" s="175" t="e">
        <f t="shared" si="89"/>
        <v>#N/A</v>
      </c>
      <c r="AM268" s="175" t="e">
        <f t="shared" si="87"/>
        <v>#N/A</v>
      </c>
    </row>
    <row r="269" spans="19:39" x14ac:dyDescent="0.25">
      <c r="S269" s="189" t="e">
        <f t="shared" si="72"/>
        <v>#N/A</v>
      </c>
      <c r="T269" s="185" t="e">
        <f t="shared" si="73"/>
        <v>#N/A</v>
      </c>
      <c r="U269" s="185" t="e">
        <f t="shared" si="74"/>
        <v>#N/A</v>
      </c>
      <c r="V269" s="189" t="e">
        <f t="shared" si="75"/>
        <v>#N/A</v>
      </c>
      <c r="W269" s="185" t="e">
        <f t="shared" si="76"/>
        <v>#N/A</v>
      </c>
      <c r="X269" s="16" t="e">
        <f t="shared" si="77"/>
        <v>#N/A</v>
      </c>
      <c r="Y269" s="189" t="e">
        <f t="shared" si="78"/>
        <v>#N/A</v>
      </c>
      <c r="AA269" s="59"/>
      <c r="AB269" s="189" t="e">
        <f t="shared" si="79"/>
        <v>#N/A</v>
      </c>
      <c r="AD269" s="185" t="e">
        <f t="shared" si="80"/>
        <v>#N/A</v>
      </c>
      <c r="AE269" s="16" t="e">
        <f t="shared" si="81"/>
        <v>#N/A</v>
      </c>
      <c r="AF269" s="16" t="e">
        <f t="shared" si="82"/>
        <v>#N/A</v>
      </c>
      <c r="AG269" s="16" t="e">
        <f t="shared" si="83"/>
        <v>#N/A</v>
      </c>
      <c r="AH269" s="175" t="e">
        <f t="shared" si="84"/>
        <v>#N/A</v>
      </c>
      <c r="AI269" s="175" t="e">
        <f t="shared" si="88"/>
        <v>#N/A</v>
      </c>
      <c r="AJ269" s="175" t="e">
        <f t="shared" si="86"/>
        <v>#N/A</v>
      </c>
      <c r="AK269" s="175" t="e">
        <f t="shared" si="85"/>
        <v>#N/A</v>
      </c>
      <c r="AL269" s="175" t="e">
        <f t="shared" si="89"/>
        <v>#N/A</v>
      </c>
      <c r="AM269" s="175" t="e">
        <f t="shared" si="87"/>
        <v>#N/A</v>
      </c>
    </row>
    <row r="270" spans="19:39" x14ac:dyDescent="0.25">
      <c r="S270" s="189" t="e">
        <f t="shared" si="72"/>
        <v>#N/A</v>
      </c>
      <c r="T270" s="185" t="e">
        <f t="shared" si="73"/>
        <v>#N/A</v>
      </c>
      <c r="U270" s="185" t="e">
        <f t="shared" si="74"/>
        <v>#N/A</v>
      </c>
      <c r="V270" s="189" t="e">
        <f t="shared" si="75"/>
        <v>#N/A</v>
      </c>
      <c r="W270" s="185" t="e">
        <f t="shared" si="76"/>
        <v>#N/A</v>
      </c>
      <c r="X270" s="16" t="e">
        <f t="shared" si="77"/>
        <v>#N/A</v>
      </c>
      <c r="Y270" s="189" t="e">
        <f t="shared" si="78"/>
        <v>#N/A</v>
      </c>
      <c r="AA270" s="59"/>
      <c r="AB270" s="189" t="e">
        <f t="shared" si="79"/>
        <v>#N/A</v>
      </c>
      <c r="AD270" s="185" t="e">
        <f t="shared" si="80"/>
        <v>#N/A</v>
      </c>
      <c r="AE270" s="16" t="e">
        <f t="shared" si="81"/>
        <v>#N/A</v>
      </c>
      <c r="AF270" s="16" t="e">
        <f t="shared" si="82"/>
        <v>#N/A</v>
      </c>
      <c r="AG270" s="16" t="e">
        <f t="shared" si="83"/>
        <v>#N/A</v>
      </c>
      <c r="AH270" s="175" t="e">
        <f t="shared" si="84"/>
        <v>#N/A</v>
      </c>
      <c r="AI270" s="175" t="e">
        <f t="shared" si="88"/>
        <v>#N/A</v>
      </c>
      <c r="AJ270" s="175" t="e">
        <f t="shared" si="86"/>
        <v>#N/A</v>
      </c>
      <c r="AK270" s="175" t="e">
        <f t="shared" si="85"/>
        <v>#N/A</v>
      </c>
      <c r="AL270" s="175" t="e">
        <f t="shared" si="89"/>
        <v>#N/A</v>
      </c>
      <c r="AM270" s="175" t="e">
        <f t="shared" si="87"/>
        <v>#N/A</v>
      </c>
    </row>
    <row r="271" spans="19:39" x14ac:dyDescent="0.25">
      <c r="S271" s="189" t="e">
        <f t="shared" si="72"/>
        <v>#N/A</v>
      </c>
      <c r="T271" s="185" t="e">
        <f t="shared" si="73"/>
        <v>#N/A</v>
      </c>
      <c r="U271" s="185" t="e">
        <f t="shared" si="74"/>
        <v>#N/A</v>
      </c>
      <c r="V271" s="189" t="e">
        <f t="shared" si="75"/>
        <v>#N/A</v>
      </c>
      <c r="W271" s="185" t="e">
        <f t="shared" si="76"/>
        <v>#N/A</v>
      </c>
      <c r="X271" s="16" t="e">
        <f t="shared" si="77"/>
        <v>#N/A</v>
      </c>
      <c r="Y271" s="189" t="e">
        <f t="shared" si="78"/>
        <v>#N/A</v>
      </c>
      <c r="AA271" s="59"/>
      <c r="AB271" s="189" t="e">
        <f t="shared" si="79"/>
        <v>#N/A</v>
      </c>
      <c r="AD271" s="185" t="e">
        <f t="shared" si="80"/>
        <v>#N/A</v>
      </c>
      <c r="AE271" s="16" t="e">
        <f t="shared" si="81"/>
        <v>#N/A</v>
      </c>
      <c r="AF271" s="16" t="e">
        <f t="shared" si="82"/>
        <v>#N/A</v>
      </c>
      <c r="AG271" s="16" t="e">
        <f t="shared" si="83"/>
        <v>#N/A</v>
      </c>
      <c r="AH271" s="175" t="e">
        <f t="shared" si="84"/>
        <v>#N/A</v>
      </c>
      <c r="AI271" s="175" t="e">
        <f t="shared" si="88"/>
        <v>#N/A</v>
      </c>
      <c r="AJ271" s="175" t="e">
        <f t="shared" si="86"/>
        <v>#N/A</v>
      </c>
      <c r="AK271" s="175" t="e">
        <f t="shared" si="85"/>
        <v>#N/A</v>
      </c>
      <c r="AL271" s="175" t="e">
        <f t="shared" si="89"/>
        <v>#N/A</v>
      </c>
      <c r="AM271" s="175" t="e">
        <f t="shared" si="87"/>
        <v>#N/A</v>
      </c>
    </row>
    <row r="272" spans="19:39" x14ac:dyDescent="0.25">
      <c r="S272" s="189" t="e">
        <f t="shared" si="72"/>
        <v>#N/A</v>
      </c>
      <c r="T272" s="185" t="e">
        <f t="shared" si="73"/>
        <v>#N/A</v>
      </c>
      <c r="U272" s="185" t="e">
        <f t="shared" si="74"/>
        <v>#N/A</v>
      </c>
      <c r="V272" s="189" t="e">
        <f t="shared" si="75"/>
        <v>#N/A</v>
      </c>
      <c r="W272" s="185" t="e">
        <f t="shared" si="76"/>
        <v>#N/A</v>
      </c>
      <c r="X272" s="16" t="e">
        <f t="shared" si="77"/>
        <v>#N/A</v>
      </c>
      <c r="Y272" s="189" t="e">
        <f t="shared" si="78"/>
        <v>#N/A</v>
      </c>
      <c r="AA272" s="59"/>
      <c r="AB272" s="189" t="e">
        <f t="shared" si="79"/>
        <v>#N/A</v>
      </c>
      <c r="AD272" s="185" t="e">
        <f t="shared" si="80"/>
        <v>#N/A</v>
      </c>
      <c r="AE272" s="16" t="e">
        <f t="shared" si="81"/>
        <v>#N/A</v>
      </c>
      <c r="AF272" s="16" t="e">
        <f t="shared" si="82"/>
        <v>#N/A</v>
      </c>
      <c r="AG272" s="16" t="e">
        <f t="shared" si="83"/>
        <v>#N/A</v>
      </c>
      <c r="AH272" s="175" t="e">
        <f t="shared" si="84"/>
        <v>#N/A</v>
      </c>
      <c r="AI272" s="175" t="e">
        <f t="shared" si="88"/>
        <v>#N/A</v>
      </c>
      <c r="AJ272" s="175" t="e">
        <f t="shared" si="86"/>
        <v>#N/A</v>
      </c>
      <c r="AK272" s="175" t="e">
        <f t="shared" si="85"/>
        <v>#N/A</v>
      </c>
      <c r="AL272" s="175" t="e">
        <f t="shared" si="89"/>
        <v>#N/A</v>
      </c>
      <c r="AM272" s="175" t="e">
        <f t="shared" si="87"/>
        <v>#N/A</v>
      </c>
    </row>
    <row r="273" spans="19:39" x14ac:dyDescent="0.25">
      <c r="S273" s="189" t="e">
        <f t="shared" si="72"/>
        <v>#N/A</v>
      </c>
      <c r="T273" s="185" t="e">
        <f t="shared" si="73"/>
        <v>#N/A</v>
      </c>
      <c r="U273" s="185" t="e">
        <f t="shared" si="74"/>
        <v>#N/A</v>
      </c>
      <c r="V273" s="189" t="e">
        <f t="shared" si="75"/>
        <v>#N/A</v>
      </c>
      <c r="W273" s="185" t="e">
        <f t="shared" si="76"/>
        <v>#N/A</v>
      </c>
      <c r="X273" s="16" t="e">
        <f t="shared" si="77"/>
        <v>#N/A</v>
      </c>
      <c r="Y273" s="189" t="e">
        <f t="shared" si="78"/>
        <v>#N/A</v>
      </c>
      <c r="AA273" s="59"/>
      <c r="AB273" s="189" t="e">
        <f t="shared" si="79"/>
        <v>#N/A</v>
      </c>
      <c r="AD273" s="185" t="e">
        <f t="shared" si="80"/>
        <v>#N/A</v>
      </c>
      <c r="AE273" s="16" t="e">
        <f t="shared" si="81"/>
        <v>#N/A</v>
      </c>
      <c r="AF273" s="16" t="e">
        <f t="shared" si="82"/>
        <v>#N/A</v>
      </c>
      <c r="AG273" s="16" t="e">
        <f t="shared" si="83"/>
        <v>#N/A</v>
      </c>
      <c r="AH273" s="175" t="e">
        <f t="shared" si="84"/>
        <v>#N/A</v>
      </c>
      <c r="AI273" s="175" t="e">
        <f t="shared" si="88"/>
        <v>#N/A</v>
      </c>
      <c r="AJ273" s="175" t="e">
        <f t="shared" si="86"/>
        <v>#N/A</v>
      </c>
      <c r="AK273" s="175" t="e">
        <f t="shared" si="85"/>
        <v>#N/A</v>
      </c>
      <c r="AL273" s="175" t="e">
        <f t="shared" si="89"/>
        <v>#N/A</v>
      </c>
      <c r="AM273" s="175" t="e">
        <f t="shared" si="87"/>
        <v>#N/A</v>
      </c>
    </row>
    <row r="274" spans="19:39" x14ac:dyDescent="0.25">
      <c r="S274" s="189" t="e">
        <f t="shared" si="72"/>
        <v>#N/A</v>
      </c>
      <c r="T274" s="185" t="e">
        <f t="shared" si="73"/>
        <v>#N/A</v>
      </c>
      <c r="U274" s="185" t="e">
        <f t="shared" si="74"/>
        <v>#N/A</v>
      </c>
      <c r="V274" s="189" t="e">
        <f t="shared" si="75"/>
        <v>#N/A</v>
      </c>
      <c r="W274" s="185" t="e">
        <f t="shared" si="76"/>
        <v>#N/A</v>
      </c>
      <c r="X274" s="16" t="e">
        <f t="shared" si="77"/>
        <v>#N/A</v>
      </c>
      <c r="Y274" s="189" t="e">
        <f t="shared" si="78"/>
        <v>#N/A</v>
      </c>
      <c r="AA274" s="59"/>
      <c r="AB274" s="189" t="e">
        <f t="shared" si="79"/>
        <v>#N/A</v>
      </c>
      <c r="AD274" s="185" t="e">
        <f t="shared" si="80"/>
        <v>#N/A</v>
      </c>
      <c r="AE274" s="16" t="e">
        <f t="shared" si="81"/>
        <v>#N/A</v>
      </c>
      <c r="AF274" s="16" t="e">
        <f t="shared" si="82"/>
        <v>#N/A</v>
      </c>
      <c r="AG274" s="16" t="e">
        <f t="shared" si="83"/>
        <v>#N/A</v>
      </c>
      <c r="AH274" s="175" t="e">
        <f t="shared" si="84"/>
        <v>#N/A</v>
      </c>
      <c r="AI274" s="175" t="e">
        <f t="shared" si="88"/>
        <v>#N/A</v>
      </c>
      <c r="AJ274" s="175" t="e">
        <f t="shared" si="86"/>
        <v>#N/A</v>
      </c>
      <c r="AK274" s="175" t="e">
        <f t="shared" si="85"/>
        <v>#N/A</v>
      </c>
      <c r="AL274" s="175" t="e">
        <f t="shared" si="89"/>
        <v>#N/A</v>
      </c>
      <c r="AM274" s="175" t="e">
        <f t="shared" si="87"/>
        <v>#N/A</v>
      </c>
    </row>
    <row r="275" spans="19:39" x14ac:dyDescent="0.25">
      <c r="S275" s="189" t="e">
        <f t="shared" si="72"/>
        <v>#N/A</v>
      </c>
      <c r="T275" s="185" t="e">
        <f t="shared" si="73"/>
        <v>#N/A</v>
      </c>
      <c r="U275" s="185" t="e">
        <f t="shared" si="74"/>
        <v>#N/A</v>
      </c>
      <c r="V275" s="189" t="e">
        <f t="shared" si="75"/>
        <v>#N/A</v>
      </c>
      <c r="W275" s="185" t="e">
        <f t="shared" si="76"/>
        <v>#N/A</v>
      </c>
      <c r="X275" s="16" t="e">
        <f t="shared" si="77"/>
        <v>#N/A</v>
      </c>
      <c r="Y275" s="189" t="e">
        <f t="shared" si="78"/>
        <v>#N/A</v>
      </c>
      <c r="AA275" s="59"/>
      <c r="AB275" s="189" t="e">
        <f t="shared" si="79"/>
        <v>#N/A</v>
      </c>
      <c r="AD275" s="185" t="e">
        <f t="shared" si="80"/>
        <v>#N/A</v>
      </c>
      <c r="AE275" s="16" t="e">
        <f t="shared" si="81"/>
        <v>#N/A</v>
      </c>
      <c r="AF275" s="16" t="e">
        <f t="shared" si="82"/>
        <v>#N/A</v>
      </c>
      <c r="AG275" s="16" t="e">
        <f t="shared" si="83"/>
        <v>#N/A</v>
      </c>
      <c r="AH275" s="175" t="e">
        <f t="shared" si="84"/>
        <v>#N/A</v>
      </c>
      <c r="AI275" s="175" t="e">
        <f t="shared" si="88"/>
        <v>#N/A</v>
      </c>
      <c r="AJ275" s="175" t="e">
        <f t="shared" si="86"/>
        <v>#N/A</v>
      </c>
      <c r="AK275" s="175" t="e">
        <f t="shared" si="85"/>
        <v>#N/A</v>
      </c>
      <c r="AL275" s="175" t="e">
        <f t="shared" si="89"/>
        <v>#N/A</v>
      </c>
      <c r="AM275" s="175" t="e">
        <f t="shared" si="87"/>
        <v>#N/A</v>
      </c>
    </row>
    <row r="276" spans="19:39" x14ac:dyDescent="0.25">
      <c r="S276" s="189" t="e">
        <f t="shared" si="72"/>
        <v>#N/A</v>
      </c>
      <c r="T276" s="185" t="e">
        <f t="shared" si="73"/>
        <v>#N/A</v>
      </c>
      <c r="U276" s="185" t="e">
        <f t="shared" si="74"/>
        <v>#N/A</v>
      </c>
      <c r="V276" s="189" t="e">
        <f t="shared" si="75"/>
        <v>#N/A</v>
      </c>
      <c r="W276" s="185" t="e">
        <f t="shared" si="76"/>
        <v>#N/A</v>
      </c>
      <c r="X276" s="16" t="e">
        <f t="shared" si="77"/>
        <v>#N/A</v>
      </c>
      <c r="Y276" s="189" t="e">
        <f t="shared" si="78"/>
        <v>#N/A</v>
      </c>
      <c r="AA276" s="59"/>
      <c r="AB276" s="189" t="e">
        <f t="shared" si="79"/>
        <v>#N/A</v>
      </c>
      <c r="AD276" s="185" t="e">
        <f t="shared" si="80"/>
        <v>#N/A</v>
      </c>
      <c r="AE276" s="16" t="e">
        <f t="shared" si="81"/>
        <v>#N/A</v>
      </c>
      <c r="AF276" s="16" t="e">
        <f t="shared" si="82"/>
        <v>#N/A</v>
      </c>
      <c r="AG276" s="16" t="e">
        <f t="shared" si="83"/>
        <v>#N/A</v>
      </c>
      <c r="AH276" s="175" t="e">
        <f t="shared" si="84"/>
        <v>#N/A</v>
      </c>
      <c r="AI276" s="175" t="e">
        <f t="shared" si="88"/>
        <v>#N/A</v>
      </c>
      <c r="AJ276" s="175" t="e">
        <f t="shared" si="86"/>
        <v>#N/A</v>
      </c>
      <c r="AK276" s="175" t="e">
        <f t="shared" si="85"/>
        <v>#N/A</v>
      </c>
      <c r="AL276" s="175" t="e">
        <f t="shared" si="89"/>
        <v>#N/A</v>
      </c>
      <c r="AM276" s="175" t="e">
        <f t="shared" si="87"/>
        <v>#N/A</v>
      </c>
    </row>
    <row r="277" spans="19:39" x14ac:dyDescent="0.25">
      <c r="S277" s="189" t="e">
        <f t="shared" si="72"/>
        <v>#N/A</v>
      </c>
      <c r="T277" s="185" t="e">
        <f t="shared" si="73"/>
        <v>#N/A</v>
      </c>
      <c r="U277" s="185" t="e">
        <f t="shared" si="74"/>
        <v>#N/A</v>
      </c>
      <c r="V277" s="189" t="e">
        <f t="shared" si="75"/>
        <v>#N/A</v>
      </c>
      <c r="W277" s="185" t="e">
        <f t="shared" si="76"/>
        <v>#N/A</v>
      </c>
      <c r="X277" s="16" t="e">
        <f t="shared" si="77"/>
        <v>#N/A</v>
      </c>
      <c r="Y277" s="189" t="e">
        <f t="shared" si="78"/>
        <v>#N/A</v>
      </c>
      <c r="AA277" s="59"/>
      <c r="AB277" s="189" t="e">
        <f t="shared" si="79"/>
        <v>#N/A</v>
      </c>
      <c r="AD277" s="185" t="e">
        <f t="shared" si="80"/>
        <v>#N/A</v>
      </c>
      <c r="AE277" s="16" t="e">
        <f t="shared" si="81"/>
        <v>#N/A</v>
      </c>
      <c r="AF277" s="16" t="e">
        <f t="shared" si="82"/>
        <v>#N/A</v>
      </c>
      <c r="AG277" s="16" t="e">
        <f t="shared" si="83"/>
        <v>#N/A</v>
      </c>
      <c r="AH277" s="175" t="e">
        <f t="shared" si="84"/>
        <v>#N/A</v>
      </c>
      <c r="AI277" s="175" t="e">
        <f t="shared" si="88"/>
        <v>#N/A</v>
      </c>
      <c r="AJ277" s="175" t="e">
        <f t="shared" si="86"/>
        <v>#N/A</v>
      </c>
      <c r="AK277" s="175" t="e">
        <f t="shared" si="85"/>
        <v>#N/A</v>
      </c>
      <c r="AL277" s="175" t="e">
        <f t="shared" si="89"/>
        <v>#N/A</v>
      </c>
      <c r="AM277" s="175" t="e">
        <f t="shared" si="87"/>
        <v>#N/A</v>
      </c>
    </row>
    <row r="278" spans="19:39" x14ac:dyDescent="0.25">
      <c r="S278" s="189" t="e">
        <f t="shared" si="72"/>
        <v>#N/A</v>
      </c>
      <c r="T278" s="185" t="e">
        <f t="shared" si="73"/>
        <v>#N/A</v>
      </c>
      <c r="U278" s="185" t="e">
        <f t="shared" si="74"/>
        <v>#N/A</v>
      </c>
      <c r="V278" s="189" t="e">
        <f t="shared" si="75"/>
        <v>#N/A</v>
      </c>
      <c r="W278" s="185" t="e">
        <f t="shared" si="76"/>
        <v>#N/A</v>
      </c>
      <c r="X278" s="16" t="e">
        <f t="shared" si="77"/>
        <v>#N/A</v>
      </c>
      <c r="Y278" s="189" t="e">
        <f t="shared" si="78"/>
        <v>#N/A</v>
      </c>
      <c r="AA278" s="59"/>
      <c r="AB278" s="189" t="e">
        <f t="shared" si="79"/>
        <v>#N/A</v>
      </c>
      <c r="AD278" s="185" t="e">
        <f t="shared" si="80"/>
        <v>#N/A</v>
      </c>
      <c r="AE278" s="16" t="e">
        <f t="shared" si="81"/>
        <v>#N/A</v>
      </c>
      <c r="AF278" s="16" t="e">
        <f t="shared" si="82"/>
        <v>#N/A</v>
      </c>
      <c r="AG278" s="16" t="e">
        <f t="shared" si="83"/>
        <v>#N/A</v>
      </c>
      <c r="AH278" s="175" t="e">
        <f t="shared" si="84"/>
        <v>#N/A</v>
      </c>
      <c r="AI278" s="175" t="e">
        <f t="shared" si="88"/>
        <v>#N/A</v>
      </c>
      <c r="AJ278" s="175" t="e">
        <f t="shared" si="86"/>
        <v>#N/A</v>
      </c>
      <c r="AK278" s="175" t="e">
        <f t="shared" si="85"/>
        <v>#N/A</v>
      </c>
      <c r="AL278" s="175" t="e">
        <f t="shared" si="89"/>
        <v>#N/A</v>
      </c>
      <c r="AM278" s="175" t="e">
        <f t="shared" si="87"/>
        <v>#N/A</v>
      </c>
    </row>
    <row r="279" spans="19:39" x14ac:dyDescent="0.25">
      <c r="S279" s="189" t="e">
        <f t="shared" si="72"/>
        <v>#N/A</v>
      </c>
      <c r="T279" s="185" t="e">
        <f t="shared" si="73"/>
        <v>#N/A</v>
      </c>
      <c r="U279" s="185" t="e">
        <f t="shared" si="74"/>
        <v>#N/A</v>
      </c>
      <c r="V279" s="189" t="e">
        <f t="shared" si="75"/>
        <v>#N/A</v>
      </c>
      <c r="W279" s="185" t="e">
        <f t="shared" si="76"/>
        <v>#N/A</v>
      </c>
      <c r="X279" s="16" t="e">
        <f t="shared" si="77"/>
        <v>#N/A</v>
      </c>
      <c r="Y279" s="189" t="e">
        <f t="shared" si="78"/>
        <v>#N/A</v>
      </c>
      <c r="AA279" s="59"/>
      <c r="AB279" s="189" t="e">
        <f t="shared" si="79"/>
        <v>#N/A</v>
      </c>
      <c r="AD279" s="185" t="e">
        <f t="shared" si="80"/>
        <v>#N/A</v>
      </c>
      <c r="AE279" s="16" t="e">
        <f t="shared" si="81"/>
        <v>#N/A</v>
      </c>
      <c r="AF279" s="16" t="e">
        <f t="shared" si="82"/>
        <v>#N/A</v>
      </c>
      <c r="AG279" s="16" t="e">
        <f t="shared" si="83"/>
        <v>#N/A</v>
      </c>
      <c r="AH279" s="175" t="e">
        <f t="shared" si="84"/>
        <v>#N/A</v>
      </c>
      <c r="AI279" s="175" t="e">
        <f t="shared" si="88"/>
        <v>#N/A</v>
      </c>
      <c r="AJ279" s="175" t="e">
        <f t="shared" si="86"/>
        <v>#N/A</v>
      </c>
      <c r="AK279" s="175" t="e">
        <f t="shared" si="85"/>
        <v>#N/A</v>
      </c>
      <c r="AL279" s="175" t="e">
        <f t="shared" si="89"/>
        <v>#N/A</v>
      </c>
      <c r="AM279" s="175" t="e">
        <f t="shared" si="87"/>
        <v>#N/A</v>
      </c>
    </row>
    <row r="280" spans="19:39" x14ac:dyDescent="0.25">
      <c r="S280" s="189" t="e">
        <f t="shared" si="72"/>
        <v>#N/A</v>
      </c>
      <c r="T280" s="185" t="e">
        <f t="shared" si="73"/>
        <v>#N/A</v>
      </c>
      <c r="U280" s="185" t="e">
        <f t="shared" si="74"/>
        <v>#N/A</v>
      </c>
      <c r="V280" s="189" t="e">
        <f t="shared" si="75"/>
        <v>#N/A</v>
      </c>
      <c r="W280" s="185" t="e">
        <f t="shared" si="76"/>
        <v>#N/A</v>
      </c>
      <c r="X280" s="16" t="e">
        <f t="shared" si="77"/>
        <v>#N/A</v>
      </c>
      <c r="Y280" s="189" t="e">
        <f t="shared" si="78"/>
        <v>#N/A</v>
      </c>
      <c r="AA280" s="59"/>
      <c r="AB280" s="189" t="e">
        <f t="shared" si="79"/>
        <v>#N/A</v>
      </c>
      <c r="AD280" s="185" t="e">
        <f t="shared" si="80"/>
        <v>#N/A</v>
      </c>
      <c r="AE280" s="16" t="e">
        <f t="shared" si="81"/>
        <v>#N/A</v>
      </c>
      <c r="AF280" s="16" t="e">
        <f t="shared" si="82"/>
        <v>#N/A</v>
      </c>
      <c r="AG280" s="16" t="e">
        <f t="shared" si="83"/>
        <v>#N/A</v>
      </c>
      <c r="AH280" s="175" t="e">
        <f t="shared" si="84"/>
        <v>#N/A</v>
      </c>
      <c r="AI280" s="175" t="e">
        <f t="shared" si="88"/>
        <v>#N/A</v>
      </c>
      <c r="AJ280" s="175" t="e">
        <f t="shared" si="86"/>
        <v>#N/A</v>
      </c>
      <c r="AK280" s="175" t="e">
        <f t="shared" si="85"/>
        <v>#N/A</v>
      </c>
      <c r="AL280" s="175" t="e">
        <f t="shared" si="89"/>
        <v>#N/A</v>
      </c>
      <c r="AM280" s="175" t="e">
        <f t="shared" si="87"/>
        <v>#N/A</v>
      </c>
    </row>
    <row r="281" spans="19:39" x14ac:dyDescent="0.25">
      <c r="S281" s="189" t="e">
        <f t="shared" si="72"/>
        <v>#N/A</v>
      </c>
      <c r="T281" s="185" t="e">
        <f t="shared" si="73"/>
        <v>#N/A</v>
      </c>
      <c r="U281" s="185" t="e">
        <f t="shared" si="74"/>
        <v>#N/A</v>
      </c>
      <c r="V281" s="189" t="e">
        <f t="shared" si="75"/>
        <v>#N/A</v>
      </c>
      <c r="W281" s="185" t="e">
        <f t="shared" si="76"/>
        <v>#N/A</v>
      </c>
      <c r="X281" s="16" t="e">
        <f t="shared" si="77"/>
        <v>#N/A</v>
      </c>
      <c r="Y281" s="189" t="e">
        <f t="shared" si="78"/>
        <v>#N/A</v>
      </c>
      <c r="AA281" s="59"/>
      <c r="AB281" s="189" t="e">
        <f t="shared" si="79"/>
        <v>#N/A</v>
      </c>
      <c r="AD281" s="185" t="e">
        <f t="shared" si="80"/>
        <v>#N/A</v>
      </c>
      <c r="AE281" s="16" t="e">
        <f t="shared" si="81"/>
        <v>#N/A</v>
      </c>
      <c r="AF281" s="16" t="e">
        <f t="shared" si="82"/>
        <v>#N/A</v>
      </c>
      <c r="AG281" s="16" t="e">
        <f t="shared" si="83"/>
        <v>#N/A</v>
      </c>
      <c r="AH281" s="175" t="e">
        <f t="shared" si="84"/>
        <v>#N/A</v>
      </c>
      <c r="AI281" s="175" t="e">
        <f t="shared" si="88"/>
        <v>#N/A</v>
      </c>
      <c r="AJ281" s="175" t="e">
        <f t="shared" si="86"/>
        <v>#N/A</v>
      </c>
      <c r="AK281" s="175" t="e">
        <f t="shared" si="85"/>
        <v>#N/A</v>
      </c>
      <c r="AL281" s="175" t="e">
        <f t="shared" si="89"/>
        <v>#N/A</v>
      </c>
      <c r="AM281" s="175" t="e">
        <f t="shared" si="87"/>
        <v>#N/A</v>
      </c>
    </row>
    <row r="282" spans="19:39" x14ac:dyDescent="0.25">
      <c r="S282" s="189" t="e">
        <f t="shared" si="72"/>
        <v>#N/A</v>
      </c>
      <c r="T282" s="185" t="e">
        <f t="shared" si="73"/>
        <v>#N/A</v>
      </c>
      <c r="U282" s="185" t="e">
        <f t="shared" si="74"/>
        <v>#N/A</v>
      </c>
      <c r="V282" s="189" t="e">
        <f t="shared" si="75"/>
        <v>#N/A</v>
      </c>
      <c r="W282" s="185" t="e">
        <f t="shared" si="76"/>
        <v>#N/A</v>
      </c>
      <c r="X282" s="16" t="e">
        <f t="shared" si="77"/>
        <v>#N/A</v>
      </c>
      <c r="Y282" s="189" t="e">
        <f t="shared" si="78"/>
        <v>#N/A</v>
      </c>
      <c r="AA282" s="59"/>
      <c r="AB282" s="189" t="e">
        <f t="shared" si="79"/>
        <v>#N/A</v>
      </c>
      <c r="AD282" s="185" t="e">
        <f t="shared" si="80"/>
        <v>#N/A</v>
      </c>
      <c r="AE282" s="16" t="e">
        <f t="shared" si="81"/>
        <v>#N/A</v>
      </c>
      <c r="AF282" s="16" t="e">
        <f t="shared" si="82"/>
        <v>#N/A</v>
      </c>
      <c r="AG282" s="16" t="e">
        <f t="shared" si="83"/>
        <v>#N/A</v>
      </c>
      <c r="AH282" s="175" t="e">
        <f t="shared" si="84"/>
        <v>#N/A</v>
      </c>
      <c r="AI282" s="175" t="e">
        <f t="shared" si="88"/>
        <v>#N/A</v>
      </c>
      <c r="AJ282" s="175" t="e">
        <f t="shared" si="86"/>
        <v>#N/A</v>
      </c>
      <c r="AK282" s="175" t="e">
        <f t="shared" si="85"/>
        <v>#N/A</v>
      </c>
      <c r="AL282" s="175" t="e">
        <f t="shared" si="89"/>
        <v>#N/A</v>
      </c>
      <c r="AM282" s="175" t="e">
        <f t="shared" si="87"/>
        <v>#N/A</v>
      </c>
    </row>
    <row r="283" spans="19:39" x14ac:dyDescent="0.25">
      <c r="S283" s="189" t="e">
        <f t="shared" si="72"/>
        <v>#N/A</v>
      </c>
      <c r="T283" s="185" t="e">
        <f t="shared" si="73"/>
        <v>#N/A</v>
      </c>
      <c r="U283" s="185" t="e">
        <f t="shared" si="74"/>
        <v>#N/A</v>
      </c>
      <c r="V283" s="189" t="e">
        <f t="shared" si="75"/>
        <v>#N/A</v>
      </c>
      <c r="W283" s="185" t="e">
        <f t="shared" si="76"/>
        <v>#N/A</v>
      </c>
      <c r="X283" s="16" t="e">
        <f t="shared" si="77"/>
        <v>#N/A</v>
      </c>
      <c r="Y283" s="189" t="e">
        <f t="shared" si="78"/>
        <v>#N/A</v>
      </c>
      <c r="AA283" s="59"/>
      <c r="AB283" s="189" t="e">
        <f t="shared" si="79"/>
        <v>#N/A</v>
      </c>
      <c r="AD283" s="185" t="e">
        <f t="shared" si="80"/>
        <v>#N/A</v>
      </c>
      <c r="AE283" s="16" t="e">
        <f t="shared" si="81"/>
        <v>#N/A</v>
      </c>
      <c r="AF283" s="16" t="e">
        <f t="shared" si="82"/>
        <v>#N/A</v>
      </c>
      <c r="AG283" s="16" t="e">
        <f t="shared" si="83"/>
        <v>#N/A</v>
      </c>
      <c r="AH283" s="175" t="e">
        <f t="shared" si="84"/>
        <v>#N/A</v>
      </c>
      <c r="AI283" s="175" t="e">
        <f t="shared" si="88"/>
        <v>#N/A</v>
      </c>
      <c r="AJ283" s="175" t="e">
        <f t="shared" si="86"/>
        <v>#N/A</v>
      </c>
      <c r="AK283" s="175" t="e">
        <f t="shared" si="85"/>
        <v>#N/A</v>
      </c>
      <c r="AL283" s="175" t="e">
        <f t="shared" si="89"/>
        <v>#N/A</v>
      </c>
      <c r="AM283" s="175" t="e">
        <f t="shared" si="87"/>
        <v>#N/A</v>
      </c>
    </row>
    <row r="284" spans="19:39" x14ac:dyDescent="0.25">
      <c r="S284" s="189" t="e">
        <f t="shared" si="72"/>
        <v>#N/A</v>
      </c>
      <c r="T284" s="185" t="e">
        <f t="shared" si="73"/>
        <v>#N/A</v>
      </c>
      <c r="U284" s="185" t="e">
        <f t="shared" si="74"/>
        <v>#N/A</v>
      </c>
      <c r="V284" s="189" t="e">
        <f t="shared" si="75"/>
        <v>#N/A</v>
      </c>
      <c r="W284" s="185" t="e">
        <f t="shared" si="76"/>
        <v>#N/A</v>
      </c>
      <c r="X284" s="16" t="e">
        <f t="shared" si="77"/>
        <v>#N/A</v>
      </c>
      <c r="Y284" s="189" t="e">
        <f t="shared" si="78"/>
        <v>#N/A</v>
      </c>
      <c r="AA284" s="59"/>
      <c r="AB284" s="189" t="e">
        <f t="shared" si="79"/>
        <v>#N/A</v>
      </c>
      <c r="AD284" s="185" t="e">
        <f t="shared" si="80"/>
        <v>#N/A</v>
      </c>
      <c r="AE284" s="16" t="e">
        <f t="shared" si="81"/>
        <v>#N/A</v>
      </c>
      <c r="AF284" s="16" t="e">
        <f t="shared" si="82"/>
        <v>#N/A</v>
      </c>
      <c r="AG284" s="16" t="e">
        <f t="shared" si="83"/>
        <v>#N/A</v>
      </c>
      <c r="AH284" s="175" t="e">
        <f t="shared" si="84"/>
        <v>#N/A</v>
      </c>
      <c r="AI284" s="175" t="e">
        <f t="shared" si="88"/>
        <v>#N/A</v>
      </c>
      <c r="AJ284" s="175" t="e">
        <f t="shared" si="86"/>
        <v>#N/A</v>
      </c>
      <c r="AK284" s="175" t="e">
        <f t="shared" si="85"/>
        <v>#N/A</v>
      </c>
      <c r="AL284" s="175" t="e">
        <f t="shared" si="89"/>
        <v>#N/A</v>
      </c>
      <c r="AM284" s="175" t="e">
        <f t="shared" si="87"/>
        <v>#N/A</v>
      </c>
    </row>
    <row r="285" spans="19:39" x14ac:dyDescent="0.25">
      <c r="S285" s="189" t="e">
        <f t="shared" si="72"/>
        <v>#N/A</v>
      </c>
      <c r="T285" s="185" t="e">
        <f t="shared" si="73"/>
        <v>#N/A</v>
      </c>
      <c r="U285" s="185" t="e">
        <f t="shared" si="74"/>
        <v>#N/A</v>
      </c>
      <c r="V285" s="189" t="e">
        <f t="shared" si="75"/>
        <v>#N/A</v>
      </c>
      <c r="W285" s="185" t="e">
        <f t="shared" si="76"/>
        <v>#N/A</v>
      </c>
      <c r="X285" s="16" t="e">
        <f t="shared" si="77"/>
        <v>#N/A</v>
      </c>
      <c r="Y285" s="189" t="e">
        <f t="shared" si="78"/>
        <v>#N/A</v>
      </c>
      <c r="AA285" s="59"/>
      <c r="AB285" s="189" t="e">
        <f t="shared" si="79"/>
        <v>#N/A</v>
      </c>
      <c r="AD285" s="185" t="e">
        <f t="shared" si="80"/>
        <v>#N/A</v>
      </c>
      <c r="AE285" s="16" t="e">
        <f t="shared" si="81"/>
        <v>#N/A</v>
      </c>
      <c r="AF285" s="16" t="e">
        <f t="shared" si="82"/>
        <v>#N/A</v>
      </c>
      <c r="AG285" s="16" t="e">
        <f t="shared" si="83"/>
        <v>#N/A</v>
      </c>
      <c r="AH285" s="175" t="e">
        <f t="shared" si="84"/>
        <v>#N/A</v>
      </c>
      <c r="AI285" s="175" t="e">
        <f t="shared" si="88"/>
        <v>#N/A</v>
      </c>
      <c r="AJ285" s="175" t="e">
        <f t="shared" si="86"/>
        <v>#N/A</v>
      </c>
      <c r="AK285" s="175" t="e">
        <f t="shared" si="85"/>
        <v>#N/A</v>
      </c>
      <c r="AL285" s="175" t="e">
        <f t="shared" si="89"/>
        <v>#N/A</v>
      </c>
      <c r="AM285" s="175" t="e">
        <f t="shared" si="87"/>
        <v>#N/A</v>
      </c>
    </row>
    <row r="286" spans="19:39" x14ac:dyDescent="0.25">
      <c r="S286" s="189" t="e">
        <f t="shared" si="72"/>
        <v>#N/A</v>
      </c>
      <c r="T286" s="185" t="e">
        <f t="shared" si="73"/>
        <v>#N/A</v>
      </c>
      <c r="U286" s="185" t="e">
        <f t="shared" si="74"/>
        <v>#N/A</v>
      </c>
      <c r="V286" s="189" t="e">
        <f t="shared" si="75"/>
        <v>#N/A</v>
      </c>
      <c r="W286" s="185" t="e">
        <f t="shared" si="76"/>
        <v>#N/A</v>
      </c>
      <c r="X286" s="16" t="e">
        <f t="shared" si="77"/>
        <v>#N/A</v>
      </c>
      <c r="Y286" s="189" t="e">
        <f t="shared" si="78"/>
        <v>#N/A</v>
      </c>
      <c r="AA286" s="59"/>
      <c r="AB286" s="189" t="e">
        <f t="shared" si="79"/>
        <v>#N/A</v>
      </c>
      <c r="AD286" s="185" t="e">
        <f t="shared" si="80"/>
        <v>#N/A</v>
      </c>
      <c r="AE286" s="16" t="e">
        <f t="shared" si="81"/>
        <v>#N/A</v>
      </c>
      <c r="AF286" s="16" t="e">
        <f t="shared" si="82"/>
        <v>#N/A</v>
      </c>
      <c r="AG286" s="16" t="e">
        <f t="shared" si="83"/>
        <v>#N/A</v>
      </c>
      <c r="AH286" s="175" t="e">
        <f t="shared" si="84"/>
        <v>#N/A</v>
      </c>
      <c r="AI286" s="175" t="e">
        <f t="shared" si="88"/>
        <v>#N/A</v>
      </c>
      <c r="AJ286" s="175" t="e">
        <f t="shared" si="86"/>
        <v>#N/A</v>
      </c>
      <c r="AK286" s="175" t="e">
        <f t="shared" si="85"/>
        <v>#N/A</v>
      </c>
      <c r="AL286" s="175" t="e">
        <f t="shared" si="89"/>
        <v>#N/A</v>
      </c>
      <c r="AM286" s="175" t="e">
        <f t="shared" si="87"/>
        <v>#N/A</v>
      </c>
    </row>
    <row r="287" spans="19:39" x14ac:dyDescent="0.25">
      <c r="S287" s="189" t="e">
        <f t="shared" si="72"/>
        <v>#N/A</v>
      </c>
      <c r="T287" s="185" t="e">
        <f t="shared" si="73"/>
        <v>#N/A</v>
      </c>
      <c r="U287" s="185" t="e">
        <f t="shared" si="74"/>
        <v>#N/A</v>
      </c>
      <c r="V287" s="189" t="e">
        <f t="shared" si="75"/>
        <v>#N/A</v>
      </c>
      <c r="W287" s="185" t="e">
        <f t="shared" si="76"/>
        <v>#N/A</v>
      </c>
      <c r="X287" s="16" t="e">
        <f t="shared" si="77"/>
        <v>#N/A</v>
      </c>
      <c r="Y287" s="189" t="e">
        <f t="shared" si="78"/>
        <v>#N/A</v>
      </c>
      <c r="AA287" s="59"/>
      <c r="AB287" s="189" t="e">
        <f t="shared" si="79"/>
        <v>#N/A</v>
      </c>
      <c r="AD287" s="185" t="e">
        <f t="shared" si="80"/>
        <v>#N/A</v>
      </c>
      <c r="AE287" s="16" t="e">
        <f t="shared" si="81"/>
        <v>#N/A</v>
      </c>
      <c r="AF287" s="16" t="e">
        <f t="shared" si="82"/>
        <v>#N/A</v>
      </c>
      <c r="AG287" s="16" t="e">
        <f t="shared" si="83"/>
        <v>#N/A</v>
      </c>
      <c r="AH287" s="175" t="e">
        <f t="shared" si="84"/>
        <v>#N/A</v>
      </c>
      <c r="AI287" s="175" t="e">
        <f t="shared" si="88"/>
        <v>#N/A</v>
      </c>
      <c r="AJ287" s="175" t="e">
        <f t="shared" si="86"/>
        <v>#N/A</v>
      </c>
      <c r="AK287" s="175" t="e">
        <f t="shared" si="85"/>
        <v>#N/A</v>
      </c>
      <c r="AL287" s="175" t="e">
        <f t="shared" si="89"/>
        <v>#N/A</v>
      </c>
      <c r="AM287" s="175" t="e">
        <f t="shared" si="87"/>
        <v>#N/A</v>
      </c>
    </row>
    <row r="288" spans="19:39" x14ac:dyDescent="0.25">
      <c r="S288" s="189" t="e">
        <f t="shared" si="72"/>
        <v>#N/A</v>
      </c>
      <c r="T288" s="185" t="e">
        <f t="shared" si="73"/>
        <v>#N/A</v>
      </c>
      <c r="U288" s="185" t="e">
        <f t="shared" si="74"/>
        <v>#N/A</v>
      </c>
      <c r="V288" s="189" t="e">
        <f t="shared" si="75"/>
        <v>#N/A</v>
      </c>
      <c r="W288" s="185" t="e">
        <f t="shared" si="76"/>
        <v>#N/A</v>
      </c>
      <c r="X288" s="16" t="e">
        <f t="shared" si="77"/>
        <v>#N/A</v>
      </c>
      <c r="Y288" s="189" t="e">
        <f t="shared" si="78"/>
        <v>#N/A</v>
      </c>
      <c r="AA288" s="59"/>
      <c r="AB288" s="189" t="e">
        <f t="shared" si="79"/>
        <v>#N/A</v>
      </c>
      <c r="AD288" s="185" t="e">
        <f t="shared" si="80"/>
        <v>#N/A</v>
      </c>
      <c r="AE288" s="16" t="e">
        <f t="shared" si="81"/>
        <v>#N/A</v>
      </c>
      <c r="AF288" s="16" t="e">
        <f t="shared" si="82"/>
        <v>#N/A</v>
      </c>
      <c r="AG288" s="16" t="e">
        <f t="shared" si="83"/>
        <v>#N/A</v>
      </c>
      <c r="AH288" s="175" t="e">
        <f t="shared" si="84"/>
        <v>#N/A</v>
      </c>
      <c r="AI288" s="175" t="e">
        <f t="shared" si="88"/>
        <v>#N/A</v>
      </c>
      <c r="AJ288" s="175" t="e">
        <f t="shared" si="86"/>
        <v>#N/A</v>
      </c>
      <c r="AK288" s="175" t="e">
        <f t="shared" si="85"/>
        <v>#N/A</v>
      </c>
      <c r="AL288" s="175" t="e">
        <f t="shared" si="89"/>
        <v>#N/A</v>
      </c>
      <c r="AM288" s="175" t="e">
        <f t="shared" si="87"/>
        <v>#N/A</v>
      </c>
    </row>
    <row r="289" spans="19:39" x14ac:dyDescent="0.25">
      <c r="S289" s="189" t="e">
        <f t="shared" si="72"/>
        <v>#N/A</v>
      </c>
      <c r="T289" s="185" t="e">
        <f t="shared" si="73"/>
        <v>#N/A</v>
      </c>
      <c r="U289" s="185" t="e">
        <f t="shared" si="74"/>
        <v>#N/A</v>
      </c>
      <c r="V289" s="189" t="e">
        <f t="shared" si="75"/>
        <v>#N/A</v>
      </c>
      <c r="W289" s="185" t="e">
        <f t="shared" si="76"/>
        <v>#N/A</v>
      </c>
      <c r="X289" s="16" t="e">
        <f t="shared" si="77"/>
        <v>#N/A</v>
      </c>
      <c r="Y289" s="189" t="e">
        <f t="shared" si="78"/>
        <v>#N/A</v>
      </c>
      <c r="AA289" s="59"/>
      <c r="AB289" s="189" t="e">
        <f t="shared" si="79"/>
        <v>#N/A</v>
      </c>
      <c r="AD289" s="185" t="e">
        <f t="shared" si="80"/>
        <v>#N/A</v>
      </c>
      <c r="AE289" s="16" t="e">
        <f t="shared" si="81"/>
        <v>#N/A</v>
      </c>
      <c r="AF289" s="16" t="e">
        <f t="shared" si="82"/>
        <v>#N/A</v>
      </c>
      <c r="AG289" s="16" t="e">
        <f t="shared" si="83"/>
        <v>#N/A</v>
      </c>
      <c r="AH289" s="175" t="e">
        <f t="shared" si="84"/>
        <v>#N/A</v>
      </c>
      <c r="AI289" s="175" t="e">
        <f t="shared" si="88"/>
        <v>#N/A</v>
      </c>
      <c r="AJ289" s="175" t="e">
        <f t="shared" si="86"/>
        <v>#N/A</v>
      </c>
      <c r="AK289" s="175" t="e">
        <f t="shared" si="85"/>
        <v>#N/A</v>
      </c>
      <c r="AL289" s="175" t="e">
        <f t="shared" si="89"/>
        <v>#N/A</v>
      </c>
      <c r="AM289" s="175" t="e">
        <f t="shared" si="87"/>
        <v>#N/A</v>
      </c>
    </row>
    <row r="290" spans="19:39" x14ac:dyDescent="0.25">
      <c r="S290" s="189" t="e">
        <f t="shared" si="72"/>
        <v>#N/A</v>
      </c>
      <c r="T290" s="185" t="e">
        <f t="shared" si="73"/>
        <v>#N/A</v>
      </c>
      <c r="U290" s="185" t="e">
        <f t="shared" si="74"/>
        <v>#N/A</v>
      </c>
      <c r="V290" s="189" t="e">
        <f t="shared" si="75"/>
        <v>#N/A</v>
      </c>
      <c r="W290" s="185" t="e">
        <f t="shared" si="76"/>
        <v>#N/A</v>
      </c>
      <c r="X290" s="16" t="e">
        <f t="shared" si="77"/>
        <v>#N/A</v>
      </c>
      <c r="Y290" s="189" t="e">
        <f t="shared" si="78"/>
        <v>#N/A</v>
      </c>
      <c r="AA290" s="59"/>
      <c r="AB290" s="189" t="e">
        <f t="shared" si="79"/>
        <v>#N/A</v>
      </c>
      <c r="AD290" s="185" t="e">
        <f t="shared" si="80"/>
        <v>#N/A</v>
      </c>
      <c r="AE290" s="16" t="e">
        <f t="shared" si="81"/>
        <v>#N/A</v>
      </c>
      <c r="AF290" s="16" t="e">
        <f t="shared" si="82"/>
        <v>#N/A</v>
      </c>
      <c r="AG290" s="16" t="e">
        <f t="shared" si="83"/>
        <v>#N/A</v>
      </c>
      <c r="AH290" s="175" t="e">
        <f t="shared" si="84"/>
        <v>#N/A</v>
      </c>
      <c r="AI290" s="175" t="e">
        <f t="shared" si="88"/>
        <v>#N/A</v>
      </c>
      <c r="AJ290" s="175" t="e">
        <f t="shared" si="86"/>
        <v>#N/A</v>
      </c>
      <c r="AK290" s="175" t="e">
        <f t="shared" si="85"/>
        <v>#N/A</v>
      </c>
      <c r="AL290" s="175" t="e">
        <f t="shared" si="89"/>
        <v>#N/A</v>
      </c>
      <c r="AM290" s="175" t="e">
        <f t="shared" si="87"/>
        <v>#N/A</v>
      </c>
    </row>
    <row r="291" spans="19:39" x14ac:dyDescent="0.25">
      <c r="S291" s="189" t="e">
        <f t="shared" si="72"/>
        <v>#N/A</v>
      </c>
      <c r="T291" s="185" t="e">
        <f t="shared" si="73"/>
        <v>#N/A</v>
      </c>
      <c r="U291" s="185" t="e">
        <f t="shared" si="74"/>
        <v>#N/A</v>
      </c>
      <c r="V291" s="189" t="e">
        <f t="shared" si="75"/>
        <v>#N/A</v>
      </c>
      <c r="W291" s="185" t="e">
        <f t="shared" si="76"/>
        <v>#N/A</v>
      </c>
      <c r="X291" s="16" t="e">
        <f t="shared" si="77"/>
        <v>#N/A</v>
      </c>
      <c r="Y291" s="189" t="e">
        <f t="shared" si="78"/>
        <v>#N/A</v>
      </c>
      <c r="AA291" s="59"/>
      <c r="AB291" s="189" t="e">
        <f t="shared" si="79"/>
        <v>#N/A</v>
      </c>
      <c r="AD291" s="185" t="e">
        <f t="shared" si="80"/>
        <v>#N/A</v>
      </c>
      <c r="AE291" s="16" t="e">
        <f t="shared" si="81"/>
        <v>#N/A</v>
      </c>
      <c r="AF291" s="16" t="e">
        <f t="shared" si="82"/>
        <v>#N/A</v>
      </c>
      <c r="AG291" s="16" t="e">
        <f t="shared" si="83"/>
        <v>#N/A</v>
      </c>
      <c r="AH291" s="175" t="e">
        <f t="shared" si="84"/>
        <v>#N/A</v>
      </c>
      <c r="AI291" s="175" t="e">
        <f t="shared" si="88"/>
        <v>#N/A</v>
      </c>
      <c r="AJ291" s="175" t="e">
        <f t="shared" si="86"/>
        <v>#N/A</v>
      </c>
      <c r="AK291" s="175" t="e">
        <f t="shared" si="85"/>
        <v>#N/A</v>
      </c>
      <c r="AL291" s="175" t="e">
        <f t="shared" si="89"/>
        <v>#N/A</v>
      </c>
      <c r="AM291" s="175" t="e">
        <f t="shared" si="87"/>
        <v>#N/A</v>
      </c>
    </row>
    <row r="292" spans="19:39" x14ac:dyDescent="0.25">
      <c r="S292" s="189" t="e">
        <f t="shared" si="72"/>
        <v>#N/A</v>
      </c>
      <c r="T292" s="185" t="e">
        <f t="shared" si="73"/>
        <v>#N/A</v>
      </c>
      <c r="U292" s="185" t="e">
        <f t="shared" si="74"/>
        <v>#N/A</v>
      </c>
      <c r="V292" s="189" t="e">
        <f t="shared" si="75"/>
        <v>#N/A</v>
      </c>
      <c r="W292" s="185" t="e">
        <f t="shared" si="76"/>
        <v>#N/A</v>
      </c>
      <c r="X292" s="16" t="e">
        <f t="shared" si="77"/>
        <v>#N/A</v>
      </c>
      <c r="Y292" s="189" t="e">
        <f t="shared" si="78"/>
        <v>#N/A</v>
      </c>
      <c r="AA292" s="59"/>
      <c r="AB292" s="189" t="e">
        <f t="shared" si="79"/>
        <v>#N/A</v>
      </c>
      <c r="AD292" s="185" t="e">
        <f t="shared" si="80"/>
        <v>#N/A</v>
      </c>
      <c r="AE292" s="16" t="e">
        <f t="shared" si="81"/>
        <v>#N/A</v>
      </c>
      <c r="AF292" s="16" t="e">
        <f t="shared" si="82"/>
        <v>#N/A</v>
      </c>
      <c r="AG292" s="16" t="e">
        <f t="shared" si="83"/>
        <v>#N/A</v>
      </c>
      <c r="AH292" s="175" t="e">
        <f t="shared" si="84"/>
        <v>#N/A</v>
      </c>
      <c r="AI292" s="175" t="e">
        <f t="shared" si="88"/>
        <v>#N/A</v>
      </c>
      <c r="AJ292" s="175" t="e">
        <f t="shared" si="86"/>
        <v>#N/A</v>
      </c>
      <c r="AK292" s="175" t="e">
        <f t="shared" si="85"/>
        <v>#N/A</v>
      </c>
      <c r="AL292" s="175" t="e">
        <f t="shared" si="89"/>
        <v>#N/A</v>
      </c>
      <c r="AM292" s="175" t="e">
        <f t="shared" si="87"/>
        <v>#N/A</v>
      </c>
    </row>
    <row r="293" spans="19:39" x14ac:dyDescent="0.25">
      <c r="S293" s="189" t="e">
        <f t="shared" si="72"/>
        <v>#N/A</v>
      </c>
      <c r="T293" s="185" t="e">
        <f t="shared" si="73"/>
        <v>#N/A</v>
      </c>
      <c r="U293" s="185" t="e">
        <f t="shared" si="74"/>
        <v>#N/A</v>
      </c>
      <c r="V293" s="189" t="e">
        <f t="shared" si="75"/>
        <v>#N/A</v>
      </c>
      <c r="W293" s="185" t="e">
        <f t="shared" si="76"/>
        <v>#N/A</v>
      </c>
      <c r="X293" s="16" t="e">
        <f t="shared" si="77"/>
        <v>#N/A</v>
      </c>
      <c r="Y293" s="189" t="e">
        <f t="shared" si="78"/>
        <v>#N/A</v>
      </c>
      <c r="AA293" s="59"/>
      <c r="AB293" s="189" t="e">
        <f t="shared" si="79"/>
        <v>#N/A</v>
      </c>
      <c r="AD293" s="185" t="e">
        <f t="shared" si="80"/>
        <v>#N/A</v>
      </c>
      <c r="AE293" s="16" t="e">
        <f t="shared" si="81"/>
        <v>#N/A</v>
      </c>
      <c r="AF293" s="16" t="e">
        <f t="shared" si="82"/>
        <v>#N/A</v>
      </c>
      <c r="AG293" s="16" t="e">
        <f t="shared" si="83"/>
        <v>#N/A</v>
      </c>
      <c r="AH293" s="175" t="e">
        <f t="shared" si="84"/>
        <v>#N/A</v>
      </c>
      <c r="AI293" s="175" t="e">
        <f t="shared" si="88"/>
        <v>#N/A</v>
      </c>
      <c r="AJ293" s="175" t="e">
        <f t="shared" si="86"/>
        <v>#N/A</v>
      </c>
      <c r="AK293" s="175" t="e">
        <f t="shared" si="85"/>
        <v>#N/A</v>
      </c>
      <c r="AL293" s="175" t="e">
        <f t="shared" si="89"/>
        <v>#N/A</v>
      </c>
      <c r="AM293" s="175" t="e">
        <f t="shared" si="87"/>
        <v>#N/A</v>
      </c>
    </row>
    <row r="294" spans="19:39" x14ac:dyDescent="0.25">
      <c r="S294" s="189" t="e">
        <f t="shared" si="72"/>
        <v>#N/A</v>
      </c>
      <c r="T294" s="185" t="e">
        <f t="shared" si="73"/>
        <v>#N/A</v>
      </c>
      <c r="U294" s="185" t="e">
        <f t="shared" si="74"/>
        <v>#N/A</v>
      </c>
      <c r="V294" s="189" t="e">
        <f t="shared" si="75"/>
        <v>#N/A</v>
      </c>
      <c r="W294" s="185" t="e">
        <f t="shared" si="76"/>
        <v>#N/A</v>
      </c>
      <c r="X294" s="16" t="e">
        <f t="shared" si="77"/>
        <v>#N/A</v>
      </c>
      <c r="Y294" s="189" t="e">
        <f t="shared" si="78"/>
        <v>#N/A</v>
      </c>
      <c r="AA294" s="59"/>
      <c r="AB294" s="189" t="e">
        <f t="shared" si="79"/>
        <v>#N/A</v>
      </c>
      <c r="AD294" s="185" t="e">
        <f t="shared" si="80"/>
        <v>#N/A</v>
      </c>
      <c r="AE294" s="16" t="e">
        <f t="shared" si="81"/>
        <v>#N/A</v>
      </c>
      <c r="AF294" s="16" t="e">
        <f t="shared" si="82"/>
        <v>#N/A</v>
      </c>
      <c r="AG294" s="16" t="e">
        <f t="shared" si="83"/>
        <v>#N/A</v>
      </c>
      <c r="AH294" s="175" t="e">
        <f t="shared" si="84"/>
        <v>#N/A</v>
      </c>
      <c r="AI294" s="175" t="e">
        <f t="shared" si="88"/>
        <v>#N/A</v>
      </c>
      <c r="AJ294" s="175" t="e">
        <f t="shared" si="86"/>
        <v>#N/A</v>
      </c>
      <c r="AK294" s="175" t="e">
        <f t="shared" si="85"/>
        <v>#N/A</v>
      </c>
      <c r="AL294" s="175" t="e">
        <f t="shared" si="89"/>
        <v>#N/A</v>
      </c>
      <c r="AM294" s="175" t="e">
        <f t="shared" si="87"/>
        <v>#N/A</v>
      </c>
    </row>
    <row r="295" spans="19:39" x14ac:dyDescent="0.25">
      <c r="S295" s="189" t="e">
        <f t="shared" si="72"/>
        <v>#N/A</v>
      </c>
      <c r="T295" s="185" t="e">
        <f t="shared" si="73"/>
        <v>#N/A</v>
      </c>
      <c r="U295" s="185" t="e">
        <f t="shared" si="74"/>
        <v>#N/A</v>
      </c>
      <c r="V295" s="189" t="e">
        <f t="shared" si="75"/>
        <v>#N/A</v>
      </c>
      <c r="W295" s="185" t="e">
        <f t="shared" si="76"/>
        <v>#N/A</v>
      </c>
      <c r="X295" s="16" t="e">
        <f t="shared" si="77"/>
        <v>#N/A</v>
      </c>
      <c r="Y295" s="189" t="e">
        <f t="shared" si="78"/>
        <v>#N/A</v>
      </c>
      <c r="AA295" s="59"/>
      <c r="AB295" s="189" t="e">
        <f t="shared" si="79"/>
        <v>#N/A</v>
      </c>
      <c r="AD295" s="185" t="e">
        <f t="shared" si="80"/>
        <v>#N/A</v>
      </c>
      <c r="AE295" s="16" t="e">
        <f t="shared" si="81"/>
        <v>#N/A</v>
      </c>
      <c r="AF295" s="16" t="e">
        <f t="shared" si="82"/>
        <v>#N/A</v>
      </c>
      <c r="AG295" s="16" t="e">
        <f t="shared" si="83"/>
        <v>#N/A</v>
      </c>
      <c r="AH295" s="175" t="e">
        <f t="shared" si="84"/>
        <v>#N/A</v>
      </c>
      <c r="AI295" s="175" t="e">
        <f t="shared" si="88"/>
        <v>#N/A</v>
      </c>
      <c r="AJ295" s="175" t="e">
        <f t="shared" si="86"/>
        <v>#N/A</v>
      </c>
      <c r="AK295" s="175" t="e">
        <f t="shared" si="85"/>
        <v>#N/A</v>
      </c>
      <c r="AL295" s="175" t="e">
        <f t="shared" si="89"/>
        <v>#N/A</v>
      </c>
      <c r="AM295" s="175" t="e">
        <f t="shared" si="87"/>
        <v>#N/A</v>
      </c>
    </row>
    <row r="296" spans="19:39" x14ac:dyDescent="0.25">
      <c r="S296" s="189" t="e">
        <f t="shared" si="72"/>
        <v>#N/A</v>
      </c>
      <c r="T296" s="185" t="e">
        <f t="shared" si="73"/>
        <v>#N/A</v>
      </c>
      <c r="U296" s="185" t="e">
        <f t="shared" si="74"/>
        <v>#N/A</v>
      </c>
      <c r="V296" s="189" t="e">
        <f t="shared" si="75"/>
        <v>#N/A</v>
      </c>
      <c r="W296" s="185" t="e">
        <f t="shared" si="76"/>
        <v>#N/A</v>
      </c>
      <c r="X296" s="16" t="e">
        <f t="shared" si="77"/>
        <v>#N/A</v>
      </c>
      <c r="Y296" s="189" t="e">
        <f t="shared" si="78"/>
        <v>#N/A</v>
      </c>
      <c r="AA296" s="59"/>
      <c r="AB296" s="189" t="e">
        <f t="shared" si="79"/>
        <v>#N/A</v>
      </c>
      <c r="AD296" s="185" t="e">
        <f t="shared" si="80"/>
        <v>#N/A</v>
      </c>
      <c r="AE296" s="16" t="e">
        <f t="shared" si="81"/>
        <v>#N/A</v>
      </c>
      <c r="AF296" s="16" t="e">
        <f t="shared" si="82"/>
        <v>#N/A</v>
      </c>
      <c r="AG296" s="16" t="e">
        <f t="shared" si="83"/>
        <v>#N/A</v>
      </c>
      <c r="AH296" s="175" t="e">
        <f t="shared" si="84"/>
        <v>#N/A</v>
      </c>
      <c r="AI296" s="175" t="e">
        <f t="shared" si="88"/>
        <v>#N/A</v>
      </c>
      <c r="AJ296" s="175" t="e">
        <f t="shared" si="86"/>
        <v>#N/A</v>
      </c>
      <c r="AK296" s="175" t="e">
        <f t="shared" si="85"/>
        <v>#N/A</v>
      </c>
      <c r="AL296" s="175" t="e">
        <f t="shared" si="89"/>
        <v>#N/A</v>
      </c>
      <c r="AM296" s="175" t="e">
        <f t="shared" si="87"/>
        <v>#N/A</v>
      </c>
    </row>
    <row r="297" spans="19:39" x14ac:dyDescent="0.25">
      <c r="S297" s="189" t="e">
        <f t="shared" si="72"/>
        <v>#N/A</v>
      </c>
      <c r="T297" s="185" t="e">
        <f t="shared" si="73"/>
        <v>#N/A</v>
      </c>
      <c r="U297" s="185" t="e">
        <f t="shared" si="74"/>
        <v>#N/A</v>
      </c>
      <c r="V297" s="189" t="e">
        <f t="shared" si="75"/>
        <v>#N/A</v>
      </c>
      <c r="W297" s="185" t="e">
        <f t="shared" si="76"/>
        <v>#N/A</v>
      </c>
      <c r="X297" s="16" t="e">
        <f t="shared" si="77"/>
        <v>#N/A</v>
      </c>
      <c r="Y297" s="189" t="e">
        <f t="shared" si="78"/>
        <v>#N/A</v>
      </c>
      <c r="AA297" s="59"/>
      <c r="AB297" s="189" t="e">
        <f t="shared" si="79"/>
        <v>#N/A</v>
      </c>
      <c r="AD297" s="185" t="e">
        <f t="shared" si="80"/>
        <v>#N/A</v>
      </c>
      <c r="AE297" s="16" t="e">
        <f t="shared" si="81"/>
        <v>#N/A</v>
      </c>
      <c r="AF297" s="16" t="e">
        <f t="shared" si="82"/>
        <v>#N/A</v>
      </c>
      <c r="AG297" s="16" t="e">
        <f t="shared" si="83"/>
        <v>#N/A</v>
      </c>
      <c r="AH297" s="175" t="e">
        <f t="shared" si="84"/>
        <v>#N/A</v>
      </c>
      <c r="AI297" s="175" t="e">
        <f t="shared" si="88"/>
        <v>#N/A</v>
      </c>
      <c r="AJ297" s="175" t="e">
        <f t="shared" si="86"/>
        <v>#N/A</v>
      </c>
      <c r="AK297" s="175" t="e">
        <f t="shared" si="85"/>
        <v>#N/A</v>
      </c>
      <c r="AL297" s="175" t="e">
        <f t="shared" si="89"/>
        <v>#N/A</v>
      </c>
      <c r="AM297" s="175" t="e">
        <f t="shared" si="87"/>
        <v>#N/A</v>
      </c>
    </row>
    <row r="298" spans="19:39" x14ac:dyDescent="0.25">
      <c r="S298" s="189" t="e">
        <f t="shared" si="72"/>
        <v>#N/A</v>
      </c>
      <c r="T298" s="185" t="e">
        <f t="shared" si="73"/>
        <v>#N/A</v>
      </c>
      <c r="U298" s="185" t="e">
        <f t="shared" si="74"/>
        <v>#N/A</v>
      </c>
      <c r="V298" s="189" t="e">
        <f t="shared" si="75"/>
        <v>#N/A</v>
      </c>
      <c r="W298" s="185" t="e">
        <f t="shared" si="76"/>
        <v>#N/A</v>
      </c>
      <c r="X298" s="16" t="e">
        <f t="shared" si="77"/>
        <v>#N/A</v>
      </c>
      <c r="Y298" s="189" t="e">
        <f t="shared" si="78"/>
        <v>#N/A</v>
      </c>
      <c r="AA298" s="59"/>
      <c r="AB298" s="189" t="e">
        <f t="shared" si="79"/>
        <v>#N/A</v>
      </c>
      <c r="AD298" s="185" t="e">
        <f t="shared" si="80"/>
        <v>#N/A</v>
      </c>
      <c r="AE298" s="16" t="e">
        <f t="shared" si="81"/>
        <v>#N/A</v>
      </c>
      <c r="AF298" s="16" t="e">
        <f t="shared" si="82"/>
        <v>#N/A</v>
      </c>
      <c r="AG298" s="16" t="e">
        <f t="shared" si="83"/>
        <v>#N/A</v>
      </c>
      <c r="AH298" s="175" t="e">
        <f t="shared" si="84"/>
        <v>#N/A</v>
      </c>
      <c r="AI298" s="175" t="e">
        <f t="shared" si="88"/>
        <v>#N/A</v>
      </c>
      <c r="AJ298" s="175" t="e">
        <f t="shared" si="86"/>
        <v>#N/A</v>
      </c>
      <c r="AK298" s="175" t="e">
        <f t="shared" si="85"/>
        <v>#N/A</v>
      </c>
      <c r="AL298" s="175" t="e">
        <f t="shared" si="89"/>
        <v>#N/A</v>
      </c>
      <c r="AM298" s="175" t="e">
        <f t="shared" si="87"/>
        <v>#N/A</v>
      </c>
    </row>
    <row r="299" spans="19:39" x14ac:dyDescent="0.25">
      <c r="S299" s="189" t="e">
        <f t="shared" si="72"/>
        <v>#N/A</v>
      </c>
      <c r="T299" s="185" t="e">
        <f t="shared" si="73"/>
        <v>#N/A</v>
      </c>
      <c r="U299" s="185" t="e">
        <f t="shared" si="74"/>
        <v>#N/A</v>
      </c>
      <c r="V299" s="189" t="e">
        <f t="shared" si="75"/>
        <v>#N/A</v>
      </c>
      <c r="W299" s="185" t="e">
        <f t="shared" si="76"/>
        <v>#N/A</v>
      </c>
      <c r="X299" s="16" t="e">
        <f t="shared" si="77"/>
        <v>#N/A</v>
      </c>
      <c r="Y299" s="189" t="e">
        <f t="shared" si="78"/>
        <v>#N/A</v>
      </c>
      <c r="AA299" s="59"/>
      <c r="AB299" s="189" t="e">
        <f t="shared" si="79"/>
        <v>#N/A</v>
      </c>
      <c r="AD299" s="185" t="e">
        <f t="shared" si="80"/>
        <v>#N/A</v>
      </c>
      <c r="AE299" s="16" t="e">
        <f t="shared" si="81"/>
        <v>#N/A</v>
      </c>
      <c r="AF299" s="16" t="e">
        <f t="shared" si="82"/>
        <v>#N/A</v>
      </c>
      <c r="AG299" s="16" t="e">
        <f t="shared" si="83"/>
        <v>#N/A</v>
      </c>
      <c r="AH299" s="175" t="e">
        <f t="shared" si="84"/>
        <v>#N/A</v>
      </c>
      <c r="AI299" s="175" t="e">
        <f t="shared" si="88"/>
        <v>#N/A</v>
      </c>
      <c r="AJ299" s="175" t="e">
        <f t="shared" si="86"/>
        <v>#N/A</v>
      </c>
      <c r="AK299" s="175" t="e">
        <f t="shared" si="85"/>
        <v>#N/A</v>
      </c>
      <c r="AL299" s="175" t="e">
        <f t="shared" si="89"/>
        <v>#N/A</v>
      </c>
      <c r="AM299" s="175" t="e">
        <f t="shared" si="87"/>
        <v>#N/A</v>
      </c>
    </row>
    <row r="300" spans="19:39" x14ac:dyDescent="0.25">
      <c r="S300" s="189" t="e">
        <f t="shared" si="72"/>
        <v>#N/A</v>
      </c>
      <c r="T300" s="185" t="e">
        <f t="shared" si="73"/>
        <v>#N/A</v>
      </c>
      <c r="U300" s="185" t="e">
        <f t="shared" si="74"/>
        <v>#N/A</v>
      </c>
      <c r="V300" s="189" t="e">
        <f t="shared" si="75"/>
        <v>#N/A</v>
      </c>
      <c r="W300" s="185" t="e">
        <f t="shared" si="76"/>
        <v>#N/A</v>
      </c>
      <c r="X300" s="16" t="e">
        <f t="shared" si="77"/>
        <v>#N/A</v>
      </c>
      <c r="Y300" s="189" t="e">
        <f t="shared" si="78"/>
        <v>#N/A</v>
      </c>
      <c r="AA300" s="59"/>
      <c r="AB300" s="189" t="e">
        <f t="shared" si="79"/>
        <v>#N/A</v>
      </c>
      <c r="AD300" s="185" t="e">
        <f t="shared" si="80"/>
        <v>#N/A</v>
      </c>
      <c r="AE300" s="16" t="e">
        <f t="shared" si="81"/>
        <v>#N/A</v>
      </c>
      <c r="AF300" s="16" t="e">
        <f t="shared" si="82"/>
        <v>#N/A</v>
      </c>
      <c r="AG300" s="16" t="e">
        <f t="shared" si="83"/>
        <v>#N/A</v>
      </c>
      <c r="AH300" s="175" t="e">
        <f t="shared" si="84"/>
        <v>#N/A</v>
      </c>
      <c r="AI300" s="175" t="e">
        <f t="shared" si="88"/>
        <v>#N/A</v>
      </c>
      <c r="AJ300" s="175" t="e">
        <f t="shared" si="86"/>
        <v>#N/A</v>
      </c>
      <c r="AK300" s="175" t="e">
        <f t="shared" si="85"/>
        <v>#N/A</v>
      </c>
      <c r="AL300" s="175" t="e">
        <f t="shared" si="89"/>
        <v>#N/A</v>
      </c>
      <c r="AM300" s="175" t="e">
        <f t="shared" si="87"/>
        <v>#N/A</v>
      </c>
    </row>
    <row r="301" spans="19:39" x14ac:dyDescent="0.25">
      <c r="S301" s="189" t="e">
        <f t="shared" si="72"/>
        <v>#N/A</v>
      </c>
      <c r="T301" s="185" t="e">
        <f t="shared" si="73"/>
        <v>#N/A</v>
      </c>
      <c r="U301" s="185" t="e">
        <f t="shared" si="74"/>
        <v>#N/A</v>
      </c>
      <c r="V301" s="189" t="e">
        <f t="shared" si="75"/>
        <v>#N/A</v>
      </c>
      <c r="W301" s="185" t="e">
        <f t="shared" si="76"/>
        <v>#N/A</v>
      </c>
      <c r="X301" s="16" t="e">
        <f t="shared" si="77"/>
        <v>#N/A</v>
      </c>
      <c r="Y301" s="189" t="e">
        <f t="shared" si="78"/>
        <v>#N/A</v>
      </c>
      <c r="AA301" s="59"/>
      <c r="AB301" s="189" t="e">
        <f t="shared" si="79"/>
        <v>#N/A</v>
      </c>
      <c r="AD301" s="185" t="e">
        <f t="shared" si="80"/>
        <v>#N/A</v>
      </c>
      <c r="AE301" s="16" t="e">
        <f t="shared" si="81"/>
        <v>#N/A</v>
      </c>
      <c r="AF301" s="16" t="e">
        <f t="shared" si="82"/>
        <v>#N/A</v>
      </c>
      <c r="AG301" s="16" t="e">
        <f t="shared" si="83"/>
        <v>#N/A</v>
      </c>
      <c r="AH301" s="175" t="e">
        <f t="shared" si="84"/>
        <v>#N/A</v>
      </c>
      <c r="AI301" s="175" t="e">
        <f t="shared" si="88"/>
        <v>#N/A</v>
      </c>
      <c r="AJ301" s="175" t="e">
        <f t="shared" si="86"/>
        <v>#N/A</v>
      </c>
      <c r="AK301" s="175" t="e">
        <f t="shared" si="85"/>
        <v>#N/A</v>
      </c>
      <c r="AL301" s="175" t="e">
        <f t="shared" si="89"/>
        <v>#N/A</v>
      </c>
      <c r="AM301" s="175" t="e">
        <f t="shared" si="87"/>
        <v>#N/A</v>
      </c>
    </row>
    <row r="302" spans="19:39" x14ac:dyDescent="0.25">
      <c r="S302" s="189" t="e">
        <f t="shared" si="72"/>
        <v>#N/A</v>
      </c>
      <c r="T302" s="185" t="e">
        <f t="shared" si="73"/>
        <v>#N/A</v>
      </c>
      <c r="U302" s="185" t="e">
        <f t="shared" si="74"/>
        <v>#N/A</v>
      </c>
      <c r="V302" s="189" t="e">
        <f t="shared" si="75"/>
        <v>#N/A</v>
      </c>
      <c r="W302" s="185" t="e">
        <f t="shared" si="76"/>
        <v>#N/A</v>
      </c>
      <c r="X302" s="16" t="e">
        <f t="shared" si="77"/>
        <v>#N/A</v>
      </c>
      <c r="Y302" s="189" t="e">
        <f t="shared" si="78"/>
        <v>#N/A</v>
      </c>
      <c r="AA302" s="59"/>
      <c r="AB302" s="189" t="e">
        <f t="shared" si="79"/>
        <v>#N/A</v>
      </c>
      <c r="AD302" s="185" t="e">
        <f t="shared" si="80"/>
        <v>#N/A</v>
      </c>
      <c r="AE302" s="16" t="e">
        <f t="shared" si="81"/>
        <v>#N/A</v>
      </c>
      <c r="AF302" s="16" t="e">
        <f t="shared" si="82"/>
        <v>#N/A</v>
      </c>
      <c r="AG302" s="16" t="e">
        <f t="shared" si="83"/>
        <v>#N/A</v>
      </c>
      <c r="AH302" s="175" t="e">
        <f t="shared" si="84"/>
        <v>#N/A</v>
      </c>
      <c r="AI302" s="175" t="e">
        <f t="shared" si="88"/>
        <v>#N/A</v>
      </c>
      <c r="AJ302" s="175" t="e">
        <f t="shared" si="86"/>
        <v>#N/A</v>
      </c>
      <c r="AK302" s="175" t="e">
        <f t="shared" si="85"/>
        <v>#N/A</v>
      </c>
      <c r="AL302" s="175" t="e">
        <f t="shared" si="89"/>
        <v>#N/A</v>
      </c>
      <c r="AM302" s="175" t="e">
        <f t="shared" si="87"/>
        <v>#N/A</v>
      </c>
    </row>
    <row r="303" spans="19:39" x14ac:dyDescent="0.25">
      <c r="S303" s="189" t="e">
        <f t="shared" si="72"/>
        <v>#N/A</v>
      </c>
      <c r="T303" s="185" t="e">
        <f t="shared" si="73"/>
        <v>#N/A</v>
      </c>
      <c r="U303" s="185" t="e">
        <f t="shared" si="74"/>
        <v>#N/A</v>
      </c>
      <c r="V303" s="189" t="e">
        <f t="shared" si="75"/>
        <v>#N/A</v>
      </c>
      <c r="W303" s="185" t="e">
        <f t="shared" si="76"/>
        <v>#N/A</v>
      </c>
      <c r="X303" s="16" t="e">
        <f t="shared" si="77"/>
        <v>#N/A</v>
      </c>
      <c r="Y303" s="189" t="e">
        <f t="shared" si="78"/>
        <v>#N/A</v>
      </c>
      <c r="AA303" s="59"/>
      <c r="AB303" s="189" t="e">
        <f t="shared" si="79"/>
        <v>#N/A</v>
      </c>
      <c r="AD303" s="185" t="e">
        <f t="shared" si="80"/>
        <v>#N/A</v>
      </c>
      <c r="AE303" s="16" t="e">
        <f t="shared" si="81"/>
        <v>#N/A</v>
      </c>
      <c r="AF303" s="16" t="e">
        <f t="shared" si="82"/>
        <v>#N/A</v>
      </c>
      <c r="AG303" s="16" t="e">
        <f t="shared" si="83"/>
        <v>#N/A</v>
      </c>
      <c r="AH303" s="175" t="e">
        <f t="shared" si="84"/>
        <v>#N/A</v>
      </c>
      <c r="AI303" s="175" t="e">
        <f t="shared" si="88"/>
        <v>#N/A</v>
      </c>
      <c r="AJ303" s="175" t="e">
        <f t="shared" si="86"/>
        <v>#N/A</v>
      </c>
      <c r="AK303" s="175" t="e">
        <f t="shared" si="85"/>
        <v>#N/A</v>
      </c>
      <c r="AL303" s="175" t="e">
        <f t="shared" si="89"/>
        <v>#N/A</v>
      </c>
      <c r="AM303" s="175" t="e">
        <f t="shared" si="87"/>
        <v>#N/A</v>
      </c>
    </row>
    <row r="304" spans="19:39" x14ac:dyDescent="0.25">
      <c r="S304" s="189" t="e">
        <f t="shared" si="72"/>
        <v>#N/A</v>
      </c>
      <c r="T304" s="185" t="e">
        <f t="shared" si="73"/>
        <v>#N/A</v>
      </c>
      <c r="U304" s="185" t="e">
        <f t="shared" si="74"/>
        <v>#N/A</v>
      </c>
      <c r="V304" s="189" t="e">
        <f t="shared" si="75"/>
        <v>#N/A</v>
      </c>
      <c r="W304" s="185" t="e">
        <f t="shared" si="76"/>
        <v>#N/A</v>
      </c>
      <c r="X304" s="16" t="e">
        <f t="shared" si="77"/>
        <v>#N/A</v>
      </c>
      <c r="Y304" s="189" t="e">
        <f t="shared" si="78"/>
        <v>#N/A</v>
      </c>
      <c r="AA304" s="59"/>
      <c r="AB304" s="189" t="e">
        <f t="shared" si="79"/>
        <v>#N/A</v>
      </c>
      <c r="AD304" s="185" t="e">
        <f t="shared" si="80"/>
        <v>#N/A</v>
      </c>
      <c r="AE304" s="16" t="e">
        <f t="shared" si="81"/>
        <v>#N/A</v>
      </c>
      <c r="AF304" s="16" t="e">
        <f t="shared" si="82"/>
        <v>#N/A</v>
      </c>
      <c r="AG304" s="16" t="e">
        <f t="shared" si="83"/>
        <v>#N/A</v>
      </c>
      <c r="AH304" s="175" t="e">
        <f t="shared" si="84"/>
        <v>#N/A</v>
      </c>
      <c r="AI304" s="175" t="e">
        <f t="shared" si="88"/>
        <v>#N/A</v>
      </c>
      <c r="AJ304" s="175" t="e">
        <f t="shared" si="86"/>
        <v>#N/A</v>
      </c>
      <c r="AK304" s="175" t="e">
        <f t="shared" si="85"/>
        <v>#N/A</v>
      </c>
      <c r="AL304" s="175" t="e">
        <f t="shared" si="89"/>
        <v>#N/A</v>
      </c>
      <c r="AM304" s="175" t="e">
        <f t="shared" si="87"/>
        <v>#N/A</v>
      </c>
    </row>
    <row r="305" spans="19:39" x14ac:dyDescent="0.25">
      <c r="S305" s="189" t="e">
        <f t="shared" si="72"/>
        <v>#N/A</v>
      </c>
      <c r="T305" s="185" t="e">
        <f t="shared" si="73"/>
        <v>#N/A</v>
      </c>
      <c r="U305" s="185" t="e">
        <f t="shared" si="74"/>
        <v>#N/A</v>
      </c>
      <c r="V305" s="189" t="e">
        <f t="shared" si="75"/>
        <v>#N/A</v>
      </c>
      <c r="W305" s="185" t="e">
        <f t="shared" si="76"/>
        <v>#N/A</v>
      </c>
      <c r="X305" s="16" t="e">
        <f t="shared" si="77"/>
        <v>#N/A</v>
      </c>
      <c r="Y305" s="189" t="e">
        <f t="shared" si="78"/>
        <v>#N/A</v>
      </c>
      <c r="AA305" s="59"/>
      <c r="AB305" s="189" t="e">
        <f t="shared" si="79"/>
        <v>#N/A</v>
      </c>
      <c r="AD305" s="185" t="e">
        <f t="shared" si="80"/>
        <v>#N/A</v>
      </c>
      <c r="AE305" s="16" t="e">
        <f t="shared" si="81"/>
        <v>#N/A</v>
      </c>
      <c r="AF305" s="16" t="e">
        <f t="shared" si="82"/>
        <v>#N/A</v>
      </c>
      <c r="AG305" s="16" t="e">
        <f t="shared" si="83"/>
        <v>#N/A</v>
      </c>
      <c r="AH305" s="175" t="e">
        <f t="shared" si="84"/>
        <v>#N/A</v>
      </c>
      <c r="AI305" s="175" t="e">
        <f t="shared" si="88"/>
        <v>#N/A</v>
      </c>
      <c r="AJ305" s="175" t="e">
        <f t="shared" si="86"/>
        <v>#N/A</v>
      </c>
      <c r="AK305" s="175" t="e">
        <f t="shared" si="85"/>
        <v>#N/A</v>
      </c>
      <c r="AL305" s="175" t="e">
        <f t="shared" si="89"/>
        <v>#N/A</v>
      </c>
      <c r="AM305" s="175" t="e">
        <f t="shared" si="87"/>
        <v>#N/A</v>
      </c>
    </row>
    <row r="306" spans="19:39" x14ac:dyDescent="0.25">
      <c r="S306" s="189" t="e">
        <f t="shared" si="72"/>
        <v>#N/A</v>
      </c>
      <c r="T306" s="185" t="e">
        <f t="shared" si="73"/>
        <v>#N/A</v>
      </c>
      <c r="U306" s="185" t="e">
        <f t="shared" si="74"/>
        <v>#N/A</v>
      </c>
      <c r="V306" s="189" t="e">
        <f t="shared" si="75"/>
        <v>#N/A</v>
      </c>
      <c r="W306" s="185" t="e">
        <f t="shared" si="76"/>
        <v>#N/A</v>
      </c>
      <c r="X306" s="16" t="e">
        <f t="shared" si="77"/>
        <v>#N/A</v>
      </c>
      <c r="Y306" s="189" t="e">
        <f t="shared" si="78"/>
        <v>#N/A</v>
      </c>
      <c r="AA306" s="59"/>
      <c r="AB306" s="189" t="e">
        <f t="shared" si="79"/>
        <v>#N/A</v>
      </c>
      <c r="AD306" s="185" t="e">
        <f t="shared" si="80"/>
        <v>#N/A</v>
      </c>
      <c r="AE306" s="16" t="e">
        <f t="shared" si="81"/>
        <v>#N/A</v>
      </c>
      <c r="AF306" s="16" t="e">
        <f t="shared" si="82"/>
        <v>#N/A</v>
      </c>
      <c r="AG306" s="16" t="e">
        <f t="shared" si="83"/>
        <v>#N/A</v>
      </c>
      <c r="AH306" s="175" t="e">
        <f t="shared" si="84"/>
        <v>#N/A</v>
      </c>
      <c r="AI306" s="175" t="e">
        <f t="shared" si="88"/>
        <v>#N/A</v>
      </c>
      <c r="AJ306" s="175" t="e">
        <f t="shared" si="86"/>
        <v>#N/A</v>
      </c>
      <c r="AK306" s="175" t="e">
        <f t="shared" si="85"/>
        <v>#N/A</v>
      </c>
      <c r="AL306" s="175" t="e">
        <f t="shared" si="89"/>
        <v>#N/A</v>
      </c>
      <c r="AM306" s="175" t="e">
        <f t="shared" si="87"/>
        <v>#N/A</v>
      </c>
    </row>
    <row r="307" spans="19:39" x14ac:dyDescent="0.25">
      <c r="S307" s="189" t="e">
        <f t="shared" si="72"/>
        <v>#N/A</v>
      </c>
      <c r="T307" s="185" t="e">
        <f t="shared" si="73"/>
        <v>#N/A</v>
      </c>
      <c r="U307" s="185" t="e">
        <f t="shared" si="74"/>
        <v>#N/A</v>
      </c>
      <c r="V307" s="189" t="e">
        <f t="shared" si="75"/>
        <v>#N/A</v>
      </c>
      <c r="W307" s="185" t="e">
        <f t="shared" si="76"/>
        <v>#N/A</v>
      </c>
      <c r="X307" s="16" t="e">
        <f t="shared" si="77"/>
        <v>#N/A</v>
      </c>
      <c r="Y307" s="189" t="e">
        <f t="shared" si="78"/>
        <v>#N/A</v>
      </c>
      <c r="AA307" s="59"/>
      <c r="AB307" s="189" t="e">
        <f t="shared" si="79"/>
        <v>#N/A</v>
      </c>
      <c r="AD307" s="185" t="e">
        <f t="shared" si="80"/>
        <v>#N/A</v>
      </c>
      <c r="AE307" s="16" t="e">
        <f t="shared" si="81"/>
        <v>#N/A</v>
      </c>
      <c r="AF307" s="16" t="e">
        <f t="shared" si="82"/>
        <v>#N/A</v>
      </c>
      <c r="AG307" s="16" t="e">
        <f t="shared" si="83"/>
        <v>#N/A</v>
      </c>
      <c r="AH307" s="175" t="e">
        <f t="shared" si="84"/>
        <v>#N/A</v>
      </c>
      <c r="AI307" s="175" t="e">
        <f t="shared" si="88"/>
        <v>#N/A</v>
      </c>
      <c r="AJ307" s="175" t="e">
        <f t="shared" si="86"/>
        <v>#N/A</v>
      </c>
      <c r="AK307" s="175" t="e">
        <f t="shared" si="85"/>
        <v>#N/A</v>
      </c>
      <c r="AL307" s="175" t="e">
        <f t="shared" si="89"/>
        <v>#N/A</v>
      </c>
      <c r="AM307" s="175" t="e">
        <f t="shared" si="87"/>
        <v>#N/A</v>
      </c>
    </row>
    <row r="308" spans="19:39" x14ac:dyDescent="0.25">
      <c r="S308" s="189" t="e">
        <f t="shared" si="72"/>
        <v>#N/A</v>
      </c>
      <c r="T308" s="185" t="e">
        <f t="shared" si="73"/>
        <v>#N/A</v>
      </c>
      <c r="U308" s="185" t="e">
        <f t="shared" si="74"/>
        <v>#N/A</v>
      </c>
      <c r="V308" s="189" t="e">
        <f t="shared" si="75"/>
        <v>#N/A</v>
      </c>
      <c r="W308" s="185" t="e">
        <f t="shared" si="76"/>
        <v>#N/A</v>
      </c>
      <c r="X308" s="16" t="e">
        <f t="shared" si="77"/>
        <v>#N/A</v>
      </c>
      <c r="Y308" s="189" t="e">
        <f t="shared" si="78"/>
        <v>#N/A</v>
      </c>
      <c r="AA308" s="59"/>
      <c r="AB308" s="189" t="e">
        <f t="shared" si="79"/>
        <v>#N/A</v>
      </c>
      <c r="AD308" s="185" t="e">
        <f t="shared" si="80"/>
        <v>#N/A</v>
      </c>
      <c r="AE308" s="16" t="e">
        <f t="shared" si="81"/>
        <v>#N/A</v>
      </c>
      <c r="AF308" s="16" t="e">
        <f t="shared" si="82"/>
        <v>#N/A</v>
      </c>
      <c r="AG308" s="16" t="e">
        <f t="shared" si="83"/>
        <v>#N/A</v>
      </c>
      <c r="AH308" s="175" t="e">
        <f t="shared" si="84"/>
        <v>#N/A</v>
      </c>
      <c r="AI308" s="175" t="e">
        <f t="shared" si="88"/>
        <v>#N/A</v>
      </c>
      <c r="AJ308" s="175" t="e">
        <f t="shared" si="86"/>
        <v>#N/A</v>
      </c>
      <c r="AK308" s="175" t="e">
        <f t="shared" si="85"/>
        <v>#N/A</v>
      </c>
      <c r="AL308" s="175" t="e">
        <f t="shared" si="89"/>
        <v>#N/A</v>
      </c>
      <c r="AM308" s="175" t="e">
        <f t="shared" si="87"/>
        <v>#N/A</v>
      </c>
    </row>
    <row r="309" spans="19:39" x14ac:dyDescent="0.25">
      <c r="S309" s="189" t="e">
        <f t="shared" si="72"/>
        <v>#N/A</v>
      </c>
      <c r="T309" s="185" t="e">
        <f t="shared" si="73"/>
        <v>#N/A</v>
      </c>
      <c r="U309" s="185" t="e">
        <f t="shared" si="74"/>
        <v>#N/A</v>
      </c>
      <c r="V309" s="189" t="e">
        <f t="shared" si="75"/>
        <v>#N/A</v>
      </c>
      <c r="W309" s="185" t="e">
        <f t="shared" si="76"/>
        <v>#N/A</v>
      </c>
      <c r="X309" s="16" t="e">
        <f t="shared" si="77"/>
        <v>#N/A</v>
      </c>
      <c r="Y309" s="189" t="e">
        <f t="shared" si="78"/>
        <v>#N/A</v>
      </c>
      <c r="AA309" s="59"/>
      <c r="AB309" s="189" t="e">
        <f t="shared" si="79"/>
        <v>#N/A</v>
      </c>
      <c r="AD309" s="185" t="e">
        <f t="shared" si="80"/>
        <v>#N/A</v>
      </c>
      <c r="AE309" s="16" t="e">
        <f t="shared" si="81"/>
        <v>#N/A</v>
      </c>
      <c r="AF309" s="16" t="e">
        <f t="shared" si="82"/>
        <v>#N/A</v>
      </c>
      <c r="AG309" s="16" t="e">
        <f t="shared" si="83"/>
        <v>#N/A</v>
      </c>
      <c r="AH309" s="175" t="e">
        <f t="shared" si="84"/>
        <v>#N/A</v>
      </c>
      <c r="AI309" s="175" t="e">
        <f t="shared" si="88"/>
        <v>#N/A</v>
      </c>
      <c r="AJ309" s="175" t="e">
        <f t="shared" si="86"/>
        <v>#N/A</v>
      </c>
      <c r="AK309" s="175" t="e">
        <f t="shared" si="85"/>
        <v>#N/A</v>
      </c>
      <c r="AL309" s="175" t="e">
        <f t="shared" si="89"/>
        <v>#N/A</v>
      </c>
      <c r="AM309" s="175" t="e">
        <f t="shared" si="87"/>
        <v>#N/A</v>
      </c>
    </row>
    <row r="310" spans="19:39" x14ac:dyDescent="0.25">
      <c r="S310" s="189" t="e">
        <f t="shared" si="72"/>
        <v>#N/A</v>
      </c>
      <c r="T310" s="185" t="e">
        <f t="shared" si="73"/>
        <v>#N/A</v>
      </c>
      <c r="U310" s="185" t="e">
        <f t="shared" si="74"/>
        <v>#N/A</v>
      </c>
      <c r="V310" s="189" t="e">
        <f t="shared" si="75"/>
        <v>#N/A</v>
      </c>
      <c r="W310" s="185" t="e">
        <f t="shared" si="76"/>
        <v>#N/A</v>
      </c>
      <c r="X310" s="16" t="e">
        <f t="shared" si="77"/>
        <v>#N/A</v>
      </c>
      <c r="Y310" s="189" t="e">
        <f t="shared" si="78"/>
        <v>#N/A</v>
      </c>
      <c r="AA310" s="59"/>
      <c r="AB310" s="189" t="e">
        <f t="shared" si="79"/>
        <v>#N/A</v>
      </c>
      <c r="AD310" s="185" t="e">
        <f t="shared" si="80"/>
        <v>#N/A</v>
      </c>
      <c r="AE310" s="16" t="e">
        <f t="shared" si="81"/>
        <v>#N/A</v>
      </c>
      <c r="AF310" s="16" t="e">
        <f t="shared" si="82"/>
        <v>#N/A</v>
      </c>
      <c r="AG310" s="16" t="e">
        <f t="shared" si="83"/>
        <v>#N/A</v>
      </c>
      <c r="AH310" s="175" t="e">
        <f t="shared" si="84"/>
        <v>#N/A</v>
      </c>
      <c r="AI310" s="175" t="e">
        <f t="shared" si="88"/>
        <v>#N/A</v>
      </c>
      <c r="AJ310" s="175" t="e">
        <f t="shared" si="86"/>
        <v>#N/A</v>
      </c>
      <c r="AK310" s="175" t="e">
        <f t="shared" si="85"/>
        <v>#N/A</v>
      </c>
      <c r="AL310" s="175" t="e">
        <f t="shared" si="89"/>
        <v>#N/A</v>
      </c>
      <c r="AM310" s="175" t="e">
        <f t="shared" si="87"/>
        <v>#N/A</v>
      </c>
    </row>
    <row r="311" spans="19:39" x14ac:dyDescent="0.25">
      <c r="S311" s="189" t="e">
        <f t="shared" si="72"/>
        <v>#N/A</v>
      </c>
      <c r="T311" s="185" t="e">
        <f t="shared" si="73"/>
        <v>#N/A</v>
      </c>
      <c r="U311" s="185" t="e">
        <f t="shared" si="74"/>
        <v>#N/A</v>
      </c>
      <c r="V311" s="189" t="e">
        <f t="shared" si="75"/>
        <v>#N/A</v>
      </c>
      <c r="W311" s="185" t="e">
        <f t="shared" si="76"/>
        <v>#N/A</v>
      </c>
      <c r="X311" s="16" t="e">
        <f t="shared" si="77"/>
        <v>#N/A</v>
      </c>
      <c r="Y311" s="189" t="e">
        <f t="shared" si="78"/>
        <v>#N/A</v>
      </c>
      <c r="AA311" s="59"/>
      <c r="AB311" s="189" t="e">
        <f t="shared" si="79"/>
        <v>#N/A</v>
      </c>
      <c r="AD311" s="185" t="e">
        <f t="shared" si="80"/>
        <v>#N/A</v>
      </c>
      <c r="AE311" s="16" t="e">
        <f t="shared" si="81"/>
        <v>#N/A</v>
      </c>
      <c r="AF311" s="16" t="e">
        <f t="shared" si="82"/>
        <v>#N/A</v>
      </c>
      <c r="AG311" s="16" t="e">
        <f t="shared" si="83"/>
        <v>#N/A</v>
      </c>
      <c r="AH311" s="175" t="e">
        <f t="shared" si="84"/>
        <v>#N/A</v>
      </c>
      <c r="AI311" s="175" t="e">
        <f t="shared" si="88"/>
        <v>#N/A</v>
      </c>
      <c r="AJ311" s="175" t="e">
        <f t="shared" si="86"/>
        <v>#N/A</v>
      </c>
      <c r="AK311" s="175" t="e">
        <f t="shared" si="85"/>
        <v>#N/A</v>
      </c>
      <c r="AL311" s="175" t="e">
        <f t="shared" si="89"/>
        <v>#N/A</v>
      </c>
      <c r="AM311" s="175" t="e">
        <f t="shared" si="87"/>
        <v>#N/A</v>
      </c>
    </row>
    <row r="312" spans="19:39" x14ac:dyDescent="0.25">
      <c r="S312" s="189" t="e">
        <f t="shared" si="72"/>
        <v>#N/A</v>
      </c>
      <c r="T312" s="185" t="e">
        <f t="shared" si="73"/>
        <v>#N/A</v>
      </c>
      <c r="U312" s="185" t="e">
        <f t="shared" si="74"/>
        <v>#N/A</v>
      </c>
      <c r="V312" s="189" t="e">
        <f t="shared" si="75"/>
        <v>#N/A</v>
      </c>
      <c r="W312" s="185" t="e">
        <f t="shared" si="76"/>
        <v>#N/A</v>
      </c>
      <c r="X312" s="16" t="e">
        <f t="shared" si="77"/>
        <v>#N/A</v>
      </c>
      <c r="Y312" s="189" t="e">
        <f t="shared" si="78"/>
        <v>#N/A</v>
      </c>
      <c r="AA312" s="59"/>
      <c r="AB312" s="189" t="e">
        <f t="shared" si="79"/>
        <v>#N/A</v>
      </c>
      <c r="AD312" s="185" t="e">
        <f t="shared" si="80"/>
        <v>#N/A</v>
      </c>
      <c r="AE312" s="16" t="e">
        <f t="shared" si="81"/>
        <v>#N/A</v>
      </c>
      <c r="AF312" s="16" t="e">
        <f t="shared" si="82"/>
        <v>#N/A</v>
      </c>
      <c r="AG312" s="16" t="e">
        <f t="shared" si="83"/>
        <v>#N/A</v>
      </c>
      <c r="AH312" s="175" t="e">
        <f t="shared" si="84"/>
        <v>#N/A</v>
      </c>
      <c r="AI312" s="175" t="e">
        <f t="shared" si="88"/>
        <v>#N/A</v>
      </c>
      <c r="AJ312" s="175" t="e">
        <f t="shared" si="86"/>
        <v>#N/A</v>
      </c>
      <c r="AK312" s="175" t="e">
        <f t="shared" si="85"/>
        <v>#N/A</v>
      </c>
      <c r="AL312" s="175" t="e">
        <f t="shared" si="89"/>
        <v>#N/A</v>
      </c>
      <c r="AM312" s="175" t="e">
        <f t="shared" si="87"/>
        <v>#N/A</v>
      </c>
    </row>
    <row r="313" spans="19:39" x14ac:dyDescent="0.25">
      <c r="S313" s="189" t="e">
        <f t="shared" si="72"/>
        <v>#N/A</v>
      </c>
      <c r="T313" s="185" t="e">
        <f t="shared" si="73"/>
        <v>#N/A</v>
      </c>
      <c r="U313" s="185" t="e">
        <f t="shared" si="74"/>
        <v>#N/A</v>
      </c>
      <c r="V313" s="189" t="e">
        <f t="shared" si="75"/>
        <v>#N/A</v>
      </c>
      <c r="W313" s="185" t="e">
        <f t="shared" si="76"/>
        <v>#N/A</v>
      </c>
      <c r="X313" s="16" t="e">
        <f t="shared" si="77"/>
        <v>#N/A</v>
      </c>
      <c r="Y313" s="189" t="e">
        <f t="shared" si="78"/>
        <v>#N/A</v>
      </c>
      <c r="AA313" s="59"/>
      <c r="AB313" s="189" t="e">
        <f t="shared" si="79"/>
        <v>#N/A</v>
      </c>
      <c r="AD313" s="185" t="e">
        <f t="shared" si="80"/>
        <v>#N/A</v>
      </c>
      <c r="AE313" s="16" t="e">
        <f t="shared" si="81"/>
        <v>#N/A</v>
      </c>
      <c r="AF313" s="16" t="e">
        <f t="shared" si="82"/>
        <v>#N/A</v>
      </c>
      <c r="AG313" s="16" t="e">
        <f t="shared" si="83"/>
        <v>#N/A</v>
      </c>
      <c r="AH313" s="175" t="e">
        <f t="shared" si="84"/>
        <v>#N/A</v>
      </c>
      <c r="AI313" s="175" t="e">
        <f t="shared" si="88"/>
        <v>#N/A</v>
      </c>
      <c r="AJ313" s="175" t="e">
        <f t="shared" si="86"/>
        <v>#N/A</v>
      </c>
      <c r="AK313" s="175" t="e">
        <f t="shared" si="85"/>
        <v>#N/A</v>
      </c>
      <c r="AL313" s="175" t="e">
        <f t="shared" si="89"/>
        <v>#N/A</v>
      </c>
      <c r="AM313" s="175" t="e">
        <f t="shared" si="87"/>
        <v>#N/A</v>
      </c>
    </row>
    <row r="314" spans="19:39" x14ac:dyDescent="0.25">
      <c r="S314" s="189" t="e">
        <f t="shared" si="72"/>
        <v>#N/A</v>
      </c>
      <c r="T314" s="185" t="e">
        <f t="shared" si="73"/>
        <v>#N/A</v>
      </c>
      <c r="U314" s="185" t="e">
        <f t="shared" si="74"/>
        <v>#N/A</v>
      </c>
      <c r="V314" s="189" t="e">
        <f t="shared" si="75"/>
        <v>#N/A</v>
      </c>
      <c r="W314" s="185" t="e">
        <f t="shared" si="76"/>
        <v>#N/A</v>
      </c>
      <c r="X314" s="16" t="e">
        <f t="shared" si="77"/>
        <v>#N/A</v>
      </c>
      <c r="Y314" s="189" t="e">
        <f t="shared" si="78"/>
        <v>#N/A</v>
      </c>
      <c r="AA314" s="59"/>
      <c r="AB314" s="189" t="e">
        <f t="shared" si="79"/>
        <v>#N/A</v>
      </c>
      <c r="AD314" s="185" t="e">
        <f t="shared" si="80"/>
        <v>#N/A</v>
      </c>
      <c r="AE314" s="16" t="e">
        <f t="shared" si="81"/>
        <v>#N/A</v>
      </c>
      <c r="AF314" s="16" t="e">
        <f t="shared" si="82"/>
        <v>#N/A</v>
      </c>
      <c r="AG314" s="16" t="e">
        <f t="shared" si="83"/>
        <v>#N/A</v>
      </c>
      <c r="AH314" s="175" t="e">
        <f t="shared" si="84"/>
        <v>#N/A</v>
      </c>
      <c r="AI314" s="175" t="e">
        <f t="shared" si="88"/>
        <v>#N/A</v>
      </c>
      <c r="AJ314" s="175" t="e">
        <f t="shared" si="86"/>
        <v>#N/A</v>
      </c>
      <c r="AK314" s="175" t="e">
        <f t="shared" si="85"/>
        <v>#N/A</v>
      </c>
      <c r="AL314" s="175" t="e">
        <f t="shared" si="89"/>
        <v>#N/A</v>
      </c>
      <c r="AM314" s="175" t="e">
        <f t="shared" si="87"/>
        <v>#N/A</v>
      </c>
    </row>
    <row r="315" spans="19:39" x14ac:dyDescent="0.25">
      <c r="S315" s="189" t="e">
        <f t="shared" si="72"/>
        <v>#N/A</v>
      </c>
      <c r="T315" s="185" t="e">
        <f t="shared" si="73"/>
        <v>#N/A</v>
      </c>
      <c r="U315" s="185" t="e">
        <f t="shared" si="74"/>
        <v>#N/A</v>
      </c>
      <c r="V315" s="189" t="e">
        <f t="shared" si="75"/>
        <v>#N/A</v>
      </c>
      <c r="W315" s="185" t="e">
        <f t="shared" si="76"/>
        <v>#N/A</v>
      </c>
      <c r="X315" s="16" t="e">
        <f t="shared" si="77"/>
        <v>#N/A</v>
      </c>
      <c r="Y315" s="189" t="e">
        <f t="shared" si="78"/>
        <v>#N/A</v>
      </c>
      <c r="AA315" s="59"/>
      <c r="AB315" s="189" t="e">
        <f t="shared" si="79"/>
        <v>#N/A</v>
      </c>
      <c r="AD315" s="185" t="e">
        <f t="shared" si="80"/>
        <v>#N/A</v>
      </c>
      <c r="AE315" s="16" t="e">
        <f t="shared" si="81"/>
        <v>#N/A</v>
      </c>
      <c r="AF315" s="16" t="e">
        <f t="shared" si="82"/>
        <v>#N/A</v>
      </c>
      <c r="AG315" s="16" t="e">
        <f t="shared" si="83"/>
        <v>#N/A</v>
      </c>
      <c r="AH315" s="175" t="e">
        <f t="shared" si="84"/>
        <v>#N/A</v>
      </c>
      <c r="AI315" s="175" t="e">
        <f t="shared" si="88"/>
        <v>#N/A</v>
      </c>
      <c r="AJ315" s="175" t="e">
        <f t="shared" si="86"/>
        <v>#N/A</v>
      </c>
      <c r="AK315" s="175" t="e">
        <f t="shared" si="85"/>
        <v>#N/A</v>
      </c>
      <c r="AL315" s="175" t="e">
        <f t="shared" si="89"/>
        <v>#N/A</v>
      </c>
      <c r="AM315" s="175" t="e">
        <f t="shared" si="87"/>
        <v>#N/A</v>
      </c>
    </row>
    <row r="316" spans="19:39" x14ac:dyDescent="0.25">
      <c r="S316" s="189" t="e">
        <f t="shared" si="72"/>
        <v>#N/A</v>
      </c>
      <c r="T316" s="185" t="e">
        <f t="shared" si="73"/>
        <v>#N/A</v>
      </c>
      <c r="U316" s="185" t="e">
        <f t="shared" si="74"/>
        <v>#N/A</v>
      </c>
      <c r="V316" s="189" t="e">
        <f t="shared" si="75"/>
        <v>#N/A</v>
      </c>
      <c r="W316" s="185" t="e">
        <f t="shared" si="76"/>
        <v>#N/A</v>
      </c>
      <c r="X316" s="16" t="e">
        <f t="shared" si="77"/>
        <v>#N/A</v>
      </c>
      <c r="Y316" s="189" t="e">
        <f t="shared" si="78"/>
        <v>#N/A</v>
      </c>
      <c r="AA316" s="59"/>
      <c r="AB316" s="189" t="e">
        <f t="shared" si="79"/>
        <v>#N/A</v>
      </c>
      <c r="AD316" s="185" t="e">
        <f t="shared" si="80"/>
        <v>#N/A</v>
      </c>
      <c r="AE316" s="16" t="e">
        <f t="shared" si="81"/>
        <v>#N/A</v>
      </c>
      <c r="AF316" s="16" t="e">
        <f t="shared" si="82"/>
        <v>#N/A</v>
      </c>
      <c r="AG316" s="16" t="e">
        <f t="shared" si="83"/>
        <v>#N/A</v>
      </c>
      <c r="AH316" s="175" t="e">
        <f t="shared" si="84"/>
        <v>#N/A</v>
      </c>
      <c r="AI316" s="175" t="e">
        <f t="shared" si="88"/>
        <v>#N/A</v>
      </c>
      <c r="AJ316" s="175" t="e">
        <f t="shared" si="86"/>
        <v>#N/A</v>
      </c>
      <c r="AK316" s="175" t="e">
        <f t="shared" si="85"/>
        <v>#N/A</v>
      </c>
      <c r="AL316" s="175" t="e">
        <f t="shared" si="89"/>
        <v>#N/A</v>
      </c>
      <c r="AM316" s="175" t="e">
        <f t="shared" si="87"/>
        <v>#N/A</v>
      </c>
    </row>
    <row r="317" spans="19:39" x14ac:dyDescent="0.25">
      <c r="S317" s="189" t="e">
        <f t="shared" si="72"/>
        <v>#N/A</v>
      </c>
      <c r="T317" s="185" t="e">
        <f t="shared" si="73"/>
        <v>#N/A</v>
      </c>
      <c r="U317" s="185" t="e">
        <f t="shared" si="74"/>
        <v>#N/A</v>
      </c>
      <c r="V317" s="189" t="e">
        <f t="shared" si="75"/>
        <v>#N/A</v>
      </c>
      <c r="W317" s="185" t="e">
        <f t="shared" si="76"/>
        <v>#N/A</v>
      </c>
      <c r="X317" s="16" t="e">
        <f t="shared" si="77"/>
        <v>#N/A</v>
      </c>
      <c r="Y317" s="189" t="e">
        <f t="shared" si="78"/>
        <v>#N/A</v>
      </c>
      <c r="AA317" s="59"/>
      <c r="AB317" s="189" t="e">
        <f t="shared" si="79"/>
        <v>#N/A</v>
      </c>
      <c r="AD317" s="185" t="e">
        <f t="shared" si="80"/>
        <v>#N/A</v>
      </c>
      <c r="AE317" s="16" t="e">
        <f t="shared" si="81"/>
        <v>#N/A</v>
      </c>
      <c r="AF317" s="16" t="e">
        <f t="shared" si="82"/>
        <v>#N/A</v>
      </c>
      <c r="AG317" s="16" t="e">
        <f t="shared" si="83"/>
        <v>#N/A</v>
      </c>
      <c r="AH317" s="175" t="e">
        <f t="shared" si="84"/>
        <v>#N/A</v>
      </c>
      <c r="AI317" s="175" t="e">
        <f t="shared" si="88"/>
        <v>#N/A</v>
      </c>
      <c r="AJ317" s="175" t="e">
        <f t="shared" si="86"/>
        <v>#N/A</v>
      </c>
      <c r="AK317" s="175" t="e">
        <f t="shared" si="85"/>
        <v>#N/A</v>
      </c>
      <c r="AL317" s="175" t="e">
        <f t="shared" si="89"/>
        <v>#N/A</v>
      </c>
      <c r="AM317" s="175" t="e">
        <f t="shared" si="87"/>
        <v>#N/A</v>
      </c>
    </row>
    <row r="318" spans="19:39" x14ac:dyDescent="0.25">
      <c r="S318" s="189" t="e">
        <f t="shared" si="72"/>
        <v>#N/A</v>
      </c>
      <c r="T318" s="185" t="e">
        <f t="shared" si="73"/>
        <v>#N/A</v>
      </c>
      <c r="U318" s="185" t="e">
        <f t="shared" si="74"/>
        <v>#N/A</v>
      </c>
      <c r="V318" s="189" t="e">
        <f t="shared" si="75"/>
        <v>#N/A</v>
      </c>
      <c r="W318" s="185" t="e">
        <f t="shared" si="76"/>
        <v>#N/A</v>
      </c>
      <c r="X318" s="16" t="e">
        <f t="shared" si="77"/>
        <v>#N/A</v>
      </c>
      <c r="Y318" s="189" t="e">
        <f t="shared" si="78"/>
        <v>#N/A</v>
      </c>
      <c r="AA318" s="59"/>
      <c r="AB318" s="189" t="e">
        <f t="shared" si="79"/>
        <v>#N/A</v>
      </c>
      <c r="AD318" s="185" t="e">
        <f t="shared" si="80"/>
        <v>#N/A</v>
      </c>
      <c r="AE318" s="16" t="e">
        <f t="shared" si="81"/>
        <v>#N/A</v>
      </c>
      <c r="AF318" s="16" t="e">
        <f t="shared" si="82"/>
        <v>#N/A</v>
      </c>
      <c r="AG318" s="16" t="e">
        <f t="shared" si="83"/>
        <v>#N/A</v>
      </c>
      <c r="AH318" s="175" t="e">
        <f t="shared" si="84"/>
        <v>#N/A</v>
      </c>
      <c r="AI318" s="175" t="e">
        <f t="shared" si="88"/>
        <v>#N/A</v>
      </c>
      <c r="AJ318" s="175" t="e">
        <f t="shared" si="86"/>
        <v>#N/A</v>
      </c>
      <c r="AK318" s="175" t="e">
        <f t="shared" si="85"/>
        <v>#N/A</v>
      </c>
      <c r="AL318" s="175" t="e">
        <f t="shared" si="89"/>
        <v>#N/A</v>
      </c>
      <c r="AM318" s="175" t="e">
        <f t="shared" si="87"/>
        <v>#N/A</v>
      </c>
    </row>
    <row r="319" spans="19:39" x14ac:dyDescent="0.25">
      <c r="S319" s="189" t="e">
        <f t="shared" si="72"/>
        <v>#N/A</v>
      </c>
      <c r="T319" s="185" t="e">
        <f t="shared" si="73"/>
        <v>#N/A</v>
      </c>
      <c r="U319" s="185" t="e">
        <f t="shared" si="74"/>
        <v>#N/A</v>
      </c>
      <c r="V319" s="189" t="e">
        <f t="shared" si="75"/>
        <v>#N/A</v>
      </c>
      <c r="W319" s="185" t="e">
        <f t="shared" si="76"/>
        <v>#N/A</v>
      </c>
      <c r="X319" s="16" t="e">
        <f t="shared" si="77"/>
        <v>#N/A</v>
      </c>
      <c r="Y319" s="189" t="e">
        <f t="shared" si="78"/>
        <v>#N/A</v>
      </c>
      <c r="AA319" s="59"/>
      <c r="AB319" s="189" t="e">
        <f t="shared" si="79"/>
        <v>#N/A</v>
      </c>
      <c r="AD319" s="185" t="e">
        <f t="shared" si="80"/>
        <v>#N/A</v>
      </c>
      <c r="AE319" s="16" t="e">
        <f t="shared" si="81"/>
        <v>#N/A</v>
      </c>
      <c r="AF319" s="16" t="e">
        <f t="shared" si="82"/>
        <v>#N/A</v>
      </c>
      <c r="AG319" s="16" t="e">
        <f t="shared" si="83"/>
        <v>#N/A</v>
      </c>
      <c r="AH319" s="175" t="e">
        <f t="shared" si="84"/>
        <v>#N/A</v>
      </c>
      <c r="AI319" s="175" t="e">
        <f t="shared" si="88"/>
        <v>#N/A</v>
      </c>
      <c r="AJ319" s="175" t="e">
        <f t="shared" si="86"/>
        <v>#N/A</v>
      </c>
      <c r="AK319" s="175" t="e">
        <f t="shared" si="85"/>
        <v>#N/A</v>
      </c>
      <c r="AL319" s="175" t="e">
        <f t="shared" si="89"/>
        <v>#N/A</v>
      </c>
      <c r="AM319" s="175" t="e">
        <f t="shared" si="87"/>
        <v>#N/A</v>
      </c>
    </row>
    <row r="320" spans="19:39" x14ac:dyDescent="0.25">
      <c r="S320" s="189" t="e">
        <f t="shared" si="72"/>
        <v>#N/A</v>
      </c>
      <c r="T320" s="185" t="e">
        <f t="shared" si="73"/>
        <v>#N/A</v>
      </c>
      <c r="U320" s="185" t="e">
        <f t="shared" si="74"/>
        <v>#N/A</v>
      </c>
      <c r="V320" s="189" t="e">
        <f t="shared" si="75"/>
        <v>#N/A</v>
      </c>
      <c r="W320" s="185" t="e">
        <f t="shared" si="76"/>
        <v>#N/A</v>
      </c>
      <c r="X320" s="16" t="e">
        <f t="shared" si="77"/>
        <v>#N/A</v>
      </c>
      <c r="Y320" s="189" t="e">
        <f t="shared" si="78"/>
        <v>#N/A</v>
      </c>
      <c r="AA320" s="59"/>
      <c r="AB320" s="189" t="e">
        <f t="shared" si="79"/>
        <v>#N/A</v>
      </c>
      <c r="AD320" s="185" t="e">
        <f t="shared" si="80"/>
        <v>#N/A</v>
      </c>
      <c r="AE320" s="16" t="e">
        <f t="shared" si="81"/>
        <v>#N/A</v>
      </c>
      <c r="AF320" s="16" t="e">
        <f t="shared" si="82"/>
        <v>#N/A</v>
      </c>
      <c r="AG320" s="16" t="e">
        <f t="shared" si="83"/>
        <v>#N/A</v>
      </c>
      <c r="AH320" s="175" t="e">
        <f t="shared" si="84"/>
        <v>#N/A</v>
      </c>
      <c r="AI320" s="175" t="e">
        <f t="shared" si="88"/>
        <v>#N/A</v>
      </c>
      <c r="AJ320" s="175" t="e">
        <f t="shared" si="86"/>
        <v>#N/A</v>
      </c>
      <c r="AK320" s="175" t="e">
        <f t="shared" si="85"/>
        <v>#N/A</v>
      </c>
      <c r="AL320" s="175" t="e">
        <f t="shared" si="89"/>
        <v>#N/A</v>
      </c>
      <c r="AM320" s="175" t="e">
        <f t="shared" si="87"/>
        <v>#N/A</v>
      </c>
    </row>
    <row r="321" spans="19:39" x14ac:dyDescent="0.25">
      <c r="S321" s="189" t="e">
        <f t="shared" si="72"/>
        <v>#N/A</v>
      </c>
      <c r="T321" s="185" t="e">
        <f t="shared" si="73"/>
        <v>#N/A</v>
      </c>
      <c r="U321" s="185" t="e">
        <f t="shared" si="74"/>
        <v>#N/A</v>
      </c>
      <c r="V321" s="189" t="e">
        <f t="shared" si="75"/>
        <v>#N/A</v>
      </c>
      <c r="W321" s="185" t="e">
        <f t="shared" si="76"/>
        <v>#N/A</v>
      </c>
      <c r="X321" s="16" t="e">
        <f t="shared" si="77"/>
        <v>#N/A</v>
      </c>
      <c r="Y321" s="189" t="e">
        <f t="shared" si="78"/>
        <v>#N/A</v>
      </c>
      <c r="AA321" s="59"/>
      <c r="AB321" s="189" t="e">
        <f t="shared" si="79"/>
        <v>#N/A</v>
      </c>
      <c r="AD321" s="185" t="e">
        <f t="shared" si="80"/>
        <v>#N/A</v>
      </c>
      <c r="AE321" s="16" t="e">
        <f t="shared" si="81"/>
        <v>#N/A</v>
      </c>
      <c r="AF321" s="16" t="e">
        <f t="shared" si="82"/>
        <v>#N/A</v>
      </c>
      <c r="AG321" s="16" t="e">
        <f t="shared" si="83"/>
        <v>#N/A</v>
      </c>
      <c r="AH321" s="175" t="e">
        <f t="shared" si="84"/>
        <v>#N/A</v>
      </c>
      <c r="AI321" s="175" t="e">
        <f t="shared" si="88"/>
        <v>#N/A</v>
      </c>
      <c r="AJ321" s="175" t="e">
        <f t="shared" si="86"/>
        <v>#N/A</v>
      </c>
      <c r="AK321" s="175" t="e">
        <f t="shared" si="85"/>
        <v>#N/A</v>
      </c>
      <c r="AL321" s="175" t="e">
        <f t="shared" si="89"/>
        <v>#N/A</v>
      </c>
      <c r="AM321" s="175" t="e">
        <f t="shared" si="87"/>
        <v>#N/A</v>
      </c>
    </row>
    <row r="322" spans="19:39" x14ac:dyDescent="0.25">
      <c r="S322" s="189" t="e">
        <f t="shared" ref="S322:S385" si="90">IF(ISNUMBER(Sensor_Glucose),IF(P_Language=1, 1*Sensor_Glucose/18,1*Sensor_Glucose),NA())</f>
        <v>#N/A</v>
      </c>
      <c r="T322" s="185" t="e">
        <f t="shared" ref="T322:T385" si="91">IF(ISBLANK(Sensor_Time),NA(),1*Sensor_Time)</f>
        <v>#N/A</v>
      </c>
      <c r="U322" s="185" t="e">
        <f t="shared" ref="U322:U385" si="92">IF(ISBLANK(Meter_Time),NA(),1*Meter_Time)</f>
        <v>#N/A</v>
      </c>
      <c r="V322" s="189" t="e">
        <f t="shared" ref="V322:V385" si="93">IF(ISBLANK(Meter_Glucose),NA(),IF(P_Language=1, 1*Meter_Glucose/18,1*Meter_Glucose))</f>
        <v>#N/A</v>
      </c>
      <c r="W322" s="185" t="e">
        <f t="shared" ref="W322:W385" si="94">IF(ISBLANK(Time_accepted),NA(),1*Time_accepted)</f>
        <v>#N/A</v>
      </c>
      <c r="X322" s="16" t="e">
        <f t="shared" ref="X322:X385" si="95">IF(ISNUMBER(Glc_Bolus_To_Use),1,NA())</f>
        <v>#N/A</v>
      </c>
      <c r="Y322" s="189" t="e">
        <f t="shared" ref="Y322:Y385" si="96">IF(Calibrate,1,NA())</f>
        <v>#N/A</v>
      </c>
      <c r="AA322" s="59"/>
      <c r="AB322" s="189" t="e">
        <f t="shared" ref="AB322:AB385" si="97">IF(ISBLANK(Chart_Aceta_Dose_Time),NA(),10)</f>
        <v>#N/A</v>
      </c>
      <c r="AD322" s="185" t="e">
        <f t="shared" ref="AD322:AD385" si="98">IF(ISBLANK(Time_accepted),NA(),1*Time_accepted)</f>
        <v>#N/A</v>
      </c>
      <c r="AE322" s="16" t="e">
        <f t="shared" ref="AE322:AE385" si="99">IF(ISNUMBER(P_con),(1*P_con/1000),NA())</f>
        <v>#N/A</v>
      </c>
      <c r="AF322" s="16" t="e">
        <f t="shared" ref="AF322:AF385" si="100">IF(ISNUMBER(I_con),1*I_con/1000,NA())</f>
        <v>#N/A</v>
      </c>
      <c r="AG322" s="16" t="e">
        <f t="shared" ref="AG322:AG385" si="101">IF(ISNUMBER(D_con),1*D_con/1000,NA())</f>
        <v>#N/A</v>
      </c>
      <c r="AH322" s="175" t="e">
        <f t="shared" ref="AH322:AH385" si="102">IF(ISNUMBER(PID_Rate),1*PID_Rate,NA())</f>
        <v>#N/A</v>
      </c>
      <c r="AI322" s="175" t="e">
        <f t="shared" si="88"/>
        <v>#N/A</v>
      </c>
      <c r="AJ322" s="175" t="e">
        <f t="shared" si="86"/>
        <v>#N/A</v>
      </c>
      <c r="AK322" s="175" t="e">
        <f t="shared" ref="AK322:AK385" si="103">IF(ISNUMBER(Ins_U_kg_hr_Rate),Ins_U_kg_hr_Rate*1,NA())</f>
        <v>#N/A</v>
      </c>
      <c r="AL322" s="175" t="e">
        <f t="shared" si="89"/>
        <v>#N/A</v>
      </c>
      <c r="AM322" s="175" t="e">
        <f t="shared" si="87"/>
        <v>#N/A</v>
      </c>
    </row>
    <row r="323" spans="19:39" x14ac:dyDescent="0.25">
      <c r="S323" s="189" t="e">
        <f t="shared" si="90"/>
        <v>#N/A</v>
      </c>
      <c r="T323" s="185" t="e">
        <f t="shared" si="91"/>
        <v>#N/A</v>
      </c>
      <c r="U323" s="185" t="e">
        <f t="shared" si="92"/>
        <v>#N/A</v>
      </c>
      <c r="V323" s="189" t="e">
        <f t="shared" si="93"/>
        <v>#N/A</v>
      </c>
      <c r="W323" s="185" t="e">
        <f t="shared" si="94"/>
        <v>#N/A</v>
      </c>
      <c r="X323" s="16" t="e">
        <f t="shared" si="95"/>
        <v>#N/A</v>
      </c>
      <c r="Y323" s="189" t="e">
        <f t="shared" si="96"/>
        <v>#N/A</v>
      </c>
      <c r="AA323" s="59"/>
      <c r="AB323" s="189" t="e">
        <f t="shared" si="97"/>
        <v>#N/A</v>
      </c>
      <c r="AD323" s="185" t="e">
        <f t="shared" si="98"/>
        <v>#N/A</v>
      </c>
      <c r="AE323" s="16" t="e">
        <f t="shared" si="99"/>
        <v>#N/A</v>
      </c>
      <c r="AF323" s="16" t="e">
        <f t="shared" si="100"/>
        <v>#N/A</v>
      </c>
      <c r="AG323" s="16" t="e">
        <f t="shared" si="101"/>
        <v>#N/A</v>
      </c>
      <c r="AH323" s="175" t="e">
        <f t="shared" si="102"/>
        <v>#N/A</v>
      </c>
      <c r="AI323" s="175" t="e">
        <f t="shared" si="88"/>
        <v>#N/A</v>
      </c>
      <c r="AJ323" s="175" t="e">
        <f t="shared" ref="AJ323:AJ386" si="104">AD324-AD323</f>
        <v>#N/A</v>
      </c>
      <c r="AK323" s="175" t="e">
        <f t="shared" si="103"/>
        <v>#N/A</v>
      </c>
      <c r="AL323" s="175" t="e">
        <f t="shared" si="89"/>
        <v>#N/A</v>
      </c>
      <c r="AM323" s="175" t="e">
        <f t="shared" ref="AM323:AM386" si="105">AD324-AD323</f>
        <v>#N/A</v>
      </c>
    </row>
    <row r="324" spans="19:39" x14ac:dyDescent="0.25">
      <c r="S324" s="189" t="e">
        <f t="shared" si="90"/>
        <v>#N/A</v>
      </c>
      <c r="T324" s="185" t="e">
        <f t="shared" si="91"/>
        <v>#N/A</v>
      </c>
      <c r="U324" s="185" t="e">
        <f t="shared" si="92"/>
        <v>#N/A</v>
      </c>
      <c r="V324" s="189" t="e">
        <f t="shared" si="93"/>
        <v>#N/A</v>
      </c>
      <c r="W324" s="185" t="e">
        <f t="shared" si="94"/>
        <v>#N/A</v>
      </c>
      <c r="X324" s="16" t="e">
        <f t="shared" si="95"/>
        <v>#N/A</v>
      </c>
      <c r="Y324" s="189" t="e">
        <f t="shared" si="96"/>
        <v>#N/A</v>
      </c>
      <c r="AA324" s="59"/>
      <c r="AB324" s="189" t="e">
        <f t="shared" si="97"/>
        <v>#N/A</v>
      </c>
      <c r="AD324" s="185" t="e">
        <f t="shared" si="98"/>
        <v>#N/A</v>
      </c>
      <c r="AE324" s="16" t="e">
        <f t="shared" si="99"/>
        <v>#N/A</v>
      </c>
      <c r="AF324" s="16" t="e">
        <f t="shared" si="100"/>
        <v>#N/A</v>
      </c>
      <c r="AG324" s="16" t="e">
        <f t="shared" si="101"/>
        <v>#N/A</v>
      </c>
      <c r="AH324" s="175" t="e">
        <f t="shared" si="102"/>
        <v>#N/A</v>
      </c>
      <c r="AI324" s="175" t="e">
        <f t="shared" ref="AI324:AI387" si="106">AH324-AH323</f>
        <v>#N/A</v>
      </c>
      <c r="AJ324" s="175" t="e">
        <f t="shared" si="104"/>
        <v>#N/A</v>
      </c>
      <c r="AK324" s="175" t="e">
        <f t="shared" si="103"/>
        <v>#N/A</v>
      </c>
      <c r="AL324" s="175" t="e">
        <f t="shared" ref="AL324:AL387" si="107">AK324-AK323</f>
        <v>#N/A</v>
      </c>
      <c r="AM324" s="175" t="e">
        <f t="shared" si="105"/>
        <v>#N/A</v>
      </c>
    </row>
    <row r="325" spans="19:39" x14ac:dyDescent="0.25">
      <c r="S325" s="189" t="e">
        <f t="shared" si="90"/>
        <v>#N/A</v>
      </c>
      <c r="T325" s="185" t="e">
        <f t="shared" si="91"/>
        <v>#N/A</v>
      </c>
      <c r="U325" s="185" t="e">
        <f t="shared" si="92"/>
        <v>#N/A</v>
      </c>
      <c r="V325" s="189" t="e">
        <f t="shared" si="93"/>
        <v>#N/A</v>
      </c>
      <c r="W325" s="185" t="e">
        <f t="shared" si="94"/>
        <v>#N/A</v>
      </c>
      <c r="X325" s="16" t="e">
        <f t="shared" si="95"/>
        <v>#N/A</v>
      </c>
      <c r="Y325" s="189" t="e">
        <f t="shared" si="96"/>
        <v>#N/A</v>
      </c>
      <c r="AA325" s="59"/>
      <c r="AB325" s="189" t="e">
        <f t="shared" si="97"/>
        <v>#N/A</v>
      </c>
      <c r="AD325" s="185" t="e">
        <f t="shared" si="98"/>
        <v>#N/A</v>
      </c>
      <c r="AE325" s="16" t="e">
        <f t="shared" si="99"/>
        <v>#N/A</v>
      </c>
      <c r="AF325" s="16" t="e">
        <f t="shared" si="100"/>
        <v>#N/A</v>
      </c>
      <c r="AG325" s="16" t="e">
        <f t="shared" si="101"/>
        <v>#N/A</v>
      </c>
      <c r="AH325" s="175" t="e">
        <f t="shared" si="102"/>
        <v>#N/A</v>
      </c>
      <c r="AI325" s="175" t="e">
        <f t="shared" si="106"/>
        <v>#N/A</v>
      </c>
      <c r="AJ325" s="175" t="e">
        <f t="shared" si="104"/>
        <v>#N/A</v>
      </c>
      <c r="AK325" s="175" t="e">
        <f t="shared" si="103"/>
        <v>#N/A</v>
      </c>
      <c r="AL325" s="175" t="e">
        <f t="shared" si="107"/>
        <v>#N/A</v>
      </c>
      <c r="AM325" s="175" t="e">
        <f t="shared" si="105"/>
        <v>#N/A</v>
      </c>
    </row>
    <row r="326" spans="19:39" x14ac:dyDescent="0.25">
      <c r="S326" s="189" t="e">
        <f t="shared" si="90"/>
        <v>#N/A</v>
      </c>
      <c r="T326" s="185" t="e">
        <f t="shared" si="91"/>
        <v>#N/A</v>
      </c>
      <c r="U326" s="185" t="e">
        <f t="shared" si="92"/>
        <v>#N/A</v>
      </c>
      <c r="V326" s="189" t="e">
        <f t="shared" si="93"/>
        <v>#N/A</v>
      </c>
      <c r="W326" s="185" t="e">
        <f t="shared" si="94"/>
        <v>#N/A</v>
      </c>
      <c r="X326" s="16" t="e">
        <f t="shared" si="95"/>
        <v>#N/A</v>
      </c>
      <c r="Y326" s="189" t="e">
        <f t="shared" si="96"/>
        <v>#N/A</v>
      </c>
      <c r="AA326" s="59"/>
      <c r="AB326" s="189" t="e">
        <f t="shared" si="97"/>
        <v>#N/A</v>
      </c>
      <c r="AD326" s="185" t="e">
        <f t="shared" si="98"/>
        <v>#N/A</v>
      </c>
      <c r="AE326" s="16" t="e">
        <f t="shared" si="99"/>
        <v>#N/A</v>
      </c>
      <c r="AF326" s="16" t="e">
        <f t="shared" si="100"/>
        <v>#N/A</v>
      </c>
      <c r="AG326" s="16" t="e">
        <f t="shared" si="101"/>
        <v>#N/A</v>
      </c>
      <c r="AH326" s="175" t="e">
        <f t="shared" si="102"/>
        <v>#N/A</v>
      </c>
      <c r="AI326" s="175" t="e">
        <f t="shared" si="106"/>
        <v>#N/A</v>
      </c>
      <c r="AJ326" s="175" t="e">
        <f t="shared" si="104"/>
        <v>#N/A</v>
      </c>
      <c r="AK326" s="175" t="e">
        <f t="shared" si="103"/>
        <v>#N/A</v>
      </c>
      <c r="AL326" s="175" t="e">
        <f t="shared" si="107"/>
        <v>#N/A</v>
      </c>
      <c r="AM326" s="175" t="e">
        <f t="shared" si="105"/>
        <v>#N/A</v>
      </c>
    </row>
    <row r="327" spans="19:39" x14ac:dyDescent="0.25">
      <c r="S327" s="189" t="e">
        <f t="shared" si="90"/>
        <v>#N/A</v>
      </c>
      <c r="T327" s="185" t="e">
        <f t="shared" si="91"/>
        <v>#N/A</v>
      </c>
      <c r="U327" s="185" t="e">
        <f t="shared" si="92"/>
        <v>#N/A</v>
      </c>
      <c r="V327" s="189" t="e">
        <f t="shared" si="93"/>
        <v>#N/A</v>
      </c>
      <c r="W327" s="185" t="e">
        <f t="shared" si="94"/>
        <v>#N/A</v>
      </c>
      <c r="X327" s="16" t="e">
        <f t="shared" si="95"/>
        <v>#N/A</v>
      </c>
      <c r="Y327" s="189" t="e">
        <f t="shared" si="96"/>
        <v>#N/A</v>
      </c>
      <c r="AA327" s="59"/>
      <c r="AB327" s="189" t="e">
        <f t="shared" si="97"/>
        <v>#N/A</v>
      </c>
      <c r="AD327" s="185" t="e">
        <f t="shared" si="98"/>
        <v>#N/A</v>
      </c>
      <c r="AE327" s="16" t="e">
        <f t="shared" si="99"/>
        <v>#N/A</v>
      </c>
      <c r="AF327" s="16" t="e">
        <f t="shared" si="100"/>
        <v>#N/A</v>
      </c>
      <c r="AG327" s="16" t="e">
        <f t="shared" si="101"/>
        <v>#N/A</v>
      </c>
      <c r="AH327" s="175" t="e">
        <f t="shared" si="102"/>
        <v>#N/A</v>
      </c>
      <c r="AI327" s="175" t="e">
        <f t="shared" si="106"/>
        <v>#N/A</v>
      </c>
      <c r="AJ327" s="175" t="e">
        <f t="shared" si="104"/>
        <v>#N/A</v>
      </c>
      <c r="AK327" s="175" t="e">
        <f t="shared" si="103"/>
        <v>#N/A</v>
      </c>
      <c r="AL327" s="175" t="e">
        <f t="shared" si="107"/>
        <v>#N/A</v>
      </c>
      <c r="AM327" s="175" t="e">
        <f t="shared" si="105"/>
        <v>#N/A</v>
      </c>
    </row>
    <row r="328" spans="19:39" x14ac:dyDescent="0.25">
      <c r="S328" s="189" t="e">
        <f t="shared" si="90"/>
        <v>#N/A</v>
      </c>
      <c r="T328" s="185" t="e">
        <f t="shared" si="91"/>
        <v>#N/A</v>
      </c>
      <c r="U328" s="185" t="e">
        <f t="shared" si="92"/>
        <v>#N/A</v>
      </c>
      <c r="V328" s="189" t="e">
        <f t="shared" si="93"/>
        <v>#N/A</v>
      </c>
      <c r="W328" s="185" t="e">
        <f t="shared" si="94"/>
        <v>#N/A</v>
      </c>
      <c r="X328" s="16" t="e">
        <f t="shared" si="95"/>
        <v>#N/A</v>
      </c>
      <c r="Y328" s="189" t="e">
        <f t="shared" si="96"/>
        <v>#N/A</v>
      </c>
      <c r="AA328" s="59"/>
      <c r="AB328" s="189" t="e">
        <f t="shared" si="97"/>
        <v>#N/A</v>
      </c>
      <c r="AD328" s="185" t="e">
        <f t="shared" si="98"/>
        <v>#N/A</v>
      </c>
      <c r="AE328" s="16" t="e">
        <f t="shared" si="99"/>
        <v>#N/A</v>
      </c>
      <c r="AF328" s="16" t="e">
        <f t="shared" si="100"/>
        <v>#N/A</v>
      </c>
      <c r="AG328" s="16" t="e">
        <f t="shared" si="101"/>
        <v>#N/A</v>
      </c>
      <c r="AH328" s="175" t="e">
        <f t="shared" si="102"/>
        <v>#N/A</v>
      </c>
      <c r="AI328" s="175" t="e">
        <f t="shared" si="106"/>
        <v>#N/A</v>
      </c>
      <c r="AJ328" s="175" t="e">
        <f t="shared" si="104"/>
        <v>#N/A</v>
      </c>
      <c r="AK328" s="175" t="e">
        <f t="shared" si="103"/>
        <v>#N/A</v>
      </c>
      <c r="AL328" s="175" t="e">
        <f t="shared" si="107"/>
        <v>#N/A</v>
      </c>
      <c r="AM328" s="175" t="e">
        <f t="shared" si="105"/>
        <v>#N/A</v>
      </c>
    </row>
    <row r="329" spans="19:39" x14ac:dyDescent="0.25">
      <c r="S329" s="189" t="e">
        <f t="shared" si="90"/>
        <v>#N/A</v>
      </c>
      <c r="T329" s="185" t="e">
        <f t="shared" si="91"/>
        <v>#N/A</v>
      </c>
      <c r="U329" s="185" t="e">
        <f t="shared" si="92"/>
        <v>#N/A</v>
      </c>
      <c r="V329" s="189" t="e">
        <f t="shared" si="93"/>
        <v>#N/A</v>
      </c>
      <c r="W329" s="185" t="e">
        <f t="shared" si="94"/>
        <v>#N/A</v>
      </c>
      <c r="X329" s="16" t="e">
        <f t="shared" si="95"/>
        <v>#N/A</v>
      </c>
      <c r="Y329" s="189" t="e">
        <f t="shared" si="96"/>
        <v>#N/A</v>
      </c>
      <c r="AA329" s="59"/>
      <c r="AB329" s="189" t="e">
        <f t="shared" si="97"/>
        <v>#N/A</v>
      </c>
      <c r="AD329" s="185" t="e">
        <f t="shared" si="98"/>
        <v>#N/A</v>
      </c>
      <c r="AE329" s="16" t="e">
        <f t="shared" si="99"/>
        <v>#N/A</v>
      </c>
      <c r="AF329" s="16" t="e">
        <f t="shared" si="100"/>
        <v>#N/A</v>
      </c>
      <c r="AG329" s="16" t="e">
        <f t="shared" si="101"/>
        <v>#N/A</v>
      </c>
      <c r="AH329" s="175" t="e">
        <f t="shared" si="102"/>
        <v>#N/A</v>
      </c>
      <c r="AI329" s="175" t="e">
        <f t="shared" si="106"/>
        <v>#N/A</v>
      </c>
      <c r="AJ329" s="175" t="e">
        <f t="shared" si="104"/>
        <v>#N/A</v>
      </c>
      <c r="AK329" s="175" t="e">
        <f t="shared" si="103"/>
        <v>#N/A</v>
      </c>
      <c r="AL329" s="175" t="e">
        <f t="shared" si="107"/>
        <v>#N/A</v>
      </c>
      <c r="AM329" s="175" t="e">
        <f t="shared" si="105"/>
        <v>#N/A</v>
      </c>
    </row>
    <row r="330" spans="19:39" x14ac:dyDescent="0.25">
      <c r="S330" s="189" t="e">
        <f t="shared" si="90"/>
        <v>#N/A</v>
      </c>
      <c r="T330" s="185" t="e">
        <f t="shared" si="91"/>
        <v>#N/A</v>
      </c>
      <c r="U330" s="185" t="e">
        <f t="shared" si="92"/>
        <v>#N/A</v>
      </c>
      <c r="V330" s="189" t="e">
        <f t="shared" si="93"/>
        <v>#N/A</v>
      </c>
      <c r="W330" s="185" t="e">
        <f t="shared" si="94"/>
        <v>#N/A</v>
      </c>
      <c r="X330" s="16" t="e">
        <f t="shared" si="95"/>
        <v>#N/A</v>
      </c>
      <c r="Y330" s="189" t="e">
        <f t="shared" si="96"/>
        <v>#N/A</v>
      </c>
      <c r="AA330" s="59"/>
      <c r="AB330" s="189" t="e">
        <f t="shared" si="97"/>
        <v>#N/A</v>
      </c>
      <c r="AD330" s="185" t="e">
        <f t="shared" si="98"/>
        <v>#N/A</v>
      </c>
      <c r="AE330" s="16" t="e">
        <f t="shared" si="99"/>
        <v>#N/A</v>
      </c>
      <c r="AF330" s="16" t="e">
        <f t="shared" si="100"/>
        <v>#N/A</v>
      </c>
      <c r="AG330" s="16" t="e">
        <f t="shared" si="101"/>
        <v>#N/A</v>
      </c>
      <c r="AH330" s="175" t="e">
        <f t="shared" si="102"/>
        <v>#N/A</v>
      </c>
      <c r="AI330" s="175" t="e">
        <f t="shared" si="106"/>
        <v>#N/A</v>
      </c>
      <c r="AJ330" s="175" t="e">
        <f t="shared" si="104"/>
        <v>#N/A</v>
      </c>
      <c r="AK330" s="175" t="e">
        <f t="shared" si="103"/>
        <v>#N/A</v>
      </c>
      <c r="AL330" s="175" t="e">
        <f t="shared" si="107"/>
        <v>#N/A</v>
      </c>
      <c r="AM330" s="175" t="e">
        <f t="shared" si="105"/>
        <v>#N/A</v>
      </c>
    </row>
    <row r="331" spans="19:39" x14ac:dyDescent="0.25">
      <c r="S331" s="189" t="e">
        <f t="shared" si="90"/>
        <v>#N/A</v>
      </c>
      <c r="T331" s="185" t="e">
        <f t="shared" si="91"/>
        <v>#N/A</v>
      </c>
      <c r="U331" s="185" t="e">
        <f t="shared" si="92"/>
        <v>#N/A</v>
      </c>
      <c r="V331" s="189" t="e">
        <f t="shared" si="93"/>
        <v>#N/A</v>
      </c>
      <c r="W331" s="185" t="e">
        <f t="shared" si="94"/>
        <v>#N/A</v>
      </c>
      <c r="X331" s="16" t="e">
        <f t="shared" si="95"/>
        <v>#N/A</v>
      </c>
      <c r="Y331" s="189" t="e">
        <f t="shared" si="96"/>
        <v>#N/A</v>
      </c>
      <c r="AA331" s="59"/>
      <c r="AB331" s="189" t="e">
        <f t="shared" si="97"/>
        <v>#N/A</v>
      </c>
      <c r="AD331" s="185" t="e">
        <f t="shared" si="98"/>
        <v>#N/A</v>
      </c>
      <c r="AE331" s="16" t="e">
        <f t="shared" si="99"/>
        <v>#N/A</v>
      </c>
      <c r="AF331" s="16" t="e">
        <f t="shared" si="100"/>
        <v>#N/A</v>
      </c>
      <c r="AG331" s="16" t="e">
        <f t="shared" si="101"/>
        <v>#N/A</v>
      </c>
      <c r="AH331" s="175" t="e">
        <f t="shared" si="102"/>
        <v>#N/A</v>
      </c>
      <c r="AI331" s="175" t="e">
        <f t="shared" si="106"/>
        <v>#N/A</v>
      </c>
      <c r="AJ331" s="175" t="e">
        <f t="shared" si="104"/>
        <v>#N/A</v>
      </c>
      <c r="AK331" s="175" t="e">
        <f t="shared" si="103"/>
        <v>#N/A</v>
      </c>
      <c r="AL331" s="175" t="e">
        <f t="shared" si="107"/>
        <v>#N/A</v>
      </c>
      <c r="AM331" s="175" t="e">
        <f t="shared" si="105"/>
        <v>#N/A</v>
      </c>
    </row>
    <row r="332" spans="19:39" x14ac:dyDescent="0.25">
      <c r="S332" s="189" t="e">
        <f t="shared" si="90"/>
        <v>#N/A</v>
      </c>
      <c r="T332" s="185" t="e">
        <f t="shared" si="91"/>
        <v>#N/A</v>
      </c>
      <c r="U332" s="185" t="e">
        <f t="shared" si="92"/>
        <v>#N/A</v>
      </c>
      <c r="V332" s="189" t="e">
        <f t="shared" si="93"/>
        <v>#N/A</v>
      </c>
      <c r="W332" s="185" t="e">
        <f t="shared" si="94"/>
        <v>#N/A</v>
      </c>
      <c r="X332" s="16" t="e">
        <f t="shared" si="95"/>
        <v>#N/A</v>
      </c>
      <c r="Y332" s="189" t="e">
        <f t="shared" si="96"/>
        <v>#N/A</v>
      </c>
      <c r="AA332" s="59"/>
      <c r="AB332" s="189" t="e">
        <f t="shared" si="97"/>
        <v>#N/A</v>
      </c>
      <c r="AD332" s="185" t="e">
        <f t="shared" si="98"/>
        <v>#N/A</v>
      </c>
      <c r="AE332" s="16" t="e">
        <f t="shared" si="99"/>
        <v>#N/A</v>
      </c>
      <c r="AF332" s="16" t="e">
        <f t="shared" si="100"/>
        <v>#N/A</v>
      </c>
      <c r="AG332" s="16" t="e">
        <f t="shared" si="101"/>
        <v>#N/A</v>
      </c>
      <c r="AH332" s="175" t="e">
        <f t="shared" si="102"/>
        <v>#N/A</v>
      </c>
      <c r="AI332" s="175" t="e">
        <f t="shared" si="106"/>
        <v>#N/A</v>
      </c>
      <c r="AJ332" s="175" t="e">
        <f t="shared" si="104"/>
        <v>#N/A</v>
      </c>
      <c r="AK332" s="175" t="e">
        <f t="shared" si="103"/>
        <v>#N/A</v>
      </c>
      <c r="AL332" s="175" t="e">
        <f t="shared" si="107"/>
        <v>#N/A</v>
      </c>
      <c r="AM332" s="175" t="e">
        <f t="shared" si="105"/>
        <v>#N/A</v>
      </c>
    </row>
    <row r="333" spans="19:39" x14ac:dyDescent="0.25">
      <c r="S333" s="189" t="e">
        <f t="shared" si="90"/>
        <v>#N/A</v>
      </c>
      <c r="T333" s="185" t="e">
        <f t="shared" si="91"/>
        <v>#N/A</v>
      </c>
      <c r="U333" s="185" t="e">
        <f t="shared" si="92"/>
        <v>#N/A</v>
      </c>
      <c r="V333" s="189" t="e">
        <f t="shared" si="93"/>
        <v>#N/A</v>
      </c>
      <c r="W333" s="185" t="e">
        <f t="shared" si="94"/>
        <v>#N/A</v>
      </c>
      <c r="X333" s="16" t="e">
        <f t="shared" si="95"/>
        <v>#N/A</v>
      </c>
      <c r="Y333" s="189" t="e">
        <f t="shared" si="96"/>
        <v>#N/A</v>
      </c>
      <c r="AA333" s="59"/>
      <c r="AB333" s="189" t="e">
        <f t="shared" si="97"/>
        <v>#N/A</v>
      </c>
      <c r="AD333" s="185" t="e">
        <f t="shared" si="98"/>
        <v>#N/A</v>
      </c>
      <c r="AE333" s="16" t="e">
        <f t="shared" si="99"/>
        <v>#N/A</v>
      </c>
      <c r="AF333" s="16" t="e">
        <f t="shared" si="100"/>
        <v>#N/A</v>
      </c>
      <c r="AG333" s="16" t="e">
        <f t="shared" si="101"/>
        <v>#N/A</v>
      </c>
      <c r="AH333" s="175" t="e">
        <f t="shared" si="102"/>
        <v>#N/A</v>
      </c>
      <c r="AI333" s="175" t="e">
        <f t="shared" si="106"/>
        <v>#N/A</v>
      </c>
      <c r="AJ333" s="175" t="e">
        <f t="shared" si="104"/>
        <v>#N/A</v>
      </c>
      <c r="AK333" s="175" t="e">
        <f t="shared" si="103"/>
        <v>#N/A</v>
      </c>
      <c r="AL333" s="175" t="e">
        <f t="shared" si="107"/>
        <v>#N/A</v>
      </c>
      <c r="AM333" s="175" t="e">
        <f t="shared" si="105"/>
        <v>#N/A</v>
      </c>
    </row>
    <row r="334" spans="19:39" x14ac:dyDescent="0.25">
      <c r="S334" s="189" t="e">
        <f t="shared" si="90"/>
        <v>#N/A</v>
      </c>
      <c r="T334" s="185" t="e">
        <f t="shared" si="91"/>
        <v>#N/A</v>
      </c>
      <c r="U334" s="185" t="e">
        <f t="shared" si="92"/>
        <v>#N/A</v>
      </c>
      <c r="V334" s="189" t="e">
        <f t="shared" si="93"/>
        <v>#N/A</v>
      </c>
      <c r="W334" s="185" t="e">
        <f t="shared" si="94"/>
        <v>#N/A</v>
      </c>
      <c r="X334" s="16" t="e">
        <f t="shared" si="95"/>
        <v>#N/A</v>
      </c>
      <c r="Y334" s="189" t="e">
        <f t="shared" si="96"/>
        <v>#N/A</v>
      </c>
      <c r="AA334" s="59"/>
      <c r="AB334" s="189" t="e">
        <f t="shared" si="97"/>
        <v>#N/A</v>
      </c>
      <c r="AD334" s="185" t="e">
        <f t="shared" si="98"/>
        <v>#N/A</v>
      </c>
      <c r="AE334" s="16" t="e">
        <f t="shared" si="99"/>
        <v>#N/A</v>
      </c>
      <c r="AF334" s="16" t="e">
        <f t="shared" si="100"/>
        <v>#N/A</v>
      </c>
      <c r="AG334" s="16" t="e">
        <f t="shared" si="101"/>
        <v>#N/A</v>
      </c>
      <c r="AH334" s="175" t="e">
        <f t="shared" si="102"/>
        <v>#N/A</v>
      </c>
      <c r="AI334" s="175" t="e">
        <f t="shared" si="106"/>
        <v>#N/A</v>
      </c>
      <c r="AJ334" s="175" t="e">
        <f t="shared" si="104"/>
        <v>#N/A</v>
      </c>
      <c r="AK334" s="175" t="e">
        <f t="shared" si="103"/>
        <v>#N/A</v>
      </c>
      <c r="AL334" s="175" t="e">
        <f t="shared" si="107"/>
        <v>#N/A</v>
      </c>
      <c r="AM334" s="175" t="e">
        <f t="shared" si="105"/>
        <v>#N/A</v>
      </c>
    </row>
    <row r="335" spans="19:39" x14ac:dyDescent="0.25">
      <c r="S335" s="189" t="e">
        <f t="shared" si="90"/>
        <v>#N/A</v>
      </c>
      <c r="T335" s="185" t="e">
        <f t="shared" si="91"/>
        <v>#N/A</v>
      </c>
      <c r="U335" s="185" t="e">
        <f t="shared" si="92"/>
        <v>#N/A</v>
      </c>
      <c r="V335" s="189" t="e">
        <f t="shared" si="93"/>
        <v>#N/A</v>
      </c>
      <c r="W335" s="185" t="e">
        <f t="shared" si="94"/>
        <v>#N/A</v>
      </c>
      <c r="X335" s="16" t="e">
        <f t="shared" si="95"/>
        <v>#N/A</v>
      </c>
      <c r="Y335" s="189" t="e">
        <f t="shared" si="96"/>
        <v>#N/A</v>
      </c>
      <c r="AA335" s="59"/>
      <c r="AB335" s="189" t="e">
        <f t="shared" si="97"/>
        <v>#N/A</v>
      </c>
      <c r="AD335" s="185" t="e">
        <f t="shared" si="98"/>
        <v>#N/A</v>
      </c>
      <c r="AE335" s="16" t="e">
        <f t="shared" si="99"/>
        <v>#N/A</v>
      </c>
      <c r="AF335" s="16" t="e">
        <f t="shared" si="100"/>
        <v>#N/A</v>
      </c>
      <c r="AG335" s="16" t="e">
        <f t="shared" si="101"/>
        <v>#N/A</v>
      </c>
      <c r="AH335" s="175" t="e">
        <f t="shared" si="102"/>
        <v>#N/A</v>
      </c>
      <c r="AI335" s="175" t="e">
        <f t="shared" si="106"/>
        <v>#N/A</v>
      </c>
      <c r="AJ335" s="175" t="e">
        <f t="shared" si="104"/>
        <v>#N/A</v>
      </c>
      <c r="AK335" s="175" t="e">
        <f t="shared" si="103"/>
        <v>#N/A</v>
      </c>
      <c r="AL335" s="175" t="e">
        <f t="shared" si="107"/>
        <v>#N/A</v>
      </c>
      <c r="AM335" s="175" t="e">
        <f t="shared" si="105"/>
        <v>#N/A</v>
      </c>
    </row>
    <row r="336" spans="19:39" x14ac:dyDescent="0.25">
      <c r="S336" s="189" t="e">
        <f t="shared" si="90"/>
        <v>#N/A</v>
      </c>
      <c r="T336" s="185" t="e">
        <f t="shared" si="91"/>
        <v>#N/A</v>
      </c>
      <c r="U336" s="185" t="e">
        <f t="shared" si="92"/>
        <v>#N/A</v>
      </c>
      <c r="V336" s="189" t="e">
        <f t="shared" si="93"/>
        <v>#N/A</v>
      </c>
      <c r="W336" s="185" t="e">
        <f t="shared" si="94"/>
        <v>#N/A</v>
      </c>
      <c r="X336" s="16" t="e">
        <f t="shared" si="95"/>
        <v>#N/A</v>
      </c>
      <c r="Y336" s="189" t="e">
        <f t="shared" si="96"/>
        <v>#N/A</v>
      </c>
      <c r="AA336" s="59"/>
      <c r="AB336" s="189" t="e">
        <f t="shared" si="97"/>
        <v>#N/A</v>
      </c>
      <c r="AD336" s="185" t="e">
        <f t="shared" si="98"/>
        <v>#N/A</v>
      </c>
      <c r="AE336" s="16" t="e">
        <f t="shared" si="99"/>
        <v>#N/A</v>
      </c>
      <c r="AF336" s="16" t="e">
        <f t="shared" si="100"/>
        <v>#N/A</v>
      </c>
      <c r="AG336" s="16" t="e">
        <f t="shared" si="101"/>
        <v>#N/A</v>
      </c>
      <c r="AH336" s="175" t="e">
        <f t="shared" si="102"/>
        <v>#N/A</v>
      </c>
      <c r="AI336" s="175" t="e">
        <f t="shared" si="106"/>
        <v>#N/A</v>
      </c>
      <c r="AJ336" s="175" t="e">
        <f t="shared" si="104"/>
        <v>#N/A</v>
      </c>
      <c r="AK336" s="175" t="e">
        <f t="shared" si="103"/>
        <v>#N/A</v>
      </c>
      <c r="AL336" s="175" t="e">
        <f t="shared" si="107"/>
        <v>#N/A</v>
      </c>
      <c r="AM336" s="175" t="e">
        <f t="shared" si="105"/>
        <v>#N/A</v>
      </c>
    </row>
    <row r="337" spans="19:39" x14ac:dyDescent="0.25">
      <c r="S337" s="189" t="e">
        <f t="shared" si="90"/>
        <v>#N/A</v>
      </c>
      <c r="T337" s="185" t="e">
        <f t="shared" si="91"/>
        <v>#N/A</v>
      </c>
      <c r="U337" s="185" t="e">
        <f t="shared" si="92"/>
        <v>#N/A</v>
      </c>
      <c r="V337" s="189" t="e">
        <f t="shared" si="93"/>
        <v>#N/A</v>
      </c>
      <c r="W337" s="185" t="e">
        <f t="shared" si="94"/>
        <v>#N/A</v>
      </c>
      <c r="X337" s="16" t="e">
        <f t="shared" si="95"/>
        <v>#N/A</v>
      </c>
      <c r="Y337" s="189" t="e">
        <f t="shared" si="96"/>
        <v>#N/A</v>
      </c>
      <c r="AA337" s="59"/>
      <c r="AB337" s="189" t="e">
        <f t="shared" si="97"/>
        <v>#N/A</v>
      </c>
      <c r="AD337" s="185" t="e">
        <f t="shared" si="98"/>
        <v>#N/A</v>
      </c>
      <c r="AE337" s="16" t="e">
        <f t="shared" si="99"/>
        <v>#N/A</v>
      </c>
      <c r="AF337" s="16" t="e">
        <f t="shared" si="100"/>
        <v>#N/A</v>
      </c>
      <c r="AG337" s="16" t="e">
        <f t="shared" si="101"/>
        <v>#N/A</v>
      </c>
      <c r="AH337" s="175" t="e">
        <f t="shared" si="102"/>
        <v>#N/A</v>
      </c>
      <c r="AI337" s="175" t="e">
        <f t="shared" si="106"/>
        <v>#N/A</v>
      </c>
      <c r="AJ337" s="175" t="e">
        <f t="shared" si="104"/>
        <v>#N/A</v>
      </c>
      <c r="AK337" s="175" t="e">
        <f t="shared" si="103"/>
        <v>#N/A</v>
      </c>
      <c r="AL337" s="175" t="e">
        <f t="shared" si="107"/>
        <v>#N/A</v>
      </c>
      <c r="AM337" s="175" t="e">
        <f t="shared" si="105"/>
        <v>#N/A</v>
      </c>
    </row>
    <row r="338" spans="19:39" x14ac:dyDescent="0.25">
      <c r="S338" s="189" t="e">
        <f t="shared" si="90"/>
        <v>#N/A</v>
      </c>
      <c r="T338" s="185" t="e">
        <f t="shared" si="91"/>
        <v>#N/A</v>
      </c>
      <c r="U338" s="185" t="e">
        <f t="shared" si="92"/>
        <v>#N/A</v>
      </c>
      <c r="V338" s="189" t="e">
        <f t="shared" si="93"/>
        <v>#N/A</v>
      </c>
      <c r="W338" s="185" t="e">
        <f t="shared" si="94"/>
        <v>#N/A</v>
      </c>
      <c r="X338" s="16" t="e">
        <f t="shared" si="95"/>
        <v>#N/A</v>
      </c>
      <c r="Y338" s="189" t="e">
        <f t="shared" si="96"/>
        <v>#N/A</v>
      </c>
      <c r="AA338" s="59"/>
      <c r="AB338" s="189" t="e">
        <f t="shared" si="97"/>
        <v>#N/A</v>
      </c>
      <c r="AD338" s="185" t="e">
        <f t="shared" si="98"/>
        <v>#N/A</v>
      </c>
      <c r="AE338" s="16" t="e">
        <f t="shared" si="99"/>
        <v>#N/A</v>
      </c>
      <c r="AF338" s="16" t="e">
        <f t="shared" si="100"/>
        <v>#N/A</v>
      </c>
      <c r="AG338" s="16" t="e">
        <f t="shared" si="101"/>
        <v>#N/A</v>
      </c>
      <c r="AH338" s="175" t="e">
        <f t="shared" si="102"/>
        <v>#N/A</v>
      </c>
      <c r="AI338" s="175" t="e">
        <f t="shared" si="106"/>
        <v>#N/A</v>
      </c>
      <c r="AJ338" s="175" t="e">
        <f t="shared" si="104"/>
        <v>#N/A</v>
      </c>
      <c r="AK338" s="175" t="e">
        <f t="shared" si="103"/>
        <v>#N/A</v>
      </c>
      <c r="AL338" s="175" t="e">
        <f t="shared" si="107"/>
        <v>#N/A</v>
      </c>
      <c r="AM338" s="175" t="e">
        <f t="shared" si="105"/>
        <v>#N/A</v>
      </c>
    </row>
    <row r="339" spans="19:39" x14ac:dyDescent="0.25">
      <c r="S339" s="189" t="e">
        <f t="shared" si="90"/>
        <v>#N/A</v>
      </c>
      <c r="T339" s="185" t="e">
        <f t="shared" si="91"/>
        <v>#N/A</v>
      </c>
      <c r="U339" s="185" t="e">
        <f t="shared" si="92"/>
        <v>#N/A</v>
      </c>
      <c r="V339" s="189" t="e">
        <f t="shared" si="93"/>
        <v>#N/A</v>
      </c>
      <c r="W339" s="185" t="e">
        <f t="shared" si="94"/>
        <v>#N/A</v>
      </c>
      <c r="X339" s="16" t="e">
        <f t="shared" si="95"/>
        <v>#N/A</v>
      </c>
      <c r="Y339" s="189" t="e">
        <f t="shared" si="96"/>
        <v>#N/A</v>
      </c>
      <c r="AA339" s="59"/>
      <c r="AB339" s="189" t="e">
        <f t="shared" si="97"/>
        <v>#N/A</v>
      </c>
      <c r="AD339" s="185" t="e">
        <f t="shared" si="98"/>
        <v>#N/A</v>
      </c>
      <c r="AE339" s="16" t="e">
        <f t="shared" si="99"/>
        <v>#N/A</v>
      </c>
      <c r="AF339" s="16" t="e">
        <f t="shared" si="100"/>
        <v>#N/A</v>
      </c>
      <c r="AG339" s="16" t="e">
        <f t="shared" si="101"/>
        <v>#N/A</v>
      </c>
      <c r="AH339" s="175" t="e">
        <f t="shared" si="102"/>
        <v>#N/A</v>
      </c>
      <c r="AI339" s="175" t="e">
        <f t="shared" si="106"/>
        <v>#N/A</v>
      </c>
      <c r="AJ339" s="175" t="e">
        <f t="shared" si="104"/>
        <v>#N/A</v>
      </c>
      <c r="AK339" s="175" t="e">
        <f t="shared" si="103"/>
        <v>#N/A</v>
      </c>
      <c r="AL339" s="175" t="e">
        <f t="shared" si="107"/>
        <v>#N/A</v>
      </c>
      <c r="AM339" s="175" t="e">
        <f t="shared" si="105"/>
        <v>#N/A</v>
      </c>
    </row>
    <row r="340" spans="19:39" x14ac:dyDescent="0.25">
      <c r="S340" s="189" t="e">
        <f t="shared" si="90"/>
        <v>#N/A</v>
      </c>
      <c r="T340" s="185" t="e">
        <f t="shared" si="91"/>
        <v>#N/A</v>
      </c>
      <c r="U340" s="185" t="e">
        <f t="shared" si="92"/>
        <v>#N/A</v>
      </c>
      <c r="V340" s="189" t="e">
        <f t="shared" si="93"/>
        <v>#N/A</v>
      </c>
      <c r="W340" s="185" t="e">
        <f t="shared" si="94"/>
        <v>#N/A</v>
      </c>
      <c r="X340" s="16" t="e">
        <f t="shared" si="95"/>
        <v>#N/A</v>
      </c>
      <c r="Y340" s="189" t="e">
        <f t="shared" si="96"/>
        <v>#N/A</v>
      </c>
      <c r="AA340" s="59"/>
      <c r="AB340" s="189" t="e">
        <f t="shared" si="97"/>
        <v>#N/A</v>
      </c>
      <c r="AD340" s="185" t="e">
        <f t="shared" si="98"/>
        <v>#N/A</v>
      </c>
      <c r="AE340" s="16" t="e">
        <f t="shared" si="99"/>
        <v>#N/A</v>
      </c>
      <c r="AF340" s="16" t="e">
        <f t="shared" si="100"/>
        <v>#N/A</v>
      </c>
      <c r="AG340" s="16" t="e">
        <f t="shared" si="101"/>
        <v>#N/A</v>
      </c>
      <c r="AH340" s="175" t="e">
        <f t="shared" si="102"/>
        <v>#N/A</v>
      </c>
      <c r="AI340" s="175" t="e">
        <f t="shared" si="106"/>
        <v>#N/A</v>
      </c>
      <c r="AJ340" s="175" t="e">
        <f t="shared" si="104"/>
        <v>#N/A</v>
      </c>
      <c r="AK340" s="175" t="e">
        <f t="shared" si="103"/>
        <v>#N/A</v>
      </c>
      <c r="AL340" s="175" t="e">
        <f t="shared" si="107"/>
        <v>#N/A</v>
      </c>
      <c r="AM340" s="175" t="e">
        <f t="shared" si="105"/>
        <v>#N/A</v>
      </c>
    </row>
    <row r="341" spans="19:39" x14ac:dyDescent="0.25">
      <c r="S341" s="189" t="e">
        <f t="shared" si="90"/>
        <v>#N/A</v>
      </c>
      <c r="T341" s="185" t="e">
        <f t="shared" si="91"/>
        <v>#N/A</v>
      </c>
      <c r="U341" s="185" t="e">
        <f t="shared" si="92"/>
        <v>#N/A</v>
      </c>
      <c r="V341" s="189" t="e">
        <f t="shared" si="93"/>
        <v>#N/A</v>
      </c>
      <c r="W341" s="185" t="e">
        <f t="shared" si="94"/>
        <v>#N/A</v>
      </c>
      <c r="X341" s="16" t="e">
        <f t="shared" si="95"/>
        <v>#N/A</v>
      </c>
      <c r="Y341" s="189" t="e">
        <f t="shared" si="96"/>
        <v>#N/A</v>
      </c>
      <c r="AA341" s="59"/>
      <c r="AB341" s="189" t="e">
        <f t="shared" si="97"/>
        <v>#N/A</v>
      </c>
      <c r="AD341" s="185" t="e">
        <f t="shared" si="98"/>
        <v>#N/A</v>
      </c>
      <c r="AE341" s="16" t="e">
        <f t="shared" si="99"/>
        <v>#N/A</v>
      </c>
      <c r="AF341" s="16" t="e">
        <f t="shared" si="100"/>
        <v>#N/A</v>
      </c>
      <c r="AG341" s="16" t="e">
        <f t="shared" si="101"/>
        <v>#N/A</v>
      </c>
      <c r="AH341" s="175" t="e">
        <f t="shared" si="102"/>
        <v>#N/A</v>
      </c>
      <c r="AI341" s="175" t="e">
        <f t="shared" si="106"/>
        <v>#N/A</v>
      </c>
      <c r="AJ341" s="175" t="e">
        <f t="shared" si="104"/>
        <v>#N/A</v>
      </c>
      <c r="AK341" s="175" t="e">
        <f t="shared" si="103"/>
        <v>#N/A</v>
      </c>
      <c r="AL341" s="175" t="e">
        <f t="shared" si="107"/>
        <v>#N/A</v>
      </c>
      <c r="AM341" s="175" t="e">
        <f t="shared" si="105"/>
        <v>#N/A</v>
      </c>
    </row>
    <row r="342" spans="19:39" x14ac:dyDescent="0.25">
      <c r="S342" s="189" t="e">
        <f t="shared" si="90"/>
        <v>#N/A</v>
      </c>
      <c r="T342" s="185" t="e">
        <f t="shared" si="91"/>
        <v>#N/A</v>
      </c>
      <c r="U342" s="185" t="e">
        <f t="shared" si="92"/>
        <v>#N/A</v>
      </c>
      <c r="V342" s="189" t="e">
        <f t="shared" si="93"/>
        <v>#N/A</v>
      </c>
      <c r="W342" s="185" t="e">
        <f t="shared" si="94"/>
        <v>#N/A</v>
      </c>
      <c r="X342" s="16" t="e">
        <f t="shared" si="95"/>
        <v>#N/A</v>
      </c>
      <c r="Y342" s="189" t="e">
        <f t="shared" si="96"/>
        <v>#N/A</v>
      </c>
      <c r="AA342" s="59"/>
      <c r="AB342" s="189" t="e">
        <f t="shared" si="97"/>
        <v>#N/A</v>
      </c>
      <c r="AD342" s="185" t="e">
        <f t="shared" si="98"/>
        <v>#N/A</v>
      </c>
      <c r="AE342" s="16" t="e">
        <f t="shared" si="99"/>
        <v>#N/A</v>
      </c>
      <c r="AF342" s="16" t="e">
        <f t="shared" si="100"/>
        <v>#N/A</v>
      </c>
      <c r="AG342" s="16" t="e">
        <f t="shared" si="101"/>
        <v>#N/A</v>
      </c>
      <c r="AH342" s="175" t="e">
        <f t="shared" si="102"/>
        <v>#N/A</v>
      </c>
      <c r="AI342" s="175" t="e">
        <f t="shared" si="106"/>
        <v>#N/A</v>
      </c>
      <c r="AJ342" s="175" t="e">
        <f t="shared" si="104"/>
        <v>#N/A</v>
      </c>
      <c r="AK342" s="175" t="e">
        <f t="shared" si="103"/>
        <v>#N/A</v>
      </c>
      <c r="AL342" s="175" t="e">
        <f t="shared" si="107"/>
        <v>#N/A</v>
      </c>
      <c r="AM342" s="175" t="e">
        <f t="shared" si="105"/>
        <v>#N/A</v>
      </c>
    </row>
    <row r="343" spans="19:39" x14ac:dyDescent="0.25">
      <c r="S343" s="189" t="e">
        <f t="shared" si="90"/>
        <v>#N/A</v>
      </c>
      <c r="T343" s="185" t="e">
        <f t="shared" si="91"/>
        <v>#N/A</v>
      </c>
      <c r="U343" s="185" t="e">
        <f t="shared" si="92"/>
        <v>#N/A</v>
      </c>
      <c r="V343" s="189" t="e">
        <f t="shared" si="93"/>
        <v>#N/A</v>
      </c>
      <c r="W343" s="185" t="e">
        <f t="shared" si="94"/>
        <v>#N/A</v>
      </c>
      <c r="X343" s="16" t="e">
        <f t="shared" si="95"/>
        <v>#N/A</v>
      </c>
      <c r="Y343" s="189" t="e">
        <f t="shared" si="96"/>
        <v>#N/A</v>
      </c>
      <c r="AA343" s="59"/>
      <c r="AB343" s="189" t="e">
        <f t="shared" si="97"/>
        <v>#N/A</v>
      </c>
      <c r="AD343" s="185" t="e">
        <f t="shared" si="98"/>
        <v>#N/A</v>
      </c>
      <c r="AE343" s="16" t="e">
        <f t="shared" si="99"/>
        <v>#N/A</v>
      </c>
      <c r="AF343" s="16" t="e">
        <f t="shared" si="100"/>
        <v>#N/A</v>
      </c>
      <c r="AG343" s="16" t="e">
        <f t="shared" si="101"/>
        <v>#N/A</v>
      </c>
      <c r="AH343" s="175" t="e">
        <f t="shared" si="102"/>
        <v>#N/A</v>
      </c>
      <c r="AI343" s="175" t="e">
        <f t="shared" si="106"/>
        <v>#N/A</v>
      </c>
      <c r="AJ343" s="175" t="e">
        <f t="shared" si="104"/>
        <v>#N/A</v>
      </c>
      <c r="AK343" s="175" t="e">
        <f t="shared" si="103"/>
        <v>#N/A</v>
      </c>
      <c r="AL343" s="175" t="e">
        <f t="shared" si="107"/>
        <v>#N/A</v>
      </c>
      <c r="AM343" s="175" t="e">
        <f t="shared" si="105"/>
        <v>#N/A</v>
      </c>
    </row>
    <row r="344" spans="19:39" x14ac:dyDescent="0.25">
      <c r="S344" s="189" t="e">
        <f t="shared" si="90"/>
        <v>#N/A</v>
      </c>
      <c r="T344" s="185" t="e">
        <f t="shared" si="91"/>
        <v>#N/A</v>
      </c>
      <c r="U344" s="185" t="e">
        <f t="shared" si="92"/>
        <v>#N/A</v>
      </c>
      <c r="V344" s="189" t="e">
        <f t="shared" si="93"/>
        <v>#N/A</v>
      </c>
      <c r="W344" s="185" t="e">
        <f t="shared" si="94"/>
        <v>#N/A</v>
      </c>
      <c r="X344" s="16" t="e">
        <f t="shared" si="95"/>
        <v>#N/A</v>
      </c>
      <c r="Y344" s="189" t="e">
        <f t="shared" si="96"/>
        <v>#N/A</v>
      </c>
      <c r="AA344" s="59"/>
      <c r="AB344" s="189" t="e">
        <f t="shared" si="97"/>
        <v>#N/A</v>
      </c>
      <c r="AD344" s="185" t="e">
        <f t="shared" si="98"/>
        <v>#N/A</v>
      </c>
      <c r="AE344" s="16" t="e">
        <f t="shared" si="99"/>
        <v>#N/A</v>
      </c>
      <c r="AF344" s="16" t="e">
        <f t="shared" si="100"/>
        <v>#N/A</v>
      </c>
      <c r="AG344" s="16" t="e">
        <f t="shared" si="101"/>
        <v>#N/A</v>
      </c>
      <c r="AH344" s="175" t="e">
        <f t="shared" si="102"/>
        <v>#N/A</v>
      </c>
      <c r="AI344" s="175" t="e">
        <f t="shared" si="106"/>
        <v>#N/A</v>
      </c>
      <c r="AJ344" s="175" t="e">
        <f t="shared" si="104"/>
        <v>#N/A</v>
      </c>
      <c r="AK344" s="175" t="e">
        <f t="shared" si="103"/>
        <v>#N/A</v>
      </c>
      <c r="AL344" s="175" t="e">
        <f t="shared" si="107"/>
        <v>#N/A</v>
      </c>
      <c r="AM344" s="175" t="e">
        <f t="shared" si="105"/>
        <v>#N/A</v>
      </c>
    </row>
    <row r="345" spans="19:39" x14ac:dyDescent="0.25">
      <c r="S345" s="189" t="e">
        <f t="shared" si="90"/>
        <v>#N/A</v>
      </c>
      <c r="T345" s="185" t="e">
        <f t="shared" si="91"/>
        <v>#N/A</v>
      </c>
      <c r="U345" s="185" t="e">
        <f t="shared" si="92"/>
        <v>#N/A</v>
      </c>
      <c r="V345" s="189" t="e">
        <f t="shared" si="93"/>
        <v>#N/A</v>
      </c>
      <c r="W345" s="185" t="e">
        <f t="shared" si="94"/>
        <v>#N/A</v>
      </c>
      <c r="X345" s="16" t="e">
        <f t="shared" si="95"/>
        <v>#N/A</v>
      </c>
      <c r="Y345" s="189" t="e">
        <f t="shared" si="96"/>
        <v>#N/A</v>
      </c>
      <c r="AA345" s="59"/>
      <c r="AB345" s="189" t="e">
        <f t="shared" si="97"/>
        <v>#N/A</v>
      </c>
      <c r="AD345" s="185" t="e">
        <f t="shared" si="98"/>
        <v>#N/A</v>
      </c>
      <c r="AE345" s="16" t="e">
        <f t="shared" si="99"/>
        <v>#N/A</v>
      </c>
      <c r="AF345" s="16" t="e">
        <f t="shared" si="100"/>
        <v>#N/A</v>
      </c>
      <c r="AG345" s="16" t="e">
        <f t="shared" si="101"/>
        <v>#N/A</v>
      </c>
      <c r="AH345" s="175" t="e">
        <f t="shared" si="102"/>
        <v>#N/A</v>
      </c>
      <c r="AI345" s="175" t="e">
        <f t="shared" si="106"/>
        <v>#N/A</v>
      </c>
      <c r="AJ345" s="175" t="e">
        <f t="shared" si="104"/>
        <v>#N/A</v>
      </c>
      <c r="AK345" s="175" t="e">
        <f t="shared" si="103"/>
        <v>#N/A</v>
      </c>
      <c r="AL345" s="175" t="e">
        <f t="shared" si="107"/>
        <v>#N/A</v>
      </c>
      <c r="AM345" s="175" t="e">
        <f t="shared" si="105"/>
        <v>#N/A</v>
      </c>
    </row>
    <row r="346" spans="19:39" x14ac:dyDescent="0.25">
      <c r="S346" s="189" t="e">
        <f t="shared" si="90"/>
        <v>#N/A</v>
      </c>
      <c r="T346" s="185" t="e">
        <f t="shared" si="91"/>
        <v>#N/A</v>
      </c>
      <c r="U346" s="185" t="e">
        <f t="shared" si="92"/>
        <v>#N/A</v>
      </c>
      <c r="V346" s="189" t="e">
        <f t="shared" si="93"/>
        <v>#N/A</v>
      </c>
      <c r="W346" s="185" t="e">
        <f t="shared" si="94"/>
        <v>#N/A</v>
      </c>
      <c r="X346" s="16" t="e">
        <f t="shared" si="95"/>
        <v>#N/A</v>
      </c>
      <c r="Y346" s="189" t="e">
        <f t="shared" si="96"/>
        <v>#N/A</v>
      </c>
      <c r="AA346" s="59"/>
      <c r="AB346" s="189" t="e">
        <f t="shared" si="97"/>
        <v>#N/A</v>
      </c>
      <c r="AD346" s="185" t="e">
        <f t="shared" si="98"/>
        <v>#N/A</v>
      </c>
      <c r="AE346" s="16" t="e">
        <f t="shared" si="99"/>
        <v>#N/A</v>
      </c>
      <c r="AF346" s="16" t="e">
        <f t="shared" si="100"/>
        <v>#N/A</v>
      </c>
      <c r="AG346" s="16" t="e">
        <f t="shared" si="101"/>
        <v>#N/A</v>
      </c>
      <c r="AH346" s="175" t="e">
        <f t="shared" si="102"/>
        <v>#N/A</v>
      </c>
      <c r="AI346" s="175" t="e">
        <f t="shared" si="106"/>
        <v>#N/A</v>
      </c>
      <c r="AJ346" s="175" t="e">
        <f t="shared" si="104"/>
        <v>#N/A</v>
      </c>
      <c r="AK346" s="175" t="e">
        <f t="shared" si="103"/>
        <v>#N/A</v>
      </c>
      <c r="AL346" s="175" t="e">
        <f t="shared" si="107"/>
        <v>#N/A</v>
      </c>
      <c r="AM346" s="175" t="e">
        <f t="shared" si="105"/>
        <v>#N/A</v>
      </c>
    </row>
    <row r="347" spans="19:39" x14ac:dyDescent="0.25">
      <c r="S347" s="189" t="e">
        <f t="shared" si="90"/>
        <v>#N/A</v>
      </c>
      <c r="T347" s="185" t="e">
        <f t="shared" si="91"/>
        <v>#N/A</v>
      </c>
      <c r="U347" s="185" t="e">
        <f t="shared" si="92"/>
        <v>#N/A</v>
      </c>
      <c r="V347" s="189" t="e">
        <f t="shared" si="93"/>
        <v>#N/A</v>
      </c>
      <c r="W347" s="185" t="e">
        <f t="shared" si="94"/>
        <v>#N/A</v>
      </c>
      <c r="X347" s="16" t="e">
        <f t="shared" si="95"/>
        <v>#N/A</v>
      </c>
      <c r="Y347" s="189" t="e">
        <f t="shared" si="96"/>
        <v>#N/A</v>
      </c>
      <c r="AA347" s="59"/>
      <c r="AB347" s="189" t="e">
        <f t="shared" si="97"/>
        <v>#N/A</v>
      </c>
      <c r="AD347" s="185" t="e">
        <f t="shared" si="98"/>
        <v>#N/A</v>
      </c>
      <c r="AE347" s="16" t="e">
        <f t="shared" si="99"/>
        <v>#N/A</v>
      </c>
      <c r="AF347" s="16" t="e">
        <f t="shared" si="100"/>
        <v>#N/A</v>
      </c>
      <c r="AG347" s="16" t="e">
        <f t="shared" si="101"/>
        <v>#N/A</v>
      </c>
      <c r="AH347" s="175" t="e">
        <f t="shared" si="102"/>
        <v>#N/A</v>
      </c>
      <c r="AI347" s="175" t="e">
        <f t="shared" si="106"/>
        <v>#N/A</v>
      </c>
      <c r="AJ347" s="175" t="e">
        <f t="shared" si="104"/>
        <v>#N/A</v>
      </c>
      <c r="AK347" s="175" t="e">
        <f t="shared" si="103"/>
        <v>#N/A</v>
      </c>
      <c r="AL347" s="175" t="e">
        <f t="shared" si="107"/>
        <v>#N/A</v>
      </c>
      <c r="AM347" s="175" t="e">
        <f t="shared" si="105"/>
        <v>#N/A</v>
      </c>
    </row>
    <row r="348" spans="19:39" x14ac:dyDescent="0.25">
      <c r="S348" s="189" t="e">
        <f t="shared" si="90"/>
        <v>#N/A</v>
      </c>
      <c r="T348" s="185" t="e">
        <f t="shared" si="91"/>
        <v>#N/A</v>
      </c>
      <c r="U348" s="185" t="e">
        <f t="shared" si="92"/>
        <v>#N/A</v>
      </c>
      <c r="V348" s="189" t="e">
        <f t="shared" si="93"/>
        <v>#N/A</v>
      </c>
      <c r="W348" s="185" t="e">
        <f t="shared" si="94"/>
        <v>#N/A</v>
      </c>
      <c r="X348" s="16" t="e">
        <f t="shared" si="95"/>
        <v>#N/A</v>
      </c>
      <c r="Y348" s="189" t="e">
        <f t="shared" si="96"/>
        <v>#N/A</v>
      </c>
      <c r="AA348" s="59"/>
      <c r="AB348" s="189" t="e">
        <f t="shared" si="97"/>
        <v>#N/A</v>
      </c>
      <c r="AD348" s="185" t="e">
        <f t="shared" si="98"/>
        <v>#N/A</v>
      </c>
      <c r="AE348" s="16" t="e">
        <f t="shared" si="99"/>
        <v>#N/A</v>
      </c>
      <c r="AF348" s="16" t="e">
        <f t="shared" si="100"/>
        <v>#N/A</v>
      </c>
      <c r="AG348" s="16" t="e">
        <f t="shared" si="101"/>
        <v>#N/A</v>
      </c>
      <c r="AH348" s="175" t="e">
        <f t="shared" si="102"/>
        <v>#N/A</v>
      </c>
      <c r="AI348" s="175" t="e">
        <f t="shared" si="106"/>
        <v>#N/A</v>
      </c>
      <c r="AJ348" s="175" t="e">
        <f t="shared" si="104"/>
        <v>#N/A</v>
      </c>
      <c r="AK348" s="175" t="e">
        <f t="shared" si="103"/>
        <v>#N/A</v>
      </c>
      <c r="AL348" s="175" t="e">
        <f t="shared" si="107"/>
        <v>#N/A</v>
      </c>
      <c r="AM348" s="175" t="e">
        <f t="shared" si="105"/>
        <v>#N/A</v>
      </c>
    </row>
    <row r="349" spans="19:39" x14ac:dyDescent="0.25">
      <c r="S349" s="189" t="e">
        <f t="shared" si="90"/>
        <v>#N/A</v>
      </c>
      <c r="T349" s="185" t="e">
        <f t="shared" si="91"/>
        <v>#N/A</v>
      </c>
      <c r="U349" s="185" t="e">
        <f t="shared" si="92"/>
        <v>#N/A</v>
      </c>
      <c r="V349" s="189" t="e">
        <f t="shared" si="93"/>
        <v>#N/A</v>
      </c>
      <c r="W349" s="185" t="e">
        <f t="shared" si="94"/>
        <v>#N/A</v>
      </c>
      <c r="X349" s="16" t="e">
        <f t="shared" si="95"/>
        <v>#N/A</v>
      </c>
      <c r="Y349" s="189" t="e">
        <f t="shared" si="96"/>
        <v>#N/A</v>
      </c>
      <c r="AA349" s="59"/>
      <c r="AB349" s="189" t="e">
        <f t="shared" si="97"/>
        <v>#N/A</v>
      </c>
      <c r="AD349" s="185" t="e">
        <f t="shared" si="98"/>
        <v>#N/A</v>
      </c>
      <c r="AE349" s="16" t="e">
        <f t="shared" si="99"/>
        <v>#N/A</v>
      </c>
      <c r="AF349" s="16" t="e">
        <f t="shared" si="100"/>
        <v>#N/A</v>
      </c>
      <c r="AG349" s="16" t="e">
        <f t="shared" si="101"/>
        <v>#N/A</v>
      </c>
      <c r="AH349" s="175" t="e">
        <f t="shared" si="102"/>
        <v>#N/A</v>
      </c>
      <c r="AI349" s="175" t="e">
        <f t="shared" si="106"/>
        <v>#N/A</v>
      </c>
      <c r="AJ349" s="175" t="e">
        <f t="shared" si="104"/>
        <v>#N/A</v>
      </c>
      <c r="AK349" s="175" t="e">
        <f t="shared" si="103"/>
        <v>#N/A</v>
      </c>
      <c r="AL349" s="175" t="e">
        <f t="shared" si="107"/>
        <v>#N/A</v>
      </c>
      <c r="AM349" s="175" t="e">
        <f t="shared" si="105"/>
        <v>#N/A</v>
      </c>
    </row>
    <row r="350" spans="19:39" x14ac:dyDescent="0.25">
      <c r="S350" s="189" t="e">
        <f t="shared" si="90"/>
        <v>#N/A</v>
      </c>
      <c r="T350" s="185" t="e">
        <f t="shared" si="91"/>
        <v>#N/A</v>
      </c>
      <c r="U350" s="185" t="e">
        <f t="shared" si="92"/>
        <v>#N/A</v>
      </c>
      <c r="V350" s="189" t="e">
        <f t="shared" si="93"/>
        <v>#N/A</v>
      </c>
      <c r="W350" s="185" t="e">
        <f t="shared" si="94"/>
        <v>#N/A</v>
      </c>
      <c r="X350" s="16" t="e">
        <f t="shared" si="95"/>
        <v>#N/A</v>
      </c>
      <c r="Y350" s="189" t="e">
        <f t="shared" si="96"/>
        <v>#N/A</v>
      </c>
      <c r="AA350" s="59"/>
      <c r="AB350" s="189" t="e">
        <f t="shared" si="97"/>
        <v>#N/A</v>
      </c>
      <c r="AD350" s="185" t="e">
        <f t="shared" si="98"/>
        <v>#N/A</v>
      </c>
      <c r="AE350" s="16" t="e">
        <f t="shared" si="99"/>
        <v>#N/A</v>
      </c>
      <c r="AF350" s="16" t="e">
        <f t="shared" si="100"/>
        <v>#N/A</v>
      </c>
      <c r="AG350" s="16" t="e">
        <f t="shared" si="101"/>
        <v>#N/A</v>
      </c>
      <c r="AH350" s="175" t="e">
        <f t="shared" si="102"/>
        <v>#N/A</v>
      </c>
      <c r="AI350" s="175" t="e">
        <f t="shared" si="106"/>
        <v>#N/A</v>
      </c>
      <c r="AJ350" s="175" t="e">
        <f t="shared" si="104"/>
        <v>#N/A</v>
      </c>
      <c r="AK350" s="175" t="e">
        <f t="shared" si="103"/>
        <v>#N/A</v>
      </c>
      <c r="AL350" s="175" t="e">
        <f t="shared" si="107"/>
        <v>#N/A</v>
      </c>
      <c r="AM350" s="175" t="e">
        <f t="shared" si="105"/>
        <v>#N/A</v>
      </c>
    </row>
    <row r="351" spans="19:39" x14ac:dyDescent="0.25">
      <c r="S351" s="189" t="e">
        <f t="shared" si="90"/>
        <v>#N/A</v>
      </c>
      <c r="T351" s="185" t="e">
        <f t="shared" si="91"/>
        <v>#N/A</v>
      </c>
      <c r="U351" s="185" t="e">
        <f t="shared" si="92"/>
        <v>#N/A</v>
      </c>
      <c r="V351" s="189" t="e">
        <f t="shared" si="93"/>
        <v>#N/A</v>
      </c>
      <c r="W351" s="185" t="e">
        <f t="shared" si="94"/>
        <v>#N/A</v>
      </c>
      <c r="X351" s="16" t="e">
        <f t="shared" si="95"/>
        <v>#N/A</v>
      </c>
      <c r="Y351" s="189" t="e">
        <f t="shared" si="96"/>
        <v>#N/A</v>
      </c>
      <c r="AA351" s="59"/>
      <c r="AB351" s="189" t="e">
        <f t="shared" si="97"/>
        <v>#N/A</v>
      </c>
      <c r="AD351" s="185" t="e">
        <f t="shared" si="98"/>
        <v>#N/A</v>
      </c>
      <c r="AE351" s="16" t="e">
        <f t="shared" si="99"/>
        <v>#N/A</v>
      </c>
      <c r="AF351" s="16" t="e">
        <f t="shared" si="100"/>
        <v>#N/A</v>
      </c>
      <c r="AG351" s="16" t="e">
        <f t="shared" si="101"/>
        <v>#N/A</v>
      </c>
      <c r="AH351" s="175" t="e">
        <f t="shared" si="102"/>
        <v>#N/A</v>
      </c>
      <c r="AI351" s="175" t="e">
        <f t="shared" si="106"/>
        <v>#N/A</v>
      </c>
      <c r="AJ351" s="175" t="e">
        <f t="shared" si="104"/>
        <v>#N/A</v>
      </c>
      <c r="AK351" s="175" t="e">
        <f t="shared" si="103"/>
        <v>#N/A</v>
      </c>
      <c r="AL351" s="175" t="e">
        <f t="shared" si="107"/>
        <v>#N/A</v>
      </c>
      <c r="AM351" s="175" t="e">
        <f t="shared" si="105"/>
        <v>#N/A</v>
      </c>
    </row>
    <row r="352" spans="19:39" x14ac:dyDescent="0.25">
      <c r="S352" s="189" t="e">
        <f t="shared" si="90"/>
        <v>#N/A</v>
      </c>
      <c r="T352" s="185" t="e">
        <f t="shared" si="91"/>
        <v>#N/A</v>
      </c>
      <c r="U352" s="185" t="e">
        <f t="shared" si="92"/>
        <v>#N/A</v>
      </c>
      <c r="V352" s="189" t="e">
        <f t="shared" si="93"/>
        <v>#N/A</v>
      </c>
      <c r="W352" s="185" t="e">
        <f t="shared" si="94"/>
        <v>#N/A</v>
      </c>
      <c r="X352" s="16" t="e">
        <f t="shared" si="95"/>
        <v>#N/A</v>
      </c>
      <c r="Y352" s="189" t="e">
        <f t="shared" si="96"/>
        <v>#N/A</v>
      </c>
      <c r="AA352" s="59"/>
      <c r="AB352" s="189" t="e">
        <f t="shared" si="97"/>
        <v>#N/A</v>
      </c>
      <c r="AD352" s="185" t="e">
        <f t="shared" si="98"/>
        <v>#N/A</v>
      </c>
      <c r="AE352" s="16" t="e">
        <f t="shared" si="99"/>
        <v>#N/A</v>
      </c>
      <c r="AF352" s="16" t="e">
        <f t="shared" si="100"/>
        <v>#N/A</v>
      </c>
      <c r="AG352" s="16" t="e">
        <f t="shared" si="101"/>
        <v>#N/A</v>
      </c>
      <c r="AH352" s="175" t="e">
        <f t="shared" si="102"/>
        <v>#N/A</v>
      </c>
      <c r="AI352" s="175" t="e">
        <f t="shared" si="106"/>
        <v>#N/A</v>
      </c>
      <c r="AJ352" s="175" t="e">
        <f t="shared" si="104"/>
        <v>#N/A</v>
      </c>
      <c r="AK352" s="175" t="e">
        <f t="shared" si="103"/>
        <v>#N/A</v>
      </c>
      <c r="AL352" s="175" t="e">
        <f t="shared" si="107"/>
        <v>#N/A</v>
      </c>
      <c r="AM352" s="175" t="e">
        <f t="shared" si="105"/>
        <v>#N/A</v>
      </c>
    </row>
    <row r="353" spans="19:39" x14ac:dyDescent="0.25">
      <c r="S353" s="189" t="e">
        <f t="shared" si="90"/>
        <v>#N/A</v>
      </c>
      <c r="T353" s="185" t="e">
        <f t="shared" si="91"/>
        <v>#N/A</v>
      </c>
      <c r="U353" s="185" t="e">
        <f t="shared" si="92"/>
        <v>#N/A</v>
      </c>
      <c r="V353" s="189" t="e">
        <f t="shared" si="93"/>
        <v>#N/A</v>
      </c>
      <c r="W353" s="185" t="e">
        <f t="shared" si="94"/>
        <v>#N/A</v>
      </c>
      <c r="X353" s="16" t="e">
        <f t="shared" si="95"/>
        <v>#N/A</v>
      </c>
      <c r="Y353" s="189" t="e">
        <f t="shared" si="96"/>
        <v>#N/A</v>
      </c>
      <c r="AA353" s="59"/>
      <c r="AB353" s="189" t="e">
        <f t="shared" si="97"/>
        <v>#N/A</v>
      </c>
      <c r="AD353" s="185" t="e">
        <f t="shared" si="98"/>
        <v>#N/A</v>
      </c>
      <c r="AE353" s="16" t="e">
        <f t="shared" si="99"/>
        <v>#N/A</v>
      </c>
      <c r="AF353" s="16" t="e">
        <f t="shared" si="100"/>
        <v>#N/A</v>
      </c>
      <c r="AG353" s="16" t="e">
        <f t="shared" si="101"/>
        <v>#N/A</v>
      </c>
      <c r="AH353" s="175" t="e">
        <f t="shared" si="102"/>
        <v>#N/A</v>
      </c>
      <c r="AI353" s="175" t="e">
        <f t="shared" si="106"/>
        <v>#N/A</v>
      </c>
      <c r="AJ353" s="175" t="e">
        <f t="shared" si="104"/>
        <v>#N/A</v>
      </c>
      <c r="AK353" s="175" t="e">
        <f t="shared" si="103"/>
        <v>#N/A</v>
      </c>
      <c r="AL353" s="175" t="e">
        <f t="shared" si="107"/>
        <v>#N/A</v>
      </c>
      <c r="AM353" s="175" t="e">
        <f t="shared" si="105"/>
        <v>#N/A</v>
      </c>
    </row>
    <row r="354" spans="19:39" x14ac:dyDescent="0.25">
      <c r="S354" s="189" t="e">
        <f t="shared" si="90"/>
        <v>#N/A</v>
      </c>
      <c r="T354" s="185" t="e">
        <f t="shared" si="91"/>
        <v>#N/A</v>
      </c>
      <c r="U354" s="185" t="e">
        <f t="shared" si="92"/>
        <v>#N/A</v>
      </c>
      <c r="V354" s="189" t="e">
        <f t="shared" si="93"/>
        <v>#N/A</v>
      </c>
      <c r="W354" s="185" t="e">
        <f t="shared" si="94"/>
        <v>#N/A</v>
      </c>
      <c r="X354" s="16" t="e">
        <f t="shared" si="95"/>
        <v>#N/A</v>
      </c>
      <c r="Y354" s="189" t="e">
        <f t="shared" si="96"/>
        <v>#N/A</v>
      </c>
      <c r="AA354" s="59"/>
      <c r="AB354" s="189" t="e">
        <f t="shared" si="97"/>
        <v>#N/A</v>
      </c>
      <c r="AD354" s="185" t="e">
        <f t="shared" si="98"/>
        <v>#N/A</v>
      </c>
      <c r="AE354" s="16" t="e">
        <f t="shared" si="99"/>
        <v>#N/A</v>
      </c>
      <c r="AF354" s="16" t="e">
        <f t="shared" si="100"/>
        <v>#N/A</v>
      </c>
      <c r="AG354" s="16" t="e">
        <f t="shared" si="101"/>
        <v>#N/A</v>
      </c>
      <c r="AH354" s="175" t="e">
        <f t="shared" si="102"/>
        <v>#N/A</v>
      </c>
      <c r="AI354" s="175" t="e">
        <f t="shared" si="106"/>
        <v>#N/A</v>
      </c>
      <c r="AJ354" s="175" t="e">
        <f t="shared" si="104"/>
        <v>#N/A</v>
      </c>
      <c r="AK354" s="175" t="e">
        <f t="shared" si="103"/>
        <v>#N/A</v>
      </c>
      <c r="AL354" s="175" t="e">
        <f t="shared" si="107"/>
        <v>#N/A</v>
      </c>
      <c r="AM354" s="175" t="e">
        <f t="shared" si="105"/>
        <v>#N/A</v>
      </c>
    </row>
    <row r="355" spans="19:39" x14ac:dyDescent="0.25">
      <c r="S355" s="189" t="e">
        <f t="shared" si="90"/>
        <v>#N/A</v>
      </c>
      <c r="T355" s="185" t="e">
        <f t="shared" si="91"/>
        <v>#N/A</v>
      </c>
      <c r="U355" s="185" t="e">
        <f t="shared" si="92"/>
        <v>#N/A</v>
      </c>
      <c r="V355" s="189" t="e">
        <f t="shared" si="93"/>
        <v>#N/A</v>
      </c>
      <c r="W355" s="185" t="e">
        <f t="shared" si="94"/>
        <v>#N/A</v>
      </c>
      <c r="X355" s="16" t="e">
        <f t="shared" si="95"/>
        <v>#N/A</v>
      </c>
      <c r="Y355" s="189" t="e">
        <f t="shared" si="96"/>
        <v>#N/A</v>
      </c>
      <c r="AA355" s="59"/>
      <c r="AB355" s="189" t="e">
        <f t="shared" si="97"/>
        <v>#N/A</v>
      </c>
      <c r="AD355" s="185" t="e">
        <f t="shared" si="98"/>
        <v>#N/A</v>
      </c>
      <c r="AE355" s="16" t="e">
        <f t="shared" si="99"/>
        <v>#N/A</v>
      </c>
      <c r="AF355" s="16" t="e">
        <f t="shared" si="100"/>
        <v>#N/A</v>
      </c>
      <c r="AG355" s="16" t="e">
        <f t="shared" si="101"/>
        <v>#N/A</v>
      </c>
      <c r="AH355" s="175" t="e">
        <f t="shared" si="102"/>
        <v>#N/A</v>
      </c>
      <c r="AI355" s="175" t="e">
        <f t="shared" si="106"/>
        <v>#N/A</v>
      </c>
      <c r="AJ355" s="175" t="e">
        <f t="shared" si="104"/>
        <v>#N/A</v>
      </c>
      <c r="AK355" s="175" t="e">
        <f t="shared" si="103"/>
        <v>#N/A</v>
      </c>
      <c r="AL355" s="175" t="e">
        <f t="shared" si="107"/>
        <v>#N/A</v>
      </c>
      <c r="AM355" s="175" t="e">
        <f t="shared" si="105"/>
        <v>#N/A</v>
      </c>
    </row>
    <row r="356" spans="19:39" x14ac:dyDescent="0.25">
      <c r="S356" s="189" t="e">
        <f t="shared" si="90"/>
        <v>#N/A</v>
      </c>
      <c r="T356" s="185" t="e">
        <f t="shared" si="91"/>
        <v>#N/A</v>
      </c>
      <c r="U356" s="185" t="e">
        <f t="shared" si="92"/>
        <v>#N/A</v>
      </c>
      <c r="V356" s="189" t="e">
        <f t="shared" si="93"/>
        <v>#N/A</v>
      </c>
      <c r="W356" s="185" t="e">
        <f t="shared" si="94"/>
        <v>#N/A</v>
      </c>
      <c r="X356" s="16" t="e">
        <f t="shared" si="95"/>
        <v>#N/A</v>
      </c>
      <c r="Y356" s="189" t="e">
        <f t="shared" si="96"/>
        <v>#N/A</v>
      </c>
      <c r="AA356" s="59"/>
      <c r="AB356" s="189" t="e">
        <f t="shared" si="97"/>
        <v>#N/A</v>
      </c>
      <c r="AD356" s="185" t="e">
        <f t="shared" si="98"/>
        <v>#N/A</v>
      </c>
      <c r="AE356" s="16" t="e">
        <f t="shared" si="99"/>
        <v>#N/A</v>
      </c>
      <c r="AF356" s="16" t="e">
        <f t="shared" si="100"/>
        <v>#N/A</v>
      </c>
      <c r="AG356" s="16" t="e">
        <f t="shared" si="101"/>
        <v>#N/A</v>
      </c>
      <c r="AH356" s="175" t="e">
        <f t="shared" si="102"/>
        <v>#N/A</v>
      </c>
      <c r="AI356" s="175" t="e">
        <f t="shared" si="106"/>
        <v>#N/A</v>
      </c>
      <c r="AJ356" s="175" t="e">
        <f t="shared" si="104"/>
        <v>#N/A</v>
      </c>
      <c r="AK356" s="175" t="e">
        <f t="shared" si="103"/>
        <v>#N/A</v>
      </c>
      <c r="AL356" s="175" t="e">
        <f t="shared" si="107"/>
        <v>#N/A</v>
      </c>
      <c r="AM356" s="175" t="e">
        <f t="shared" si="105"/>
        <v>#N/A</v>
      </c>
    </row>
    <row r="357" spans="19:39" x14ac:dyDescent="0.25">
      <c r="S357" s="189" t="e">
        <f t="shared" si="90"/>
        <v>#N/A</v>
      </c>
      <c r="T357" s="185" t="e">
        <f t="shared" si="91"/>
        <v>#N/A</v>
      </c>
      <c r="U357" s="185" t="e">
        <f t="shared" si="92"/>
        <v>#N/A</v>
      </c>
      <c r="V357" s="189" t="e">
        <f t="shared" si="93"/>
        <v>#N/A</v>
      </c>
      <c r="W357" s="185" t="e">
        <f t="shared" si="94"/>
        <v>#N/A</v>
      </c>
      <c r="X357" s="16" t="e">
        <f t="shared" si="95"/>
        <v>#N/A</v>
      </c>
      <c r="Y357" s="189" t="e">
        <f t="shared" si="96"/>
        <v>#N/A</v>
      </c>
      <c r="AA357" s="59"/>
      <c r="AB357" s="189" t="e">
        <f t="shared" si="97"/>
        <v>#N/A</v>
      </c>
      <c r="AD357" s="185" t="e">
        <f t="shared" si="98"/>
        <v>#N/A</v>
      </c>
      <c r="AE357" s="16" t="e">
        <f t="shared" si="99"/>
        <v>#N/A</v>
      </c>
      <c r="AF357" s="16" t="e">
        <f t="shared" si="100"/>
        <v>#N/A</v>
      </c>
      <c r="AG357" s="16" t="e">
        <f t="shared" si="101"/>
        <v>#N/A</v>
      </c>
      <c r="AH357" s="175" t="e">
        <f t="shared" si="102"/>
        <v>#N/A</v>
      </c>
      <c r="AI357" s="175" t="e">
        <f t="shared" si="106"/>
        <v>#N/A</v>
      </c>
      <c r="AJ357" s="175" t="e">
        <f t="shared" si="104"/>
        <v>#N/A</v>
      </c>
      <c r="AK357" s="175" t="e">
        <f t="shared" si="103"/>
        <v>#N/A</v>
      </c>
      <c r="AL357" s="175" t="e">
        <f t="shared" si="107"/>
        <v>#N/A</v>
      </c>
      <c r="AM357" s="175" t="e">
        <f t="shared" si="105"/>
        <v>#N/A</v>
      </c>
    </row>
    <row r="358" spans="19:39" x14ac:dyDescent="0.25">
      <c r="S358" s="189" t="e">
        <f t="shared" si="90"/>
        <v>#N/A</v>
      </c>
      <c r="T358" s="185" t="e">
        <f t="shared" si="91"/>
        <v>#N/A</v>
      </c>
      <c r="U358" s="185" t="e">
        <f t="shared" si="92"/>
        <v>#N/A</v>
      </c>
      <c r="V358" s="189" t="e">
        <f t="shared" si="93"/>
        <v>#N/A</v>
      </c>
      <c r="W358" s="185" t="e">
        <f t="shared" si="94"/>
        <v>#N/A</v>
      </c>
      <c r="X358" s="16" t="e">
        <f t="shared" si="95"/>
        <v>#N/A</v>
      </c>
      <c r="Y358" s="189" t="e">
        <f t="shared" si="96"/>
        <v>#N/A</v>
      </c>
      <c r="AA358" s="59"/>
      <c r="AB358" s="189" t="e">
        <f t="shared" si="97"/>
        <v>#N/A</v>
      </c>
      <c r="AD358" s="185" t="e">
        <f t="shared" si="98"/>
        <v>#N/A</v>
      </c>
      <c r="AE358" s="16" t="e">
        <f t="shared" si="99"/>
        <v>#N/A</v>
      </c>
      <c r="AF358" s="16" t="e">
        <f t="shared" si="100"/>
        <v>#N/A</v>
      </c>
      <c r="AG358" s="16" t="e">
        <f t="shared" si="101"/>
        <v>#N/A</v>
      </c>
      <c r="AH358" s="175" t="e">
        <f t="shared" si="102"/>
        <v>#N/A</v>
      </c>
      <c r="AI358" s="175" t="e">
        <f t="shared" si="106"/>
        <v>#N/A</v>
      </c>
      <c r="AJ358" s="175" t="e">
        <f t="shared" si="104"/>
        <v>#N/A</v>
      </c>
      <c r="AK358" s="175" t="e">
        <f t="shared" si="103"/>
        <v>#N/A</v>
      </c>
      <c r="AL358" s="175" t="e">
        <f t="shared" si="107"/>
        <v>#N/A</v>
      </c>
      <c r="AM358" s="175" t="e">
        <f t="shared" si="105"/>
        <v>#N/A</v>
      </c>
    </row>
    <row r="359" spans="19:39" x14ac:dyDescent="0.25">
      <c r="S359" s="189" t="e">
        <f t="shared" si="90"/>
        <v>#N/A</v>
      </c>
      <c r="T359" s="185" t="e">
        <f t="shared" si="91"/>
        <v>#N/A</v>
      </c>
      <c r="U359" s="185" t="e">
        <f t="shared" si="92"/>
        <v>#N/A</v>
      </c>
      <c r="V359" s="189" t="e">
        <f t="shared" si="93"/>
        <v>#N/A</v>
      </c>
      <c r="W359" s="185" t="e">
        <f t="shared" si="94"/>
        <v>#N/A</v>
      </c>
      <c r="X359" s="16" t="e">
        <f t="shared" si="95"/>
        <v>#N/A</v>
      </c>
      <c r="Y359" s="189" t="e">
        <f t="shared" si="96"/>
        <v>#N/A</v>
      </c>
      <c r="AA359" s="59"/>
      <c r="AB359" s="189" t="e">
        <f t="shared" si="97"/>
        <v>#N/A</v>
      </c>
      <c r="AD359" s="185" t="e">
        <f t="shared" si="98"/>
        <v>#N/A</v>
      </c>
      <c r="AE359" s="16" t="e">
        <f t="shared" si="99"/>
        <v>#N/A</v>
      </c>
      <c r="AF359" s="16" t="e">
        <f t="shared" si="100"/>
        <v>#N/A</v>
      </c>
      <c r="AG359" s="16" t="e">
        <f t="shared" si="101"/>
        <v>#N/A</v>
      </c>
      <c r="AH359" s="175" t="e">
        <f t="shared" si="102"/>
        <v>#N/A</v>
      </c>
      <c r="AI359" s="175" t="e">
        <f t="shared" si="106"/>
        <v>#N/A</v>
      </c>
      <c r="AJ359" s="175" t="e">
        <f t="shared" si="104"/>
        <v>#N/A</v>
      </c>
      <c r="AK359" s="175" t="e">
        <f t="shared" si="103"/>
        <v>#N/A</v>
      </c>
      <c r="AL359" s="175" t="e">
        <f t="shared" si="107"/>
        <v>#N/A</v>
      </c>
      <c r="AM359" s="175" t="e">
        <f t="shared" si="105"/>
        <v>#N/A</v>
      </c>
    </row>
    <row r="360" spans="19:39" x14ac:dyDescent="0.25">
      <c r="S360" s="189" t="e">
        <f t="shared" si="90"/>
        <v>#N/A</v>
      </c>
      <c r="T360" s="185" t="e">
        <f t="shared" si="91"/>
        <v>#N/A</v>
      </c>
      <c r="U360" s="185" t="e">
        <f t="shared" si="92"/>
        <v>#N/A</v>
      </c>
      <c r="V360" s="189" t="e">
        <f t="shared" si="93"/>
        <v>#N/A</v>
      </c>
      <c r="W360" s="185" t="e">
        <f t="shared" si="94"/>
        <v>#N/A</v>
      </c>
      <c r="X360" s="16" t="e">
        <f t="shared" si="95"/>
        <v>#N/A</v>
      </c>
      <c r="Y360" s="189" t="e">
        <f t="shared" si="96"/>
        <v>#N/A</v>
      </c>
      <c r="AA360" s="59"/>
      <c r="AB360" s="189" t="e">
        <f t="shared" si="97"/>
        <v>#N/A</v>
      </c>
      <c r="AD360" s="185" t="e">
        <f t="shared" si="98"/>
        <v>#N/A</v>
      </c>
      <c r="AE360" s="16" t="e">
        <f t="shared" si="99"/>
        <v>#N/A</v>
      </c>
      <c r="AF360" s="16" t="e">
        <f t="shared" si="100"/>
        <v>#N/A</v>
      </c>
      <c r="AG360" s="16" t="e">
        <f t="shared" si="101"/>
        <v>#N/A</v>
      </c>
      <c r="AH360" s="175" t="e">
        <f t="shared" si="102"/>
        <v>#N/A</v>
      </c>
      <c r="AI360" s="175" t="e">
        <f t="shared" si="106"/>
        <v>#N/A</v>
      </c>
      <c r="AJ360" s="175" t="e">
        <f t="shared" si="104"/>
        <v>#N/A</v>
      </c>
      <c r="AK360" s="175" t="e">
        <f t="shared" si="103"/>
        <v>#N/A</v>
      </c>
      <c r="AL360" s="175" t="e">
        <f t="shared" si="107"/>
        <v>#N/A</v>
      </c>
      <c r="AM360" s="175" t="e">
        <f t="shared" si="105"/>
        <v>#N/A</v>
      </c>
    </row>
    <row r="361" spans="19:39" x14ac:dyDescent="0.25">
      <c r="S361" s="189" t="e">
        <f t="shared" si="90"/>
        <v>#N/A</v>
      </c>
      <c r="T361" s="185" t="e">
        <f t="shared" si="91"/>
        <v>#N/A</v>
      </c>
      <c r="U361" s="185" t="e">
        <f t="shared" si="92"/>
        <v>#N/A</v>
      </c>
      <c r="V361" s="189" t="e">
        <f t="shared" si="93"/>
        <v>#N/A</v>
      </c>
      <c r="W361" s="185" t="e">
        <f t="shared" si="94"/>
        <v>#N/A</v>
      </c>
      <c r="X361" s="16" t="e">
        <f t="shared" si="95"/>
        <v>#N/A</v>
      </c>
      <c r="Y361" s="189" t="e">
        <f t="shared" si="96"/>
        <v>#N/A</v>
      </c>
      <c r="AA361" s="59"/>
      <c r="AB361" s="189" t="e">
        <f t="shared" si="97"/>
        <v>#N/A</v>
      </c>
      <c r="AD361" s="185" t="e">
        <f t="shared" si="98"/>
        <v>#N/A</v>
      </c>
      <c r="AE361" s="16" t="e">
        <f t="shared" si="99"/>
        <v>#N/A</v>
      </c>
      <c r="AF361" s="16" t="e">
        <f t="shared" si="100"/>
        <v>#N/A</v>
      </c>
      <c r="AG361" s="16" t="e">
        <f t="shared" si="101"/>
        <v>#N/A</v>
      </c>
      <c r="AH361" s="175" t="e">
        <f t="shared" si="102"/>
        <v>#N/A</v>
      </c>
      <c r="AI361" s="175" t="e">
        <f t="shared" si="106"/>
        <v>#N/A</v>
      </c>
      <c r="AJ361" s="175" t="e">
        <f t="shared" si="104"/>
        <v>#N/A</v>
      </c>
      <c r="AK361" s="175" t="e">
        <f t="shared" si="103"/>
        <v>#N/A</v>
      </c>
      <c r="AL361" s="175" t="e">
        <f t="shared" si="107"/>
        <v>#N/A</v>
      </c>
      <c r="AM361" s="175" t="e">
        <f t="shared" si="105"/>
        <v>#N/A</v>
      </c>
    </row>
    <row r="362" spans="19:39" x14ac:dyDescent="0.25">
      <c r="S362" s="189" t="e">
        <f t="shared" si="90"/>
        <v>#N/A</v>
      </c>
      <c r="T362" s="185" t="e">
        <f t="shared" si="91"/>
        <v>#N/A</v>
      </c>
      <c r="U362" s="185" t="e">
        <f t="shared" si="92"/>
        <v>#N/A</v>
      </c>
      <c r="V362" s="189" t="e">
        <f t="shared" si="93"/>
        <v>#N/A</v>
      </c>
      <c r="W362" s="185" t="e">
        <f t="shared" si="94"/>
        <v>#N/A</v>
      </c>
      <c r="X362" s="16" t="e">
        <f t="shared" si="95"/>
        <v>#N/A</v>
      </c>
      <c r="Y362" s="189" t="e">
        <f t="shared" si="96"/>
        <v>#N/A</v>
      </c>
      <c r="AA362" s="59"/>
      <c r="AB362" s="189" t="e">
        <f t="shared" si="97"/>
        <v>#N/A</v>
      </c>
      <c r="AD362" s="185" t="e">
        <f t="shared" si="98"/>
        <v>#N/A</v>
      </c>
      <c r="AE362" s="16" t="e">
        <f t="shared" si="99"/>
        <v>#N/A</v>
      </c>
      <c r="AF362" s="16" t="e">
        <f t="shared" si="100"/>
        <v>#N/A</v>
      </c>
      <c r="AG362" s="16" t="e">
        <f t="shared" si="101"/>
        <v>#N/A</v>
      </c>
      <c r="AH362" s="175" t="e">
        <f t="shared" si="102"/>
        <v>#N/A</v>
      </c>
      <c r="AI362" s="175" t="e">
        <f t="shared" si="106"/>
        <v>#N/A</v>
      </c>
      <c r="AJ362" s="175" t="e">
        <f t="shared" si="104"/>
        <v>#N/A</v>
      </c>
      <c r="AK362" s="175" t="e">
        <f t="shared" si="103"/>
        <v>#N/A</v>
      </c>
      <c r="AL362" s="175" t="e">
        <f t="shared" si="107"/>
        <v>#N/A</v>
      </c>
      <c r="AM362" s="175" t="e">
        <f t="shared" si="105"/>
        <v>#N/A</v>
      </c>
    </row>
    <row r="363" spans="19:39" x14ac:dyDescent="0.25">
      <c r="S363" s="189" t="e">
        <f t="shared" si="90"/>
        <v>#N/A</v>
      </c>
      <c r="T363" s="185" t="e">
        <f t="shared" si="91"/>
        <v>#N/A</v>
      </c>
      <c r="U363" s="185" t="e">
        <f t="shared" si="92"/>
        <v>#N/A</v>
      </c>
      <c r="V363" s="189" t="e">
        <f t="shared" si="93"/>
        <v>#N/A</v>
      </c>
      <c r="W363" s="185" t="e">
        <f t="shared" si="94"/>
        <v>#N/A</v>
      </c>
      <c r="X363" s="16" t="e">
        <f t="shared" si="95"/>
        <v>#N/A</v>
      </c>
      <c r="Y363" s="189" t="e">
        <f t="shared" si="96"/>
        <v>#N/A</v>
      </c>
      <c r="AA363" s="59"/>
      <c r="AB363" s="189" t="e">
        <f t="shared" si="97"/>
        <v>#N/A</v>
      </c>
      <c r="AD363" s="185" t="e">
        <f t="shared" si="98"/>
        <v>#N/A</v>
      </c>
      <c r="AE363" s="16" t="e">
        <f t="shared" si="99"/>
        <v>#N/A</v>
      </c>
      <c r="AF363" s="16" t="e">
        <f t="shared" si="100"/>
        <v>#N/A</v>
      </c>
      <c r="AG363" s="16" t="e">
        <f t="shared" si="101"/>
        <v>#N/A</v>
      </c>
      <c r="AH363" s="175" t="e">
        <f t="shared" si="102"/>
        <v>#N/A</v>
      </c>
      <c r="AI363" s="175" t="e">
        <f t="shared" si="106"/>
        <v>#N/A</v>
      </c>
      <c r="AJ363" s="175" t="e">
        <f t="shared" si="104"/>
        <v>#N/A</v>
      </c>
      <c r="AK363" s="175" t="e">
        <f t="shared" si="103"/>
        <v>#N/A</v>
      </c>
      <c r="AL363" s="175" t="e">
        <f t="shared" si="107"/>
        <v>#N/A</v>
      </c>
      <c r="AM363" s="175" t="e">
        <f t="shared" si="105"/>
        <v>#N/A</v>
      </c>
    </row>
    <row r="364" spans="19:39" x14ac:dyDescent="0.25">
      <c r="S364" s="189" t="e">
        <f t="shared" si="90"/>
        <v>#N/A</v>
      </c>
      <c r="T364" s="185" t="e">
        <f t="shared" si="91"/>
        <v>#N/A</v>
      </c>
      <c r="U364" s="185" t="e">
        <f t="shared" si="92"/>
        <v>#N/A</v>
      </c>
      <c r="V364" s="189" t="e">
        <f t="shared" si="93"/>
        <v>#N/A</v>
      </c>
      <c r="W364" s="185" t="e">
        <f t="shared" si="94"/>
        <v>#N/A</v>
      </c>
      <c r="X364" s="16" t="e">
        <f t="shared" si="95"/>
        <v>#N/A</v>
      </c>
      <c r="Y364" s="189" t="e">
        <f t="shared" si="96"/>
        <v>#N/A</v>
      </c>
      <c r="AA364" s="59"/>
      <c r="AB364" s="189" t="e">
        <f t="shared" si="97"/>
        <v>#N/A</v>
      </c>
      <c r="AD364" s="185" t="e">
        <f t="shared" si="98"/>
        <v>#N/A</v>
      </c>
      <c r="AE364" s="16" t="e">
        <f t="shared" si="99"/>
        <v>#N/A</v>
      </c>
      <c r="AF364" s="16" t="e">
        <f t="shared" si="100"/>
        <v>#N/A</v>
      </c>
      <c r="AG364" s="16" t="e">
        <f t="shared" si="101"/>
        <v>#N/A</v>
      </c>
      <c r="AH364" s="175" t="e">
        <f t="shared" si="102"/>
        <v>#N/A</v>
      </c>
      <c r="AI364" s="175" t="e">
        <f t="shared" si="106"/>
        <v>#N/A</v>
      </c>
      <c r="AJ364" s="175" t="e">
        <f t="shared" si="104"/>
        <v>#N/A</v>
      </c>
      <c r="AK364" s="175" t="e">
        <f t="shared" si="103"/>
        <v>#N/A</v>
      </c>
      <c r="AL364" s="175" t="e">
        <f t="shared" si="107"/>
        <v>#N/A</v>
      </c>
      <c r="AM364" s="175" t="e">
        <f t="shared" si="105"/>
        <v>#N/A</v>
      </c>
    </row>
    <row r="365" spans="19:39" x14ac:dyDescent="0.25">
      <c r="S365" s="189" t="e">
        <f t="shared" si="90"/>
        <v>#N/A</v>
      </c>
      <c r="T365" s="185" t="e">
        <f t="shared" si="91"/>
        <v>#N/A</v>
      </c>
      <c r="U365" s="185" t="e">
        <f t="shared" si="92"/>
        <v>#N/A</v>
      </c>
      <c r="V365" s="189" t="e">
        <f t="shared" si="93"/>
        <v>#N/A</v>
      </c>
      <c r="W365" s="185" t="e">
        <f t="shared" si="94"/>
        <v>#N/A</v>
      </c>
      <c r="X365" s="16" t="e">
        <f t="shared" si="95"/>
        <v>#N/A</v>
      </c>
      <c r="Y365" s="189" t="e">
        <f t="shared" si="96"/>
        <v>#N/A</v>
      </c>
      <c r="AA365" s="59"/>
      <c r="AB365" s="189" t="e">
        <f t="shared" si="97"/>
        <v>#N/A</v>
      </c>
      <c r="AD365" s="185" t="e">
        <f t="shared" si="98"/>
        <v>#N/A</v>
      </c>
      <c r="AE365" s="16" t="e">
        <f t="shared" si="99"/>
        <v>#N/A</v>
      </c>
      <c r="AF365" s="16" t="e">
        <f t="shared" si="100"/>
        <v>#N/A</v>
      </c>
      <c r="AG365" s="16" t="e">
        <f t="shared" si="101"/>
        <v>#N/A</v>
      </c>
      <c r="AH365" s="175" t="e">
        <f t="shared" si="102"/>
        <v>#N/A</v>
      </c>
      <c r="AI365" s="175" t="e">
        <f t="shared" si="106"/>
        <v>#N/A</v>
      </c>
      <c r="AJ365" s="175" t="e">
        <f t="shared" si="104"/>
        <v>#N/A</v>
      </c>
      <c r="AK365" s="175" t="e">
        <f t="shared" si="103"/>
        <v>#N/A</v>
      </c>
      <c r="AL365" s="175" t="e">
        <f t="shared" si="107"/>
        <v>#N/A</v>
      </c>
      <c r="AM365" s="175" t="e">
        <f t="shared" si="105"/>
        <v>#N/A</v>
      </c>
    </row>
    <row r="366" spans="19:39" x14ac:dyDescent="0.25">
      <c r="S366" s="189" t="e">
        <f t="shared" si="90"/>
        <v>#N/A</v>
      </c>
      <c r="T366" s="185" t="e">
        <f t="shared" si="91"/>
        <v>#N/A</v>
      </c>
      <c r="U366" s="185" t="e">
        <f t="shared" si="92"/>
        <v>#N/A</v>
      </c>
      <c r="V366" s="189" t="e">
        <f t="shared" si="93"/>
        <v>#N/A</v>
      </c>
      <c r="W366" s="185" t="e">
        <f t="shared" si="94"/>
        <v>#N/A</v>
      </c>
      <c r="X366" s="16" t="e">
        <f t="shared" si="95"/>
        <v>#N/A</v>
      </c>
      <c r="Y366" s="189" t="e">
        <f t="shared" si="96"/>
        <v>#N/A</v>
      </c>
      <c r="AA366" s="59"/>
      <c r="AB366" s="189" t="e">
        <f t="shared" si="97"/>
        <v>#N/A</v>
      </c>
      <c r="AD366" s="185" t="e">
        <f t="shared" si="98"/>
        <v>#N/A</v>
      </c>
      <c r="AE366" s="16" t="e">
        <f t="shared" si="99"/>
        <v>#N/A</v>
      </c>
      <c r="AF366" s="16" t="e">
        <f t="shared" si="100"/>
        <v>#N/A</v>
      </c>
      <c r="AG366" s="16" t="e">
        <f t="shared" si="101"/>
        <v>#N/A</v>
      </c>
      <c r="AH366" s="175" t="e">
        <f t="shared" si="102"/>
        <v>#N/A</v>
      </c>
      <c r="AI366" s="175" t="e">
        <f t="shared" si="106"/>
        <v>#N/A</v>
      </c>
      <c r="AJ366" s="175" t="e">
        <f t="shared" si="104"/>
        <v>#N/A</v>
      </c>
      <c r="AK366" s="175" t="e">
        <f t="shared" si="103"/>
        <v>#N/A</v>
      </c>
      <c r="AL366" s="175" t="e">
        <f t="shared" si="107"/>
        <v>#N/A</v>
      </c>
      <c r="AM366" s="175" t="e">
        <f t="shared" si="105"/>
        <v>#N/A</v>
      </c>
    </row>
    <row r="367" spans="19:39" x14ac:dyDescent="0.25">
      <c r="S367" s="189" t="e">
        <f t="shared" si="90"/>
        <v>#N/A</v>
      </c>
      <c r="T367" s="185" t="e">
        <f t="shared" si="91"/>
        <v>#N/A</v>
      </c>
      <c r="U367" s="185" t="e">
        <f t="shared" si="92"/>
        <v>#N/A</v>
      </c>
      <c r="V367" s="189" t="e">
        <f t="shared" si="93"/>
        <v>#N/A</v>
      </c>
      <c r="W367" s="185" t="e">
        <f t="shared" si="94"/>
        <v>#N/A</v>
      </c>
      <c r="X367" s="16" t="e">
        <f t="shared" si="95"/>
        <v>#N/A</v>
      </c>
      <c r="Y367" s="189" t="e">
        <f t="shared" si="96"/>
        <v>#N/A</v>
      </c>
      <c r="AA367" s="59"/>
      <c r="AB367" s="189" t="e">
        <f t="shared" si="97"/>
        <v>#N/A</v>
      </c>
      <c r="AD367" s="185" t="e">
        <f t="shared" si="98"/>
        <v>#N/A</v>
      </c>
      <c r="AE367" s="16" t="e">
        <f t="shared" si="99"/>
        <v>#N/A</v>
      </c>
      <c r="AF367" s="16" t="e">
        <f t="shared" si="100"/>
        <v>#N/A</v>
      </c>
      <c r="AG367" s="16" t="e">
        <f t="shared" si="101"/>
        <v>#N/A</v>
      </c>
      <c r="AH367" s="175" t="e">
        <f t="shared" si="102"/>
        <v>#N/A</v>
      </c>
      <c r="AI367" s="175" t="e">
        <f t="shared" si="106"/>
        <v>#N/A</v>
      </c>
      <c r="AJ367" s="175" t="e">
        <f t="shared" si="104"/>
        <v>#N/A</v>
      </c>
      <c r="AK367" s="175" t="e">
        <f t="shared" si="103"/>
        <v>#N/A</v>
      </c>
      <c r="AL367" s="175" t="e">
        <f t="shared" si="107"/>
        <v>#N/A</v>
      </c>
      <c r="AM367" s="175" t="e">
        <f t="shared" si="105"/>
        <v>#N/A</v>
      </c>
    </row>
    <row r="368" spans="19:39" x14ac:dyDescent="0.25">
      <c r="S368" s="189" t="e">
        <f t="shared" si="90"/>
        <v>#N/A</v>
      </c>
      <c r="T368" s="185" t="e">
        <f t="shared" si="91"/>
        <v>#N/A</v>
      </c>
      <c r="U368" s="185" t="e">
        <f t="shared" si="92"/>
        <v>#N/A</v>
      </c>
      <c r="V368" s="189" t="e">
        <f t="shared" si="93"/>
        <v>#N/A</v>
      </c>
      <c r="W368" s="185" t="e">
        <f t="shared" si="94"/>
        <v>#N/A</v>
      </c>
      <c r="X368" s="16" t="e">
        <f t="shared" si="95"/>
        <v>#N/A</v>
      </c>
      <c r="Y368" s="189" t="e">
        <f t="shared" si="96"/>
        <v>#N/A</v>
      </c>
      <c r="AA368" s="59"/>
      <c r="AB368" s="189" t="e">
        <f t="shared" si="97"/>
        <v>#N/A</v>
      </c>
      <c r="AD368" s="185" t="e">
        <f t="shared" si="98"/>
        <v>#N/A</v>
      </c>
      <c r="AE368" s="16" t="e">
        <f t="shared" si="99"/>
        <v>#N/A</v>
      </c>
      <c r="AF368" s="16" t="e">
        <f t="shared" si="100"/>
        <v>#N/A</v>
      </c>
      <c r="AG368" s="16" t="e">
        <f t="shared" si="101"/>
        <v>#N/A</v>
      </c>
      <c r="AH368" s="175" t="e">
        <f t="shared" si="102"/>
        <v>#N/A</v>
      </c>
      <c r="AI368" s="175" t="e">
        <f t="shared" si="106"/>
        <v>#N/A</v>
      </c>
      <c r="AJ368" s="175" t="e">
        <f t="shared" si="104"/>
        <v>#N/A</v>
      </c>
      <c r="AK368" s="175" t="e">
        <f t="shared" si="103"/>
        <v>#N/A</v>
      </c>
      <c r="AL368" s="175" t="e">
        <f t="shared" si="107"/>
        <v>#N/A</v>
      </c>
      <c r="AM368" s="175" t="e">
        <f t="shared" si="105"/>
        <v>#N/A</v>
      </c>
    </row>
    <row r="369" spans="19:39" x14ac:dyDescent="0.25">
      <c r="S369" s="189" t="e">
        <f t="shared" si="90"/>
        <v>#N/A</v>
      </c>
      <c r="T369" s="185" t="e">
        <f t="shared" si="91"/>
        <v>#N/A</v>
      </c>
      <c r="U369" s="185" t="e">
        <f t="shared" si="92"/>
        <v>#N/A</v>
      </c>
      <c r="V369" s="189" t="e">
        <f t="shared" si="93"/>
        <v>#N/A</v>
      </c>
      <c r="W369" s="185" t="e">
        <f t="shared" si="94"/>
        <v>#N/A</v>
      </c>
      <c r="X369" s="16" t="e">
        <f t="shared" si="95"/>
        <v>#N/A</v>
      </c>
      <c r="Y369" s="189" t="e">
        <f t="shared" si="96"/>
        <v>#N/A</v>
      </c>
      <c r="AA369" s="59"/>
      <c r="AB369" s="189" t="e">
        <f t="shared" si="97"/>
        <v>#N/A</v>
      </c>
      <c r="AD369" s="185" t="e">
        <f t="shared" si="98"/>
        <v>#N/A</v>
      </c>
      <c r="AE369" s="16" t="e">
        <f t="shared" si="99"/>
        <v>#N/A</v>
      </c>
      <c r="AF369" s="16" t="e">
        <f t="shared" si="100"/>
        <v>#N/A</v>
      </c>
      <c r="AG369" s="16" t="e">
        <f t="shared" si="101"/>
        <v>#N/A</v>
      </c>
      <c r="AH369" s="175" t="e">
        <f t="shared" si="102"/>
        <v>#N/A</v>
      </c>
      <c r="AI369" s="175" t="e">
        <f t="shared" si="106"/>
        <v>#N/A</v>
      </c>
      <c r="AJ369" s="175" t="e">
        <f t="shared" si="104"/>
        <v>#N/A</v>
      </c>
      <c r="AK369" s="175" t="e">
        <f t="shared" si="103"/>
        <v>#N/A</v>
      </c>
      <c r="AL369" s="175" t="e">
        <f t="shared" si="107"/>
        <v>#N/A</v>
      </c>
      <c r="AM369" s="175" t="e">
        <f t="shared" si="105"/>
        <v>#N/A</v>
      </c>
    </row>
    <row r="370" spans="19:39" x14ac:dyDescent="0.25">
      <c r="S370" s="189" t="e">
        <f t="shared" si="90"/>
        <v>#N/A</v>
      </c>
      <c r="T370" s="185" t="e">
        <f t="shared" si="91"/>
        <v>#N/A</v>
      </c>
      <c r="U370" s="185" t="e">
        <f t="shared" si="92"/>
        <v>#N/A</v>
      </c>
      <c r="V370" s="189" t="e">
        <f t="shared" si="93"/>
        <v>#N/A</v>
      </c>
      <c r="W370" s="185" t="e">
        <f t="shared" si="94"/>
        <v>#N/A</v>
      </c>
      <c r="X370" s="16" t="e">
        <f t="shared" si="95"/>
        <v>#N/A</v>
      </c>
      <c r="Y370" s="189" t="e">
        <f t="shared" si="96"/>
        <v>#N/A</v>
      </c>
      <c r="AA370" s="59"/>
      <c r="AB370" s="189" t="e">
        <f t="shared" si="97"/>
        <v>#N/A</v>
      </c>
      <c r="AD370" s="185" t="e">
        <f t="shared" si="98"/>
        <v>#N/A</v>
      </c>
      <c r="AE370" s="16" t="e">
        <f t="shared" si="99"/>
        <v>#N/A</v>
      </c>
      <c r="AF370" s="16" t="e">
        <f t="shared" si="100"/>
        <v>#N/A</v>
      </c>
      <c r="AG370" s="16" t="e">
        <f t="shared" si="101"/>
        <v>#N/A</v>
      </c>
      <c r="AH370" s="175" t="e">
        <f t="shared" si="102"/>
        <v>#N/A</v>
      </c>
      <c r="AI370" s="175" t="e">
        <f t="shared" si="106"/>
        <v>#N/A</v>
      </c>
      <c r="AJ370" s="175" t="e">
        <f t="shared" si="104"/>
        <v>#N/A</v>
      </c>
      <c r="AK370" s="175" t="e">
        <f t="shared" si="103"/>
        <v>#N/A</v>
      </c>
      <c r="AL370" s="175" t="e">
        <f t="shared" si="107"/>
        <v>#N/A</v>
      </c>
      <c r="AM370" s="175" t="e">
        <f t="shared" si="105"/>
        <v>#N/A</v>
      </c>
    </row>
    <row r="371" spans="19:39" x14ac:dyDescent="0.25">
      <c r="S371" s="189" t="e">
        <f t="shared" si="90"/>
        <v>#N/A</v>
      </c>
      <c r="T371" s="185" t="e">
        <f t="shared" si="91"/>
        <v>#N/A</v>
      </c>
      <c r="U371" s="185" t="e">
        <f t="shared" si="92"/>
        <v>#N/A</v>
      </c>
      <c r="V371" s="189" t="e">
        <f t="shared" si="93"/>
        <v>#N/A</v>
      </c>
      <c r="W371" s="185" t="e">
        <f t="shared" si="94"/>
        <v>#N/A</v>
      </c>
      <c r="X371" s="16" t="e">
        <f t="shared" si="95"/>
        <v>#N/A</v>
      </c>
      <c r="Y371" s="189" t="e">
        <f t="shared" si="96"/>
        <v>#N/A</v>
      </c>
      <c r="AA371" s="59"/>
      <c r="AB371" s="189" t="e">
        <f t="shared" si="97"/>
        <v>#N/A</v>
      </c>
      <c r="AD371" s="185" t="e">
        <f t="shared" si="98"/>
        <v>#N/A</v>
      </c>
      <c r="AE371" s="16" t="e">
        <f t="shared" si="99"/>
        <v>#N/A</v>
      </c>
      <c r="AF371" s="16" t="e">
        <f t="shared" si="100"/>
        <v>#N/A</v>
      </c>
      <c r="AG371" s="16" t="e">
        <f t="shared" si="101"/>
        <v>#N/A</v>
      </c>
      <c r="AH371" s="175" t="e">
        <f t="shared" si="102"/>
        <v>#N/A</v>
      </c>
      <c r="AI371" s="175" t="e">
        <f t="shared" si="106"/>
        <v>#N/A</v>
      </c>
      <c r="AJ371" s="175" t="e">
        <f t="shared" si="104"/>
        <v>#N/A</v>
      </c>
      <c r="AK371" s="175" t="e">
        <f t="shared" si="103"/>
        <v>#N/A</v>
      </c>
      <c r="AL371" s="175" t="e">
        <f t="shared" si="107"/>
        <v>#N/A</v>
      </c>
      <c r="AM371" s="175" t="e">
        <f t="shared" si="105"/>
        <v>#N/A</v>
      </c>
    </row>
    <row r="372" spans="19:39" x14ac:dyDescent="0.25">
      <c r="S372" s="189" t="e">
        <f t="shared" si="90"/>
        <v>#N/A</v>
      </c>
      <c r="T372" s="185" t="e">
        <f t="shared" si="91"/>
        <v>#N/A</v>
      </c>
      <c r="U372" s="185" t="e">
        <f t="shared" si="92"/>
        <v>#N/A</v>
      </c>
      <c r="V372" s="189" t="e">
        <f t="shared" si="93"/>
        <v>#N/A</v>
      </c>
      <c r="W372" s="185" t="e">
        <f t="shared" si="94"/>
        <v>#N/A</v>
      </c>
      <c r="X372" s="16" t="e">
        <f t="shared" si="95"/>
        <v>#N/A</v>
      </c>
      <c r="Y372" s="189" t="e">
        <f t="shared" si="96"/>
        <v>#N/A</v>
      </c>
      <c r="AA372" s="59"/>
      <c r="AB372" s="189" t="e">
        <f t="shared" si="97"/>
        <v>#N/A</v>
      </c>
      <c r="AD372" s="185" t="e">
        <f t="shared" si="98"/>
        <v>#N/A</v>
      </c>
      <c r="AE372" s="16" t="e">
        <f t="shared" si="99"/>
        <v>#N/A</v>
      </c>
      <c r="AF372" s="16" t="e">
        <f t="shared" si="100"/>
        <v>#N/A</v>
      </c>
      <c r="AG372" s="16" t="e">
        <f t="shared" si="101"/>
        <v>#N/A</v>
      </c>
      <c r="AH372" s="175" t="e">
        <f t="shared" si="102"/>
        <v>#N/A</v>
      </c>
      <c r="AI372" s="175" t="e">
        <f t="shared" si="106"/>
        <v>#N/A</v>
      </c>
      <c r="AJ372" s="175" t="e">
        <f t="shared" si="104"/>
        <v>#N/A</v>
      </c>
      <c r="AK372" s="175" t="e">
        <f t="shared" si="103"/>
        <v>#N/A</v>
      </c>
      <c r="AL372" s="175" t="e">
        <f t="shared" si="107"/>
        <v>#N/A</v>
      </c>
      <c r="AM372" s="175" t="e">
        <f t="shared" si="105"/>
        <v>#N/A</v>
      </c>
    </row>
    <row r="373" spans="19:39" x14ac:dyDescent="0.25">
      <c r="S373" s="189" t="e">
        <f t="shared" si="90"/>
        <v>#N/A</v>
      </c>
      <c r="T373" s="185" t="e">
        <f t="shared" si="91"/>
        <v>#N/A</v>
      </c>
      <c r="U373" s="185" t="e">
        <f t="shared" si="92"/>
        <v>#N/A</v>
      </c>
      <c r="V373" s="189" t="e">
        <f t="shared" si="93"/>
        <v>#N/A</v>
      </c>
      <c r="W373" s="185" t="e">
        <f t="shared" si="94"/>
        <v>#N/A</v>
      </c>
      <c r="X373" s="16" t="e">
        <f t="shared" si="95"/>
        <v>#N/A</v>
      </c>
      <c r="Y373" s="189" t="e">
        <f t="shared" si="96"/>
        <v>#N/A</v>
      </c>
      <c r="AA373" s="59"/>
      <c r="AB373" s="189" t="e">
        <f t="shared" si="97"/>
        <v>#N/A</v>
      </c>
      <c r="AD373" s="185" t="e">
        <f t="shared" si="98"/>
        <v>#N/A</v>
      </c>
      <c r="AE373" s="16" t="e">
        <f t="shared" si="99"/>
        <v>#N/A</v>
      </c>
      <c r="AF373" s="16" t="e">
        <f t="shared" si="100"/>
        <v>#N/A</v>
      </c>
      <c r="AG373" s="16" t="e">
        <f t="shared" si="101"/>
        <v>#N/A</v>
      </c>
      <c r="AH373" s="175" t="e">
        <f t="shared" si="102"/>
        <v>#N/A</v>
      </c>
      <c r="AI373" s="175" t="e">
        <f t="shared" si="106"/>
        <v>#N/A</v>
      </c>
      <c r="AJ373" s="175" t="e">
        <f t="shared" si="104"/>
        <v>#N/A</v>
      </c>
      <c r="AK373" s="175" t="e">
        <f t="shared" si="103"/>
        <v>#N/A</v>
      </c>
      <c r="AL373" s="175" t="e">
        <f t="shared" si="107"/>
        <v>#N/A</v>
      </c>
      <c r="AM373" s="175" t="e">
        <f t="shared" si="105"/>
        <v>#N/A</v>
      </c>
    </row>
    <row r="374" spans="19:39" x14ac:dyDescent="0.25">
      <c r="S374" s="189" t="e">
        <f t="shared" si="90"/>
        <v>#N/A</v>
      </c>
      <c r="T374" s="185" t="e">
        <f t="shared" si="91"/>
        <v>#N/A</v>
      </c>
      <c r="U374" s="185" t="e">
        <f t="shared" si="92"/>
        <v>#N/A</v>
      </c>
      <c r="V374" s="189" t="e">
        <f t="shared" si="93"/>
        <v>#N/A</v>
      </c>
      <c r="W374" s="185" t="e">
        <f t="shared" si="94"/>
        <v>#N/A</v>
      </c>
      <c r="X374" s="16" t="e">
        <f t="shared" si="95"/>
        <v>#N/A</v>
      </c>
      <c r="Y374" s="189" t="e">
        <f t="shared" si="96"/>
        <v>#N/A</v>
      </c>
      <c r="AA374" s="59"/>
      <c r="AB374" s="189" t="e">
        <f t="shared" si="97"/>
        <v>#N/A</v>
      </c>
      <c r="AD374" s="185" t="e">
        <f t="shared" si="98"/>
        <v>#N/A</v>
      </c>
      <c r="AE374" s="16" t="e">
        <f t="shared" si="99"/>
        <v>#N/A</v>
      </c>
      <c r="AF374" s="16" t="e">
        <f t="shared" si="100"/>
        <v>#N/A</v>
      </c>
      <c r="AG374" s="16" t="e">
        <f t="shared" si="101"/>
        <v>#N/A</v>
      </c>
      <c r="AH374" s="175" t="e">
        <f t="shared" si="102"/>
        <v>#N/A</v>
      </c>
      <c r="AI374" s="175" t="e">
        <f t="shared" si="106"/>
        <v>#N/A</v>
      </c>
      <c r="AJ374" s="175" t="e">
        <f t="shared" si="104"/>
        <v>#N/A</v>
      </c>
      <c r="AK374" s="175" t="e">
        <f t="shared" si="103"/>
        <v>#N/A</v>
      </c>
      <c r="AL374" s="175" t="e">
        <f t="shared" si="107"/>
        <v>#N/A</v>
      </c>
      <c r="AM374" s="175" t="e">
        <f t="shared" si="105"/>
        <v>#N/A</v>
      </c>
    </row>
    <row r="375" spans="19:39" x14ac:dyDescent="0.25">
      <c r="S375" s="189" t="e">
        <f t="shared" si="90"/>
        <v>#N/A</v>
      </c>
      <c r="T375" s="185" t="e">
        <f t="shared" si="91"/>
        <v>#N/A</v>
      </c>
      <c r="U375" s="185" t="e">
        <f t="shared" si="92"/>
        <v>#N/A</v>
      </c>
      <c r="V375" s="189" t="e">
        <f t="shared" si="93"/>
        <v>#N/A</v>
      </c>
      <c r="W375" s="185" t="e">
        <f t="shared" si="94"/>
        <v>#N/A</v>
      </c>
      <c r="X375" s="16" t="e">
        <f t="shared" si="95"/>
        <v>#N/A</v>
      </c>
      <c r="Y375" s="189" t="e">
        <f t="shared" si="96"/>
        <v>#N/A</v>
      </c>
      <c r="AA375" s="59"/>
      <c r="AB375" s="189" t="e">
        <f t="shared" si="97"/>
        <v>#N/A</v>
      </c>
      <c r="AD375" s="185" t="e">
        <f t="shared" si="98"/>
        <v>#N/A</v>
      </c>
      <c r="AE375" s="16" t="e">
        <f t="shared" si="99"/>
        <v>#N/A</v>
      </c>
      <c r="AF375" s="16" t="e">
        <f t="shared" si="100"/>
        <v>#N/A</v>
      </c>
      <c r="AG375" s="16" t="e">
        <f t="shared" si="101"/>
        <v>#N/A</v>
      </c>
      <c r="AH375" s="175" t="e">
        <f t="shared" si="102"/>
        <v>#N/A</v>
      </c>
      <c r="AI375" s="175" t="e">
        <f t="shared" si="106"/>
        <v>#N/A</v>
      </c>
      <c r="AJ375" s="175" t="e">
        <f t="shared" si="104"/>
        <v>#N/A</v>
      </c>
      <c r="AK375" s="175" t="e">
        <f t="shared" si="103"/>
        <v>#N/A</v>
      </c>
      <c r="AL375" s="175" t="e">
        <f t="shared" si="107"/>
        <v>#N/A</v>
      </c>
      <c r="AM375" s="175" t="e">
        <f t="shared" si="105"/>
        <v>#N/A</v>
      </c>
    </row>
    <row r="376" spans="19:39" x14ac:dyDescent="0.25">
      <c r="S376" s="189" t="e">
        <f t="shared" si="90"/>
        <v>#N/A</v>
      </c>
      <c r="T376" s="185" t="e">
        <f t="shared" si="91"/>
        <v>#N/A</v>
      </c>
      <c r="U376" s="185" t="e">
        <f t="shared" si="92"/>
        <v>#N/A</v>
      </c>
      <c r="V376" s="189" t="e">
        <f t="shared" si="93"/>
        <v>#N/A</v>
      </c>
      <c r="W376" s="185" t="e">
        <f t="shared" si="94"/>
        <v>#N/A</v>
      </c>
      <c r="X376" s="16" t="e">
        <f t="shared" si="95"/>
        <v>#N/A</v>
      </c>
      <c r="Y376" s="189" t="e">
        <f t="shared" si="96"/>
        <v>#N/A</v>
      </c>
      <c r="AA376" s="59"/>
      <c r="AB376" s="189" t="e">
        <f t="shared" si="97"/>
        <v>#N/A</v>
      </c>
      <c r="AD376" s="185" t="e">
        <f t="shared" si="98"/>
        <v>#N/A</v>
      </c>
      <c r="AE376" s="16" t="e">
        <f t="shared" si="99"/>
        <v>#N/A</v>
      </c>
      <c r="AF376" s="16" t="e">
        <f t="shared" si="100"/>
        <v>#N/A</v>
      </c>
      <c r="AG376" s="16" t="e">
        <f t="shared" si="101"/>
        <v>#N/A</v>
      </c>
      <c r="AH376" s="175" t="e">
        <f t="shared" si="102"/>
        <v>#N/A</v>
      </c>
      <c r="AI376" s="175" t="e">
        <f t="shared" si="106"/>
        <v>#N/A</v>
      </c>
      <c r="AJ376" s="175" t="e">
        <f t="shared" si="104"/>
        <v>#N/A</v>
      </c>
      <c r="AK376" s="175" t="e">
        <f t="shared" si="103"/>
        <v>#N/A</v>
      </c>
      <c r="AL376" s="175" t="e">
        <f t="shared" si="107"/>
        <v>#N/A</v>
      </c>
      <c r="AM376" s="175" t="e">
        <f t="shared" si="105"/>
        <v>#N/A</v>
      </c>
    </row>
    <row r="377" spans="19:39" x14ac:dyDescent="0.25">
      <c r="S377" s="189" t="e">
        <f t="shared" si="90"/>
        <v>#N/A</v>
      </c>
      <c r="T377" s="185" t="e">
        <f t="shared" si="91"/>
        <v>#N/A</v>
      </c>
      <c r="U377" s="185" t="e">
        <f t="shared" si="92"/>
        <v>#N/A</v>
      </c>
      <c r="V377" s="189" t="e">
        <f t="shared" si="93"/>
        <v>#N/A</v>
      </c>
      <c r="W377" s="185" t="e">
        <f t="shared" si="94"/>
        <v>#N/A</v>
      </c>
      <c r="X377" s="16" t="e">
        <f t="shared" si="95"/>
        <v>#N/A</v>
      </c>
      <c r="Y377" s="189" t="e">
        <f t="shared" si="96"/>
        <v>#N/A</v>
      </c>
      <c r="AA377" s="59"/>
      <c r="AB377" s="189" t="e">
        <f t="shared" si="97"/>
        <v>#N/A</v>
      </c>
      <c r="AD377" s="185" t="e">
        <f t="shared" si="98"/>
        <v>#N/A</v>
      </c>
      <c r="AE377" s="16" t="e">
        <f t="shared" si="99"/>
        <v>#N/A</v>
      </c>
      <c r="AF377" s="16" t="e">
        <f t="shared" si="100"/>
        <v>#N/A</v>
      </c>
      <c r="AG377" s="16" t="e">
        <f t="shared" si="101"/>
        <v>#N/A</v>
      </c>
      <c r="AH377" s="175" t="e">
        <f t="shared" si="102"/>
        <v>#N/A</v>
      </c>
      <c r="AI377" s="175" t="e">
        <f t="shared" si="106"/>
        <v>#N/A</v>
      </c>
      <c r="AJ377" s="175" t="e">
        <f t="shared" si="104"/>
        <v>#N/A</v>
      </c>
      <c r="AK377" s="175" t="e">
        <f t="shared" si="103"/>
        <v>#N/A</v>
      </c>
      <c r="AL377" s="175" t="e">
        <f t="shared" si="107"/>
        <v>#N/A</v>
      </c>
      <c r="AM377" s="175" t="e">
        <f t="shared" si="105"/>
        <v>#N/A</v>
      </c>
    </row>
    <row r="378" spans="19:39" x14ac:dyDescent="0.25">
      <c r="S378" s="189" t="e">
        <f t="shared" si="90"/>
        <v>#N/A</v>
      </c>
      <c r="T378" s="185" t="e">
        <f t="shared" si="91"/>
        <v>#N/A</v>
      </c>
      <c r="U378" s="185" t="e">
        <f t="shared" si="92"/>
        <v>#N/A</v>
      </c>
      <c r="V378" s="189" t="e">
        <f t="shared" si="93"/>
        <v>#N/A</v>
      </c>
      <c r="W378" s="185" t="e">
        <f t="shared" si="94"/>
        <v>#N/A</v>
      </c>
      <c r="X378" s="16" t="e">
        <f t="shared" si="95"/>
        <v>#N/A</v>
      </c>
      <c r="Y378" s="189" t="e">
        <f t="shared" si="96"/>
        <v>#N/A</v>
      </c>
      <c r="AA378" s="59"/>
      <c r="AB378" s="189" t="e">
        <f t="shared" si="97"/>
        <v>#N/A</v>
      </c>
      <c r="AD378" s="185" t="e">
        <f t="shared" si="98"/>
        <v>#N/A</v>
      </c>
      <c r="AE378" s="16" t="e">
        <f t="shared" si="99"/>
        <v>#N/A</v>
      </c>
      <c r="AF378" s="16" t="e">
        <f t="shared" si="100"/>
        <v>#N/A</v>
      </c>
      <c r="AG378" s="16" t="e">
        <f t="shared" si="101"/>
        <v>#N/A</v>
      </c>
      <c r="AH378" s="175" t="e">
        <f t="shared" si="102"/>
        <v>#N/A</v>
      </c>
      <c r="AI378" s="175" t="e">
        <f t="shared" si="106"/>
        <v>#N/A</v>
      </c>
      <c r="AJ378" s="175" t="e">
        <f t="shared" si="104"/>
        <v>#N/A</v>
      </c>
      <c r="AK378" s="175" t="e">
        <f t="shared" si="103"/>
        <v>#N/A</v>
      </c>
      <c r="AL378" s="175" t="e">
        <f t="shared" si="107"/>
        <v>#N/A</v>
      </c>
      <c r="AM378" s="175" t="e">
        <f t="shared" si="105"/>
        <v>#N/A</v>
      </c>
    </row>
    <row r="379" spans="19:39" x14ac:dyDescent="0.25">
      <c r="S379" s="189" t="e">
        <f t="shared" si="90"/>
        <v>#N/A</v>
      </c>
      <c r="T379" s="185" t="e">
        <f t="shared" si="91"/>
        <v>#N/A</v>
      </c>
      <c r="U379" s="185" t="e">
        <f t="shared" si="92"/>
        <v>#N/A</v>
      </c>
      <c r="V379" s="189" t="e">
        <f t="shared" si="93"/>
        <v>#N/A</v>
      </c>
      <c r="W379" s="185" t="e">
        <f t="shared" si="94"/>
        <v>#N/A</v>
      </c>
      <c r="X379" s="16" t="e">
        <f t="shared" si="95"/>
        <v>#N/A</v>
      </c>
      <c r="Y379" s="189" t="e">
        <f t="shared" si="96"/>
        <v>#N/A</v>
      </c>
      <c r="AA379" s="59"/>
      <c r="AB379" s="189" t="e">
        <f t="shared" si="97"/>
        <v>#N/A</v>
      </c>
      <c r="AD379" s="185" t="e">
        <f t="shared" si="98"/>
        <v>#N/A</v>
      </c>
      <c r="AE379" s="16" t="e">
        <f t="shared" si="99"/>
        <v>#N/A</v>
      </c>
      <c r="AF379" s="16" t="e">
        <f t="shared" si="100"/>
        <v>#N/A</v>
      </c>
      <c r="AG379" s="16" t="e">
        <f t="shared" si="101"/>
        <v>#N/A</v>
      </c>
      <c r="AH379" s="175" t="e">
        <f t="shared" si="102"/>
        <v>#N/A</v>
      </c>
      <c r="AI379" s="175" t="e">
        <f t="shared" si="106"/>
        <v>#N/A</v>
      </c>
      <c r="AJ379" s="175" t="e">
        <f t="shared" si="104"/>
        <v>#N/A</v>
      </c>
      <c r="AK379" s="175" t="e">
        <f t="shared" si="103"/>
        <v>#N/A</v>
      </c>
      <c r="AL379" s="175" t="e">
        <f t="shared" si="107"/>
        <v>#N/A</v>
      </c>
      <c r="AM379" s="175" t="e">
        <f t="shared" si="105"/>
        <v>#N/A</v>
      </c>
    </row>
    <row r="380" spans="19:39" x14ac:dyDescent="0.25">
      <c r="S380" s="189" t="e">
        <f t="shared" si="90"/>
        <v>#N/A</v>
      </c>
      <c r="T380" s="185" t="e">
        <f t="shared" si="91"/>
        <v>#N/A</v>
      </c>
      <c r="U380" s="185" t="e">
        <f t="shared" si="92"/>
        <v>#N/A</v>
      </c>
      <c r="V380" s="189" t="e">
        <f t="shared" si="93"/>
        <v>#N/A</v>
      </c>
      <c r="W380" s="185" t="e">
        <f t="shared" si="94"/>
        <v>#N/A</v>
      </c>
      <c r="X380" s="16" t="e">
        <f t="shared" si="95"/>
        <v>#N/A</v>
      </c>
      <c r="Y380" s="189" t="e">
        <f t="shared" si="96"/>
        <v>#N/A</v>
      </c>
      <c r="AA380" s="59"/>
      <c r="AB380" s="189" t="e">
        <f t="shared" si="97"/>
        <v>#N/A</v>
      </c>
      <c r="AD380" s="185" t="e">
        <f t="shared" si="98"/>
        <v>#N/A</v>
      </c>
      <c r="AE380" s="16" t="e">
        <f t="shared" si="99"/>
        <v>#N/A</v>
      </c>
      <c r="AF380" s="16" t="e">
        <f t="shared" si="100"/>
        <v>#N/A</v>
      </c>
      <c r="AG380" s="16" t="e">
        <f t="shared" si="101"/>
        <v>#N/A</v>
      </c>
      <c r="AH380" s="175" t="e">
        <f t="shared" si="102"/>
        <v>#N/A</v>
      </c>
      <c r="AI380" s="175" t="e">
        <f t="shared" si="106"/>
        <v>#N/A</v>
      </c>
      <c r="AJ380" s="175" t="e">
        <f t="shared" si="104"/>
        <v>#N/A</v>
      </c>
      <c r="AK380" s="175" t="e">
        <f t="shared" si="103"/>
        <v>#N/A</v>
      </c>
      <c r="AL380" s="175" t="e">
        <f t="shared" si="107"/>
        <v>#N/A</v>
      </c>
      <c r="AM380" s="175" t="e">
        <f t="shared" si="105"/>
        <v>#N/A</v>
      </c>
    </row>
    <row r="381" spans="19:39" x14ac:dyDescent="0.25">
      <c r="S381" s="189" t="e">
        <f t="shared" si="90"/>
        <v>#N/A</v>
      </c>
      <c r="T381" s="185" t="e">
        <f t="shared" si="91"/>
        <v>#N/A</v>
      </c>
      <c r="U381" s="185" t="e">
        <f t="shared" si="92"/>
        <v>#N/A</v>
      </c>
      <c r="V381" s="189" t="e">
        <f t="shared" si="93"/>
        <v>#N/A</v>
      </c>
      <c r="W381" s="185" t="e">
        <f t="shared" si="94"/>
        <v>#N/A</v>
      </c>
      <c r="X381" s="16" t="e">
        <f t="shared" si="95"/>
        <v>#N/A</v>
      </c>
      <c r="Y381" s="189" t="e">
        <f t="shared" si="96"/>
        <v>#N/A</v>
      </c>
      <c r="AA381" s="59"/>
      <c r="AB381" s="189" t="e">
        <f t="shared" si="97"/>
        <v>#N/A</v>
      </c>
      <c r="AD381" s="185" t="e">
        <f t="shared" si="98"/>
        <v>#N/A</v>
      </c>
      <c r="AE381" s="16" t="e">
        <f t="shared" si="99"/>
        <v>#N/A</v>
      </c>
      <c r="AF381" s="16" t="e">
        <f t="shared" si="100"/>
        <v>#N/A</v>
      </c>
      <c r="AG381" s="16" t="e">
        <f t="shared" si="101"/>
        <v>#N/A</v>
      </c>
      <c r="AH381" s="175" t="e">
        <f t="shared" si="102"/>
        <v>#N/A</v>
      </c>
      <c r="AI381" s="175" t="e">
        <f t="shared" si="106"/>
        <v>#N/A</v>
      </c>
      <c r="AJ381" s="175" t="e">
        <f t="shared" si="104"/>
        <v>#N/A</v>
      </c>
      <c r="AK381" s="175" t="e">
        <f t="shared" si="103"/>
        <v>#N/A</v>
      </c>
      <c r="AL381" s="175" t="e">
        <f t="shared" si="107"/>
        <v>#N/A</v>
      </c>
      <c r="AM381" s="175" t="e">
        <f t="shared" si="105"/>
        <v>#N/A</v>
      </c>
    </row>
    <row r="382" spans="19:39" x14ac:dyDescent="0.25">
      <c r="S382" s="189" t="e">
        <f t="shared" si="90"/>
        <v>#N/A</v>
      </c>
      <c r="T382" s="185" t="e">
        <f t="shared" si="91"/>
        <v>#N/A</v>
      </c>
      <c r="U382" s="185" t="e">
        <f t="shared" si="92"/>
        <v>#N/A</v>
      </c>
      <c r="V382" s="189" t="e">
        <f t="shared" si="93"/>
        <v>#N/A</v>
      </c>
      <c r="W382" s="185" t="e">
        <f t="shared" si="94"/>
        <v>#N/A</v>
      </c>
      <c r="X382" s="16" t="e">
        <f t="shared" si="95"/>
        <v>#N/A</v>
      </c>
      <c r="Y382" s="189" t="e">
        <f t="shared" si="96"/>
        <v>#N/A</v>
      </c>
      <c r="AA382" s="59"/>
      <c r="AB382" s="189" t="e">
        <f t="shared" si="97"/>
        <v>#N/A</v>
      </c>
      <c r="AD382" s="185" t="e">
        <f t="shared" si="98"/>
        <v>#N/A</v>
      </c>
      <c r="AE382" s="16" t="e">
        <f t="shared" si="99"/>
        <v>#N/A</v>
      </c>
      <c r="AF382" s="16" t="e">
        <f t="shared" si="100"/>
        <v>#N/A</v>
      </c>
      <c r="AG382" s="16" t="e">
        <f t="shared" si="101"/>
        <v>#N/A</v>
      </c>
      <c r="AH382" s="175" t="e">
        <f t="shared" si="102"/>
        <v>#N/A</v>
      </c>
      <c r="AI382" s="175" t="e">
        <f t="shared" si="106"/>
        <v>#N/A</v>
      </c>
      <c r="AJ382" s="175" t="e">
        <f t="shared" si="104"/>
        <v>#N/A</v>
      </c>
      <c r="AK382" s="175" t="e">
        <f t="shared" si="103"/>
        <v>#N/A</v>
      </c>
      <c r="AL382" s="175" t="e">
        <f t="shared" si="107"/>
        <v>#N/A</v>
      </c>
      <c r="AM382" s="175" t="e">
        <f t="shared" si="105"/>
        <v>#N/A</v>
      </c>
    </row>
    <row r="383" spans="19:39" x14ac:dyDescent="0.25">
      <c r="S383" s="189" t="e">
        <f t="shared" si="90"/>
        <v>#N/A</v>
      </c>
      <c r="T383" s="185" t="e">
        <f t="shared" si="91"/>
        <v>#N/A</v>
      </c>
      <c r="U383" s="185" t="e">
        <f t="shared" si="92"/>
        <v>#N/A</v>
      </c>
      <c r="V383" s="189" t="e">
        <f t="shared" si="93"/>
        <v>#N/A</v>
      </c>
      <c r="W383" s="185" t="e">
        <f t="shared" si="94"/>
        <v>#N/A</v>
      </c>
      <c r="X383" s="16" t="e">
        <f t="shared" si="95"/>
        <v>#N/A</v>
      </c>
      <c r="Y383" s="189" t="e">
        <f t="shared" si="96"/>
        <v>#N/A</v>
      </c>
      <c r="AA383" s="59"/>
      <c r="AB383" s="189" t="e">
        <f t="shared" si="97"/>
        <v>#N/A</v>
      </c>
      <c r="AD383" s="185" t="e">
        <f t="shared" si="98"/>
        <v>#N/A</v>
      </c>
      <c r="AE383" s="16" t="e">
        <f t="shared" si="99"/>
        <v>#N/A</v>
      </c>
      <c r="AF383" s="16" t="e">
        <f t="shared" si="100"/>
        <v>#N/A</v>
      </c>
      <c r="AG383" s="16" t="e">
        <f t="shared" si="101"/>
        <v>#N/A</v>
      </c>
      <c r="AH383" s="175" t="e">
        <f t="shared" si="102"/>
        <v>#N/A</v>
      </c>
      <c r="AI383" s="175" t="e">
        <f t="shared" si="106"/>
        <v>#N/A</v>
      </c>
      <c r="AJ383" s="175" t="e">
        <f t="shared" si="104"/>
        <v>#N/A</v>
      </c>
      <c r="AK383" s="175" t="e">
        <f t="shared" si="103"/>
        <v>#N/A</v>
      </c>
      <c r="AL383" s="175" t="e">
        <f t="shared" si="107"/>
        <v>#N/A</v>
      </c>
      <c r="AM383" s="175" t="e">
        <f t="shared" si="105"/>
        <v>#N/A</v>
      </c>
    </row>
    <row r="384" spans="19:39" x14ac:dyDescent="0.25">
      <c r="S384" s="189" t="e">
        <f t="shared" si="90"/>
        <v>#N/A</v>
      </c>
      <c r="T384" s="185" t="e">
        <f t="shared" si="91"/>
        <v>#N/A</v>
      </c>
      <c r="U384" s="185" t="e">
        <f t="shared" si="92"/>
        <v>#N/A</v>
      </c>
      <c r="V384" s="189" t="e">
        <f t="shared" si="93"/>
        <v>#N/A</v>
      </c>
      <c r="W384" s="185" t="e">
        <f t="shared" si="94"/>
        <v>#N/A</v>
      </c>
      <c r="X384" s="16" t="e">
        <f t="shared" si="95"/>
        <v>#N/A</v>
      </c>
      <c r="Y384" s="189" t="e">
        <f t="shared" si="96"/>
        <v>#N/A</v>
      </c>
      <c r="AA384" s="59"/>
      <c r="AB384" s="189" t="e">
        <f t="shared" si="97"/>
        <v>#N/A</v>
      </c>
      <c r="AD384" s="185" t="e">
        <f t="shared" si="98"/>
        <v>#N/A</v>
      </c>
      <c r="AE384" s="16" t="e">
        <f t="shared" si="99"/>
        <v>#N/A</v>
      </c>
      <c r="AF384" s="16" t="e">
        <f t="shared" si="100"/>
        <v>#N/A</v>
      </c>
      <c r="AG384" s="16" t="e">
        <f t="shared" si="101"/>
        <v>#N/A</v>
      </c>
      <c r="AH384" s="175" t="e">
        <f t="shared" si="102"/>
        <v>#N/A</v>
      </c>
      <c r="AI384" s="175" t="e">
        <f t="shared" si="106"/>
        <v>#N/A</v>
      </c>
      <c r="AJ384" s="175" t="e">
        <f t="shared" si="104"/>
        <v>#N/A</v>
      </c>
      <c r="AK384" s="175" t="e">
        <f t="shared" si="103"/>
        <v>#N/A</v>
      </c>
      <c r="AL384" s="175" t="e">
        <f t="shared" si="107"/>
        <v>#N/A</v>
      </c>
      <c r="AM384" s="175" t="e">
        <f t="shared" si="105"/>
        <v>#N/A</v>
      </c>
    </row>
    <row r="385" spans="19:39" x14ac:dyDescent="0.25">
      <c r="S385" s="189" t="e">
        <f t="shared" si="90"/>
        <v>#N/A</v>
      </c>
      <c r="T385" s="185" t="e">
        <f t="shared" si="91"/>
        <v>#N/A</v>
      </c>
      <c r="U385" s="185" t="e">
        <f t="shared" si="92"/>
        <v>#N/A</v>
      </c>
      <c r="V385" s="189" t="e">
        <f t="shared" si="93"/>
        <v>#N/A</v>
      </c>
      <c r="W385" s="185" t="e">
        <f t="shared" si="94"/>
        <v>#N/A</v>
      </c>
      <c r="X385" s="16" t="e">
        <f t="shared" si="95"/>
        <v>#N/A</v>
      </c>
      <c r="Y385" s="189" t="e">
        <f t="shared" si="96"/>
        <v>#N/A</v>
      </c>
      <c r="AA385" s="59"/>
      <c r="AB385" s="189" t="e">
        <f t="shared" si="97"/>
        <v>#N/A</v>
      </c>
      <c r="AD385" s="185" t="e">
        <f t="shared" si="98"/>
        <v>#N/A</v>
      </c>
      <c r="AE385" s="16" t="e">
        <f t="shared" si="99"/>
        <v>#N/A</v>
      </c>
      <c r="AF385" s="16" t="e">
        <f t="shared" si="100"/>
        <v>#N/A</v>
      </c>
      <c r="AG385" s="16" t="e">
        <f t="shared" si="101"/>
        <v>#N/A</v>
      </c>
      <c r="AH385" s="175" t="e">
        <f t="shared" si="102"/>
        <v>#N/A</v>
      </c>
      <c r="AI385" s="175" t="e">
        <f t="shared" si="106"/>
        <v>#N/A</v>
      </c>
      <c r="AJ385" s="175" t="e">
        <f t="shared" si="104"/>
        <v>#N/A</v>
      </c>
      <c r="AK385" s="175" t="e">
        <f t="shared" si="103"/>
        <v>#N/A</v>
      </c>
      <c r="AL385" s="175" t="e">
        <f t="shared" si="107"/>
        <v>#N/A</v>
      </c>
      <c r="AM385" s="175" t="e">
        <f t="shared" si="105"/>
        <v>#N/A</v>
      </c>
    </row>
    <row r="386" spans="19:39" x14ac:dyDescent="0.25">
      <c r="S386" s="189" t="e">
        <f t="shared" ref="S386:S449" si="108">IF(ISNUMBER(Sensor_Glucose),IF(P_Language=1, 1*Sensor_Glucose/18,1*Sensor_Glucose),NA())</f>
        <v>#N/A</v>
      </c>
      <c r="T386" s="185" t="e">
        <f t="shared" ref="T386:T449" si="109">IF(ISBLANK(Sensor_Time),NA(),1*Sensor_Time)</f>
        <v>#N/A</v>
      </c>
      <c r="U386" s="185" t="e">
        <f t="shared" ref="U386:U449" si="110">IF(ISBLANK(Meter_Time),NA(),1*Meter_Time)</f>
        <v>#N/A</v>
      </c>
      <c r="V386" s="189" t="e">
        <f t="shared" ref="V386:V449" si="111">IF(ISBLANK(Meter_Glucose),NA(),IF(P_Language=1, 1*Meter_Glucose/18,1*Meter_Glucose))</f>
        <v>#N/A</v>
      </c>
      <c r="W386" s="185" t="e">
        <f t="shared" ref="W386:W449" si="112">IF(ISBLANK(Time_accepted),NA(),1*Time_accepted)</f>
        <v>#N/A</v>
      </c>
      <c r="X386" s="16" t="e">
        <f t="shared" ref="X386:X449" si="113">IF(ISNUMBER(Glc_Bolus_To_Use),1,NA())</f>
        <v>#N/A</v>
      </c>
      <c r="Y386" s="189" t="e">
        <f t="shared" ref="Y386:Y449" si="114">IF(Calibrate,1,NA())</f>
        <v>#N/A</v>
      </c>
      <c r="AA386" s="59"/>
      <c r="AB386" s="189" t="e">
        <f t="shared" ref="AB386:AB449" si="115">IF(ISBLANK(Chart_Aceta_Dose_Time),NA(),10)</f>
        <v>#N/A</v>
      </c>
      <c r="AD386" s="185" t="e">
        <f t="shared" ref="AD386:AD449" si="116">IF(ISBLANK(Time_accepted),NA(),1*Time_accepted)</f>
        <v>#N/A</v>
      </c>
      <c r="AE386" s="16" t="e">
        <f t="shared" ref="AE386:AE449" si="117">IF(ISNUMBER(P_con),(1*P_con/1000),NA())</f>
        <v>#N/A</v>
      </c>
      <c r="AF386" s="16" t="e">
        <f t="shared" ref="AF386:AF449" si="118">IF(ISNUMBER(I_con),1*I_con/1000,NA())</f>
        <v>#N/A</v>
      </c>
      <c r="AG386" s="16" t="e">
        <f t="shared" ref="AG386:AG449" si="119">IF(ISNUMBER(D_con),1*D_con/1000,NA())</f>
        <v>#N/A</v>
      </c>
      <c r="AH386" s="175" t="e">
        <f t="shared" ref="AH386:AH449" si="120">IF(ISNUMBER(PID_Rate),1*PID_Rate,NA())</f>
        <v>#N/A</v>
      </c>
      <c r="AI386" s="175" t="e">
        <f t="shared" si="106"/>
        <v>#N/A</v>
      </c>
      <c r="AJ386" s="175" t="e">
        <f t="shared" si="104"/>
        <v>#N/A</v>
      </c>
      <c r="AK386" s="175" t="e">
        <f t="shared" ref="AK386:AK449" si="121">IF(ISNUMBER(Ins_U_kg_hr_Rate),Ins_U_kg_hr_Rate*1,NA())</f>
        <v>#N/A</v>
      </c>
      <c r="AL386" s="175" t="e">
        <f t="shared" si="107"/>
        <v>#N/A</v>
      </c>
      <c r="AM386" s="175" t="e">
        <f t="shared" si="105"/>
        <v>#N/A</v>
      </c>
    </row>
    <row r="387" spans="19:39" x14ac:dyDescent="0.25">
      <c r="S387" s="189" t="e">
        <f t="shared" si="108"/>
        <v>#N/A</v>
      </c>
      <c r="T387" s="185" t="e">
        <f t="shared" si="109"/>
        <v>#N/A</v>
      </c>
      <c r="U387" s="185" t="e">
        <f t="shared" si="110"/>
        <v>#N/A</v>
      </c>
      <c r="V387" s="189" t="e">
        <f t="shared" si="111"/>
        <v>#N/A</v>
      </c>
      <c r="W387" s="185" t="e">
        <f t="shared" si="112"/>
        <v>#N/A</v>
      </c>
      <c r="X387" s="16" t="e">
        <f t="shared" si="113"/>
        <v>#N/A</v>
      </c>
      <c r="Y387" s="189" t="e">
        <f t="shared" si="114"/>
        <v>#N/A</v>
      </c>
      <c r="AA387" s="59"/>
      <c r="AB387" s="189" t="e">
        <f t="shared" si="115"/>
        <v>#N/A</v>
      </c>
      <c r="AD387" s="185" t="e">
        <f t="shared" si="116"/>
        <v>#N/A</v>
      </c>
      <c r="AE387" s="16" t="e">
        <f t="shared" si="117"/>
        <v>#N/A</v>
      </c>
      <c r="AF387" s="16" t="e">
        <f t="shared" si="118"/>
        <v>#N/A</v>
      </c>
      <c r="AG387" s="16" t="e">
        <f t="shared" si="119"/>
        <v>#N/A</v>
      </c>
      <c r="AH387" s="175" t="e">
        <f t="shared" si="120"/>
        <v>#N/A</v>
      </c>
      <c r="AI387" s="175" t="e">
        <f t="shared" si="106"/>
        <v>#N/A</v>
      </c>
      <c r="AJ387" s="175" t="e">
        <f t="shared" ref="AJ387:AJ450" si="122">AD388-AD387</f>
        <v>#N/A</v>
      </c>
      <c r="AK387" s="175" t="e">
        <f t="shared" si="121"/>
        <v>#N/A</v>
      </c>
      <c r="AL387" s="175" t="e">
        <f t="shared" si="107"/>
        <v>#N/A</v>
      </c>
      <c r="AM387" s="175" t="e">
        <f t="shared" ref="AM387:AM450" si="123">AD388-AD387</f>
        <v>#N/A</v>
      </c>
    </row>
    <row r="388" spans="19:39" x14ac:dyDescent="0.25">
      <c r="S388" s="189" t="e">
        <f t="shared" si="108"/>
        <v>#N/A</v>
      </c>
      <c r="T388" s="185" t="e">
        <f t="shared" si="109"/>
        <v>#N/A</v>
      </c>
      <c r="U388" s="185" t="e">
        <f t="shared" si="110"/>
        <v>#N/A</v>
      </c>
      <c r="V388" s="189" t="e">
        <f t="shared" si="111"/>
        <v>#N/A</v>
      </c>
      <c r="W388" s="185" t="e">
        <f t="shared" si="112"/>
        <v>#N/A</v>
      </c>
      <c r="X388" s="16" t="e">
        <f t="shared" si="113"/>
        <v>#N/A</v>
      </c>
      <c r="Y388" s="189" t="e">
        <f t="shared" si="114"/>
        <v>#N/A</v>
      </c>
      <c r="AA388" s="59"/>
      <c r="AB388" s="189" t="e">
        <f t="shared" si="115"/>
        <v>#N/A</v>
      </c>
      <c r="AD388" s="185" t="e">
        <f t="shared" si="116"/>
        <v>#N/A</v>
      </c>
      <c r="AE388" s="16" t="e">
        <f t="shared" si="117"/>
        <v>#N/A</v>
      </c>
      <c r="AF388" s="16" t="e">
        <f t="shared" si="118"/>
        <v>#N/A</v>
      </c>
      <c r="AG388" s="16" t="e">
        <f t="shared" si="119"/>
        <v>#N/A</v>
      </c>
      <c r="AH388" s="175" t="e">
        <f t="shared" si="120"/>
        <v>#N/A</v>
      </c>
      <c r="AI388" s="175" t="e">
        <f t="shared" ref="AI388:AI451" si="124">AH388-AH387</f>
        <v>#N/A</v>
      </c>
      <c r="AJ388" s="175" t="e">
        <f t="shared" si="122"/>
        <v>#N/A</v>
      </c>
      <c r="AK388" s="175" t="e">
        <f t="shared" si="121"/>
        <v>#N/A</v>
      </c>
      <c r="AL388" s="175" t="e">
        <f t="shared" ref="AL388:AL451" si="125">AK388-AK387</f>
        <v>#N/A</v>
      </c>
      <c r="AM388" s="175" t="e">
        <f t="shared" si="123"/>
        <v>#N/A</v>
      </c>
    </row>
    <row r="389" spans="19:39" x14ac:dyDescent="0.25">
      <c r="S389" s="189" t="e">
        <f t="shared" si="108"/>
        <v>#N/A</v>
      </c>
      <c r="T389" s="185" t="e">
        <f t="shared" si="109"/>
        <v>#N/A</v>
      </c>
      <c r="U389" s="185" t="e">
        <f t="shared" si="110"/>
        <v>#N/A</v>
      </c>
      <c r="V389" s="189" t="e">
        <f t="shared" si="111"/>
        <v>#N/A</v>
      </c>
      <c r="W389" s="185" t="e">
        <f t="shared" si="112"/>
        <v>#N/A</v>
      </c>
      <c r="X389" s="16" t="e">
        <f t="shared" si="113"/>
        <v>#N/A</v>
      </c>
      <c r="Y389" s="189" t="e">
        <f t="shared" si="114"/>
        <v>#N/A</v>
      </c>
      <c r="AA389" s="59"/>
      <c r="AB389" s="189" t="e">
        <f t="shared" si="115"/>
        <v>#N/A</v>
      </c>
      <c r="AD389" s="185" t="e">
        <f t="shared" si="116"/>
        <v>#N/A</v>
      </c>
      <c r="AE389" s="16" t="e">
        <f t="shared" si="117"/>
        <v>#N/A</v>
      </c>
      <c r="AF389" s="16" t="e">
        <f t="shared" si="118"/>
        <v>#N/A</v>
      </c>
      <c r="AG389" s="16" t="e">
        <f t="shared" si="119"/>
        <v>#N/A</v>
      </c>
      <c r="AH389" s="175" t="e">
        <f t="shared" si="120"/>
        <v>#N/A</v>
      </c>
      <c r="AI389" s="175" t="e">
        <f t="shared" si="124"/>
        <v>#N/A</v>
      </c>
      <c r="AJ389" s="175" t="e">
        <f t="shared" si="122"/>
        <v>#N/A</v>
      </c>
      <c r="AK389" s="175" t="e">
        <f t="shared" si="121"/>
        <v>#N/A</v>
      </c>
      <c r="AL389" s="175" t="e">
        <f t="shared" si="125"/>
        <v>#N/A</v>
      </c>
      <c r="AM389" s="175" t="e">
        <f t="shared" si="123"/>
        <v>#N/A</v>
      </c>
    </row>
    <row r="390" spans="19:39" x14ac:dyDescent="0.25">
      <c r="S390" s="189" t="e">
        <f t="shared" si="108"/>
        <v>#N/A</v>
      </c>
      <c r="T390" s="185" t="e">
        <f t="shared" si="109"/>
        <v>#N/A</v>
      </c>
      <c r="U390" s="185" t="e">
        <f t="shared" si="110"/>
        <v>#N/A</v>
      </c>
      <c r="V390" s="189" t="e">
        <f t="shared" si="111"/>
        <v>#N/A</v>
      </c>
      <c r="W390" s="185" t="e">
        <f t="shared" si="112"/>
        <v>#N/A</v>
      </c>
      <c r="X390" s="16" t="e">
        <f t="shared" si="113"/>
        <v>#N/A</v>
      </c>
      <c r="Y390" s="189" t="e">
        <f t="shared" si="114"/>
        <v>#N/A</v>
      </c>
      <c r="AA390" s="59"/>
      <c r="AB390" s="189" t="e">
        <f t="shared" si="115"/>
        <v>#N/A</v>
      </c>
      <c r="AD390" s="185" t="e">
        <f t="shared" si="116"/>
        <v>#N/A</v>
      </c>
      <c r="AE390" s="16" t="e">
        <f t="shared" si="117"/>
        <v>#N/A</v>
      </c>
      <c r="AF390" s="16" t="e">
        <f t="shared" si="118"/>
        <v>#N/A</v>
      </c>
      <c r="AG390" s="16" t="e">
        <f t="shared" si="119"/>
        <v>#N/A</v>
      </c>
      <c r="AH390" s="175" t="e">
        <f t="shared" si="120"/>
        <v>#N/A</v>
      </c>
      <c r="AI390" s="175" t="e">
        <f t="shared" si="124"/>
        <v>#N/A</v>
      </c>
      <c r="AJ390" s="175" t="e">
        <f t="shared" si="122"/>
        <v>#N/A</v>
      </c>
      <c r="AK390" s="175" t="e">
        <f t="shared" si="121"/>
        <v>#N/A</v>
      </c>
      <c r="AL390" s="175" t="e">
        <f t="shared" si="125"/>
        <v>#N/A</v>
      </c>
      <c r="AM390" s="175" t="e">
        <f t="shared" si="123"/>
        <v>#N/A</v>
      </c>
    </row>
    <row r="391" spans="19:39" x14ac:dyDescent="0.25">
      <c r="S391" s="189" t="e">
        <f t="shared" si="108"/>
        <v>#N/A</v>
      </c>
      <c r="T391" s="185" t="e">
        <f t="shared" si="109"/>
        <v>#N/A</v>
      </c>
      <c r="U391" s="185" t="e">
        <f t="shared" si="110"/>
        <v>#N/A</v>
      </c>
      <c r="V391" s="189" t="e">
        <f t="shared" si="111"/>
        <v>#N/A</v>
      </c>
      <c r="W391" s="185" t="e">
        <f t="shared" si="112"/>
        <v>#N/A</v>
      </c>
      <c r="X391" s="16" t="e">
        <f t="shared" si="113"/>
        <v>#N/A</v>
      </c>
      <c r="Y391" s="189" t="e">
        <f t="shared" si="114"/>
        <v>#N/A</v>
      </c>
      <c r="AA391" s="59"/>
      <c r="AB391" s="189" t="e">
        <f t="shared" si="115"/>
        <v>#N/A</v>
      </c>
      <c r="AD391" s="185" t="e">
        <f t="shared" si="116"/>
        <v>#N/A</v>
      </c>
      <c r="AE391" s="16" t="e">
        <f t="shared" si="117"/>
        <v>#N/A</v>
      </c>
      <c r="AF391" s="16" t="e">
        <f t="shared" si="118"/>
        <v>#N/A</v>
      </c>
      <c r="AG391" s="16" t="e">
        <f t="shared" si="119"/>
        <v>#N/A</v>
      </c>
      <c r="AH391" s="175" t="e">
        <f t="shared" si="120"/>
        <v>#N/A</v>
      </c>
      <c r="AI391" s="175" t="e">
        <f t="shared" si="124"/>
        <v>#N/A</v>
      </c>
      <c r="AJ391" s="175" t="e">
        <f t="shared" si="122"/>
        <v>#N/A</v>
      </c>
      <c r="AK391" s="175" t="e">
        <f t="shared" si="121"/>
        <v>#N/A</v>
      </c>
      <c r="AL391" s="175" t="e">
        <f t="shared" si="125"/>
        <v>#N/A</v>
      </c>
      <c r="AM391" s="175" t="e">
        <f t="shared" si="123"/>
        <v>#N/A</v>
      </c>
    </row>
    <row r="392" spans="19:39" x14ac:dyDescent="0.25">
      <c r="S392" s="189" t="e">
        <f t="shared" si="108"/>
        <v>#N/A</v>
      </c>
      <c r="T392" s="185" t="e">
        <f t="shared" si="109"/>
        <v>#N/A</v>
      </c>
      <c r="U392" s="185" t="e">
        <f t="shared" si="110"/>
        <v>#N/A</v>
      </c>
      <c r="V392" s="189" t="e">
        <f t="shared" si="111"/>
        <v>#N/A</v>
      </c>
      <c r="W392" s="185" t="e">
        <f t="shared" si="112"/>
        <v>#N/A</v>
      </c>
      <c r="X392" s="16" t="e">
        <f t="shared" si="113"/>
        <v>#N/A</v>
      </c>
      <c r="Y392" s="189" t="e">
        <f t="shared" si="114"/>
        <v>#N/A</v>
      </c>
      <c r="AA392" s="59"/>
      <c r="AB392" s="189" t="e">
        <f t="shared" si="115"/>
        <v>#N/A</v>
      </c>
      <c r="AD392" s="185" t="e">
        <f t="shared" si="116"/>
        <v>#N/A</v>
      </c>
      <c r="AE392" s="16" t="e">
        <f t="shared" si="117"/>
        <v>#N/A</v>
      </c>
      <c r="AF392" s="16" t="e">
        <f t="shared" si="118"/>
        <v>#N/A</v>
      </c>
      <c r="AG392" s="16" t="e">
        <f t="shared" si="119"/>
        <v>#N/A</v>
      </c>
      <c r="AH392" s="175" t="e">
        <f t="shared" si="120"/>
        <v>#N/A</v>
      </c>
      <c r="AI392" s="175" t="e">
        <f t="shared" si="124"/>
        <v>#N/A</v>
      </c>
      <c r="AJ392" s="175" t="e">
        <f t="shared" si="122"/>
        <v>#N/A</v>
      </c>
      <c r="AK392" s="175" t="e">
        <f t="shared" si="121"/>
        <v>#N/A</v>
      </c>
      <c r="AL392" s="175" t="e">
        <f t="shared" si="125"/>
        <v>#N/A</v>
      </c>
      <c r="AM392" s="175" t="e">
        <f t="shared" si="123"/>
        <v>#N/A</v>
      </c>
    </row>
    <row r="393" spans="19:39" x14ac:dyDescent="0.25">
      <c r="S393" s="189" t="e">
        <f t="shared" si="108"/>
        <v>#N/A</v>
      </c>
      <c r="T393" s="185" t="e">
        <f t="shared" si="109"/>
        <v>#N/A</v>
      </c>
      <c r="U393" s="185" t="e">
        <f t="shared" si="110"/>
        <v>#N/A</v>
      </c>
      <c r="V393" s="189" t="e">
        <f t="shared" si="111"/>
        <v>#N/A</v>
      </c>
      <c r="W393" s="185" t="e">
        <f t="shared" si="112"/>
        <v>#N/A</v>
      </c>
      <c r="X393" s="16" t="e">
        <f t="shared" si="113"/>
        <v>#N/A</v>
      </c>
      <c r="Y393" s="189" t="e">
        <f t="shared" si="114"/>
        <v>#N/A</v>
      </c>
      <c r="AA393" s="59"/>
      <c r="AB393" s="189" t="e">
        <f t="shared" si="115"/>
        <v>#N/A</v>
      </c>
      <c r="AD393" s="185" t="e">
        <f t="shared" si="116"/>
        <v>#N/A</v>
      </c>
      <c r="AE393" s="16" t="e">
        <f t="shared" si="117"/>
        <v>#N/A</v>
      </c>
      <c r="AF393" s="16" t="e">
        <f t="shared" si="118"/>
        <v>#N/A</v>
      </c>
      <c r="AG393" s="16" t="e">
        <f t="shared" si="119"/>
        <v>#N/A</v>
      </c>
      <c r="AH393" s="175" t="e">
        <f t="shared" si="120"/>
        <v>#N/A</v>
      </c>
      <c r="AI393" s="175" t="e">
        <f t="shared" si="124"/>
        <v>#N/A</v>
      </c>
      <c r="AJ393" s="175" t="e">
        <f t="shared" si="122"/>
        <v>#N/A</v>
      </c>
      <c r="AK393" s="175" t="e">
        <f t="shared" si="121"/>
        <v>#N/A</v>
      </c>
      <c r="AL393" s="175" t="e">
        <f t="shared" si="125"/>
        <v>#N/A</v>
      </c>
      <c r="AM393" s="175" t="e">
        <f t="shared" si="123"/>
        <v>#N/A</v>
      </c>
    </row>
    <row r="394" spans="19:39" x14ac:dyDescent="0.25">
      <c r="S394" s="189" t="e">
        <f t="shared" si="108"/>
        <v>#N/A</v>
      </c>
      <c r="T394" s="185" t="e">
        <f t="shared" si="109"/>
        <v>#N/A</v>
      </c>
      <c r="U394" s="185" t="e">
        <f t="shared" si="110"/>
        <v>#N/A</v>
      </c>
      <c r="V394" s="189" t="e">
        <f t="shared" si="111"/>
        <v>#N/A</v>
      </c>
      <c r="W394" s="185" t="e">
        <f t="shared" si="112"/>
        <v>#N/A</v>
      </c>
      <c r="X394" s="16" t="e">
        <f t="shared" si="113"/>
        <v>#N/A</v>
      </c>
      <c r="Y394" s="189" t="e">
        <f t="shared" si="114"/>
        <v>#N/A</v>
      </c>
      <c r="AA394" s="59"/>
      <c r="AB394" s="189" t="e">
        <f t="shared" si="115"/>
        <v>#N/A</v>
      </c>
      <c r="AD394" s="185" t="e">
        <f t="shared" si="116"/>
        <v>#N/A</v>
      </c>
      <c r="AE394" s="16" t="e">
        <f t="shared" si="117"/>
        <v>#N/A</v>
      </c>
      <c r="AF394" s="16" t="e">
        <f t="shared" si="118"/>
        <v>#N/A</v>
      </c>
      <c r="AG394" s="16" t="e">
        <f t="shared" si="119"/>
        <v>#N/A</v>
      </c>
      <c r="AH394" s="175" t="e">
        <f t="shared" si="120"/>
        <v>#N/A</v>
      </c>
      <c r="AI394" s="175" t="e">
        <f t="shared" si="124"/>
        <v>#N/A</v>
      </c>
      <c r="AJ394" s="175" t="e">
        <f t="shared" si="122"/>
        <v>#N/A</v>
      </c>
      <c r="AK394" s="175" t="e">
        <f t="shared" si="121"/>
        <v>#N/A</v>
      </c>
      <c r="AL394" s="175" t="e">
        <f t="shared" si="125"/>
        <v>#N/A</v>
      </c>
      <c r="AM394" s="175" t="e">
        <f t="shared" si="123"/>
        <v>#N/A</v>
      </c>
    </row>
    <row r="395" spans="19:39" x14ac:dyDescent="0.25">
      <c r="S395" s="189" t="e">
        <f t="shared" si="108"/>
        <v>#N/A</v>
      </c>
      <c r="T395" s="185" t="e">
        <f t="shared" si="109"/>
        <v>#N/A</v>
      </c>
      <c r="U395" s="185" t="e">
        <f t="shared" si="110"/>
        <v>#N/A</v>
      </c>
      <c r="V395" s="189" t="e">
        <f t="shared" si="111"/>
        <v>#N/A</v>
      </c>
      <c r="W395" s="185" t="e">
        <f t="shared" si="112"/>
        <v>#N/A</v>
      </c>
      <c r="X395" s="16" t="e">
        <f t="shared" si="113"/>
        <v>#N/A</v>
      </c>
      <c r="Y395" s="189" t="e">
        <f t="shared" si="114"/>
        <v>#N/A</v>
      </c>
      <c r="AA395" s="59"/>
      <c r="AB395" s="189" t="e">
        <f t="shared" si="115"/>
        <v>#N/A</v>
      </c>
      <c r="AD395" s="185" t="e">
        <f t="shared" si="116"/>
        <v>#N/A</v>
      </c>
      <c r="AE395" s="16" t="e">
        <f t="shared" si="117"/>
        <v>#N/A</v>
      </c>
      <c r="AF395" s="16" t="e">
        <f t="shared" si="118"/>
        <v>#N/A</v>
      </c>
      <c r="AG395" s="16" t="e">
        <f t="shared" si="119"/>
        <v>#N/A</v>
      </c>
      <c r="AH395" s="175" t="e">
        <f t="shared" si="120"/>
        <v>#N/A</v>
      </c>
      <c r="AI395" s="175" t="e">
        <f t="shared" si="124"/>
        <v>#N/A</v>
      </c>
      <c r="AJ395" s="175" t="e">
        <f t="shared" si="122"/>
        <v>#N/A</v>
      </c>
      <c r="AK395" s="175" t="e">
        <f t="shared" si="121"/>
        <v>#N/A</v>
      </c>
      <c r="AL395" s="175" t="e">
        <f t="shared" si="125"/>
        <v>#N/A</v>
      </c>
      <c r="AM395" s="175" t="e">
        <f t="shared" si="123"/>
        <v>#N/A</v>
      </c>
    </row>
    <row r="396" spans="19:39" x14ac:dyDescent="0.25">
      <c r="S396" s="189" t="e">
        <f t="shared" si="108"/>
        <v>#N/A</v>
      </c>
      <c r="T396" s="185" t="e">
        <f t="shared" si="109"/>
        <v>#N/A</v>
      </c>
      <c r="U396" s="185" t="e">
        <f t="shared" si="110"/>
        <v>#N/A</v>
      </c>
      <c r="V396" s="189" t="e">
        <f t="shared" si="111"/>
        <v>#N/A</v>
      </c>
      <c r="W396" s="185" t="e">
        <f t="shared" si="112"/>
        <v>#N/A</v>
      </c>
      <c r="X396" s="16" t="e">
        <f t="shared" si="113"/>
        <v>#N/A</v>
      </c>
      <c r="Y396" s="189" t="e">
        <f t="shared" si="114"/>
        <v>#N/A</v>
      </c>
      <c r="AA396" s="59"/>
      <c r="AB396" s="189" t="e">
        <f t="shared" si="115"/>
        <v>#N/A</v>
      </c>
      <c r="AD396" s="185" t="e">
        <f t="shared" si="116"/>
        <v>#N/A</v>
      </c>
      <c r="AE396" s="16" t="e">
        <f t="shared" si="117"/>
        <v>#N/A</v>
      </c>
      <c r="AF396" s="16" t="e">
        <f t="shared" si="118"/>
        <v>#N/A</v>
      </c>
      <c r="AG396" s="16" t="e">
        <f t="shared" si="119"/>
        <v>#N/A</v>
      </c>
      <c r="AH396" s="175" t="e">
        <f t="shared" si="120"/>
        <v>#N/A</v>
      </c>
      <c r="AI396" s="175" t="e">
        <f t="shared" si="124"/>
        <v>#N/A</v>
      </c>
      <c r="AJ396" s="175" t="e">
        <f t="shared" si="122"/>
        <v>#N/A</v>
      </c>
      <c r="AK396" s="175" t="e">
        <f t="shared" si="121"/>
        <v>#N/A</v>
      </c>
      <c r="AL396" s="175" t="e">
        <f t="shared" si="125"/>
        <v>#N/A</v>
      </c>
      <c r="AM396" s="175" t="e">
        <f t="shared" si="123"/>
        <v>#N/A</v>
      </c>
    </row>
    <row r="397" spans="19:39" x14ac:dyDescent="0.25">
      <c r="S397" s="189" t="e">
        <f t="shared" si="108"/>
        <v>#N/A</v>
      </c>
      <c r="T397" s="185" t="e">
        <f t="shared" si="109"/>
        <v>#N/A</v>
      </c>
      <c r="U397" s="185" t="e">
        <f t="shared" si="110"/>
        <v>#N/A</v>
      </c>
      <c r="V397" s="189" t="e">
        <f t="shared" si="111"/>
        <v>#N/A</v>
      </c>
      <c r="W397" s="185" t="e">
        <f t="shared" si="112"/>
        <v>#N/A</v>
      </c>
      <c r="X397" s="16" t="e">
        <f t="shared" si="113"/>
        <v>#N/A</v>
      </c>
      <c r="Y397" s="189" t="e">
        <f t="shared" si="114"/>
        <v>#N/A</v>
      </c>
      <c r="AA397" s="59"/>
      <c r="AB397" s="189" t="e">
        <f t="shared" si="115"/>
        <v>#N/A</v>
      </c>
      <c r="AD397" s="185" t="e">
        <f t="shared" si="116"/>
        <v>#N/A</v>
      </c>
      <c r="AE397" s="16" t="e">
        <f t="shared" si="117"/>
        <v>#N/A</v>
      </c>
      <c r="AF397" s="16" t="e">
        <f t="shared" si="118"/>
        <v>#N/A</v>
      </c>
      <c r="AG397" s="16" t="e">
        <f t="shared" si="119"/>
        <v>#N/A</v>
      </c>
      <c r="AH397" s="175" t="e">
        <f t="shared" si="120"/>
        <v>#N/A</v>
      </c>
      <c r="AI397" s="175" t="e">
        <f t="shared" si="124"/>
        <v>#N/A</v>
      </c>
      <c r="AJ397" s="175" t="e">
        <f t="shared" si="122"/>
        <v>#N/A</v>
      </c>
      <c r="AK397" s="175" t="e">
        <f t="shared" si="121"/>
        <v>#N/A</v>
      </c>
      <c r="AL397" s="175" t="e">
        <f t="shared" si="125"/>
        <v>#N/A</v>
      </c>
      <c r="AM397" s="175" t="e">
        <f t="shared" si="123"/>
        <v>#N/A</v>
      </c>
    </row>
    <row r="398" spans="19:39" x14ac:dyDescent="0.25">
      <c r="S398" s="189" t="e">
        <f t="shared" si="108"/>
        <v>#N/A</v>
      </c>
      <c r="T398" s="185" t="e">
        <f t="shared" si="109"/>
        <v>#N/A</v>
      </c>
      <c r="U398" s="185" t="e">
        <f t="shared" si="110"/>
        <v>#N/A</v>
      </c>
      <c r="V398" s="189" t="e">
        <f t="shared" si="111"/>
        <v>#N/A</v>
      </c>
      <c r="W398" s="185" t="e">
        <f t="shared" si="112"/>
        <v>#N/A</v>
      </c>
      <c r="X398" s="16" t="e">
        <f t="shared" si="113"/>
        <v>#N/A</v>
      </c>
      <c r="Y398" s="189" t="e">
        <f t="shared" si="114"/>
        <v>#N/A</v>
      </c>
      <c r="AA398" s="59"/>
      <c r="AB398" s="189" t="e">
        <f t="shared" si="115"/>
        <v>#N/A</v>
      </c>
      <c r="AD398" s="185" t="e">
        <f t="shared" si="116"/>
        <v>#N/A</v>
      </c>
      <c r="AE398" s="16" t="e">
        <f t="shared" si="117"/>
        <v>#N/A</v>
      </c>
      <c r="AF398" s="16" t="e">
        <f t="shared" si="118"/>
        <v>#N/A</v>
      </c>
      <c r="AG398" s="16" t="e">
        <f t="shared" si="119"/>
        <v>#N/A</v>
      </c>
      <c r="AH398" s="175" t="e">
        <f t="shared" si="120"/>
        <v>#N/A</v>
      </c>
      <c r="AI398" s="175" t="e">
        <f t="shared" si="124"/>
        <v>#N/A</v>
      </c>
      <c r="AJ398" s="175" t="e">
        <f t="shared" si="122"/>
        <v>#N/A</v>
      </c>
      <c r="AK398" s="175" t="e">
        <f t="shared" si="121"/>
        <v>#N/A</v>
      </c>
      <c r="AL398" s="175" t="e">
        <f t="shared" si="125"/>
        <v>#N/A</v>
      </c>
      <c r="AM398" s="175" t="e">
        <f t="shared" si="123"/>
        <v>#N/A</v>
      </c>
    </row>
    <row r="399" spans="19:39" x14ac:dyDescent="0.25">
      <c r="S399" s="189" t="e">
        <f t="shared" si="108"/>
        <v>#N/A</v>
      </c>
      <c r="T399" s="185" t="e">
        <f t="shared" si="109"/>
        <v>#N/A</v>
      </c>
      <c r="U399" s="185" t="e">
        <f t="shared" si="110"/>
        <v>#N/A</v>
      </c>
      <c r="V399" s="189" t="e">
        <f t="shared" si="111"/>
        <v>#N/A</v>
      </c>
      <c r="W399" s="185" t="e">
        <f t="shared" si="112"/>
        <v>#N/A</v>
      </c>
      <c r="X399" s="16" t="e">
        <f t="shared" si="113"/>
        <v>#N/A</v>
      </c>
      <c r="Y399" s="189" t="e">
        <f t="shared" si="114"/>
        <v>#N/A</v>
      </c>
      <c r="AA399" s="59"/>
      <c r="AB399" s="189" t="e">
        <f t="shared" si="115"/>
        <v>#N/A</v>
      </c>
      <c r="AD399" s="185" t="e">
        <f t="shared" si="116"/>
        <v>#N/A</v>
      </c>
      <c r="AE399" s="16" t="e">
        <f t="shared" si="117"/>
        <v>#N/A</v>
      </c>
      <c r="AF399" s="16" t="e">
        <f t="shared" si="118"/>
        <v>#N/A</v>
      </c>
      <c r="AG399" s="16" t="e">
        <f t="shared" si="119"/>
        <v>#N/A</v>
      </c>
      <c r="AH399" s="175" t="e">
        <f t="shared" si="120"/>
        <v>#N/A</v>
      </c>
      <c r="AI399" s="175" t="e">
        <f t="shared" si="124"/>
        <v>#N/A</v>
      </c>
      <c r="AJ399" s="175" t="e">
        <f t="shared" si="122"/>
        <v>#N/A</v>
      </c>
      <c r="AK399" s="175" t="e">
        <f t="shared" si="121"/>
        <v>#N/A</v>
      </c>
      <c r="AL399" s="175" t="e">
        <f t="shared" si="125"/>
        <v>#N/A</v>
      </c>
      <c r="AM399" s="175" t="e">
        <f t="shared" si="123"/>
        <v>#N/A</v>
      </c>
    </row>
    <row r="400" spans="19:39" x14ac:dyDescent="0.25">
      <c r="S400" s="189" t="e">
        <f t="shared" si="108"/>
        <v>#N/A</v>
      </c>
      <c r="T400" s="185" t="e">
        <f t="shared" si="109"/>
        <v>#N/A</v>
      </c>
      <c r="U400" s="185" t="e">
        <f t="shared" si="110"/>
        <v>#N/A</v>
      </c>
      <c r="V400" s="189" t="e">
        <f t="shared" si="111"/>
        <v>#N/A</v>
      </c>
      <c r="W400" s="185" t="e">
        <f t="shared" si="112"/>
        <v>#N/A</v>
      </c>
      <c r="X400" s="16" t="e">
        <f t="shared" si="113"/>
        <v>#N/A</v>
      </c>
      <c r="Y400" s="189" t="e">
        <f t="shared" si="114"/>
        <v>#N/A</v>
      </c>
      <c r="AA400" s="59"/>
      <c r="AB400" s="189" t="e">
        <f t="shared" si="115"/>
        <v>#N/A</v>
      </c>
      <c r="AD400" s="185" t="e">
        <f t="shared" si="116"/>
        <v>#N/A</v>
      </c>
      <c r="AE400" s="16" t="e">
        <f t="shared" si="117"/>
        <v>#N/A</v>
      </c>
      <c r="AF400" s="16" t="e">
        <f t="shared" si="118"/>
        <v>#N/A</v>
      </c>
      <c r="AG400" s="16" t="e">
        <f t="shared" si="119"/>
        <v>#N/A</v>
      </c>
      <c r="AH400" s="175" t="e">
        <f t="shared" si="120"/>
        <v>#N/A</v>
      </c>
      <c r="AI400" s="175" t="e">
        <f t="shared" si="124"/>
        <v>#N/A</v>
      </c>
      <c r="AJ400" s="175" t="e">
        <f t="shared" si="122"/>
        <v>#N/A</v>
      </c>
      <c r="AK400" s="175" t="e">
        <f t="shared" si="121"/>
        <v>#N/A</v>
      </c>
      <c r="AL400" s="175" t="e">
        <f t="shared" si="125"/>
        <v>#N/A</v>
      </c>
      <c r="AM400" s="175" t="e">
        <f t="shared" si="123"/>
        <v>#N/A</v>
      </c>
    </row>
    <row r="401" spans="19:39" x14ac:dyDescent="0.25">
      <c r="S401" s="189" t="e">
        <f t="shared" si="108"/>
        <v>#N/A</v>
      </c>
      <c r="T401" s="185" t="e">
        <f t="shared" si="109"/>
        <v>#N/A</v>
      </c>
      <c r="U401" s="185" t="e">
        <f t="shared" si="110"/>
        <v>#N/A</v>
      </c>
      <c r="V401" s="189" t="e">
        <f t="shared" si="111"/>
        <v>#N/A</v>
      </c>
      <c r="W401" s="185" t="e">
        <f t="shared" si="112"/>
        <v>#N/A</v>
      </c>
      <c r="X401" s="16" t="e">
        <f t="shared" si="113"/>
        <v>#N/A</v>
      </c>
      <c r="Y401" s="189" t="e">
        <f t="shared" si="114"/>
        <v>#N/A</v>
      </c>
      <c r="AA401" s="59"/>
      <c r="AB401" s="189" t="e">
        <f t="shared" si="115"/>
        <v>#N/A</v>
      </c>
      <c r="AD401" s="185" t="e">
        <f t="shared" si="116"/>
        <v>#N/A</v>
      </c>
      <c r="AE401" s="16" t="e">
        <f t="shared" si="117"/>
        <v>#N/A</v>
      </c>
      <c r="AF401" s="16" t="e">
        <f t="shared" si="118"/>
        <v>#N/A</v>
      </c>
      <c r="AG401" s="16" t="e">
        <f t="shared" si="119"/>
        <v>#N/A</v>
      </c>
      <c r="AH401" s="175" t="e">
        <f t="shared" si="120"/>
        <v>#N/A</v>
      </c>
      <c r="AI401" s="175" t="e">
        <f t="shared" si="124"/>
        <v>#N/A</v>
      </c>
      <c r="AJ401" s="175" t="e">
        <f t="shared" si="122"/>
        <v>#N/A</v>
      </c>
      <c r="AK401" s="175" t="e">
        <f t="shared" si="121"/>
        <v>#N/A</v>
      </c>
      <c r="AL401" s="175" t="e">
        <f t="shared" si="125"/>
        <v>#N/A</v>
      </c>
      <c r="AM401" s="175" t="e">
        <f t="shared" si="123"/>
        <v>#N/A</v>
      </c>
    </row>
    <row r="402" spans="19:39" x14ac:dyDescent="0.25">
      <c r="S402" s="189" t="e">
        <f t="shared" si="108"/>
        <v>#N/A</v>
      </c>
      <c r="T402" s="185" t="e">
        <f t="shared" si="109"/>
        <v>#N/A</v>
      </c>
      <c r="U402" s="185" t="e">
        <f t="shared" si="110"/>
        <v>#N/A</v>
      </c>
      <c r="V402" s="189" t="e">
        <f t="shared" si="111"/>
        <v>#N/A</v>
      </c>
      <c r="W402" s="185" t="e">
        <f t="shared" si="112"/>
        <v>#N/A</v>
      </c>
      <c r="X402" s="16" t="e">
        <f t="shared" si="113"/>
        <v>#N/A</v>
      </c>
      <c r="Y402" s="189" t="e">
        <f t="shared" si="114"/>
        <v>#N/A</v>
      </c>
      <c r="AA402" s="59"/>
      <c r="AB402" s="189" t="e">
        <f t="shared" si="115"/>
        <v>#N/A</v>
      </c>
      <c r="AD402" s="185" t="e">
        <f t="shared" si="116"/>
        <v>#N/A</v>
      </c>
      <c r="AE402" s="16" t="e">
        <f t="shared" si="117"/>
        <v>#N/A</v>
      </c>
      <c r="AF402" s="16" t="e">
        <f t="shared" si="118"/>
        <v>#N/A</v>
      </c>
      <c r="AG402" s="16" t="e">
        <f t="shared" si="119"/>
        <v>#N/A</v>
      </c>
      <c r="AH402" s="175" t="e">
        <f t="shared" si="120"/>
        <v>#N/A</v>
      </c>
      <c r="AI402" s="175" t="e">
        <f t="shared" si="124"/>
        <v>#N/A</v>
      </c>
      <c r="AJ402" s="175" t="e">
        <f t="shared" si="122"/>
        <v>#N/A</v>
      </c>
      <c r="AK402" s="175" t="e">
        <f t="shared" si="121"/>
        <v>#N/A</v>
      </c>
      <c r="AL402" s="175" t="e">
        <f t="shared" si="125"/>
        <v>#N/A</v>
      </c>
      <c r="AM402" s="175" t="e">
        <f t="shared" si="123"/>
        <v>#N/A</v>
      </c>
    </row>
    <row r="403" spans="19:39" x14ac:dyDescent="0.25">
      <c r="S403" s="189" t="e">
        <f t="shared" si="108"/>
        <v>#N/A</v>
      </c>
      <c r="T403" s="185" t="e">
        <f t="shared" si="109"/>
        <v>#N/A</v>
      </c>
      <c r="U403" s="185" t="e">
        <f t="shared" si="110"/>
        <v>#N/A</v>
      </c>
      <c r="V403" s="189" t="e">
        <f t="shared" si="111"/>
        <v>#N/A</v>
      </c>
      <c r="W403" s="185" t="e">
        <f t="shared" si="112"/>
        <v>#N/A</v>
      </c>
      <c r="X403" s="16" t="e">
        <f t="shared" si="113"/>
        <v>#N/A</v>
      </c>
      <c r="Y403" s="189" t="e">
        <f t="shared" si="114"/>
        <v>#N/A</v>
      </c>
      <c r="AA403" s="59"/>
      <c r="AB403" s="189" t="e">
        <f t="shared" si="115"/>
        <v>#N/A</v>
      </c>
      <c r="AD403" s="185" t="e">
        <f t="shared" si="116"/>
        <v>#N/A</v>
      </c>
      <c r="AE403" s="16" t="e">
        <f t="shared" si="117"/>
        <v>#N/A</v>
      </c>
      <c r="AF403" s="16" t="e">
        <f t="shared" si="118"/>
        <v>#N/A</v>
      </c>
      <c r="AG403" s="16" t="e">
        <f t="shared" si="119"/>
        <v>#N/A</v>
      </c>
      <c r="AH403" s="175" t="e">
        <f t="shared" si="120"/>
        <v>#N/A</v>
      </c>
      <c r="AI403" s="175" t="e">
        <f t="shared" si="124"/>
        <v>#N/A</v>
      </c>
      <c r="AJ403" s="175" t="e">
        <f t="shared" si="122"/>
        <v>#N/A</v>
      </c>
      <c r="AK403" s="175" t="e">
        <f t="shared" si="121"/>
        <v>#N/A</v>
      </c>
      <c r="AL403" s="175" t="e">
        <f t="shared" si="125"/>
        <v>#N/A</v>
      </c>
      <c r="AM403" s="175" t="e">
        <f t="shared" si="123"/>
        <v>#N/A</v>
      </c>
    </row>
    <row r="404" spans="19:39" x14ac:dyDescent="0.25">
      <c r="S404" s="189" t="e">
        <f t="shared" si="108"/>
        <v>#N/A</v>
      </c>
      <c r="T404" s="185" t="e">
        <f t="shared" si="109"/>
        <v>#N/A</v>
      </c>
      <c r="U404" s="185" t="e">
        <f t="shared" si="110"/>
        <v>#N/A</v>
      </c>
      <c r="V404" s="189" t="e">
        <f t="shared" si="111"/>
        <v>#N/A</v>
      </c>
      <c r="W404" s="185" t="e">
        <f t="shared" si="112"/>
        <v>#N/A</v>
      </c>
      <c r="X404" s="16" t="e">
        <f t="shared" si="113"/>
        <v>#N/A</v>
      </c>
      <c r="Y404" s="189" t="e">
        <f t="shared" si="114"/>
        <v>#N/A</v>
      </c>
      <c r="AA404" s="59"/>
      <c r="AB404" s="189" t="e">
        <f t="shared" si="115"/>
        <v>#N/A</v>
      </c>
      <c r="AD404" s="185" t="e">
        <f t="shared" si="116"/>
        <v>#N/A</v>
      </c>
      <c r="AE404" s="16" t="e">
        <f t="shared" si="117"/>
        <v>#N/A</v>
      </c>
      <c r="AF404" s="16" t="e">
        <f t="shared" si="118"/>
        <v>#N/A</v>
      </c>
      <c r="AG404" s="16" t="e">
        <f t="shared" si="119"/>
        <v>#N/A</v>
      </c>
      <c r="AH404" s="175" t="e">
        <f t="shared" si="120"/>
        <v>#N/A</v>
      </c>
      <c r="AI404" s="175" t="e">
        <f t="shared" si="124"/>
        <v>#N/A</v>
      </c>
      <c r="AJ404" s="175" t="e">
        <f t="shared" si="122"/>
        <v>#N/A</v>
      </c>
      <c r="AK404" s="175" t="e">
        <f t="shared" si="121"/>
        <v>#N/A</v>
      </c>
      <c r="AL404" s="175" t="e">
        <f t="shared" si="125"/>
        <v>#N/A</v>
      </c>
      <c r="AM404" s="175" t="e">
        <f t="shared" si="123"/>
        <v>#N/A</v>
      </c>
    </row>
    <row r="405" spans="19:39" x14ac:dyDescent="0.25">
      <c r="S405" s="189" t="e">
        <f t="shared" si="108"/>
        <v>#N/A</v>
      </c>
      <c r="T405" s="185" t="e">
        <f t="shared" si="109"/>
        <v>#N/A</v>
      </c>
      <c r="U405" s="185" t="e">
        <f t="shared" si="110"/>
        <v>#N/A</v>
      </c>
      <c r="V405" s="189" t="e">
        <f t="shared" si="111"/>
        <v>#N/A</v>
      </c>
      <c r="W405" s="185" t="e">
        <f t="shared" si="112"/>
        <v>#N/A</v>
      </c>
      <c r="X405" s="16" t="e">
        <f t="shared" si="113"/>
        <v>#N/A</v>
      </c>
      <c r="Y405" s="189" t="e">
        <f t="shared" si="114"/>
        <v>#N/A</v>
      </c>
      <c r="AA405" s="59"/>
      <c r="AB405" s="189" t="e">
        <f t="shared" si="115"/>
        <v>#N/A</v>
      </c>
      <c r="AD405" s="185" t="e">
        <f t="shared" si="116"/>
        <v>#N/A</v>
      </c>
      <c r="AE405" s="16" t="e">
        <f t="shared" si="117"/>
        <v>#N/A</v>
      </c>
      <c r="AF405" s="16" t="e">
        <f t="shared" si="118"/>
        <v>#N/A</v>
      </c>
      <c r="AG405" s="16" t="e">
        <f t="shared" si="119"/>
        <v>#N/A</v>
      </c>
      <c r="AH405" s="175" t="e">
        <f t="shared" si="120"/>
        <v>#N/A</v>
      </c>
      <c r="AI405" s="175" t="e">
        <f t="shared" si="124"/>
        <v>#N/A</v>
      </c>
      <c r="AJ405" s="175" t="e">
        <f t="shared" si="122"/>
        <v>#N/A</v>
      </c>
      <c r="AK405" s="175" t="e">
        <f t="shared" si="121"/>
        <v>#N/A</v>
      </c>
      <c r="AL405" s="175" t="e">
        <f t="shared" si="125"/>
        <v>#N/A</v>
      </c>
      <c r="AM405" s="175" t="e">
        <f t="shared" si="123"/>
        <v>#N/A</v>
      </c>
    </row>
    <row r="406" spans="19:39" x14ac:dyDescent="0.25">
      <c r="S406" s="189" t="e">
        <f t="shared" si="108"/>
        <v>#N/A</v>
      </c>
      <c r="T406" s="185" t="e">
        <f t="shared" si="109"/>
        <v>#N/A</v>
      </c>
      <c r="U406" s="185" t="e">
        <f t="shared" si="110"/>
        <v>#N/A</v>
      </c>
      <c r="V406" s="189" t="e">
        <f t="shared" si="111"/>
        <v>#N/A</v>
      </c>
      <c r="W406" s="185" t="e">
        <f t="shared" si="112"/>
        <v>#N/A</v>
      </c>
      <c r="X406" s="16" t="e">
        <f t="shared" si="113"/>
        <v>#N/A</v>
      </c>
      <c r="Y406" s="189" t="e">
        <f t="shared" si="114"/>
        <v>#N/A</v>
      </c>
      <c r="AA406" s="59"/>
      <c r="AB406" s="189" t="e">
        <f t="shared" si="115"/>
        <v>#N/A</v>
      </c>
      <c r="AD406" s="185" t="e">
        <f t="shared" si="116"/>
        <v>#N/A</v>
      </c>
      <c r="AE406" s="16" t="e">
        <f t="shared" si="117"/>
        <v>#N/A</v>
      </c>
      <c r="AF406" s="16" t="e">
        <f t="shared" si="118"/>
        <v>#N/A</v>
      </c>
      <c r="AG406" s="16" t="e">
        <f t="shared" si="119"/>
        <v>#N/A</v>
      </c>
      <c r="AH406" s="175" t="e">
        <f t="shared" si="120"/>
        <v>#N/A</v>
      </c>
      <c r="AI406" s="175" t="e">
        <f t="shared" si="124"/>
        <v>#N/A</v>
      </c>
      <c r="AJ406" s="175" t="e">
        <f t="shared" si="122"/>
        <v>#N/A</v>
      </c>
      <c r="AK406" s="175" t="e">
        <f t="shared" si="121"/>
        <v>#N/A</v>
      </c>
      <c r="AL406" s="175" t="e">
        <f t="shared" si="125"/>
        <v>#N/A</v>
      </c>
      <c r="AM406" s="175" t="e">
        <f t="shared" si="123"/>
        <v>#N/A</v>
      </c>
    </row>
    <row r="407" spans="19:39" x14ac:dyDescent="0.25">
      <c r="S407" s="189" t="e">
        <f t="shared" si="108"/>
        <v>#N/A</v>
      </c>
      <c r="T407" s="185" t="e">
        <f t="shared" si="109"/>
        <v>#N/A</v>
      </c>
      <c r="U407" s="185" t="e">
        <f t="shared" si="110"/>
        <v>#N/A</v>
      </c>
      <c r="V407" s="189" t="e">
        <f t="shared" si="111"/>
        <v>#N/A</v>
      </c>
      <c r="W407" s="185" t="e">
        <f t="shared" si="112"/>
        <v>#N/A</v>
      </c>
      <c r="X407" s="16" t="e">
        <f t="shared" si="113"/>
        <v>#N/A</v>
      </c>
      <c r="Y407" s="189" t="e">
        <f t="shared" si="114"/>
        <v>#N/A</v>
      </c>
      <c r="AA407" s="59"/>
      <c r="AB407" s="189" t="e">
        <f t="shared" si="115"/>
        <v>#N/A</v>
      </c>
      <c r="AD407" s="185" t="e">
        <f t="shared" si="116"/>
        <v>#N/A</v>
      </c>
      <c r="AE407" s="16" t="e">
        <f t="shared" si="117"/>
        <v>#N/A</v>
      </c>
      <c r="AF407" s="16" t="e">
        <f t="shared" si="118"/>
        <v>#N/A</v>
      </c>
      <c r="AG407" s="16" t="e">
        <f t="shared" si="119"/>
        <v>#N/A</v>
      </c>
      <c r="AH407" s="175" t="e">
        <f t="shared" si="120"/>
        <v>#N/A</v>
      </c>
      <c r="AI407" s="175" t="e">
        <f t="shared" si="124"/>
        <v>#N/A</v>
      </c>
      <c r="AJ407" s="175" t="e">
        <f t="shared" si="122"/>
        <v>#N/A</v>
      </c>
      <c r="AK407" s="175" t="e">
        <f t="shared" si="121"/>
        <v>#N/A</v>
      </c>
      <c r="AL407" s="175" t="e">
        <f t="shared" si="125"/>
        <v>#N/A</v>
      </c>
      <c r="AM407" s="175" t="e">
        <f t="shared" si="123"/>
        <v>#N/A</v>
      </c>
    </row>
    <row r="408" spans="19:39" x14ac:dyDescent="0.25">
      <c r="S408" s="189" t="e">
        <f t="shared" si="108"/>
        <v>#N/A</v>
      </c>
      <c r="T408" s="185" t="e">
        <f t="shared" si="109"/>
        <v>#N/A</v>
      </c>
      <c r="U408" s="185" t="e">
        <f t="shared" si="110"/>
        <v>#N/A</v>
      </c>
      <c r="V408" s="189" t="e">
        <f t="shared" si="111"/>
        <v>#N/A</v>
      </c>
      <c r="W408" s="185" t="e">
        <f t="shared" si="112"/>
        <v>#N/A</v>
      </c>
      <c r="X408" s="16" t="e">
        <f t="shared" si="113"/>
        <v>#N/A</v>
      </c>
      <c r="Y408" s="189" t="e">
        <f t="shared" si="114"/>
        <v>#N/A</v>
      </c>
      <c r="AA408" s="59"/>
      <c r="AB408" s="189" t="e">
        <f t="shared" si="115"/>
        <v>#N/A</v>
      </c>
      <c r="AD408" s="185" t="e">
        <f t="shared" si="116"/>
        <v>#N/A</v>
      </c>
      <c r="AE408" s="16" t="e">
        <f t="shared" si="117"/>
        <v>#N/A</v>
      </c>
      <c r="AF408" s="16" t="e">
        <f t="shared" si="118"/>
        <v>#N/A</v>
      </c>
      <c r="AG408" s="16" t="e">
        <f t="shared" si="119"/>
        <v>#N/A</v>
      </c>
      <c r="AH408" s="175" t="e">
        <f t="shared" si="120"/>
        <v>#N/A</v>
      </c>
      <c r="AI408" s="175" t="e">
        <f t="shared" si="124"/>
        <v>#N/A</v>
      </c>
      <c r="AJ408" s="175" t="e">
        <f t="shared" si="122"/>
        <v>#N/A</v>
      </c>
      <c r="AK408" s="175" t="e">
        <f t="shared" si="121"/>
        <v>#N/A</v>
      </c>
      <c r="AL408" s="175" t="e">
        <f t="shared" si="125"/>
        <v>#N/A</v>
      </c>
      <c r="AM408" s="175" t="e">
        <f t="shared" si="123"/>
        <v>#N/A</v>
      </c>
    </row>
    <row r="409" spans="19:39" x14ac:dyDescent="0.25">
      <c r="S409" s="189" t="e">
        <f t="shared" si="108"/>
        <v>#N/A</v>
      </c>
      <c r="T409" s="185" t="e">
        <f t="shared" si="109"/>
        <v>#N/A</v>
      </c>
      <c r="U409" s="185" t="e">
        <f t="shared" si="110"/>
        <v>#N/A</v>
      </c>
      <c r="V409" s="189" t="e">
        <f t="shared" si="111"/>
        <v>#N/A</v>
      </c>
      <c r="W409" s="185" t="e">
        <f t="shared" si="112"/>
        <v>#N/A</v>
      </c>
      <c r="X409" s="16" t="e">
        <f t="shared" si="113"/>
        <v>#N/A</v>
      </c>
      <c r="Y409" s="189" t="e">
        <f t="shared" si="114"/>
        <v>#N/A</v>
      </c>
      <c r="AA409" s="59"/>
      <c r="AB409" s="189" t="e">
        <f t="shared" si="115"/>
        <v>#N/A</v>
      </c>
      <c r="AD409" s="185" t="e">
        <f t="shared" si="116"/>
        <v>#N/A</v>
      </c>
      <c r="AE409" s="16" t="e">
        <f t="shared" si="117"/>
        <v>#N/A</v>
      </c>
      <c r="AF409" s="16" t="e">
        <f t="shared" si="118"/>
        <v>#N/A</v>
      </c>
      <c r="AG409" s="16" t="e">
        <f t="shared" si="119"/>
        <v>#N/A</v>
      </c>
      <c r="AH409" s="175" t="e">
        <f t="shared" si="120"/>
        <v>#N/A</v>
      </c>
      <c r="AI409" s="175" t="e">
        <f t="shared" si="124"/>
        <v>#N/A</v>
      </c>
      <c r="AJ409" s="175" t="e">
        <f t="shared" si="122"/>
        <v>#N/A</v>
      </c>
      <c r="AK409" s="175" t="e">
        <f t="shared" si="121"/>
        <v>#N/A</v>
      </c>
      <c r="AL409" s="175" t="e">
        <f t="shared" si="125"/>
        <v>#N/A</v>
      </c>
      <c r="AM409" s="175" t="e">
        <f t="shared" si="123"/>
        <v>#N/A</v>
      </c>
    </row>
    <row r="410" spans="19:39" x14ac:dyDescent="0.25">
      <c r="S410" s="189" t="e">
        <f t="shared" si="108"/>
        <v>#N/A</v>
      </c>
      <c r="T410" s="185" t="e">
        <f t="shared" si="109"/>
        <v>#N/A</v>
      </c>
      <c r="U410" s="185" t="e">
        <f t="shared" si="110"/>
        <v>#N/A</v>
      </c>
      <c r="V410" s="189" t="e">
        <f t="shared" si="111"/>
        <v>#N/A</v>
      </c>
      <c r="W410" s="185" t="e">
        <f t="shared" si="112"/>
        <v>#N/A</v>
      </c>
      <c r="X410" s="16" t="e">
        <f t="shared" si="113"/>
        <v>#N/A</v>
      </c>
      <c r="Y410" s="189" t="e">
        <f t="shared" si="114"/>
        <v>#N/A</v>
      </c>
      <c r="AA410" s="59"/>
      <c r="AB410" s="189" t="e">
        <f t="shared" si="115"/>
        <v>#N/A</v>
      </c>
      <c r="AD410" s="185" t="e">
        <f t="shared" si="116"/>
        <v>#N/A</v>
      </c>
      <c r="AE410" s="16" t="e">
        <f t="shared" si="117"/>
        <v>#N/A</v>
      </c>
      <c r="AF410" s="16" t="e">
        <f t="shared" si="118"/>
        <v>#N/A</v>
      </c>
      <c r="AG410" s="16" t="e">
        <f t="shared" si="119"/>
        <v>#N/A</v>
      </c>
      <c r="AH410" s="175" t="e">
        <f t="shared" si="120"/>
        <v>#N/A</v>
      </c>
      <c r="AI410" s="175" t="e">
        <f t="shared" si="124"/>
        <v>#N/A</v>
      </c>
      <c r="AJ410" s="175" t="e">
        <f t="shared" si="122"/>
        <v>#N/A</v>
      </c>
      <c r="AK410" s="175" t="e">
        <f t="shared" si="121"/>
        <v>#N/A</v>
      </c>
      <c r="AL410" s="175" t="e">
        <f t="shared" si="125"/>
        <v>#N/A</v>
      </c>
      <c r="AM410" s="175" t="e">
        <f t="shared" si="123"/>
        <v>#N/A</v>
      </c>
    </row>
    <row r="411" spans="19:39" x14ac:dyDescent="0.25">
      <c r="S411" s="189" t="e">
        <f t="shared" si="108"/>
        <v>#N/A</v>
      </c>
      <c r="T411" s="185" t="e">
        <f t="shared" si="109"/>
        <v>#N/A</v>
      </c>
      <c r="U411" s="185" t="e">
        <f t="shared" si="110"/>
        <v>#N/A</v>
      </c>
      <c r="V411" s="189" t="e">
        <f t="shared" si="111"/>
        <v>#N/A</v>
      </c>
      <c r="W411" s="185" t="e">
        <f t="shared" si="112"/>
        <v>#N/A</v>
      </c>
      <c r="X411" s="16" t="e">
        <f t="shared" si="113"/>
        <v>#N/A</v>
      </c>
      <c r="Y411" s="189" t="e">
        <f t="shared" si="114"/>
        <v>#N/A</v>
      </c>
      <c r="AA411" s="59"/>
      <c r="AB411" s="189" t="e">
        <f t="shared" si="115"/>
        <v>#N/A</v>
      </c>
      <c r="AD411" s="185" t="e">
        <f t="shared" si="116"/>
        <v>#N/A</v>
      </c>
      <c r="AE411" s="16" t="e">
        <f t="shared" si="117"/>
        <v>#N/A</v>
      </c>
      <c r="AF411" s="16" t="e">
        <f t="shared" si="118"/>
        <v>#N/A</v>
      </c>
      <c r="AG411" s="16" t="e">
        <f t="shared" si="119"/>
        <v>#N/A</v>
      </c>
      <c r="AH411" s="175" t="e">
        <f t="shared" si="120"/>
        <v>#N/A</v>
      </c>
      <c r="AI411" s="175" t="e">
        <f t="shared" si="124"/>
        <v>#N/A</v>
      </c>
      <c r="AJ411" s="175" t="e">
        <f t="shared" si="122"/>
        <v>#N/A</v>
      </c>
      <c r="AK411" s="175" t="e">
        <f t="shared" si="121"/>
        <v>#N/A</v>
      </c>
      <c r="AL411" s="175" t="e">
        <f t="shared" si="125"/>
        <v>#N/A</v>
      </c>
      <c r="AM411" s="175" t="e">
        <f t="shared" si="123"/>
        <v>#N/A</v>
      </c>
    </row>
    <row r="412" spans="19:39" x14ac:dyDescent="0.25">
      <c r="S412" s="189" t="e">
        <f t="shared" si="108"/>
        <v>#N/A</v>
      </c>
      <c r="T412" s="185" t="e">
        <f t="shared" si="109"/>
        <v>#N/A</v>
      </c>
      <c r="U412" s="185" t="e">
        <f t="shared" si="110"/>
        <v>#N/A</v>
      </c>
      <c r="V412" s="189" t="e">
        <f t="shared" si="111"/>
        <v>#N/A</v>
      </c>
      <c r="W412" s="185" t="e">
        <f t="shared" si="112"/>
        <v>#N/A</v>
      </c>
      <c r="X412" s="16" t="e">
        <f t="shared" si="113"/>
        <v>#N/A</v>
      </c>
      <c r="Y412" s="189" t="e">
        <f t="shared" si="114"/>
        <v>#N/A</v>
      </c>
      <c r="AA412" s="59"/>
      <c r="AB412" s="189" t="e">
        <f t="shared" si="115"/>
        <v>#N/A</v>
      </c>
      <c r="AD412" s="185" t="e">
        <f t="shared" si="116"/>
        <v>#N/A</v>
      </c>
      <c r="AE412" s="16" t="e">
        <f t="shared" si="117"/>
        <v>#N/A</v>
      </c>
      <c r="AF412" s="16" t="e">
        <f t="shared" si="118"/>
        <v>#N/A</v>
      </c>
      <c r="AG412" s="16" t="e">
        <f t="shared" si="119"/>
        <v>#N/A</v>
      </c>
      <c r="AH412" s="175" t="e">
        <f t="shared" si="120"/>
        <v>#N/A</v>
      </c>
      <c r="AI412" s="175" t="e">
        <f t="shared" si="124"/>
        <v>#N/A</v>
      </c>
      <c r="AJ412" s="175" t="e">
        <f t="shared" si="122"/>
        <v>#N/A</v>
      </c>
      <c r="AK412" s="175" t="e">
        <f t="shared" si="121"/>
        <v>#N/A</v>
      </c>
      <c r="AL412" s="175" t="e">
        <f t="shared" si="125"/>
        <v>#N/A</v>
      </c>
      <c r="AM412" s="175" t="e">
        <f t="shared" si="123"/>
        <v>#N/A</v>
      </c>
    </row>
    <row r="413" spans="19:39" x14ac:dyDescent="0.25">
      <c r="S413" s="189" t="e">
        <f t="shared" si="108"/>
        <v>#N/A</v>
      </c>
      <c r="T413" s="185" t="e">
        <f t="shared" si="109"/>
        <v>#N/A</v>
      </c>
      <c r="U413" s="185" t="e">
        <f t="shared" si="110"/>
        <v>#N/A</v>
      </c>
      <c r="V413" s="189" t="e">
        <f t="shared" si="111"/>
        <v>#N/A</v>
      </c>
      <c r="W413" s="185" t="e">
        <f t="shared" si="112"/>
        <v>#N/A</v>
      </c>
      <c r="X413" s="16" t="e">
        <f t="shared" si="113"/>
        <v>#N/A</v>
      </c>
      <c r="Y413" s="189" t="e">
        <f t="shared" si="114"/>
        <v>#N/A</v>
      </c>
      <c r="AA413" s="59"/>
      <c r="AB413" s="189" t="e">
        <f t="shared" si="115"/>
        <v>#N/A</v>
      </c>
      <c r="AD413" s="185" t="e">
        <f t="shared" si="116"/>
        <v>#N/A</v>
      </c>
      <c r="AE413" s="16" t="e">
        <f t="shared" si="117"/>
        <v>#N/A</v>
      </c>
      <c r="AF413" s="16" t="e">
        <f t="shared" si="118"/>
        <v>#N/A</v>
      </c>
      <c r="AG413" s="16" t="e">
        <f t="shared" si="119"/>
        <v>#N/A</v>
      </c>
      <c r="AH413" s="175" t="e">
        <f t="shared" si="120"/>
        <v>#N/A</v>
      </c>
      <c r="AI413" s="175" t="e">
        <f t="shared" si="124"/>
        <v>#N/A</v>
      </c>
      <c r="AJ413" s="175" t="e">
        <f t="shared" si="122"/>
        <v>#N/A</v>
      </c>
      <c r="AK413" s="175" t="e">
        <f t="shared" si="121"/>
        <v>#N/A</v>
      </c>
      <c r="AL413" s="175" t="e">
        <f t="shared" si="125"/>
        <v>#N/A</v>
      </c>
      <c r="AM413" s="175" t="e">
        <f t="shared" si="123"/>
        <v>#N/A</v>
      </c>
    </row>
    <row r="414" spans="19:39" x14ac:dyDescent="0.25">
      <c r="S414" s="189" t="e">
        <f t="shared" si="108"/>
        <v>#N/A</v>
      </c>
      <c r="T414" s="185" t="e">
        <f t="shared" si="109"/>
        <v>#N/A</v>
      </c>
      <c r="U414" s="185" t="e">
        <f t="shared" si="110"/>
        <v>#N/A</v>
      </c>
      <c r="V414" s="189" t="e">
        <f t="shared" si="111"/>
        <v>#N/A</v>
      </c>
      <c r="W414" s="185" t="e">
        <f t="shared" si="112"/>
        <v>#N/A</v>
      </c>
      <c r="X414" s="16" t="e">
        <f t="shared" si="113"/>
        <v>#N/A</v>
      </c>
      <c r="Y414" s="189" t="e">
        <f t="shared" si="114"/>
        <v>#N/A</v>
      </c>
      <c r="AA414" s="59"/>
      <c r="AB414" s="189" t="e">
        <f t="shared" si="115"/>
        <v>#N/A</v>
      </c>
      <c r="AD414" s="185" t="e">
        <f t="shared" si="116"/>
        <v>#N/A</v>
      </c>
      <c r="AE414" s="16" t="e">
        <f t="shared" si="117"/>
        <v>#N/A</v>
      </c>
      <c r="AF414" s="16" t="e">
        <f t="shared" si="118"/>
        <v>#N/A</v>
      </c>
      <c r="AG414" s="16" t="e">
        <f t="shared" si="119"/>
        <v>#N/A</v>
      </c>
      <c r="AH414" s="175" t="e">
        <f t="shared" si="120"/>
        <v>#N/A</v>
      </c>
      <c r="AI414" s="175" t="e">
        <f t="shared" si="124"/>
        <v>#N/A</v>
      </c>
      <c r="AJ414" s="175" t="e">
        <f t="shared" si="122"/>
        <v>#N/A</v>
      </c>
      <c r="AK414" s="175" t="e">
        <f t="shared" si="121"/>
        <v>#N/A</v>
      </c>
      <c r="AL414" s="175" t="e">
        <f t="shared" si="125"/>
        <v>#N/A</v>
      </c>
      <c r="AM414" s="175" t="e">
        <f t="shared" si="123"/>
        <v>#N/A</v>
      </c>
    </row>
    <row r="415" spans="19:39" x14ac:dyDescent="0.25">
      <c r="S415" s="189" t="e">
        <f t="shared" si="108"/>
        <v>#N/A</v>
      </c>
      <c r="T415" s="185" t="e">
        <f t="shared" si="109"/>
        <v>#N/A</v>
      </c>
      <c r="U415" s="185" t="e">
        <f t="shared" si="110"/>
        <v>#N/A</v>
      </c>
      <c r="V415" s="189" t="e">
        <f t="shared" si="111"/>
        <v>#N/A</v>
      </c>
      <c r="W415" s="185" t="e">
        <f t="shared" si="112"/>
        <v>#N/A</v>
      </c>
      <c r="X415" s="16" t="e">
        <f t="shared" si="113"/>
        <v>#N/A</v>
      </c>
      <c r="Y415" s="189" t="e">
        <f t="shared" si="114"/>
        <v>#N/A</v>
      </c>
      <c r="AA415" s="59"/>
      <c r="AB415" s="189" t="e">
        <f t="shared" si="115"/>
        <v>#N/A</v>
      </c>
      <c r="AD415" s="185" t="e">
        <f t="shared" si="116"/>
        <v>#N/A</v>
      </c>
      <c r="AE415" s="16" t="e">
        <f t="shared" si="117"/>
        <v>#N/A</v>
      </c>
      <c r="AF415" s="16" t="e">
        <f t="shared" si="118"/>
        <v>#N/A</v>
      </c>
      <c r="AG415" s="16" t="e">
        <f t="shared" si="119"/>
        <v>#N/A</v>
      </c>
      <c r="AH415" s="175" t="e">
        <f t="shared" si="120"/>
        <v>#N/A</v>
      </c>
      <c r="AI415" s="175" t="e">
        <f t="shared" si="124"/>
        <v>#N/A</v>
      </c>
      <c r="AJ415" s="175" t="e">
        <f t="shared" si="122"/>
        <v>#N/A</v>
      </c>
      <c r="AK415" s="175" t="e">
        <f t="shared" si="121"/>
        <v>#N/A</v>
      </c>
      <c r="AL415" s="175" t="e">
        <f t="shared" si="125"/>
        <v>#N/A</v>
      </c>
      <c r="AM415" s="175" t="e">
        <f t="shared" si="123"/>
        <v>#N/A</v>
      </c>
    </row>
    <row r="416" spans="19:39" x14ac:dyDescent="0.25">
      <c r="S416" s="189" t="e">
        <f t="shared" si="108"/>
        <v>#N/A</v>
      </c>
      <c r="T416" s="185" t="e">
        <f t="shared" si="109"/>
        <v>#N/A</v>
      </c>
      <c r="U416" s="185" t="e">
        <f t="shared" si="110"/>
        <v>#N/A</v>
      </c>
      <c r="V416" s="189" t="e">
        <f t="shared" si="111"/>
        <v>#N/A</v>
      </c>
      <c r="W416" s="185" t="e">
        <f t="shared" si="112"/>
        <v>#N/A</v>
      </c>
      <c r="X416" s="16" t="e">
        <f t="shared" si="113"/>
        <v>#N/A</v>
      </c>
      <c r="Y416" s="189" t="e">
        <f t="shared" si="114"/>
        <v>#N/A</v>
      </c>
      <c r="AA416" s="59"/>
      <c r="AB416" s="189" t="e">
        <f t="shared" si="115"/>
        <v>#N/A</v>
      </c>
      <c r="AD416" s="185" t="e">
        <f t="shared" si="116"/>
        <v>#N/A</v>
      </c>
      <c r="AE416" s="16" t="e">
        <f t="shared" si="117"/>
        <v>#N/A</v>
      </c>
      <c r="AF416" s="16" t="e">
        <f t="shared" si="118"/>
        <v>#N/A</v>
      </c>
      <c r="AG416" s="16" t="e">
        <f t="shared" si="119"/>
        <v>#N/A</v>
      </c>
      <c r="AH416" s="175" t="e">
        <f t="shared" si="120"/>
        <v>#N/A</v>
      </c>
      <c r="AI416" s="175" t="e">
        <f t="shared" si="124"/>
        <v>#N/A</v>
      </c>
      <c r="AJ416" s="175" t="e">
        <f t="shared" si="122"/>
        <v>#N/A</v>
      </c>
      <c r="AK416" s="175" t="e">
        <f t="shared" si="121"/>
        <v>#N/A</v>
      </c>
      <c r="AL416" s="175" t="e">
        <f t="shared" si="125"/>
        <v>#N/A</v>
      </c>
      <c r="AM416" s="175" t="e">
        <f t="shared" si="123"/>
        <v>#N/A</v>
      </c>
    </row>
    <row r="417" spans="19:39" x14ac:dyDescent="0.25">
      <c r="S417" s="189" t="e">
        <f t="shared" si="108"/>
        <v>#N/A</v>
      </c>
      <c r="T417" s="185" t="e">
        <f t="shared" si="109"/>
        <v>#N/A</v>
      </c>
      <c r="U417" s="185" t="e">
        <f t="shared" si="110"/>
        <v>#N/A</v>
      </c>
      <c r="V417" s="189" t="e">
        <f t="shared" si="111"/>
        <v>#N/A</v>
      </c>
      <c r="W417" s="185" t="e">
        <f t="shared" si="112"/>
        <v>#N/A</v>
      </c>
      <c r="X417" s="16" t="e">
        <f t="shared" si="113"/>
        <v>#N/A</v>
      </c>
      <c r="Y417" s="189" t="e">
        <f t="shared" si="114"/>
        <v>#N/A</v>
      </c>
      <c r="AA417" s="59"/>
      <c r="AB417" s="189" t="e">
        <f t="shared" si="115"/>
        <v>#N/A</v>
      </c>
      <c r="AD417" s="185" t="e">
        <f t="shared" si="116"/>
        <v>#N/A</v>
      </c>
      <c r="AE417" s="16" t="e">
        <f t="shared" si="117"/>
        <v>#N/A</v>
      </c>
      <c r="AF417" s="16" t="e">
        <f t="shared" si="118"/>
        <v>#N/A</v>
      </c>
      <c r="AG417" s="16" t="e">
        <f t="shared" si="119"/>
        <v>#N/A</v>
      </c>
      <c r="AH417" s="175" t="e">
        <f t="shared" si="120"/>
        <v>#N/A</v>
      </c>
      <c r="AI417" s="175" t="e">
        <f t="shared" si="124"/>
        <v>#N/A</v>
      </c>
      <c r="AJ417" s="175" t="e">
        <f t="shared" si="122"/>
        <v>#N/A</v>
      </c>
      <c r="AK417" s="175" t="e">
        <f t="shared" si="121"/>
        <v>#N/A</v>
      </c>
      <c r="AL417" s="175" t="e">
        <f t="shared" si="125"/>
        <v>#N/A</v>
      </c>
      <c r="AM417" s="175" t="e">
        <f t="shared" si="123"/>
        <v>#N/A</v>
      </c>
    </row>
    <row r="418" spans="19:39" x14ac:dyDescent="0.25">
      <c r="S418" s="189" t="e">
        <f t="shared" si="108"/>
        <v>#N/A</v>
      </c>
      <c r="T418" s="185" t="e">
        <f t="shared" si="109"/>
        <v>#N/A</v>
      </c>
      <c r="U418" s="185" t="e">
        <f t="shared" si="110"/>
        <v>#N/A</v>
      </c>
      <c r="V418" s="189" t="e">
        <f t="shared" si="111"/>
        <v>#N/A</v>
      </c>
      <c r="W418" s="185" t="e">
        <f t="shared" si="112"/>
        <v>#N/A</v>
      </c>
      <c r="X418" s="16" t="e">
        <f t="shared" si="113"/>
        <v>#N/A</v>
      </c>
      <c r="Y418" s="189" t="e">
        <f t="shared" si="114"/>
        <v>#N/A</v>
      </c>
      <c r="AA418" s="59"/>
      <c r="AB418" s="189" t="e">
        <f t="shared" si="115"/>
        <v>#N/A</v>
      </c>
      <c r="AD418" s="185" t="e">
        <f t="shared" si="116"/>
        <v>#N/A</v>
      </c>
      <c r="AE418" s="16" t="e">
        <f t="shared" si="117"/>
        <v>#N/A</v>
      </c>
      <c r="AF418" s="16" t="e">
        <f t="shared" si="118"/>
        <v>#N/A</v>
      </c>
      <c r="AG418" s="16" t="e">
        <f t="shared" si="119"/>
        <v>#N/A</v>
      </c>
      <c r="AH418" s="175" t="e">
        <f t="shared" si="120"/>
        <v>#N/A</v>
      </c>
      <c r="AI418" s="175" t="e">
        <f t="shared" si="124"/>
        <v>#N/A</v>
      </c>
      <c r="AJ418" s="175" t="e">
        <f t="shared" si="122"/>
        <v>#N/A</v>
      </c>
      <c r="AK418" s="175" t="e">
        <f t="shared" si="121"/>
        <v>#N/A</v>
      </c>
      <c r="AL418" s="175" t="e">
        <f t="shared" si="125"/>
        <v>#N/A</v>
      </c>
      <c r="AM418" s="175" t="e">
        <f t="shared" si="123"/>
        <v>#N/A</v>
      </c>
    </row>
    <row r="419" spans="19:39" x14ac:dyDescent="0.25">
      <c r="S419" s="189" t="e">
        <f t="shared" si="108"/>
        <v>#N/A</v>
      </c>
      <c r="T419" s="185" t="e">
        <f t="shared" si="109"/>
        <v>#N/A</v>
      </c>
      <c r="U419" s="185" t="e">
        <f t="shared" si="110"/>
        <v>#N/A</v>
      </c>
      <c r="V419" s="189" t="e">
        <f t="shared" si="111"/>
        <v>#N/A</v>
      </c>
      <c r="W419" s="185" t="e">
        <f t="shared" si="112"/>
        <v>#N/A</v>
      </c>
      <c r="X419" s="16" t="e">
        <f t="shared" si="113"/>
        <v>#N/A</v>
      </c>
      <c r="Y419" s="189" t="e">
        <f t="shared" si="114"/>
        <v>#N/A</v>
      </c>
      <c r="AA419" s="59"/>
      <c r="AB419" s="189" t="e">
        <f t="shared" si="115"/>
        <v>#N/A</v>
      </c>
      <c r="AD419" s="185" t="e">
        <f t="shared" si="116"/>
        <v>#N/A</v>
      </c>
      <c r="AE419" s="16" t="e">
        <f t="shared" si="117"/>
        <v>#N/A</v>
      </c>
      <c r="AF419" s="16" t="e">
        <f t="shared" si="118"/>
        <v>#N/A</v>
      </c>
      <c r="AG419" s="16" t="e">
        <f t="shared" si="119"/>
        <v>#N/A</v>
      </c>
      <c r="AH419" s="175" t="e">
        <f t="shared" si="120"/>
        <v>#N/A</v>
      </c>
      <c r="AI419" s="175" t="e">
        <f t="shared" si="124"/>
        <v>#N/A</v>
      </c>
      <c r="AJ419" s="175" t="e">
        <f t="shared" si="122"/>
        <v>#N/A</v>
      </c>
      <c r="AK419" s="175" t="e">
        <f t="shared" si="121"/>
        <v>#N/A</v>
      </c>
      <c r="AL419" s="175" t="e">
        <f t="shared" si="125"/>
        <v>#N/A</v>
      </c>
      <c r="AM419" s="175" t="e">
        <f t="shared" si="123"/>
        <v>#N/A</v>
      </c>
    </row>
    <row r="420" spans="19:39" x14ac:dyDescent="0.25">
      <c r="S420" s="189" t="e">
        <f t="shared" si="108"/>
        <v>#N/A</v>
      </c>
      <c r="T420" s="185" t="e">
        <f t="shared" si="109"/>
        <v>#N/A</v>
      </c>
      <c r="U420" s="185" t="e">
        <f t="shared" si="110"/>
        <v>#N/A</v>
      </c>
      <c r="V420" s="189" t="e">
        <f t="shared" si="111"/>
        <v>#N/A</v>
      </c>
      <c r="W420" s="185" t="e">
        <f t="shared" si="112"/>
        <v>#N/A</v>
      </c>
      <c r="X420" s="16" t="e">
        <f t="shared" si="113"/>
        <v>#N/A</v>
      </c>
      <c r="Y420" s="189" t="e">
        <f t="shared" si="114"/>
        <v>#N/A</v>
      </c>
      <c r="AA420" s="59"/>
      <c r="AB420" s="189" t="e">
        <f t="shared" si="115"/>
        <v>#N/A</v>
      </c>
      <c r="AD420" s="185" t="e">
        <f t="shared" si="116"/>
        <v>#N/A</v>
      </c>
      <c r="AE420" s="16" t="e">
        <f t="shared" si="117"/>
        <v>#N/A</v>
      </c>
      <c r="AF420" s="16" t="e">
        <f t="shared" si="118"/>
        <v>#N/A</v>
      </c>
      <c r="AG420" s="16" t="e">
        <f t="shared" si="119"/>
        <v>#N/A</v>
      </c>
      <c r="AH420" s="175" t="e">
        <f t="shared" si="120"/>
        <v>#N/A</v>
      </c>
      <c r="AI420" s="175" t="e">
        <f t="shared" si="124"/>
        <v>#N/A</v>
      </c>
      <c r="AJ420" s="175" t="e">
        <f t="shared" si="122"/>
        <v>#N/A</v>
      </c>
      <c r="AK420" s="175" t="e">
        <f t="shared" si="121"/>
        <v>#N/A</v>
      </c>
      <c r="AL420" s="175" t="e">
        <f t="shared" si="125"/>
        <v>#N/A</v>
      </c>
      <c r="AM420" s="175" t="e">
        <f t="shared" si="123"/>
        <v>#N/A</v>
      </c>
    </row>
    <row r="421" spans="19:39" x14ac:dyDescent="0.25">
      <c r="S421" s="189" t="e">
        <f t="shared" si="108"/>
        <v>#N/A</v>
      </c>
      <c r="T421" s="185" t="e">
        <f t="shared" si="109"/>
        <v>#N/A</v>
      </c>
      <c r="U421" s="185" t="e">
        <f t="shared" si="110"/>
        <v>#N/A</v>
      </c>
      <c r="V421" s="189" t="e">
        <f t="shared" si="111"/>
        <v>#N/A</v>
      </c>
      <c r="W421" s="185" t="e">
        <f t="shared" si="112"/>
        <v>#N/A</v>
      </c>
      <c r="X421" s="16" t="e">
        <f t="shared" si="113"/>
        <v>#N/A</v>
      </c>
      <c r="Y421" s="189" t="e">
        <f t="shared" si="114"/>
        <v>#N/A</v>
      </c>
      <c r="AA421" s="59"/>
      <c r="AB421" s="189" t="e">
        <f t="shared" si="115"/>
        <v>#N/A</v>
      </c>
      <c r="AD421" s="185" t="e">
        <f t="shared" si="116"/>
        <v>#N/A</v>
      </c>
      <c r="AE421" s="16" t="e">
        <f t="shared" si="117"/>
        <v>#N/A</v>
      </c>
      <c r="AF421" s="16" t="e">
        <f t="shared" si="118"/>
        <v>#N/A</v>
      </c>
      <c r="AG421" s="16" t="e">
        <f t="shared" si="119"/>
        <v>#N/A</v>
      </c>
      <c r="AH421" s="175" t="e">
        <f t="shared" si="120"/>
        <v>#N/A</v>
      </c>
      <c r="AI421" s="175" t="e">
        <f t="shared" si="124"/>
        <v>#N/A</v>
      </c>
      <c r="AJ421" s="175" t="e">
        <f t="shared" si="122"/>
        <v>#N/A</v>
      </c>
      <c r="AK421" s="175" t="e">
        <f t="shared" si="121"/>
        <v>#N/A</v>
      </c>
      <c r="AL421" s="175" t="e">
        <f t="shared" si="125"/>
        <v>#N/A</v>
      </c>
      <c r="AM421" s="175" t="e">
        <f t="shared" si="123"/>
        <v>#N/A</v>
      </c>
    </row>
    <row r="422" spans="19:39" x14ac:dyDescent="0.25">
      <c r="S422" s="189" t="e">
        <f t="shared" si="108"/>
        <v>#N/A</v>
      </c>
      <c r="T422" s="185" t="e">
        <f t="shared" si="109"/>
        <v>#N/A</v>
      </c>
      <c r="U422" s="185" t="e">
        <f t="shared" si="110"/>
        <v>#N/A</v>
      </c>
      <c r="V422" s="189" t="e">
        <f t="shared" si="111"/>
        <v>#N/A</v>
      </c>
      <c r="W422" s="185" t="e">
        <f t="shared" si="112"/>
        <v>#N/A</v>
      </c>
      <c r="X422" s="16" t="e">
        <f t="shared" si="113"/>
        <v>#N/A</v>
      </c>
      <c r="Y422" s="189" t="e">
        <f t="shared" si="114"/>
        <v>#N/A</v>
      </c>
      <c r="AA422" s="59"/>
      <c r="AB422" s="189" t="e">
        <f t="shared" si="115"/>
        <v>#N/A</v>
      </c>
      <c r="AD422" s="185" t="e">
        <f t="shared" si="116"/>
        <v>#N/A</v>
      </c>
      <c r="AE422" s="16" t="e">
        <f t="shared" si="117"/>
        <v>#N/A</v>
      </c>
      <c r="AF422" s="16" t="e">
        <f t="shared" si="118"/>
        <v>#N/A</v>
      </c>
      <c r="AG422" s="16" t="e">
        <f t="shared" si="119"/>
        <v>#N/A</v>
      </c>
      <c r="AH422" s="175" t="e">
        <f t="shared" si="120"/>
        <v>#N/A</v>
      </c>
      <c r="AI422" s="175" t="e">
        <f t="shared" si="124"/>
        <v>#N/A</v>
      </c>
      <c r="AJ422" s="175" t="e">
        <f t="shared" si="122"/>
        <v>#N/A</v>
      </c>
      <c r="AK422" s="175" t="e">
        <f t="shared" si="121"/>
        <v>#N/A</v>
      </c>
      <c r="AL422" s="175" t="e">
        <f t="shared" si="125"/>
        <v>#N/A</v>
      </c>
      <c r="AM422" s="175" t="e">
        <f t="shared" si="123"/>
        <v>#N/A</v>
      </c>
    </row>
    <row r="423" spans="19:39" x14ac:dyDescent="0.25">
      <c r="S423" s="189" t="e">
        <f t="shared" si="108"/>
        <v>#N/A</v>
      </c>
      <c r="T423" s="185" t="e">
        <f t="shared" si="109"/>
        <v>#N/A</v>
      </c>
      <c r="U423" s="185" t="e">
        <f t="shared" si="110"/>
        <v>#N/A</v>
      </c>
      <c r="V423" s="189" t="e">
        <f t="shared" si="111"/>
        <v>#N/A</v>
      </c>
      <c r="W423" s="185" t="e">
        <f t="shared" si="112"/>
        <v>#N/A</v>
      </c>
      <c r="X423" s="16" t="e">
        <f t="shared" si="113"/>
        <v>#N/A</v>
      </c>
      <c r="Y423" s="189" t="e">
        <f t="shared" si="114"/>
        <v>#N/A</v>
      </c>
      <c r="AA423" s="59"/>
      <c r="AB423" s="189" t="e">
        <f t="shared" si="115"/>
        <v>#N/A</v>
      </c>
      <c r="AD423" s="185" t="e">
        <f t="shared" si="116"/>
        <v>#N/A</v>
      </c>
      <c r="AE423" s="16" t="e">
        <f t="shared" si="117"/>
        <v>#N/A</v>
      </c>
      <c r="AF423" s="16" t="e">
        <f t="shared" si="118"/>
        <v>#N/A</v>
      </c>
      <c r="AG423" s="16" t="e">
        <f t="shared" si="119"/>
        <v>#N/A</v>
      </c>
      <c r="AH423" s="175" t="e">
        <f t="shared" si="120"/>
        <v>#N/A</v>
      </c>
      <c r="AI423" s="175" t="e">
        <f t="shared" si="124"/>
        <v>#N/A</v>
      </c>
      <c r="AJ423" s="175" t="e">
        <f t="shared" si="122"/>
        <v>#N/A</v>
      </c>
      <c r="AK423" s="175" t="e">
        <f t="shared" si="121"/>
        <v>#N/A</v>
      </c>
      <c r="AL423" s="175" t="e">
        <f t="shared" si="125"/>
        <v>#N/A</v>
      </c>
      <c r="AM423" s="175" t="e">
        <f t="shared" si="123"/>
        <v>#N/A</v>
      </c>
    </row>
    <row r="424" spans="19:39" x14ac:dyDescent="0.25">
      <c r="S424" s="189" t="e">
        <f t="shared" si="108"/>
        <v>#N/A</v>
      </c>
      <c r="T424" s="185" t="e">
        <f t="shared" si="109"/>
        <v>#N/A</v>
      </c>
      <c r="U424" s="185" t="e">
        <f t="shared" si="110"/>
        <v>#N/A</v>
      </c>
      <c r="V424" s="189" t="e">
        <f t="shared" si="111"/>
        <v>#N/A</v>
      </c>
      <c r="W424" s="185" t="e">
        <f t="shared" si="112"/>
        <v>#N/A</v>
      </c>
      <c r="X424" s="16" t="e">
        <f t="shared" si="113"/>
        <v>#N/A</v>
      </c>
      <c r="Y424" s="189" t="e">
        <f t="shared" si="114"/>
        <v>#N/A</v>
      </c>
      <c r="AA424" s="59"/>
      <c r="AB424" s="189" t="e">
        <f t="shared" si="115"/>
        <v>#N/A</v>
      </c>
      <c r="AD424" s="185" t="e">
        <f t="shared" si="116"/>
        <v>#N/A</v>
      </c>
      <c r="AE424" s="16" t="e">
        <f t="shared" si="117"/>
        <v>#N/A</v>
      </c>
      <c r="AF424" s="16" t="e">
        <f t="shared" si="118"/>
        <v>#N/A</v>
      </c>
      <c r="AG424" s="16" t="e">
        <f t="shared" si="119"/>
        <v>#N/A</v>
      </c>
      <c r="AH424" s="175" t="e">
        <f t="shared" si="120"/>
        <v>#N/A</v>
      </c>
      <c r="AI424" s="175" t="e">
        <f t="shared" si="124"/>
        <v>#N/A</v>
      </c>
      <c r="AJ424" s="175" t="e">
        <f t="shared" si="122"/>
        <v>#N/A</v>
      </c>
      <c r="AK424" s="175" t="e">
        <f t="shared" si="121"/>
        <v>#N/A</v>
      </c>
      <c r="AL424" s="175" t="e">
        <f t="shared" si="125"/>
        <v>#N/A</v>
      </c>
      <c r="AM424" s="175" t="e">
        <f t="shared" si="123"/>
        <v>#N/A</v>
      </c>
    </row>
    <row r="425" spans="19:39" x14ac:dyDescent="0.25">
      <c r="S425" s="189" t="e">
        <f t="shared" si="108"/>
        <v>#N/A</v>
      </c>
      <c r="T425" s="185" t="e">
        <f t="shared" si="109"/>
        <v>#N/A</v>
      </c>
      <c r="U425" s="185" t="e">
        <f t="shared" si="110"/>
        <v>#N/A</v>
      </c>
      <c r="V425" s="189" t="e">
        <f t="shared" si="111"/>
        <v>#N/A</v>
      </c>
      <c r="W425" s="185" t="e">
        <f t="shared" si="112"/>
        <v>#N/A</v>
      </c>
      <c r="X425" s="16" t="e">
        <f t="shared" si="113"/>
        <v>#N/A</v>
      </c>
      <c r="Y425" s="189" t="e">
        <f t="shared" si="114"/>
        <v>#N/A</v>
      </c>
      <c r="AA425" s="59"/>
      <c r="AB425" s="189" t="e">
        <f t="shared" si="115"/>
        <v>#N/A</v>
      </c>
      <c r="AD425" s="185" t="e">
        <f t="shared" si="116"/>
        <v>#N/A</v>
      </c>
      <c r="AE425" s="16" t="e">
        <f t="shared" si="117"/>
        <v>#N/A</v>
      </c>
      <c r="AF425" s="16" t="e">
        <f t="shared" si="118"/>
        <v>#N/A</v>
      </c>
      <c r="AG425" s="16" t="e">
        <f t="shared" si="119"/>
        <v>#N/A</v>
      </c>
      <c r="AH425" s="175" t="e">
        <f t="shared" si="120"/>
        <v>#N/A</v>
      </c>
      <c r="AI425" s="175" t="e">
        <f t="shared" si="124"/>
        <v>#N/A</v>
      </c>
      <c r="AJ425" s="175" t="e">
        <f t="shared" si="122"/>
        <v>#N/A</v>
      </c>
      <c r="AK425" s="175" t="e">
        <f t="shared" si="121"/>
        <v>#N/A</v>
      </c>
      <c r="AL425" s="175" t="e">
        <f t="shared" si="125"/>
        <v>#N/A</v>
      </c>
      <c r="AM425" s="175" t="e">
        <f t="shared" si="123"/>
        <v>#N/A</v>
      </c>
    </row>
    <row r="426" spans="19:39" x14ac:dyDescent="0.25">
      <c r="S426" s="189" t="e">
        <f t="shared" si="108"/>
        <v>#N/A</v>
      </c>
      <c r="T426" s="185" t="e">
        <f t="shared" si="109"/>
        <v>#N/A</v>
      </c>
      <c r="U426" s="185" t="e">
        <f t="shared" si="110"/>
        <v>#N/A</v>
      </c>
      <c r="V426" s="189" t="e">
        <f t="shared" si="111"/>
        <v>#N/A</v>
      </c>
      <c r="W426" s="185" t="e">
        <f t="shared" si="112"/>
        <v>#N/A</v>
      </c>
      <c r="X426" s="16" t="e">
        <f t="shared" si="113"/>
        <v>#N/A</v>
      </c>
      <c r="Y426" s="189" t="e">
        <f t="shared" si="114"/>
        <v>#N/A</v>
      </c>
      <c r="AA426" s="59"/>
      <c r="AB426" s="189" t="e">
        <f t="shared" si="115"/>
        <v>#N/A</v>
      </c>
      <c r="AD426" s="185" t="e">
        <f t="shared" si="116"/>
        <v>#N/A</v>
      </c>
      <c r="AE426" s="16" t="e">
        <f t="shared" si="117"/>
        <v>#N/A</v>
      </c>
      <c r="AF426" s="16" t="e">
        <f t="shared" si="118"/>
        <v>#N/A</v>
      </c>
      <c r="AG426" s="16" t="e">
        <f t="shared" si="119"/>
        <v>#N/A</v>
      </c>
      <c r="AH426" s="175" t="e">
        <f t="shared" si="120"/>
        <v>#N/A</v>
      </c>
      <c r="AI426" s="175" t="e">
        <f t="shared" si="124"/>
        <v>#N/A</v>
      </c>
      <c r="AJ426" s="175" t="e">
        <f t="shared" si="122"/>
        <v>#N/A</v>
      </c>
      <c r="AK426" s="175" t="e">
        <f t="shared" si="121"/>
        <v>#N/A</v>
      </c>
      <c r="AL426" s="175" t="e">
        <f t="shared" si="125"/>
        <v>#N/A</v>
      </c>
      <c r="AM426" s="175" t="e">
        <f t="shared" si="123"/>
        <v>#N/A</v>
      </c>
    </row>
    <row r="427" spans="19:39" x14ac:dyDescent="0.25">
      <c r="S427" s="189" t="e">
        <f t="shared" si="108"/>
        <v>#N/A</v>
      </c>
      <c r="T427" s="185" t="e">
        <f t="shared" si="109"/>
        <v>#N/A</v>
      </c>
      <c r="U427" s="185" t="e">
        <f t="shared" si="110"/>
        <v>#N/A</v>
      </c>
      <c r="V427" s="189" t="e">
        <f t="shared" si="111"/>
        <v>#N/A</v>
      </c>
      <c r="W427" s="185" t="e">
        <f t="shared" si="112"/>
        <v>#N/A</v>
      </c>
      <c r="X427" s="16" t="e">
        <f t="shared" si="113"/>
        <v>#N/A</v>
      </c>
      <c r="Y427" s="189" t="e">
        <f t="shared" si="114"/>
        <v>#N/A</v>
      </c>
      <c r="AA427" s="59"/>
      <c r="AB427" s="189" t="e">
        <f t="shared" si="115"/>
        <v>#N/A</v>
      </c>
      <c r="AD427" s="185" t="e">
        <f t="shared" si="116"/>
        <v>#N/A</v>
      </c>
      <c r="AE427" s="16" t="e">
        <f t="shared" si="117"/>
        <v>#N/A</v>
      </c>
      <c r="AF427" s="16" t="e">
        <f t="shared" si="118"/>
        <v>#N/A</v>
      </c>
      <c r="AG427" s="16" t="e">
        <f t="shared" si="119"/>
        <v>#N/A</v>
      </c>
      <c r="AH427" s="175" t="e">
        <f t="shared" si="120"/>
        <v>#N/A</v>
      </c>
      <c r="AI427" s="175" t="e">
        <f t="shared" si="124"/>
        <v>#N/A</v>
      </c>
      <c r="AJ427" s="175" t="e">
        <f t="shared" si="122"/>
        <v>#N/A</v>
      </c>
      <c r="AK427" s="175" t="e">
        <f t="shared" si="121"/>
        <v>#N/A</v>
      </c>
      <c r="AL427" s="175" t="e">
        <f t="shared" si="125"/>
        <v>#N/A</v>
      </c>
      <c r="AM427" s="175" t="e">
        <f t="shared" si="123"/>
        <v>#N/A</v>
      </c>
    </row>
    <row r="428" spans="19:39" x14ac:dyDescent="0.25">
      <c r="S428" s="189" t="e">
        <f t="shared" si="108"/>
        <v>#N/A</v>
      </c>
      <c r="T428" s="185" t="e">
        <f t="shared" si="109"/>
        <v>#N/A</v>
      </c>
      <c r="U428" s="185" t="e">
        <f t="shared" si="110"/>
        <v>#N/A</v>
      </c>
      <c r="V428" s="189" t="e">
        <f t="shared" si="111"/>
        <v>#N/A</v>
      </c>
      <c r="W428" s="185" t="e">
        <f t="shared" si="112"/>
        <v>#N/A</v>
      </c>
      <c r="X428" s="16" t="e">
        <f t="shared" si="113"/>
        <v>#N/A</v>
      </c>
      <c r="Y428" s="189" t="e">
        <f t="shared" si="114"/>
        <v>#N/A</v>
      </c>
      <c r="AA428" s="59"/>
      <c r="AB428" s="189" t="e">
        <f t="shared" si="115"/>
        <v>#N/A</v>
      </c>
      <c r="AD428" s="185" t="e">
        <f t="shared" si="116"/>
        <v>#N/A</v>
      </c>
      <c r="AE428" s="16" t="e">
        <f t="shared" si="117"/>
        <v>#N/A</v>
      </c>
      <c r="AF428" s="16" t="e">
        <f t="shared" si="118"/>
        <v>#N/A</v>
      </c>
      <c r="AG428" s="16" t="e">
        <f t="shared" si="119"/>
        <v>#N/A</v>
      </c>
      <c r="AH428" s="175" t="e">
        <f t="shared" si="120"/>
        <v>#N/A</v>
      </c>
      <c r="AI428" s="175" t="e">
        <f t="shared" si="124"/>
        <v>#N/A</v>
      </c>
      <c r="AJ428" s="175" t="e">
        <f t="shared" si="122"/>
        <v>#N/A</v>
      </c>
      <c r="AK428" s="175" t="e">
        <f t="shared" si="121"/>
        <v>#N/A</v>
      </c>
      <c r="AL428" s="175" t="e">
        <f t="shared" si="125"/>
        <v>#N/A</v>
      </c>
      <c r="AM428" s="175" t="e">
        <f t="shared" si="123"/>
        <v>#N/A</v>
      </c>
    </row>
    <row r="429" spans="19:39" x14ac:dyDescent="0.25">
      <c r="S429" s="189" t="e">
        <f t="shared" si="108"/>
        <v>#N/A</v>
      </c>
      <c r="T429" s="185" t="e">
        <f t="shared" si="109"/>
        <v>#N/A</v>
      </c>
      <c r="U429" s="185" t="e">
        <f t="shared" si="110"/>
        <v>#N/A</v>
      </c>
      <c r="V429" s="189" t="e">
        <f t="shared" si="111"/>
        <v>#N/A</v>
      </c>
      <c r="W429" s="185" t="e">
        <f t="shared" si="112"/>
        <v>#N/A</v>
      </c>
      <c r="X429" s="16" t="e">
        <f t="shared" si="113"/>
        <v>#N/A</v>
      </c>
      <c r="Y429" s="189" t="e">
        <f t="shared" si="114"/>
        <v>#N/A</v>
      </c>
      <c r="AA429" s="59"/>
      <c r="AB429" s="189" t="e">
        <f t="shared" si="115"/>
        <v>#N/A</v>
      </c>
      <c r="AD429" s="185" t="e">
        <f t="shared" si="116"/>
        <v>#N/A</v>
      </c>
      <c r="AE429" s="16" t="e">
        <f t="shared" si="117"/>
        <v>#N/A</v>
      </c>
      <c r="AF429" s="16" t="e">
        <f t="shared" si="118"/>
        <v>#N/A</v>
      </c>
      <c r="AG429" s="16" t="e">
        <f t="shared" si="119"/>
        <v>#N/A</v>
      </c>
      <c r="AH429" s="175" t="e">
        <f t="shared" si="120"/>
        <v>#N/A</v>
      </c>
      <c r="AI429" s="175" t="e">
        <f t="shared" si="124"/>
        <v>#N/A</v>
      </c>
      <c r="AJ429" s="175" t="e">
        <f t="shared" si="122"/>
        <v>#N/A</v>
      </c>
      <c r="AK429" s="175" t="e">
        <f t="shared" si="121"/>
        <v>#N/A</v>
      </c>
      <c r="AL429" s="175" t="e">
        <f t="shared" si="125"/>
        <v>#N/A</v>
      </c>
      <c r="AM429" s="175" t="e">
        <f t="shared" si="123"/>
        <v>#N/A</v>
      </c>
    </row>
    <row r="430" spans="19:39" x14ac:dyDescent="0.25">
      <c r="S430" s="189" t="e">
        <f t="shared" si="108"/>
        <v>#N/A</v>
      </c>
      <c r="T430" s="185" t="e">
        <f t="shared" si="109"/>
        <v>#N/A</v>
      </c>
      <c r="U430" s="185" t="e">
        <f t="shared" si="110"/>
        <v>#N/A</v>
      </c>
      <c r="V430" s="189" t="e">
        <f t="shared" si="111"/>
        <v>#N/A</v>
      </c>
      <c r="W430" s="185" t="e">
        <f t="shared" si="112"/>
        <v>#N/A</v>
      </c>
      <c r="X430" s="16" t="e">
        <f t="shared" si="113"/>
        <v>#N/A</v>
      </c>
      <c r="Y430" s="189" t="e">
        <f t="shared" si="114"/>
        <v>#N/A</v>
      </c>
      <c r="AA430" s="59"/>
      <c r="AB430" s="189" t="e">
        <f t="shared" si="115"/>
        <v>#N/A</v>
      </c>
      <c r="AD430" s="185" t="e">
        <f t="shared" si="116"/>
        <v>#N/A</v>
      </c>
      <c r="AE430" s="16" t="e">
        <f t="shared" si="117"/>
        <v>#N/A</v>
      </c>
      <c r="AF430" s="16" t="e">
        <f t="shared" si="118"/>
        <v>#N/A</v>
      </c>
      <c r="AG430" s="16" t="e">
        <f t="shared" si="119"/>
        <v>#N/A</v>
      </c>
      <c r="AH430" s="175" t="e">
        <f t="shared" si="120"/>
        <v>#N/A</v>
      </c>
      <c r="AI430" s="175" t="e">
        <f t="shared" si="124"/>
        <v>#N/A</v>
      </c>
      <c r="AJ430" s="175" t="e">
        <f t="shared" si="122"/>
        <v>#N/A</v>
      </c>
      <c r="AK430" s="175" t="e">
        <f t="shared" si="121"/>
        <v>#N/A</v>
      </c>
      <c r="AL430" s="175" t="e">
        <f t="shared" si="125"/>
        <v>#N/A</v>
      </c>
      <c r="AM430" s="175" t="e">
        <f t="shared" si="123"/>
        <v>#N/A</v>
      </c>
    </row>
    <row r="431" spans="19:39" x14ac:dyDescent="0.25">
      <c r="S431" s="189" t="e">
        <f t="shared" si="108"/>
        <v>#N/A</v>
      </c>
      <c r="T431" s="185" t="e">
        <f t="shared" si="109"/>
        <v>#N/A</v>
      </c>
      <c r="U431" s="185" t="e">
        <f t="shared" si="110"/>
        <v>#N/A</v>
      </c>
      <c r="V431" s="189" t="e">
        <f t="shared" si="111"/>
        <v>#N/A</v>
      </c>
      <c r="W431" s="185" t="e">
        <f t="shared" si="112"/>
        <v>#N/A</v>
      </c>
      <c r="X431" s="16" t="e">
        <f t="shared" si="113"/>
        <v>#N/A</v>
      </c>
      <c r="Y431" s="189" t="e">
        <f t="shared" si="114"/>
        <v>#N/A</v>
      </c>
      <c r="AA431" s="59"/>
      <c r="AB431" s="189" t="e">
        <f t="shared" si="115"/>
        <v>#N/A</v>
      </c>
      <c r="AD431" s="185" t="e">
        <f t="shared" si="116"/>
        <v>#N/A</v>
      </c>
      <c r="AE431" s="16" t="e">
        <f t="shared" si="117"/>
        <v>#N/A</v>
      </c>
      <c r="AF431" s="16" t="e">
        <f t="shared" si="118"/>
        <v>#N/A</v>
      </c>
      <c r="AG431" s="16" t="e">
        <f t="shared" si="119"/>
        <v>#N/A</v>
      </c>
      <c r="AH431" s="175" t="e">
        <f t="shared" si="120"/>
        <v>#N/A</v>
      </c>
      <c r="AI431" s="175" t="e">
        <f t="shared" si="124"/>
        <v>#N/A</v>
      </c>
      <c r="AJ431" s="175" t="e">
        <f t="shared" si="122"/>
        <v>#N/A</v>
      </c>
      <c r="AK431" s="175" t="e">
        <f t="shared" si="121"/>
        <v>#N/A</v>
      </c>
      <c r="AL431" s="175" t="e">
        <f t="shared" si="125"/>
        <v>#N/A</v>
      </c>
      <c r="AM431" s="175" t="e">
        <f t="shared" si="123"/>
        <v>#N/A</v>
      </c>
    </row>
    <row r="432" spans="19:39" x14ac:dyDescent="0.25">
      <c r="S432" s="189" t="e">
        <f t="shared" si="108"/>
        <v>#N/A</v>
      </c>
      <c r="T432" s="185" t="e">
        <f t="shared" si="109"/>
        <v>#N/A</v>
      </c>
      <c r="U432" s="185" t="e">
        <f t="shared" si="110"/>
        <v>#N/A</v>
      </c>
      <c r="V432" s="189" t="e">
        <f t="shared" si="111"/>
        <v>#N/A</v>
      </c>
      <c r="W432" s="185" t="e">
        <f t="shared" si="112"/>
        <v>#N/A</v>
      </c>
      <c r="X432" s="16" t="e">
        <f t="shared" si="113"/>
        <v>#N/A</v>
      </c>
      <c r="Y432" s="189" t="e">
        <f t="shared" si="114"/>
        <v>#N/A</v>
      </c>
      <c r="AA432" s="59"/>
      <c r="AB432" s="189" t="e">
        <f t="shared" si="115"/>
        <v>#N/A</v>
      </c>
      <c r="AD432" s="185" t="e">
        <f t="shared" si="116"/>
        <v>#N/A</v>
      </c>
      <c r="AE432" s="16" t="e">
        <f t="shared" si="117"/>
        <v>#N/A</v>
      </c>
      <c r="AF432" s="16" t="e">
        <f t="shared" si="118"/>
        <v>#N/A</v>
      </c>
      <c r="AG432" s="16" t="e">
        <f t="shared" si="119"/>
        <v>#N/A</v>
      </c>
      <c r="AH432" s="175" t="e">
        <f t="shared" si="120"/>
        <v>#N/A</v>
      </c>
      <c r="AI432" s="175" t="e">
        <f t="shared" si="124"/>
        <v>#N/A</v>
      </c>
      <c r="AJ432" s="175" t="e">
        <f t="shared" si="122"/>
        <v>#N/A</v>
      </c>
      <c r="AK432" s="175" t="e">
        <f t="shared" si="121"/>
        <v>#N/A</v>
      </c>
      <c r="AL432" s="175" t="e">
        <f t="shared" si="125"/>
        <v>#N/A</v>
      </c>
      <c r="AM432" s="175" t="e">
        <f t="shared" si="123"/>
        <v>#N/A</v>
      </c>
    </row>
    <row r="433" spans="19:39" x14ac:dyDescent="0.25">
      <c r="S433" s="189" t="e">
        <f t="shared" si="108"/>
        <v>#N/A</v>
      </c>
      <c r="T433" s="185" t="e">
        <f t="shared" si="109"/>
        <v>#N/A</v>
      </c>
      <c r="U433" s="185" t="e">
        <f t="shared" si="110"/>
        <v>#N/A</v>
      </c>
      <c r="V433" s="189" t="e">
        <f t="shared" si="111"/>
        <v>#N/A</v>
      </c>
      <c r="W433" s="185" t="e">
        <f t="shared" si="112"/>
        <v>#N/A</v>
      </c>
      <c r="X433" s="16" t="e">
        <f t="shared" si="113"/>
        <v>#N/A</v>
      </c>
      <c r="Y433" s="189" t="e">
        <f t="shared" si="114"/>
        <v>#N/A</v>
      </c>
      <c r="AA433" s="59"/>
      <c r="AB433" s="189" t="e">
        <f t="shared" si="115"/>
        <v>#N/A</v>
      </c>
      <c r="AD433" s="185" t="e">
        <f t="shared" si="116"/>
        <v>#N/A</v>
      </c>
      <c r="AE433" s="16" t="e">
        <f t="shared" si="117"/>
        <v>#N/A</v>
      </c>
      <c r="AF433" s="16" t="e">
        <f t="shared" si="118"/>
        <v>#N/A</v>
      </c>
      <c r="AG433" s="16" t="e">
        <f t="shared" si="119"/>
        <v>#N/A</v>
      </c>
      <c r="AH433" s="175" t="e">
        <f t="shared" si="120"/>
        <v>#N/A</v>
      </c>
      <c r="AI433" s="175" t="e">
        <f t="shared" si="124"/>
        <v>#N/A</v>
      </c>
      <c r="AJ433" s="175" t="e">
        <f t="shared" si="122"/>
        <v>#N/A</v>
      </c>
      <c r="AK433" s="175" t="e">
        <f t="shared" si="121"/>
        <v>#N/A</v>
      </c>
      <c r="AL433" s="175" t="e">
        <f t="shared" si="125"/>
        <v>#N/A</v>
      </c>
      <c r="AM433" s="175" t="e">
        <f t="shared" si="123"/>
        <v>#N/A</v>
      </c>
    </row>
    <row r="434" spans="19:39" x14ac:dyDescent="0.25">
      <c r="S434" s="189" t="e">
        <f t="shared" si="108"/>
        <v>#N/A</v>
      </c>
      <c r="T434" s="185" t="e">
        <f t="shared" si="109"/>
        <v>#N/A</v>
      </c>
      <c r="U434" s="185" t="e">
        <f t="shared" si="110"/>
        <v>#N/A</v>
      </c>
      <c r="V434" s="189" t="e">
        <f t="shared" si="111"/>
        <v>#N/A</v>
      </c>
      <c r="W434" s="185" t="e">
        <f t="shared" si="112"/>
        <v>#N/A</v>
      </c>
      <c r="X434" s="16" t="e">
        <f t="shared" si="113"/>
        <v>#N/A</v>
      </c>
      <c r="Y434" s="189" t="e">
        <f t="shared" si="114"/>
        <v>#N/A</v>
      </c>
      <c r="AA434" s="59"/>
      <c r="AB434" s="189" t="e">
        <f t="shared" si="115"/>
        <v>#N/A</v>
      </c>
      <c r="AD434" s="185" t="e">
        <f t="shared" si="116"/>
        <v>#N/A</v>
      </c>
      <c r="AE434" s="16" t="e">
        <f t="shared" si="117"/>
        <v>#N/A</v>
      </c>
      <c r="AF434" s="16" t="e">
        <f t="shared" si="118"/>
        <v>#N/A</v>
      </c>
      <c r="AG434" s="16" t="e">
        <f t="shared" si="119"/>
        <v>#N/A</v>
      </c>
      <c r="AH434" s="175" t="e">
        <f t="shared" si="120"/>
        <v>#N/A</v>
      </c>
      <c r="AI434" s="175" t="e">
        <f t="shared" si="124"/>
        <v>#N/A</v>
      </c>
      <c r="AJ434" s="175" t="e">
        <f t="shared" si="122"/>
        <v>#N/A</v>
      </c>
      <c r="AK434" s="175" t="e">
        <f t="shared" si="121"/>
        <v>#N/A</v>
      </c>
      <c r="AL434" s="175" t="e">
        <f t="shared" si="125"/>
        <v>#N/A</v>
      </c>
      <c r="AM434" s="175" t="e">
        <f t="shared" si="123"/>
        <v>#N/A</v>
      </c>
    </row>
    <row r="435" spans="19:39" x14ac:dyDescent="0.25">
      <c r="S435" s="189" t="e">
        <f t="shared" si="108"/>
        <v>#N/A</v>
      </c>
      <c r="T435" s="185" t="e">
        <f t="shared" si="109"/>
        <v>#N/A</v>
      </c>
      <c r="U435" s="185" t="e">
        <f t="shared" si="110"/>
        <v>#N/A</v>
      </c>
      <c r="V435" s="189" t="e">
        <f t="shared" si="111"/>
        <v>#N/A</v>
      </c>
      <c r="W435" s="185" t="e">
        <f t="shared" si="112"/>
        <v>#N/A</v>
      </c>
      <c r="X435" s="16" t="e">
        <f t="shared" si="113"/>
        <v>#N/A</v>
      </c>
      <c r="Y435" s="189" t="e">
        <f t="shared" si="114"/>
        <v>#N/A</v>
      </c>
      <c r="AA435" s="59"/>
      <c r="AB435" s="189" t="e">
        <f t="shared" si="115"/>
        <v>#N/A</v>
      </c>
      <c r="AD435" s="185" t="e">
        <f t="shared" si="116"/>
        <v>#N/A</v>
      </c>
      <c r="AE435" s="16" t="e">
        <f t="shared" si="117"/>
        <v>#N/A</v>
      </c>
      <c r="AF435" s="16" t="e">
        <f t="shared" si="118"/>
        <v>#N/A</v>
      </c>
      <c r="AG435" s="16" t="e">
        <f t="shared" si="119"/>
        <v>#N/A</v>
      </c>
      <c r="AH435" s="175" t="e">
        <f t="shared" si="120"/>
        <v>#N/A</v>
      </c>
      <c r="AI435" s="175" t="e">
        <f t="shared" si="124"/>
        <v>#N/A</v>
      </c>
      <c r="AJ435" s="175" t="e">
        <f t="shared" si="122"/>
        <v>#N/A</v>
      </c>
      <c r="AK435" s="175" t="e">
        <f t="shared" si="121"/>
        <v>#N/A</v>
      </c>
      <c r="AL435" s="175" t="e">
        <f t="shared" si="125"/>
        <v>#N/A</v>
      </c>
      <c r="AM435" s="175" t="e">
        <f t="shared" si="123"/>
        <v>#N/A</v>
      </c>
    </row>
    <row r="436" spans="19:39" x14ac:dyDescent="0.25">
      <c r="S436" s="189" t="e">
        <f t="shared" si="108"/>
        <v>#N/A</v>
      </c>
      <c r="T436" s="185" t="e">
        <f t="shared" si="109"/>
        <v>#N/A</v>
      </c>
      <c r="U436" s="185" t="e">
        <f t="shared" si="110"/>
        <v>#N/A</v>
      </c>
      <c r="V436" s="189" t="e">
        <f t="shared" si="111"/>
        <v>#N/A</v>
      </c>
      <c r="W436" s="185" t="e">
        <f t="shared" si="112"/>
        <v>#N/A</v>
      </c>
      <c r="X436" s="16" t="e">
        <f t="shared" si="113"/>
        <v>#N/A</v>
      </c>
      <c r="Y436" s="189" t="e">
        <f t="shared" si="114"/>
        <v>#N/A</v>
      </c>
      <c r="AA436" s="59"/>
      <c r="AB436" s="189" t="e">
        <f t="shared" si="115"/>
        <v>#N/A</v>
      </c>
      <c r="AD436" s="185" t="e">
        <f t="shared" si="116"/>
        <v>#N/A</v>
      </c>
      <c r="AE436" s="16" t="e">
        <f t="shared" si="117"/>
        <v>#N/A</v>
      </c>
      <c r="AF436" s="16" t="e">
        <f t="shared" si="118"/>
        <v>#N/A</v>
      </c>
      <c r="AG436" s="16" t="e">
        <f t="shared" si="119"/>
        <v>#N/A</v>
      </c>
      <c r="AH436" s="175" t="e">
        <f t="shared" si="120"/>
        <v>#N/A</v>
      </c>
      <c r="AI436" s="175" t="e">
        <f t="shared" si="124"/>
        <v>#N/A</v>
      </c>
      <c r="AJ436" s="175" t="e">
        <f t="shared" si="122"/>
        <v>#N/A</v>
      </c>
      <c r="AK436" s="175" t="e">
        <f t="shared" si="121"/>
        <v>#N/A</v>
      </c>
      <c r="AL436" s="175" t="e">
        <f t="shared" si="125"/>
        <v>#N/A</v>
      </c>
      <c r="AM436" s="175" t="e">
        <f t="shared" si="123"/>
        <v>#N/A</v>
      </c>
    </row>
    <row r="437" spans="19:39" x14ac:dyDescent="0.25">
      <c r="S437" s="189" t="e">
        <f t="shared" si="108"/>
        <v>#N/A</v>
      </c>
      <c r="T437" s="185" t="e">
        <f t="shared" si="109"/>
        <v>#N/A</v>
      </c>
      <c r="U437" s="185" t="e">
        <f t="shared" si="110"/>
        <v>#N/A</v>
      </c>
      <c r="V437" s="189" t="e">
        <f t="shared" si="111"/>
        <v>#N/A</v>
      </c>
      <c r="W437" s="185" t="e">
        <f t="shared" si="112"/>
        <v>#N/A</v>
      </c>
      <c r="X437" s="16" t="e">
        <f t="shared" si="113"/>
        <v>#N/A</v>
      </c>
      <c r="Y437" s="189" t="e">
        <f t="shared" si="114"/>
        <v>#N/A</v>
      </c>
      <c r="AA437" s="59"/>
      <c r="AB437" s="189" t="e">
        <f t="shared" si="115"/>
        <v>#N/A</v>
      </c>
      <c r="AD437" s="185" t="e">
        <f t="shared" si="116"/>
        <v>#N/A</v>
      </c>
      <c r="AE437" s="16" t="e">
        <f t="shared" si="117"/>
        <v>#N/A</v>
      </c>
      <c r="AF437" s="16" t="e">
        <f t="shared" si="118"/>
        <v>#N/A</v>
      </c>
      <c r="AG437" s="16" t="e">
        <f t="shared" si="119"/>
        <v>#N/A</v>
      </c>
      <c r="AH437" s="175" t="e">
        <f t="shared" si="120"/>
        <v>#N/A</v>
      </c>
      <c r="AI437" s="175" t="e">
        <f t="shared" si="124"/>
        <v>#N/A</v>
      </c>
      <c r="AJ437" s="175" t="e">
        <f t="shared" si="122"/>
        <v>#N/A</v>
      </c>
      <c r="AK437" s="175" t="e">
        <f t="shared" si="121"/>
        <v>#N/A</v>
      </c>
      <c r="AL437" s="175" t="e">
        <f t="shared" si="125"/>
        <v>#N/A</v>
      </c>
      <c r="AM437" s="175" t="e">
        <f t="shared" si="123"/>
        <v>#N/A</v>
      </c>
    </row>
    <row r="438" spans="19:39" x14ac:dyDescent="0.25">
      <c r="S438" s="189" t="e">
        <f t="shared" si="108"/>
        <v>#N/A</v>
      </c>
      <c r="T438" s="185" t="e">
        <f t="shared" si="109"/>
        <v>#N/A</v>
      </c>
      <c r="U438" s="185" t="e">
        <f t="shared" si="110"/>
        <v>#N/A</v>
      </c>
      <c r="V438" s="189" t="e">
        <f t="shared" si="111"/>
        <v>#N/A</v>
      </c>
      <c r="W438" s="185" t="e">
        <f t="shared" si="112"/>
        <v>#N/A</v>
      </c>
      <c r="X438" s="16" t="e">
        <f t="shared" si="113"/>
        <v>#N/A</v>
      </c>
      <c r="Y438" s="189" t="e">
        <f t="shared" si="114"/>
        <v>#N/A</v>
      </c>
      <c r="AA438" s="59"/>
      <c r="AB438" s="189" t="e">
        <f t="shared" si="115"/>
        <v>#N/A</v>
      </c>
      <c r="AD438" s="185" t="e">
        <f t="shared" si="116"/>
        <v>#N/A</v>
      </c>
      <c r="AE438" s="16" t="e">
        <f t="shared" si="117"/>
        <v>#N/A</v>
      </c>
      <c r="AF438" s="16" t="e">
        <f t="shared" si="118"/>
        <v>#N/A</v>
      </c>
      <c r="AG438" s="16" t="e">
        <f t="shared" si="119"/>
        <v>#N/A</v>
      </c>
      <c r="AH438" s="175" t="e">
        <f t="shared" si="120"/>
        <v>#N/A</v>
      </c>
      <c r="AI438" s="175" t="e">
        <f t="shared" si="124"/>
        <v>#N/A</v>
      </c>
      <c r="AJ438" s="175" t="e">
        <f t="shared" si="122"/>
        <v>#N/A</v>
      </c>
      <c r="AK438" s="175" t="e">
        <f t="shared" si="121"/>
        <v>#N/A</v>
      </c>
      <c r="AL438" s="175" t="e">
        <f t="shared" si="125"/>
        <v>#N/A</v>
      </c>
      <c r="AM438" s="175" t="e">
        <f t="shared" si="123"/>
        <v>#N/A</v>
      </c>
    </row>
    <row r="439" spans="19:39" x14ac:dyDescent="0.25">
      <c r="S439" s="189" t="e">
        <f t="shared" si="108"/>
        <v>#N/A</v>
      </c>
      <c r="T439" s="185" t="e">
        <f t="shared" si="109"/>
        <v>#N/A</v>
      </c>
      <c r="U439" s="185" t="e">
        <f t="shared" si="110"/>
        <v>#N/A</v>
      </c>
      <c r="V439" s="189" t="e">
        <f t="shared" si="111"/>
        <v>#N/A</v>
      </c>
      <c r="W439" s="185" t="e">
        <f t="shared" si="112"/>
        <v>#N/A</v>
      </c>
      <c r="X439" s="16" t="e">
        <f t="shared" si="113"/>
        <v>#N/A</v>
      </c>
      <c r="Y439" s="189" t="e">
        <f t="shared" si="114"/>
        <v>#N/A</v>
      </c>
      <c r="AA439" s="59"/>
      <c r="AB439" s="189" t="e">
        <f t="shared" si="115"/>
        <v>#N/A</v>
      </c>
      <c r="AD439" s="185" t="e">
        <f t="shared" si="116"/>
        <v>#N/A</v>
      </c>
      <c r="AE439" s="16" t="e">
        <f t="shared" si="117"/>
        <v>#N/A</v>
      </c>
      <c r="AF439" s="16" t="e">
        <f t="shared" si="118"/>
        <v>#N/A</v>
      </c>
      <c r="AG439" s="16" t="e">
        <f t="shared" si="119"/>
        <v>#N/A</v>
      </c>
      <c r="AH439" s="175" t="e">
        <f t="shared" si="120"/>
        <v>#N/A</v>
      </c>
      <c r="AI439" s="175" t="e">
        <f t="shared" si="124"/>
        <v>#N/A</v>
      </c>
      <c r="AJ439" s="175" t="e">
        <f t="shared" si="122"/>
        <v>#N/A</v>
      </c>
      <c r="AK439" s="175" t="e">
        <f t="shared" si="121"/>
        <v>#N/A</v>
      </c>
      <c r="AL439" s="175" t="e">
        <f t="shared" si="125"/>
        <v>#N/A</v>
      </c>
      <c r="AM439" s="175" t="e">
        <f t="shared" si="123"/>
        <v>#N/A</v>
      </c>
    </row>
    <row r="440" spans="19:39" x14ac:dyDescent="0.25">
      <c r="S440" s="189" t="e">
        <f t="shared" si="108"/>
        <v>#N/A</v>
      </c>
      <c r="T440" s="185" t="e">
        <f t="shared" si="109"/>
        <v>#N/A</v>
      </c>
      <c r="U440" s="185" t="e">
        <f t="shared" si="110"/>
        <v>#N/A</v>
      </c>
      <c r="V440" s="189" t="e">
        <f t="shared" si="111"/>
        <v>#N/A</v>
      </c>
      <c r="W440" s="185" t="e">
        <f t="shared" si="112"/>
        <v>#N/A</v>
      </c>
      <c r="X440" s="16" t="e">
        <f t="shared" si="113"/>
        <v>#N/A</v>
      </c>
      <c r="Y440" s="189" t="e">
        <f t="shared" si="114"/>
        <v>#N/A</v>
      </c>
      <c r="AA440" s="59"/>
      <c r="AB440" s="189" t="e">
        <f t="shared" si="115"/>
        <v>#N/A</v>
      </c>
      <c r="AD440" s="185" t="e">
        <f t="shared" si="116"/>
        <v>#N/A</v>
      </c>
      <c r="AE440" s="16" t="e">
        <f t="shared" si="117"/>
        <v>#N/A</v>
      </c>
      <c r="AF440" s="16" t="e">
        <f t="shared" si="118"/>
        <v>#N/A</v>
      </c>
      <c r="AG440" s="16" t="e">
        <f t="shared" si="119"/>
        <v>#N/A</v>
      </c>
      <c r="AH440" s="175" t="e">
        <f t="shared" si="120"/>
        <v>#N/A</v>
      </c>
      <c r="AI440" s="175" t="e">
        <f t="shared" si="124"/>
        <v>#N/A</v>
      </c>
      <c r="AJ440" s="175" t="e">
        <f t="shared" si="122"/>
        <v>#N/A</v>
      </c>
      <c r="AK440" s="175" t="e">
        <f t="shared" si="121"/>
        <v>#N/A</v>
      </c>
      <c r="AL440" s="175" t="e">
        <f t="shared" si="125"/>
        <v>#N/A</v>
      </c>
      <c r="AM440" s="175" t="e">
        <f t="shared" si="123"/>
        <v>#N/A</v>
      </c>
    </row>
    <row r="441" spans="19:39" x14ac:dyDescent="0.25">
      <c r="S441" s="189" t="e">
        <f t="shared" si="108"/>
        <v>#N/A</v>
      </c>
      <c r="T441" s="185" t="e">
        <f t="shared" si="109"/>
        <v>#N/A</v>
      </c>
      <c r="U441" s="185" t="e">
        <f t="shared" si="110"/>
        <v>#N/A</v>
      </c>
      <c r="V441" s="189" t="e">
        <f t="shared" si="111"/>
        <v>#N/A</v>
      </c>
      <c r="W441" s="185" t="e">
        <f t="shared" si="112"/>
        <v>#N/A</v>
      </c>
      <c r="X441" s="16" t="e">
        <f t="shared" si="113"/>
        <v>#N/A</v>
      </c>
      <c r="Y441" s="189" t="e">
        <f t="shared" si="114"/>
        <v>#N/A</v>
      </c>
      <c r="AA441" s="59"/>
      <c r="AB441" s="189" t="e">
        <f t="shared" si="115"/>
        <v>#N/A</v>
      </c>
      <c r="AD441" s="185" t="e">
        <f t="shared" si="116"/>
        <v>#N/A</v>
      </c>
      <c r="AE441" s="16" t="e">
        <f t="shared" si="117"/>
        <v>#N/A</v>
      </c>
      <c r="AF441" s="16" t="e">
        <f t="shared" si="118"/>
        <v>#N/A</v>
      </c>
      <c r="AG441" s="16" t="e">
        <f t="shared" si="119"/>
        <v>#N/A</v>
      </c>
      <c r="AH441" s="175" t="e">
        <f t="shared" si="120"/>
        <v>#N/A</v>
      </c>
      <c r="AI441" s="175" t="e">
        <f t="shared" si="124"/>
        <v>#N/A</v>
      </c>
      <c r="AJ441" s="175" t="e">
        <f t="shared" si="122"/>
        <v>#N/A</v>
      </c>
      <c r="AK441" s="175" t="e">
        <f t="shared" si="121"/>
        <v>#N/A</v>
      </c>
      <c r="AL441" s="175" t="e">
        <f t="shared" si="125"/>
        <v>#N/A</v>
      </c>
      <c r="AM441" s="175" t="e">
        <f t="shared" si="123"/>
        <v>#N/A</v>
      </c>
    </row>
    <row r="442" spans="19:39" x14ac:dyDescent="0.25">
      <c r="S442" s="189" t="e">
        <f t="shared" si="108"/>
        <v>#N/A</v>
      </c>
      <c r="T442" s="185" t="e">
        <f t="shared" si="109"/>
        <v>#N/A</v>
      </c>
      <c r="U442" s="185" t="e">
        <f t="shared" si="110"/>
        <v>#N/A</v>
      </c>
      <c r="V442" s="189" t="e">
        <f t="shared" si="111"/>
        <v>#N/A</v>
      </c>
      <c r="W442" s="185" t="e">
        <f t="shared" si="112"/>
        <v>#N/A</v>
      </c>
      <c r="X442" s="16" t="e">
        <f t="shared" si="113"/>
        <v>#N/A</v>
      </c>
      <c r="Y442" s="189" t="e">
        <f t="shared" si="114"/>
        <v>#N/A</v>
      </c>
      <c r="AA442" s="59"/>
      <c r="AB442" s="189" t="e">
        <f t="shared" si="115"/>
        <v>#N/A</v>
      </c>
      <c r="AD442" s="185" t="e">
        <f t="shared" si="116"/>
        <v>#N/A</v>
      </c>
      <c r="AE442" s="16" t="e">
        <f t="shared" si="117"/>
        <v>#N/A</v>
      </c>
      <c r="AF442" s="16" t="e">
        <f t="shared" si="118"/>
        <v>#N/A</v>
      </c>
      <c r="AG442" s="16" t="e">
        <f t="shared" si="119"/>
        <v>#N/A</v>
      </c>
      <c r="AH442" s="175" t="e">
        <f t="shared" si="120"/>
        <v>#N/A</v>
      </c>
      <c r="AI442" s="175" t="e">
        <f t="shared" si="124"/>
        <v>#N/A</v>
      </c>
      <c r="AJ442" s="175" t="e">
        <f t="shared" si="122"/>
        <v>#N/A</v>
      </c>
      <c r="AK442" s="175" t="e">
        <f t="shared" si="121"/>
        <v>#N/A</v>
      </c>
      <c r="AL442" s="175" t="e">
        <f t="shared" si="125"/>
        <v>#N/A</v>
      </c>
      <c r="AM442" s="175" t="e">
        <f t="shared" si="123"/>
        <v>#N/A</v>
      </c>
    </row>
    <row r="443" spans="19:39" x14ac:dyDescent="0.25">
      <c r="S443" s="189" t="e">
        <f t="shared" si="108"/>
        <v>#N/A</v>
      </c>
      <c r="T443" s="185" t="e">
        <f t="shared" si="109"/>
        <v>#N/A</v>
      </c>
      <c r="U443" s="185" t="e">
        <f t="shared" si="110"/>
        <v>#N/A</v>
      </c>
      <c r="V443" s="189" t="e">
        <f t="shared" si="111"/>
        <v>#N/A</v>
      </c>
      <c r="W443" s="185" t="e">
        <f t="shared" si="112"/>
        <v>#N/A</v>
      </c>
      <c r="X443" s="16" t="e">
        <f t="shared" si="113"/>
        <v>#N/A</v>
      </c>
      <c r="Y443" s="189" t="e">
        <f t="shared" si="114"/>
        <v>#N/A</v>
      </c>
      <c r="AA443" s="59"/>
      <c r="AB443" s="189" t="e">
        <f t="shared" si="115"/>
        <v>#N/A</v>
      </c>
      <c r="AD443" s="185" t="e">
        <f t="shared" si="116"/>
        <v>#N/A</v>
      </c>
      <c r="AE443" s="16" t="e">
        <f t="shared" si="117"/>
        <v>#N/A</v>
      </c>
      <c r="AF443" s="16" t="e">
        <f t="shared" si="118"/>
        <v>#N/A</v>
      </c>
      <c r="AG443" s="16" t="e">
        <f t="shared" si="119"/>
        <v>#N/A</v>
      </c>
      <c r="AH443" s="175" t="e">
        <f t="shared" si="120"/>
        <v>#N/A</v>
      </c>
      <c r="AI443" s="175" t="e">
        <f t="shared" si="124"/>
        <v>#N/A</v>
      </c>
      <c r="AJ443" s="175" t="e">
        <f t="shared" si="122"/>
        <v>#N/A</v>
      </c>
      <c r="AK443" s="175" t="e">
        <f t="shared" si="121"/>
        <v>#N/A</v>
      </c>
      <c r="AL443" s="175" t="e">
        <f t="shared" si="125"/>
        <v>#N/A</v>
      </c>
      <c r="AM443" s="175" t="e">
        <f t="shared" si="123"/>
        <v>#N/A</v>
      </c>
    </row>
    <row r="444" spans="19:39" x14ac:dyDescent="0.25">
      <c r="S444" s="189" t="e">
        <f t="shared" si="108"/>
        <v>#N/A</v>
      </c>
      <c r="T444" s="185" t="e">
        <f t="shared" si="109"/>
        <v>#N/A</v>
      </c>
      <c r="U444" s="185" t="e">
        <f t="shared" si="110"/>
        <v>#N/A</v>
      </c>
      <c r="V444" s="189" t="e">
        <f t="shared" si="111"/>
        <v>#N/A</v>
      </c>
      <c r="W444" s="185" t="e">
        <f t="shared" si="112"/>
        <v>#N/A</v>
      </c>
      <c r="X444" s="16" t="e">
        <f t="shared" si="113"/>
        <v>#N/A</v>
      </c>
      <c r="Y444" s="189" t="e">
        <f t="shared" si="114"/>
        <v>#N/A</v>
      </c>
      <c r="AA444" s="59"/>
      <c r="AB444" s="189" t="e">
        <f t="shared" si="115"/>
        <v>#N/A</v>
      </c>
      <c r="AD444" s="185" t="e">
        <f t="shared" si="116"/>
        <v>#N/A</v>
      </c>
      <c r="AE444" s="16" t="e">
        <f t="shared" si="117"/>
        <v>#N/A</v>
      </c>
      <c r="AF444" s="16" t="e">
        <f t="shared" si="118"/>
        <v>#N/A</v>
      </c>
      <c r="AG444" s="16" t="e">
        <f t="shared" si="119"/>
        <v>#N/A</v>
      </c>
      <c r="AH444" s="175" t="e">
        <f t="shared" si="120"/>
        <v>#N/A</v>
      </c>
      <c r="AI444" s="175" t="e">
        <f t="shared" si="124"/>
        <v>#N/A</v>
      </c>
      <c r="AJ444" s="175" t="e">
        <f t="shared" si="122"/>
        <v>#N/A</v>
      </c>
      <c r="AK444" s="175" t="e">
        <f t="shared" si="121"/>
        <v>#N/A</v>
      </c>
      <c r="AL444" s="175" t="e">
        <f t="shared" si="125"/>
        <v>#N/A</v>
      </c>
      <c r="AM444" s="175" t="e">
        <f t="shared" si="123"/>
        <v>#N/A</v>
      </c>
    </row>
    <row r="445" spans="19:39" x14ac:dyDescent="0.25">
      <c r="S445" s="189" t="e">
        <f t="shared" si="108"/>
        <v>#N/A</v>
      </c>
      <c r="T445" s="185" t="e">
        <f t="shared" si="109"/>
        <v>#N/A</v>
      </c>
      <c r="U445" s="185" t="e">
        <f t="shared" si="110"/>
        <v>#N/A</v>
      </c>
      <c r="V445" s="189" t="e">
        <f t="shared" si="111"/>
        <v>#N/A</v>
      </c>
      <c r="W445" s="185" t="e">
        <f t="shared" si="112"/>
        <v>#N/A</v>
      </c>
      <c r="X445" s="16" t="e">
        <f t="shared" si="113"/>
        <v>#N/A</v>
      </c>
      <c r="Y445" s="189" t="e">
        <f t="shared" si="114"/>
        <v>#N/A</v>
      </c>
      <c r="AA445" s="59"/>
      <c r="AB445" s="189" t="e">
        <f t="shared" si="115"/>
        <v>#N/A</v>
      </c>
      <c r="AD445" s="185" t="e">
        <f t="shared" si="116"/>
        <v>#N/A</v>
      </c>
      <c r="AE445" s="16" t="e">
        <f t="shared" si="117"/>
        <v>#N/A</v>
      </c>
      <c r="AF445" s="16" t="e">
        <f t="shared" si="118"/>
        <v>#N/A</v>
      </c>
      <c r="AG445" s="16" t="e">
        <f t="shared" si="119"/>
        <v>#N/A</v>
      </c>
      <c r="AH445" s="175" t="e">
        <f t="shared" si="120"/>
        <v>#N/A</v>
      </c>
      <c r="AI445" s="175" t="e">
        <f t="shared" si="124"/>
        <v>#N/A</v>
      </c>
      <c r="AJ445" s="175" t="e">
        <f t="shared" si="122"/>
        <v>#N/A</v>
      </c>
      <c r="AK445" s="175" t="e">
        <f t="shared" si="121"/>
        <v>#N/A</v>
      </c>
      <c r="AL445" s="175" t="e">
        <f t="shared" si="125"/>
        <v>#N/A</v>
      </c>
      <c r="AM445" s="175" t="e">
        <f t="shared" si="123"/>
        <v>#N/A</v>
      </c>
    </row>
    <row r="446" spans="19:39" x14ac:dyDescent="0.25">
      <c r="S446" s="189" t="e">
        <f t="shared" si="108"/>
        <v>#N/A</v>
      </c>
      <c r="T446" s="185" t="e">
        <f t="shared" si="109"/>
        <v>#N/A</v>
      </c>
      <c r="U446" s="185" t="e">
        <f t="shared" si="110"/>
        <v>#N/A</v>
      </c>
      <c r="V446" s="189" t="e">
        <f t="shared" si="111"/>
        <v>#N/A</v>
      </c>
      <c r="W446" s="185" t="e">
        <f t="shared" si="112"/>
        <v>#N/A</v>
      </c>
      <c r="X446" s="16" t="e">
        <f t="shared" si="113"/>
        <v>#N/A</v>
      </c>
      <c r="Y446" s="189" t="e">
        <f t="shared" si="114"/>
        <v>#N/A</v>
      </c>
      <c r="AA446" s="59"/>
      <c r="AB446" s="189" t="e">
        <f t="shared" si="115"/>
        <v>#N/A</v>
      </c>
      <c r="AD446" s="185" t="e">
        <f t="shared" si="116"/>
        <v>#N/A</v>
      </c>
      <c r="AE446" s="16" t="e">
        <f t="shared" si="117"/>
        <v>#N/A</v>
      </c>
      <c r="AF446" s="16" t="e">
        <f t="shared" si="118"/>
        <v>#N/A</v>
      </c>
      <c r="AG446" s="16" t="e">
        <f t="shared" si="119"/>
        <v>#N/A</v>
      </c>
      <c r="AH446" s="175" t="e">
        <f t="shared" si="120"/>
        <v>#N/A</v>
      </c>
      <c r="AI446" s="175" t="e">
        <f t="shared" si="124"/>
        <v>#N/A</v>
      </c>
      <c r="AJ446" s="175" t="e">
        <f t="shared" si="122"/>
        <v>#N/A</v>
      </c>
      <c r="AK446" s="175" t="e">
        <f t="shared" si="121"/>
        <v>#N/A</v>
      </c>
      <c r="AL446" s="175" t="e">
        <f t="shared" si="125"/>
        <v>#N/A</v>
      </c>
      <c r="AM446" s="175" t="e">
        <f t="shared" si="123"/>
        <v>#N/A</v>
      </c>
    </row>
    <row r="447" spans="19:39" x14ac:dyDescent="0.25">
      <c r="S447" s="189" t="e">
        <f t="shared" si="108"/>
        <v>#N/A</v>
      </c>
      <c r="T447" s="185" t="e">
        <f t="shared" si="109"/>
        <v>#N/A</v>
      </c>
      <c r="U447" s="185" t="e">
        <f t="shared" si="110"/>
        <v>#N/A</v>
      </c>
      <c r="V447" s="189" t="e">
        <f t="shared" si="111"/>
        <v>#N/A</v>
      </c>
      <c r="W447" s="185" t="e">
        <f t="shared" si="112"/>
        <v>#N/A</v>
      </c>
      <c r="X447" s="16" t="e">
        <f t="shared" si="113"/>
        <v>#N/A</v>
      </c>
      <c r="Y447" s="189" t="e">
        <f t="shared" si="114"/>
        <v>#N/A</v>
      </c>
      <c r="AA447" s="59"/>
      <c r="AB447" s="189" t="e">
        <f t="shared" si="115"/>
        <v>#N/A</v>
      </c>
      <c r="AD447" s="185" t="e">
        <f t="shared" si="116"/>
        <v>#N/A</v>
      </c>
      <c r="AE447" s="16" t="e">
        <f t="shared" si="117"/>
        <v>#N/A</v>
      </c>
      <c r="AF447" s="16" t="e">
        <f t="shared" si="118"/>
        <v>#N/A</v>
      </c>
      <c r="AG447" s="16" t="e">
        <f t="shared" si="119"/>
        <v>#N/A</v>
      </c>
      <c r="AH447" s="175" t="e">
        <f t="shared" si="120"/>
        <v>#N/A</v>
      </c>
      <c r="AI447" s="175" t="e">
        <f t="shared" si="124"/>
        <v>#N/A</v>
      </c>
      <c r="AJ447" s="175" t="e">
        <f t="shared" si="122"/>
        <v>#N/A</v>
      </c>
      <c r="AK447" s="175" t="e">
        <f t="shared" si="121"/>
        <v>#N/A</v>
      </c>
      <c r="AL447" s="175" t="e">
        <f t="shared" si="125"/>
        <v>#N/A</v>
      </c>
      <c r="AM447" s="175" t="e">
        <f t="shared" si="123"/>
        <v>#N/A</v>
      </c>
    </row>
    <row r="448" spans="19:39" x14ac:dyDescent="0.25">
      <c r="S448" s="189" t="e">
        <f t="shared" si="108"/>
        <v>#N/A</v>
      </c>
      <c r="T448" s="185" t="e">
        <f t="shared" si="109"/>
        <v>#N/A</v>
      </c>
      <c r="U448" s="185" t="e">
        <f t="shared" si="110"/>
        <v>#N/A</v>
      </c>
      <c r="V448" s="189" t="e">
        <f t="shared" si="111"/>
        <v>#N/A</v>
      </c>
      <c r="W448" s="185" t="e">
        <f t="shared" si="112"/>
        <v>#N/A</v>
      </c>
      <c r="X448" s="16" t="e">
        <f t="shared" si="113"/>
        <v>#N/A</v>
      </c>
      <c r="Y448" s="189" t="e">
        <f t="shared" si="114"/>
        <v>#N/A</v>
      </c>
      <c r="AA448" s="59"/>
      <c r="AB448" s="189" t="e">
        <f t="shared" si="115"/>
        <v>#N/A</v>
      </c>
      <c r="AD448" s="185" t="e">
        <f t="shared" si="116"/>
        <v>#N/A</v>
      </c>
      <c r="AE448" s="16" t="e">
        <f t="shared" si="117"/>
        <v>#N/A</v>
      </c>
      <c r="AF448" s="16" t="e">
        <f t="shared" si="118"/>
        <v>#N/A</v>
      </c>
      <c r="AG448" s="16" t="e">
        <f t="shared" si="119"/>
        <v>#N/A</v>
      </c>
      <c r="AH448" s="175" t="e">
        <f t="shared" si="120"/>
        <v>#N/A</v>
      </c>
      <c r="AI448" s="175" t="e">
        <f t="shared" si="124"/>
        <v>#N/A</v>
      </c>
      <c r="AJ448" s="175" t="e">
        <f t="shared" si="122"/>
        <v>#N/A</v>
      </c>
      <c r="AK448" s="175" t="e">
        <f t="shared" si="121"/>
        <v>#N/A</v>
      </c>
      <c r="AL448" s="175" t="e">
        <f t="shared" si="125"/>
        <v>#N/A</v>
      </c>
      <c r="AM448" s="175" t="e">
        <f t="shared" si="123"/>
        <v>#N/A</v>
      </c>
    </row>
    <row r="449" spans="19:39" x14ac:dyDescent="0.25">
      <c r="S449" s="189" t="e">
        <f t="shared" si="108"/>
        <v>#N/A</v>
      </c>
      <c r="T449" s="185" t="e">
        <f t="shared" si="109"/>
        <v>#N/A</v>
      </c>
      <c r="U449" s="185" t="e">
        <f t="shared" si="110"/>
        <v>#N/A</v>
      </c>
      <c r="V449" s="189" t="e">
        <f t="shared" si="111"/>
        <v>#N/A</v>
      </c>
      <c r="W449" s="185" t="e">
        <f t="shared" si="112"/>
        <v>#N/A</v>
      </c>
      <c r="X449" s="16" t="e">
        <f t="shared" si="113"/>
        <v>#N/A</v>
      </c>
      <c r="Y449" s="189" t="e">
        <f t="shared" si="114"/>
        <v>#N/A</v>
      </c>
      <c r="AA449" s="59"/>
      <c r="AB449" s="189" t="e">
        <f t="shared" si="115"/>
        <v>#N/A</v>
      </c>
      <c r="AD449" s="185" t="e">
        <f t="shared" si="116"/>
        <v>#N/A</v>
      </c>
      <c r="AE449" s="16" t="e">
        <f t="shared" si="117"/>
        <v>#N/A</v>
      </c>
      <c r="AF449" s="16" t="e">
        <f t="shared" si="118"/>
        <v>#N/A</v>
      </c>
      <c r="AG449" s="16" t="e">
        <f t="shared" si="119"/>
        <v>#N/A</v>
      </c>
      <c r="AH449" s="175" t="e">
        <f t="shared" si="120"/>
        <v>#N/A</v>
      </c>
      <c r="AI449" s="175" t="e">
        <f t="shared" si="124"/>
        <v>#N/A</v>
      </c>
      <c r="AJ449" s="175" t="e">
        <f t="shared" si="122"/>
        <v>#N/A</v>
      </c>
      <c r="AK449" s="175" t="e">
        <f t="shared" si="121"/>
        <v>#N/A</v>
      </c>
      <c r="AL449" s="175" t="e">
        <f t="shared" si="125"/>
        <v>#N/A</v>
      </c>
      <c r="AM449" s="175" t="e">
        <f t="shared" si="123"/>
        <v>#N/A</v>
      </c>
    </row>
    <row r="450" spans="19:39" x14ac:dyDescent="0.25">
      <c r="S450" s="189" t="e">
        <f t="shared" ref="S450:S513" si="126">IF(ISNUMBER(Sensor_Glucose),IF(P_Language=1, 1*Sensor_Glucose/18,1*Sensor_Glucose),NA())</f>
        <v>#N/A</v>
      </c>
      <c r="T450" s="185" t="e">
        <f t="shared" ref="T450:T513" si="127">IF(ISBLANK(Sensor_Time),NA(),1*Sensor_Time)</f>
        <v>#N/A</v>
      </c>
      <c r="U450" s="185" t="e">
        <f t="shared" ref="U450:U513" si="128">IF(ISBLANK(Meter_Time),NA(),1*Meter_Time)</f>
        <v>#N/A</v>
      </c>
      <c r="V450" s="189" t="e">
        <f t="shared" ref="V450:V513" si="129">IF(ISBLANK(Meter_Glucose),NA(),IF(P_Language=1, 1*Meter_Glucose/18,1*Meter_Glucose))</f>
        <v>#N/A</v>
      </c>
      <c r="W450" s="185" t="e">
        <f t="shared" ref="W450:W513" si="130">IF(ISBLANK(Time_accepted),NA(),1*Time_accepted)</f>
        <v>#N/A</v>
      </c>
      <c r="X450" s="16" t="e">
        <f t="shared" ref="X450:X513" si="131">IF(ISNUMBER(Glc_Bolus_To_Use),1,NA())</f>
        <v>#N/A</v>
      </c>
      <c r="Y450" s="189" t="e">
        <f t="shared" ref="Y450:Y513" si="132">IF(Calibrate,1,NA())</f>
        <v>#N/A</v>
      </c>
      <c r="AA450" s="59"/>
      <c r="AB450" s="189" t="e">
        <f t="shared" ref="AB450:AB513" si="133">IF(ISBLANK(Chart_Aceta_Dose_Time),NA(),10)</f>
        <v>#N/A</v>
      </c>
      <c r="AD450" s="185" t="e">
        <f t="shared" ref="AD450:AD513" si="134">IF(ISBLANK(Time_accepted),NA(),1*Time_accepted)</f>
        <v>#N/A</v>
      </c>
      <c r="AE450" s="16" t="e">
        <f t="shared" ref="AE450:AE513" si="135">IF(ISNUMBER(P_con),(1*P_con/1000),NA())</f>
        <v>#N/A</v>
      </c>
      <c r="AF450" s="16" t="e">
        <f t="shared" ref="AF450:AF513" si="136">IF(ISNUMBER(I_con),1*I_con/1000,NA())</f>
        <v>#N/A</v>
      </c>
      <c r="AG450" s="16" t="e">
        <f t="shared" ref="AG450:AG513" si="137">IF(ISNUMBER(D_con),1*D_con/1000,NA())</f>
        <v>#N/A</v>
      </c>
      <c r="AH450" s="175" t="e">
        <f t="shared" ref="AH450:AH513" si="138">IF(ISNUMBER(PID_Rate),1*PID_Rate,NA())</f>
        <v>#N/A</v>
      </c>
      <c r="AI450" s="175" t="e">
        <f t="shared" si="124"/>
        <v>#N/A</v>
      </c>
      <c r="AJ450" s="175" t="e">
        <f t="shared" si="122"/>
        <v>#N/A</v>
      </c>
      <c r="AK450" s="175" t="e">
        <f t="shared" ref="AK450:AK513" si="139">IF(ISNUMBER(Ins_U_kg_hr_Rate),Ins_U_kg_hr_Rate*1,NA())</f>
        <v>#N/A</v>
      </c>
      <c r="AL450" s="175" t="e">
        <f t="shared" si="125"/>
        <v>#N/A</v>
      </c>
      <c r="AM450" s="175" t="e">
        <f t="shared" si="123"/>
        <v>#N/A</v>
      </c>
    </row>
    <row r="451" spans="19:39" x14ac:dyDescent="0.25">
      <c r="S451" s="189" t="e">
        <f t="shared" si="126"/>
        <v>#N/A</v>
      </c>
      <c r="T451" s="185" t="e">
        <f t="shared" si="127"/>
        <v>#N/A</v>
      </c>
      <c r="U451" s="185" t="e">
        <f t="shared" si="128"/>
        <v>#N/A</v>
      </c>
      <c r="V451" s="189" t="e">
        <f t="shared" si="129"/>
        <v>#N/A</v>
      </c>
      <c r="W451" s="185" t="e">
        <f t="shared" si="130"/>
        <v>#N/A</v>
      </c>
      <c r="X451" s="16" t="e">
        <f t="shared" si="131"/>
        <v>#N/A</v>
      </c>
      <c r="Y451" s="189" t="e">
        <f t="shared" si="132"/>
        <v>#N/A</v>
      </c>
      <c r="AA451" s="59"/>
      <c r="AB451" s="189" t="e">
        <f t="shared" si="133"/>
        <v>#N/A</v>
      </c>
      <c r="AD451" s="185" t="e">
        <f t="shared" si="134"/>
        <v>#N/A</v>
      </c>
      <c r="AE451" s="16" t="e">
        <f t="shared" si="135"/>
        <v>#N/A</v>
      </c>
      <c r="AF451" s="16" t="e">
        <f t="shared" si="136"/>
        <v>#N/A</v>
      </c>
      <c r="AG451" s="16" t="e">
        <f t="shared" si="137"/>
        <v>#N/A</v>
      </c>
      <c r="AH451" s="175" t="e">
        <f t="shared" si="138"/>
        <v>#N/A</v>
      </c>
      <c r="AI451" s="175" t="e">
        <f t="shared" si="124"/>
        <v>#N/A</v>
      </c>
      <c r="AJ451" s="175" t="e">
        <f t="shared" ref="AJ451:AJ514" si="140">AD452-AD451</f>
        <v>#N/A</v>
      </c>
      <c r="AK451" s="175" t="e">
        <f t="shared" si="139"/>
        <v>#N/A</v>
      </c>
      <c r="AL451" s="175" t="e">
        <f t="shared" si="125"/>
        <v>#N/A</v>
      </c>
      <c r="AM451" s="175" t="e">
        <f t="shared" ref="AM451:AM514" si="141">AD452-AD451</f>
        <v>#N/A</v>
      </c>
    </row>
    <row r="452" spans="19:39" x14ac:dyDescent="0.25">
      <c r="S452" s="189" t="e">
        <f t="shared" si="126"/>
        <v>#N/A</v>
      </c>
      <c r="T452" s="185" t="e">
        <f t="shared" si="127"/>
        <v>#N/A</v>
      </c>
      <c r="U452" s="185" t="e">
        <f t="shared" si="128"/>
        <v>#N/A</v>
      </c>
      <c r="V452" s="189" t="e">
        <f t="shared" si="129"/>
        <v>#N/A</v>
      </c>
      <c r="W452" s="185" t="e">
        <f t="shared" si="130"/>
        <v>#N/A</v>
      </c>
      <c r="X452" s="16" t="e">
        <f t="shared" si="131"/>
        <v>#N/A</v>
      </c>
      <c r="Y452" s="189" t="e">
        <f t="shared" si="132"/>
        <v>#N/A</v>
      </c>
      <c r="AA452" s="59"/>
      <c r="AB452" s="189" t="e">
        <f t="shared" si="133"/>
        <v>#N/A</v>
      </c>
      <c r="AD452" s="185" t="e">
        <f t="shared" si="134"/>
        <v>#N/A</v>
      </c>
      <c r="AE452" s="16" t="e">
        <f t="shared" si="135"/>
        <v>#N/A</v>
      </c>
      <c r="AF452" s="16" t="e">
        <f t="shared" si="136"/>
        <v>#N/A</v>
      </c>
      <c r="AG452" s="16" t="e">
        <f t="shared" si="137"/>
        <v>#N/A</v>
      </c>
      <c r="AH452" s="175" t="e">
        <f t="shared" si="138"/>
        <v>#N/A</v>
      </c>
      <c r="AI452" s="175" t="e">
        <f t="shared" ref="AI452:AI515" si="142">AH452-AH451</f>
        <v>#N/A</v>
      </c>
      <c r="AJ452" s="175" t="e">
        <f t="shared" si="140"/>
        <v>#N/A</v>
      </c>
      <c r="AK452" s="175" t="e">
        <f t="shared" si="139"/>
        <v>#N/A</v>
      </c>
      <c r="AL452" s="175" t="e">
        <f t="shared" ref="AL452:AL515" si="143">AK452-AK451</f>
        <v>#N/A</v>
      </c>
      <c r="AM452" s="175" t="e">
        <f t="shared" si="141"/>
        <v>#N/A</v>
      </c>
    </row>
    <row r="453" spans="19:39" x14ac:dyDescent="0.25">
      <c r="S453" s="189" t="e">
        <f t="shared" si="126"/>
        <v>#N/A</v>
      </c>
      <c r="T453" s="185" t="e">
        <f t="shared" si="127"/>
        <v>#N/A</v>
      </c>
      <c r="U453" s="185" t="e">
        <f t="shared" si="128"/>
        <v>#N/A</v>
      </c>
      <c r="V453" s="189" t="e">
        <f t="shared" si="129"/>
        <v>#N/A</v>
      </c>
      <c r="W453" s="185" t="e">
        <f t="shared" si="130"/>
        <v>#N/A</v>
      </c>
      <c r="X453" s="16" t="e">
        <f t="shared" si="131"/>
        <v>#N/A</v>
      </c>
      <c r="Y453" s="189" t="e">
        <f t="shared" si="132"/>
        <v>#N/A</v>
      </c>
      <c r="AA453" s="59"/>
      <c r="AB453" s="189" t="e">
        <f t="shared" si="133"/>
        <v>#N/A</v>
      </c>
      <c r="AD453" s="185" t="e">
        <f t="shared" si="134"/>
        <v>#N/A</v>
      </c>
      <c r="AE453" s="16" t="e">
        <f t="shared" si="135"/>
        <v>#N/A</v>
      </c>
      <c r="AF453" s="16" t="e">
        <f t="shared" si="136"/>
        <v>#N/A</v>
      </c>
      <c r="AG453" s="16" t="e">
        <f t="shared" si="137"/>
        <v>#N/A</v>
      </c>
      <c r="AH453" s="175" t="e">
        <f t="shared" si="138"/>
        <v>#N/A</v>
      </c>
      <c r="AI453" s="175" t="e">
        <f t="shared" si="142"/>
        <v>#N/A</v>
      </c>
      <c r="AJ453" s="175" t="e">
        <f t="shared" si="140"/>
        <v>#N/A</v>
      </c>
      <c r="AK453" s="175" t="e">
        <f t="shared" si="139"/>
        <v>#N/A</v>
      </c>
      <c r="AL453" s="175" t="e">
        <f t="shared" si="143"/>
        <v>#N/A</v>
      </c>
      <c r="AM453" s="175" t="e">
        <f t="shared" si="141"/>
        <v>#N/A</v>
      </c>
    </row>
    <row r="454" spans="19:39" x14ac:dyDescent="0.25">
      <c r="S454" s="189" t="e">
        <f t="shared" si="126"/>
        <v>#N/A</v>
      </c>
      <c r="T454" s="185" t="e">
        <f t="shared" si="127"/>
        <v>#N/A</v>
      </c>
      <c r="U454" s="185" t="e">
        <f t="shared" si="128"/>
        <v>#N/A</v>
      </c>
      <c r="V454" s="189" t="e">
        <f t="shared" si="129"/>
        <v>#N/A</v>
      </c>
      <c r="W454" s="185" t="e">
        <f t="shared" si="130"/>
        <v>#N/A</v>
      </c>
      <c r="X454" s="16" t="e">
        <f t="shared" si="131"/>
        <v>#N/A</v>
      </c>
      <c r="Y454" s="189" t="e">
        <f t="shared" si="132"/>
        <v>#N/A</v>
      </c>
      <c r="AA454" s="59"/>
      <c r="AB454" s="189" t="e">
        <f t="shared" si="133"/>
        <v>#N/A</v>
      </c>
      <c r="AD454" s="185" t="e">
        <f t="shared" si="134"/>
        <v>#N/A</v>
      </c>
      <c r="AE454" s="16" t="e">
        <f t="shared" si="135"/>
        <v>#N/A</v>
      </c>
      <c r="AF454" s="16" t="e">
        <f t="shared" si="136"/>
        <v>#N/A</v>
      </c>
      <c r="AG454" s="16" t="e">
        <f t="shared" si="137"/>
        <v>#N/A</v>
      </c>
      <c r="AH454" s="175" t="e">
        <f t="shared" si="138"/>
        <v>#N/A</v>
      </c>
      <c r="AI454" s="175" t="e">
        <f t="shared" si="142"/>
        <v>#N/A</v>
      </c>
      <c r="AJ454" s="175" t="e">
        <f t="shared" si="140"/>
        <v>#N/A</v>
      </c>
      <c r="AK454" s="175" t="e">
        <f t="shared" si="139"/>
        <v>#N/A</v>
      </c>
      <c r="AL454" s="175" t="e">
        <f t="shared" si="143"/>
        <v>#N/A</v>
      </c>
      <c r="AM454" s="175" t="e">
        <f t="shared" si="141"/>
        <v>#N/A</v>
      </c>
    </row>
    <row r="455" spans="19:39" x14ac:dyDescent="0.25">
      <c r="S455" s="189" t="e">
        <f t="shared" si="126"/>
        <v>#N/A</v>
      </c>
      <c r="T455" s="185" t="e">
        <f t="shared" si="127"/>
        <v>#N/A</v>
      </c>
      <c r="U455" s="185" t="e">
        <f t="shared" si="128"/>
        <v>#N/A</v>
      </c>
      <c r="V455" s="189" t="e">
        <f t="shared" si="129"/>
        <v>#N/A</v>
      </c>
      <c r="W455" s="185" t="e">
        <f t="shared" si="130"/>
        <v>#N/A</v>
      </c>
      <c r="X455" s="16" t="e">
        <f t="shared" si="131"/>
        <v>#N/A</v>
      </c>
      <c r="Y455" s="189" t="e">
        <f t="shared" si="132"/>
        <v>#N/A</v>
      </c>
      <c r="AA455" s="59"/>
      <c r="AB455" s="189" t="e">
        <f t="shared" si="133"/>
        <v>#N/A</v>
      </c>
      <c r="AD455" s="185" t="e">
        <f t="shared" si="134"/>
        <v>#N/A</v>
      </c>
      <c r="AE455" s="16" t="e">
        <f t="shared" si="135"/>
        <v>#N/A</v>
      </c>
      <c r="AF455" s="16" t="e">
        <f t="shared" si="136"/>
        <v>#N/A</v>
      </c>
      <c r="AG455" s="16" t="e">
        <f t="shared" si="137"/>
        <v>#N/A</v>
      </c>
      <c r="AH455" s="175" t="e">
        <f t="shared" si="138"/>
        <v>#N/A</v>
      </c>
      <c r="AI455" s="175" t="e">
        <f t="shared" si="142"/>
        <v>#N/A</v>
      </c>
      <c r="AJ455" s="175" t="e">
        <f t="shared" si="140"/>
        <v>#N/A</v>
      </c>
      <c r="AK455" s="175" t="e">
        <f t="shared" si="139"/>
        <v>#N/A</v>
      </c>
      <c r="AL455" s="175" t="e">
        <f t="shared" si="143"/>
        <v>#N/A</v>
      </c>
      <c r="AM455" s="175" t="e">
        <f t="shared" si="141"/>
        <v>#N/A</v>
      </c>
    </row>
    <row r="456" spans="19:39" x14ac:dyDescent="0.25">
      <c r="S456" s="189" t="e">
        <f t="shared" si="126"/>
        <v>#N/A</v>
      </c>
      <c r="T456" s="185" t="e">
        <f t="shared" si="127"/>
        <v>#N/A</v>
      </c>
      <c r="U456" s="185" t="e">
        <f t="shared" si="128"/>
        <v>#N/A</v>
      </c>
      <c r="V456" s="189" t="e">
        <f t="shared" si="129"/>
        <v>#N/A</v>
      </c>
      <c r="W456" s="185" t="e">
        <f t="shared" si="130"/>
        <v>#N/A</v>
      </c>
      <c r="X456" s="16" t="e">
        <f t="shared" si="131"/>
        <v>#N/A</v>
      </c>
      <c r="Y456" s="189" t="e">
        <f t="shared" si="132"/>
        <v>#N/A</v>
      </c>
      <c r="AA456" s="59"/>
      <c r="AB456" s="189" t="e">
        <f t="shared" si="133"/>
        <v>#N/A</v>
      </c>
      <c r="AD456" s="185" t="e">
        <f t="shared" si="134"/>
        <v>#N/A</v>
      </c>
      <c r="AE456" s="16" t="e">
        <f t="shared" si="135"/>
        <v>#N/A</v>
      </c>
      <c r="AF456" s="16" t="e">
        <f t="shared" si="136"/>
        <v>#N/A</v>
      </c>
      <c r="AG456" s="16" t="e">
        <f t="shared" si="137"/>
        <v>#N/A</v>
      </c>
      <c r="AH456" s="175" t="e">
        <f t="shared" si="138"/>
        <v>#N/A</v>
      </c>
      <c r="AI456" s="175" t="e">
        <f t="shared" si="142"/>
        <v>#N/A</v>
      </c>
      <c r="AJ456" s="175" t="e">
        <f t="shared" si="140"/>
        <v>#N/A</v>
      </c>
      <c r="AK456" s="175" t="e">
        <f t="shared" si="139"/>
        <v>#N/A</v>
      </c>
      <c r="AL456" s="175" t="e">
        <f t="shared" si="143"/>
        <v>#N/A</v>
      </c>
      <c r="AM456" s="175" t="e">
        <f t="shared" si="141"/>
        <v>#N/A</v>
      </c>
    </row>
    <row r="457" spans="19:39" x14ac:dyDescent="0.25">
      <c r="S457" s="189" t="e">
        <f t="shared" si="126"/>
        <v>#N/A</v>
      </c>
      <c r="T457" s="185" t="e">
        <f t="shared" si="127"/>
        <v>#N/A</v>
      </c>
      <c r="U457" s="185" t="e">
        <f t="shared" si="128"/>
        <v>#N/A</v>
      </c>
      <c r="V457" s="189" t="e">
        <f t="shared" si="129"/>
        <v>#N/A</v>
      </c>
      <c r="W457" s="185" t="e">
        <f t="shared" si="130"/>
        <v>#N/A</v>
      </c>
      <c r="X457" s="16" t="e">
        <f t="shared" si="131"/>
        <v>#N/A</v>
      </c>
      <c r="Y457" s="189" t="e">
        <f t="shared" si="132"/>
        <v>#N/A</v>
      </c>
      <c r="AA457" s="59"/>
      <c r="AB457" s="189" t="e">
        <f t="shared" si="133"/>
        <v>#N/A</v>
      </c>
      <c r="AD457" s="185" t="e">
        <f t="shared" si="134"/>
        <v>#N/A</v>
      </c>
      <c r="AE457" s="16" t="e">
        <f t="shared" si="135"/>
        <v>#N/A</v>
      </c>
      <c r="AF457" s="16" t="e">
        <f t="shared" si="136"/>
        <v>#N/A</v>
      </c>
      <c r="AG457" s="16" t="e">
        <f t="shared" si="137"/>
        <v>#N/A</v>
      </c>
      <c r="AH457" s="175" t="e">
        <f t="shared" si="138"/>
        <v>#N/A</v>
      </c>
      <c r="AI457" s="175" t="e">
        <f t="shared" si="142"/>
        <v>#N/A</v>
      </c>
      <c r="AJ457" s="175" t="e">
        <f t="shared" si="140"/>
        <v>#N/A</v>
      </c>
      <c r="AK457" s="175" t="e">
        <f t="shared" si="139"/>
        <v>#N/A</v>
      </c>
      <c r="AL457" s="175" t="e">
        <f t="shared" si="143"/>
        <v>#N/A</v>
      </c>
      <c r="AM457" s="175" t="e">
        <f t="shared" si="141"/>
        <v>#N/A</v>
      </c>
    </row>
    <row r="458" spans="19:39" x14ac:dyDescent="0.25">
      <c r="S458" s="189" t="e">
        <f t="shared" si="126"/>
        <v>#N/A</v>
      </c>
      <c r="T458" s="185" t="e">
        <f t="shared" si="127"/>
        <v>#N/A</v>
      </c>
      <c r="U458" s="185" t="e">
        <f t="shared" si="128"/>
        <v>#N/A</v>
      </c>
      <c r="V458" s="189" t="e">
        <f t="shared" si="129"/>
        <v>#N/A</v>
      </c>
      <c r="W458" s="185" t="e">
        <f t="shared" si="130"/>
        <v>#N/A</v>
      </c>
      <c r="X458" s="16" t="e">
        <f t="shared" si="131"/>
        <v>#N/A</v>
      </c>
      <c r="Y458" s="189" t="e">
        <f t="shared" si="132"/>
        <v>#N/A</v>
      </c>
      <c r="AA458" s="59"/>
      <c r="AB458" s="189" t="e">
        <f t="shared" si="133"/>
        <v>#N/A</v>
      </c>
      <c r="AD458" s="185" t="e">
        <f t="shared" si="134"/>
        <v>#N/A</v>
      </c>
      <c r="AE458" s="16" t="e">
        <f t="shared" si="135"/>
        <v>#N/A</v>
      </c>
      <c r="AF458" s="16" t="e">
        <f t="shared" si="136"/>
        <v>#N/A</v>
      </c>
      <c r="AG458" s="16" t="e">
        <f t="shared" si="137"/>
        <v>#N/A</v>
      </c>
      <c r="AH458" s="175" t="e">
        <f t="shared" si="138"/>
        <v>#N/A</v>
      </c>
      <c r="AI458" s="175" t="e">
        <f t="shared" si="142"/>
        <v>#N/A</v>
      </c>
      <c r="AJ458" s="175" t="e">
        <f t="shared" si="140"/>
        <v>#N/A</v>
      </c>
      <c r="AK458" s="175" t="e">
        <f t="shared" si="139"/>
        <v>#N/A</v>
      </c>
      <c r="AL458" s="175" t="e">
        <f t="shared" si="143"/>
        <v>#N/A</v>
      </c>
      <c r="AM458" s="175" t="e">
        <f t="shared" si="141"/>
        <v>#N/A</v>
      </c>
    </row>
    <row r="459" spans="19:39" x14ac:dyDescent="0.25">
      <c r="S459" s="189" t="e">
        <f t="shared" si="126"/>
        <v>#N/A</v>
      </c>
      <c r="T459" s="185" t="e">
        <f t="shared" si="127"/>
        <v>#N/A</v>
      </c>
      <c r="U459" s="185" t="e">
        <f t="shared" si="128"/>
        <v>#N/A</v>
      </c>
      <c r="V459" s="189" t="e">
        <f t="shared" si="129"/>
        <v>#N/A</v>
      </c>
      <c r="W459" s="185" t="e">
        <f t="shared" si="130"/>
        <v>#N/A</v>
      </c>
      <c r="X459" s="16" t="e">
        <f t="shared" si="131"/>
        <v>#N/A</v>
      </c>
      <c r="Y459" s="189" t="e">
        <f t="shared" si="132"/>
        <v>#N/A</v>
      </c>
      <c r="AA459" s="59"/>
      <c r="AB459" s="189" t="e">
        <f t="shared" si="133"/>
        <v>#N/A</v>
      </c>
      <c r="AD459" s="185" t="e">
        <f t="shared" si="134"/>
        <v>#N/A</v>
      </c>
      <c r="AE459" s="16" t="e">
        <f t="shared" si="135"/>
        <v>#N/A</v>
      </c>
      <c r="AF459" s="16" t="e">
        <f t="shared" si="136"/>
        <v>#N/A</v>
      </c>
      <c r="AG459" s="16" t="e">
        <f t="shared" si="137"/>
        <v>#N/A</v>
      </c>
      <c r="AH459" s="175" t="e">
        <f t="shared" si="138"/>
        <v>#N/A</v>
      </c>
      <c r="AI459" s="175" t="e">
        <f t="shared" si="142"/>
        <v>#N/A</v>
      </c>
      <c r="AJ459" s="175" t="e">
        <f t="shared" si="140"/>
        <v>#N/A</v>
      </c>
      <c r="AK459" s="175" t="e">
        <f t="shared" si="139"/>
        <v>#N/A</v>
      </c>
      <c r="AL459" s="175" t="e">
        <f t="shared" si="143"/>
        <v>#N/A</v>
      </c>
      <c r="AM459" s="175" t="e">
        <f t="shared" si="141"/>
        <v>#N/A</v>
      </c>
    </row>
    <row r="460" spans="19:39" x14ac:dyDescent="0.25">
      <c r="S460" s="189" t="e">
        <f t="shared" si="126"/>
        <v>#N/A</v>
      </c>
      <c r="T460" s="185" t="e">
        <f t="shared" si="127"/>
        <v>#N/A</v>
      </c>
      <c r="U460" s="185" t="e">
        <f t="shared" si="128"/>
        <v>#N/A</v>
      </c>
      <c r="V460" s="189" t="e">
        <f t="shared" si="129"/>
        <v>#N/A</v>
      </c>
      <c r="W460" s="185" t="e">
        <f t="shared" si="130"/>
        <v>#N/A</v>
      </c>
      <c r="X460" s="16" t="e">
        <f t="shared" si="131"/>
        <v>#N/A</v>
      </c>
      <c r="Y460" s="189" t="e">
        <f t="shared" si="132"/>
        <v>#N/A</v>
      </c>
      <c r="AA460" s="59"/>
      <c r="AB460" s="189" t="e">
        <f t="shared" si="133"/>
        <v>#N/A</v>
      </c>
      <c r="AD460" s="185" t="e">
        <f t="shared" si="134"/>
        <v>#N/A</v>
      </c>
      <c r="AE460" s="16" t="e">
        <f t="shared" si="135"/>
        <v>#N/A</v>
      </c>
      <c r="AF460" s="16" t="e">
        <f t="shared" si="136"/>
        <v>#N/A</v>
      </c>
      <c r="AG460" s="16" t="e">
        <f t="shared" si="137"/>
        <v>#N/A</v>
      </c>
      <c r="AH460" s="175" t="e">
        <f t="shared" si="138"/>
        <v>#N/A</v>
      </c>
      <c r="AI460" s="175" t="e">
        <f t="shared" si="142"/>
        <v>#N/A</v>
      </c>
      <c r="AJ460" s="175" t="e">
        <f t="shared" si="140"/>
        <v>#N/A</v>
      </c>
      <c r="AK460" s="175" t="e">
        <f t="shared" si="139"/>
        <v>#N/A</v>
      </c>
      <c r="AL460" s="175" t="e">
        <f t="shared" si="143"/>
        <v>#N/A</v>
      </c>
      <c r="AM460" s="175" t="e">
        <f t="shared" si="141"/>
        <v>#N/A</v>
      </c>
    </row>
    <row r="461" spans="19:39" x14ac:dyDescent="0.25">
      <c r="S461" s="189" t="e">
        <f t="shared" si="126"/>
        <v>#N/A</v>
      </c>
      <c r="T461" s="185" t="e">
        <f t="shared" si="127"/>
        <v>#N/A</v>
      </c>
      <c r="U461" s="185" t="e">
        <f t="shared" si="128"/>
        <v>#N/A</v>
      </c>
      <c r="V461" s="189" t="e">
        <f t="shared" si="129"/>
        <v>#N/A</v>
      </c>
      <c r="W461" s="185" t="e">
        <f t="shared" si="130"/>
        <v>#N/A</v>
      </c>
      <c r="X461" s="16" t="e">
        <f t="shared" si="131"/>
        <v>#N/A</v>
      </c>
      <c r="Y461" s="189" t="e">
        <f t="shared" si="132"/>
        <v>#N/A</v>
      </c>
      <c r="AA461" s="59"/>
      <c r="AB461" s="189" t="e">
        <f t="shared" si="133"/>
        <v>#N/A</v>
      </c>
      <c r="AD461" s="185" t="e">
        <f t="shared" si="134"/>
        <v>#N/A</v>
      </c>
      <c r="AE461" s="16" t="e">
        <f t="shared" si="135"/>
        <v>#N/A</v>
      </c>
      <c r="AF461" s="16" t="e">
        <f t="shared" si="136"/>
        <v>#N/A</v>
      </c>
      <c r="AG461" s="16" t="e">
        <f t="shared" si="137"/>
        <v>#N/A</v>
      </c>
      <c r="AH461" s="175" t="e">
        <f t="shared" si="138"/>
        <v>#N/A</v>
      </c>
      <c r="AI461" s="175" t="e">
        <f t="shared" si="142"/>
        <v>#N/A</v>
      </c>
      <c r="AJ461" s="175" t="e">
        <f t="shared" si="140"/>
        <v>#N/A</v>
      </c>
      <c r="AK461" s="175" t="e">
        <f t="shared" si="139"/>
        <v>#N/A</v>
      </c>
      <c r="AL461" s="175" t="e">
        <f t="shared" si="143"/>
        <v>#N/A</v>
      </c>
      <c r="AM461" s="175" t="e">
        <f t="shared" si="141"/>
        <v>#N/A</v>
      </c>
    </row>
    <row r="462" spans="19:39" x14ac:dyDescent="0.25">
      <c r="S462" s="189" t="e">
        <f t="shared" si="126"/>
        <v>#N/A</v>
      </c>
      <c r="T462" s="185" t="e">
        <f t="shared" si="127"/>
        <v>#N/A</v>
      </c>
      <c r="U462" s="185" t="e">
        <f t="shared" si="128"/>
        <v>#N/A</v>
      </c>
      <c r="V462" s="189" t="e">
        <f t="shared" si="129"/>
        <v>#N/A</v>
      </c>
      <c r="W462" s="185" t="e">
        <f t="shared" si="130"/>
        <v>#N/A</v>
      </c>
      <c r="X462" s="16" t="e">
        <f t="shared" si="131"/>
        <v>#N/A</v>
      </c>
      <c r="Y462" s="189" t="e">
        <f t="shared" si="132"/>
        <v>#N/A</v>
      </c>
      <c r="AA462" s="59"/>
      <c r="AB462" s="189" t="e">
        <f t="shared" si="133"/>
        <v>#N/A</v>
      </c>
      <c r="AD462" s="185" t="e">
        <f t="shared" si="134"/>
        <v>#N/A</v>
      </c>
      <c r="AE462" s="16" t="e">
        <f t="shared" si="135"/>
        <v>#N/A</v>
      </c>
      <c r="AF462" s="16" t="e">
        <f t="shared" si="136"/>
        <v>#N/A</v>
      </c>
      <c r="AG462" s="16" t="e">
        <f t="shared" si="137"/>
        <v>#N/A</v>
      </c>
      <c r="AH462" s="175" t="e">
        <f t="shared" si="138"/>
        <v>#N/A</v>
      </c>
      <c r="AI462" s="175" t="e">
        <f t="shared" si="142"/>
        <v>#N/A</v>
      </c>
      <c r="AJ462" s="175" t="e">
        <f t="shared" si="140"/>
        <v>#N/A</v>
      </c>
      <c r="AK462" s="175" t="e">
        <f t="shared" si="139"/>
        <v>#N/A</v>
      </c>
      <c r="AL462" s="175" t="e">
        <f t="shared" si="143"/>
        <v>#N/A</v>
      </c>
      <c r="AM462" s="175" t="e">
        <f t="shared" si="141"/>
        <v>#N/A</v>
      </c>
    </row>
    <row r="463" spans="19:39" x14ac:dyDescent="0.25">
      <c r="S463" s="189" t="e">
        <f t="shared" si="126"/>
        <v>#N/A</v>
      </c>
      <c r="T463" s="185" t="e">
        <f t="shared" si="127"/>
        <v>#N/A</v>
      </c>
      <c r="U463" s="185" t="e">
        <f t="shared" si="128"/>
        <v>#N/A</v>
      </c>
      <c r="V463" s="189" t="e">
        <f t="shared" si="129"/>
        <v>#N/A</v>
      </c>
      <c r="W463" s="185" t="e">
        <f t="shared" si="130"/>
        <v>#N/A</v>
      </c>
      <c r="X463" s="16" t="e">
        <f t="shared" si="131"/>
        <v>#N/A</v>
      </c>
      <c r="Y463" s="189" t="e">
        <f t="shared" si="132"/>
        <v>#N/A</v>
      </c>
      <c r="AA463" s="59"/>
      <c r="AB463" s="189" t="e">
        <f t="shared" si="133"/>
        <v>#N/A</v>
      </c>
      <c r="AD463" s="185" t="e">
        <f t="shared" si="134"/>
        <v>#N/A</v>
      </c>
      <c r="AE463" s="16" t="e">
        <f t="shared" si="135"/>
        <v>#N/A</v>
      </c>
      <c r="AF463" s="16" t="e">
        <f t="shared" si="136"/>
        <v>#N/A</v>
      </c>
      <c r="AG463" s="16" t="e">
        <f t="shared" si="137"/>
        <v>#N/A</v>
      </c>
      <c r="AH463" s="175" t="e">
        <f t="shared" si="138"/>
        <v>#N/A</v>
      </c>
      <c r="AI463" s="175" t="e">
        <f t="shared" si="142"/>
        <v>#N/A</v>
      </c>
      <c r="AJ463" s="175" t="e">
        <f t="shared" si="140"/>
        <v>#N/A</v>
      </c>
      <c r="AK463" s="175" t="e">
        <f t="shared" si="139"/>
        <v>#N/A</v>
      </c>
      <c r="AL463" s="175" t="e">
        <f t="shared" si="143"/>
        <v>#N/A</v>
      </c>
      <c r="AM463" s="175" t="e">
        <f t="shared" si="141"/>
        <v>#N/A</v>
      </c>
    </row>
    <row r="464" spans="19:39" x14ac:dyDescent="0.25">
      <c r="S464" s="189" t="e">
        <f t="shared" si="126"/>
        <v>#N/A</v>
      </c>
      <c r="T464" s="185" t="e">
        <f t="shared" si="127"/>
        <v>#N/A</v>
      </c>
      <c r="U464" s="185" t="e">
        <f t="shared" si="128"/>
        <v>#N/A</v>
      </c>
      <c r="V464" s="189" t="e">
        <f t="shared" si="129"/>
        <v>#N/A</v>
      </c>
      <c r="W464" s="185" t="e">
        <f t="shared" si="130"/>
        <v>#N/A</v>
      </c>
      <c r="X464" s="16" t="e">
        <f t="shared" si="131"/>
        <v>#N/A</v>
      </c>
      <c r="Y464" s="189" t="e">
        <f t="shared" si="132"/>
        <v>#N/A</v>
      </c>
      <c r="AA464" s="59"/>
      <c r="AB464" s="189" t="e">
        <f t="shared" si="133"/>
        <v>#N/A</v>
      </c>
      <c r="AD464" s="185" t="e">
        <f t="shared" si="134"/>
        <v>#N/A</v>
      </c>
      <c r="AE464" s="16" t="e">
        <f t="shared" si="135"/>
        <v>#N/A</v>
      </c>
      <c r="AF464" s="16" t="e">
        <f t="shared" si="136"/>
        <v>#N/A</v>
      </c>
      <c r="AG464" s="16" t="e">
        <f t="shared" si="137"/>
        <v>#N/A</v>
      </c>
      <c r="AH464" s="175" t="e">
        <f t="shared" si="138"/>
        <v>#N/A</v>
      </c>
      <c r="AI464" s="175" t="e">
        <f t="shared" si="142"/>
        <v>#N/A</v>
      </c>
      <c r="AJ464" s="175" t="e">
        <f t="shared" si="140"/>
        <v>#N/A</v>
      </c>
      <c r="AK464" s="175" t="e">
        <f t="shared" si="139"/>
        <v>#N/A</v>
      </c>
      <c r="AL464" s="175" t="e">
        <f t="shared" si="143"/>
        <v>#N/A</v>
      </c>
      <c r="AM464" s="175" t="e">
        <f t="shared" si="141"/>
        <v>#N/A</v>
      </c>
    </row>
    <row r="465" spans="19:39" x14ac:dyDescent="0.25">
      <c r="S465" s="189" t="e">
        <f t="shared" si="126"/>
        <v>#N/A</v>
      </c>
      <c r="T465" s="185" t="e">
        <f t="shared" si="127"/>
        <v>#N/A</v>
      </c>
      <c r="U465" s="185" t="e">
        <f t="shared" si="128"/>
        <v>#N/A</v>
      </c>
      <c r="V465" s="189" t="e">
        <f t="shared" si="129"/>
        <v>#N/A</v>
      </c>
      <c r="W465" s="185" t="e">
        <f t="shared" si="130"/>
        <v>#N/A</v>
      </c>
      <c r="X465" s="16" t="e">
        <f t="shared" si="131"/>
        <v>#N/A</v>
      </c>
      <c r="Y465" s="189" t="e">
        <f t="shared" si="132"/>
        <v>#N/A</v>
      </c>
      <c r="AA465" s="59"/>
      <c r="AB465" s="189" t="e">
        <f t="shared" si="133"/>
        <v>#N/A</v>
      </c>
      <c r="AD465" s="185" t="e">
        <f t="shared" si="134"/>
        <v>#N/A</v>
      </c>
      <c r="AE465" s="16" t="e">
        <f t="shared" si="135"/>
        <v>#N/A</v>
      </c>
      <c r="AF465" s="16" t="e">
        <f t="shared" si="136"/>
        <v>#N/A</v>
      </c>
      <c r="AG465" s="16" t="e">
        <f t="shared" si="137"/>
        <v>#N/A</v>
      </c>
      <c r="AH465" s="175" t="e">
        <f t="shared" si="138"/>
        <v>#N/A</v>
      </c>
      <c r="AI465" s="175" t="e">
        <f t="shared" si="142"/>
        <v>#N/A</v>
      </c>
      <c r="AJ465" s="175" t="e">
        <f t="shared" si="140"/>
        <v>#N/A</v>
      </c>
      <c r="AK465" s="175" t="e">
        <f t="shared" si="139"/>
        <v>#N/A</v>
      </c>
      <c r="AL465" s="175" t="e">
        <f t="shared" si="143"/>
        <v>#N/A</v>
      </c>
      <c r="AM465" s="175" t="e">
        <f t="shared" si="141"/>
        <v>#N/A</v>
      </c>
    </row>
    <row r="466" spans="19:39" x14ac:dyDescent="0.25">
      <c r="S466" s="189" t="e">
        <f t="shared" si="126"/>
        <v>#N/A</v>
      </c>
      <c r="T466" s="185" t="e">
        <f t="shared" si="127"/>
        <v>#N/A</v>
      </c>
      <c r="U466" s="185" t="e">
        <f t="shared" si="128"/>
        <v>#N/A</v>
      </c>
      <c r="V466" s="189" t="e">
        <f t="shared" si="129"/>
        <v>#N/A</v>
      </c>
      <c r="W466" s="185" t="e">
        <f t="shared" si="130"/>
        <v>#N/A</v>
      </c>
      <c r="X466" s="16" t="e">
        <f t="shared" si="131"/>
        <v>#N/A</v>
      </c>
      <c r="Y466" s="189" t="e">
        <f t="shared" si="132"/>
        <v>#N/A</v>
      </c>
      <c r="AA466" s="59"/>
      <c r="AB466" s="189" t="e">
        <f t="shared" si="133"/>
        <v>#N/A</v>
      </c>
      <c r="AD466" s="185" t="e">
        <f t="shared" si="134"/>
        <v>#N/A</v>
      </c>
      <c r="AE466" s="16" t="e">
        <f t="shared" si="135"/>
        <v>#N/A</v>
      </c>
      <c r="AF466" s="16" t="e">
        <f t="shared" si="136"/>
        <v>#N/A</v>
      </c>
      <c r="AG466" s="16" t="e">
        <f t="shared" si="137"/>
        <v>#N/A</v>
      </c>
      <c r="AH466" s="175" t="e">
        <f t="shared" si="138"/>
        <v>#N/A</v>
      </c>
      <c r="AI466" s="175" t="e">
        <f t="shared" si="142"/>
        <v>#N/A</v>
      </c>
      <c r="AJ466" s="175" t="e">
        <f t="shared" si="140"/>
        <v>#N/A</v>
      </c>
      <c r="AK466" s="175" t="e">
        <f t="shared" si="139"/>
        <v>#N/A</v>
      </c>
      <c r="AL466" s="175" t="e">
        <f t="shared" si="143"/>
        <v>#N/A</v>
      </c>
      <c r="AM466" s="175" t="e">
        <f t="shared" si="141"/>
        <v>#N/A</v>
      </c>
    </row>
    <row r="467" spans="19:39" x14ac:dyDescent="0.25">
      <c r="S467" s="189" t="e">
        <f t="shared" si="126"/>
        <v>#N/A</v>
      </c>
      <c r="T467" s="185" t="e">
        <f t="shared" si="127"/>
        <v>#N/A</v>
      </c>
      <c r="U467" s="185" t="e">
        <f t="shared" si="128"/>
        <v>#N/A</v>
      </c>
      <c r="V467" s="189" t="e">
        <f t="shared" si="129"/>
        <v>#N/A</v>
      </c>
      <c r="W467" s="185" t="e">
        <f t="shared" si="130"/>
        <v>#N/A</v>
      </c>
      <c r="X467" s="16" t="e">
        <f t="shared" si="131"/>
        <v>#N/A</v>
      </c>
      <c r="Y467" s="189" t="e">
        <f t="shared" si="132"/>
        <v>#N/A</v>
      </c>
      <c r="AA467" s="59"/>
      <c r="AB467" s="189" t="e">
        <f t="shared" si="133"/>
        <v>#N/A</v>
      </c>
      <c r="AD467" s="185" t="e">
        <f t="shared" si="134"/>
        <v>#N/A</v>
      </c>
      <c r="AE467" s="16" t="e">
        <f t="shared" si="135"/>
        <v>#N/A</v>
      </c>
      <c r="AF467" s="16" t="e">
        <f t="shared" si="136"/>
        <v>#N/A</v>
      </c>
      <c r="AG467" s="16" t="e">
        <f t="shared" si="137"/>
        <v>#N/A</v>
      </c>
      <c r="AH467" s="175" t="e">
        <f t="shared" si="138"/>
        <v>#N/A</v>
      </c>
      <c r="AI467" s="175" t="e">
        <f t="shared" si="142"/>
        <v>#N/A</v>
      </c>
      <c r="AJ467" s="175" t="e">
        <f t="shared" si="140"/>
        <v>#N/A</v>
      </c>
      <c r="AK467" s="175" t="e">
        <f t="shared" si="139"/>
        <v>#N/A</v>
      </c>
      <c r="AL467" s="175" t="e">
        <f t="shared" si="143"/>
        <v>#N/A</v>
      </c>
      <c r="AM467" s="175" t="e">
        <f t="shared" si="141"/>
        <v>#N/A</v>
      </c>
    </row>
    <row r="468" spans="19:39" x14ac:dyDescent="0.25">
      <c r="S468" s="189" t="e">
        <f t="shared" si="126"/>
        <v>#N/A</v>
      </c>
      <c r="T468" s="185" t="e">
        <f t="shared" si="127"/>
        <v>#N/A</v>
      </c>
      <c r="U468" s="185" t="e">
        <f t="shared" si="128"/>
        <v>#N/A</v>
      </c>
      <c r="V468" s="189" t="e">
        <f t="shared" si="129"/>
        <v>#N/A</v>
      </c>
      <c r="W468" s="185" t="e">
        <f t="shared" si="130"/>
        <v>#N/A</v>
      </c>
      <c r="X468" s="16" t="e">
        <f t="shared" si="131"/>
        <v>#N/A</v>
      </c>
      <c r="Y468" s="189" t="e">
        <f t="shared" si="132"/>
        <v>#N/A</v>
      </c>
      <c r="AA468" s="59"/>
      <c r="AB468" s="189" t="e">
        <f t="shared" si="133"/>
        <v>#N/A</v>
      </c>
      <c r="AD468" s="185" t="e">
        <f t="shared" si="134"/>
        <v>#N/A</v>
      </c>
      <c r="AE468" s="16" t="e">
        <f t="shared" si="135"/>
        <v>#N/A</v>
      </c>
      <c r="AF468" s="16" t="e">
        <f t="shared" si="136"/>
        <v>#N/A</v>
      </c>
      <c r="AG468" s="16" t="e">
        <f t="shared" si="137"/>
        <v>#N/A</v>
      </c>
      <c r="AH468" s="175" t="e">
        <f t="shared" si="138"/>
        <v>#N/A</v>
      </c>
      <c r="AI468" s="175" t="e">
        <f t="shared" si="142"/>
        <v>#N/A</v>
      </c>
      <c r="AJ468" s="175" t="e">
        <f t="shared" si="140"/>
        <v>#N/A</v>
      </c>
      <c r="AK468" s="175" t="e">
        <f t="shared" si="139"/>
        <v>#N/A</v>
      </c>
      <c r="AL468" s="175" t="e">
        <f t="shared" si="143"/>
        <v>#N/A</v>
      </c>
      <c r="AM468" s="175" t="e">
        <f t="shared" si="141"/>
        <v>#N/A</v>
      </c>
    </row>
    <row r="469" spans="19:39" x14ac:dyDescent="0.25">
      <c r="S469" s="189" t="e">
        <f t="shared" si="126"/>
        <v>#N/A</v>
      </c>
      <c r="T469" s="185" t="e">
        <f t="shared" si="127"/>
        <v>#N/A</v>
      </c>
      <c r="U469" s="185" t="e">
        <f t="shared" si="128"/>
        <v>#N/A</v>
      </c>
      <c r="V469" s="189" t="e">
        <f t="shared" si="129"/>
        <v>#N/A</v>
      </c>
      <c r="W469" s="185" t="e">
        <f t="shared" si="130"/>
        <v>#N/A</v>
      </c>
      <c r="X469" s="16" t="e">
        <f t="shared" si="131"/>
        <v>#N/A</v>
      </c>
      <c r="Y469" s="189" t="e">
        <f t="shared" si="132"/>
        <v>#N/A</v>
      </c>
      <c r="AA469" s="59"/>
      <c r="AB469" s="189" t="e">
        <f t="shared" si="133"/>
        <v>#N/A</v>
      </c>
      <c r="AD469" s="185" t="e">
        <f t="shared" si="134"/>
        <v>#N/A</v>
      </c>
      <c r="AE469" s="16" t="e">
        <f t="shared" si="135"/>
        <v>#N/A</v>
      </c>
      <c r="AF469" s="16" t="e">
        <f t="shared" si="136"/>
        <v>#N/A</v>
      </c>
      <c r="AG469" s="16" t="e">
        <f t="shared" si="137"/>
        <v>#N/A</v>
      </c>
      <c r="AH469" s="175" t="e">
        <f t="shared" si="138"/>
        <v>#N/A</v>
      </c>
      <c r="AI469" s="175" t="e">
        <f t="shared" si="142"/>
        <v>#N/A</v>
      </c>
      <c r="AJ469" s="175" t="e">
        <f t="shared" si="140"/>
        <v>#N/A</v>
      </c>
      <c r="AK469" s="175" t="e">
        <f t="shared" si="139"/>
        <v>#N/A</v>
      </c>
      <c r="AL469" s="175" t="e">
        <f t="shared" si="143"/>
        <v>#N/A</v>
      </c>
      <c r="AM469" s="175" t="e">
        <f t="shared" si="141"/>
        <v>#N/A</v>
      </c>
    </row>
    <row r="470" spans="19:39" x14ac:dyDescent="0.25">
      <c r="S470" s="189" t="e">
        <f t="shared" si="126"/>
        <v>#N/A</v>
      </c>
      <c r="T470" s="185" t="e">
        <f t="shared" si="127"/>
        <v>#N/A</v>
      </c>
      <c r="U470" s="185" t="e">
        <f t="shared" si="128"/>
        <v>#N/A</v>
      </c>
      <c r="V470" s="189" t="e">
        <f t="shared" si="129"/>
        <v>#N/A</v>
      </c>
      <c r="W470" s="185" t="e">
        <f t="shared" si="130"/>
        <v>#N/A</v>
      </c>
      <c r="X470" s="16" t="e">
        <f t="shared" si="131"/>
        <v>#N/A</v>
      </c>
      <c r="Y470" s="189" t="e">
        <f t="shared" si="132"/>
        <v>#N/A</v>
      </c>
      <c r="AA470" s="59"/>
      <c r="AB470" s="189" t="e">
        <f t="shared" si="133"/>
        <v>#N/A</v>
      </c>
      <c r="AD470" s="185" t="e">
        <f t="shared" si="134"/>
        <v>#N/A</v>
      </c>
      <c r="AE470" s="16" t="e">
        <f t="shared" si="135"/>
        <v>#N/A</v>
      </c>
      <c r="AF470" s="16" t="e">
        <f t="shared" si="136"/>
        <v>#N/A</v>
      </c>
      <c r="AG470" s="16" t="e">
        <f t="shared" si="137"/>
        <v>#N/A</v>
      </c>
      <c r="AH470" s="175" t="e">
        <f t="shared" si="138"/>
        <v>#N/A</v>
      </c>
      <c r="AI470" s="175" t="e">
        <f t="shared" si="142"/>
        <v>#N/A</v>
      </c>
      <c r="AJ470" s="175" t="e">
        <f t="shared" si="140"/>
        <v>#N/A</v>
      </c>
      <c r="AK470" s="175" t="e">
        <f t="shared" si="139"/>
        <v>#N/A</v>
      </c>
      <c r="AL470" s="175" t="e">
        <f t="shared" si="143"/>
        <v>#N/A</v>
      </c>
      <c r="AM470" s="175" t="e">
        <f t="shared" si="141"/>
        <v>#N/A</v>
      </c>
    </row>
    <row r="471" spans="19:39" x14ac:dyDescent="0.25">
      <c r="S471" s="189" t="e">
        <f t="shared" si="126"/>
        <v>#N/A</v>
      </c>
      <c r="T471" s="185" t="e">
        <f t="shared" si="127"/>
        <v>#N/A</v>
      </c>
      <c r="U471" s="185" t="e">
        <f t="shared" si="128"/>
        <v>#N/A</v>
      </c>
      <c r="V471" s="189" t="e">
        <f t="shared" si="129"/>
        <v>#N/A</v>
      </c>
      <c r="W471" s="185" t="e">
        <f t="shared" si="130"/>
        <v>#N/A</v>
      </c>
      <c r="X471" s="16" t="e">
        <f t="shared" si="131"/>
        <v>#N/A</v>
      </c>
      <c r="Y471" s="189" t="e">
        <f t="shared" si="132"/>
        <v>#N/A</v>
      </c>
      <c r="AA471" s="59"/>
      <c r="AB471" s="189" t="e">
        <f t="shared" si="133"/>
        <v>#N/A</v>
      </c>
      <c r="AD471" s="185" t="e">
        <f t="shared" si="134"/>
        <v>#N/A</v>
      </c>
      <c r="AE471" s="16" t="e">
        <f t="shared" si="135"/>
        <v>#N/A</v>
      </c>
      <c r="AF471" s="16" t="e">
        <f t="shared" si="136"/>
        <v>#N/A</v>
      </c>
      <c r="AG471" s="16" t="e">
        <f t="shared" si="137"/>
        <v>#N/A</v>
      </c>
      <c r="AH471" s="175" t="e">
        <f t="shared" si="138"/>
        <v>#N/A</v>
      </c>
      <c r="AI471" s="175" t="e">
        <f t="shared" si="142"/>
        <v>#N/A</v>
      </c>
      <c r="AJ471" s="175" t="e">
        <f t="shared" si="140"/>
        <v>#N/A</v>
      </c>
      <c r="AK471" s="175" t="e">
        <f t="shared" si="139"/>
        <v>#N/A</v>
      </c>
      <c r="AL471" s="175" t="e">
        <f t="shared" si="143"/>
        <v>#N/A</v>
      </c>
      <c r="AM471" s="175" t="e">
        <f t="shared" si="141"/>
        <v>#N/A</v>
      </c>
    </row>
    <row r="472" spans="19:39" x14ac:dyDescent="0.25">
      <c r="S472" s="189" t="e">
        <f t="shared" si="126"/>
        <v>#N/A</v>
      </c>
      <c r="T472" s="185" t="e">
        <f t="shared" si="127"/>
        <v>#N/A</v>
      </c>
      <c r="U472" s="185" t="e">
        <f t="shared" si="128"/>
        <v>#N/A</v>
      </c>
      <c r="V472" s="189" t="e">
        <f t="shared" si="129"/>
        <v>#N/A</v>
      </c>
      <c r="W472" s="185" t="e">
        <f t="shared" si="130"/>
        <v>#N/A</v>
      </c>
      <c r="X472" s="16" t="e">
        <f t="shared" si="131"/>
        <v>#N/A</v>
      </c>
      <c r="Y472" s="189" t="e">
        <f t="shared" si="132"/>
        <v>#N/A</v>
      </c>
      <c r="AA472" s="59"/>
      <c r="AB472" s="189" t="e">
        <f t="shared" si="133"/>
        <v>#N/A</v>
      </c>
      <c r="AD472" s="185" t="e">
        <f t="shared" si="134"/>
        <v>#N/A</v>
      </c>
      <c r="AE472" s="16" t="e">
        <f t="shared" si="135"/>
        <v>#N/A</v>
      </c>
      <c r="AF472" s="16" t="e">
        <f t="shared" si="136"/>
        <v>#N/A</v>
      </c>
      <c r="AG472" s="16" t="e">
        <f t="shared" si="137"/>
        <v>#N/A</v>
      </c>
      <c r="AH472" s="175" t="e">
        <f t="shared" si="138"/>
        <v>#N/A</v>
      </c>
      <c r="AI472" s="175" t="e">
        <f t="shared" si="142"/>
        <v>#N/A</v>
      </c>
      <c r="AJ472" s="175" t="e">
        <f t="shared" si="140"/>
        <v>#N/A</v>
      </c>
      <c r="AK472" s="175" t="e">
        <f t="shared" si="139"/>
        <v>#N/A</v>
      </c>
      <c r="AL472" s="175" t="e">
        <f t="shared" si="143"/>
        <v>#N/A</v>
      </c>
      <c r="AM472" s="175" t="e">
        <f t="shared" si="141"/>
        <v>#N/A</v>
      </c>
    </row>
    <row r="473" spans="19:39" x14ac:dyDescent="0.25">
      <c r="S473" s="189" t="e">
        <f t="shared" si="126"/>
        <v>#N/A</v>
      </c>
      <c r="T473" s="185" t="e">
        <f t="shared" si="127"/>
        <v>#N/A</v>
      </c>
      <c r="U473" s="185" t="e">
        <f t="shared" si="128"/>
        <v>#N/A</v>
      </c>
      <c r="V473" s="189" t="e">
        <f t="shared" si="129"/>
        <v>#N/A</v>
      </c>
      <c r="W473" s="185" t="e">
        <f t="shared" si="130"/>
        <v>#N/A</v>
      </c>
      <c r="X473" s="16" t="e">
        <f t="shared" si="131"/>
        <v>#N/A</v>
      </c>
      <c r="Y473" s="189" t="e">
        <f t="shared" si="132"/>
        <v>#N/A</v>
      </c>
      <c r="AA473" s="59"/>
      <c r="AB473" s="189" t="e">
        <f t="shared" si="133"/>
        <v>#N/A</v>
      </c>
      <c r="AD473" s="185" t="e">
        <f t="shared" si="134"/>
        <v>#N/A</v>
      </c>
      <c r="AE473" s="16" t="e">
        <f t="shared" si="135"/>
        <v>#N/A</v>
      </c>
      <c r="AF473" s="16" t="e">
        <f t="shared" si="136"/>
        <v>#N/A</v>
      </c>
      <c r="AG473" s="16" t="e">
        <f t="shared" si="137"/>
        <v>#N/A</v>
      </c>
      <c r="AH473" s="175" t="e">
        <f t="shared" si="138"/>
        <v>#N/A</v>
      </c>
      <c r="AI473" s="175" t="e">
        <f t="shared" si="142"/>
        <v>#N/A</v>
      </c>
      <c r="AJ473" s="175" t="e">
        <f t="shared" si="140"/>
        <v>#N/A</v>
      </c>
      <c r="AK473" s="175" t="e">
        <f t="shared" si="139"/>
        <v>#N/A</v>
      </c>
      <c r="AL473" s="175" t="e">
        <f t="shared" si="143"/>
        <v>#N/A</v>
      </c>
      <c r="AM473" s="175" t="e">
        <f t="shared" si="141"/>
        <v>#N/A</v>
      </c>
    </row>
    <row r="474" spans="19:39" x14ac:dyDescent="0.25">
      <c r="S474" s="189" t="e">
        <f t="shared" si="126"/>
        <v>#N/A</v>
      </c>
      <c r="T474" s="185" t="e">
        <f t="shared" si="127"/>
        <v>#N/A</v>
      </c>
      <c r="U474" s="185" t="e">
        <f t="shared" si="128"/>
        <v>#N/A</v>
      </c>
      <c r="V474" s="189" t="e">
        <f t="shared" si="129"/>
        <v>#N/A</v>
      </c>
      <c r="W474" s="185" t="e">
        <f t="shared" si="130"/>
        <v>#N/A</v>
      </c>
      <c r="X474" s="16" t="e">
        <f t="shared" si="131"/>
        <v>#N/A</v>
      </c>
      <c r="Y474" s="189" t="e">
        <f t="shared" si="132"/>
        <v>#N/A</v>
      </c>
      <c r="AA474" s="59"/>
      <c r="AB474" s="189" t="e">
        <f t="shared" si="133"/>
        <v>#N/A</v>
      </c>
      <c r="AD474" s="185" t="e">
        <f t="shared" si="134"/>
        <v>#N/A</v>
      </c>
      <c r="AE474" s="16" t="e">
        <f t="shared" si="135"/>
        <v>#N/A</v>
      </c>
      <c r="AF474" s="16" t="e">
        <f t="shared" si="136"/>
        <v>#N/A</v>
      </c>
      <c r="AG474" s="16" t="e">
        <f t="shared" si="137"/>
        <v>#N/A</v>
      </c>
      <c r="AH474" s="175" t="e">
        <f t="shared" si="138"/>
        <v>#N/A</v>
      </c>
      <c r="AI474" s="175" t="e">
        <f t="shared" si="142"/>
        <v>#N/A</v>
      </c>
      <c r="AJ474" s="175" t="e">
        <f t="shared" si="140"/>
        <v>#N/A</v>
      </c>
      <c r="AK474" s="175" t="e">
        <f t="shared" si="139"/>
        <v>#N/A</v>
      </c>
      <c r="AL474" s="175" t="e">
        <f t="shared" si="143"/>
        <v>#N/A</v>
      </c>
      <c r="AM474" s="175" t="e">
        <f t="shared" si="141"/>
        <v>#N/A</v>
      </c>
    </row>
    <row r="475" spans="19:39" x14ac:dyDescent="0.25">
      <c r="S475" s="189" t="e">
        <f t="shared" si="126"/>
        <v>#N/A</v>
      </c>
      <c r="T475" s="185" t="e">
        <f t="shared" si="127"/>
        <v>#N/A</v>
      </c>
      <c r="U475" s="185" t="e">
        <f t="shared" si="128"/>
        <v>#N/A</v>
      </c>
      <c r="V475" s="189" t="e">
        <f t="shared" si="129"/>
        <v>#N/A</v>
      </c>
      <c r="W475" s="185" t="e">
        <f t="shared" si="130"/>
        <v>#N/A</v>
      </c>
      <c r="X475" s="16" t="e">
        <f t="shared" si="131"/>
        <v>#N/A</v>
      </c>
      <c r="Y475" s="189" t="e">
        <f t="shared" si="132"/>
        <v>#N/A</v>
      </c>
      <c r="AA475" s="59"/>
      <c r="AB475" s="189" t="e">
        <f t="shared" si="133"/>
        <v>#N/A</v>
      </c>
      <c r="AD475" s="185" t="e">
        <f t="shared" si="134"/>
        <v>#N/A</v>
      </c>
      <c r="AE475" s="16" t="e">
        <f t="shared" si="135"/>
        <v>#N/A</v>
      </c>
      <c r="AF475" s="16" t="e">
        <f t="shared" si="136"/>
        <v>#N/A</v>
      </c>
      <c r="AG475" s="16" t="e">
        <f t="shared" si="137"/>
        <v>#N/A</v>
      </c>
      <c r="AH475" s="175" t="e">
        <f t="shared" si="138"/>
        <v>#N/A</v>
      </c>
      <c r="AI475" s="175" t="e">
        <f t="shared" si="142"/>
        <v>#N/A</v>
      </c>
      <c r="AJ475" s="175" t="e">
        <f t="shared" si="140"/>
        <v>#N/A</v>
      </c>
      <c r="AK475" s="175" t="e">
        <f t="shared" si="139"/>
        <v>#N/A</v>
      </c>
      <c r="AL475" s="175" t="e">
        <f t="shared" si="143"/>
        <v>#N/A</v>
      </c>
      <c r="AM475" s="175" t="e">
        <f t="shared" si="141"/>
        <v>#N/A</v>
      </c>
    </row>
    <row r="476" spans="19:39" x14ac:dyDescent="0.25">
      <c r="S476" s="189" t="e">
        <f t="shared" si="126"/>
        <v>#N/A</v>
      </c>
      <c r="T476" s="185" t="e">
        <f t="shared" si="127"/>
        <v>#N/A</v>
      </c>
      <c r="U476" s="185" t="e">
        <f t="shared" si="128"/>
        <v>#N/A</v>
      </c>
      <c r="V476" s="189" t="e">
        <f t="shared" si="129"/>
        <v>#N/A</v>
      </c>
      <c r="W476" s="185" t="e">
        <f t="shared" si="130"/>
        <v>#N/A</v>
      </c>
      <c r="X476" s="16" t="e">
        <f t="shared" si="131"/>
        <v>#N/A</v>
      </c>
      <c r="Y476" s="189" t="e">
        <f t="shared" si="132"/>
        <v>#N/A</v>
      </c>
      <c r="AA476" s="59"/>
      <c r="AB476" s="189" t="e">
        <f t="shared" si="133"/>
        <v>#N/A</v>
      </c>
      <c r="AD476" s="185" t="e">
        <f t="shared" si="134"/>
        <v>#N/A</v>
      </c>
      <c r="AE476" s="16" t="e">
        <f t="shared" si="135"/>
        <v>#N/A</v>
      </c>
      <c r="AF476" s="16" t="e">
        <f t="shared" si="136"/>
        <v>#N/A</v>
      </c>
      <c r="AG476" s="16" t="e">
        <f t="shared" si="137"/>
        <v>#N/A</v>
      </c>
      <c r="AH476" s="175" t="e">
        <f t="shared" si="138"/>
        <v>#N/A</v>
      </c>
      <c r="AI476" s="175" t="e">
        <f t="shared" si="142"/>
        <v>#N/A</v>
      </c>
      <c r="AJ476" s="175" t="e">
        <f t="shared" si="140"/>
        <v>#N/A</v>
      </c>
      <c r="AK476" s="175" t="e">
        <f t="shared" si="139"/>
        <v>#N/A</v>
      </c>
      <c r="AL476" s="175" t="e">
        <f t="shared" si="143"/>
        <v>#N/A</v>
      </c>
      <c r="AM476" s="175" t="e">
        <f t="shared" si="141"/>
        <v>#N/A</v>
      </c>
    </row>
    <row r="477" spans="19:39" x14ac:dyDescent="0.25">
      <c r="S477" s="189" t="e">
        <f t="shared" si="126"/>
        <v>#N/A</v>
      </c>
      <c r="T477" s="185" t="e">
        <f t="shared" si="127"/>
        <v>#N/A</v>
      </c>
      <c r="U477" s="185" t="e">
        <f t="shared" si="128"/>
        <v>#N/A</v>
      </c>
      <c r="V477" s="189" t="e">
        <f t="shared" si="129"/>
        <v>#N/A</v>
      </c>
      <c r="W477" s="185" t="e">
        <f t="shared" si="130"/>
        <v>#N/A</v>
      </c>
      <c r="X477" s="16" t="e">
        <f t="shared" si="131"/>
        <v>#N/A</v>
      </c>
      <c r="Y477" s="189" t="e">
        <f t="shared" si="132"/>
        <v>#N/A</v>
      </c>
      <c r="AA477" s="59"/>
      <c r="AB477" s="189" t="e">
        <f t="shared" si="133"/>
        <v>#N/A</v>
      </c>
      <c r="AD477" s="185" t="e">
        <f t="shared" si="134"/>
        <v>#N/A</v>
      </c>
      <c r="AE477" s="16" t="e">
        <f t="shared" si="135"/>
        <v>#N/A</v>
      </c>
      <c r="AF477" s="16" t="e">
        <f t="shared" si="136"/>
        <v>#N/A</v>
      </c>
      <c r="AG477" s="16" t="e">
        <f t="shared" si="137"/>
        <v>#N/A</v>
      </c>
      <c r="AH477" s="175" t="e">
        <f t="shared" si="138"/>
        <v>#N/A</v>
      </c>
      <c r="AI477" s="175" t="e">
        <f t="shared" si="142"/>
        <v>#N/A</v>
      </c>
      <c r="AJ477" s="175" t="e">
        <f t="shared" si="140"/>
        <v>#N/A</v>
      </c>
      <c r="AK477" s="175" t="e">
        <f t="shared" si="139"/>
        <v>#N/A</v>
      </c>
      <c r="AL477" s="175" t="e">
        <f t="shared" si="143"/>
        <v>#N/A</v>
      </c>
      <c r="AM477" s="175" t="e">
        <f t="shared" si="141"/>
        <v>#N/A</v>
      </c>
    </row>
    <row r="478" spans="19:39" x14ac:dyDescent="0.25">
      <c r="S478" s="189" t="e">
        <f t="shared" si="126"/>
        <v>#N/A</v>
      </c>
      <c r="T478" s="185" t="e">
        <f t="shared" si="127"/>
        <v>#N/A</v>
      </c>
      <c r="U478" s="185" t="e">
        <f t="shared" si="128"/>
        <v>#N/A</v>
      </c>
      <c r="V478" s="189" t="e">
        <f t="shared" si="129"/>
        <v>#N/A</v>
      </c>
      <c r="W478" s="185" t="e">
        <f t="shared" si="130"/>
        <v>#N/A</v>
      </c>
      <c r="X478" s="16" t="e">
        <f t="shared" si="131"/>
        <v>#N/A</v>
      </c>
      <c r="Y478" s="189" t="e">
        <f t="shared" si="132"/>
        <v>#N/A</v>
      </c>
      <c r="AA478" s="59"/>
      <c r="AB478" s="189" t="e">
        <f t="shared" si="133"/>
        <v>#N/A</v>
      </c>
      <c r="AD478" s="185" t="e">
        <f t="shared" si="134"/>
        <v>#N/A</v>
      </c>
      <c r="AE478" s="16" t="e">
        <f t="shared" si="135"/>
        <v>#N/A</v>
      </c>
      <c r="AF478" s="16" t="e">
        <f t="shared" si="136"/>
        <v>#N/A</v>
      </c>
      <c r="AG478" s="16" t="e">
        <f t="shared" si="137"/>
        <v>#N/A</v>
      </c>
      <c r="AH478" s="175" t="e">
        <f t="shared" si="138"/>
        <v>#N/A</v>
      </c>
      <c r="AI478" s="175" t="e">
        <f t="shared" si="142"/>
        <v>#N/A</v>
      </c>
      <c r="AJ478" s="175" t="e">
        <f t="shared" si="140"/>
        <v>#N/A</v>
      </c>
      <c r="AK478" s="175" t="e">
        <f t="shared" si="139"/>
        <v>#N/A</v>
      </c>
      <c r="AL478" s="175" t="e">
        <f t="shared" si="143"/>
        <v>#N/A</v>
      </c>
      <c r="AM478" s="175" t="e">
        <f t="shared" si="141"/>
        <v>#N/A</v>
      </c>
    </row>
    <row r="479" spans="19:39" x14ac:dyDescent="0.25">
      <c r="S479" s="189" t="e">
        <f t="shared" si="126"/>
        <v>#N/A</v>
      </c>
      <c r="T479" s="185" t="e">
        <f t="shared" si="127"/>
        <v>#N/A</v>
      </c>
      <c r="U479" s="185" t="e">
        <f t="shared" si="128"/>
        <v>#N/A</v>
      </c>
      <c r="V479" s="189" t="e">
        <f t="shared" si="129"/>
        <v>#N/A</v>
      </c>
      <c r="W479" s="185" t="e">
        <f t="shared" si="130"/>
        <v>#N/A</v>
      </c>
      <c r="X479" s="16" t="e">
        <f t="shared" si="131"/>
        <v>#N/A</v>
      </c>
      <c r="Y479" s="189" t="e">
        <f t="shared" si="132"/>
        <v>#N/A</v>
      </c>
      <c r="AA479" s="59"/>
      <c r="AB479" s="189" t="e">
        <f t="shared" si="133"/>
        <v>#N/A</v>
      </c>
      <c r="AD479" s="185" t="e">
        <f t="shared" si="134"/>
        <v>#N/A</v>
      </c>
      <c r="AE479" s="16" t="e">
        <f t="shared" si="135"/>
        <v>#N/A</v>
      </c>
      <c r="AF479" s="16" t="e">
        <f t="shared" si="136"/>
        <v>#N/A</v>
      </c>
      <c r="AG479" s="16" t="e">
        <f t="shared" si="137"/>
        <v>#N/A</v>
      </c>
      <c r="AH479" s="175" t="e">
        <f t="shared" si="138"/>
        <v>#N/A</v>
      </c>
      <c r="AI479" s="175" t="e">
        <f t="shared" si="142"/>
        <v>#N/A</v>
      </c>
      <c r="AJ479" s="175" t="e">
        <f t="shared" si="140"/>
        <v>#N/A</v>
      </c>
      <c r="AK479" s="175" t="e">
        <f t="shared" si="139"/>
        <v>#N/A</v>
      </c>
      <c r="AL479" s="175" t="e">
        <f t="shared" si="143"/>
        <v>#N/A</v>
      </c>
      <c r="AM479" s="175" t="e">
        <f t="shared" si="141"/>
        <v>#N/A</v>
      </c>
    </row>
    <row r="480" spans="19:39" x14ac:dyDescent="0.25">
      <c r="S480" s="189" t="e">
        <f t="shared" si="126"/>
        <v>#N/A</v>
      </c>
      <c r="T480" s="185" t="e">
        <f t="shared" si="127"/>
        <v>#N/A</v>
      </c>
      <c r="U480" s="185" t="e">
        <f t="shared" si="128"/>
        <v>#N/A</v>
      </c>
      <c r="V480" s="189" t="e">
        <f t="shared" si="129"/>
        <v>#N/A</v>
      </c>
      <c r="W480" s="185" t="e">
        <f t="shared" si="130"/>
        <v>#N/A</v>
      </c>
      <c r="X480" s="16" t="e">
        <f t="shared" si="131"/>
        <v>#N/A</v>
      </c>
      <c r="Y480" s="189" t="e">
        <f t="shared" si="132"/>
        <v>#N/A</v>
      </c>
      <c r="AA480" s="59"/>
      <c r="AB480" s="189" t="e">
        <f t="shared" si="133"/>
        <v>#N/A</v>
      </c>
      <c r="AD480" s="185" t="e">
        <f t="shared" si="134"/>
        <v>#N/A</v>
      </c>
      <c r="AE480" s="16" t="e">
        <f t="shared" si="135"/>
        <v>#N/A</v>
      </c>
      <c r="AF480" s="16" t="e">
        <f t="shared" si="136"/>
        <v>#N/A</v>
      </c>
      <c r="AG480" s="16" t="e">
        <f t="shared" si="137"/>
        <v>#N/A</v>
      </c>
      <c r="AH480" s="175" t="e">
        <f t="shared" si="138"/>
        <v>#N/A</v>
      </c>
      <c r="AI480" s="175" t="e">
        <f t="shared" si="142"/>
        <v>#N/A</v>
      </c>
      <c r="AJ480" s="175" t="e">
        <f t="shared" si="140"/>
        <v>#N/A</v>
      </c>
      <c r="AK480" s="175" t="e">
        <f t="shared" si="139"/>
        <v>#N/A</v>
      </c>
      <c r="AL480" s="175" t="e">
        <f t="shared" si="143"/>
        <v>#N/A</v>
      </c>
      <c r="AM480" s="175" t="e">
        <f t="shared" si="141"/>
        <v>#N/A</v>
      </c>
    </row>
    <row r="481" spans="19:39" x14ac:dyDescent="0.25">
      <c r="S481" s="189" t="e">
        <f t="shared" si="126"/>
        <v>#N/A</v>
      </c>
      <c r="T481" s="185" t="e">
        <f t="shared" si="127"/>
        <v>#N/A</v>
      </c>
      <c r="U481" s="185" t="e">
        <f t="shared" si="128"/>
        <v>#N/A</v>
      </c>
      <c r="V481" s="189" t="e">
        <f t="shared" si="129"/>
        <v>#N/A</v>
      </c>
      <c r="W481" s="185" t="e">
        <f t="shared" si="130"/>
        <v>#N/A</v>
      </c>
      <c r="X481" s="16" t="e">
        <f t="shared" si="131"/>
        <v>#N/A</v>
      </c>
      <c r="Y481" s="189" t="e">
        <f t="shared" si="132"/>
        <v>#N/A</v>
      </c>
      <c r="AA481" s="59"/>
      <c r="AB481" s="189" t="e">
        <f t="shared" si="133"/>
        <v>#N/A</v>
      </c>
      <c r="AD481" s="185" t="e">
        <f t="shared" si="134"/>
        <v>#N/A</v>
      </c>
      <c r="AE481" s="16" t="e">
        <f t="shared" si="135"/>
        <v>#N/A</v>
      </c>
      <c r="AF481" s="16" t="e">
        <f t="shared" si="136"/>
        <v>#N/A</v>
      </c>
      <c r="AG481" s="16" t="e">
        <f t="shared" si="137"/>
        <v>#N/A</v>
      </c>
      <c r="AH481" s="175" t="e">
        <f t="shared" si="138"/>
        <v>#N/A</v>
      </c>
      <c r="AI481" s="175" t="e">
        <f t="shared" si="142"/>
        <v>#N/A</v>
      </c>
      <c r="AJ481" s="175" t="e">
        <f t="shared" si="140"/>
        <v>#N/A</v>
      </c>
      <c r="AK481" s="175" t="e">
        <f t="shared" si="139"/>
        <v>#N/A</v>
      </c>
      <c r="AL481" s="175" t="e">
        <f t="shared" si="143"/>
        <v>#N/A</v>
      </c>
      <c r="AM481" s="175" t="e">
        <f t="shared" si="141"/>
        <v>#N/A</v>
      </c>
    </row>
    <row r="482" spans="19:39" x14ac:dyDescent="0.25">
      <c r="S482" s="189" t="e">
        <f t="shared" si="126"/>
        <v>#N/A</v>
      </c>
      <c r="T482" s="185" t="e">
        <f t="shared" si="127"/>
        <v>#N/A</v>
      </c>
      <c r="U482" s="185" t="e">
        <f t="shared" si="128"/>
        <v>#N/A</v>
      </c>
      <c r="V482" s="189" t="e">
        <f t="shared" si="129"/>
        <v>#N/A</v>
      </c>
      <c r="W482" s="185" t="e">
        <f t="shared" si="130"/>
        <v>#N/A</v>
      </c>
      <c r="X482" s="16" t="e">
        <f t="shared" si="131"/>
        <v>#N/A</v>
      </c>
      <c r="Y482" s="189" t="e">
        <f t="shared" si="132"/>
        <v>#N/A</v>
      </c>
      <c r="AA482" s="59"/>
      <c r="AB482" s="189" t="e">
        <f t="shared" si="133"/>
        <v>#N/A</v>
      </c>
      <c r="AD482" s="185" t="e">
        <f t="shared" si="134"/>
        <v>#N/A</v>
      </c>
      <c r="AE482" s="16" t="e">
        <f t="shared" si="135"/>
        <v>#N/A</v>
      </c>
      <c r="AF482" s="16" t="e">
        <f t="shared" si="136"/>
        <v>#N/A</v>
      </c>
      <c r="AG482" s="16" t="e">
        <f t="shared" si="137"/>
        <v>#N/A</v>
      </c>
      <c r="AH482" s="175" t="e">
        <f t="shared" si="138"/>
        <v>#N/A</v>
      </c>
      <c r="AI482" s="175" t="e">
        <f t="shared" si="142"/>
        <v>#N/A</v>
      </c>
      <c r="AJ482" s="175" t="e">
        <f t="shared" si="140"/>
        <v>#N/A</v>
      </c>
      <c r="AK482" s="175" t="e">
        <f t="shared" si="139"/>
        <v>#N/A</v>
      </c>
      <c r="AL482" s="175" t="e">
        <f t="shared" si="143"/>
        <v>#N/A</v>
      </c>
      <c r="AM482" s="175" t="e">
        <f t="shared" si="141"/>
        <v>#N/A</v>
      </c>
    </row>
    <row r="483" spans="19:39" x14ac:dyDescent="0.25">
      <c r="S483" s="189" t="e">
        <f t="shared" si="126"/>
        <v>#N/A</v>
      </c>
      <c r="T483" s="185" t="e">
        <f t="shared" si="127"/>
        <v>#N/A</v>
      </c>
      <c r="U483" s="185" t="e">
        <f t="shared" si="128"/>
        <v>#N/A</v>
      </c>
      <c r="V483" s="189" t="e">
        <f t="shared" si="129"/>
        <v>#N/A</v>
      </c>
      <c r="W483" s="185" t="e">
        <f t="shared" si="130"/>
        <v>#N/A</v>
      </c>
      <c r="X483" s="16" t="e">
        <f t="shared" si="131"/>
        <v>#N/A</v>
      </c>
      <c r="Y483" s="189" t="e">
        <f t="shared" si="132"/>
        <v>#N/A</v>
      </c>
      <c r="AA483" s="59"/>
      <c r="AB483" s="189" t="e">
        <f t="shared" si="133"/>
        <v>#N/A</v>
      </c>
      <c r="AD483" s="185" t="e">
        <f t="shared" si="134"/>
        <v>#N/A</v>
      </c>
      <c r="AE483" s="16" t="e">
        <f t="shared" si="135"/>
        <v>#N/A</v>
      </c>
      <c r="AF483" s="16" t="e">
        <f t="shared" si="136"/>
        <v>#N/A</v>
      </c>
      <c r="AG483" s="16" t="e">
        <f t="shared" si="137"/>
        <v>#N/A</v>
      </c>
      <c r="AH483" s="175" t="e">
        <f t="shared" si="138"/>
        <v>#N/A</v>
      </c>
      <c r="AI483" s="175" t="e">
        <f t="shared" si="142"/>
        <v>#N/A</v>
      </c>
      <c r="AJ483" s="175" t="e">
        <f t="shared" si="140"/>
        <v>#N/A</v>
      </c>
      <c r="AK483" s="175" t="e">
        <f t="shared" si="139"/>
        <v>#N/A</v>
      </c>
      <c r="AL483" s="175" t="e">
        <f t="shared" si="143"/>
        <v>#N/A</v>
      </c>
      <c r="AM483" s="175" t="e">
        <f t="shared" si="141"/>
        <v>#N/A</v>
      </c>
    </row>
    <row r="484" spans="19:39" x14ac:dyDescent="0.25">
      <c r="S484" s="189" t="e">
        <f t="shared" si="126"/>
        <v>#N/A</v>
      </c>
      <c r="T484" s="185" t="e">
        <f t="shared" si="127"/>
        <v>#N/A</v>
      </c>
      <c r="U484" s="185" t="e">
        <f t="shared" si="128"/>
        <v>#N/A</v>
      </c>
      <c r="V484" s="189" t="e">
        <f t="shared" si="129"/>
        <v>#N/A</v>
      </c>
      <c r="W484" s="185" t="e">
        <f t="shared" si="130"/>
        <v>#N/A</v>
      </c>
      <c r="X484" s="16" t="e">
        <f t="shared" si="131"/>
        <v>#N/A</v>
      </c>
      <c r="Y484" s="189" t="e">
        <f t="shared" si="132"/>
        <v>#N/A</v>
      </c>
      <c r="AA484" s="59"/>
      <c r="AB484" s="189" t="e">
        <f t="shared" si="133"/>
        <v>#N/A</v>
      </c>
      <c r="AD484" s="185" t="e">
        <f t="shared" si="134"/>
        <v>#N/A</v>
      </c>
      <c r="AE484" s="16" t="e">
        <f t="shared" si="135"/>
        <v>#N/A</v>
      </c>
      <c r="AF484" s="16" t="e">
        <f t="shared" si="136"/>
        <v>#N/A</v>
      </c>
      <c r="AG484" s="16" t="e">
        <f t="shared" si="137"/>
        <v>#N/A</v>
      </c>
      <c r="AH484" s="175" t="e">
        <f t="shared" si="138"/>
        <v>#N/A</v>
      </c>
      <c r="AI484" s="175" t="e">
        <f t="shared" si="142"/>
        <v>#N/A</v>
      </c>
      <c r="AJ484" s="175" t="e">
        <f t="shared" si="140"/>
        <v>#N/A</v>
      </c>
      <c r="AK484" s="175" t="e">
        <f t="shared" si="139"/>
        <v>#N/A</v>
      </c>
      <c r="AL484" s="175" t="e">
        <f t="shared" si="143"/>
        <v>#N/A</v>
      </c>
      <c r="AM484" s="175" t="e">
        <f t="shared" si="141"/>
        <v>#N/A</v>
      </c>
    </row>
    <row r="485" spans="19:39" x14ac:dyDescent="0.25">
      <c r="S485" s="189" t="e">
        <f t="shared" si="126"/>
        <v>#N/A</v>
      </c>
      <c r="T485" s="185" t="e">
        <f t="shared" si="127"/>
        <v>#N/A</v>
      </c>
      <c r="U485" s="185" t="e">
        <f t="shared" si="128"/>
        <v>#N/A</v>
      </c>
      <c r="V485" s="189" t="e">
        <f t="shared" si="129"/>
        <v>#N/A</v>
      </c>
      <c r="W485" s="185" t="e">
        <f t="shared" si="130"/>
        <v>#N/A</v>
      </c>
      <c r="X485" s="16" t="e">
        <f t="shared" si="131"/>
        <v>#N/A</v>
      </c>
      <c r="Y485" s="189" t="e">
        <f t="shared" si="132"/>
        <v>#N/A</v>
      </c>
      <c r="AA485" s="59"/>
      <c r="AB485" s="189" t="e">
        <f t="shared" si="133"/>
        <v>#N/A</v>
      </c>
      <c r="AD485" s="185" t="e">
        <f t="shared" si="134"/>
        <v>#N/A</v>
      </c>
      <c r="AE485" s="16" t="e">
        <f t="shared" si="135"/>
        <v>#N/A</v>
      </c>
      <c r="AF485" s="16" t="e">
        <f t="shared" si="136"/>
        <v>#N/A</v>
      </c>
      <c r="AG485" s="16" t="e">
        <f t="shared" si="137"/>
        <v>#N/A</v>
      </c>
      <c r="AH485" s="175" t="e">
        <f t="shared" si="138"/>
        <v>#N/A</v>
      </c>
      <c r="AI485" s="175" t="e">
        <f t="shared" si="142"/>
        <v>#N/A</v>
      </c>
      <c r="AJ485" s="175" t="e">
        <f t="shared" si="140"/>
        <v>#N/A</v>
      </c>
      <c r="AK485" s="175" t="e">
        <f t="shared" si="139"/>
        <v>#N/A</v>
      </c>
      <c r="AL485" s="175" t="e">
        <f t="shared" si="143"/>
        <v>#N/A</v>
      </c>
      <c r="AM485" s="175" t="e">
        <f t="shared" si="141"/>
        <v>#N/A</v>
      </c>
    </row>
    <row r="486" spans="19:39" x14ac:dyDescent="0.25">
      <c r="S486" s="189" t="e">
        <f t="shared" si="126"/>
        <v>#N/A</v>
      </c>
      <c r="T486" s="185" t="e">
        <f t="shared" si="127"/>
        <v>#N/A</v>
      </c>
      <c r="U486" s="185" t="e">
        <f t="shared" si="128"/>
        <v>#N/A</v>
      </c>
      <c r="V486" s="189" t="e">
        <f t="shared" si="129"/>
        <v>#N/A</v>
      </c>
      <c r="W486" s="185" t="e">
        <f t="shared" si="130"/>
        <v>#N/A</v>
      </c>
      <c r="X486" s="16" t="e">
        <f t="shared" si="131"/>
        <v>#N/A</v>
      </c>
      <c r="Y486" s="189" t="e">
        <f t="shared" si="132"/>
        <v>#N/A</v>
      </c>
      <c r="AA486" s="59"/>
      <c r="AB486" s="189" t="e">
        <f t="shared" si="133"/>
        <v>#N/A</v>
      </c>
      <c r="AD486" s="185" t="e">
        <f t="shared" si="134"/>
        <v>#N/A</v>
      </c>
      <c r="AE486" s="16" t="e">
        <f t="shared" si="135"/>
        <v>#N/A</v>
      </c>
      <c r="AF486" s="16" t="e">
        <f t="shared" si="136"/>
        <v>#N/A</v>
      </c>
      <c r="AG486" s="16" t="e">
        <f t="shared" si="137"/>
        <v>#N/A</v>
      </c>
      <c r="AH486" s="175" t="e">
        <f t="shared" si="138"/>
        <v>#N/A</v>
      </c>
      <c r="AI486" s="175" t="e">
        <f t="shared" si="142"/>
        <v>#N/A</v>
      </c>
      <c r="AJ486" s="175" t="e">
        <f t="shared" si="140"/>
        <v>#N/A</v>
      </c>
      <c r="AK486" s="175" t="e">
        <f t="shared" si="139"/>
        <v>#N/A</v>
      </c>
      <c r="AL486" s="175" t="e">
        <f t="shared" si="143"/>
        <v>#N/A</v>
      </c>
      <c r="AM486" s="175" t="e">
        <f t="shared" si="141"/>
        <v>#N/A</v>
      </c>
    </row>
    <row r="487" spans="19:39" x14ac:dyDescent="0.25">
      <c r="S487" s="189" t="e">
        <f t="shared" si="126"/>
        <v>#N/A</v>
      </c>
      <c r="T487" s="185" t="e">
        <f t="shared" si="127"/>
        <v>#N/A</v>
      </c>
      <c r="U487" s="185" t="e">
        <f t="shared" si="128"/>
        <v>#N/A</v>
      </c>
      <c r="V487" s="189" t="e">
        <f t="shared" si="129"/>
        <v>#N/A</v>
      </c>
      <c r="W487" s="185" t="e">
        <f t="shared" si="130"/>
        <v>#N/A</v>
      </c>
      <c r="X487" s="16" t="e">
        <f t="shared" si="131"/>
        <v>#N/A</v>
      </c>
      <c r="Y487" s="189" t="e">
        <f t="shared" si="132"/>
        <v>#N/A</v>
      </c>
      <c r="AA487" s="59"/>
      <c r="AB487" s="189" t="e">
        <f t="shared" si="133"/>
        <v>#N/A</v>
      </c>
      <c r="AD487" s="185" t="e">
        <f t="shared" si="134"/>
        <v>#N/A</v>
      </c>
      <c r="AE487" s="16" t="e">
        <f t="shared" si="135"/>
        <v>#N/A</v>
      </c>
      <c r="AF487" s="16" t="e">
        <f t="shared" si="136"/>
        <v>#N/A</v>
      </c>
      <c r="AG487" s="16" t="e">
        <f t="shared" si="137"/>
        <v>#N/A</v>
      </c>
      <c r="AH487" s="175" t="e">
        <f t="shared" si="138"/>
        <v>#N/A</v>
      </c>
      <c r="AI487" s="175" t="e">
        <f t="shared" si="142"/>
        <v>#N/A</v>
      </c>
      <c r="AJ487" s="175" t="e">
        <f t="shared" si="140"/>
        <v>#N/A</v>
      </c>
      <c r="AK487" s="175" t="e">
        <f t="shared" si="139"/>
        <v>#N/A</v>
      </c>
      <c r="AL487" s="175" t="e">
        <f t="shared" si="143"/>
        <v>#N/A</v>
      </c>
      <c r="AM487" s="175" t="e">
        <f t="shared" si="141"/>
        <v>#N/A</v>
      </c>
    </row>
    <row r="488" spans="19:39" x14ac:dyDescent="0.25">
      <c r="S488" s="189" t="e">
        <f t="shared" si="126"/>
        <v>#N/A</v>
      </c>
      <c r="T488" s="185" t="e">
        <f t="shared" si="127"/>
        <v>#N/A</v>
      </c>
      <c r="U488" s="185" t="e">
        <f t="shared" si="128"/>
        <v>#N/A</v>
      </c>
      <c r="V488" s="189" t="e">
        <f t="shared" si="129"/>
        <v>#N/A</v>
      </c>
      <c r="W488" s="185" t="e">
        <f t="shared" si="130"/>
        <v>#N/A</v>
      </c>
      <c r="X488" s="16" t="e">
        <f t="shared" si="131"/>
        <v>#N/A</v>
      </c>
      <c r="Y488" s="189" t="e">
        <f t="shared" si="132"/>
        <v>#N/A</v>
      </c>
      <c r="AA488" s="59"/>
      <c r="AB488" s="189" t="e">
        <f t="shared" si="133"/>
        <v>#N/A</v>
      </c>
      <c r="AD488" s="185" t="e">
        <f t="shared" si="134"/>
        <v>#N/A</v>
      </c>
      <c r="AE488" s="16" t="e">
        <f t="shared" si="135"/>
        <v>#N/A</v>
      </c>
      <c r="AF488" s="16" t="e">
        <f t="shared" si="136"/>
        <v>#N/A</v>
      </c>
      <c r="AG488" s="16" t="e">
        <f t="shared" si="137"/>
        <v>#N/A</v>
      </c>
      <c r="AH488" s="175" t="e">
        <f t="shared" si="138"/>
        <v>#N/A</v>
      </c>
      <c r="AI488" s="175" t="e">
        <f t="shared" si="142"/>
        <v>#N/A</v>
      </c>
      <c r="AJ488" s="175" t="e">
        <f t="shared" si="140"/>
        <v>#N/A</v>
      </c>
      <c r="AK488" s="175" t="e">
        <f t="shared" si="139"/>
        <v>#N/A</v>
      </c>
      <c r="AL488" s="175" t="e">
        <f t="shared" si="143"/>
        <v>#N/A</v>
      </c>
      <c r="AM488" s="175" t="e">
        <f t="shared" si="141"/>
        <v>#N/A</v>
      </c>
    </row>
    <row r="489" spans="19:39" x14ac:dyDescent="0.25">
      <c r="S489" s="189" t="e">
        <f t="shared" si="126"/>
        <v>#N/A</v>
      </c>
      <c r="T489" s="185" t="e">
        <f t="shared" si="127"/>
        <v>#N/A</v>
      </c>
      <c r="U489" s="185" t="e">
        <f t="shared" si="128"/>
        <v>#N/A</v>
      </c>
      <c r="V489" s="189" t="e">
        <f t="shared" si="129"/>
        <v>#N/A</v>
      </c>
      <c r="W489" s="185" t="e">
        <f t="shared" si="130"/>
        <v>#N/A</v>
      </c>
      <c r="X489" s="16" t="e">
        <f t="shared" si="131"/>
        <v>#N/A</v>
      </c>
      <c r="Y489" s="189" t="e">
        <f t="shared" si="132"/>
        <v>#N/A</v>
      </c>
      <c r="AA489" s="59"/>
      <c r="AB489" s="189" t="e">
        <f t="shared" si="133"/>
        <v>#N/A</v>
      </c>
      <c r="AD489" s="185" t="e">
        <f t="shared" si="134"/>
        <v>#N/A</v>
      </c>
      <c r="AE489" s="16" t="e">
        <f t="shared" si="135"/>
        <v>#N/A</v>
      </c>
      <c r="AF489" s="16" t="e">
        <f t="shared" si="136"/>
        <v>#N/A</v>
      </c>
      <c r="AG489" s="16" t="e">
        <f t="shared" si="137"/>
        <v>#N/A</v>
      </c>
      <c r="AH489" s="175" t="e">
        <f t="shared" si="138"/>
        <v>#N/A</v>
      </c>
      <c r="AI489" s="175" t="e">
        <f t="shared" si="142"/>
        <v>#N/A</v>
      </c>
      <c r="AJ489" s="175" t="e">
        <f t="shared" si="140"/>
        <v>#N/A</v>
      </c>
      <c r="AK489" s="175" t="e">
        <f t="shared" si="139"/>
        <v>#N/A</v>
      </c>
      <c r="AL489" s="175" t="e">
        <f t="shared" si="143"/>
        <v>#N/A</v>
      </c>
      <c r="AM489" s="175" t="e">
        <f t="shared" si="141"/>
        <v>#N/A</v>
      </c>
    </row>
    <row r="490" spans="19:39" x14ac:dyDescent="0.25">
      <c r="S490" s="189" t="e">
        <f t="shared" si="126"/>
        <v>#N/A</v>
      </c>
      <c r="T490" s="185" t="e">
        <f t="shared" si="127"/>
        <v>#N/A</v>
      </c>
      <c r="U490" s="185" t="e">
        <f t="shared" si="128"/>
        <v>#N/A</v>
      </c>
      <c r="V490" s="189" t="e">
        <f t="shared" si="129"/>
        <v>#N/A</v>
      </c>
      <c r="W490" s="185" t="e">
        <f t="shared" si="130"/>
        <v>#N/A</v>
      </c>
      <c r="X490" s="16" t="e">
        <f t="shared" si="131"/>
        <v>#N/A</v>
      </c>
      <c r="Y490" s="189" t="e">
        <f t="shared" si="132"/>
        <v>#N/A</v>
      </c>
      <c r="AA490" s="59"/>
      <c r="AB490" s="189" t="e">
        <f t="shared" si="133"/>
        <v>#N/A</v>
      </c>
      <c r="AD490" s="185" t="e">
        <f t="shared" si="134"/>
        <v>#N/A</v>
      </c>
      <c r="AE490" s="16" t="e">
        <f t="shared" si="135"/>
        <v>#N/A</v>
      </c>
      <c r="AF490" s="16" t="e">
        <f t="shared" si="136"/>
        <v>#N/A</v>
      </c>
      <c r="AG490" s="16" t="e">
        <f t="shared" si="137"/>
        <v>#N/A</v>
      </c>
      <c r="AH490" s="175" t="e">
        <f t="shared" si="138"/>
        <v>#N/A</v>
      </c>
      <c r="AI490" s="175" t="e">
        <f t="shared" si="142"/>
        <v>#N/A</v>
      </c>
      <c r="AJ490" s="175" t="e">
        <f t="shared" si="140"/>
        <v>#N/A</v>
      </c>
      <c r="AK490" s="175" t="e">
        <f t="shared" si="139"/>
        <v>#N/A</v>
      </c>
      <c r="AL490" s="175" t="e">
        <f t="shared" si="143"/>
        <v>#N/A</v>
      </c>
      <c r="AM490" s="175" t="e">
        <f t="shared" si="141"/>
        <v>#N/A</v>
      </c>
    </row>
    <row r="491" spans="19:39" x14ac:dyDescent="0.25">
      <c r="S491" s="189" t="e">
        <f t="shared" si="126"/>
        <v>#N/A</v>
      </c>
      <c r="T491" s="185" t="e">
        <f t="shared" si="127"/>
        <v>#N/A</v>
      </c>
      <c r="U491" s="185" t="e">
        <f t="shared" si="128"/>
        <v>#N/A</v>
      </c>
      <c r="V491" s="189" t="e">
        <f t="shared" si="129"/>
        <v>#N/A</v>
      </c>
      <c r="W491" s="185" t="e">
        <f t="shared" si="130"/>
        <v>#N/A</v>
      </c>
      <c r="X491" s="16" t="e">
        <f t="shared" si="131"/>
        <v>#N/A</v>
      </c>
      <c r="Y491" s="189" t="e">
        <f t="shared" si="132"/>
        <v>#N/A</v>
      </c>
      <c r="AA491" s="59"/>
      <c r="AB491" s="189" t="e">
        <f t="shared" si="133"/>
        <v>#N/A</v>
      </c>
      <c r="AD491" s="185" t="e">
        <f t="shared" si="134"/>
        <v>#N/A</v>
      </c>
      <c r="AE491" s="16" t="e">
        <f t="shared" si="135"/>
        <v>#N/A</v>
      </c>
      <c r="AF491" s="16" t="e">
        <f t="shared" si="136"/>
        <v>#N/A</v>
      </c>
      <c r="AG491" s="16" t="e">
        <f t="shared" si="137"/>
        <v>#N/A</v>
      </c>
      <c r="AH491" s="175" t="e">
        <f t="shared" si="138"/>
        <v>#N/A</v>
      </c>
      <c r="AI491" s="175" t="e">
        <f t="shared" si="142"/>
        <v>#N/A</v>
      </c>
      <c r="AJ491" s="175" t="e">
        <f t="shared" si="140"/>
        <v>#N/A</v>
      </c>
      <c r="AK491" s="175" t="e">
        <f t="shared" si="139"/>
        <v>#N/A</v>
      </c>
      <c r="AL491" s="175" t="e">
        <f t="shared" si="143"/>
        <v>#N/A</v>
      </c>
      <c r="AM491" s="175" t="e">
        <f t="shared" si="141"/>
        <v>#N/A</v>
      </c>
    </row>
    <row r="492" spans="19:39" x14ac:dyDescent="0.25">
      <c r="S492" s="189" t="e">
        <f t="shared" si="126"/>
        <v>#N/A</v>
      </c>
      <c r="T492" s="185" t="e">
        <f t="shared" si="127"/>
        <v>#N/A</v>
      </c>
      <c r="U492" s="185" t="e">
        <f t="shared" si="128"/>
        <v>#N/A</v>
      </c>
      <c r="V492" s="189" t="e">
        <f t="shared" si="129"/>
        <v>#N/A</v>
      </c>
      <c r="W492" s="185" t="e">
        <f t="shared" si="130"/>
        <v>#N/A</v>
      </c>
      <c r="X492" s="16" t="e">
        <f t="shared" si="131"/>
        <v>#N/A</v>
      </c>
      <c r="Y492" s="189" t="e">
        <f t="shared" si="132"/>
        <v>#N/A</v>
      </c>
      <c r="AA492" s="59"/>
      <c r="AB492" s="189" t="e">
        <f t="shared" si="133"/>
        <v>#N/A</v>
      </c>
      <c r="AD492" s="185" t="e">
        <f t="shared" si="134"/>
        <v>#N/A</v>
      </c>
      <c r="AE492" s="16" t="e">
        <f t="shared" si="135"/>
        <v>#N/A</v>
      </c>
      <c r="AF492" s="16" t="e">
        <f t="shared" si="136"/>
        <v>#N/A</v>
      </c>
      <c r="AG492" s="16" t="e">
        <f t="shared" si="137"/>
        <v>#N/A</v>
      </c>
      <c r="AH492" s="175" t="e">
        <f t="shared" si="138"/>
        <v>#N/A</v>
      </c>
      <c r="AI492" s="175" t="e">
        <f t="shared" si="142"/>
        <v>#N/A</v>
      </c>
      <c r="AJ492" s="175" t="e">
        <f t="shared" si="140"/>
        <v>#N/A</v>
      </c>
      <c r="AK492" s="175" t="e">
        <f t="shared" si="139"/>
        <v>#N/A</v>
      </c>
      <c r="AL492" s="175" t="e">
        <f t="shared" si="143"/>
        <v>#N/A</v>
      </c>
      <c r="AM492" s="175" t="e">
        <f t="shared" si="141"/>
        <v>#N/A</v>
      </c>
    </row>
    <row r="493" spans="19:39" x14ac:dyDescent="0.25">
      <c r="S493" s="189" t="e">
        <f t="shared" si="126"/>
        <v>#N/A</v>
      </c>
      <c r="T493" s="185" t="e">
        <f t="shared" si="127"/>
        <v>#N/A</v>
      </c>
      <c r="U493" s="185" t="e">
        <f t="shared" si="128"/>
        <v>#N/A</v>
      </c>
      <c r="V493" s="189" t="e">
        <f t="shared" si="129"/>
        <v>#N/A</v>
      </c>
      <c r="W493" s="185" t="e">
        <f t="shared" si="130"/>
        <v>#N/A</v>
      </c>
      <c r="X493" s="16" t="e">
        <f t="shared" si="131"/>
        <v>#N/A</v>
      </c>
      <c r="Y493" s="189" t="e">
        <f t="shared" si="132"/>
        <v>#N/A</v>
      </c>
      <c r="AA493" s="59"/>
      <c r="AB493" s="189" t="e">
        <f t="shared" si="133"/>
        <v>#N/A</v>
      </c>
      <c r="AD493" s="185" t="e">
        <f t="shared" si="134"/>
        <v>#N/A</v>
      </c>
      <c r="AE493" s="16" t="e">
        <f t="shared" si="135"/>
        <v>#N/A</v>
      </c>
      <c r="AF493" s="16" t="e">
        <f t="shared" si="136"/>
        <v>#N/A</v>
      </c>
      <c r="AG493" s="16" t="e">
        <f t="shared" si="137"/>
        <v>#N/A</v>
      </c>
      <c r="AH493" s="175" t="e">
        <f t="shared" si="138"/>
        <v>#N/A</v>
      </c>
      <c r="AI493" s="175" t="e">
        <f t="shared" si="142"/>
        <v>#N/A</v>
      </c>
      <c r="AJ493" s="175" t="e">
        <f t="shared" si="140"/>
        <v>#N/A</v>
      </c>
      <c r="AK493" s="175" t="e">
        <f t="shared" si="139"/>
        <v>#N/A</v>
      </c>
      <c r="AL493" s="175" t="e">
        <f t="shared" si="143"/>
        <v>#N/A</v>
      </c>
      <c r="AM493" s="175" t="e">
        <f t="shared" si="141"/>
        <v>#N/A</v>
      </c>
    </row>
    <row r="494" spans="19:39" x14ac:dyDescent="0.25">
      <c r="S494" s="189" t="e">
        <f t="shared" si="126"/>
        <v>#N/A</v>
      </c>
      <c r="T494" s="185" t="e">
        <f t="shared" si="127"/>
        <v>#N/A</v>
      </c>
      <c r="U494" s="185" t="e">
        <f t="shared" si="128"/>
        <v>#N/A</v>
      </c>
      <c r="V494" s="189" t="e">
        <f t="shared" si="129"/>
        <v>#N/A</v>
      </c>
      <c r="W494" s="185" t="e">
        <f t="shared" si="130"/>
        <v>#N/A</v>
      </c>
      <c r="X494" s="16" t="e">
        <f t="shared" si="131"/>
        <v>#N/A</v>
      </c>
      <c r="Y494" s="189" t="e">
        <f t="shared" si="132"/>
        <v>#N/A</v>
      </c>
      <c r="AA494" s="59"/>
      <c r="AB494" s="189" t="e">
        <f t="shared" si="133"/>
        <v>#N/A</v>
      </c>
      <c r="AD494" s="185" t="e">
        <f t="shared" si="134"/>
        <v>#N/A</v>
      </c>
      <c r="AE494" s="16" t="e">
        <f t="shared" si="135"/>
        <v>#N/A</v>
      </c>
      <c r="AF494" s="16" t="e">
        <f t="shared" si="136"/>
        <v>#N/A</v>
      </c>
      <c r="AG494" s="16" t="e">
        <f t="shared" si="137"/>
        <v>#N/A</v>
      </c>
      <c r="AH494" s="175" t="e">
        <f t="shared" si="138"/>
        <v>#N/A</v>
      </c>
      <c r="AI494" s="175" t="e">
        <f t="shared" si="142"/>
        <v>#N/A</v>
      </c>
      <c r="AJ494" s="175" t="e">
        <f t="shared" si="140"/>
        <v>#N/A</v>
      </c>
      <c r="AK494" s="175" t="e">
        <f t="shared" si="139"/>
        <v>#N/A</v>
      </c>
      <c r="AL494" s="175" t="e">
        <f t="shared" si="143"/>
        <v>#N/A</v>
      </c>
      <c r="AM494" s="175" t="e">
        <f t="shared" si="141"/>
        <v>#N/A</v>
      </c>
    </row>
    <row r="495" spans="19:39" x14ac:dyDescent="0.25">
      <c r="S495" s="189" t="e">
        <f t="shared" si="126"/>
        <v>#N/A</v>
      </c>
      <c r="T495" s="185" t="e">
        <f t="shared" si="127"/>
        <v>#N/A</v>
      </c>
      <c r="U495" s="185" t="e">
        <f t="shared" si="128"/>
        <v>#N/A</v>
      </c>
      <c r="V495" s="189" t="e">
        <f t="shared" si="129"/>
        <v>#N/A</v>
      </c>
      <c r="W495" s="185" t="e">
        <f t="shared" si="130"/>
        <v>#N/A</v>
      </c>
      <c r="X495" s="16" t="e">
        <f t="shared" si="131"/>
        <v>#N/A</v>
      </c>
      <c r="Y495" s="189" t="e">
        <f t="shared" si="132"/>
        <v>#N/A</v>
      </c>
      <c r="AA495" s="59"/>
      <c r="AB495" s="189" t="e">
        <f t="shared" si="133"/>
        <v>#N/A</v>
      </c>
      <c r="AD495" s="185" t="e">
        <f t="shared" si="134"/>
        <v>#N/A</v>
      </c>
      <c r="AE495" s="16" t="e">
        <f t="shared" si="135"/>
        <v>#N/A</v>
      </c>
      <c r="AF495" s="16" t="e">
        <f t="shared" si="136"/>
        <v>#N/A</v>
      </c>
      <c r="AG495" s="16" t="e">
        <f t="shared" si="137"/>
        <v>#N/A</v>
      </c>
      <c r="AH495" s="175" t="e">
        <f t="shared" si="138"/>
        <v>#N/A</v>
      </c>
      <c r="AI495" s="175" t="e">
        <f t="shared" si="142"/>
        <v>#N/A</v>
      </c>
      <c r="AJ495" s="175" t="e">
        <f t="shared" si="140"/>
        <v>#N/A</v>
      </c>
      <c r="AK495" s="175" t="e">
        <f t="shared" si="139"/>
        <v>#N/A</v>
      </c>
      <c r="AL495" s="175" t="e">
        <f t="shared" si="143"/>
        <v>#N/A</v>
      </c>
      <c r="AM495" s="175" t="e">
        <f t="shared" si="141"/>
        <v>#N/A</v>
      </c>
    </row>
    <row r="496" spans="19:39" x14ac:dyDescent="0.25">
      <c r="S496" s="189" t="e">
        <f t="shared" si="126"/>
        <v>#N/A</v>
      </c>
      <c r="T496" s="185" t="e">
        <f t="shared" si="127"/>
        <v>#N/A</v>
      </c>
      <c r="U496" s="185" t="e">
        <f t="shared" si="128"/>
        <v>#N/A</v>
      </c>
      <c r="V496" s="189" t="e">
        <f t="shared" si="129"/>
        <v>#N/A</v>
      </c>
      <c r="W496" s="185" t="e">
        <f t="shared" si="130"/>
        <v>#N/A</v>
      </c>
      <c r="X496" s="16" t="e">
        <f t="shared" si="131"/>
        <v>#N/A</v>
      </c>
      <c r="Y496" s="189" t="e">
        <f t="shared" si="132"/>
        <v>#N/A</v>
      </c>
      <c r="AA496" s="59"/>
      <c r="AB496" s="189" t="e">
        <f t="shared" si="133"/>
        <v>#N/A</v>
      </c>
      <c r="AD496" s="185" t="e">
        <f t="shared" si="134"/>
        <v>#N/A</v>
      </c>
      <c r="AE496" s="16" t="e">
        <f t="shared" si="135"/>
        <v>#N/A</v>
      </c>
      <c r="AF496" s="16" t="e">
        <f t="shared" si="136"/>
        <v>#N/A</v>
      </c>
      <c r="AG496" s="16" t="e">
        <f t="shared" si="137"/>
        <v>#N/A</v>
      </c>
      <c r="AH496" s="175" t="e">
        <f t="shared" si="138"/>
        <v>#N/A</v>
      </c>
      <c r="AI496" s="175" t="e">
        <f t="shared" si="142"/>
        <v>#N/A</v>
      </c>
      <c r="AJ496" s="175" t="e">
        <f t="shared" si="140"/>
        <v>#N/A</v>
      </c>
      <c r="AK496" s="175" t="e">
        <f t="shared" si="139"/>
        <v>#N/A</v>
      </c>
      <c r="AL496" s="175" t="e">
        <f t="shared" si="143"/>
        <v>#N/A</v>
      </c>
      <c r="AM496" s="175" t="e">
        <f t="shared" si="141"/>
        <v>#N/A</v>
      </c>
    </row>
    <row r="497" spans="19:39" x14ac:dyDescent="0.25">
      <c r="S497" s="189" t="e">
        <f t="shared" si="126"/>
        <v>#N/A</v>
      </c>
      <c r="T497" s="185" t="e">
        <f t="shared" si="127"/>
        <v>#N/A</v>
      </c>
      <c r="U497" s="185" t="e">
        <f t="shared" si="128"/>
        <v>#N/A</v>
      </c>
      <c r="V497" s="189" t="e">
        <f t="shared" si="129"/>
        <v>#N/A</v>
      </c>
      <c r="W497" s="185" t="e">
        <f t="shared" si="130"/>
        <v>#N/A</v>
      </c>
      <c r="X497" s="16" t="e">
        <f t="shared" si="131"/>
        <v>#N/A</v>
      </c>
      <c r="Y497" s="189" t="e">
        <f t="shared" si="132"/>
        <v>#N/A</v>
      </c>
      <c r="AA497" s="59"/>
      <c r="AB497" s="189" t="e">
        <f t="shared" si="133"/>
        <v>#N/A</v>
      </c>
      <c r="AD497" s="185" t="e">
        <f t="shared" si="134"/>
        <v>#N/A</v>
      </c>
      <c r="AE497" s="16" t="e">
        <f t="shared" si="135"/>
        <v>#N/A</v>
      </c>
      <c r="AF497" s="16" t="e">
        <f t="shared" si="136"/>
        <v>#N/A</v>
      </c>
      <c r="AG497" s="16" t="e">
        <f t="shared" si="137"/>
        <v>#N/A</v>
      </c>
      <c r="AH497" s="175" t="e">
        <f t="shared" si="138"/>
        <v>#N/A</v>
      </c>
      <c r="AI497" s="175" t="e">
        <f t="shared" si="142"/>
        <v>#N/A</v>
      </c>
      <c r="AJ497" s="175" t="e">
        <f t="shared" si="140"/>
        <v>#N/A</v>
      </c>
      <c r="AK497" s="175" t="e">
        <f t="shared" si="139"/>
        <v>#N/A</v>
      </c>
      <c r="AL497" s="175" t="e">
        <f t="shared" si="143"/>
        <v>#N/A</v>
      </c>
      <c r="AM497" s="175" t="e">
        <f t="shared" si="141"/>
        <v>#N/A</v>
      </c>
    </row>
    <row r="498" spans="19:39" x14ac:dyDescent="0.25">
      <c r="S498" s="189" t="e">
        <f t="shared" si="126"/>
        <v>#N/A</v>
      </c>
      <c r="T498" s="185" t="e">
        <f t="shared" si="127"/>
        <v>#N/A</v>
      </c>
      <c r="U498" s="185" t="e">
        <f t="shared" si="128"/>
        <v>#N/A</v>
      </c>
      <c r="V498" s="189" t="e">
        <f t="shared" si="129"/>
        <v>#N/A</v>
      </c>
      <c r="W498" s="185" t="e">
        <f t="shared" si="130"/>
        <v>#N/A</v>
      </c>
      <c r="X498" s="16" t="e">
        <f t="shared" si="131"/>
        <v>#N/A</v>
      </c>
      <c r="Y498" s="189" t="e">
        <f t="shared" si="132"/>
        <v>#N/A</v>
      </c>
      <c r="AA498" s="59"/>
      <c r="AB498" s="189" t="e">
        <f t="shared" si="133"/>
        <v>#N/A</v>
      </c>
      <c r="AD498" s="185" t="e">
        <f t="shared" si="134"/>
        <v>#N/A</v>
      </c>
      <c r="AE498" s="16" t="e">
        <f t="shared" si="135"/>
        <v>#N/A</v>
      </c>
      <c r="AF498" s="16" t="e">
        <f t="shared" si="136"/>
        <v>#N/A</v>
      </c>
      <c r="AG498" s="16" t="e">
        <f t="shared" si="137"/>
        <v>#N/A</v>
      </c>
      <c r="AH498" s="175" t="e">
        <f t="shared" si="138"/>
        <v>#N/A</v>
      </c>
      <c r="AI498" s="175" t="e">
        <f t="shared" si="142"/>
        <v>#N/A</v>
      </c>
      <c r="AJ498" s="175" t="e">
        <f t="shared" si="140"/>
        <v>#N/A</v>
      </c>
      <c r="AK498" s="175" t="e">
        <f t="shared" si="139"/>
        <v>#N/A</v>
      </c>
      <c r="AL498" s="175" t="e">
        <f t="shared" si="143"/>
        <v>#N/A</v>
      </c>
      <c r="AM498" s="175" t="e">
        <f t="shared" si="141"/>
        <v>#N/A</v>
      </c>
    </row>
    <row r="499" spans="19:39" x14ac:dyDescent="0.25">
      <c r="S499" s="189" t="e">
        <f t="shared" si="126"/>
        <v>#N/A</v>
      </c>
      <c r="T499" s="185" t="e">
        <f t="shared" si="127"/>
        <v>#N/A</v>
      </c>
      <c r="U499" s="185" t="e">
        <f t="shared" si="128"/>
        <v>#N/A</v>
      </c>
      <c r="V499" s="189" t="e">
        <f t="shared" si="129"/>
        <v>#N/A</v>
      </c>
      <c r="W499" s="185" t="e">
        <f t="shared" si="130"/>
        <v>#N/A</v>
      </c>
      <c r="X499" s="16" t="e">
        <f t="shared" si="131"/>
        <v>#N/A</v>
      </c>
      <c r="Y499" s="189" t="e">
        <f t="shared" si="132"/>
        <v>#N/A</v>
      </c>
      <c r="AA499" s="59"/>
      <c r="AB499" s="189" t="e">
        <f t="shared" si="133"/>
        <v>#N/A</v>
      </c>
      <c r="AD499" s="185" t="e">
        <f t="shared" si="134"/>
        <v>#N/A</v>
      </c>
      <c r="AE499" s="16" t="e">
        <f t="shared" si="135"/>
        <v>#N/A</v>
      </c>
      <c r="AF499" s="16" t="e">
        <f t="shared" si="136"/>
        <v>#N/A</v>
      </c>
      <c r="AG499" s="16" t="e">
        <f t="shared" si="137"/>
        <v>#N/A</v>
      </c>
      <c r="AH499" s="175" t="e">
        <f t="shared" si="138"/>
        <v>#N/A</v>
      </c>
      <c r="AI499" s="175" t="e">
        <f t="shared" si="142"/>
        <v>#N/A</v>
      </c>
      <c r="AJ499" s="175" t="e">
        <f t="shared" si="140"/>
        <v>#N/A</v>
      </c>
      <c r="AK499" s="175" t="e">
        <f t="shared" si="139"/>
        <v>#N/A</v>
      </c>
      <c r="AL499" s="175" t="e">
        <f t="shared" si="143"/>
        <v>#N/A</v>
      </c>
      <c r="AM499" s="175" t="e">
        <f t="shared" si="141"/>
        <v>#N/A</v>
      </c>
    </row>
    <row r="500" spans="19:39" x14ac:dyDescent="0.25">
      <c r="S500" s="189" t="e">
        <f t="shared" si="126"/>
        <v>#N/A</v>
      </c>
      <c r="T500" s="185" t="e">
        <f t="shared" si="127"/>
        <v>#N/A</v>
      </c>
      <c r="U500" s="185" t="e">
        <f t="shared" si="128"/>
        <v>#N/A</v>
      </c>
      <c r="V500" s="189" t="e">
        <f t="shared" si="129"/>
        <v>#N/A</v>
      </c>
      <c r="W500" s="185" t="e">
        <f t="shared" si="130"/>
        <v>#N/A</v>
      </c>
      <c r="X500" s="16" t="e">
        <f t="shared" si="131"/>
        <v>#N/A</v>
      </c>
      <c r="Y500" s="189" t="e">
        <f t="shared" si="132"/>
        <v>#N/A</v>
      </c>
      <c r="AA500" s="59"/>
      <c r="AB500" s="189" t="e">
        <f t="shared" si="133"/>
        <v>#N/A</v>
      </c>
      <c r="AD500" s="185" t="e">
        <f t="shared" si="134"/>
        <v>#N/A</v>
      </c>
      <c r="AE500" s="16" t="e">
        <f t="shared" si="135"/>
        <v>#N/A</v>
      </c>
      <c r="AF500" s="16" t="e">
        <f t="shared" si="136"/>
        <v>#N/A</v>
      </c>
      <c r="AG500" s="16" t="e">
        <f t="shared" si="137"/>
        <v>#N/A</v>
      </c>
      <c r="AH500" s="175" t="e">
        <f t="shared" si="138"/>
        <v>#N/A</v>
      </c>
      <c r="AI500" s="175" t="e">
        <f t="shared" si="142"/>
        <v>#N/A</v>
      </c>
      <c r="AJ500" s="175" t="e">
        <f t="shared" si="140"/>
        <v>#N/A</v>
      </c>
      <c r="AK500" s="175" t="e">
        <f t="shared" si="139"/>
        <v>#N/A</v>
      </c>
      <c r="AL500" s="175" t="e">
        <f t="shared" si="143"/>
        <v>#N/A</v>
      </c>
      <c r="AM500" s="175" t="e">
        <f t="shared" si="141"/>
        <v>#N/A</v>
      </c>
    </row>
    <row r="501" spans="19:39" x14ac:dyDescent="0.25">
      <c r="S501" s="189" t="e">
        <f t="shared" si="126"/>
        <v>#N/A</v>
      </c>
      <c r="T501" s="185" t="e">
        <f t="shared" si="127"/>
        <v>#N/A</v>
      </c>
      <c r="U501" s="185" t="e">
        <f t="shared" si="128"/>
        <v>#N/A</v>
      </c>
      <c r="V501" s="189" t="e">
        <f t="shared" si="129"/>
        <v>#N/A</v>
      </c>
      <c r="W501" s="185" t="e">
        <f t="shared" si="130"/>
        <v>#N/A</v>
      </c>
      <c r="X501" s="16" t="e">
        <f t="shared" si="131"/>
        <v>#N/A</v>
      </c>
      <c r="Y501" s="189" t="e">
        <f t="shared" si="132"/>
        <v>#N/A</v>
      </c>
      <c r="AA501" s="59"/>
      <c r="AB501" s="189" t="e">
        <f t="shared" si="133"/>
        <v>#N/A</v>
      </c>
      <c r="AD501" s="185" t="e">
        <f t="shared" si="134"/>
        <v>#N/A</v>
      </c>
      <c r="AE501" s="16" t="e">
        <f t="shared" si="135"/>
        <v>#N/A</v>
      </c>
      <c r="AF501" s="16" t="e">
        <f t="shared" si="136"/>
        <v>#N/A</v>
      </c>
      <c r="AG501" s="16" t="e">
        <f t="shared" si="137"/>
        <v>#N/A</v>
      </c>
      <c r="AH501" s="175" t="e">
        <f t="shared" si="138"/>
        <v>#N/A</v>
      </c>
      <c r="AI501" s="175" t="e">
        <f t="shared" si="142"/>
        <v>#N/A</v>
      </c>
      <c r="AJ501" s="175" t="e">
        <f t="shared" si="140"/>
        <v>#N/A</v>
      </c>
      <c r="AK501" s="175" t="e">
        <f t="shared" si="139"/>
        <v>#N/A</v>
      </c>
      <c r="AL501" s="175" t="e">
        <f t="shared" si="143"/>
        <v>#N/A</v>
      </c>
      <c r="AM501" s="175" t="e">
        <f t="shared" si="141"/>
        <v>#N/A</v>
      </c>
    </row>
    <row r="502" spans="19:39" x14ac:dyDescent="0.25">
      <c r="S502" s="189" t="e">
        <f t="shared" si="126"/>
        <v>#N/A</v>
      </c>
      <c r="T502" s="185" t="e">
        <f t="shared" si="127"/>
        <v>#N/A</v>
      </c>
      <c r="U502" s="185" t="e">
        <f t="shared" si="128"/>
        <v>#N/A</v>
      </c>
      <c r="V502" s="189" t="e">
        <f t="shared" si="129"/>
        <v>#N/A</v>
      </c>
      <c r="W502" s="185" t="e">
        <f t="shared" si="130"/>
        <v>#N/A</v>
      </c>
      <c r="X502" s="16" t="e">
        <f t="shared" si="131"/>
        <v>#N/A</v>
      </c>
      <c r="Y502" s="189" t="e">
        <f t="shared" si="132"/>
        <v>#N/A</v>
      </c>
      <c r="AA502" s="59"/>
      <c r="AB502" s="189" t="e">
        <f t="shared" si="133"/>
        <v>#N/A</v>
      </c>
      <c r="AD502" s="185" t="e">
        <f t="shared" si="134"/>
        <v>#N/A</v>
      </c>
      <c r="AE502" s="16" t="e">
        <f t="shared" si="135"/>
        <v>#N/A</v>
      </c>
      <c r="AF502" s="16" t="e">
        <f t="shared" si="136"/>
        <v>#N/A</v>
      </c>
      <c r="AG502" s="16" t="e">
        <f t="shared" si="137"/>
        <v>#N/A</v>
      </c>
      <c r="AH502" s="175" t="e">
        <f t="shared" si="138"/>
        <v>#N/A</v>
      </c>
      <c r="AI502" s="175" t="e">
        <f t="shared" si="142"/>
        <v>#N/A</v>
      </c>
      <c r="AJ502" s="175" t="e">
        <f t="shared" si="140"/>
        <v>#N/A</v>
      </c>
      <c r="AK502" s="175" t="e">
        <f t="shared" si="139"/>
        <v>#N/A</v>
      </c>
      <c r="AL502" s="175" t="e">
        <f t="shared" si="143"/>
        <v>#N/A</v>
      </c>
      <c r="AM502" s="175" t="e">
        <f t="shared" si="141"/>
        <v>#N/A</v>
      </c>
    </row>
    <row r="503" spans="19:39" x14ac:dyDescent="0.25">
      <c r="S503" s="189" t="e">
        <f t="shared" si="126"/>
        <v>#N/A</v>
      </c>
      <c r="T503" s="185" t="e">
        <f t="shared" si="127"/>
        <v>#N/A</v>
      </c>
      <c r="U503" s="185" t="e">
        <f t="shared" si="128"/>
        <v>#N/A</v>
      </c>
      <c r="V503" s="189" t="e">
        <f t="shared" si="129"/>
        <v>#N/A</v>
      </c>
      <c r="W503" s="185" t="e">
        <f t="shared" si="130"/>
        <v>#N/A</v>
      </c>
      <c r="X503" s="16" t="e">
        <f t="shared" si="131"/>
        <v>#N/A</v>
      </c>
      <c r="Y503" s="189" t="e">
        <f t="shared" si="132"/>
        <v>#N/A</v>
      </c>
      <c r="AA503" s="59"/>
      <c r="AB503" s="189" t="e">
        <f t="shared" si="133"/>
        <v>#N/A</v>
      </c>
      <c r="AD503" s="185" t="e">
        <f t="shared" si="134"/>
        <v>#N/A</v>
      </c>
      <c r="AE503" s="16" t="e">
        <f t="shared" si="135"/>
        <v>#N/A</v>
      </c>
      <c r="AF503" s="16" t="e">
        <f t="shared" si="136"/>
        <v>#N/A</v>
      </c>
      <c r="AG503" s="16" t="e">
        <f t="shared" si="137"/>
        <v>#N/A</v>
      </c>
      <c r="AH503" s="175" t="e">
        <f t="shared" si="138"/>
        <v>#N/A</v>
      </c>
      <c r="AI503" s="175" t="e">
        <f t="shared" si="142"/>
        <v>#N/A</v>
      </c>
      <c r="AJ503" s="175" t="e">
        <f t="shared" si="140"/>
        <v>#N/A</v>
      </c>
      <c r="AK503" s="175" t="e">
        <f t="shared" si="139"/>
        <v>#N/A</v>
      </c>
      <c r="AL503" s="175" t="e">
        <f t="shared" si="143"/>
        <v>#N/A</v>
      </c>
      <c r="AM503" s="175" t="e">
        <f t="shared" si="141"/>
        <v>#N/A</v>
      </c>
    </row>
    <row r="504" spans="19:39" x14ac:dyDescent="0.25">
      <c r="S504" s="189" t="e">
        <f t="shared" si="126"/>
        <v>#N/A</v>
      </c>
      <c r="T504" s="185" t="e">
        <f t="shared" si="127"/>
        <v>#N/A</v>
      </c>
      <c r="U504" s="185" t="e">
        <f t="shared" si="128"/>
        <v>#N/A</v>
      </c>
      <c r="V504" s="189" t="e">
        <f t="shared" si="129"/>
        <v>#N/A</v>
      </c>
      <c r="W504" s="185" t="e">
        <f t="shared" si="130"/>
        <v>#N/A</v>
      </c>
      <c r="X504" s="16" t="e">
        <f t="shared" si="131"/>
        <v>#N/A</v>
      </c>
      <c r="Y504" s="189" t="e">
        <f t="shared" si="132"/>
        <v>#N/A</v>
      </c>
      <c r="AA504" s="59"/>
      <c r="AB504" s="189" t="e">
        <f t="shared" si="133"/>
        <v>#N/A</v>
      </c>
      <c r="AD504" s="185" t="e">
        <f t="shared" si="134"/>
        <v>#N/A</v>
      </c>
      <c r="AE504" s="16" t="e">
        <f t="shared" si="135"/>
        <v>#N/A</v>
      </c>
      <c r="AF504" s="16" t="e">
        <f t="shared" si="136"/>
        <v>#N/A</v>
      </c>
      <c r="AG504" s="16" t="e">
        <f t="shared" si="137"/>
        <v>#N/A</v>
      </c>
      <c r="AH504" s="175" t="e">
        <f t="shared" si="138"/>
        <v>#N/A</v>
      </c>
      <c r="AI504" s="175" t="e">
        <f t="shared" si="142"/>
        <v>#N/A</v>
      </c>
      <c r="AJ504" s="175" t="e">
        <f t="shared" si="140"/>
        <v>#N/A</v>
      </c>
      <c r="AK504" s="175" t="e">
        <f t="shared" si="139"/>
        <v>#N/A</v>
      </c>
      <c r="AL504" s="175" t="e">
        <f t="shared" si="143"/>
        <v>#N/A</v>
      </c>
      <c r="AM504" s="175" t="e">
        <f t="shared" si="141"/>
        <v>#N/A</v>
      </c>
    </row>
    <row r="505" spans="19:39" x14ac:dyDescent="0.25">
      <c r="S505" s="189" t="e">
        <f t="shared" si="126"/>
        <v>#N/A</v>
      </c>
      <c r="T505" s="185" t="e">
        <f t="shared" si="127"/>
        <v>#N/A</v>
      </c>
      <c r="U505" s="185" t="e">
        <f t="shared" si="128"/>
        <v>#N/A</v>
      </c>
      <c r="V505" s="189" t="e">
        <f t="shared" si="129"/>
        <v>#N/A</v>
      </c>
      <c r="W505" s="185" t="e">
        <f t="shared" si="130"/>
        <v>#N/A</v>
      </c>
      <c r="X505" s="16" t="e">
        <f t="shared" si="131"/>
        <v>#N/A</v>
      </c>
      <c r="Y505" s="189" t="e">
        <f t="shared" si="132"/>
        <v>#N/A</v>
      </c>
      <c r="AA505" s="59"/>
      <c r="AB505" s="189" t="e">
        <f t="shared" si="133"/>
        <v>#N/A</v>
      </c>
      <c r="AD505" s="185" t="e">
        <f t="shared" si="134"/>
        <v>#N/A</v>
      </c>
      <c r="AE505" s="16" t="e">
        <f t="shared" si="135"/>
        <v>#N/A</v>
      </c>
      <c r="AF505" s="16" t="e">
        <f t="shared" si="136"/>
        <v>#N/A</v>
      </c>
      <c r="AG505" s="16" t="e">
        <f t="shared" si="137"/>
        <v>#N/A</v>
      </c>
      <c r="AH505" s="175" t="e">
        <f t="shared" si="138"/>
        <v>#N/A</v>
      </c>
      <c r="AI505" s="175" t="e">
        <f t="shared" si="142"/>
        <v>#N/A</v>
      </c>
      <c r="AJ505" s="175" t="e">
        <f t="shared" si="140"/>
        <v>#N/A</v>
      </c>
      <c r="AK505" s="175" t="e">
        <f t="shared" si="139"/>
        <v>#N/A</v>
      </c>
      <c r="AL505" s="175" t="e">
        <f t="shared" si="143"/>
        <v>#N/A</v>
      </c>
      <c r="AM505" s="175" t="e">
        <f t="shared" si="141"/>
        <v>#N/A</v>
      </c>
    </row>
    <row r="506" spans="19:39" x14ac:dyDescent="0.25">
      <c r="S506" s="189" t="e">
        <f t="shared" si="126"/>
        <v>#N/A</v>
      </c>
      <c r="T506" s="185" t="e">
        <f t="shared" si="127"/>
        <v>#N/A</v>
      </c>
      <c r="U506" s="185" t="e">
        <f t="shared" si="128"/>
        <v>#N/A</v>
      </c>
      <c r="V506" s="189" t="e">
        <f t="shared" si="129"/>
        <v>#N/A</v>
      </c>
      <c r="W506" s="185" t="e">
        <f t="shared" si="130"/>
        <v>#N/A</v>
      </c>
      <c r="X506" s="16" t="e">
        <f t="shared" si="131"/>
        <v>#N/A</v>
      </c>
      <c r="Y506" s="189" t="e">
        <f t="shared" si="132"/>
        <v>#N/A</v>
      </c>
      <c r="AA506" s="59"/>
      <c r="AB506" s="189" t="e">
        <f t="shared" si="133"/>
        <v>#N/A</v>
      </c>
      <c r="AD506" s="185" t="e">
        <f t="shared" si="134"/>
        <v>#N/A</v>
      </c>
      <c r="AE506" s="16" t="e">
        <f t="shared" si="135"/>
        <v>#N/A</v>
      </c>
      <c r="AF506" s="16" t="e">
        <f t="shared" si="136"/>
        <v>#N/A</v>
      </c>
      <c r="AG506" s="16" t="e">
        <f t="shared" si="137"/>
        <v>#N/A</v>
      </c>
      <c r="AH506" s="175" t="e">
        <f t="shared" si="138"/>
        <v>#N/A</v>
      </c>
      <c r="AI506" s="175" t="e">
        <f t="shared" si="142"/>
        <v>#N/A</v>
      </c>
      <c r="AJ506" s="175" t="e">
        <f t="shared" si="140"/>
        <v>#N/A</v>
      </c>
      <c r="AK506" s="175" t="e">
        <f t="shared" si="139"/>
        <v>#N/A</v>
      </c>
      <c r="AL506" s="175" t="e">
        <f t="shared" si="143"/>
        <v>#N/A</v>
      </c>
      <c r="AM506" s="175" t="e">
        <f t="shared" si="141"/>
        <v>#N/A</v>
      </c>
    </row>
    <row r="507" spans="19:39" x14ac:dyDescent="0.25">
      <c r="S507" s="189" t="e">
        <f t="shared" si="126"/>
        <v>#N/A</v>
      </c>
      <c r="T507" s="185" t="e">
        <f t="shared" si="127"/>
        <v>#N/A</v>
      </c>
      <c r="U507" s="185" t="e">
        <f t="shared" si="128"/>
        <v>#N/A</v>
      </c>
      <c r="V507" s="189" t="e">
        <f t="shared" si="129"/>
        <v>#N/A</v>
      </c>
      <c r="W507" s="185" t="e">
        <f t="shared" si="130"/>
        <v>#N/A</v>
      </c>
      <c r="X507" s="16" t="e">
        <f t="shared" si="131"/>
        <v>#N/A</v>
      </c>
      <c r="Y507" s="189" t="e">
        <f t="shared" si="132"/>
        <v>#N/A</v>
      </c>
      <c r="AA507" s="59"/>
      <c r="AB507" s="189" t="e">
        <f t="shared" si="133"/>
        <v>#N/A</v>
      </c>
      <c r="AD507" s="185" t="e">
        <f t="shared" si="134"/>
        <v>#N/A</v>
      </c>
      <c r="AE507" s="16" t="e">
        <f t="shared" si="135"/>
        <v>#N/A</v>
      </c>
      <c r="AF507" s="16" t="e">
        <f t="shared" si="136"/>
        <v>#N/A</v>
      </c>
      <c r="AG507" s="16" t="e">
        <f t="shared" si="137"/>
        <v>#N/A</v>
      </c>
      <c r="AH507" s="175" t="e">
        <f t="shared" si="138"/>
        <v>#N/A</v>
      </c>
      <c r="AI507" s="175" t="e">
        <f t="shared" si="142"/>
        <v>#N/A</v>
      </c>
      <c r="AJ507" s="175" t="e">
        <f t="shared" si="140"/>
        <v>#N/A</v>
      </c>
      <c r="AK507" s="175" t="e">
        <f t="shared" si="139"/>
        <v>#N/A</v>
      </c>
      <c r="AL507" s="175" t="e">
        <f t="shared" si="143"/>
        <v>#N/A</v>
      </c>
      <c r="AM507" s="175" t="e">
        <f t="shared" si="141"/>
        <v>#N/A</v>
      </c>
    </row>
    <row r="508" spans="19:39" x14ac:dyDescent="0.25">
      <c r="S508" s="189" t="e">
        <f t="shared" si="126"/>
        <v>#N/A</v>
      </c>
      <c r="T508" s="185" t="e">
        <f t="shared" si="127"/>
        <v>#N/A</v>
      </c>
      <c r="U508" s="185" t="e">
        <f t="shared" si="128"/>
        <v>#N/A</v>
      </c>
      <c r="V508" s="189" t="e">
        <f t="shared" si="129"/>
        <v>#N/A</v>
      </c>
      <c r="W508" s="185" t="e">
        <f t="shared" si="130"/>
        <v>#N/A</v>
      </c>
      <c r="X508" s="16" t="e">
        <f t="shared" si="131"/>
        <v>#N/A</v>
      </c>
      <c r="Y508" s="189" t="e">
        <f t="shared" si="132"/>
        <v>#N/A</v>
      </c>
      <c r="AA508" s="59"/>
      <c r="AB508" s="189" t="e">
        <f t="shared" si="133"/>
        <v>#N/A</v>
      </c>
      <c r="AD508" s="185" t="e">
        <f t="shared" si="134"/>
        <v>#N/A</v>
      </c>
      <c r="AE508" s="16" t="e">
        <f t="shared" si="135"/>
        <v>#N/A</v>
      </c>
      <c r="AF508" s="16" t="e">
        <f t="shared" si="136"/>
        <v>#N/A</v>
      </c>
      <c r="AG508" s="16" t="e">
        <f t="shared" si="137"/>
        <v>#N/A</v>
      </c>
      <c r="AH508" s="175" t="e">
        <f t="shared" si="138"/>
        <v>#N/A</v>
      </c>
      <c r="AI508" s="175" t="e">
        <f t="shared" si="142"/>
        <v>#N/A</v>
      </c>
      <c r="AJ508" s="175" t="e">
        <f t="shared" si="140"/>
        <v>#N/A</v>
      </c>
      <c r="AK508" s="175" t="e">
        <f t="shared" si="139"/>
        <v>#N/A</v>
      </c>
      <c r="AL508" s="175" t="e">
        <f t="shared" si="143"/>
        <v>#N/A</v>
      </c>
      <c r="AM508" s="175" t="e">
        <f t="shared" si="141"/>
        <v>#N/A</v>
      </c>
    </row>
    <row r="509" spans="19:39" x14ac:dyDescent="0.25">
      <c r="S509" s="189" t="e">
        <f t="shared" si="126"/>
        <v>#N/A</v>
      </c>
      <c r="T509" s="185" t="e">
        <f t="shared" si="127"/>
        <v>#N/A</v>
      </c>
      <c r="U509" s="185" t="e">
        <f t="shared" si="128"/>
        <v>#N/A</v>
      </c>
      <c r="V509" s="189" t="e">
        <f t="shared" si="129"/>
        <v>#N/A</v>
      </c>
      <c r="W509" s="185" t="e">
        <f t="shared" si="130"/>
        <v>#N/A</v>
      </c>
      <c r="X509" s="16" t="e">
        <f t="shared" si="131"/>
        <v>#N/A</v>
      </c>
      <c r="Y509" s="189" t="e">
        <f t="shared" si="132"/>
        <v>#N/A</v>
      </c>
      <c r="AA509" s="59"/>
      <c r="AB509" s="189" t="e">
        <f t="shared" si="133"/>
        <v>#N/A</v>
      </c>
      <c r="AD509" s="185" t="e">
        <f t="shared" si="134"/>
        <v>#N/A</v>
      </c>
      <c r="AE509" s="16" t="e">
        <f t="shared" si="135"/>
        <v>#N/A</v>
      </c>
      <c r="AF509" s="16" t="e">
        <f t="shared" si="136"/>
        <v>#N/A</v>
      </c>
      <c r="AG509" s="16" t="e">
        <f t="shared" si="137"/>
        <v>#N/A</v>
      </c>
      <c r="AH509" s="175" t="e">
        <f t="shared" si="138"/>
        <v>#N/A</v>
      </c>
      <c r="AI509" s="175" t="e">
        <f t="shared" si="142"/>
        <v>#N/A</v>
      </c>
      <c r="AJ509" s="175" t="e">
        <f t="shared" si="140"/>
        <v>#N/A</v>
      </c>
      <c r="AK509" s="175" t="e">
        <f t="shared" si="139"/>
        <v>#N/A</v>
      </c>
      <c r="AL509" s="175" t="e">
        <f t="shared" si="143"/>
        <v>#N/A</v>
      </c>
      <c r="AM509" s="175" t="e">
        <f t="shared" si="141"/>
        <v>#N/A</v>
      </c>
    </row>
    <row r="510" spans="19:39" x14ac:dyDescent="0.25">
      <c r="S510" s="189" t="e">
        <f t="shared" si="126"/>
        <v>#N/A</v>
      </c>
      <c r="T510" s="185" t="e">
        <f t="shared" si="127"/>
        <v>#N/A</v>
      </c>
      <c r="U510" s="185" t="e">
        <f t="shared" si="128"/>
        <v>#N/A</v>
      </c>
      <c r="V510" s="189" t="e">
        <f t="shared" si="129"/>
        <v>#N/A</v>
      </c>
      <c r="W510" s="185" t="e">
        <f t="shared" si="130"/>
        <v>#N/A</v>
      </c>
      <c r="X510" s="16" t="e">
        <f t="shared" si="131"/>
        <v>#N/A</v>
      </c>
      <c r="Y510" s="189" t="e">
        <f t="shared" si="132"/>
        <v>#N/A</v>
      </c>
      <c r="AA510" s="59"/>
      <c r="AB510" s="189" t="e">
        <f t="shared" si="133"/>
        <v>#N/A</v>
      </c>
      <c r="AD510" s="185" t="e">
        <f t="shared" si="134"/>
        <v>#N/A</v>
      </c>
      <c r="AE510" s="16" t="e">
        <f t="shared" si="135"/>
        <v>#N/A</v>
      </c>
      <c r="AF510" s="16" t="e">
        <f t="shared" si="136"/>
        <v>#N/A</v>
      </c>
      <c r="AG510" s="16" t="e">
        <f t="shared" si="137"/>
        <v>#N/A</v>
      </c>
      <c r="AH510" s="175" t="e">
        <f t="shared" si="138"/>
        <v>#N/A</v>
      </c>
      <c r="AI510" s="175" t="e">
        <f t="shared" si="142"/>
        <v>#N/A</v>
      </c>
      <c r="AJ510" s="175" t="e">
        <f t="shared" si="140"/>
        <v>#N/A</v>
      </c>
      <c r="AK510" s="175" t="e">
        <f t="shared" si="139"/>
        <v>#N/A</v>
      </c>
      <c r="AL510" s="175" t="e">
        <f t="shared" si="143"/>
        <v>#N/A</v>
      </c>
      <c r="AM510" s="175" t="e">
        <f t="shared" si="141"/>
        <v>#N/A</v>
      </c>
    </row>
    <row r="511" spans="19:39" x14ac:dyDescent="0.25">
      <c r="S511" s="189" t="e">
        <f t="shared" si="126"/>
        <v>#N/A</v>
      </c>
      <c r="T511" s="185" t="e">
        <f t="shared" si="127"/>
        <v>#N/A</v>
      </c>
      <c r="U511" s="185" t="e">
        <f t="shared" si="128"/>
        <v>#N/A</v>
      </c>
      <c r="V511" s="189" t="e">
        <f t="shared" si="129"/>
        <v>#N/A</v>
      </c>
      <c r="W511" s="185" t="e">
        <f t="shared" si="130"/>
        <v>#N/A</v>
      </c>
      <c r="X511" s="16" t="e">
        <f t="shared" si="131"/>
        <v>#N/A</v>
      </c>
      <c r="Y511" s="189" t="e">
        <f t="shared" si="132"/>
        <v>#N/A</v>
      </c>
      <c r="AA511" s="59"/>
      <c r="AB511" s="189" t="e">
        <f t="shared" si="133"/>
        <v>#N/A</v>
      </c>
      <c r="AD511" s="185" t="e">
        <f t="shared" si="134"/>
        <v>#N/A</v>
      </c>
      <c r="AE511" s="16" t="e">
        <f t="shared" si="135"/>
        <v>#N/A</v>
      </c>
      <c r="AF511" s="16" t="e">
        <f t="shared" si="136"/>
        <v>#N/A</v>
      </c>
      <c r="AG511" s="16" t="e">
        <f t="shared" si="137"/>
        <v>#N/A</v>
      </c>
      <c r="AH511" s="175" t="e">
        <f t="shared" si="138"/>
        <v>#N/A</v>
      </c>
      <c r="AI511" s="175" t="e">
        <f t="shared" si="142"/>
        <v>#N/A</v>
      </c>
      <c r="AJ511" s="175" t="e">
        <f t="shared" si="140"/>
        <v>#N/A</v>
      </c>
      <c r="AK511" s="175" t="e">
        <f t="shared" si="139"/>
        <v>#N/A</v>
      </c>
      <c r="AL511" s="175" t="e">
        <f t="shared" si="143"/>
        <v>#N/A</v>
      </c>
      <c r="AM511" s="175" t="e">
        <f t="shared" si="141"/>
        <v>#N/A</v>
      </c>
    </row>
    <row r="512" spans="19:39" x14ac:dyDescent="0.25">
      <c r="S512" s="189" t="e">
        <f t="shared" si="126"/>
        <v>#N/A</v>
      </c>
      <c r="T512" s="185" t="e">
        <f t="shared" si="127"/>
        <v>#N/A</v>
      </c>
      <c r="U512" s="185" t="e">
        <f t="shared" si="128"/>
        <v>#N/A</v>
      </c>
      <c r="V512" s="189" t="e">
        <f t="shared" si="129"/>
        <v>#N/A</v>
      </c>
      <c r="W512" s="185" t="e">
        <f t="shared" si="130"/>
        <v>#N/A</v>
      </c>
      <c r="X512" s="16" t="e">
        <f t="shared" si="131"/>
        <v>#N/A</v>
      </c>
      <c r="Y512" s="189" t="e">
        <f t="shared" si="132"/>
        <v>#N/A</v>
      </c>
      <c r="AA512" s="59"/>
      <c r="AB512" s="189" t="e">
        <f t="shared" si="133"/>
        <v>#N/A</v>
      </c>
      <c r="AD512" s="185" t="e">
        <f t="shared" si="134"/>
        <v>#N/A</v>
      </c>
      <c r="AE512" s="16" t="e">
        <f t="shared" si="135"/>
        <v>#N/A</v>
      </c>
      <c r="AF512" s="16" t="e">
        <f t="shared" si="136"/>
        <v>#N/A</v>
      </c>
      <c r="AG512" s="16" t="e">
        <f t="shared" si="137"/>
        <v>#N/A</v>
      </c>
      <c r="AH512" s="175" t="e">
        <f t="shared" si="138"/>
        <v>#N/A</v>
      </c>
      <c r="AI512" s="175" t="e">
        <f t="shared" si="142"/>
        <v>#N/A</v>
      </c>
      <c r="AJ512" s="175" t="e">
        <f t="shared" si="140"/>
        <v>#N/A</v>
      </c>
      <c r="AK512" s="175" t="e">
        <f t="shared" si="139"/>
        <v>#N/A</v>
      </c>
      <c r="AL512" s="175" t="e">
        <f t="shared" si="143"/>
        <v>#N/A</v>
      </c>
      <c r="AM512" s="175" t="e">
        <f t="shared" si="141"/>
        <v>#N/A</v>
      </c>
    </row>
    <row r="513" spans="19:39" x14ac:dyDescent="0.25">
      <c r="S513" s="189" t="e">
        <f t="shared" si="126"/>
        <v>#N/A</v>
      </c>
      <c r="T513" s="185" t="e">
        <f t="shared" si="127"/>
        <v>#N/A</v>
      </c>
      <c r="U513" s="185" t="e">
        <f t="shared" si="128"/>
        <v>#N/A</v>
      </c>
      <c r="V513" s="189" t="e">
        <f t="shared" si="129"/>
        <v>#N/A</v>
      </c>
      <c r="W513" s="185" t="e">
        <f t="shared" si="130"/>
        <v>#N/A</v>
      </c>
      <c r="X513" s="16" t="e">
        <f t="shared" si="131"/>
        <v>#N/A</v>
      </c>
      <c r="Y513" s="189" t="e">
        <f t="shared" si="132"/>
        <v>#N/A</v>
      </c>
      <c r="AA513" s="59"/>
      <c r="AB513" s="189" t="e">
        <f t="shared" si="133"/>
        <v>#N/A</v>
      </c>
      <c r="AD513" s="185" t="e">
        <f t="shared" si="134"/>
        <v>#N/A</v>
      </c>
      <c r="AE513" s="16" t="e">
        <f t="shared" si="135"/>
        <v>#N/A</v>
      </c>
      <c r="AF513" s="16" t="e">
        <f t="shared" si="136"/>
        <v>#N/A</v>
      </c>
      <c r="AG513" s="16" t="e">
        <f t="shared" si="137"/>
        <v>#N/A</v>
      </c>
      <c r="AH513" s="175" t="e">
        <f t="shared" si="138"/>
        <v>#N/A</v>
      </c>
      <c r="AI513" s="175" t="e">
        <f t="shared" si="142"/>
        <v>#N/A</v>
      </c>
      <c r="AJ513" s="175" t="e">
        <f t="shared" si="140"/>
        <v>#N/A</v>
      </c>
      <c r="AK513" s="175" t="e">
        <f t="shared" si="139"/>
        <v>#N/A</v>
      </c>
      <c r="AL513" s="175" t="e">
        <f t="shared" si="143"/>
        <v>#N/A</v>
      </c>
      <c r="AM513" s="175" t="e">
        <f t="shared" si="141"/>
        <v>#N/A</v>
      </c>
    </row>
    <row r="514" spans="19:39" x14ac:dyDescent="0.25">
      <c r="S514" s="189" t="e">
        <f t="shared" ref="S514:S577" si="144">IF(ISNUMBER(Sensor_Glucose),IF(P_Language=1, 1*Sensor_Glucose/18,1*Sensor_Glucose),NA())</f>
        <v>#N/A</v>
      </c>
      <c r="T514" s="185" t="e">
        <f t="shared" ref="T514:T577" si="145">IF(ISBLANK(Sensor_Time),NA(),1*Sensor_Time)</f>
        <v>#N/A</v>
      </c>
      <c r="U514" s="185" t="e">
        <f t="shared" ref="U514:U577" si="146">IF(ISBLANK(Meter_Time),NA(),1*Meter_Time)</f>
        <v>#N/A</v>
      </c>
      <c r="V514" s="189" t="e">
        <f t="shared" ref="V514:V577" si="147">IF(ISBLANK(Meter_Glucose),NA(),IF(P_Language=1, 1*Meter_Glucose/18,1*Meter_Glucose))</f>
        <v>#N/A</v>
      </c>
      <c r="W514" s="185" t="e">
        <f t="shared" ref="W514:W577" si="148">IF(ISBLANK(Time_accepted),NA(),1*Time_accepted)</f>
        <v>#N/A</v>
      </c>
      <c r="X514" s="16" t="e">
        <f t="shared" ref="X514:X577" si="149">IF(ISNUMBER(Glc_Bolus_To_Use),1,NA())</f>
        <v>#N/A</v>
      </c>
      <c r="Y514" s="189" t="e">
        <f t="shared" ref="Y514:Y577" si="150">IF(Calibrate,1,NA())</f>
        <v>#N/A</v>
      </c>
      <c r="AA514" s="59"/>
      <c r="AB514" s="189" t="e">
        <f t="shared" ref="AB514:AB577" si="151">IF(ISBLANK(Chart_Aceta_Dose_Time),NA(),10)</f>
        <v>#N/A</v>
      </c>
      <c r="AD514" s="185" t="e">
        <f t="shared" ref="AD514:AD577" si="152">IF(ISBLANK(Time_accepted),NA(),1*Time_accepted)</f>
        <v>#N/A</v>
      </c>
      <c r="AE514" s="16" t="e">
        <f t="shared" ref="AE514:AE577" si="153">IF(ISNUMBER(P_con),(1*P_con/1000),NA())</f>
        <v>#N/A</v>
      </c>
      <c r="AF514" s="16" t="e">
        <f t="shared" ref="AF514:AF577" si="154">IF(ISNUMBER(I_con),1*I_con/1000,NA())</f>
        <v>#N/A</v>
      </c>
      <c r="AG514" s="16" t="e">
        <f t="shared" ref="AG514:AG577" si="155">IF(ISNUMBER(D_con),1*D_con/1000,NA())</f>
        <v>#N/A</v>
      </c>
      <c r="AH514" s="175" t="e">
        <f t="shared" ref="AH514:AH577" si="156">IF(ISNUMBER(PID_Rate),1*PID_Rate,NA())</f>
        <v>#N/A</v>
      </c>
      <c r="AI514" s="175" t="e">
        <f t="shared" si="142"/>
        <v>#N/A</v>
      </c>
      <c r="AJ514" s="175" t="e">
        <f t="shared" si="140"/>
        <v>#N/A</v>
      </c>
      <c r="AK514" s="175" t="e">
        <f t="shared" ref="AK514:AK577" si="157">IF(ISNUMBER(Ins_U_kg_hr_Rate),Ins_U_kg_hr_Rate*1,NA())</f>
        <v>#N/A</v>
      </c>
      <c r="AL514" s="175" t="e">
        <f t="shared" si="143"/>
        <v>#N/A</v>
      </c>
      <c r="AM514" s="175" t="e">
        <f t="shared" si="141"/>
        <v>#N/A</v>
      </c>
    </row>
    <row r="515" spans="19:39" x14ac:dyDescent="0.25">
      <c r="S515" s="189" t="e">
        <f t="shared" si="144"/>
        <v>#N/A</v>
      </c>
      <c r="T515" s="185" t="e">
        <f t="shared" si="145"/>
        <v>#N/A</v>
      </c>
      <c r="U515" s="185" t="e">
        <f t="shared" si="146"/>
        <v>#N/A</v>
      </c>
      <c r="V515" s="189" t="e">
        <f t="shared" si="147"/>
        <v>#N/A</v>
      </c>
      <c r="W515" s="185" t="e">
        <f t="shared" si="148"/>
        <v>#N/A</v>
      </c>
      <c r="X515" s="16" t="e">
        <f t="shared" si="149"/>
        <v>#N/A</v>
      </c>
      <c r="Y515" s="189" t="e">
        <f t="shared" si="150"/>
        <v>#N/A</v>
      </c>
      <c r="AA515" s="59"/>
      <c r="AB515" s="189" t="e">
        <f t="shared" si="151"/>
        <v>#N/A</v>
      </c>
      <c r="AD515" s="185" t="e">
        <f t="shared" si="152"/>
        <v>#N/A</v>
      </c>
      <c r="AE515" s="16" t="e">
        <f t="shared" si="153"/>
        <v>#N/A</v>
      </c>
      <c r="AF515" s="16" t="e">
        <f t="shared" si="154"/>
        <v>#N/A</v>
      </c>
      <c r="AG515" s="16" t="e">
        <f t="shared" si="155"/>
        <v>#N/A</v>
      </c>
      <c r="AH515" s="175" t="e">
        <f t="shared" si="156"/>
        <v>#N/A</v>
      </c>
      <c r="AI515" s="175" t="e">
        <f t="shared" si="142"/>
        <v>#N/A</v>
      </c>
      <c r="AJ515" s="175" t="e">
        <f t="shared" ref="AJ515:AJ578" si="158">AD516-AD515</f>
        <v>#N/A</v>
      </c>
      <c r="AK515" s="175" t="e">
        <f t="shared" si="157"/>
        <v>#N/A</v>
      </c>
      <c r="AL515" s="175" t="e">
        <f t="shared" si="143"/>
        <v>#N/A</v>
      </c>
      <c r="AM515" s="175" t="e">
        <f t="shared" ref="AM515:AM578" si="159">AD516-AD515</f>
        <v>#N/A</v>
      </c>
    </row>
    <row r="516" spans="19:39" x14ac:dyDescent="0.25">
      <c r="S516" s="189" t="e">
        <f t="shared" si="144"/>
        <v>#N/A</v>
      </c>
      <c r="T516" s="185" t="e">
        <f t="shared" si="145"/>
        <v>#N/A</v>
      </c>
      <c r="U516" s="185" t="e">
        <f t="shared" si="146"/>
        <v>#N/A</v>
      </c>
      <c r="V516" s="189" t="e">
        <f t="shared" si="147"/>
        <v>#N/A</v>
      </c>
      <c r="W516" s="185" t="e">
        <f t="shared" si="148"/>
        <v>#N/A</v>
      </c>
      <c r="X516" s="16" t="e">
        <f t="shared" si="149"/>
        <v>#N/A</v>
      </c>
      <c r="Y516" s="189" t="e">
        <f t="shared" si="150"/>
        <v>#N/A</v>
      </c>
      <c r="AA516" s="59"/>
      <c r="AB516" s="189" t="e">
        <f t="shared" si="151"/>
        <v>#N/A</v>
      </c>
      <c r="AD516" s="185" t="e">
        <f t="shared" si="152"/>
        <v>#N/A</v>
      </c>
      <c r="AE516" s="16" t="e">
        <f t="shared" si="153"/>
        <v>#N/A</v>
      </c>
      <c r="AF516" s="16" t="e">
        <f t="shared" si="154"/>
        <v>#N/A</v>
      </c>
      <c r="AG516" s="16" t="e">
        <f t="shared" si="155"/>
        <v>#N/A</v>
      </c>
      <c r="AH516" s="175" t="e">
        <f t="shared" si="156"/>
        <v>#N/A</v>
      </c>
      <c r="AI516" s="175" t="e">
        <f t="shared" ref="AI516:AI579" si="160">AH516-AH515</f>
        <v>#N/A</v>
      </c>
      <c r="AJ516" s="175" t="e">
        <f t="shared" si="158"/>
        <v>#N/A</v>
      </c>
      <c r="AK516" s="175" t="e">
        <f t="shared" si="157"/>
        <v>#N/A</v>
      </c>
      <c r="AL516" s="175" t="e">
        <f t="shared" ref="AL516:AL579" si="161">AK516-AK515</f>
        <v>#N/A</v>
      </c>
      <c r="AM516" s="175" t="e">
        <f t="shared" si="159"/>
        <v>#N/A</v>
      </c>
    </row>
    <row r="517" spans="19:39" x14ac:dyDescent="0.25">
      <c r="S517" s="189" t="e">
        <f t="shared" si="144"/>
        <v>#N/A</v>
      </c>
      <c r="T517" s="185" t="e">
        <f t="shared" si="145"/>
        <v>#N/A</v>
      </c>
      <c r="U517" s="185" t="e">
        <f t="shared" si="146"/>
        <v>#N/A</v>
      </c>
      <c r="V517" s="189" t="e">
        <f t="shared" si="147"/>
        <v>#N/A</v>
      </c>
      <c r="W517" s="185" t="e">
        <f t="shared" si="148"/>
        <v>#N/A</v>
      </c>
      <c r="X517" s="16" t="e">
        <f t="shared" si="149"/>
        <v>#N/A</v>
      </c>
      <c r="Y517" s="189" t="e">
        <f t="shared" si="150"/>
        <v>#N/A</v>
      </c>
      <c r="AA517" s="59"/>
      <c r="AB517" s="189" t="e">
        <f t="shared" si="151"/>
        <v>#N/A</v>
      </c>
      <c r="AD517" s="185" t="e">
        <f t="shared" si="152"/>
        <v>#N/A</v>
      </c>
      <c r="AE517" s="16" t="e">
        <f t="shared" si="153"/>
        <v>#N/A</v>
      </c>
      <c r="AF517" s="16" t="e">
        <f t="shared" si="154"/>
        <v>#N/A</v>
      </c>
      <c r="AG517" s="16" t="e">
        <f t="shared" si="155"/>
        <v>#N/A</v>
      </c>
      <c r="AH517" s="175" t="e">
        <f t="shared" si="156"/>
        <v>#N/A</v>
      </c>
      <c r="AI517" s="175" t="e">
        <f t="shared" si="160"/>
        <v>#N/A</v>
      </c>
      <c r="AJ517" s="175" t="e">
        <f t="shared" si="158"/>
        <v>#N/A</v>
      </c>
      <c r="AK517" s="175" t="e">
        <f t="shared" si="157"/>
        <v>#N/A</v>
      </c>
      <c r="AL517" s="175" t="e">
        <f t="shared" si="161"/>
        <v>#N/A</v>
      </c>
      <c r="AM517" s="175" t="e">
        <f t="shared" si="159"/>
        <v>#N/A</v>
      </c>
    </row>
    <row r="518" spans="19:39" x14ac:dyDescent="0.25">
      <c r="S518" s="189" t="e">
        <f t="shared" si="144"/>
        <v>#N/A</v>
      </c>
      <c r="T518" s="185" t="e">
        <f t="shared" si="145"/>
        <v>#N/A</v>
      </c>
      <c r="U518" s="185" t="e">
        <f t="shared" si="146"/>
        <v>#N/A</v>
      </c>
      <c r="V518" s="189" t="e">
        <f t="shared" si="147"/>
        <v>#N/A</v>
      </c>
      <c r="W518" s="185" t="e">
        <f t="shared" si="148"/>
        <v>#N/A</v>
      </c>
      <c r="X518" s="16" t="e">
        <f t="shared" si="149"/>
        <v>#N/A</v>
      </c>
      <c r="Y518" s="189" t="e">
        <f t="shared" si="150"/>
        <v>#N/A</v>
      </c>
      <c r="AA518" s="59"/>
      <c r="AB518" s="189" t="e">
        <f t="shared" si="151"/>
        <v>#N/A</v>
      </c>
      <c r="AD518" s="185" t="e">
        <f t="shared" si="152"/>
        <v>#N/A</v>
      </c>
      <c r="AE518" s="16" t="e">
        <f t="shared" si="153"/>
        <v>#N/A</v>
      </c>
      <c r="AF518" s="16" t="e">
        <f t="shared" si="154"/>
        <v>#N/A</v>
      </c>
      <c r="AG518" s="16" t="e">
        <f t="shared" si="155"/>
        <v>#N/A</v>
      </c>
      <c r="AH518" s="175" t="e">
        <f t="shared" si="156"/>
        <v>#N/A</v>
      </c>
      <c r="AI518" s="175" t="e">
        <f t="shared" si="160"/>
        <v>#N/A</v>
      </c>
      <c r="AJ518" s="175" t="e">
        <f t="shared" si="158"/>
        <v>#N/A</v>
      </c>
      <c r="AK518" s="175" t="e">
        <f t="shared" si="157"/>
        <v>#N/A</v>
      </c>
      <c r="AL518" s="175" t="e">
        <f t="shared" si="161"/>
        <v>#N/A</v>
      </c>
      <c r="AM518" s="175" t="e">
        <f t="shared" si="159"/>
        <v>#N/A</v>
      </c>
    </row>
    <row r="519" spans="19:39" x14ac:dyDescent="0.25">
      <c r="S519" s="189" t="e">
        <f t="shared" si="144"/>
        <v>#N/A</v>
      </c>
      <c r="T519" s="185" t="e">
        <f t="shared" si="145"/>
        <v>#N/A</v>
      </c>
      <c r="U519" s="185" t="e">
        <f t="shared" si="146"/>
        <v>#N/A</v>
      </c>
      <c r="V519" s="189" t="e">
        <f t="shared" si="147"/>
        <v>#N/A</v>
      </c>
      <c r="W519" s="185" t="e">
        <f t="shared" si="148"/>
        <v>#N/A</v>
      </c>
      <c r="X519" s="16" t="e">
        <f t="shared" si="149"/>
        <v>#N/A</v>
      </c>
      <c r="Y519" s="189" t="e">
        <f t="shared" si="150"/>
        <v>#N/A</v>
      </c>
      <c r="AA519" s="59"/>
      <c r="AB519" s="189" t="e">
        <f t="shared" si="151"/>
        <v>#N/A</v>
      </c>
      <c r="AD519" s="185" t="e">
        <f t="shared" si="152"/>
        <v>#N/A</v>
      </c>
      <c r="AE519" s="16" t="e">
        <f t="shared" si="153"/>
        <v>#N/A</v>
      </c>
      <c r="AF519" s="16" t="e">
        <f t="shared" si="154"/>
        <v>#N/A</v>
      </c>
      <c r="AG519" s="16" t="e">
        <f t="shared" si="155"/>
        <v>#N/A</v>
      </c>
      <c r="AH519" s="175" t="e">
        <f t="shared" si="156"/>
        <v>#N/A</v>
      </c>
      <c r="AI519" s="175" t="e">
        <f t="shared" si="160"/>
        <v>#N/A</v>
      </c>
      <c r="AJ519" s="175" t="e">
        <f t="shared" si="158"/>
        <v>#N/A</v>
      </c>
      <c r="AK519" s="175" t="e">
        <f t="shared" si="157"/>
        <v>#N/A</v>
      </c>
      <c r="AL519" s="175" t="e">
        <f t="shared" si="161"/>
        <v>#N/A</v>
      </c>
      <c r="AM519" s="175" t="e">
        <f t="shared" si="159"/>
        <v>#N/A</v>
      </c>
    </row>
    <row r="520" spans="19:39" x14ac:dyDescent="0.25">
      <c r="S520" s="189" t="e">
        <f t="shared" si="144"/>
        <v>#N/A</v>
      </c>
      <c r="T520" s="185" t="e">
        <f t="shared" si="145"/>
        <v>#N/A</v>
      </c>
      <c r="U520" s="185" t="e">
        <f t="shared" si="146"/>
        <v>#N/A</v>
      </c>
      <c r="V520" s="189" t="e">
        <f t="shared" si="147"/>
        <v>#N/A</v>
      </c>
      <c r="W520" s="185" t="e">
        <f t="shared" si="148"/>
        <v>#N/A</v>
      </c>
      <c r="X520" s="16" t="e">
        <f t="shared" si="149"/>
        <v>#N/A</v>
      </c>
      <c r="Y520" s="189" t="e">
        <f t="shared" si="150"/>
        <v>#N/A</v>
      </c>
      <c r="AA520" s="59"/>
      <c r="AB520" s="189" t="e">
        <f t="shared" si="151"/>
        <v>#N/A</v>
      </c>
      <c r="AD520" s="185" t="e">
        <f t="shared" si="152"/>
        <v>#N/A</v>
      </c>
      <c r="AE520" s="16" t="e">
        <f t="shared" si="153"/>
        <v>#N/A</v>
      </c>
      <c r="AF520" s="16" t="e">
        <f t="shared" si="154"/>
        <v>#N/A</v>
      </c>
      <c r="AG520" s="16" t="e">
        <f t="shared" si="155"/>
        <v>#N/A</v>
      </c>
      <c r="AH520" s="175" t="e">
        <f t="shared" si="156"/>
        <v>#N/A</v>
      </c>
      <c r="AI520" s="175" t="e">
        <f t="shared" si="160"/>
        <v>#N/A</v>
      </c>
      <c r="AJ520" s="175" t="e">
        <f t="shared" si="158"/>
        <v>#N/A</v>
      </c>
      <c r="AK520" s="175" t="e">
        <f t="shared" si="157"/>
        <v>#N/A</v>
      </c>
      <c r="AL520" s="175" t="e">
        <f t="shared" si="161"/>
        <v>#N/A</v>
      </c>
      <c r="AM520" s="175" t="e">
        <f t="shared" si="159"/>
        <v>#N/A</v>
      </c>
    </row>
    <row r="521" spans="19:39" x14ac:dyDescent="0.25">
      <c r="S521" s="189" t="e">
        <f t="shared" si="144"/>
        <v>#N/A</v>
      </c>
      <c r="T521" s="185" t="e">
        <f t="shared" si="145"/>
        <v>#N/A</v>
      </c>
      <c r="U521" s="185" t="e">
        <f t="shared" si="146"/>
        <v>#N/A</v>
      </c>
      <c r="V521" s="189" t="e">
        <f t="shared" si="147"/>
        <v>#N/A</v>
      </c>
      <c r="W521" s="185" t="e">
        <f t="shared" si="148"/>
        <v>#N/A</v>
      </c>
      <c r="X521" s="16" t="e">
        <f t="shared" si="149"/>
        <v>#N/A</v>
      </c>
      <c r="Y521" s="189" t="e">
        <f t="shared" si="150"/>
        <v>#N/A</v>
      </c>
      <c r="AA521" s="59"/>
      <c r="AB521" s="189" t="e">
        <f t="shared" si="151"/>
        <v>#N/A</v>
      </c>
      <c r="AD521" s="185" t="e">
        <f t="shared" si="152"/>
        <v>#N/A</v>
      </c>
      <c r="AE521" s="16" t="e">
        <f t="shared" si="153"/>
        <v>#N/A</v>
      </c>
      <c r="AF521" s="16" t="e">
        <f t="shared" si="154"/>
        <v>#N/A</v>
      </c>
      <c r="AG521" s="16" t="e">
        <f t="shared" si="155"/>
        <v>#N/A</v>
      </c>
      <c r="AH521" s="175" t="e">
        <f t="shared" si="156"/>
        <v>#N/A</v>
      </c>
      <c r="AI521" s="175" t="e">
        <f t="shared" si="160"/>
        <v>#N/A</v>
      </c>
      <c r="AJ521" s="175" t="e">
        <f t="shared" si="158"/>
        <v>#N/A</v>
      </c>
      <c r="AK521" s="175" t="e">
        <f t="shared" si="157"/>
        <v>#N/A</v>
      </c>
      <c r="AL521" s="175" t="e">
        <f t="shared" si="161"/>
        <v>#N/A</v>
      </c>
      <c r="AM521" s="175" t="e">
        <f t="shared" si="159"/>
        <v>#N/A</v>
      </c>
    </row>
    <row r="522" spans="19:39" x14ac:dyDescent="0.25">
      <c r="S522" s="189" t="e">
        <f t="shared" si="144"/>
        <v>#N/A</v>
      </c>
      <c r="T522" s="185" t="e">
        <f t="shared" si="145"/>
        <v>#N/A</v>
      </c>
      <c r="U522" s="185" t="e">
        <f t="shared" si="146"/>
        <v>#N/A</v>
      </c>
      <c r="V522" s="189" t="e">
        <f t="shared" si="147"/>
        <v>#N/A</v>
      </c>
      <c r="W522" s="185" t="e">
        <f t="shared" si="148"/>
        <v>#N/A</v>
      </c>
      <c r="X522" s="16" t="e">
        <f t="shared" si="149"/>
        <v>#N/A</v>
      </c>
      <c r="Y522" s="189" t="e">
        <f t="shared" si="150"/>
        <v>#N/A</v>
      </c>
      <c r="AA522" s="59"/>
      <c r="AB522" s="189" t="e">
        <f t="shared" si="151"/>
        <v>#N/A</v>
      </c>
      <c r="AD522" s="185" t="e">
        <f t="shared" si="152"/>
        <v>#N/A</v>
      </c>
      <c r="AE522" s="16" t="e">
        <f t="shared" si="153"/>
        <v>#N/A</v>
      </c>
      <c r="AF522" s="16" t="e">
        <f t="shared" si="154"/>
        <v>#N/A</v>
      </c>
      <c r="AG522" s="16" t="e">
        <f t="shared" si="155"/>
        <v>#N/A</v>
      </c>
      <c r="AH522" s="175" t="e">
        <f t="shared" si="156"/>
        <v>#N/A</v>
      </c>
      <c r="AI522" s="175" t="e">
        <f t="shared" si="160"/>
        <v>#N/A</v>
      </c>
      <c r="AJ522" s="175" t="e">
        <f t="shared" si="158"/>
        <v>#N/A</v>
      </c>
      <c r="AK522" s="175" t="e">
        <f t="shared" si="157"/>
        <v>#N/A</v>
      </c>
      <c r="AL522" s="175" t="e">
        <f t="shared" si="161"/>
        <v>#N/A</v>
      </c>
      <c r="AM522" s="175" t="e">
        <f t="shared" si="159"/>
        <v>#N/A</v>
      </c>
    </row>
    <row r="523" spans="19:39" x14ac:dyDescent="0.25">
      <c r="S523" s="189" t="e">
        <f t="shared" si="144"/>
        <v>#N/A</v>
      </c>
      <c r="T523" s="185" t="e">
        <f t="shared" si="145"/>
        <v>#N/A</v>
      </c>
      <c r="U523" s="185" t="e">
        <f t="shared" si="146"/>
        <v>#N/A</v>
      </c>
      <c r="V523" s="189" t="e">
        <f t="shared" si="147"/>
        <v>#N/A</v>
      </c>
      <c r="W523" s="185" t="e">
        <f t="shared" si="148"/>
        <v>#N/A</v>
      </c>
      <c r="X523" s="16" t="e">
        <f t="shared" si="149"/>
        <v>#N/A</v>
      </c>
      <c r="Y523" s="189" t="e">
        <f t="shared" si="150"/>
        <v>#N/A</v>
      </c>
      <c r="AA523" s="59"/>
      <c r="AB523" s="189" t="e">
        <f t="shared" si="151"/>
        <v>#N/A</v>
      </c>
      <c r="AD523" s="185" t="e">
        <f t="shared" si="152"/>
        <v>#N/A</v>
      </c>
      <c r="AE523" s="16" t="e">
        <f t="shared" si="153"/>
        <v>#N/A</v>
      </c>
      <c r="AF523" s="16" t="e">
        <f t="shared" si="154"/>
        <v>#N/A</v>
      </c>
      <c r="AG523" s="16" t="e">
        <f t="shared" si="155"/>
        <v>#N/A</v>
      </c>
      <c r="AH523" s="175" t="e">
        <f t="shared" si="156"/>
        <v>#N/A</v>
      </c>
      <c r="AI523" s="175" t="e">
        <f t="shared" si="160"/>
        <v>#N/A</v>
      </c>
      <c r="AJ523" s="175" t="e">
        <f t="shared" si="158"/>
        <v>#N/A</v>
      </c>
      <c r="AK523" s="175" t="e">
        <f t="shared" si="157"/>
        <v>#N/A</v>
      </c>
      <c r="AL523" s="175" t="e">
        <f t="shared" si="161"/>
        <v>#N/A</v>
      </c>
      <c r="AM523" s="175" t="e">
        <f t="shared" si="159"/>
        <v>#N/A</v>
      </c>
    </row>
    <row r="524" spans="19:39" x14ac:dyDescent="0.25">
      <c r="S524" s="189" t="e">
        <f t="shared" si="144"/>
        <v>#N/A</v>
      </c>
      <c r="T524" s="185" t="e">
        <f t="shared" si="145"/>
        <v>#N/A</v>
      </c>
      <c r="U524" s="185" t="e">
        <f t="shared" si="146"/>
        <v>#N/A</v>
      </c>
      <c r="V524" s="189" t="e">
        <f t="shared" si="147"/>
        <v>#N/A</v>
      </c>
      <c r="W524" s="185" t="e">
        <f t="shared" si="148"/>
        <v>#N/A</v>
      </c>
      <c r="X524" s="16" t="e">
        <f t="shared" si="149"/>
        <v>#N/A</v>
      </c>
      <c r="Y524" s="189" t="e">
        <f t="shared" si="150"/>
        <v>#N/A</v>
      </c>
      <c r="AA524" s="59"/>
      <c r="AB524" s="189" t="e">
        <f t="shared" si="151"/>
        <v>#N/A</v>
      </c>
      <c r="AD524" s="185" t="e">
        <f t="shared" si="152"/>
        <v>#N/A</v>
      </c>
      <c r="AE524" s="16" t="e">
        <f t="shared" si="153"/>
        <v>#N/A</v>
      </c>
      <c r="AF524" s="16" t="e">
        <f t="shared" si="154"/>
        <v>#N/A</v>
      </c>
      <c r="AG524" s="16" t="e">
        <f t="shared" si="155"/>
        <v>#N/A</v>
      </c>
      <c r="AH524" s="175" t="e">
        <f t="shared" si="156"/>
        <v>#N/A</v>
      </c>
      <c r="AI524" s="175" t="e">
        <f t="shared" si="160"/>
        <v>#N/A</v>
      </c>
      <c r="AJ524" s="175" t="e">
        <f t="shared" si="158"/>
        <v>#N/A</v>
      </c>
      <c r="AK524" s="175" t="e">
        <f t="shared" si="157"/>
        <v>#N/A</v>
      </c>
      <c r="AL524" s="175" t="e">
        <f t="shared" si="161"/>
        <v>#N/A</v>
      </c>
      <c r="AM524" s="175" t="e">
        <f t="shared" si="159"/>
        <v>#N/A</v>
      </c>
    </row>
    <row r="525" spans="19:39" x14ac:dyDescent="0.25">
      <c r="S525" s="189" t="e">
        <f t="shared" si="144"/>
        <v>#N/A</v>
      </c>
      <c r="T525" s="185" t="e">
        <f t="shared" si="145"/>
        <v>#N/A</v>
      </c>
      <c r="U525" s="185" t="e">
        <f t="shared" si="146"/>
        <v>#N/A</v>
      </c>
      <c r="V525" s="189" t="e">
        <f t="shared" si="147"/>
        <v>#N/A</v>
      </c>
      <c r="W525" s="185" t="e">
        <f t="shared" si="148"/>
        <v>#N/A</v>
      </c>
      <c r="X525" s="16" t="e">
        <f t="shared" si="149"/>
        <v>#N/A</v>
      </c>
      <c r="Y525" s="189" t="e">
        <f t="shared" si="150"/>
        <v>#N/A</v>
      </c>
      <c r="AA525" s="59"/>
      <c r="AB525" s="189" t="e">
        <f t="shared" si="151"/>
        <v>#N/A</v>
      </c>
      <c r="AD525" s="185" t="e">
        <f t="shared" si="152"/>
        <v>#N/A</v>
      </c>
      <c r="AE525" s="16" t="e">
        <f t="shared" si="153"/>
        <v>#N/A</v>
      </c>
      <c r="AF525" s="16" t="e">
        <f t="shared" si="154"/>
        <v>#N/A</v>
      </c>
      <c r="AG525" s="16" t="e">
        <f t="shared" si="155"/>
        <v>#N/A</v>
      </c>
      <c r="AH525" s="175" t="e">
        <f t="shared" si="156"/>
        <v>#N/A</v>
      </c>
      <c r="AI525" s="175" t="e">
        <f t="shared" si="160"/>
        <v>#N/A</v>
      </c>
      <c r="AJ525" s="175" t="e">
        <f t="shared" si="158"/>
        <v>#N/A</v>
      </c>
      <c r="AK525" s="175" t="e">
        <f t="shared" si="157"/>
        <v>#N/A</v>
      </c>
      <c r="AL525" s="175" t="e">
        <f t="shared" si="161"/>
        <v>#N/A</v>
      </c>
      <c r="AM525" s="175" t="e">
        <f t="shared" si="159"/>
        <v>#N/A</v>
      </c>
    </row>
    <row r="526" spans="19:39" x14ac:dyDescent="0.25">
      <c r="S526" s="189" t="e">
        <f t="shared" si="144"/>
        <v>#N/A</v>
      </c>
      <c r="T526" s="185" t="e">
        <f t="shared" si="145"/>
        <v>#N/A</v>
      </c>
      <c r="U526" s="185" t="e">
        <f t="shared" si="146"/>
        <v>#N/A</v>
      </c>
      <c r="V526" s="189" t="e">
        <f t="shared" si="147"/>
        <v>#N/A</v>
      </c>
      <c r="W526" s="185" t="e">
        <f t="shared" si="148"/>
        <v>#N/A</v>
      </c>
      <c r="X526" s="16" t="e">
        <f t="shared" si="149"/>
        <v>#N/A</v>
      </c>
      <c r="Y526" s="189" t="e">
        <f t="shared" si="150"/>
        <v>#N/A</v>
      </c>
      <c r="AA526" s="59"/>
      <c r="AB526" s="189" t="e">
        <f t="shared" si="151"/>
        <v>#N/A</v>
      </c>
      <c r="AD526" s="185" t="e">
        <f t="shared" si="152"/>
        <v>#N/A</v>
      </c>
      <c r="AE526" s="16" t="e">
        <f t="shared" si="153"/>
        <v>#N/A</v>
      </c>
      <c r="AF526" s="16" t="e">
        <f t="shared" si="154"/>
        <v>#N/A</v>
      </c>
      <c r="AG526" s="16" t="e">
        <f t="shared" si="155"/>
        <v>#N/A</v>
      </c>
      <c r="AH526" s="175" t="e">
        <f t="shared" si="156"/>
        <v>#N/A</v>
      </c>
      <c r="AI526" s="175" t="e">
        <f t="shared" si="160"/>
        <v>#N/A</v>
      </c>
      <c r="AJ526" s="175" t="e">
        <f t="shared" si="158"/>
        <v>#N/A</v>
      </c>
      <c r="AK526" s="175" t="e">
        <f t="shared" si="157"/>
        <v>#N/A</v>
      </c>
      <c r="AL526" s="175" t="e">
        <f t="shared" si="161"/>
        <v>#N/A</v>
      </c>
      <c r="AM526" s="175" t="e">
        <f t="shared" si="159"/>
        <v>#N/A</v>
      </c>
    </row>
    <row r="527" spans="19:39" x14ac:dyDescent="0.25">
      <c r="S527" s="189" t="e">
        <f t="shared" si="144"/>
        <v>#N/A</v>
      </c>
      <c r="T527" s="185" t="e">
        <f t="shared" si="145"/>
        <v>#N/A</v>
      </c>
      <c r="U527" s="185" t="e">
        <f t="shared" si="146"/>
        <v>#N/A</v>
      </c>
      <c r="V527" s="189" t="e">
        <f t="shared" si="147"/>
        <v>#N/A</v>
      </c>
      <c r="W527" s="185" t="e">
        <f t="shared" si="148"/>
        <v>#N/A</v>
      </c>
      <c r="X527" s="16" t="e">
        <f t="shared" si="149"/>
        <v>#N/A</v>
      </c>
      <c r="Y527" s="189" t="e">
        <f t="shared" si="150"/>
        <v>#N/A</v>
      </c>
      <c r="AA527" s="59"/>
      <c r="AB527" s="189" t="e">
        <f t="shared" si="151"/>
        <v>#N/A</v>
      </c>
      <c r="AD527" s="185" t="e">
        <f t="shared" si="152"/>
        <v>#N/A</v>
      </c>
      <c r="AE527" s="16" t="e">
        <f t="shared" si="153"/>
        <v>#N/A</v>
      </c>
      <c r="AF527" s="16" t="e">
        <f t="shared" si="154"/>
        <v>#N/A</v>
      </c>
      <c r="AG527" s="16" t="e">
        <f t="shared" si="155"/>
        <v>#N/A</v>
      </c>
      <c r="AH527" s="175" t="e">
        <f t="shared" si="156"/>
        <v>#N/A</v>
      </c>
      <c r="AI527" s="175" t="e">
        <f t="shared" si="160"/>
        <v>#N/A</v>
      </c>
      <c r="AJ527" s="175" t="e">
        <f t="shared" si="158"/>
        <v>#N/A</v>
      </c>
      <c r="AK527" s="175" t="e">
        <f t="shared" si="157"/>
        <v>#N/A</v>
      </c>
      <c r="AL527" s="175" t="e">
        <f t="shared" si="161"/>
        <v>#N/A</v>
      </c>
      <c r="AM527" s="175" t="e">
        <f t="shared" si="159"/>
        <v>#N/A</v>
      </c>
    </row>
    <row r="528" spans="19:39" x14ac:dyDescent="0.25">
      <c r="S528" s="189" t="e">
        <f t="shared" si="144"/>
        <v>#N/A</v>
      </c>
      <c r="T528" s="185" t="e">
        <f t="shared" si="145"/>
        <v>#N/A</v>
      </c>
      <c r="U528" s="185" t="e">
        <f t="shared" si="146"/>
        <v>#N/A</v>
      </c>
      <c r="V528" s="189" t="e">
        <f t="shared" si="147"/>
        <v>#N/A</v>
      </c>
      <c r="W528" s="185" t="e">
        <f t="shared" si="148"/>
        <v>#N/A</v>
      </c>
      <c r="X528" s="16" t="e">
        <f t="shared" si="149"/>
        <v>#N/A</v>
      </c>
      <c r="Y528" s="189" t="e">
        <f t="shared" si="150"/>
        <v>#N/A</v>
      </c>
      <c r="AA528" s="59"/>
      <c r="AB528" s="189" t="e">
        <f t="shared" si="151"/>
        <v>#N/A</v>
      </c>
      <c r="AD528" s="185" t="e">
        <f t="shared" si="152"/>
        <v>#N/A</v>
      </c>
      <c r="AE528" s="16" t="e">
        <f t="shared" si="153"/>
        <v>#N/A</v>
      </c>
      <c r="AF528" s="16" t="e">
        <f t="shared" si="154"/>
        <v>#N/A</v>
      </c>
      <c r="AG528" s="16" t="e">
        <f t="shared" si="155"/>
        <v>#N/A</v>
      </c>
      <c r="AH528" s="175" t="e">
        <f t="shared" si="156"/>
        <v>#N/A</v>
      </c>
      <c r="AI528" s="175" t="e">
        <f t="shared" si="160"/>
        <v>#N/A</v>
      </c>
      <c r="AJ528" s="175" t="e">
        <f t="shared" si="158"/>
        <v>#N/A</v>
      </c>
      <c r="AK528" s="175" t="e">
        <f t="shared" si="157"/>
        <v>#N/A</v>
      </c>
      <c r="AL528" s="175" t="e">
        <f t="shared" si="161"/>
        <v>#N/A</v>
      </c>
      <c r="AM528" s="175" t="e">
        <f t="shared" si="159"/>
        <v>#N/A</v>
      </c>
    </row>
    <row r="529" spans="19:39" x14ac:dyDescent="0.25">
      <c r="S529" s="189" t="e">
        <f t="shared" si="144"/>
        <v>#N/A</v>
      </c>
      <c r="T529" s="185" t="e">
        <f t="shared" si="145"/>
        <v>#N/A</v>
      </c>
      <c r="U529" s="185" t="e">
        <f t="shared" si="146"/>
        <v>#N/A</v>
      </c>
      <c r="V529" s="189" t="e">
        <f t="shared" si="147"/>
        <v>#N/A</v>
      </c>
      <c r="W529" s="185" t="e">
        <f t="shared" si="148"/>
        <v>#N/A</v>
      </c>
      <c r="X529" s="16" t="e">
        <f t="shared" si="149"/>
        <v>#N/A</v>
      </c>
      <c r="Y529" s="189" t="e">
        <f t="shared" si="150"/>
        <v>#N/A</v>
      </c>
      <c r="AA529" s="59"/>
      <c r="AB529" s="189" t="e">
        <f t="shared" si="151"/>
        <v>#N/A</v>
      </c>
      <c r="AD529" s="185" t="e">
        <f t="shared" si="152"/>
        <v>#N/A</v>
      </c>
      <c r="AE529" s="16" t="e">
        <f t="shared" si="153"/>
        <v>#N/A</v>
      </c>
      <c r="AF529" s="16" t="e">
        <f t="shared" si="154"/>
        <v>#N/A</v>
      </c>
      <c r="AG529" s="16" t="e">
        <f t="shared" si="155"/>
        <v>#N/A</v>
      </c>
      <c r="AH529" s="175" t="e">
        <f t="shared" si="156"/>
        <v>#N/A</v>
      </c>
      <c r="AI529" s="175" t="e">
        <f t="shared" si="160"/>
        <v>#N/A</v>
      </c>
      <c r="AJ529" s="175" t="e">
        <f t="shared" si="158"/>
        <v>#N/A</v>
      </c>
      <c r="AK529" s="175" t="e">
        <f t="shared" si="157"/>
        <v>#N/A</v>
      </c>
      <c r="AL529" s="175" t="e">
        <f t="shared" si="161"/>
        <v>#N/A</v>
      </c>
      <c r="AM529" s="175" t="e">
        <f t="shared" si="159"/>
        <v>#N/A</v>
      </c>
    </row>
    <row r="530" spans="19:39" x14ac:dyDescent="0.25">
      <c r="S530" s="189" t="e">
        <f t="shared" si="144"/>
        <v>#N/A</v>
      </c>
      <c r="T530" s="185" t="e">
        <f t="shared" si="145"/>
        <v>#N/A</v>
      </c>
      <c r="U530" s="185" t="e">
        <f t="shared" si="146"/>
        <v>#N/A</v>
      </c>
      <c r="V530" s="189" t="e">
        <f t="shared" si="147"/>
        <v>#N/A</v>
      </c>
      <c r="W530" s="185" t="e">
        <f t="shared" si="148"/>
        <v>#N/A</v>
      </c>
      <c r="X530" s="16" t="e">
        <f t="shared" si="149"/>
        <v>#N/A</v>
      </c>
      <c r="Y530" s="189" t="e">
        <f t="shared" si="150"/>
        <v>#N/A</v>
      </c>
      <c r="AA530" s="59"/>
      <c r="AB530" s="189" t="e">
        <f t="shared" si="151"/>
        <v>#N/A</v>
      </c>
      <c r="AD530" s="185" t="e">
        <f t="shared" si="152"/>
        <v>#N/A</v>
      </c>
      <c r="AE530" s="16" t="e">
        <f t="shared" si="153"/>
        <v>#N/A</v>
      </c>
      <c r="AF530" s="16" t="e">
        <f t="shared" si="154"/>
        <v>#N/A</v>
      </c>
      <c r="AG530" s="16" t="e">
        <f t="shared" si="155"/>
        <v>#N/A</v>
      </c>
      <c r="AH530" s="175" t="e">
        <f t="shared" si="156"/>
        <v>#N/A</v>
      </c>
      <c r="AI530" s="175" t="e">
        <f t="shared" si="160"/>
        <v>#N/A</v>
      </c>
      <c r="AJ530" s="175" t="e">
        <f t="shared" si="158"/>
        <v>#N/A</v>
      </c>
      <c r="AK530" s="175" t="e">
        <f t="shared" si="157"/>
        <v>#N/A</v>
      </c>
      <c r="AL530" s="175" t="e">
        <f t="shared" si="161"/>
        <v>#N/A</v>
      </c>
      <c r="AM530" s="175" t="e">
        <f t="shared" si="159"/>
        <v>#N/A</v>
      </c>
    </row>
    <row r="531" spans="19:39" x14ac:dyDescent="0.25">
      <c r="S531" s="189" t="e">
        <f t="shared" si="144"/>
        <v>#N/A</v>
      </c>
      <c r="T531" s="185" t="e">
        <f t="shared" si="145"/>
        <v>#N/A</v>
      </c>
      <c r="U531" s="185" t="e">
        <f t="shared" si="146"/>
        <v>#N/A</v>
      </c>
      <c r="V531" s="189" t="e">
        <f t="shared" si="147"/>
        <v>#N/A</v>
      </c>
      <c r="W531" s="185" t="e">
        <f t="shared" si="148"/>
        <v>#N/A</v>
      </c>
      <c r="X531" s="16" t="e">
        <f t="shared" si="149"/>
        <v>#N/A</v>
      </c>
      <c r="Y531" s="189" t="e">
        <f t="shared" si="150"/>
        <v>#N/A</v>
      </c>
      <c r="AA531" s="59"/>
      <c r="AB531" s="189" t="e">
        <f t="shared" si="151"/>
        <v>#N/A</v>
      </c>
      <c r="AD531" s="185" t="e">
        <f t="shared" si="152"/>
        <v>#N/A</v>
      </c>
      <c r="AE531" s="16" t="e">
        <f t="shared" si="153"/>
        <v>#N/A</v>
      </c>
      <c r="AF531" s="16" t="e">
        <f t="shared" si="154"/>
        <v>#N/A</v>
      </c>
      <c r="AG531" s="16" t="e">
        <f t="shared" si="155"/>
        <v>#N/A</v>
      </c>
      <c r="AH531" s="175" t="e">
        <f t="shared" si="156"/>
        <v>#N/A</v>
      </c>
      <c r="AI531" s="175" t="e">
        <f t="shared" si="160"/>
        <v>#N/A</v>
      </c>
      <c r="AJ531" s="175" t="e">
        <f t="shared" si="158"/>
        <v>#N/A</v>
      </c>
      <c r="AK531" s="175" t="e">
        <f t="shared" si="157"/>
        <v>#N/A</v>
      </c>
      <c r="AL531" s="175" t="e">
        <f t="shared" si="161"/>
        <v>#N/A</v>
      </c>
      <c r="AM531" s="175" t="e">
        <f t="shared" si="159"/>
        <v>#N/A</v>
      </c>
    </row>
    <row r="532" spans="19:39" x14ac:dyDescent="0.25">
      <c r="S532" s="189" t="e">
        <f t="shared" si="144"/>
        <v>#N/A</v>
      </c>
      <c r="T532" s="185" t="e">
        <f t="shared" si="145"/>
        <v>#N/A</v>
      </c>
      <c r="U532" s="185" t="e">
        <f t="shared" si="146"/>
        <v>#N/A</v>
      </c>
      <c r="V532" s="189" t="e">
        <f t="shared" si="147"/>
        <v>#N/A</v>
      </c>
      <c r="W532" s="185" t="e">
        <f t="shared" si="148"/>
        <v>#N/A</v>
      </c>
      <c r="X532" s="16" t="e">
        <f t="shared" si="149"/>
        <v>#N/A</v>
      </c>
      <c r="Y532" s="189" t="e">
        <f t="shared" si="150"/>
        <v>#N/A</v>
      </c>
      <c r="AA532" s="59"/>
      <c r="AB532" s="189" t="e">
        <f t="shared" si="151"/>
        <v>#N/A</v>
      </c>
      <c r="AD532" s="185" t="e">
        <f t="shared" si="152"/>
        <v>#N/A</v>
      </c>
      <c r="AE532" s="16" t="e">
        <f t="shared" si="153"/>
        <v>#N/A</v>
      </c>
      <c r="AF532" s="16" t="e">
        <f t="shared" si="154"/>
        <v>#N/A</v>
      </c>
      <c r="AG532" s="16" t="e">
        <f t="shared" si="155"/>
        <v>#N/A</v>
      </c>
      <c r="AH532" s="175" t="e">
        <f t="shared" si="156"/>
        <v>#N/A</v>
      </c>
      <c r="AI532" s="175" t="e">
        <f t="shared" si="160"/>
        <v>#N/A</v>
      </c>
      <c r="AJ532" s="175" t="e">
        <f t="shared" si="158"/>
        <v>#N/A</v>
      </c>
      <c r="AK532" s="175" t="e">
        <f t="shared" si="157"/>
        <v>#N/A</v>
      </c>
      <c r="AL532" s="175" t="e">
        <f t="shared" si="161"/>
        <v>#N/A</v>
      </c>
      <c r="AM532" s="175" t="e">
        <f t="shared" si="159"/>
        <v>#N/A</v>
      </c>
    </row>
    <row r="533" spans="19:39" x14ac:dyDescent="0.25">
      <c r="S533" s="189" t="e">
        <f t="shared" si="144"/>
        <v>#N/A</v>
      </c>
      <c r="T533" s="185" t="e">
        <f t="shared" si="145"/>
        <v>#N/A</v>
      </c>
      <c r="U533" s="185" t="e">
        <f t="shared" si="146"/>
        <v>#N/A</v>
      </c>
      <c r="V533" s="189" t="e">
        <f t="shared" si="147"/>
        <v>#N/A</v>
      </c>
      <c r="W533" s="185" t="e">
        <f t="shared" si="148"/>
        <v>#N/A</v>
      </c>
      <c r="X533" s="16" t="e">
        <f t="shared" si="149"/>
        <v>#N/A</v>
      </c>
      <c r="Y533" s="189" t="e">
        <f t="shared" si="150"/>
        <v>#N/A</v>
      </c>
      <c r="AA533" s="59"/>
      <c r="AB533" s="189" t="e">
        <f t="shared" si="151"/>
        <v>#N/A</v>
      </c>
      <c r="AD533" s="185" t="e">
        <f t="shared" si="152"/>
        <v>#N/A</v>
      </c>
      <c r="AE533" s="16" t="e">
        <f t="shared" si="153"/>
        <v>#N/A</v>
      </c>
      <c r="AF533" s="16" t="e">
        <f t="shared" si="154"/>
        <v>#N/A</v>
      </c>
      <c r="AG533" s="16" t="e">
        <f t="shared" si="155"/>
        <v>#N/A</v>
      </c>
      <c r="AH533" s="175" t="e">
        <f t="shared" si="156"/>
        <v>#N/A</v>
      </c>
      <c r="AI533" s="175" t="e">
        <f t="shared" si="160"/>
        <v>#N/A</v>
      </c>
      <c r="AJ533" s="175" t="e">
        <f t="shared" si="158"/>
        <v>#N/A</v>
      </c>
      <c r="AK533" s="175" t="e">
        <f t="shared" si="157"/>
        <v>#N/A</v>
      </c>
      <c r="AL533" s="175" t="e">
        <f t="shared" si="161"/>
        <v>#N/A</v>
      </c>
      <c r="AM533" s="175" t="e">
        <f t="shared" si="159"/>
        <v>#N/A</v>
      </c>
    </row>
    <row r="534" spans="19:39" x14ac:dyDescent="0.25">
      <c r="S534" s="189" t="e">
        <f t="shared" si="144"/>
        <v>#N/A</v>
      </c>
      <c r="T534" s="185" t="e">
        <f t="shared" si="145"/>
        <v>#N/A</v>
      </c>
      <c r="U534" s="185" t="e">
        <f t="shared" si="146"/>
        <v>#N/A</v>
      </c>
      <c r="V534" s="189" t="e">
        <f t="shared" si="147"/>
        <v>#N/A</v>
      </c>
      <c r="W534" s="185" t="e">
        <f t="shared" si="148"/>
        <v>#N/A</v>
      </c>
      <c r="X534" s="16" t="e">
        <f t="shared" si="149"/>
        <v>#N/A</v>
      </c>
      <c r="Y534" s="189" t="e">
        <f t="shared" si="150"/>
        <v>#N/A</v>
      </c>
      <c r="AA534" s="59"/>
      <c r="AB534" s="189" t="e">
        <f t="shared" si="151"/>
        <v>#N/A</v>
      </c>
      <c r="AD534" s="185" t="e">
        <f t="shared" si="152"/>
        <v>#N/A</v>
      </c>
      <c r="AE534" s="16" t="e">
        <f t="shared" si="153"/>
        <v>#N/A</v>
      </c>
      <c r="AF534" s="16" t="e">
        <f t="shared" si="154"/>
        <v>#N/A</v>
      </c>
      <c r="AG534" s="16" t="e">
        <f t="shared" si="155"/>
        <v>#N/A</v>
      </c>
      <c r="AH534" s="175" t="e">
        <f t="shared" si="156"/>
        <v>#N/A</v>
      </c>
      <c r="AI534" s="175" t="e">
        <f t="shared" si="160"/>
        <v>#N/A</v>
      </c>
      <c r="AJ534" s="175" t="e">
        <f t="shared" si="158"/>
        <v>#N/A</v>
      </c>
      <c r="AK534" s="175" t="e">
        <f t="shared" si="157"/>
        <v>#N/A</v>
      </c>
      <c r="AL534" s="175" t="e">
        <f t="shared" si="161"/>
        <v>#N/A</v>
      </c>
      <c r="AM534" s="175" t="e">
        <f t="shared" si="159"/>
        <v>#N/A</v>
      </c>
    </row>
    <row r="535" spans="19:39" x14ac:dyDescent="0.25">
      <c r="S535" s="189" t="e">
        <f t="shared" si="144"/>
        <v>#N/A</v>
      </c>
      <c r="T535" s="185" t="e">
        <f t="shared" si="145"/>
        <v>#N/A</v>
      </c>
      <c r="U535" s="185" t="e">
        <f t="shared" si="146"/>
        <v>#N/A</v>
      </c>
      <c r="V535" s="189" t="e">
        <f t="shared" si="147"/>
        <v>#N/A</v>
      </c>
      <c r="W535" s="185" t="e">
        <f t="shared" si="148"/>
        <v>#N/A</v>
      </c>
      <c r="X535" s="16" t="e">
        <f t="shared" si="149"/>
        <v>#N/A</v>
      </c>
      <c r="Y535" s="189" t="e">
        <f t="shared" si="150"/>
        <v>#N/A</v>
      </c>
      <c r="AA535" s="59"/>
      <c r="AB535" s="189" t="e">
        <f t="shared" si="151"/>
        <v>#N/A</v>
      </c>
      <c r="AD535" s="185" t="e">
        <f t="shared" si="152"/>
        <v>#N/A</v>
      </c>
      <c r="AE535" s="16" t="e">
        <f t="shared" si="153"/>
        <v>#N/A</v>
      </c>
      <c r="AF535" s="16" t="e">
        <f t="shared" si="154"/>
        <v>#N/A</v>
      </c>
      <c r="AG535" s="16" t="e">
        <f t="shared" si="155"/>
        <v>#N/A</v>
      </c>
      <c r="AH535" s="175" t="e">
        <f t="shared" si="156"/>
        <v>#N/A</v>
      </c>
      <c r="AI535" s="175" t="e">
        <f t="shared" si="160"/>
        <v>#N/A</v>
      </c>
      <c r="AJ535" s="175" t="e">
        <f t="shared" si="158"/>
        <v>#N/A</v>
      </c>
      <c r="AK535" s="175" t="e">
        <f t="shared" si="157"/>
        <v>#N/A</v>
      </c>
      <c r="AL535" s="175" t="e">
        <f t="shared" si="161"/>
        <v>#N/A</v>
      </c>
      <c r="AM535" s="175" t="e">
        <f t="shared" si="159"/>
        <v>#N/A</v>
      </c>
    </row>
    <row r="536" spans="19:39" x14ac:dyDescent="0.25">
      <c r="S536" s="189" t="e">
        <f t="shared" si="144"/>
        <v>#N/A</v>
      </c>
      <c r="T536" s="185" t="e">
        <f t="shared" si="145"/>
        <v>#N/A</v>
      </c>
      <c r="U536" s="185" t="e">
        <f t="shared" si="146"/>
        <v>#N/A</v>
      </c>
      <c r="V536" s="189" t="e">
        <f t="shared" si="147"/>
        <v>#N/A</v>
      </c>
      <c r="W536" s="185" t="e">
        <f t="shared" si="148"/>
        <v>#N/A</v>
      </c>
      <c r="X536" s="16" t="e">
        <f t="shared" si="149"/>
        <v>#N/A</v>
      </c>
      <c r="Y536" s="189" t="e">
        <f t="shared" si="150"/>
        <v>#N/A</v>
      </c>
      <c r="AA536" s="59"/>
      <c r="AB536" s="189" t="e">
        <f t="shared" si="151"/>
        <v>#N/A</v>
      </c>
      <c r="AD536" s="185" t="e">
        <f t="shared" si="152"/>
        <v>#N/A</v>
      </c>
      <c r="AE536" s="16" t="e">
        <f t="shared" si="153"/>
        <v>#N/A</v>
      </c>
      <c r="AF536" s="16" t="e">
        <f t="shared" si="154"/>
        <v>#N/A</v>
      </c>
      <c r="AG536" s="16" t="e">
        <f t="shared" si="155"/>
        <v>#N/A</v>
      </c>
      <c r="AH536" s="175" t="e">
        <f t="shared" si="156"/>
        <v>#N/A</v>
      </c>
      <c r="AI536" s="175" t="e">
        <f t="shared" si="160"/>
        <v>#N/A</v>
      </c>
      <c r="AJ536" s="175" t="e">
        <f t="shared" si="158"/>
        <v>#N/A</v>
      </c>
      <c r="AK536" s="175" t="e">
        <f t="shared" si="157"/>
        <v>#N/A</v>
      </c>
      <c r="AL536" s="175" t="e">
        <f t="shared" si="161"/>
        <v>#N/A</v>
      </c>
      <c r="AM536" s="175" t="e">
        <f t="shared" si="159"/>
        <v>#N/A</v>
      </c>
    </row>
    <row r="537" spans="19:39" x14ac:dyDescent="0.25">
      <c r="S537" s="189" t="e">
        <f t="shared" si="144"/>
        <v>#N/A</v>
      </c>
      <c r="T537" s="185" t="e">
        <f t="shared" si="145"/>
        <v>#N/A</v>
      </c>
      <c r="U537" s="185" t="e">
        <f t="shared" si="146"/>
        <v>#N/A</v>
      </c>
      <c r="V537" s="189" t="e">
        <f t="shared" si="147"/>
        <v>#N/A</v>
      </c>
      <c r="W537" s="185" t="e">
        <f t="shared" si="148"/>
        <v>#N/A</v>
      </c>
      <c r="X537" s="16" t="e">
        <f t="shared" si="149"/>
        <v>#N/A</v>
      </c>
      <c r="Y537" s="189" t="e">
        <f t="shared" si="150"/>
        <v>#N/A</v>
      </c>
      <c r="AA537" s="59"/>
      <c r="AB537" s="189" t="e">
        <f t="shared" si="151"/>
        <v>#N/A</v>
      </c>
      <c r="AD537" s="185" t="e">
        <f t="shared" si="152"/>
        <v>#N/A</v>
      </c>
      <c r="AE537" s="16" t="e">
        <f t="shared" si="153"/>
        <v>#N/A</v>
      </c>
      <c r="AF537" s="16" t="e">
        <f t="shared" si="154"/>
        <v>#N/A</v>
      </c>
      <c r="AG537" s="16" t="e">
        <f t="shared" si="155"/>
        <v>#N/A</v>
      </c>
      <c r="AH537" s="175" t="e">
        <f t="shared" si="156"/>
        <v>#N/A</v>
      </c>
      <c r="AI537" s="175" t="e">
        <f t="shared" si="160"/>
        <v>#N/A</v>
      </c>
      <c r="AJ537" s="175" t="e">
        <f t="shared" si="158"/>
        <v>#N/A</v>
      </c>
      <c r="AK537" s="175" t="e">
        <f t="shared" si="157"/>
        <v>#N/A</v>
      </c>
      <c r="AL537" s="175" t="e">
        <f t="shared" si="161"/>
        <v>#N/A</v>
      </c>
      <c r="AM537" s="175" t="e">
        <f t="shared" si="159"/>
        <v>#N/A</v>
      </c>
    </row>
    <row r="538" spans="19:39" x14ac:dyDescent="0.25">
      <c r="S538" s="189" t="e">
        <f t="shared" si="144"/>
        <v>#N/A</v>
      </c>
      <c r="T538" s="185" t="e">
        <f t="shared" si="145"/>
        <v>#N/A</v>
      </c>
      <c r="U538" s="185" t="e">
        <f t="shared" si="146"/>
        <v>#N/A</v>
      </c>
      <c r="V538" s="189" t="e">
        <f t="shared" si="147"/>
        <v>#N/A</v>
      </c>
      <c r="W538" s="185" t="e">
        <f t="shared" si="148"/>
        <v>#N/A</v>
      </c>
      <c r="X538" s="16" t="e">
        <f t="shared" si="149"/>
        <v>#N/A</v>
      </c>
      <c r="Y538" s="189" t="e">
        <f t="shared" si="150"/>
        <v>#N/A</v>
      </c>
      <c r="AA538" s="59"/>
      <c r="AB538" s="189" t="e">
        <f t="shared" si="151"/>
        <v>#N/A</v>
      </c>
      <c r="AD538" s="185" t="e">
        <f t="shared" si="152"/>
        <v>#N/A</v>
      </c>
      <c r="AE538" s="16" t="e">
        <f t="shared" si="153"/>
        <v>#N/A</v>
      </c>
      <c r="AF538" s="16" t="e">
        <f t="shared" si="154"/>
        <v>#N/A</v>
      </c>
      <c r="AG538" s="16" t="e">
        <f t="shared" si="155"/>
        <v>#N/A</v>
      </c>
      <c r="AH538" s="175" t="e">
        <f t="shared" si="156"/>
        <v>#N/A</v>
      </c>
      <c r="AI538" s="175" t="e">
        <f t="shared" si="160"/>
        <v>#N/A</v>
      </c>
      <c r="AJ538" s="175" t="e">
        <f t="shared" si="158"/>
        <v>#N/A</v>
      </c>
      <c r="AK538" s="175" t="e">
        <f t="shared" si="157"/>
        <v>#N/A</v>
      </c>
      <c r="AL538" s="175" t="e">
        <f t="shared" si="161"/>
        <v>#N/A</v>
      </c>
      <c r="AM538" s="175" t="e">
        <f t="shared" si="159"/>
        <v>#N/A</v>
      </c>
    </row>
    <row r="539" spans="19:39" x14ac:dyDescent="0.25">
      <c r="S539" s="189" t="e">
        <f t="shared" si="144"/>
        <v>#N/A</v>
      </c>
      <c r="T539" s="185" t="e">
        <f t="shared" si="145"/>
        <v>#N/A</v>
      </c>
      <c r="U539" s="185" t="e">
        <f t="shared" si="146"/>
        <v>#N/A</v>
      </c>
      <c r="V539" s="189" t="e">
        <f t="shared" si="147"/>
        <v>#N/A</v>
      </c>
      <c r="W539" s="185" t="e">
        <f t="shared" si="148"/>
        <v>#N/A</v>
      </c>
      <c r="X539" s="16" t="e">
        <f t="shared" si="149"/>
        <v>#N/A</v>
      </c>
      <c r="Y539" s="189" t="e">
        <f t="shared" si="150"/>
        <v>#N/A</v>
      </c>
      <c r="AA539" s="59"/>
      <c r="AB539" s="189" t="e">
        <f t="shared" si="151"/>
        <v>#N/A</v>
      </c>
      <c r="AD539" s="185" t="e">
        <f t="shared" si="152"/>
        <v>#N/A</v>
      </c>
      <c r="AE539" s="16" t="e">
        <f t="shared" si="153"/>
        <v>#N/A</v>
      </c>
      <c r="AF539" s="16" t="e">
        <f t="shared" si="154"/>
        <v>#N/A</v>
      </c>
      <c r="AG539" s="16" t="e">
        <f t="shared" si="155"/>
        <v>#N/A</v>
      </c>
      <c r="AH539" s="175" t="e">
        <f t="shared" si="156"/>
        <v>#N/A</v>
      </c>
      <c r="AI539" s="175" t="e">
        <f t="shared" si="160"/>
        <v>#N/A</v>
      </c>
      <c r="AJ539" s="175" t="e">
        <f t="shared" si="158"/>
        <v>#N/A</v>
      </c>
      <c r="AK539" s="175" t="e">
        <f t="shared" si="157"/>
        <v>#N/A</v>
      </c>
      <c r="AL539" s="175" t="e">
        <f t="shared" si="161"/>
        <v>#N/A</v>
      </c>
      <c r="AM539" s="175" t="e">
        <f t="shared" si="159"/>
        <v>#N/A</v>
      </c>
    </row>
    <row r="540" spans="19:39" x14ac:dyDescent="0.25">
      <c r="S540" s="189" t="e">
        <f t="shared" si="144"/>
        <v>#N/A</v>
      </c>
      <c r="T540" s="185" t="e">
        <f t="shared" si="145"/>
        <v>#N/A</v>
      </c>
      <c r="U540" s="185" t="e">
        <f t="shared" si="146"/>
        <v>#N/A</v>
      </c>
      <c r="V540" s="189" t="e">
        <f t="shared" si="147"/>
        <v>#N/A</v>
      </c>
      <c r="W540" s="185" t="e">
        <f t="shared" si="148"/>
        <v>#N/A</v>
      </c>
      <c r="X540" s="16" t="e">
        <f t="shared" si="149"/>
        <v>#N/A</v>
      </c>
      <c r="Y540" s="189" t="e">
        <f t="shared" si="150"/>
        <v>#N/A</v>
      </c>
      <c r="AA540" s="59"/>
      <c r="AB540" s="189" t="e">
        <f t="shared" si="151"/>
        <v>#N/A</v>
      </c>
      <c r="AD540" s="185" t="e">
        <f t="shared" si="152"/>
        <v>#N/A</v>
      </c>
      <c r="AE540" s="16" t="e">
        <f t="shared" si="153"/>
        <v>#N/A</v>
      </c>
      <c r="AF540" s="16" t="e">
        <f t="shared" si="154"/>
        <v>#N/A</v>
      </c>
      <c r="AG540" s="16" t="e">
        <f t="shared" si="155"/>
        <v>#N/A</v>
      </c>
      <c r="AH540" s="175" t="e">
        <f t="shared" si="156"/>
        <v>#N/A</v>
      </c>
      <c r="AI540" s="175" t="e">
        <f t="shared" si="160"/>
        <v>#N/A</v>
      </c>
      <c r="AJ540" s="175" t="e">
        <f t="shared" si="158"/>
        <v>#N/A</v>
      </c>
      <c r="AK540" s="175" t="e">
        <f t="shared" si="157"/>
        <v>#N/A</v>
      </c>
      <c r="AL540" s="175" t="e">
        <f t="shared" si="161"/>
        <v>#N/A</v>
      </c>
      <c r="AM540" s="175" t="e">
        <f t="shared" si="159"/>
        <v>#N/A</v>
      </c>
    </row>
    <row r="541" spans="19:39" x14ac:dyDescent="0.25">
      <c r="S541" s="189" t="e">
        <f t="shared" si="144"/>
        <v>#N/A</v>
      </c>
      <c r="T541" s="185" t="e">
        <f t="shared" si="145"/>
        <v>#N/A</v>
      </c>
      <c r="U541" s="185" t="e">
        <f t="shared" si="146"/>
        <v>#N/A</v>
      </c>
      <c r="V541" s="189" t="e">
        <f t="shared" si="147"/>
        <v>#N/A</v>
      </c>
      <c r="W541" s="185" t="e">
        <f t="shared" si="148"/>
        <v>#N/A</v>
      </c>
      <c r="X541" s="16" t="e">
        <f t="shared" si="149"/>
        <v>#N/A</v>
      </c>
      <c r="Y541" s="189" t="e">
        <f t="shared" si="150"/>
        <v>#N/A</v>
      </c>
      <c r="AA541" s="59"/>
      <c r="AB541" s="189" t="e">
        <f t="shared" si="151"/>
        <v>#N/A</v>
      </c>
      <c r="AD541" s="185" t="e">
        <f t="shared" si="152"/>
        <v>#N/A</v>
      </c>
      <c r="AE541" s="16" t="e">
        <f t="shared" si="153"/>
        <v>#N/A</v>
      </c>
      <c r="AF541" s="16" t="e">
        <f t="shared" si="154"/>
        <v>#N/A</v>
      </c>
      <c r="AG541" s="16" t="e">
        <f t="shared" si="155"/>
        <v>#N/A</v>
      </c>
      <c r="AH541" s="175" t="e">
        <f t="shared" si="156"/>
        <v>#N/A</v>
      </c>
      <c r="AI541" s="175" t="e">
        <f t="shared" si="160"/>
        <v>#N/A</v>
      </c>
      <c r="AJ541" s="175" t="e">
        <f t="shared" si="158"/>
        <v>#N/A</v>
      </c>
      <c r="AK541" s="175" t="e">
        <f t="shared" si="157"/>
        <v>#N/A</v>
      </c>
      <c r="AL541" s="175" t="e">
        <f t="shared" si="161"/>
        <v>#N/A</v>
      </c>
      <c r="AM541" s="175" t="e">
        <f t="shared" si="159"/>
        <v>#N/A</v>
      </c>
    </row>
    <row r="542" spans="19:39" x14ac:dyDescent="0.25">
      <c r="S542" s="189" t="e">
        <f t="shared" si="144"/>
        <v>#N/A</v>
      </c>
      <c r="T542" s="185" t="e">
        <f t="shared" si="145"/>
        <v>#N/A</v>
      </c>
      <c r="U542" s="185" t="e">
        <f t="shared" si="146"/>
        <v>#N/A</v>
      </c>
      <c r="V542" s="189" t="e">
        <f t="shared" si="147"/>
        <v>#N/A</v>
      </c>
      <c r="W542" s="185" t="e">
        <f t="shared" si="148"/>
        <v>#N/A</v>
      </c>
      <c r="X542" s="16" t="e">
        <f t="shared" si="149"/>
        <v>#N/A</v>
      </c>
      <c r="Y542" s="189" t="e">
        <f t="shared" si="150"/>
        <v>#N/A</v>
      </c>
      <c r="AA542" s="59"/>
      <c r="AB542" s="189" t="e">
        <f t="shared" si="151"/>
        <v>#N/A</v>
      </c>
      <c r="AD542" s="185" t="e">
        <f t="shared" si="152"/>
        <v>#N/A</v>
      </c>
      <c r="AE542" s="16" t="e">
        <f t="shared" si="153"/>
        <v>#N/A</v>
      </c>
      <c r="AF542" s="16" t="e">
        <f t="shared" si="154"/>
        <v>#N/A</v>
      </c>
      <c r="AG542" s="16" t="e">
        <f t="shared" si="155"/>
        <v>#N/A</v>
      </c>
      <c r="AH542" s="175" t="e">
        <f t="shared" si="156"/>
        <v>#N/A</v>
      </c>
      <c r="AI542" s="175" t="e">
        <f t="shared" si="160"/>
        <v>#N/A</v>
      </c>
      <c r="AJ542" s="175" t="e">
        <f t="shared" si="158"/>
        <v>#N/A</v>
      </c>
      <c r="AK542" s="175" t="e">
        <f t="shared" si="157"/>
        <v>#N/A</v>
      </c>
      <c r="AL542" s="175" t="e">
        <f t="shared" si="161"/>
        <v>#N/A</v>
      </c>
      <c r="AM542" s="175" t="e">
        <f t="shared" si="159"/>
        <v>#N/A</v>
      </c>
    </row>
    <row r="543" spans="19:39" x14ac:dyDescent="0.25">
      <c r="S543" s="189" t="e">
        <f t="shared" si="144"/>
        <v>#N/A</v>
      </c>
      <c r="T543" s="185" t="e">
        <f t="shared" si="145"/>
        <v>#N/A</v>
      </c>
      <c r="U543" s="185" t="e">
        <f t="shared" si="146"/>
        <v>#N/A</v>
      </c>
      <c r="V543" s="189" t="e">
        <f t="shared" si="147"/>
        <v>#N/A</v>
      </c>
      <c r="W543" s="185" t="e">
        <f t="shared" si="148"/>
        <v>#N/A</v>
      </c>
      <c r="X543" s="16" t="e">
        <f t="shared" si="149"/>
        <v>#N/A</v>
      </c>
      <c r="Y543" s="189" t="e">
        <f t="shared" si="150"/>
        <v>#N/A</v>
      </c>
      <c r="AA543" s="59"/>
      <c r="AB543" s="189" t="e">
        <f t="shared" si="151"/>
        <v>#N/A</v>
      </c>
      <c r="AD543" s="185" t="e">
        <f t="shared" si="152"/>
        <v>#N/A</v>
      </c>
      <c r="AE543" s="16" t="e">
        <f t="shared" si="153"/>
        <v>#N/A</v>
      </c>
      <c r="AF543" s="16" t="e">
        <f t="shared" si="154"/>
        <v>#N/A</v>
      </c>
      <c r="AG543" s="16" t="e">
        <f t="shared" si="155"/>
        <v>#N/A</v>
      </c>
      <c r="AH543" s="175" t="e">
        <f t="shared" si="156"/>
        <v>#N/A</v>
      </c>
      <c r="AI543" s="175" t="e">
        <f t="shared" si="160"/>
        <v>#N/A</v>
      </c>
      <c r="AJ543" s="175" t="e">
        <f t="shared" si="158"/>
        <v>#N/A</v>
      </c>
      <c r="AK543" s="175" t="e">
        <f t="shared" si="157"/>
        <v>#N/A</v>
      </c>
      <c r="AL543" s="175" t="e">
        <f t="shared" si="161"/>
        <v>#N/A</v>
      </c>
      <c r="AM543" s="175" t="e">
        <f t="shared" si="159"/>
        <v>#N/A</v>
      </c>
    </row>
    <row r="544" spans="19:39" x14ac:dyDescent="0.25">
      <c r="S544" s="189" t="e">
        <f t="shared" si="144"/>
        <v>#N/A</v>
      </c>
      <c r="T544" s="185" t="e">
        <f t="shared" si="145"/>
        <v>#N/A</v>
      </c>
      <c r="U544" s="185" t="e">
        <f t="shared" si="146"/>
        <v>#N/A</v>
      </c>
      <c r="V544" s="189" t="e">
        <f t="shared" si="147"/>
        <v>#N/A</v>
      </c>
      <c r="W544" s="185" t="e">
        <f t="shared" si="148"/>
        <v>#N/A</v>
      </c>
      <c r="X544" s="16" t="e">
        <f t="shared" si="149"/>
        <v>#N/A</v>
      </c>
      <c r="Y544" s="189" t="e">
        <f t="shared" si="150"/>
        <v>#N/A</v>
      </c>
      <c r="AA544" s="59"/>
      <c r="AB544" s="189" t="e">
        <f t="shared" si="151"/>
        <v>#N/A</v>
      </c>
      <c r="AD544" s="185" t="e">
        <f t="shared" si="152"/>
        <v>#N/A</v>
      </c>
      <c r="AE544" s="16" t="e">
        <f t="shared" si="153"/>
        <v>#N/A</v>
      </c>
      <c r="AF544" s="16" t="e">
        <f t="shared" si="154"/>
        <v>#N/A</v>
      </c>
      <c r="AG544" s="16" t="e">
        <f t="shared" si="155"/>
        <v>#N/A</v>
      </c>
      <c r="AH544" s="175" t="e">
        <f t="shared" si="156"/>
        <v>#N/A</v>
      </c>
      <c r="AI544" s="175" t="e">
        <f t="shared" si="160"/>
        <v>#N/A</v>
      </c>
      <c r="AJ544" s="175" t="e">
        <f t="shared" si="158"/>
        <v>#N/A</v>
      </c>
      <c r="AK544" s="175" t="e">
        <f t="shared" si="157"/>
        <v>#N/A</v>
      </c>
      <c r="AL544" s="175" t="e">
        <f t="shared" si="161"/>
        <v>#N/A</v>
      </c>
      <c r="AM544" s="175" t="e">
        <f t="shared" si="159"/>
        <v>#N/A</v>
      </c>
    </row>
    <row r="545" spans="19:39" x14ac:dyDescent="0.25">
      <c r="S545" s="189" t="e">
        <f t="shared" si="144"/>
        <v>#N/A</v>
      </c>
      <c r="T545" s="185" t="e">
        <f t="shared" si="145"/>
        <v>#N/A</v>
      </c>
      <c r="U545" s="185" t="e">
        <f t="shared" si="146"/>
        <v>#N/A</v>
      </c>
      <c r="V545" s="189" t="e">
        <f t="shared" si="147"/>
        <v>#N/A</v>
      </c>
      <c r="W545" s="185" t="e">
        <f t="shared" si="148"/>
        <v>#N/A</v>
      </c>
      <c r="X545" s="16" t="e">
        <f t="shared" si="149"/>
        <v>#N/A</v>
      </c>
      <c r="Y545" s="189" t="e">
        <f t="shared" si="150"/>
        <v>#N/A</v>
      </c>
      <c r="AA545" s="59"/>
      <c r="AB545" s="189" t="e">
        <f t="shared" si="151"/>
        <v>#N/A</v>
      </c>
      <c r="AD545" s="185" t="e">
        <f t="shared" si="152"/>
        <v>#N/A</v>
      </c>
      <c r="AE545" s="16" t="e">
        <f t="shared" si="153"/>
        <v>#N/A</v>
      </c>
      <c r="AF545" s="16" t="e">
        <f t="shared" si="154"/>
        <v>#N/A</v>
      </c>
      <c r="AG545" s="16" t="e">
        <f t="shared" si="155"/>
        <v>#N/A</v>
      </c>
      <c r="AH545" s="175" t="e">
        <f t="shared" si="156"/>
        <v>#N/A</v>
      </c>
      <c r="AI545" s="175" t="e">
        <f t="shared" si="160"/>
        <v>#N/A</v>
      </c>
      <c r="AJ545" s="175" t="e">
        <f t="shared" si="158"/>
        <v>#N/A</v>
      </c>
      <c r="AK545" s="175" t="e">
        <f t="shared" si="157"/>
        <v>#N/A</v>
      </c>
      <c r="AL545" s="175" t="e">
        <f t="shared" si="161"/>
        <v>#N/A</v>
      </c>
      <c r="AM545" s="175" t="e">
        <f t="shared" si="159"/>
        <v>#N/A</v>
      </c>
    </row>
    <row r="546" spans="19:39" x14ac:dyDescent="0.25">
      <c r="S546" s="189" t="e">
        <f t="shared" si="144"/>
        <v>#N/A</v>
      </c>
      <c r="T546" s="185" t="e">
        <f t="shared" si="145"/>
        <v>#N/A</v>
      </c>
      <c r="U546" s="185" t="e">
        <f t="shared" si="146"/>
        <v>#N/A</v>
      </c>
      <c r="V546" s="189" t="e">
        <f t="shared" si="147"/>
        <v>#N/A</v>
      </c>
      <c r="W546" s="185" t="e">
        <f t="shared" si="148"/>
        <v>#N/A</v>
      </c>
      <c r="X546" s="16" t="e">
        <f t="shared" si="149"/>
        <v>#N/A</v>
      </c>
      <c r="Y546" s="189" t="e">
        <f t="shared" si="150"/>
        <v>#N/A</v>
      </c>
      <c r="AA546" s="59"/>
      <c r="AB546" s="189" t="e">
        <f t="shared" si="151"/>
        <v>#N/A</v>
      </c>
      <c r="AD546" s="185" t="e">
        <f t="shared" si="152"/>
        <v>#N/A</v>
      </c>
      <c r="AE546" s="16" t="e">
        <f t="shared" si="153"/>
        <v>#N/A</v>
      </c>
      <c r="AF546" s="16" t="e">
        <f t="shared" si="154"/>
        <v>#N/A</v>
      </c>
      <c r="AG546" s="16" t="e">
        <f t="shared" si="155"/>
        <v>#N/A</v>
      </c>
      <c r="AH546" s="175" t="e">
        <f t="shared" si="156"/>
        <v>#N/A</v>
      </c>
      <c r="AI546" s="175" t="e">
        <f t="shared" si="160"/>
        <v>#N/A</v>
      </c>
      <c r="AJ546" s="175" t="e">
        <f t="shared" si="158"/>
        <v>#N/A</v>
      </c>
      <c r="AK546" s="175" t="e">
        <f t="shared" si="157"/>
        <v>#N/A</v>
      </c>
      <c r="AL546" s="175" t="e">
        <f t="shared" si="161"/>
        <v>#N/A</v>
      </c>
      <c r="AM546" s="175" t="e">
        <f t="shared" si="159"/>
        <v>#N/A</v>
      </c>
    </row>
    <row r="547" spans="19:39" x14ac:dyDescent="0.25">
      <c r="S547" s="189" t="e">
        <f t="shared" si="144"/>
        <v>#N/A</v>
      </c>
      <c r="T547" s="185" t="e">
        <f t="shared" si="145"/>
        <v>#N/A</v>
      </c>
      <c r="U547" s="185" t="e">
        <f t="shared" si="146"/>
        <v>#N/A</v>
      </c>
      <c r="V547" s="189" t="e">
        <f t="shared" si="147"/>
        <v>#N/A</v>
      </c>
      <c r="W547" s="185" t="e">
        <f t="shared" si="148"/>
        <v>#N/A</v>
      </c>
      <c r="X547" s="16" t="e">
        <f t="shared" si="149"/>
        <v>#N/A</v>
      </c>
      <c r="Y547" s="189" t="e">
        <f t="shared" si="150"/>
        <v>#N/A</v>
      </c>
      <c r="AA547" s="59"/>
      <c r="AB547" s="189" t="e">
        <f t="shared" si="151"/>
        <v>#N/A</v>
      </c>
      <c r="AD547" s="185" t="e">
        <f t="shared" si="152"/>
        <v>#N/A</v>
      </c>
      <c r="AE547" s="16" t="e">
        <f t="shared" si="153"/>
        <v>#N/A</v>
      </c>
      <c r="AF547" s="16" t="e">
        <f t="shared" si="154"/>
        <v>#N/A</v>
      </c>
      <c r="AG547" s="16" t="e">
        <f t="shared" si="155"/>
        <v>#N/A</v>
      </c>
      <c r="AH547" s="175" t="e">
        <f t="shared" si="156"/>
        <v>#N/A</v>
      </c>
      <c r="AI547" s="175" t="e">
        <f t="shared" si="160"/>
        <v>#N/A</v>
      </c>
      <c r="AJ547" s="175" t="e">
        <f t="shared" si="158"/>
        <v>#N/A</v>
      </c>
      <c r="AK547" s="175" t="e">
        <f t="shared" si="157"/>
        <v>#N/A</v>
      </c>
      <c r="AL547" s="175" t="e">
        <f t="shared" si="161"/>
        <v>#N/A</v>
      </c>
      <c r="AM547" s="175" t="e">
        <f t="shared" si="159"/>
        <v>#N/A</v>
      </c>
    </row>
    <row r="548" spans="19:39" x14ac:dyDescent="0.25">
      <c r="S548" s="189" t="e">
        <f t="shared" si="144"/>
        <v>#N/A</v>
      </c>
      <c r="T548" s="185" t="e">
        <f t="shared" si="145"/>
        <v>#N/A</v>
      </c>
      <c r="U548" s="185" t="e">
        <f t="shared" si="146"/>
        <v>#N/A</v>
      </c>
      <c r="V548" s="189" t="e">
        <f t="shared" si="147"/>
        <v>#N/A</v>
      </c>
      <c r="W548" s="185" t="e">
        <f t="shared" si="148"/>
        <v>#N/A</v>
      </c>
      <c r="X548" s="16" t="e">
        <f t="shared" si="149"/>
        <v>#N/A</v>
      </c>
      <c r="Y548" s="189" t="e">
        <f t="shared" si="150"/>
        <v>#N/A</v>
      </c>
      <c r="AA548" s="59"/>
      <c r="AB548" s="189" t="e">
        <f t="shared" si="151"/>
        <v>#N/A</v>
      </c>
      <c r="AD548" s="185" t="e">
        <f t="shared" si="152"/>
        <v>#N/A</v>
      </c>
      <c r="AE548" s="16" t="e">
        <f t="shared" si="153"/>
        <v>#N/A</v>
      </c>
      <c r="AF548" s="16" t="e">
        <f t="shared" si="154"/>
        <v>#N/A</v>
      </c>
      <c r="AG548" s="16" t="e">
        <f t="shared" si="155"/>
        <v>#N/A</v>
      </c>
      <c r="AH548" s="175" t="e">
        <f t="shared" si="156"/>
        <v>#N/A</v>
      </c>
      <c r="AI548" s="175" t="e">
        <f t="shared" si="160"/>
        <v>#N/A</v>
      </c>
      <c r="AJ548" s="175" t="e">
        <f t="shared" si="158"/>
        <v>#N/A</v>
      </c>
      <c r="AK548" s="175" t="e">
        <f t="shared" si="157"/>
        <v>#N/A</v>
      </c>
      <c r="AL548" s="175" t="e">
        <f t="shared" si="161"/>
        <v>#N/A</v>
      </c>
      <c r="AM548" s="175" t="e">
        <f t="shared" si="159"/>
        <v>#N/A</v>
      </c>
    </row>
    <row r="549" spans="19:39" x14ac:dyDescent="0.25">
      <c r="S549" s="189" t="e">
        <f t="shared" si="144"/>
        <v>#N/A</v>
      </c>
      <c r="T549" s="185" t="e">
        <f t="shared" si="145"/>
        <v>#N/A</v>
      </c>
      <c r="U549" s="185" t="e">
        <f t="shared" si="146"/>
        <v>#N/A</v>
      </c>
      <c r="V549" s="189" t="e">
        <f t="shared" si="147"/>
        <v>#N/A</v>
      </c>
      <c r="W549" s="185" t="e">
        <f t="shared" si="148"/>
        <v>#N/A</v>
      </c>
      <c r="X549" s="16" t="e">
        <f t="shared" si="149"/>
        <v>#N/A</v>
      </c>
      <c r="Y549" s="189" t="e">
        <f t="shared" si="150"/>
        <v>#N/A</v>
      </c>
      <c r="AA549" s="59"/>
      <c r="AB549" s="189" t="e">
        <f t="shared" si="151"/>
        <v>#N/A</v>
      </c>
      <c r="AD549" s="185" t="e">
        <f t="shared" si="152"/>
        <v>#N/A</v>
      </c>
      <c r="AE549" s="16" t="e">
        <f t="shared" si="153"/>
        <v>#N/A</v>
      </c>
      <c r="AF549" s="16" t="e">
        <f t="shared" si="154"/>
        <v>#N/A</v>
      </c>
      <c r="AG549" s="16" t="e">
        <f t="shared" si="155"/>
        <v>#N/A</v>
      </c>
      <c r="AH549" s="175" t="e">
        <f t="shared" si="156"/>
        <v>#N/A</v>
      </c>
      <c r="AI549" s="175" t="e">
        <f t="shared" si="160"/>
        <v>#N/A</v>
      </c>
      <c r="AJ549" s="175" t="e">
        <f t="shared" si="158"/>
        <v>#N/A</v>
      </c>
      <c r="AK549" s="175" t="e">
        <f t="shared" si="157"/>
        <v>#N/A</v>
      </c>
      <c r="AL549" s="175" t="e">
        <f t="shared" si="161"/>
        <v>#N/A</v>
      </c>
      <c r="AM549" s="175" t="e">
        <f t="shared" si="159"/>
        <v>#N/A</v>
      </c>
    </row>
    <row r="550" spans="19:39" x14ac:dyDescent="0.25">
      <c r="S550" s="189" t="e">
        <f t="shared" si="144"/>
        <v>#N/A</v>
      </c>
      <c r="T550" s="185" t="e">
        <f t="shared" si="145"/>
        <v>#N/A</v>
      </c>
      <c r="U550" s="185" t="e">
        <f t="shared" si="146"/>
        <v>#N/A</v>
      </c>
      <c r="V550" s="189" t="e">
        <f t="shared" si="147"/>
        <v>#N/A</v>
      </c>
      <c r="W550" s="185" t="e">
        <f t="shared" si="148"/>
        <v>#N/A</v>
      </c>
      <c r="X550" s="16" t="e">
        <f t="shared" si="149"/>
        <v>#N/A</v>
      </c>
      <c r="Y550" s="189" t="e">
        <f t="shared" si="150"/>
        <v>#N/A</v>
      </c>
      <c r="AA550" s="59"/>
      <c r="AB550" s="189" t="e">
        <f t="shared" si="151"/>
        <v>#N/A</v>
      </c>
      <c r="AD550" s="185" t="e">
        <f t="shared" si="152"/>
        <v>#N/A</v>
      </c>
      <c r="AE550" s="16" t="e">
        <f t="shared" si="153"/>
        <v>#N/A</v>
      </c>
      <c r="AF550" s="16" t="e">
        <f t="shared" si="154"/>
        <v>#N/A</v>
      </c>
      <c r="AG550" s="16" t="e">
        <f t="shared" si="155"/>
        <v>#N/A</v>
      </c>
      <c r="AH550" s="175" t="e">
        <f t="shared" si="156"/>
        <v>#N/A</v>
      </c>
      <c r="AI550" s="175" t="e">
        <f t="shared" si="160"/>
        <v>#N/A</v>
      </c>
      <c r="AJ550" s="175" t="e">
        <f t="shared" si="158"/>
        <v>#N/A</v>
      </c>
      <c r="AK550" s="175" t="e">
        <f t="shared" si="157"/>
        <v>#N/A</v>
      </c>
      <c r="AL550" s="175" t="e">
        <f t="shared" si="161"/>
        <v>#N/A</v>
      </c>
      <c r="AM550" s="175" t="e">
        <f t="shared" si="159"/>
        <v>#N/A</v>
      </c>
    </row>
    <row r="551" spans="19:39" x14ac:dyDescent="0.25">
      <c r="S551" s="189" t="e">
        <f t="shared" si="144"/>
        <v>#N/A</v>
      </c>
      <c r="T551" s="185" t="e">
        <f t="shared" si="145"/>
        <v>#N/A</v>
      </c>
      <c r="U551" s="185" t="e">
        <f t="shared" si="146"/>
        <v>#N/A</v>
      </c>
      <c r="V551" s="189" t="e">
        <f t="shared" si="147"/>
        <v>#N/A</v>
      </c>
      <c r="W551" s="185" t="e">
        <f t="shared" si="148"/>
        <v>#N/A</v>
      </c>
      <c r="X551" s="16" t="e">
        <f t="shared" si="149"/>
        <v>#N/A</v>
      </c>
      <c r="Y551" s="189" t="e">
        <f t="shared" si="150"/>
        <v>#N/A</v>
      </c>
      <c r="AA551" s="59"/>
      <c r="AB551" s="189" t="e">
        <f t="shared" si="151"/>
        <v>#N/A</v>
      </c>
      <c r="AD551" s="185" t="e">
        <f t="shared" si="152"/>
        <v>#N/A</v>
      </c>
      <c r="AE551" s="16" t="e">
        <f t="shared" si="153"/>
        <v>#N/A</v>
      </c>
      <c r="AF551" s="16" t="e">
        <f t="shared" si="154"/>
        <v>#N/A</v>
      </c>
      <c r="AG551" s="16" t="e">
        <f t="shared" si="155"/>
        <v>#N/A</v>
      </c>
      <c r="AH551" s="175" t="e">
        <f t="shared" si="156"/>
        <v>#N/A</v>
      </c>
      <c r="AI551" s="175" t="e">
        <f t="shared" si="160"/>
        <v>#N/A</v>
      </c>
      <c r="AJ551" s="175" t="e">
        <f t="shared" si="158"/>
        <v>#N/A</v>
      </c>
      <c r="AK551" s="175" t="e">
        <f t="shared" si="157"/>
        <v>#N/A</v>
      </c>
      <c r="AL551" s="175" t="e">
        <f t="shared" si="161"/>
        <v>#N/A</v>
      </c>
      <c r="AM551" s="175" t="e">
        <f t="shared" si="159"/>
        <v>#N/A</v>
      </c>
    </row>
    <row r="552" spans="19:39" x14ac:dyDescent="0.25">
      <c r="S552" s="189" t="e">
        <f t="shared" si="144"/>
        <v>#N/A</v>
      </c>
      <c r="T552" s="185" t="e">
        <f t="shared" si="145"/>
        <v>#N/A</v>
      </c>
      <c r="U552" s="185" t="e">
        <f t="shared" si="146"/>
        <v>#N/A</v>
      </c>
      <c r="V552" s="189" t="e">
        <f t="shared" si="147"/>
        <v>#N/A</v>
      </c>
      <c r="W552" s="185" t="e">
        <f t="shared" si="148"/>
        <v>#N/A</v>
      </c>
      <c r="X552" s="16" t="e">
        <f t="shared" si="149"/>
        <v>#N/A</v>
      </c>
      <c r="Y552" s="189" t="e">
        <f t="shared" si="150"/>
        <v>#N/A</v>
      </c>
      <c r="AA552" s="59"/>
      <c r="AB552" s="189" t="e">
        <f t="shared" si="151"/>
        <v>#N/A</v>
      </c>
      <c r="AD552" s="185" t="e">
        <f t="shared" si="152"/>
        <v>#N/A</v>
      </c>
      <c r="AE552" s="16" t="e">
        <f t="shared" si="153"/>
        <v>#N/A</v>
      </c>
      <c r="AF552" s="16" t="e">
        <f t="shared" si="154"/>
        <v>#N/A</v>
      </c>
      <c r="AG552" s="16" t="e">
        <f t="shared" si="155"/>
        <v>#N/A</v>
      </c>
      <c r="AH552" s="175" t="e">
        <f t="shared" si="156"/>
        <v>#N/A</v>
      </c>
      <c r="AI552" s="175" t="e">
        <f t="shared" si="160"/>
        <v>#N/A</v>
      </c>
      <c r="AJ552" s="175" t="e">
        <f t="shared" si="158"/>
        <v>#N/A</v>
      </c>
      <c r="AK552" s="175" t="e">
        <f t="shared" si="157"/>
        <v>#N/A</v>
      </c>
      <c r="AL552" s="175" t="e">
        <f t="shared" si="161"/>
        <v>#N/A</v>
      </c>
      <c r="AM552" s="175" t="e">
        <f t="shared" si="159"/>
        <v>#N/A</v>
      </c>
    </row>
    <row r="553" spans="19:39" x14ac:dyDescent="0.25">
      <c r="S553" s="189" t="e">
        <f t="shared" si="144"/>
        <v>#N/A</v>
      </c>
      <c r="T553" s="185" t="e">
        <f t="shared" si="145"/>
        <v>#N/A</v>
      </c>
      <c r="U553" s="185" t="e">
        <f t="shared" si="146"/>
        <v>#N/A</v>
      </c>
      <c r="V553" s="189" t="e">
        <f t="shared" si="147"/>
        <v>#N/A</v>
      </c>
      <c r="W553" s="185" t="e">
        <f t="shared" si="148"/>
        <v>#N/A</v>
      </c>
      <c r="X553" s="16" t="e">
        <f t="shared" si="149"/>
        <v>#N/A</v>
      </c>
      <c r="Y553" s="189" t="e">
        <f t="shared" si="150"/>
        <v>#N/A</v>
      </c>
      <c r="AA553" s="59"/>
      <c r="AB553" s="189" t="e">
        <f t="shared" si="151"/>
        <v>#N/A</v>
      </c>
      <c r="AD553" s="185" t="e">
        <f t="shared" si="152"/>
        <v>#N/A</v>
      </c>
      <c r="AE553" s="16" t="e">
        <f t="shared" si="153"/>
        <v>#N/A</v>
      </c>
      <c r="AF553" s="16" t="e">
        <f t="shared" si="154"/>
        <v>#N/A</v>
      </c>
      <c r="AG553" s="16" t="e">
        <f t="shared" si="155"/>
        <v>#N/A</v>
      </c>
      <c r="AH553" s="175" t="e">
        <f t="shared" si="156"/>
        <v>#N/A</v>
      </c>
      <c r="AI553" s="175" t="e">
        <f t="shared" si="160"/>
        <v>#N/A</v>
      </c>
      <c r="AJ553" s="175" t="e">
        <f t="shared" si="158"/>
        <v>#N/A</v>
      </c>
      <c r="AK553" s="175" t="e">
        <f t="shared" si="157"/>
        <v>#N/A</v>
      </c>
      <c r="AL553" s="175" t="e">
        <f t="shared" si="161"/>
        <v>#N/A</v>
      </c>
      <c r="AM553" s="175" t="e">
        <f t="shared" si="159"/>
        <v>#N/A</v>
      </c>
    </row>
    <row r="554" spans="19:39" x14ac:dyDescent="0.25">
      <c r="S554" s="189" t="e">
        <f t="shared" si="144"/>
        <v>#N/A</v>
      </c>
      <c r="T554" s="185" t="e">
        <f t="shared" si="145"/>
        <v>#N/A</v>
      </c>
      <c r="U554" s="185" t="e">
        <f t="shared" si="146"/>
        <v>#N/A</v>
      </c>
      <c r="V554" s="189" t="e">
        <f t="shared" si="147"/>
        <v>#N/A</v>
      </c>
      <c r="W554" s="185" t="e">
        <f t="shared" si="148"/>
        <v>#N/A</v>
      </c>
      <c r="X554" s="16" t="e">
        <f t="shared" si="149"/>
        <v>#N/A</v>
      </c>
      <c r="Y554" s="189" t="e">
        <f t="shared" si="150"/>
        <v>#N/A</v>
      </c>
      <c r="AA554" s="59"/>
      <c r="AB554" s="189" t="e">
        <f t="shared" si="151"/>
        <v>#N/A</v>
      </c>
      <c r="AD554" s="185" t="e">
        <f t="shared" si="152"/>
        <v>#N/A</v>
      </c>
      <c r="AE554" s="16" t="e">
        <f t="shared" si="153"/>
        <v>#N/A</v>
      </c>
      <c r="AF554" s="16" t="e">
        <f t="shared" si="154"/>
        <v>#N/A</v>
      </c>
      <c r="AG554" s="16" t="e">
        <f t="shared" si="155"/>
        <v>#N/A</v>
      </c>
      <c r="AH554" s="175" t="e">
        <f t="shared" si="156"/>
        <v>#N/A</v>
      </c>
      <c r="AI554" s="175" t="e">
        <f t="shared" si="160"/>
        <v>#N/A</v>
      </c>
      <c r="AJ554" s="175" t="e">
        <f t="shared" si="158"/>
        <v>#N/A</v>
      </c>
      <c r="AK554" s="175" t="e">
        <f t="shared" si="157"/>
        <v>#N/A</v>
      </c>
      <c r="AL554" s="175" t="e">
        <f t="shared" si="161"/>
        <v>#N/A</v>
      </c>
      <c r="AM554" s="175" t="e">
        <f t="shared" si="159"/>
        <v>#N/A</v>
      </c>
    </row>
    <row r="555" spans="19:39" x14ac:dyDescent="0.25">
      <c r="S555" s="189" t="e">
        <f t="shared" si="144"/>
        <v>#N/A</v>
      </c>
      <c r="T555" s="185" t="e">
        <f t="shared" si="145"/>
        <v>#N/A</v>
      </c>
      <c r="U555" s="185" t="e">
        <f t="shared" si="146"/>
        <v>#N/A</v>
      </c>
      <c r="V555" s="189" t="e">
        <f t="shared" si="147"/>
        <v>#N/A</v>
      </c>
      <c r="W555" s="185" t="e">
        <f t="shared" si="148"/>
        <v>#N/A</v>
      </c>
      <c r="X555" s="16" t="e">
        <f t="shared" si="149"/>
        <v>#N/A</v>
      </c>
      <c r="Y555" s="189" t="e">
        <f t="shared" si="150"/>
        <v>#N/A</v>
      </c>
      <c r="AA555" s="59"/>
      <c r="AB555" s="189" t="e">
        <f t="shared" si="151"/>
        <v>#N/A</v>
      </c>
      <c r="AD555" s="185" t="e">
        <f t="shared" si="152"/>
        <v>#N/A</v>
      </c>
      <c r="AE555" s="16" t="e">
        <f t="shared" si="153"/>
        <v>#N/A</v>
      </c>
      <c r="AF555" s="16" t="e">
        <f t="shared" si="154"/>
        <v>#N/A</v>
      </c>
      <c r="AG555" s="16" t="e">
        <f t="shared" si="155"/>
        <v>#N/A</v>
      </c>
      <c r="AH555" s="175" t="e">
        <f t="shared" si="156"/>
        <v>#N/A</v>
      </c>
      <c r="AI555" s="175" t="e">
        <f t="shared" si="160"/>
        <v>#N/A</v>
      </c>
      <c r="AJ555" s="175" t="e">
        <f t="shared" si="158"/>
        <v>#N/A</v>
      </c>
      <c r="AK555" s="175" t="e">
        <f t="shared" si="157"/>
        <v>#N/A</v>
      </c>
      <c r="AL555" s="175" t="e">
        <f t="shared" si="161"/>
        <v>#N/A</v>
      </c>
      <c r="AM555" s="175" t="e">
        <f t="shared" si="159"/>
        <v>#N/A</v>
      </c>
    </row>
    <row r="556" spans="19:39" x14ac:dyDescent="0.25">
      <c r="S556" s="189" t="e">
        <f t="shared" si="144"/>
        <v>#N/A</v>
      </c>
      <c r="T556" s="185" t="e">
        <f t="shared" si="145"/>
        <v>#N/A</v>
      </c>
      <c r="U556" s="185" t="e">
        <f t="shared" si="146"/>
        <v>#N/A</v>
      </c>
      <c r="V556" s="189" t="e">
        <f t="shared" si="147"/>
        <v>#N/A</v>
      </c>
      <c r="W556" s="185" t="e">
        <f t="shared" si="148"/>
        <v>#N/A</v>
      </c>
      <c r="X556" s="16" t="e">
        <f t="shared" si="149"/>
        <v>#N/A</v>
      </c>
      <c r="Y556" s="189" t="e">
        <f t="shared" si="150"/>
        <v>#N/A</v>
      </c>
      <c r="AA556" s="59"/>
      <c r="AB556" s="189" t="e">
        <f t="shared" si="151"/>
        <v>#N/A</v>
      </c>
      <c r="AD556" s="185" t="e">
        <f t="shared" si="152"/>
        <v>#N/A</v>
      </c>
      <c r="AE556" s="16" t="e">
        <f t="shared" si="153"/>
        <v>#N/A</v>
      </c>
      <c r="AF556" s="16" t="e">
        <f t="shared" si="154"/>
        <v>#N/A</v>
      </c>
      <c r="AG556" s="16" t="e">
        <f t="shared" si="155"/>
        <v>#N/A</v>
      </c>
      <c r="AH556" s="175" t="e">
        <f t="shared" si="156"/>
        <v>#N/A</v>
      </c>
      <c r="AI556" s="175" t="e">
        <f t="shared" si="160"/>
        <v>#N/A</v>
      </c>
      <c r="AJ556" s="175" t="e">
        <f t="shared" si="158"/>
        <v>#N/A</v>
      </c>
      <c r="AK556" s="175" t="e">
        <f t="shared" si="157"/>
        <v>#N/A</v>
      </c>
      <c r="AL556" s="175" t="e">
        <f t="shared" si="161"/>
        <v>#N/A</v>
      </c>
      <c r="AM556" s="175" t="e">
        <f t="shared" si="159"/>
        <v>#N/A</v>
      </c>
    </row>
    <row r="557" spans="19:39" x14ac:dyDescent="0.25">
      <c r="S557" s="189" t="e">
        <f t="shared" si="144"/>
        <v>#N/A</v>
      </c>
      <c r="T557" s="185" t="e">
        <f t="shared" si="145"/>
        <v>#N/A</v>
      </c>
      <c r="U557" s="185" t="e">
        <f t="shared" si="146"/>
        <v>#N/A</v>
      </c>
      <c r="V557" s="189" t="e">
        <f t="shared" si="147"/>
        <v>#N/A</v>
      </c>
      <c r="W557" s="185" t="e">
        <f t="shared" si="148"/>
        <v>#N/A</v>
      </c>
      <c r="X557" s="16" t="e">
        <f t="shared" si="149"/>
        <v>#N/A</v>
      </c>
      <c r="Y557" s="189" t="e">
        <f t="shared" si="150"/>
        <v>#N/A</v>
      </c>
      <c r="AA557" s="59"/>
      <c r="AB557" s="189" t="e">
        <f t="shared" si="151"/>
        <v>#N/A</v>
      </c>
      <c r="AD557" s="185" t="e">
        <f t="shared" si="152"/>
        <v>#N/A</v>
      </c>
      <c r="AE557" s="16" t="e">
        <f t="shared" si="153"/>
        <v>#N/A</v>
      </c>
      <c r="AF557" s="16" t="e">
        <f t="shared" si="154"/>
        <v>#N/A</v>
      </c>
      <c r="AG557" s="16" t="e">
        <f t="shared" si="155"/>
        <v>#N/A</v>
      </c>
      <c r="AH557" s="175" t="e">
        <f t="shared" si="156"/>
        <v>#N/A</v>
      </c>
      <c r="AI557" s="175" t="e">
        <f t="shared" si="160"/>
        <v>#N/A</v>
      </c>
      <c r="AJ557" s="175" t="e">
        <f t="shared" si="158"/>
        <v>#N/A</v>
      </c>
      <c r="AK557" s="175" t="e">
        <f t="shared" si="157"/>
        <v>#N/A</v>
      </c>
      <c r="AL557" s="175" t="e">
        <f t="shared" si="161"/>
        <v>#N/A</v>
      </c>
      <c r="AM557" s="175" t="e">
        <f t="shared" si="159"/>
        <v>#N/A</v>
      </c>
    </row>
    <row r="558" spans="19:39" x14ac:dyDescent="0.25">
      <c r="S558" s="189" t="e">
        <f t="shared" si="144"/>
        <v>#N/A</v>
      </c>
      <c r="T558" s="185" t="e">
        <f t="shared" si="145"/>
        <v>#N/A</v>
      </c>
      <c r="U558" s="185" t="e">
        <f t="shared" si="146"/>
        <v>#N/A</v>
      </c>
      <c r="V558" s="189" t="e">
        <f t="shared" si="147"/>
        <v>#N/A</v>
      </c>
      <c r="W558" s="185" t="e">
        <f t="shared" si="148"/>
        <v>#N/A</v>
      </c>
      <c r="X558" s="16" t="e">
        <f t="shared" si="149"/>
        <v>#N/A</v>
      </c>
      <c r="Y558" s="189" t="e">
        <f t="shared" si="150"/>
        <v>#N/A</v>
      </c>
      <c r="AA558" s="59"/>
      <c r="AB558" s="189" t="e">
        <f t="shared" si="151"/>
        <v>#N/A</v>
      </c>
      <c r="AD558" s="185" t="e">
        <f t="shared" si="152"/>
        <v>#N/A</v>
      </c>
      <c r="AE558" s="16" t="e">
        <f t="shared" si="153"/>
        <v>#N/A</v>
      </c>
      <c r="AF558" s="16" t="e">
        <f t="shared" si="154"/>
        <v>#N/A</v>
      </c>
      <c r="AG558" s="16" t="e">
        <f t="shared" si="155"/>
        <v>#N/A</v>
      </c>
      <c r="AH558" s="175" t="e">
        <f t="shared" si="156"/>
        <v>#N/A</v>
      </c>
      <c r="AI558" s="175" t="e">
        <f t="shared" si="160"/>
        <v>#N/A</v>
      </c>
      <c r="AJ558" s="175" t="e">
        <f t="shared" si="158"/>
        <v>#N/A</v>
      </c>
      <c r="AK558" s="175" t="e">
        <f t="shared" si="157"/>
        <v>#N/A</v>
      </c>
      <c r="AL558" s="175" t="e">
        <f t="shared" si="161"/>
        <v>#N/A</v>
      </c>
      <c r="AM558" s="175" t="e">
        <f t="shared" si="159"/>
        <v>#N/A</v>
      </c>
    </row>
    <row r="559" spans="19:39" x14ac:dyDescent="0.25">
      <c r="S559" s="189" t="e">
        <f t="shared" si="144"/>
        <v>#N/A</v>
      </c>
      <c r="T559" s="185" t="e">
        <f t="shared" si="145"/>
        <v>#N/A</v>
      </c>
      <c r="U559" s="185" t="e">
        <f t="shared" si="146"/>
        <v>#N/A</v>
      </c>
      <c r="V559" s="189" t="e">
        <f t="shared" si="147"/>
        <v>#N/A</v>
      </c>
      <c r="W559" s="185" t="e">
        <f t="shared" si="148"/>
        <v>#N/A</v>
      </c>
      <c r="X559" s="16" t="e">
        <f t="shared" si="149"/>
        <v>#N/A</v>
      </c>
      <c r="Y559" s="189" t="e">
        <f t="shared" si="150"/>
        <v>#N/A</v>
      </c>
      <c r="AA559" s="59"/>
      <c r="AB559" s="189" t="e">
        <f t="shared" si="151"/>
        <v>#N/A</v>
      </c>
      <c r="AD559" s="185" t="e">
        <f t="shared" si="152"/>
        <v>#N/A</v>
      </c>
      <c r="AE559" s="16" t="e">
        <f t="shared" si="153"/>
        <v>#N/A</v>
      </c>
      <c r="AF559" s="16" t="e">
        <f t="shared" si="154"/>
        <v>#N/A</v>
      </c>
      <c r="AG559" s="16" t="e">
        <f t="shared" si="155"/>
        <v>#N/A</v>
      </c>
      <c r="AH559" s="175" t="e">
        <f t="shared" si="156"/>
        <v>#N/A</v>
      </c>
      <c r="AI559" s="175" t="e">
        <f t="shared" si="160"/>
        <v>#N/A</v>
      </c>
      <c r="AJ559" s="175" t="e">
        <f t="shared" si="158"/>
        <v>#N/A</v>
      </c>
      <c r="AK559" s="175" t="e">
        <f t="shared" si="157"/>
        <v>#N/A</v>
      </c>
      <c r="AL559" s="175" t="e">
        <f t="shared" si="161"/>
        <v>#N/A</v>
      </c>
      <c r="AM559" s="175" t="e">
        <f t="shared" si="159"/>
        <v>#N/A</v>
      </c>
    </row>
    <row r="560" spans="19:39" x14ac:dyDescent="0.25">
      <c r="S560" s="189" t="e">
        <f t="shared" si="144"/>
        <v>#N/A</v>
      </c>
      <c r="T560" s="185" t="e">
        <f t="shared" si="145"/>
        <v>#N/A</v>
      </c>
      <c r="U560" s="185" t="e">
        <f t="shared" si="146"/>
        <v>#N/A</v>
      </c>
      <c r="V560" s="189" t="e">
        <f t="shared" si="147"/>
        <v>#N/A</v>
      </c>
      <c r="W560" s="185" t="e">
        <f t="shared" si="148"/>
        <v>#N/A</v>
      </c>
      <c r="X560" s="16" t="e">
        <f t="shared" si="149"/>
        <v>#N/A</v>
      </c>
      <c r="Y560" s="189" t="e">
        <f t="shared" si="150"/>
        <v>#N/A</v>
      </c>
      <c r="AA560" s="59"/>
      <c r="AB560" s="189" t="e">
        <f t="shared" si="151"/>
        <v>#N/A</v>
      </c>
      <c r="AD560" s="185" t="e">
        <f t="shared" si="152"/>
        <v>#N/A</v>
      </c>
      <c r="AE560" s="16" t="e">
        <f t="shared" si="153"/>
        <v>#N/A</v>
      </c>
      <c r="AF560" s="16" t="e">
        <f t="shared" si="154"/>
        <v>#N/A</v>
      </c>
      <c r="AG560" s="16" t="e">
        <f t="shared" si="155"/>
        <v>#N/A</v>
      </c>
      <c r="AH560" s="175" t="e">
        <f t="shared" si="156"/>
        <v>#N/A</v>
      </c>
      <c r="AI560" s="175" t="e">
        <f t="shared" si="160"/>
        <v>#N/A</v>
      </c>
      <c r="AJ560" s="175" t="e">
        <f t="shared" si="158"/>
        <v>#N/A</v>
      </c>
      <c r="AK560" s="175" t="e">
        <f t="shared" si="157"/>
        <v>#N/A</v>
      </c>
      <c r="AL560" s="175" t="e">
        <f t="shared" si="161"/>
        <v>#N/A</v>
      </c>
      <c r="AM560" s="175" t="e">
        <f t="shared" si="159"/>
        <v>#N/A</v>
      </c>
    </row>
    <row r="561" spans="19:39" x14ac:dyDescent="0.25">
      <c r="S561" s="189" t="e">
        <f t="shared" si="144"/>
        <v>#N/A</v>
      </c>
      <c r="T561" s="185" t="e">
        <f t="shared" si="145"/>
        <v>#N/A</v>
      </c>
      <c r="U561" s="185" t="e">
        <f t="shared" si="146"/>
        <v>#N/A</v>
      </c>
      <c r="V561" s="189" t="e">
        <f t="shared" si="147"/>
        <v>#N/A</v>
      </c>
      <c r="W561" s="185" t="e">
        <f t="shared" si="148"/>
        <v>#N/A</v>
      </c>
      <c r="X561" s="16" t="e">
        <f t="shared" si="149"/>
        <v>#N/A</v>
      </c>
      <c r="Y561" s="189" t="e">
        <f t="shared" si="150"/>
        <v>#N/A</v>
      </c>
      <c r="AA561" s="59"/>
      <c r="AB561" s="189" t="e">
        <f t="shared" si="151"/>
        <v>#N/A</v>
      </c>
      <c r="AD561" s="185" t="e">
        <f t="shared" si="152"/>
        <v>#N/A</v>
      </c>
      <c r="AE561" s="16" t="e">
        <f t="shared" si="153"/>
        <v>#N/A</v>
      </c>
      <c r="AF561" s="16" t="e">
        <f t="shared" si="154"/>
        <v>#N/A</v>
      </c>
      <c r="AG561" s="16" t="e">
        <f t="shared" si="155"/>
        <v>#N/A</v>
      </c>
      <c r="AH561" s="175" t="e">
        <f t="shared" si="156"/>
        <v>#N/A</v>
      </c>
      <c r="AI561" s="175" t="e">
        <f t="shared" si="160"/>
        <v>#N/A</v>
      </c>
      <c r="AJ561" s="175" t="e">
        <f t="shared" si="158"/>
        <v>#N/A</v>
      </c>
      <c r="AK561" s="175" t="e">
        <f t="shared" si="157"/>
        <v>#N/A</v>
      </c>
      <c r="AL561" s="175" t="e">
        <f t="shared" si="161"/>
        <v>#N/A</v>
      </c>
      <c r="AM561" s="175" t="e">
        <f t="shared" si="159"/>
        <v>#N/A</v>
      </c>
    </row>
    <row r="562" spans="19:39" x14ac:dyDescent="0.25">
      <c r="S562" s="189" t="e">
        <f t="shared" si="144"/>
        <v>#N/A</v>
      </c>
      <c r="T562" s="185" t="e">
        <f t="shared" si="145"/>
        <v>#N/A</v>
      </c>
      <c r="U562" s="185" t="e">
        <f t="shared" si="146"/>
        <v>#N/A</v>
      </c>
      <c r="V562" s="189" t="e">
        <f t="shared" si="147"/>
        <v>#N/A</v>
      </c>
      <c r="W562" s="185" t="e">
        <f t="shared" si="148"/>
        <v>#N/A</v>
      </c>
      <c r="X562" s="16" t="e">
        <f t="shared" si="149"/>
        <v>#N/A</v>
      </c>
      <c r="Y562" s="189" t="e">
        <f t="shared" si="150"/>
        <v>#N/A</v>
      </c>
      <c r="AA562" s="59"/>
      <c r="AB562" s="189" t="e">
        <f t="shared" si="151"/>
        <v>#N/A</v>
      </c>
      <c r="AD562" s="185" t="e">
        <f t="shared" si="152"/>
        <v>#N/A</v>
      </c>
      <c r="AE562" s="16" t="e">
        <f t="shared" si="153"/>
        <v>#N/A</v>
      </c>
      <c r="AF562" s="16" t="e">
        <f t="shared" si="154"/>
        <v>#N/A</v>
      </c>
      <c r="AG562" s="16" t="e">
        <f t="shared" si="155"/>
        <v>#N/A</v>
      </c>
      <c r="AH562" s="175" t="e">
        <f t="shared" si="156"/>
        <v>#N/A</v>
      </c>
      <c r="AI562" s="175" t="e">
        <f t="shared" si="160"/>
        <v>#N/A</v>
      </c>
      <c r="AJ562" s="175" t="e">
        <f t="shared" si="158"/>
        <v>#N/A</v>
      </c>
      <c r="AK562" s="175" t="e">
        <f t="shared" si="157"/>
        <v>#N/A</v>
      </c>
      <c r="AL562" s="175" t="e">
        <f t="shared" si="161"/>
        <v>#N/A</v>
      </c>
      <c r="AM562" s="175" t="e">
        <f t="shared" si="159"/>
        <v>#N/A</v>
      </c>
    </row>
    <row r="563" spans="19:39" x14ac:dyDescent="0.25">
      <c r="S563" s="189" t="e">
        <f t="shared" si="144"/>
        <v>#N/A</v>
      </c>
      <c r="T563" s="185" t="e">
        <f t="shared" si="145"/>
        <v>#N/A</v>
      </c>
      <c r="U563" s="185" t="e">
        <f t="shared" si="146"/>
        <v>#N/A</v>
      </c>
      <c r="V563" s="189" t="e">
        <f t="shared" si="147"/>
        <v>#N/A</v>
      </c>
      <c r="W563" s="185" t="e">
        <f t="shared" si="148"/>
        <v>#N/A</v>
      </c>
      <c r="X563" s="16" t="e">
        <f t="shared" si="149"/>
        <v>#N/A</v>
      </c>
      <c r="Y563" s="189" t="e">
        <f t="shared" si="150"/>
        <v>#N/A</v>
      </c>
      <c r="AA563" s="59"/>
      <c r="AB563" s="189" t="e">
        <f t="shared" si="151"/>
        <v>#N/A</v>
      </c>
      <c r="AD563" s="185" t="e">
        <f t="shared" si="152"/>
        <v>#N/A</v>
      </c>
      <c r="AE563" s="16" t="e">
        <f t="shared" si="153"/>
        <v>#N/A</v>
      </c>
      <c r="AF563" s="16" t="e">
        <f t="shared" si="154"/>
        <v>#N/A</v>
      </c>
      <c r="AG563" s="16" t="e">
        <f t="shared" si="155"/>
        <v>#N/A</v>
      </c>
      <c r="AH563" s="175" t="e">
        <f t="shared" si="156"/>
        <v>#N/A</v>
      </c>
      <c r="AI563" s="175" t="e">
        <f t="shared" si="160"/>
        <v>#N/A</v>
      </c>
      <c r="AJ563" s="175" t="e">
        <f t="shared" si="158"/>
        <v>#N/A</v>
      </c>
      <c r="AK563" s="175" t="e">
        <f t="shared" si="157"/>
        <v>#N/A</v>
      </c>
      <c r="AL563" s="175" t="e">
        <f t="shared" si="161"/>
        <v>#N/A</v>
      </c>
      <c r="AM563" s="175" t="e">
        <f t="shared" si="159"/>
        <v>#N/A</v>
      </c>
    </row>
    <row r="564" spans="19:39" x14ac:dyDescent="0.25">
      <c r="S564" s="189" t="e">
        <f t="shared" si="144"/>
        <v>#N/A</v>
      </c>
      <c r="T564" s="185" t="e">
        <f t="shared" si="145"/>
        <v>#N/A</v>
      </c>
      <c r="U564" s="185" t="e">
        <f t="shared" si="146"/>
        <v>#N/A</v>
      </c>
      <c r="V564" s="189" t="e">
        <f t="shared" si="147"/>
        <v>#N/A</v>
      </c>
      <c r="W564" s="185" t="e">
        <f t="shared" si="148"/>
        <v>#N/A</v>
      </c>
      <c r="X564" s="16" t="e">
        <f t="shared" si="149"/>
        <v>#N/A</v>
      </c>
      <c r="Y564" s="189" t="e">
        <f t="shared" si="150"/>
        <v>#N/A</v>
      </c>
      <c r="AA564" s="59"/>
      <c r="AB564" s="189" t="e">
        <f t="shared" si="151"/>
        <v>#N/A</v>
      </c>
      <c r="AD564" s="185" t="e">
        <f t="shared" si="152"/>
        <v>#N/A</v>
      </c>
      <c r="AE564" s="16" t="e">
        <f t="shared" si="153"/>
        <v>#N/A</v>
      </c>
      <c r="AF564" s="16" t="e">
        <f t="shared" si="154"/>
        <v>#N/A</v>
      </c>
      <c r="AG564" s="16" t="e">
        <f t="shared" si="155"/>
        <v>#N/A</v>
      </c>
      <c r="AH564" s="175" t="e">
        <f t="shared" si="156"/>
        <v>#N/A</v>
      </c>
      <c r="AI564" s="175" t="e">
        <f t="shared" si="160"/>
        <v>#N/A</v>
      </c>
      <c r="AJ564" s="175" t="e">
        <f t="shared" si="158"/>
        <v>#N/A</v>
      </c>
      <c r="AK564" s="175" t="e">
        <f t="shared" si="157"/>
        <v>#N/A</v>
      </c>
      <c r="AL564" s="175" t="e">
        <f t="shared" si="161"/>
        <v>#N/A</v>
      </c>
      <c r="AM564" s="175" t="e">
        <f t="shared" si="159"/>
        <v>#N/A</v>
      </c>
    </row>
    <row r="565" spans="19:39" x14ac:dyDescent="0.25">
      <c r="S565" s="189" t="e">
        <f t="shared" si="144"/>
        <v>#N/A</v>
      </c>
      <c r="T565" s="185" t="e">
        <f t="shared" si="145"/>
        <v>#N/A</v>
      </c>
      <c r="U565" s="185" t="e">
        <f t="shared" si="146"/>
        <v>#N/A</v>
      </c>
      <c r="V565" s="189" t="e">
        <f t="shared" si="147"/>
        <v>#N/A</v>
      </c>
      <c r="W565" s="185" t="e">
        <f t="shared" si="148"/>
        <v>#N/A</v>
      </c>
      <c r="X565" s="16" t="e">
        <f t="shared" si="149"/>
        <v>#N/A</v>
      </c>
      <c r="Y565" s="189" t="e">
        <f t="shared" si="150"/>
        <v>#N/A</v>
      </c>
      <c r="AA565" s="59"/>
      <c r="AB565" s="189" t="e">
        <f t="shared" si="151"/>
        <v>#N/A</v>
      </c>
      <c r="AD565" s="185" t="e">
        <f t="shared" si="152"/>
        <v>#N/A</v>
      </c>
      <c r="AE565" s="16" t="e">
        <f t="shared" si="153"/>
        <v>#N/A</v>
      </c>
      <c r="AF565" s="16" t="e">
        <f t="shared" si="154"/>
        <v>#N/A</v>
      </c>
      <c r="AG565" s="16" t="e">
        <f t="shared" si="155"/>
        <v>#N/A</v>
      </c>
      <c r="AH565" s="175" t="e">
        <f t="shared" si="156"/>
        <v>#N/A</v>
      </c>
      <c r="AI565" s="175" t="e">
        <f t="shared" si="160"/>
        <v>#N/A</v>
      </c>
      <c r="AJ565" s="175" t="e">
        <f t="shared" si="158"/>
        <v>#N/A</v>
      </c>
      <c r="AK565" s="175" t="e">
        <f t="shared" si="157"/>
        <v>#N/A</v>
      </c>
      <c r="AL565" s="175" t="e">
        <f t="shared" si="161"/>
        <v>#N/A</v>
      </c>
      <c r="AM565" s="175" t="e">
        <f t="shared" si="159"/>
        <v>#N/A</v>
      </c>
    </row>
    <row r="566" spans="19:39" x14ac:dyDescent="0.25">
      <c r="S566" s="189" t="e">
        <f t="shared" si="144"/>
        <v>#N/A</v>
      </c>
      <c r="T566" s="185" t="e">
        <f t="shared" si="145"/>
        <v>#N/A</v>
      </c>
      <c r="U566" s="185" t="e">
        <f t="shared" si="146"/>
        <v>#N/A</v>
      </c>
      <c r="V566" s="189" t="e">
        <f t="shared" si="147"/>
        <v>#N/A</v>
      </c>
      <c r="W566" s="185" t="e">
        <f t="shared" si="148"/>
        <v>#N/A</v>
      </c>
      <c r="X566" s="16" t="e">
        <f t="shared" si="149"/>
        <v>#N/A</v>
      </c>
      <c r="Y566" s="189" t="e">
        <f t="shared" si="150"/>
        <v>#N/A</v>
      </c>
      <c r="AA566" s="59"/>
      <c r="AB566" s="189" t="e">
        <f t="shared" si="151"/>
        <v>#N/A</v>
      </c>
      <c r="AD566" s="185" t="e">
        <f t="shared" si="152"/>
        <v>#N/A</v>
      </c>
      <c r="AE566" s="16" t="e">
        <f t="shared" si="153"/>
        <v>#N/A</v>
      </c>
      <c r="AF566" s="16" t="e">
        <f t="shared" si="154"/>
        <v>#N/A</v>
      </c>
      <c r="AG566" s="16" t="e">
        <f t="shared" si="155"/>
        <v>#N/A</v>
      </c>
      <c r="AH566" s="175" t="e">
        <f t="shared" si="156"/>
        <v>#N/A</v>
      </c>
      <c r="AI566" s="175" t="e">
        <f t="shared" si="160"/>
        <v>#N/A</v>
      </c>
      <c r="AJ566" s="175" t="e">
        <f t="shared" si="158"/>
        <v>#N/A</v>
      </c>
      <c r="AK566" s="175" t="e">
        <f t="shared" si="157"/>
        <v>#N/A</v>
      </c>
      <c r="AL566" s="175" t="e">
        <f t="shared" si="161"/>
        <v>#N/A</v>
      </c>
      <c r="AM566" s="175" t="e">
        <f t="shared" si="159"/>
        <v>#N/A</v>
      </c>
    </row>
    <row r="567" spans="19:39" x14ac:dyDescent="0.25">
      <c r="S567" s="189" t="e">
        <f t="shared" si="144"/>
        <v>#N/A</v>
      </c>
      <c r="T567" s="185" t="e">
        <f t="shared" si="145"/>
        <v>#N/A</v>
      </c>
      <c r="U567" s="185" t="e">
        <f t="shared" si="146"/>
        <v>#N/A</v>
      </c>
      <c r="V567" s="189" t="e">
        <f t="shared" si="147"/>
        <v>#N/A</v>
      </c>
      <c r="W567" s="185" t="e">
        <f t="shared" si="148"/>
        <v>#N/A</v>
      </c>
      <c r="X567" s="16" t="e">
        <f t="shared" si="149"/>
        <v>#N/A</v>
      </c>
      <c r="Y567" s="189" t="e">
        <f t="shared" si="150"/>
        <v>#N/A</v>
      </c>
      <c r="AA567" s="59"/>
      <c r="AB567" s="189" t="e">
        <f t="shared" si="151"/>
        <v>#N/A</v>
      </c>
      <c r="AD567" s="185" t="e">
        <f t="shared" si="152"/>
        <v>#N/A</v>
      </c>
      <c r="AE567" s="16" t="e">
        <f t="shared" si="153"/>
        <v>#N/A</v>
      </c>
      <c r="AF567" s="16" t="e">
        <f t="shared" si="154"/>
        <v>#N/A</v>
      </c>
      <c r="AG567" s="16" t="e">
        <f t="shared" si="155"/>
        <v>#N/A</v>
      </c>
      <c r="AH567" s="175" t="e">
        <f t="shared" si="156"/>
        <v>#N/A</v>
      </c>
      <c r="AI567" s="175" t="e">
        <f t="shared" si="160"/>
        <v>#N/A</v>
      </c>
      <c r="AJ567" s="175" t="e">
        <f t="shared" si="158"/>
        <v>#N/A</v>
      </c>
      <c r="AK567" s="175" t="e">
        <f t="shared" si="157"/>
        <v>#N/A</v>
      </c>
      <c r="AL567" s="175" t="e">
        <f t="shared" si="161"/>
        <v>#N/A</v>
      </c>
      <c r="AM567" s="175" t="e">
        <f t="shared" si="159"/>
        <v>#N/A</v>
      </c>
    </row>
    <row r="568" spans="19:39" x14ac:dyDescent="0.25">
      <c r="S568" s="189" t="e">
        <f t="shared" si="144"/>
        <v>#N/A</v>
      </c>
      <c r="T568" s="185" t="e">
        <f t="shared" si="145"/>
        <v>#N/A</v>
      </c>
      <c r="U568" s="185" t="e">
        <f t="shared" si="146"/>
        <v>#N/A</v>
      </c>
      <c r="V568" s="189" t="e">
        <f t="shared" si="147"/>
        <v>#N/A</v>
      </c>
      <c r="W568" s="185" t="e">
        <f t="shared" si="148"/>
        <v>#N/A</v>
      </c>
      <c r="X568" s="16" t="e">
        <f t="shared" si="149"/>
        <v>#N/A</v>
      </c>
      <c r="Y568" s="189" t="e">
        <f t="shared" si="150"/>
        <v>#N/A</v>
      </c>
      <c r="AA568" s="59"/>
      <c r="AB568" s="189" t="e">
        <f t="shared" si="151"/>
        <v>#N/A</v>
      </c>
      <c r="AD568" s="185" t="e">
        <f t="shared" si="152"/>
        <v>#N/A</v>
      </c>
      <c r="AE568" s="16" t="e">
        <f t="shared" si="153"/>
        <v>#N/A</v>
      </c>
      <c r="AF568" s="16" t="e">
        <f t="shared" si="154"/>
        <v>#N/A</v>
      </c>
      <c r="AG568" s="16" t="e">
        <f t="shared" si="155"/>
        <v>#N/A</v>
      </c>
      <c r="AH568" s="175" t="e">
        <f t="shared" si="156"/>
        <v>#N/A</v>
      </c>
      <c r="AI568" s="175" t="e">
        <f t="shared" si="160"/>
        <v>#N/A</v>
      </c>
      <c r="AJ568" s="175" t="e">
        <f t="shared" si="158"/>
        <v>#N/A</v>
      </c>
      <c r="AK568" s="175" t="e">
        <f t="shared" si="157"/>
        <v>#N/A</v>
      </c>
      <c r="AL568" s="175" t="e">
        <f t="shared" si="161"/>
        <v>#N/A</v>
      </c>
      <c r="AM568" s="175" t="e">
        <f t="shared" si="159"/>
        <v>#N/A</v>
      </c>
    </row>
    <row r="569" spans="19:39" x14ac:dyDescent="0.25">
      <c r="S569" s="189" t="e">
        <f t="shared" si="144"/>
        <v>#N/A</v>
      </c>
      <c r="T569" s="185" t="e">
        <f t="shared" si="145"/>
        <v>#N/A</v>
      </c>
      <c r="U569" s="185" t="e">
        <f t="shared" si="146"/>
        <v>#N/A</v>
      </c>
      <c r="V569" s="189" t="e">
        <f t="shared" si="147"/>
        <v>#N/A</v>
      </c>
      <c r="W569" s="185" t="e">
        <f t="shared" si="148"/>
        <v>#N/A</v>
      </c>
      <c r="X569" s="16" t="e">
        <f t="shared" si="149"/>
        <v>#N/A</v>
      </c>
      <c r="Y569" s="189" t="e">
        <f t="shared" si="150"/>
        <v>#N/A</v>
      </c>
      <c r="AA569" s="59"/>
      <c r="AB569" s="189" t="e">
        <f t="shared" si="151"/>
        <v>#N/A</v>
      </c>
      <c r="AD569" s="185" t="e">
        <f t="shared" si="152"/>
        <v>#N/A</v>
      </c>
      <c r="AE569" s="16" t="e">
        <f t="shared" si="153"/>
        <v>#N/A</v>
      </c>
      <c r="AF569" s="16" t="e">
        <f t="shared" si="154"/>
        <v>#N/A</v>
      </c>
      <c r="AG569" s="16" t="e">
        <f t="shared" si="155"/>
        <v>#N/A</v>
      </c>
      <c r="AH569" s="175" t="e">
        <f t="shared" si="156"/>
        <v>#N/A</v>
      </c>
      <c r="AI569" s="175" t="e">
        <f t="shared" si="160"/>
        <v>#N/A</v>
      </c>
      <c r="AJ569" s="175" t="e">
        <f t="shared" si="158"/>
        <v>#N/A</v>
      </c>
      <c r="AK569" s="175" t="e">
        <f t="shared" si="157"/>
        <v>#N/A</v>
      </c>
      <c r="AL569" s="175" t="e">
        <f t="shared" si="161"/>
        <v>#N/A</v>
      </c>
      <c r="AM569" s="175" t="e">
        <f t="shared" si="159"/>
        <v>#N/A</v>
      </c>
    </row>
    <row r="570" spans="19:39" x14ac:dyDescent="0.25">
      <c r="S570" s="189" t="e">
        <f t="shared" si="144"/>
        <v>#N/A</v>
      </c>
      <c r="T570" s="185" t="e">
        <f t="shared" si="145"/>
        <v>#N/A</v>
      </c>
      <c r="U570" s="185" t="e">
        <f t="shared" si="146"/>
        <v>#N/A</v>
      </c>
      <c r="V570" s="189" t="e">
        <f t="shared" si="147"/>
        <v>#N/A</v>
      </c>
      <c r="W570" s="185" t="e">
        <f t="shared" si="148"/>
        <v>#N/A</v>
      </c>
      <c r="X570" s="16" t="e">
        <f t="shared" si="149"/>
        <v>#N/A</v>
      </c>
      <c r="Y570" s="189" t="e">
        <f t="shared" si="150"/>
        <v>#N/A</v>
      </c>
      <c r="AA570" s="59"/>
      <c r="AB570" s="189" t="e">
        <f t="shared" si="151"/>
        <v>#N/A</v>
      </c>
      <c r="AD570" s="185" t="e">
        <f t="shared" si="152"/>
        <v>#N/A</v>
      </c>
      <c r="AE570" s="16" t="e">
        <f t="shared" si="153"/>
        <v>#N/A</v>
      </c>
      <c r="AF570" s="16" t="e">
        <f t="shared" si="154"/>
        <v>#N/A</v>
      </c>
      <c r="AG570" s="16" t="e">
        <f t="shared" si="155"/>
        <v>#N/A</v>
      </c>
      <c r="AH570" s="175" t="e">
        <f t="shared" si="156"/>
        <v>#N/A</v>
      </c>
      <c r="AI570" s="175" t="e">
        <f t="shared" si="160"/>
        <v>#N/A</v>
      </c>
      <c r="AJ570" s="175" t="e">
        <f t="shared" si="158"/>
        <v>#N/A</v>
      </c>
      <c r="AK570" s="175" t="e">
        <f t="shared" si="157"/>
        <v>#N/A</v>
      </c>
      <c r="AL570" s="175" t="e">
        <f t="shared" si="161"/>
        <v>#N/A</v>
      </c>
      <c r="AM570" s="175" t="e">
        <f t="shared" si="159"/>
        <v>#N/A</v>
      </c>
    </row>
    <row r="571" spans="19:39" x14ac:dyDescent="0.25">
      <c r="S571" s="189" t="e">
        <f t="shared" si="144"/>
        <v>#N/A</v>
      </c>
      <c r="T571" s="185" t="e">
        <f t="shared" si="145"/>
        <v>#N/A</v>
      </c>
      <c r="U571" s="185" t="e">
        <f t="shared" si="146"/>
        <v>#N/A</v>
      </c>
      <c r="V571" s="189" t="e">
        <f t="shared" si="147"/>
        <v>#N/A</v>
      </c>
      <c r="W571" s="185" t="e">
        <f t="shared" si="148"/>
        <v>#N/A</v>
      </c>
      <c r="X571" s="16" t="e">
        <f t="shared" si="149"/>
        <v>#N/A</v>
      </c>
      <c r="Y571" s="189" t="e">
        <f t="shared" si="150"/>
        <v>#N/A</v>
      </c>
      <c r="AA571" s="59"/>
      <c r="AB571" s="189" t="e">
        <f t="shared" si="151"/>
        <v>#N/A</v>
      </c>
      <c r="AD571" s="185" t="e">
        <f t="shared" si="152"/>
        <v>#N/A</v>
      </c>
      <c r="AE571" s="16" t="e">
        <f t="shared" si="153"/>
        <v>#N/A</v>
      </c>
      <c r="AF571" s="16" t="e">
        <f t="shared" si="154"/>
        <v>#N/A</v>
      </c>
      <c r="AG571" s="16" t="e">
        <f t="shared" si="155"/>
        <v>#N/A</v>
      </c>
      <c r="AH571" s="175" t="e">
        <f t="shared" si="156"/>
        <v>#N/A</v>
      </c>
      <c r="AI571" s="175" t="e">
        <f t="shared" si="160"/>
        <v>#N/A</v>
      </c>
      <c r="AJ571" s="175" t="e">
        <f t="shared" si="158"/>
        <v>#N/A</v>
      </c>
      <c r="AK571" s="175" t="e">
        <f t="shared" si="157"/>
        <v>#N/A</v>
      </c>
      <c r="AL571" s="175" t="e">
        <f t="shared" si="161"/>
        <v>#N/A</v>
      </c>
      <c r="AM571" s="175" t="e">
        <f t="shared" si="159"/>
        <v>#N/A</v>
      </c>
    </row>
    <row r="572" spans="19:39" x14ac:dyDescent="0.25">
      <c r="S572" s="189" t="e">
        <f t="shared" si="144"/>
        <v>#N/A</v>
      </c>
      <c r="T572" s="185" t="e">
        <f t="shared" si="145"/>
        <v>#N/A</v>
      </c>
      <c r="U572" s="185" t="e">
        <f t="shared" si="146"/>
        <v>#N/A</v>
      </c>
      <c r="V572" s="189" t="e">
        <f t="shared" si="147"/>
        <v>#N/A</v>
      </c>
      <c r="W572" s="185" t="e">
        <f t="shared" si="148"/>
        <v>#N/A</v>
      </c>
      <c r="X572" s="16" t="e">
        <f t="shared" si="149"/>
        <v>#N/A</v>
      </c>
      <c r="Y572" s="189" t="e">
        <f t="shared" si="150"/>
        <v>#N/A</v>
      </c>
      <c r="AA572" s="59"/>
      <c r="AB572" s="189" t="e">
        <f t="shared" si="151"/>
        <v>#N/A</v>
      </c>
      <c r="AD572" s="185" t="e">
        <f t="shared" si="152"/>
        <v>#N/A</v>
      </c>
      <c r="AE572" s="16" t="e">
        <f t="shared" si="153"/>
        <v>#N/A</v>
      </c>
      <c r="AF572" s="16" t="e">
        <f t="shared" si="154"/>
        <v>#N/A</v>
      </c>
      <c r="AG572" s="16" t="e">
        <f t="shared" si="155"/>
        <v>#N/A</v>
      </c>
      <c r="AH572" s="175" t="e">
        <f t="shared" si="156"/>
        <v>#N/A</v>
      </c>
      <c r="AI572" s="175" t="e">
        <f t="shared" si="160"/>
        <v>#N/A</v>
      </c>
      <c r="AJ572" s="175" t="e">
        <f t="shared" si="158"/>
        <v>#N/A</v>
      </c>
      <c r="AK572" s="175" t="e">
        <f t="shared" si="157"/>
        <v>#N/A</v>
      </c>
      <c r="AL572" s="175" t="e">
        <f t="shared" si="161"/>
        <v>#N/A</v>
      </c>
      <c r="AM572" s="175" t="e">
        <f t="shared" si="159"/>
        <v>#N/A</v>
      </c>
    </row>
    <row r="573" spans="19:39" x14ac:dyDescent="0.25">
      <c r="S573" s="189" t="e">
        <f t="shared" si="144"/>
        <v>#N/A</v>
      </c>
      <c r="T573" s="185" t="e">
        <f t="shared" si="145"/>
        <v>#N/A</v>
      </c>
      <c r="U573" s="185" t="e">
        <f t="shared" si="146"/>
        <v>#N/A</v>
      </c>
      <c r="V573" s="189" t="e">
        <f t="shared" si="147"/>
        <v>#N/A</v>
      </c>
      <c r="W573" s="185" t="e">
        <f t="shared" si="148"/>
        <v>#N/A</v>
      </c>
      <c r="X573" s="16" t="e">
        <f t="shared" si="149"/>
        <v>#N/A</v>
      </c>
      <c r="Y573" s="189" t="e">
        <f t="shared" si="150"/>
        <v>#N/A</v>
      </c>
      <c r="AA573" s="59"/>
      <c r="AB573" s="189" t="e">
        <f t="shared" si="151"/>
        <v>#N/A</v>
      </c>
      <c r="AD573" s="185" t="e">
        <f t="shared" si="152"/>
        <v>#N/A</v>
      </c>
      <c r="AE573" s="16" t="e">
        <f t="shared" si="153"/>
        <v>#N/A</v>
      </c>
      <c r="AF573" s="16" t="e">
        <f t="shared" si="154"/>
        <v>#N/A</v>
      </c>
      <c r="AG573" s="16" t="e">
        <f t="shared" si="155"/>
        <v>#N/A</v>
      </c>
      <c r="AH573" s="175" t="e">
        <f t="shared" si="156"/>
        <v>#N/A</v>
      </c>
      <c r="AI573" s="175" t="e">
        <f t="shared" si="160"/>
        <v>#N/A</v>
      </c>
      <c r="AJ573" s="175" t="e">
        <f t="shared" si="158"/>
        <v>#N/A</v>
      </c>
      <c r="AK573" s="175" t="e">
        <f t="shared" si="157"/>
        <v>#N/A</v>
      </c>
      <c r="AL573" s="175" t="e">
        <f t="shared" si="161"/>
        <v>#N/A</v>
      </c>
      <c r="AM573" s="175" t="e">
        <f t="shared" si="159"/>
        <v>#N/A</v>
      </c>
    </row>
    <row r="574" spans="19:39" x14ac:dyDescent="0.25">
      <c r="S574" s="189" t="e">
        <f t="shared" si="144"/>
        <v>#N/A</v>
      </c>
      <c r="T574" s="185" t="e">
        <f t="shared" si="145"/>
        <v>#N/A</v>
      </c>
      <c r="U574" s="185" t="e">
        <f t="shared" si="146"/>
        <v>#N/A</v>
      </c>
      <c r="V574" s="189" t="e">
        <f t="shared" si="147"/>
        <v>#N/A</v>
      </c>
      <c r="W574" s="185" t="e">
        <f t="shared" si="148"/>
        <v>#N/A</v>
      </c>
      <c r="X574" s="16" t="e">
        <f t="shared" si="149"/>
        <v>#N/A</v>
      </c>
      <c r="Y574" s="189" t="e">
        <f t="shared" si="150"/>
        <v>#N/A</v>
      </c>
      <c r="AA574" s="59"/>
      <c r="AB574" s="189" t="e">
        <f t="shared" si="151"/>
        <v>#N/A</v>
      </c>
      <c r="AD574" s="185" t="e">
        <f t="shared" si="152"/>
        <v>#N/A</v>
      </c>
      <c r="AE574" s="16" t="e">
        <f t="shared" si="153"/>
        <v>#N/A</v>
      </c>
      <c r="AF574" s="16" t="e">
        <f t="shared" si="154"/>
        <v>#N/A</v>
      </c>
      <c r="AG574" s="16" t="e">
        <f t="shared" si="155"/>
        <v>#N/A</v>
      </c>
      <c r="AH574" s="175" t="e">
        <f t="shared" si="156"/>
        <v>#N/A</v>
      </c>
      <c r="AI574" s="175" t="e">
        <f t="shared" si="160"/>
        <v>#N/A</v>
      </c>
      <c r="AJ574" s="175" t="e">
        <f t="shared" si="158"/>
        <v>#N/A</v>
      </c>
      <c r="AK574" s="175" t="e">
        <f t="shared" si="157"/>
        <v>#N/A</v>
      </c>
      <c r="AL574" s="175" t="e">
        <f t="shared" si="161"/>
        <v>#N/A</v>
      </c>
      <c r="AM574" s="175" t="e">
        <f t="shared" si="159"/>
        <v>#N/A</v>
      </c>
    </row>
    <row r="575" spans="19:39" x14ac:dyDescent="0.25">
      <c r="S575" s="189" t="e">
        <f t="shared" si="144"/>
        <v>#N/A</v>
      </c>
      <c r="T575" s="185" t="e">
        <f t="shared" si="145"/>
        <v>#N/A</v>
      </c>
      <c r="U575" s="185" t="e">
        <f t="shared" si="146"/>
        <v>#N/A</v>
      </c>
      <c r="V575" s="189" t="e">
        <f t="shared" si="147"/>
        <v>#N/A</v>
      </c>
      <c r="W575" s="185" t="e">
        <f t="shared" si="148"/>
        <v>#N/A</v>
      </c>
      <c r="X575" s="16" t="e">
        <f t="shared" si="149"/>
        <v>#N/A</v>
      </c>
      <c r="Y575" s="189" t="e">
        <f t="shared" si="150"/>
        <v>#N/A</v>
      </c>
      <c r="AA575" s="59"/>
      <c r="AB575" s="189" t="e">
        <f t="shared" si="151"/>
        <v>#N/A</v>
      </c>
      <c r="AD575" s="185" t="e">
        <f t="shared" si="152"/>
        <v>#N/A</v>
      </c>
      <c r="AE575" s="16" t="e">
        <f t="shared" si="153"/>
        <v>#N/A</v>
      </c>
      <c r="AF575" s="16" t="e">
        <f t="shared" si="154"/>
        <v>#N/A</v>
      </c>
      <c r="AG575" s="16" t="e">
        <f t="shared" si="155"/>
        <v>#N/A</v>
      </c>
      <c r="AH575" s="175" t="e">
        <f t="shared" si="156"/>
        <v>#N/A</v>
      </c>
      <c r="AI575" s="175" t="e">
        <f t="shared" si="160"/>
        <v>#N/A</v>
      </c>
      <c r="AJ575" s="175" t="e">
        <f t="shared" si="158"/>
        <v>#N/A</v>
      </c>
      <c r="AK575" s="175" t="e">
        <f t="shared" si="157"/>
        <v>#N/A</v>
      </c>
      <c r="AL575" s="175" t="e">
        <f t="shared" si="161"/>
        <v>#N/A</v>
      </c>
      <c r="AM575" s="175" t="e">
        <f t="shared" si="159"/>
        <v>#N/A</v>
      </c>
    </row>
    <row r="576" spans="19:39" x14ac:dyDescent="0.25">
      <c r="S576" s="189" t="e">
        <f t="shared" si="144"/>
        <v>#N/A</v>
      </c>
      <c r="T576" s="185" t="e">
        <f t="shared" si="145"/>
        <v>#N/A</v>
      </c>
      <c r="U576" s="185" t="e">
        <f t="shared" si="146"/>
        <v>#N/A</v>
      </c>
      <c r="V576" s="189" t="e">
        <f t="shared" si="147"/>
        <v>#N/A</v>
      </c>
      <c r="W576" s="185" t="e">
        <f t="shared" si="148"/>
        <v>#N/A</v>
      </c>
      <c r="X576" s="16" t="e">
        <f t="shared" si="149"/>
        <v>#N/A</v>
      </c>
      <c r="Y576" s="189" t="e">
        <f t="shared" si="150"/>
        <v>#N/A</v>
      </c>
      <c r="AA576" s="59"/>
      <c r="AB576" s="189" t="e">
        <f t="shared" si="151"/>
        <v>#N/A</v>
      </c>
      <c r="AD576" s="185" t="e">
        <f t="shared" si="152"/>
        <v>#N/A</v>
      </c>
      <c r="AE576" s="16" t="e">
        <f t="shared" si="153"/>
        <v>#N/A</v>
      </c>
      <c r="AF576" s="16" t="e">
        <f t="shared" si="154"/>
        <v>#N/A</v>
      </c>
      <c r="AG576" s="16" t="e">
        <f t="shared" si="155"/>
        <v>#N/A</v>
      </c>
      <c r="AH576" s="175" t="e">
        <f t="shared" si="156"/>
        <v>#N/A</v>
      </c>
      <c r="AI576" s="175" t="e">
        <f t="shared" si="160"/>
        <v>#N/A</v>
      </c>
      <c r="AJ576" s="175" t="e">
        <f t="shared" si="158"/>
        <v>#N/A</v>
      </c>
      <c r="AK576" s="175" t="e">
        <f t="shared" si="157"/>
        <v>#N/A</v>
      </c>
      <c r="AL576" s="175" t="e">
        <f t="shared" si="161"/>
        <v>#N/A</v>
      </c>
      <c r="AM576" s="175" t="e">
        <f t="shared" si="159"/>
        <v>#N/A</v>
      </c>
    </row>
    <row r="577" spans="19:39" x14ac:dyDescent="0.25">
      <c r="S577" s="189" t="e">
        <f t="shared" si="144"/>
        <v>#N/A</v>
      </c>
      <c r="T577" s="185" t="e">
        <f t="shared" si="145"/>
        <v>#N/A</v>
      </c>
      <c r="U577" s="185" t="e">
        <f t="shared" si="146"/>
        <v>#N/A</v>
      </c>
      <c r="V577" s="189" t="e">
        <f t="shared" si="147"/>
        <v>#N/A</v>
      </c>
      <c r="W577" s="185" t="e">
        <f t="shared" si="148"/>
        <v>#N/A</v>
      </c>
      <c r="X577" s="16" t="e">
        <f t="shared" si="149"/>
        <v>#N/A</v>
      </c>
      <c r="Y577" s="189" t="e">
        <f t="shared" si="150"/>
        <v>#N/A</v>
      </c>
      <c r="AA577" s="59"/>
      <c r="AB577" s="189" t="e">
        <f t="shared" si="151"/>
        <v>#N/A</v>
      </c>
      <c r="AD577" s="185" t="e">
        <f t="shared" si="152"/>
        <v>#N/A</v>
      </c>
      <c r="AE577" s="16" t="e">
        <f t="shared" si="153"/>
        <v>#N/A</v>
      </c>
      <c r="AF577" s="16" t="e">
        <f t="shared" si="154"/>
        <v>#N/A</v>
      </c>
      <c r="AG577" s="16" t="e">
        <f t="shared" si="155"/>
        <v>#N/A</v>
      </c>
      <c r="AH577" s="175" t="e">
        <f t="shared" si="156"/>
        <v>#N/A</v>
      </c>
      <c r="AI577" s="175" t="e">
        <f t="shared" si="160"/>
        <v>#N/A</v>
      </c>
      <c r="AJ577" s="175" t="e">
        <f t="shared" si="158"/>
        <v>#N/A</v>
      </c>
      <c r="AK577" s="175" t="e">
        <f t="shared" si="157"/>
        <v>#N/A</v>
      </c>
      <c r="AL577" s="175" t="e">
        <f t="shared" si="161"/>
        <v>#N/A</v>
      </c>
      <c r="AM577" s="175" t="e">
        <f t="shared" si="159"/>
        <v>#N/A</v>
      </c>
    </row>
    <row r="578" spans="19:39" x14ac:dyDescent="0.25">
      <c r="S578" s="189" t="e">
        <f t="shared" ref="S578:S641" si="162">IF(ISNUMBER(Sensor_Glucose),IF(P_Language=1, 1*Sensor_Glucose/18,1*Sensor_Glucose),NA())</f>
        <v>#N/A</v>
      </c>
      <c r="T578" s="185" t="e">
        <f t="shared" ref="T578:T641" si="163">IF(ISBLANK(Sensor_Time),NA(),1*Sensor_Time)</f>
        <v>#N/A</v>
      </c>
      <c r="U578" s="185" t="e">
        <f t="shared" ref="U578:U641" si="164">IF(ISBLANK(Meter_Time),NA(),1*Meter_Time)</f>
        <v>#N/A</v>
      </c>
      <c r="V578" s="189" t="e">
        <f t="shared" ref="V578:V641" si="165">IF(ISBLANK(Meter_Glucose),NA(),IF(P_Language=1, 1*Meter_Glucose/18,1*Meter_Glucose))</f>
        <v>#N/A</v>
      </c>
      <c r="W578" s="185" t="e">
        <f t="shared" ref="W578:W641" si="166">IF(ISBLANK(Time_accepted),NA(),1*Time_accepted)</f>
        <v>#N/A</v>
      </c>
      <c r="X578" s="16" t="e">
        <f t="shared" ref="X578:X641" si="167">IF(ISNUMBER(Glc_Bolus_To_Use),1,NA())</f>
        <v>#N/A</v>
      </c>
      <c r="Y578" s="189" t="e">
        <f t="shared" ref="Y578:Y641" si="168">IF(Calibrate,1,NA())</f>
        <v>#N/A</v>
      </c>
      <c r="AA578" s="59"/>
      <c r="AB578" s="189" t="e">
        <f t="shared" ref="AB578:AB641" si="169">IF(ISBLANK(Chart_Aceta_Dose_Time),NA(),10)</f>
        <v>#N/A</v>
      </c>
      <c r="AD578" s="185" t="e">
        <f t="shared" ref="AD578:AD641" si="170">IF(ISBLANK(Time_accepted),NA(),1*Time_accepted)</f>
        <v>#N/A</v>
      </c>
      <c r="AE578" s="16" t="e">
        <f t="shared" ref="AE578:AE641" si="171">IF(ISNUMBER(P_con),(1*P_con/1000),NA())</f>
        <v>#N/A</v>
      </c>
      <c r="AF578" s="16" t="e">
        <f t="shared" ref="AF578:AF641" si="172">IF(ISNUMBER(I_con),1*I_con/1000,NA())</f>
        <v>#N/A</v>
      </c>
      <c r="AG578" s="16" t="e">
        <f t="shared" ref="AG578:AG641" si="173">IF(ISNUMBER(D_con),1*D_con/1000,NA())</f>
        <v>#N/A</v>
      </c>
      <c r="AH578" s="175" t="e">
        <f t="shared" ref="AH578:AH641" si="174">IF(ISNUMBER(PID_Rate),1*PID_Rate,NA())</f>
        <v>#N/A</v>
      </c>
      <c r="AI578" s="175" t="e">
        <f t="shared" si="160"/>
        <v>#N/A</v>
      </c>
      <c r="AJ578" s="175" t="e">
        <f t="shared" si="158"/>
        <v>#N/A</v>
      </c>
      <c r="AK578" s="175" t="e">
        <f t="shared" ref="AK578:AK641" si="175">IF(ISNUMBER(Ins_U_kg_hr_Rate),Ins_U_kg_hr_Rate*1,NA())</f>
        <v>#N/A</v>
      </c>
      <c r="AL578" s="175" t="e">
        <f t="shared" si="161"/>
        <v>#N/A</v>
      </c>
      <c r="AM578" s="175" t="e">
        <f t="shared" si="159"/>
        <v>#N/A</v>
      </c>
    </row>
    <row r="579" spans="19:39" x14ac:dyDescent="0.25">
      <c r="S579" s="189" t="e">
        <f t="shared" si="162"/>
        <v>#N/A</v>
      </c>
      <c r="T579" s="185" t="e">
        <f t="shared" si="163"/>
        <v>#N/A</v>
      </c>
      <c r="U579" s="185" t="e">
        <f t="shared" si="164"/>
        <v>#N/A</v>
      </c>
      <c r="V579" s="189" t="e">
        <f t="shared" si="165"/>
        <v>#N/A</v>
      </c>
      <c r="W579" s="185" t="e">
        <f t="shared" si="166"/>
        <v>#N/A</v>
      </c>
      <c r="X579" s="16" t="e">
        <f t="shared" si="167"/>
        <v>#N/A</v>
      </c>
      <c r="Y579" s="189" t="e">
        <f t="shared" si="168"/>
        <v>#N/A</v>
      </c>
      <c r="AA579" s="59"/>
      <c r="AB579" s="189" t="e">
        <f t="shared" si="169"/>
        <v>#N/A</v>
      </c>
      <c r="AD579" s="185" t="e">
        <f t="shared" si="170"/>
        <v>#N/A</v>
      </c>
      <c r="AE579" s="16" t="e">
        <f t="shared" si="171"/>
        <v>#N/A</v>
      </c>
      <c r="AF579" s="16" t="e">
        <f t="shared" si="172"/>
        <v>#N/A</v>
      </c>
      <c r="AG579" s="16" t="e">
        <f t="shared" si="173"/>
        <v>#N/A</v>
      </c>
      <c r="AH579" s="175" t="e">
        <f t="shared" si="174"/>
        <v>#N/A</v>
      </c>
      <c r="AI579" s="175" t="e">
        <f t="shared" si="160"/>
        <v>#N/A</v>
      </c>
      <c r="AJ579" s="175" t="e">
        <f t="shared" ref="AJ579:AJ642" si="176">AD580-AD579</f>
        <v>#N/A</v>
      </c>
      <c r="AK579" s="175" t="e">
        <f t="shared" si="175"/>
        <v>#N/A</v>
      </c>
      <c r="AL579" s="175" t="e">
        <f t="shared" si="161"/>
        <v>#N/A</v>
      </c>
      <c r="AM579" s="175" t="e">
        <f t="shared" ref="AM579:AM642" si="177">AD580-AD579</f>
        <v>#N/A</v>
      </c>
    </row>
    <row r="580" spans="19:39" x14ac:dyDescent="0.25">
      <c r="S580" s="189" t="e">
        <f t="shared" si="162"/>
        <v>#N/A</v>
      </c>
      <c r="T580" s="185" t="e">
        <f t="shared" si="163"/>
        <v>#N/A</v>
      </c>
      <c r="U580" s="185" t="e">
        <f t="shared" si="164"/>
        <v>#N/A</v>
      </c>
      <c r="V580" s="189" t="e">
        <f t="shared" si="165"/>
        <v>#N/A</v>
      </c>
      <c r="W580" s="185" t="e">
        <f t="shared" si="166"/>
        <v>#N/A</v>
      </c>
      <c r="X580" s="16" t="e">
        <f t="shared" si="167"/>
        <v>#N/A</v>
      </c>
      <c r="Y580" s="189" t="e">
        <f t="shared" si="168"/>
        <v>#N/A</v>
      </c>
      <c r="AA580" s="59"/>
      <c r="AB580" s="189" t="e">
        <f t="shared" si="169"/>
        <v>#N/A</v>
      </c>
      <c r="AD580" s="185" t="e">
        <f t="shared" si="170"/>
        <v>#N/A</v>
      </c>
      <c r="AE580" s="16" t="e">
        <f t="shared" si="171"/>
        <v>#N/A</v>
      </c>
      <c r="AF580" s="16" t="e">
        <f t="shared" si="172"/>
        <v>#N/A</v>
      </c>
      <c r="AG580" s="16" t="e">
        <f t="shared" si="173"/>
        <v>#N/A</v>
      </c>
      <c r="AH580" s="175" t="e">
        <f t="shared" si="174"/>
        <v>#N/A</v>
      </c>
      <c r="AI580" s="175" t="e">
        <f t="shared" ref="AI580:AI643" si="178">AH580-AH579</f>
        <v>#N/A</v>
      </c>
      <c r="AJ580" s="175" t="e">
        <f t="shared" si="176"/>
        <v>#N/A</v>
      </c>
      <c r="AK580" s="175" t="e">
        <f t="shared" si="175"/>
        <v>#N/A</v>
      </c>
      <c r="AL580" s="175" t="e">
        <f t="shared" ref="AL580:AL643" si="179">AK580-AK579</f>
        <v>#N/A</v>
      </c>
      <c r="AM580" s="175" t="e">
        <f t="shared" si="177"/>
        <v>#N/A</v>
      </c>
    </row>
    <row r="581" spans="19:39" x14ac:dyDescent="0.25">
      <c r="S581" s="189" t="e">
        <f t="shared" si="162"/>
        <v>#N/A</v>
      </c>
      <c r="T581" s="185" t="e">
        <f t="shared" si="163"/>
        <v>#N/A</v>
      </c>
      <c r="U581" s="185" t="e">
        <f t="shared" si="164"/>
        <v>#N/A</v>
      </c>
      <c r="V581" s="189" t="e">
        <f t="shared" si="165"/>
        <v>#N/A</v>
      </c>
      <c r="W581" s="185" t="e">
        <f t="shared" si="166"/>
        <v>#N/A</v>
      </c>
      <c r="X581" s="16" t="e">
        <f t="shared" si="167"/>
        <v>#N/A</v>
      </c>
      <c r="Y581" s="189" t="e">
        <f t="shared" si="168"/>
        <v>#N/A</v>
      </c>
      <c r="AA581" s="59"/>
      <c r="AB581" s="189" t="e">
        <f t="shared" si="169"/>
        <v>#N/A</v>
      </c>
      <c r="AD581" s="185" t="e">
        <f t="shared" si="170"/>
        <v>#N/A</v>
      </c>
      <c r="AE581" s="16" t="e">
        <f t="shared" si="171"/>
        <v>#N/A</v>
      </c>
      <c r="AF581" s="16" t="e">
        <f t="shared" si="172"/>
        <v>#N/A</v>
      </c>
      <c r="AG581" s="16" t="e">
        <f t="shared" si="173"/>
        <v>#N/A</v>
      </c>
      <c r="AH581" s="175" t="e">
        <f t="shared" si="174"/>
        <v>#N/A</v>
      </c>
      <c r="AI581" s="175" t="e">
        <f t="shared" si="178"/>
        <v>#N/A</v>
      </c>
      <c r="AJ581" s="175" t="e">
        <f t="shared" si="176"/>
        <v>#N/A</v>
      </c>
      <c r="AK581" s="175" t="e">
        <f t="shared" si="175"/>
        <v>#N/A</v>
      </c>
      <c r="AL581" s="175" t="e">
        <f t="shared" si="179"/>
        <v>#N/A</v>
      </c>
      <c r="AM581" s="175" t="e">
        <f t="shared" si="177"/>
        <v>#N/A</v>
      </c>
    </row>
    <row r="582" spans="19:39" x14ac:dyDescent="0.25">
      <c r="S582" s="189" t="e">
        <f t="shared" si="162"/>
        <v>#N/A</v>
      </c>
      <c r="T582" s="185" t="e">
        <f t="shared" si="163"/>
        <v>#N/A</v>
      </c>
      <c r="U582" s="185" t="e">
        <f t="shared" si="164"/>
        <v>#N/A</v>
      </c>
      <c r="V582" s="189" t="e">
        <f t="shared" si="165"/>
        <v>#N/A</v>
      </c>
      <c r="W582" s="185" t="e">
        <f t="shared" si="166"/>
        <v>#N/A</v>
      </c>
      <c r="X582" s="16" t="e">
        <f t="shared" si="167"/>
        <v>#N/A</v>
      </c>
      <c r="Y582" s="189" t="e">
        <f t="shared" si="168"/>
        <v>#N/A</v>
      </c>
      <c r="AA582" s="59"/>
      <c r="AB582" s="189" t="e">
        <f t="shared" si="169"/>
        <v>#N/A</v>
      </c>
      <c r="AD582" s="185" t="e">
        <f t="shared" si="170"/>
        <v>#N/A</v>
      </c>
      <c r="AE582" s="16" t="e">
        <f t="shared" si="171"/>
        <v>#N/A</v>
      </c>
      <c r="AF582" s="16" t="e">
        <f t="shared" si="172"/>
        <v>#N/A</v>
      </c>
      <c r="AG582" s="16" t="e">
        <f t="shared" si="173"/>
        <v>#N/A</v>
      </c>
      <c r="AH582" s="175" t="e">
        <f t="shared" si="174"/>
        <v>#N/A</v>
      </c>
      <c r="AI582" s="175" t="e">
        <f t="shared" si="178"/>
        <v>#N/A</v>
      </c>
      <c r="AJ582" s="175" t="e">
        <f t="shared" si="176"/>
        <v>#N/A</v>
      </c>
      <c r="AK582" s="175" t="e">
        <f t="shared" si="175"/>
        <v>#N/A</v>
      </c>
      <c r="AL582" s="175" t="e">
        <f t="shared" si="179"/>
        <v>#N/A</v>
      </c>
      <c r="AM582" s="175" t="e">
        <f t="shared" si="177"/>
        <v>#N/A</v>
      </c>
    </row>
    <row r="583" spans="19:39" x14ac:dyDescent="0.25">
      <c r="S583" s="189" t="e">
        <f t="shared" si="162"/>
        <v>#N/A</v>
      </c>
      <c r="T583" s="185" t="e">
        <f t="shared" si="163"/>
        <v>#N/A</v>
      </c>
      <c r="U583" s="185" t="e">
        <f t="shared" si="164"/>
        <v>#N/A</v>
      </c>
      <c r="V583" s="189" t="e">
        <f t="shared" si="165"/>
        <v>#N/A</v>
      </c>
      <c r="W583" s="185" t="e">
        <f t="shared" si="166"/>
        <v>#N/A</v>
      </c>
      <c r="X583" s="16" t="e">
        <f t="shared" si="167"/>
        <v>#N/A</v>
      </c>
      <c r="Y583" s="189" t="e">
        <f t="shared" si="168"/>
        <v>#N/A</v>
      </c>
      <c r="AA583" s="59"/>
      <c r="AB583" s="189" t="e">
        <f t="shared" si="169"/>
        <v>#N/A</v>
      </c>
      <c r="AD583" s="185" t="e">
        <f t="shared" si="170"/>
        <v>#N/A</v>
      </c>
      <c r="AE583" s="16" t="e">
        <f t="shared" si="171"/>
        <v>#N/A</v>
      </c>
      <c r="AF583" s="16" t="e">
        <f t="shared" si="172"/>
        <v>#N/A</v>
      </c>
      <c r="AG583" s="16" t="e">
        <f t="shared" si="173"/>
        <v>#N/A</v>
      </c>
      <c r="AH583" s="175" t="e">
        <f t="shared" si="174"/>
        <v>#N/A</v>
      </c>
      <c r="AI583" s="175" t="e">
        <f t="shared" si="178"/>
        <v>#N/A</v>
      </c>
      <c r="AJ583" s="175" t="e">
        <f t="shared" si="176"/>
        <v>#N/A</v>
      </c>
      <c r="AK583" s="175" t="e">
        <f t="shared" si="175"/>
        <v>#N/A</v>
      </c>
      <c r="AL583" s="175" t="e">
        <f t="shared" si="179"/>
        <v>#N/A</v>
      </c>
      <c r="AM583" s="175" t="e">
        <f t="shared" si="177"/>
        <v>#N/A</v>
      </c>
    </row>
    <row r="584" spans="19:39" x14ac:dyDescent="0.25">
      <c r="S584" s="189" t="e">
        <f t="shared" si="162"/>
        <v>#N/A</v>
      </c>
      <c r="T584" s="185" t="e">
        <f t="shared" si="163"/>
        <v>#N/A</v>
      </c>
      <c r="U584" s="185" t="e">
        <f t="shared" si="164"/>
        <v>#N/A</v>
      </c>
      <c r="V584" s="189" t="e">
        <f t="shared" si="165"/>
        <v>#N/A</v>
      </c>
      <c r="W584" s="185" t="e">
        <f t="shared" si="166"/>
        <v>#N/A</v>
      </c>
      <c r="X584" s="16" t="e">
        <f t="shared" si="167"/>
        <v>#N/A</v>
      </c>
      <c r="Y584" s="189" t="e">
        <f t="shared" si="168"/>
        <v>#N/A</v>
      </c>
      <c r="AA584" s="59"/>
      <c r="AB584" s="189" t="e">
        <f t="shared" si="169"/>
        <v>#N/A</v>
      </c>
      <c r="AD584" s="185" t="e">
        <f t="shared" si="170"/>
        <v>#N/A</v>
      </c>
      <c r="AE584" s="16" t="e">
        <f t="shared" si="171"/>
        <v>#N/A</v>
      </c>
      <c r="AF584" s="16" t="e">
        <f t="shared" si="172"/>
        <v>#N/A</v>
      </c>
      <c r="AG584" s="16" t="e">
        <f t="shared" si="173"/>
        <v>#N/A</v>
      </c>
      <c r="AH584" s="175" t="e">
        <f t="shared" si="174"/>
        <v>#N/A</v>
      </c>
      <c r="AI584" s="175" t="e">
        <f t="shared" si="178"/>
        <v>#N/A</v>
      </c>
      <c r="AJ584" s="175" t="e">
        <f t="shared" si="176"/>
        <v>#N/A</v>
      </c>
      <c r="AK584" s="175" t="e">
        <f t="shared" si="175"/>
        <v>#N/A</v>
      </c>
      <c r="AL584" s="175" t="e">
        <f t="shared" si="179"/>
        <v>#N/A</v>
      </c>
      <c r="AM584" s="175" t="e">
        <f t="shared" si="177"/>
        <v>#N/A</v>
      </c>
    </row>
    <row r="585" spans="19:39" x14ac:dyDescent="0.25">
      <c r="S585" s="189" t="e">
        <f t="shared" si="162"/>
        <v>#N/A</v>
      </c>
      <c r="T585" s="185" t="e">
        <f t="shared" si="163"/>
        <v>#N/A</v>
      </c>
      <c r="U585" s="185" t="e">
        <f t="shared" si="164"/>
        <v>#N/A</v>
      </c>
      <c r="V585" s="189" t="e">
        <f t="shared" si="165"/>
        <v>#N/A</v>
      </c>
      <c r="W585" s="185" t="e">
        <f t="shared" si="166"/>
        <v>#N/A</v>
      </c>
      <c r="X585" s="16" t="e">
        <f t="shared" si="167"/>
        <v>#N/A</v>
      </c>
      <c r="Y585" s="189" t="e">
        <f t="shared" si="168"/>
        <v>#N/A</v>
      </c>
      <c r="AA585" s="59"/>
      <c r="AB585" s="189" t="e">
        <f t="shared" si="169"/>
        <v>#N/A</v>
      </c>
      <c r="AD585" s="185" t="e">
        <f t="shared" si="170"/>
        <v>#N/A</v>
      </c>
      <c r="AE585" s="16" t="e">
        <f t="shared" si="171"/>
        <v>#N/A</v>
      </c>
      <c r="AF585" s="16" t="e">
        <f t="shared" si="172"/>
        <v>#N/A</v>
      </c>
      <c r="AG585" s="16" t="e">
        <f t="shared" si="173"/>
        <v>#N/A</v>
      </c>
      <c r="AH585" s="175" t="e">
        <f t="shared" si="174"/>
        <v>#N/A</v>
      </c>
      <c r="AI585" s="175" t="e">
        <f t="shared" si="178"/>
        <v>#N/A</v>
      </c>
      <c r="AJ585" s="175" t="e">
        <f t="shared" si="176"/>
        <v>#N/A</v>
      </c>
      <c r="AK585" s="175" t="e">
        <f t="shared" si="175"/>
        <v>#N/A</v>
      </c>
      <c r="AL585" s="175" t="e">
        <f t="shared" si="179"/>
        <v>#N/A</v>
      </c>
      <c r="AM585" s="175" t="e">
        <f t="shared" si="177"/>
        <v>#N/A</v>
      </c>
    </row>
    <row r="586" spans="19:39" x14ac:dyDescent="0.25">
      <c r="S586" s="189" t="e">
        <f t="shared" si="162"/>
        <v>#N/A</v>
      </c>
      <c r="T586" s="185" t="e">
        <f t="shared" si="163"/>
        <v>#N/A</v>
      </c>
      <c r="U586" s="185" t="e">
        <f t="shared" si="164"/>
        <v>#N/A</v>
      </c>
      <c r="V586" s="189" t="e">
        <f t="shared" si="165"/>
        <v>#N/A</v>
      </c>
      <c r="W586" s="185" t="e">
        <f t="shared" si="166"/>
        <v>#N/A</v>
      </c>
      <c r="X586" s="16" t="e">
        <f t="shared" si="167"/>
        <v>#N/A</v>
      </c>
      <c r="Y586" s="189" t="e">
        <f t="shared" si="168"/>
        <v>#N/A</v>
      </c>
      <c r="AA586" s="59"/>
      <c r="AB586" s="189" t="e">
        <f t="shared" si="169"/>
        <v>#N/A</v>
      </c>
      <c r="AD586" s="185" t="e">
        <f t="shared" si="170"/>
        <v>#N/A</v>
      </c>
      <c r="AE586" s="16" t="e">
        <f t="shared" si="171"/>
        <v>#N/A</v>
      </c>
      <c r="AF586" s="16" t="e">
        <f t="shared" si="172"/>
        <v>#N/A</v>
      </c>
      <c r="AG586" s="16" t="e">
        <f t="shared" si="173"/>
        <v>#N/A</v>
      </c>
      <c r="AH586" s="175" t="e">
        <f t="shared" si="174"/>
        <v>#N/A</v>
      </c>
      <c r="AI586" s="175" t="e">
        <f t="shared" si="178"/>
        <v>#N/A</v>
      </c>
      <c r="AJ586" s="175" t="e">
        <f t="shared" si="176"/>
        <v>#N/A</v>
      </c>
      <c r="AK586" s="175" t="e">
        <f t="shared" si="175"/>
        <v>#N/A</v>
      </c>
      <c r="AL586" s="175" t="e">
        <f t="shared" si="179"/>
        <v>#N/A</v>
      </c>
      <c r="AM586" s="175" t="e">
        <f t="shared" si="177"/>
        <v>#N/A</v>
      </c>
    </row>
    <row r="587" spans="19:39" x14ac:dyDescent="0.25">
      <c r="S587" s="189" t="e">
        <f t="shared" si="162"/>
        <v>#N/A</v>
      </c>
      <c r="T587" s="185" t="e">
        <f t="shared" si="163"/>
        <v>#N/A</v>
      </c>
      <c r="U587" s="185" t="e">
        <f t="shared" si="164"/>
        <v>#N/A</v>
      </c>
      <c r="V587" s="189" t="e">
        <f t="shared" si="165"/>
        <v>#N/A</v>
      </c>
      <c r="W587" s="185" t="e">
        <f t="shared" si="166"/>
        <v>#N/A</v>
      </c>
      <c r="X587" s="16" t="e">
        <f t="shared" si="167"/>
        <v>#N/A</v>
      </c>
      <c r="Y587" s="189" t="e">
        <f t="shared" si="168"/>
        <v>#N/A</v>
      </c>
      <c r="AA587" s="59"/>
      <c r="AB587" s="189" t="e">
        <f t="shared" si="169"/>
        <v>#N/A</v>
      </c>
      <c r="AD587" s="185" t="e">
        <f t="shared" si="170"/>
        <v>#N/A</v>
      </c>
      <c r="AE587" s="16" t="e">
        <f t="shared" si="171"/>
        <v>#N/A</v>
      </c>
      <c r="AF587" s="16" t="e">
        <f t="shared" si="172"/>
        <v>#N/A</v>
      </c>
      <c r="AG587" s="16" t="e">
        <f t="shared" si="173"/>
        <v>#N/A</v>
      </c>
      <c r="AH587" s="175" t="e">
        <f t="shared" si="174"/>
        <v>#N/A</v>
      </c>
      <c r="AI587" s="175" t="e">
        <f t="shared" si="178"/>
        <v>#N/A</v>
      </c>
      <c r="AJ587" s="175" t="e">
        <f t="shared" si="176"/>
        <v>#N/A</v>
      </c>
      <c r="AK587" s="175" t="e">
        <f t="shared" si="175"/>
        <v>#N/A</v>
      </c>
      <c r="AL587" s="175" t="e">
        <f t="shared" si="179"/>
        <v>#N/A</v>
      </c>
      <c r="AM587" s="175" t="e">
        <f t="shared" si="177"/>
        <v>#N/A</v>
      </c>
    </row>
    <row r="588" spans="19:39" x14ac:dyDescent="0.25">
      <c r="S588" s="189" t="e">
        <f t="shared" si="162"/>
        <v>#N/A</v>
      </c>
      <c r="T588" s="185" t="e">
        <f t="shared" si="163"/>
        <v>#N/A</v>
      </c>
      <c r="U588" s="185" t="e">
        <f t="shared" si="164"/>
        <v>#N/A</v>
      </c>
      <c r="V588" s="189" t="e">
        <f t="shared" si="165"/>
        <v>#N/A</v>
      </c>
      <c r="W588" s="185" t="e">
        <f t="shared" si="166"/>
        <v>#N/A</v>
      </c>
      <c r="X588" s="16" t="e">
        <f t="shared" si="167"/>
        <v>#N/A</v>
      </c>
      <c r="Y588" s="189" t="e">
        <f t="shared" si="168"/>
        <v>#N/A</v>
      </c>
      <c r="AA588" s="59"/>
      <c r="AB588" s="189" t="e">
        <f t="shared" si="169"/>
        <v>#N/A</v>
      </c>
      <c r="AD588" s="185" t="e">
        <f t="shared" si="170"/>
        <v>#N/A</v>
      </c>
      <c r="AE588" s="16" t="e">
        <f t="shared" si="171"/>
        <v>#N/A</v>
      </c>
      <c r="AF588" s="16" t="e">
        <f t="shared" si="172"/>
        <v>#N/A</v>
      </c>
      <c r="AG588" s="16" t="e">
        <f t="shared" si="173"/>
        <v>#N/A</v>
      </c>
      <c r="AH588" s="175" t="e">
        <f t="shared" si="174"/>
        <v>#N/A</v>
      </c>
      <c r="AI588" s="175" t="e">
        <f t="shared" si="178"/>
        <v>#N/A</v>
      </c>
      <c r="AJ588" s="175" t="e">
        <f t="shared" si="176"/>
        <v>#N/A</v>
      </c>
      <c r="AK588" s="175" t="e">
        <f t="shared" si="175"/>
        <v>#N/A</v>
      </c>
      <c r="AL588" s="175" t="e">
        <f t="shared" si="179"/>
        <v>#N/A</v>
      </c>
      <c r="AM588" s="175" t="e">
        <f t="shared" si="177"/>
        <v>#N/A</v>
      </c>
    </row>
    <row r="589" spans="19:39" x14ac:dyDescent="0.25">
      <c r="S589" s="189" t="e">
        <f t="shared" si="162"/>
        <v>#N/A</v>
      </c>
      <c r="T589" s="185" t="e">
        <f t="shared" si="163"/>
        <v>#N/A</v>
      </c>
      <c r="U589" s="185" t="e">
        <f t="shared" si="164"/>
        <v>#N/A</v>
      </c>
      <c r="V589" s="189" t="e">
        <f t="shared" si="165"/>
        <v>#N/A</v>
      </c>
      <c r="W589" s="185" t="e">
        <f t="shared" si="166"/>
        <v>#N/A</v>
      </c>
      <c r="X589" s="16" t="e">
        <f t="shared" si="167"/>
        <v>#N/A</v>
      </c>
      <c r="Y589" s="189" t="e">
        <f t="shared" si="168"/>
        <v>#N/A</v>
      </c>
      <c r="AA589" s="59"/>
      <c r="AB589" s="189" t="e">
        <f t="shared" si="169"/>
        <v>#N/A</v>
      </c>
      <c r="AD589" s="185" t="e">
        <f t="shared" si="170"/>
        <v>#N/A</v>
      </c>
      <c r="AE589" s="16" t="e">
        <f t="shared" si="171"/>
        <v>#N/A</v>
      </c>
      <c r="AF589" s="16" t="e">
        <f t="shared" si="172"/>
        <v>#N/A</v>
      </c>
      <c r="AG589" s="16" t="e">
        <f t="shared" si="173"/>
        <v>#N/A</v>
      </c>
      <c r="AH589" s="175" t="e">
        <f t="shared" si="174"/>
        <v>#N/A</v>
      </c>
      <c r="AI589" s="175" t="e">
        <f t="shared" si="178"/>
        <v>#N/A</v>
      </c>
      <c r="AJ589" s="175" t="e">
        <f t="shared" si="176"/>
        <v>#N/A</v>
      </c>
      <c r="AK589" s="175" t="e">
        <f t="shared" si="175"/>
        <v>#N/A</v>
      </c>
      <c r="AL589" s="175" t="e">
        <f t="shared" si="179"/>
        <v>#N/A</v>
      </c>
      <c r="AM589" s="175" t="e">
        <f t="shared" si="177"/>
        <v>#N/A</v>
      </c>
    </row>
    <row r="590" spans="19:39" x14ac:dyDescent="0.25">
      <c r="S590" s="189" t="e">
        <f t="shared" si="162"/>
        <v>#N/A</v>
      </c>
      <c r="T590" s="185" t="e">
        <f t="shared" si="163"/>
        <v>#N/A</v>
      </c>
      <c r="U590" s="185" t="e">
        <f t="shared" si="164"/>
        <v>#N/A</v>
      </c>
      <c r="V590" s="189" t="e">
        <f t="shared" si="165"/>
        <v>#N/A</v>
      </c>
      <c r="W590" s="185" t="e">
        <f t="shared" si="166"/>
        <v>#N/A</v>
      </c>
      <c r="X590" s="16" t="e">
        <f t="shared" si="167"/>
        <v>#N/A</v>
      </c>
      <c r="Y590" s="189" t="e">
        <f t="shared" si="168"/>
        <v>#N/A</v>
      </c>
      <c r="AA590" s="59"/>
      <c r="AB590" s="189" t="e">
        <f t="shared" si="169"/>
        <v>#N/A</v>
      </c>
      <c r="AD590" s="185" t="e">
        <f t="shared" si="170"/>
        <v>#N/A</v>
      </c>
      <c r="AE590" s="16" t="e">
        <f t="shared" si="171"/>
        <v>#N/A</v>
      </c>
      <c r="AF590" s="16" t="e">
        <f t="shared" si="172"/>
        <v>#N/A</v>
      </c>
      <c r="AG590" s="16" t="e">
        <f t="shared" si="173"/>
        <v>#N/A</v>
      </c>
      <c r="AH590" s="175" t="e">
        <f t="shared" si="174"/>
        <v>#N/A</v>
      </c>
      <c r="AI590" s="175" t="e">
        <f t="shared" si="178"/>
        <v>#N/A</v>
      </c>
      <c r="AJ590" s="175" t="e">
        <f t="shared" si="176"/>
        <v>#N/A</v>
      </c>
      <c r="AK590" s="175" t="e">
        <f t="shared" si="175"/>
        <v>#N/A</v>
      </c>
      <c r="AL590" s="175" t="e">
        <f t="shared" si="179"/>
        <v>#N/A</v>
      </c>
      <c r="AM590" s="175" t="e">
        <f t="shared" si="177"/>
        <v>#N/A</v>
      </c>
    </row>
    <row r="591" spans="19:39" x14ac:dyDescent="0.25">
      <c r="S591" s="189" t="e">
        <f t="shared" si="162"/>
        <v>#N/A</v>
      </c>
      <c r="T591" s="185" t="e">
        <f t="shared" si="163"/>
        <v>#N/A</v>
      </c>
      <c r="U591" s="185" t="e">
        <f t="shared" si="164"/>
        <v>#N/A</v>
      </c>
      <c r="V591" s="189" t="e">
        <f t="shared" si="165"/>
        <v>#N/A</v>
      </c>
      <c r="W591" s="185" t="e">
        <f t="shared" si="166"/>
        <v>#N/A</v>
      </c>
      <c r="X591" s="16" t="e">
        <f t="shared" si="167"/>
        <v>#N/A</v>
      </c>
      <c r="Y591" s="189" t="e">
        <f t="shared" si="168"/>
        <v>#N/A</v>
      </c>
      <c r="AA591" s="59"/>
      <c r="AB591" s="189" t="e">
        <f t="shared" si="169"/>
        <v>#N/A</v>
      </c>
      <c r="AD591" s="185" t="e">
        <f t="shared" si="170"/>
        <v>#N/A</v>
      </c>
      <c r="AE591" s="16" t="e">
        <f t="shared" si="171"/>
        <v>#N/A</v>
      </c>
      <c r="AF591" s="16" t="e">
        <f t="shared" si="172"/>
        <v>#N/A</v>
      </c>
      <c r="AG591" s="16" t="e">
        <f t="shared" si="173"/>
        <v>#N/A</v>
      </c>
      <c r="AH591" s="175" t="e">
        <f t="shared" si="174"/>
        <v>#N/A</v>
      </c>
      <c r="AI591" s="175" t="e">
        <f t="shared" si="178"/>
        <v>#N/A</v>
      </c>
      <c r="AJ591" s="175" t="e">
        <f t="shared" si="176"/>
        <v>#N/A</v>
      </c>
      <c r="AK591" s="175" t="e">
        <f t="shared" si="175"/>
        <v>#N/A</v>
      </c>
      <c r="AL591" s="175" t="e">
        <f t="shared" si="179"/>
        <v>#N/A</v>
      </c>
      <c r="AM591" s="175" t="e">
        <f t="shared" si="177"/>
        <v>#N/A</v>
      </c>
    </row>
    <row r="592" spans="19:39" x14ac:dyDescent="0.25">
      <c r="S592" s="189" t="e">
        <f t="shared" si="162"/>
        <v>#N/A</v>
      </c>
      <c r="T592" s="185" t="e">
        <f t="shared" si="163"/>
        <v>#N/A</v>
      </c>
      <c r="U592" s="185" t="e">
        <f t="shared" si="164"/>
        <v>#N/A</v>
      </c>
      <c r="V592" s="189" t="e">
        <f t="shared" si="165"/>
        <v>#N/A</v>
      </c>
      <c r="W592" s="185" t="e">
        <f t="shared" si="166"/>
        <v>#N/A</v>
      </c>
      <c r="X592" s="16" t="e">
        <f t="shared" si="167"/>
        <v>#N/A</v>
      </c>
      <c r="Y592" s="189" t="e">
        <f t="shared" si="168"/>
        <v>#N/A</v>
      </c>
      <c r="AA592" s="59"/>
      <c r="AB592" s="189" t="e">
        <f t="shared" si="169"/>
        <v>#N/A</v>
      </c>
      <c r="AD592" s="185" t="e">
        <f t="shared" si="170"/>
        <v>#N/A</v>
      </c>
      <c r="AE592" s="16" t="e">
        <f t="shared" si="171"/>
        <v>#N/A</v>
      </c>
      <c r="AF592" s="16" t="e">
        <f t="shared" si="172"/>
        <v>#N/A</v>
      </c>
      <c r="AG592" s="16" t="e">
        <f t="shared" si="173"/>
        <v>#N/A</v>
      </c>
      <c r="AH592" s="175" t="e">
        <f t="shared" si="174"/>
        <v>#N/A</v>
      </c>
      <c r="AI592" s="175" t="e">
        <f t="shared" si="178"/>
        <v>#N/A</v>
      </c>
      <c r="AJ592" s="175" t="e">
        <f t="shared" si="176"/>
        <v>#N/A</v>
      </c>
      <c r="AK592" s="175" t="e">
        <f t="shared" si="175"/>
        <v>#N/A</v>
      </c>
      <c r="AL592" s="175" t="e">
        <f t="shared" si="179"/>
        <v>#N/A</v>
      </c>
      <c r="AM592" s="175" t="e">
        <f t="shared" si="177"/>
        <v>#N/A</v>
      </c>
    </row>
    <row r="593" spans="19:39" x14ac:dyDescent="0.25">
      <c r="S593" s="189" t="e">
        <f t="shared" si="162"/>
        <v>#N/A</v>
      </c>
      <c r="T593" s="185" t="e">
        <f t="shared" si="163"/>
        <v>#N/A</v>
      </c>
      <c r="U593" s="185" t="e">
        <f t="shared" si="164"/>
        <v>#N/A</v>
      </c>
      <c r="V593" s="189" t="e">
        <f t="shared" si="165"/>
        <v>#N/A</v>
      </c>
      <c r="W593" s="185" t="e">
        <f t="shared" si="166"/>
        <v>#N/A</v>
      </c>
      <c r="X593" s="16" t="e">
        <f t="shared" si="167"/>
        <v>#N/A</v>
      </c>
      <c r="Y593" s="189" t="e">
        <f t="shared" si="168"/>
        <v>#N/A</v>
      </c>
      <c r="AA593" s="59"/>
      <c r="AB593" s="189" t="e">
        <f t="shared" si="169"/>
        <v>#N/A</v>
      </c>
      <c r="AD593" s="185" t="e">
        <f t="shared" si="170"/>
        <v>#N/A</v>
      </c>
      <c r="AE593" s="16" t="e">
        <f t="shared" si="171"/>
        <v>#N/A</v>
      </c>
      <c r="AF593" s="16" t="e">
        <f t="shared" si="172"/>
        <v>#N/A</v>
      </c>
      <c r="AG593" s="16" t="e">
        <f t="shared" si="173"/>
        <v>#N/A</v>
      </c>
      <c r="AH593" s="175" t="e">
        <f t="shared" si="174"/>
        <v>#N/A</v>
      </c>
      <c r="AI593" s="175" t="e">
        <f t="shared" si="178"/>
        <v>#N/A</v>
      </c>
      <c r="AJ593" s="175" t="e">
        <f t="shared" si="176"/>
        <v>#N/A</v>
      </c>
      <c r="AK593" s="175" t="e">
        <f t="shared" si="175"/>
        <v>#N/A</v>
      </c>
      <c r="AL593" s="175" t="e">
        <f t="shared" si="179"/>
        <v>#N/A</v>
      </c>
      <c r="AM593" s="175" t="e">
        <f t="shared" si="177"/>
        <v>#N/A</v>
      </c>
    </row>
    <row r="594" spans="19:39" x14ac:dyDescent="0.25">
      <c r="S594" s="189" t="e">
        <f t="shared" si="162"/>
        <v>#N/A</v>
      </c>
      <c r="T594" s="185" t="e">
        <f t="shared" si="163"/>
        <v>#N/A</v>
      </c>
      <c r="U594" s="185" t="e">
        <f t="shared" si="164"/>
        <v>#N/A</v>
      </c>
      <c r="V594" s="189" t="e">
        <f t="shared" si="165"/>
        <v>#N/A</v>
      </c>
      <c r="W594" s="185" t="e">
        <f t="shared" si="166"/>
        <v>#N/A</v>
      </c>
      <c r="X594" s="16" t="e">
        <f t="shared" si="167"/>
        <v>#N/A</v>
      </c>
      <c r="Y594" s="189" t="e">
        <f t="shared" si="168"/>
        <v>#N/A</v>
      </c>
      <c r="AA594" s="59"/>
      <c r="AB594" s="189" t="e">
        <f t="shared" si="169"/>
        <v>#N/A</v>
      </c>
      <c r="AD594" s="185" t="e">
        <f t="shared" si="170"/>
        <v>#N/A</v>
      </c>
      <c r="AE594" s="16" t="e">
        <f t="shared" si="171"/>
        <v>#N/A</v>
      </c>
      <c r="AF594" s="16" t="e">
        <f t="shared" si="172"/>
        <v>#N/A</v>
      </c>
      <c r="AG594" s="16" t="e">
        <f t="shared" si="173"/>
        <v>#N/A</v>
      </c>
      <c r="AH594" s="175" t="e">
        <f t="shared" si="174"/>
        <v>#N/A</v>
      </c>
      <c r="AI594" s="175" t="e">
        <f t="shared" si="178"/>
        <v>#N/A</v>
      </c>
      <c r="AJ594" s="175" t="e">
        <f t="shared" si="176"/>
        <v>#N/A</v>
      </c>
      <c r="AK594" s="175" t="e">
        <f t="shared" si="175"/>
        <v>#N/A</v>
      </c>
      <c r="AL594" s="175" t="e">
        <f t="shared" si="179"/>
        <v>#N/A</v>
      </c>
      <c r="AM594" s="175" t="e">
        <f t="shared" si="177"/>
        <v>#N/A</v>
      </c>
    </row>
    <row r="595" spans="19:39" x14ac:dyDescent="0.25">
      <c r="S595" s="189" t="e">
        <f t="shared" si="162"/>
        <v>#N/A</v>
      </c>
      <c r="T595" s="185" t="e">
        <f t="shared" si="163"/>
        <v>#N/A</v>
      </c>
      <c r="U595" s="185" t="e">
        <f t="shared" si="164"/>
        <v>#N/A</v>
      </c>
      <c r="V595" s="189" t="e">
        <f t="shared" si="165"/>
        <v>#N/A</v>
      </c>
      <c r="W595" s="185" t="e">
        <f t="shared" si="166"/>
        <v>#N/A</v>
      </c>
      <c r="X595" s="16" t="e">
        <f t="shared" si="167"/>
        <v>#N/A</v>
      </c>
      <c r="Y595" s="189" t="e">
        <f t="shared" si="168"/>
        <v>#N/A</v>
      </c>
      <c r="AA595" s="59"/>
      <c r="AB595" s="189" t="e">
        <f t="shared" si="169"/>
        <v>#N/A</v>
      </c>
      <c r="AD595" s="185" t="e">
        <f t="shared" si="170"/>
        <v>#N/A</v>
      </c>
      <c r="AE595" s="16" t="e">
        <f t="shared" si="171"/>
        <v>#N/A</v>
      </c>
      <c r="AF595" s="16" t="e">
        <f t="shared" si="172"/>
        <v>#N/A</v>
      </c>
      <c r="AG595" s="16" t="e">
        <f t="shared" si="173"/>
        <v>#N/A</v>
      </c>
      <c r="AH595" s="175" t="e">
        <f t="shared" si="174"/>
        <v>#N/A</v>
      </c>
      <c r="AI595" s="175" t="e">
        <f t="shared" si="178"/>
        <v>#N/A</v>
      </c>
      <c r="AJ595" s="175" t="e">
        <f t="shared" si="176"/>
        <v>#N/A</v>
      </c>
      <c r="AK595" s="175" t="e">
        <f t="shared" si="175"/>
        <v>#N/A</v>
      </c>
      <c r="AL595" s="175" t="e">
        <f t="shared" si="179"/>
        <v>#N/A</v>
      </c>
      <c r="AM595" s="175" t="e">
        <f t="shared" si="177"/>
        <v>#N/A</v>
      </c>
    </row>
    <row r="596" spans="19:39" x14ac:dyDescent="0.25">
      <c r="S596" s="189" t="e">
        <f t="shared" si="162"/>
        <v>#N/A</v>
      </c>
      <c r="T596" s="185" t="e">
        <f t="shared" si="163"/>
        <v>#N/A</v>
      </c>
      <c r="U596" s="185" t="e">
        <f t="shared" si="164"/>
        <v>#N/A</v>
      </c>
      <c r="V596" s="189" t="e">
        <f t="shared" si="165"/>
        <v>#N/A</v>
      </c>
      <c r="W596" s="185" t="e">
        <f t="shared" si="166"/>
        <v>#N/A</v>
      </c>
      <c r="X596" s="16" t="e">
        <f t="shared" si="167"/>
        <v>#N/A</v>
      </c>
      <c r="Y596" s="189" t="e">
        <f t="shared" si="168"/>
        <v>#N/A</v>
      </c>
      <c r="AA596" s="59"/>
      <c r="AB596" s="189" t="e">
        <f t="shared" si="169"/>
        <v>#N/A</v>
      </c>
      <c r="AD596" s="185" t="e">
        <f t="shared" si="170"/>
        <v>#N/A</v>
      </c>
      <c r="AE596" s="16" t="e">
        <f t="shared" si="171"/>
        <v>#N/A</v>
      </c>
      <c r="AF596" s="16" t="e">
        <f t="shared" si="172"/>
        <v>#N/A</v>
      </c>
      <c r="AG596" s="16" t="e">
        <f t="shared" si="173"/>
        <v>#N/A</v>
      </c>
      <c r="AH596" s="175" t="e">
        <f t="shared" si="174"/>
        <v>#N/A</v>
      </c>
      <c r="AI596" s="175" t="e">
        <f t="shared" si="178"/>
        <v>#N/A</v>
      </c>
      <c r="AJ596" s="175" t="e">
        <f t="shared" si="176"/>
        <v>#N/A</v>
      </c>
      <c r="AK596" s="175" t="e">
        <f t="shared" si="175"/>
        <v>#N/A</v>
      </c>
      <c r="AL596" s="175" t="e">
        <f t="shared" si="179"/>
        <v>#N/A</v>
      </c>
      <c r="AM596" s="175" t="e">
        <f t="shared" si="177"/>
        <v>#N/A</v>
      </c>
    </row>
    <row r="597" spans="19:39" x14ac:dyDescent="0.25">
      <c r="S597" s="189" t="e">
        <f t="shared" si="162"/>
        <v>#N/A</v>
      </c>
      <c r="T597" s="185" t="e">
        <f t="shared" si="163"/>
        <v>#N/A</v>
      </c>
      <c r="U597" s="185" t="e">
        <f t="shared" si="164"/>
        <v>#N/A</v>
      </c>
      <c r="V597" s="189" t="e">
        <f t="shared" si="165"/>
        <v>#N/A</v>
      </c>
      <c r="W597" s="185" t="e">
        <f t="shared" si="166"/>
        <v>#N/A</v>
      </c>
      <c r="X597" s="16" t="e">
        <f t="shared" si="167"/>
        <v>#N/A</v>
      </c>
      <c r="Y597" s="189" t="e">
        <f t="shared" si="168"/>
        <v>#N/A</v>
      </c>
      <c r="AA597" s="59"/>
      <c r="AB597" s="189" t="e">
        <f t="shared" si="169"/>
        <v>#N/A</v>
      </c>
      <c r="AD597" s="185" t="e">
        <f t="shared" si="170"/>
        <v>#N/A</v>
      </c>
      <c r="AE597" s="16" t="e">
        <f t="shared" si="171"/>
        <v>#N/A</v>
      </c>
      <c r="AF597" s="16" t="e">
        <f t="shared" si="172"/>
        <v>#N/A</v>
      </c>
      <c r="AG597" s="16" t="e">
        <f t="shared" si="173"/>
        <v>#N/A</v>
      </c>
      <c r="AH597" s="175" t="e">
        <f t="shared" si="174"/>
        <v>#N/A</v>
      </c>
      <c r="AI597" s="175" t="e">
        <f t="shared" si="178"/>
        <v>#N/A</v>
      </c>
      <c r="AJ597" s="175" t="e">
        <f t="shared" si="176"/>
        <v>#N/A</v>
      </c>
      <c r="AK597" s="175" t="e">
        <f t="shared" si="175"/>
        <v>#N/A</v>
      </c>
      <c r="AL597" s="175" t="e">
        <f t="shared" si="179"/>
        <v>#N/A</v>
      </c>
      <c r="AM597" s="175" t="e">
        <f t="shared" si="177"/>
        <v>#N/A</v>
      </c>
    </row>
    <row r="598" spans="19:39" x14ac:dyDescent="0.25">
      <c r="S598" s="189" t="e">
        <f t="shared" si="162"/>
        <v>#N/A</v>
      </c>
      <c r="T598" s="185" t="e">
        <f t="shared" si="163"/>
        <v>#N/A</v>
      </c>
      <c r="U598" s="185" t="e">
        <f t="shared" si="164"/>
        <v>#N/A</v>
      </c>
      <c r="V598" s="189" t="e">
        <f t="shared" si="165"/>
        <v>#N/A</v>
      </c>
      <c r="W598" s="185" t="e">
        <f t="shared" si="166"/>
        <v>#N/A</v>
      </c>
      <c r="X598" s="16" t="e">
        <f t="shared" si="167"/>
        <v>#N/A</v>
      </c>
      <c r="Y598" s="189" t="e">
        <f t="shared" si="168"/>
        <v>#N/A</v>
      </c>
      <c r="AA598" s="59"/>
      <c r="AB598" s="189" t="e">
        <f t="shared" si="169"/>
        <v>#N/A</v>
      </c>
      <c r="AD598" s="185" t="e">
        <f t="shared" si="170"/>
        <v>#N/A</v>
      </c>
      <c r="AE598" s="16" t="e">
        <f t="shared" si="171"/>
        <v>#N/A</v>
      </c>
      <c r="AF598" s="16" t="e">
        <f t="shared" si="172"/>
        <v>#N/A</v>
      </c>
      <c r="AG598" s="16" t="e">
        <f t="shared" si="173"/>
        <v>#N/A</v>
      </c>
      <c r="AH598" s="175" t="e">
        <f t="shared" si="174"/>
        <v>#N/A</v>
      </c>
      <c r="AI598" s="175" t="e">
        <f t="shared" si="178"/>
        <v>#N/A</v>
      </c>
      <c r="AJ598" s="175" t="e">
        <f t="shared" si="176"/>
        <v>#N/A</v>
      </c>
      <c r="AK598" s="175" t="e">
        <f t="shared" si="175"/>
        <v>#N/A</v>
      </c>
      <c r="AL598" s="175" t="e">
        <f t="shared" si="179"/>
        <v>#N/A</v>
      </c>
      <c r="AM598" s="175" t="e">
        <f t="shared" si="177"/>
        <v>#N/A</v>
      </c>
    </row>
    <row r="599" spans="19:39" x14ac:dyDescent="0.25">
      <c r="S599" s="189" t="e">
        <f t="shared" si="162"/>
        <v>#N/A</v>
      </c>
      <c r="T599" s="185" t="e">
        <f t="shared" si="163"/>
        <v>#N/A</v>
      </c>
      <c r="U599" s="185" t="e">
        <f t="shared" si="164"/>
        <v>#N/A</v>
      </c>
      <c r="V599" s="189" t="e">
        <f t="shared" si="165"/>
        <v>#N/A</v>
      </c>
      <c r="W599" s="185" t="e">
        <f t="shared" si="166"/>
        <v>#N/A</v>
      </c>
      <c r="X599" s="16" t="e">
        <f t="shared" si="167"/>
        <v>#N/A</v>
      </c>
      <c r="Y599" s="189" t="e">
        <f t="shared" si="168"/>
        <v>#N/A</v>
      </c>
      <c r="AA599" s="59"/>
      <c r="AB599" s="189" t="e">
        <f t="shared" si="169"/>
        <v>#N/A</v>
      </c>
      <c r="AD599" s="185" t="e">
        <f t="shared" si="170"/>
        <v>#N/A</v>
      </c>
      <c r="AE599" s="16" t="e">
        <f t="shared" si="171"/>
        <v>#N/A</v>
      </c>
      <c r="AF599" s="16" t="e">
        <f t="shared" si="172"/>
        <v>#N/A</v>
      </c>
      <c r="AG599" s="16" t="e">
        <f t="shared" si="173"/>
        <v>#N/A</v>
      </c>
      <c r="AH599" s="175" t="e">
        <f t="shared" si="174"/>
        <v>#N/A</v>
      </c>
      <c r="AI599" s="175" t="e">
        <f t="shared" si="178"/>
        <v>#N/A</v>
      </c>
      <c r="AJ599" s="175" t="e">
        <f t="shared" si="176"/>
        <v>#N/A</v>
      </c>
      <c r="AK599" s="175" t="e">
        <f t="shared" si="175"/>
        <v>#N/A</v>
      </c>
      <c r="AL599" s="175" t="e">
        <f t="shared" si="179"/>
        <v>#N/A</v>
      </c>
      <c r="AM599" s="175" t="e">
        <f t="shared" si="177"/>
        <v>#N/A</v>
      </c>
    </row>
    <row r="600" spans="19:39" x14ac:dyDescent="0.25">
      <c r="S600" s="189" t="e">
        <f t="shared" si="162"/>
        <v>#N/A</v>
      </c>
      <c r="T600" s="185" t="e">
        <f t="shared" si="163"/>
        <v>#N/A</v>
      </c>
      <c r="U600" s="185" t="e">
        <f t="shared" si="164"/>
        <v>#N/A</v>
      </c>
      <c r="V600" s="189" t="e">
        <f t="shared" si="165"/>
        <v>#N/A</v>
      </c>
      <c r="W600" s="185" t="e">
        <f t="shared" si="166"/>
        <v>#N/A</v>
      </c>
      <c r="X600" s="16" t="e">
        <f t="shared" si="167"/>
        <v>#N/A</v>
      </c>
      <c r="Y600" s="189" t="e">
        <f t="shared" si="168"/>
        <v>#N/A</v>
      </c>
      <c r="AA600" s="59"/>
      <c r="AB600" s="189" t="e">
        <f t="shared" si="169"/>
        <v>#N/A</v>
      </c>
      <c r="AD600" s="185" t="e">
        <f t="shared" si="170"/>
        <v>#N/A</v>
      </c>
      <c r="AE600" s="16" t="e">
        <f t="shared" si="171"/>
        <v>#N/A</v>
      </c>
      <c r="AF600" s="16" t="e">
        <f t="shared" si="172"/>
        <v>#N/A</v>
      </c>
      <c r="AG600" s="16" t="e">
        <f t="shared" si="173"/>
        <v>#N/A</v>
      </c>
      <c r="AH600" s="175" t="e">
        <f t="shared" si="174"/>
        <v>#N/A</v>
      </c>
      <c r="AI600" s="175" t="e">
        <f t="shared" si="178"/>
        <v>#N/A</v>
      </c>
      <c r="AJ600" s="175" t="e">
        <f t="shared" si="176"/>
        <v>#N/A</v>
      </c>
      <c r="AK600" s="175" t="e">
        <f t="shared" si="175"/>
        <v>#N/A</v>
      </c>
      <c r="AL600" s="175" t="e">
        <f t="shared" si="179"/>
        <v>#N/A</v>
      </c>
      <c r="AM600" s="175" t="e">
        <f t="shared" si="177"/>
        <v>#N/A</v>
      </c>
    </row>
    <row r="601" spans="19:39" x14ac:dyDescent="0.25">
      <c r="S601" s="189" t="e">
        <f t="shared" si="162"/>
        <v>#N/A</v>
      </c>
      <c r="T601" s="185" t="e">
        <f t="shared" si="163"/>
        <v>#N/A</v>
      </c>
      <c r="U601" s="185" t="e">
        <f t="shared" si="164"/>
        <v>#N/A</v>
      </c>
      <c r="V601" s="189" t="e">
        <f t="shared" si="165"/>
        <v>#N/A</v>
      </c>
      <c r="W601" s="185" t="e">
        <f t="shared" si="166"/>
        <v>#N/A</v>
      </c>
      <c r="X601" s="16" t="e">
        <f t="shared" si="167"/>
        <v>#N/A</v>
      </c>
      <c r="Y601" s="189" t="e">
        <f t="shared" si="168"/>
        <v>#N/A</v>
      </c>
      <c r="AA601" s="59"/>
      <c r="AB601" s="189" t="e">
        <f t="shared" si="169"/>
        <v>#N/A</v>
      </c>
      <c r="AD601" s="185" t="e">
        <f t="shared" si="170"/>
        <v>#N/A</v>
      </c>
      <c r="AE601" s="16" t="e">
        <f t="shared" si="171"/>
        <v>#N/A</v>
      </c>
      <c r="AF601" s="16" t="e">
        <f t="shared" si="172"/>
        <v>#N/A</v>
      </c>
      <c r="AG601" s="16" t="e">
        <f t="shared" si="173"/>
        <v>#N/A</v>
      </c>
      <c r="AH601" s="175" t="e">
        <f t="shared" si="174"/>
        <v>#N/A</v>
      </c>
      <c r="AI601" s="175" t="e">
        <f t="shared" si="178"/>
        <v>#N/A</v>
      </c>
      <c r="AJ601" s="175" t="e">
        <f t="shared" si="176"/>
        <v>#N/A</v>
      </c>
      <c r="AK601" s="175" t="e">
        <f t="shared" si="175"/>
        <v>#N/A</v>
      </c>
      <c r="AL601" s="175" t="e">
        <f t="shared" si="179"/>
        <v>#N/A</v>
      </c>
      <c r="AM601" s="175" t="e">
        <f t="shared" si="177"/>
        <v>#N/A</v>
      </c>
    </row>
    <row r="602" spans="19:39" x14ac:dyDescent="0.25">
      <c r="S602" s="189" t="e">
        <f t="shared" si="162"/>
        <v>#N/A</v>
      </c>
      <c r="T602" s="185" t="e">
        <f t="shared" si="163"/>
        <v>#N/A</v>
      </c>
      <c r="U602" s="185" t="e">
        <f t="shared" si="164"/>
        <v>#N/A</v>
      </c>
      <c r="V602" s="189" t="e">
        <f t="shared" si="165"/>
        <v>#N/A</v>
      </c>
      <c r="W602" s="185" t="e">
        <f t="shared" si="166"/>
        <v>#N/A</v>
      </c>
      <c r="X602" s="16" t="e">
        <f t="shared" si="167"/>
        <v>#N/A</v>
      </c>
      <c r="Y602" s="189" t="e">
        <f t="shared" si="168"/>
        <v>#N/A</v>
      </c>
      <c r="AA602" s="59"/>
      <c r="AB602" s="189" t="e">
        <f t="shared" si="169"/>
        <v>#N/A</v>
      </c>
      <c r="AD602" s="185" t="e">
        <f t="shared" si="170"/>
        <v>#N/A</v>
      </c>
      <c r="AE602" s="16" t="e">
        <f t="shared" si="171"/>
        <v>#N/A</v>
      </c>
      <c r="AF602" s="16" t="e">
        <f t="shared" si="172"/>
        <v>#N/A</v>
      </c>
      <c r="AG602" s="16" t="e">
        <f t="shared" si="173"/>
        <v>#N/A</v>
      </c>
      <c r="AH602" s="175" t="e">
        <f t="shared" si="174"/>
        <v>#N/A</v>
      </c>
      <c r="AI602" s="175" t="e">
        <f t="shared" si="178"/>
        <v>#N/A</v>
      </c>
      <c r="AJ602" s="175" t="e">
        <f t="shared" si="176"/>
        <v>#N/A</v>
      </c>
      <c r="AK602" s="175" t="e">
        <f t="shared" si="175"/>
        <v>#N/A</v>
      </c>
      <c r="AL602" s="175" t="e">
        <f t="shared" si="179"/>
        <v>#N/A</v>
      </c>
      <c r="AM602" s="175" t="e">
        <f t="shared" si="177"/>
        <v>#N/A</v>
      </c>
    </row>
    <row r="603" spans="19:39" x14ac:dyDescent="0.25">
      <c r="S603" s="189" t="e">
        <f t="shared" si="162"/>
        <v>#N/A</v>
      </c>
      <c r="T603" s="185" t="e">
        <f t="shared" si="163"/>
        <v>#N/A</v>
      </c>
      <c r="U603" s="185" t="e">
        <f t="shared" si="164"/>
        <v>#N/A</v>
      </c>
      <c r="V603" s="189" t="e">
        <f t="shared" si="165"/>
        <v>#N/A</v>
      </c>
      <c r="W603" s="185" t="e">
        <f t="shared" si="166"/>
        <v>#N/A</v>
      </c>
      <c r="X603" s="16" t="e">
        <f t="shared" si="167"/>
        <v>#N/A</v>
      </c>
      <c r="Y603" s="189" t="e">
        <f t="shared" si="168"/>
        <v>#N/A</v>
      </c>
      <c r="AA603" s="59"/>
      <c r="AB603" s="189" t="e">
        <f t="shared" si="169"/>
        <v>#N/A</v>
      </c>
      <c r="AD603" s="185" t="e">
        <f t="shared" si="170"/>
        <v>#N/A</v>
      </c>
      <c r="AE603" s="16" t="e">
        <f t="shared" si="171"/>
        <v>#N/A</v>
      </c>
      <c r="AF603" s="16" t="e">
        <f t="shared" si="172"/>
        <v>#N/A</v>
      </c>
      <c r="AG603" s="16" t="e">
        <f t="shared" si="173"/>
        <v>#N/A</v>
      </c>
      <c r="AH603" s="175" t="e">
        <f t="shared" si="174"/>
        <v>#N/A</v>
      </c>
      <c r="AI603" s="175" t="e">
        <f t="shared" si="178"/>
        <v>#N/A</v>
      </c>
      <c r="AJ603" s="175" t="e">
        <f t="shared" si="176"/>
        <v>#N/A</v>
      </c>
      <c r="AK603" s="175" t="e">
        <f t="shared" si="175"/>
        <v>#N/A</v>
      </c>
      <c r="AL603" s="175" t="e">
        <f t="shared" si="179"/>
        <v>#N/A</v>
      </c>
      <c r="AM603" s="175" t="e">
        <f t="shared" si="177"/>
        <v>#N/A</v>
      </c>
    </row>
    <row r="604" spans="19:39" x14ac:dyDescent="0.25">
      <c r="S604" s="189" t="e">
        <f t="shared" si="162"/>
        <v>#N/A</v>
      </c>
      <c r="T604" s="185" t="e">
        <f t="shared" si="163"/>
        <v>#N/A</v>
      </c>
      <c r="U604" s="185" t="e">
        <f t="shared" si="164"/>
        <v>#N/A</v>
      </c>
      <c r="V604" s="189" t="e">
        <f t="shared" si="165"/>
        <v>#N/A</v>
      </c>
      <c r="W604" s="185" t="e">
        <f t="shared" si="166"/>
        <v>#N/A</v>
      </c>
      <c r="X604" s="16" t="e">
        <f t="shared" si="167"/>
        <v>#N/A</v>
      </c>
      <c r="Y604" s="189" t="e">
        <f t="shared" si="168"/>
        <v>#N/A</v>
      </c>
      <c r="AA604" s="59"/>
      <c r="AB604" s="189" t="e">
        <f t="shared" si="169"/>
        <v>#N/A</v>
      </c>
      <c r="AD604" s="185" t="e">
        <f t="shared" si="170"/>
        <v>#N/A</v>
      </c>
      <c r="AE604" s="16" t="e">
        <f t="shared" si="171"/>
        <v>#N/A</v>
      </c>
      <c r="AF604" s="16" t="e">
        <f t="shared" si="172"/>
        <v>#N/A</v>
      </c>
      <c r="AG604" s="16" t="e">
        <f t="shared" si="173"/>
        <v>#N/A</v>
      </c>
      <c r="AH604" s="175" t="e">
        <f t="shared" si="174"/>
        <v>#N/A</v>
      </c>
      <c r="AI604" s="175" t="e">
        <f t="shared" si="178"/>
        <v>#N/A</v>
      </c>
      <c r="AJ604" s="175" t="e">
        <f t="shared" si="176"/>
        <v>#N/A</v>
      </c>
      <c r="AK604" s="175" t="e">
        <f t="shared" si="175"/>
        <v>#N/A</v>
      </c>
      <c r="AL604" s="175" t="e">
        <f t="shared" si="179"/>
        <v>#N/A</v>
      </c>
      <c r="AM604" s="175" t="e">
        <f t="shared" si="177"/>
        <v>#N/A</v>
      </c>
    </row>
    <row r="605" spans="19:39" x14ac:dyDescent="0.25">
      <c r="S605" s="189" t="e">
        <f t="shared" si="162"/>
        <v>#N/A</v>
      </c>
      <c r="T605" s="185" t="e">
        <f t="shared" si="163"/>
        <v>#N/A</v>
      </c>
      <c r="U605" s="185" t="e">
        <f t="shared" si="164"/>
        <v>#N/A</v>
      </c>
      <c r="V605" s="189" t="e">
        <f t="shared" si="165"/>
        <v>#N/A</v>
      </c>
      <c r="W605" s="185" t="e">
        <f t="shared" si="166"/>
        <v>#N/A</v>
      </c>
      <c r="X605" s="16" t="e">
        <f t="shared" si="167"/>
        <v>#N/A</v>
      </c>
      <c r="Y605" s="189" t="e">
        <f t="shared" si="168"/>
        <v>#N/A</v>
      </c>
      <c r="AA605" s="59"/>
      <c r="AB605" s="189" t="e">
        <f t="shared" si="169"/>
        <v>#N/A</v>
      </c>
      <c r="AD605" s="185" t="e">
        <f t="shared" si="170"/>
        <v>#N/A</v>
      </c>
      <c r="AE605" s="16" t="e">
        <f t="shared" si="171"/>
        <v>#N/A</v>
      </c>
      <c r="AF605" s="16" t="e">
        <f t="shared" si="172"/>
        <v>#N/A</v>
      </c>
      <c r="AG605" s="16" t="e">
        <f t="shared" si="173"/>
        <v>#N/A</v>
      </c>
      <c r="AH605" s="175" t="e">
        <f t="shared" si="174"/>
        <v>#N/A</v>
      </c>
      <c r="AI605" s="175" t="e">
        <f t="shared" si="178"/>
        <v>#N/A</v>
      </c>
      <c r="AJ605" s="175" t="e">
        <f t="shared" si="176"/>
        <v>#N/A</v>
      </c>
      <c r="AK605" s="175" t="e">
        <f t="shared" si="175"/>
        <v>#N/A</v>
      </c>
      <c r="AL605" s="175" t="e">
        <f t="shared" si="179"/>
        <v>#N/A</v>
      </c>
      <c r="AM605" s="175" t="e">
        <f t="shared" si="177"/>
        <v>#N/A</v>
      </c>
    </row>
    <row r="606" spans="19:39" x14ac:dyDescent="0.25">
      <c r="S606" s="189" t="e">
        <f t="shared" si="162"/>
        <v>#N/A</v>
      </c>
      <c r="T606" s="185" t="e">
        <f t="shared" si="163"/>
        <v>#N/A</v>
      </c>
      <c r="U606" s="185" t="e">
        <f t="shared" si="164"/>
        <v>#N/A</v>
      </c>
      <c r="V606" s="189" t="e">
        <f t="shared" si="165"/>
        <v>#N/A</v>
      </c>
      <c r="W606" s="185" t="e">
        <f t="shared" si="166"/>
        <v>#N/A</v>
      </c>
      <c r="X606" s="16" t="e">
        <f t="shared" si="167"/>
        <v>#N/A</v>
      </c>
      <c r="Y606" s="189" t="e">
        <f t="shared" si="168"/>
        <v>#N/A</v>
      </c>
      <c r="AA606" s="59"/>
      <c r="AB606" s="189" t="e">
        <f t="shared" si="169"/>
        <v>#N/A</v>
      </c>
      <c r="AD606" s="185" t="e">
        <f t="shared" si="170"/>
        <v>#N/A</v>
      </c>
      <c r="AE606" s="16" t="e">
        <f t="shared" si="171"/>
        <v>#N/A</v>
      </c>
      <c r="AF606" s="16" t="e">
        <f t="shared" si="172"/>
        <v>#N/A</v>
      </c>
      <c r="AG606" s="16" t="e">
        <f t="shared" si="173"/>
        <v>#N/A</v>
      </c>
      <c r="AH606" s="175" t="e">
        <f t="shared" si="174"/>
        <v>#N/A</v>
      </c>
      <c r="AI606" s="175" t="e">
        <f t="shared" si="178"/>
        <v>#N/A</v>
      </c>
      <c r="AJ606" s="175" t="e">
        <f t="shared" si="176"/>
        <v>#N/A</v>
      </c>
      <c r="AK606" s="175" t="e">
        <f t="shared" si="175"/>
        <v>#N/A</v>
      </c>
      <c r="AL606" s="175" t="e">
        <f t="shared" si="179"/>
        <v>#N/A</v>
      </c>
      <c r="AM606" s="175" t="e">
        <f t="shared" si="177"/>
        <v>#N/A</v>
      </c>
    </row>
    <row r="607" spans="19:39" x14ac:dyDescent="0.25">
      <c r="S607" s="189" t="e">
        <f t="shared" si="162"/>
        <v>#N/A</v>
      </c>
      <c r="T607" s="185" t="e">
        <f t="shared" si="163"/>
        <v>#N/A</v>
      </c>
      <c r="U607" s="185" t="e">
        <f t="shared" si="164"/>
        <v>#N/A</v>
      </c>
      <c r="V607" s="189" t="e">
        <f t="shared" si="165"/>
        <v>#N/A</v>
      </c>
      <c r="W607" s="185" t="e">
        <f t="shared" si="166"/>
        <v>#N/A</v>
      </c>
      <c r="X607" s="16" t="e">
        <f t="shared" si="167"/>
        <v>#N/A</v>
      </c>
      <c r="Y607" s="189" t="e">
        <f t="shared" si="168"/>
        <v>#N/A</v>
      </c>
      <c r="AA607" s="59"/>
      <c r="AB607" s="189" t="e">
        <f t="shared" si="169"/>
        <v>#N/A</v>
      </c>
      <c r="AD607" s="185" t="e">
        <f t="shared" si="170"/>
        <v>#N/A</v>
      </c>
      <c r="AE607" s="16" t="e">
        <f t="shared" si="171"/>
        <v>#N/A</v>
      </c>
      <c r="AF607" s="16" t="e">
        <f t="shared" si="172"/>
        <v>#N/A</v>
      </c>
      <c r="AG607" s="16" t="e">
        <f t="shared" si="173"/>
        <v>#N/A</v>
      </c>
      <c r="AH607" s="175" t="e">
        <f t="shared" si="174"/>
        <v>#N/A</v>
      </c>
      <c r="AI607" s="175" t="e">
        <f t="shared" si="178"/>
        <v>#N/A</v>
      </c>
      <c r="AJ607" s="175" t="e">
        <f t="shared" si="176"/>
        <v>#N/A</v>
      </c>
      <c r="AK607" s="175" t="e">
        <f t="shared" si="175"/>
        <v>#N/A</v>
      </c>
      <c r="AL607" s="175" t="e">
        <f t="shared" si="179"/>
        <v>#N/A</v>
      </c>
      <c r="AM607" s="175" t="e">
        <f t="shared" si="177"/>
        <v>#N/A</v>
      </c>
    </row>
    <row r="608" spans="19:39" x14ac:dyDescent="0.25">
      <c r="S608" s="189" t="e">
        <f t="shared" si="162"/>
        <v>#N/A</v>
      </c>
      <c r="T608" s="185" t="e">
        <f t="shared" si="163"/>
        <v>#N/A</v>
      </c>
      <c r="U608" s="185" t="e">
        <f t="shared" si="164"/>
        <v>#N/A</v>
      </c>
      <c r="V608" s="189" t="e">
        <f t="shared" si="165"/>
        <v>#N/A</v>
      </c>
      <c r="W608" s="185" t="e">
        <f t="shared" si="166"/>
        <v>#N/A</v>
      </c>
      <c r="X608" s="16" t="e">
        <f t="shared" si="167"/>
        <v>#N/A</v>
      </c>
      <c r="Y608" s="189" t="e">
        <f t="shared" si="168"/>
        <v>#N/A</v>
      </c>
      <c r="AA608" s="59"/>
      <c r="AB608" s="189" t="e">
        <f t="shared" si="169"/>
        <v>#N/A</v>
      </c>
      <c r="AD608" s="185" t="e">
        <f t="shared" si="170"/>
        <v>#N/A</v>
      </c>
      <c r="AE608" s="16" t="e">
        <f t="shared" si="171"/>
        <v>#N/A</v>
      </c>
      <c r="AF608" s="16" t="e">
        <f t="shared" si="172"/>
        <v>#N/A</v>
      </c>
      <c r="AG608" s="16" t="e">
        <f t="shared" si="173"/>
        <v>#N/A</v>
      </c>
      <c r="AH608" s="175" t="e">
        <f t="shared" si="174"/>
        <v>#N/A</v>
      </c>
      <c r="AI608" s="175" t="e">
        <f t="shared" si="178"/>
        <v>#N/A</v>
      </c>
      <c r="AJ608" s="175" t="e">
        <f t="shared" si="176"/>
        <v>#N/A</v>
      </c>
      <c r="AK608" s="175" t="e">
        <f t="shared" si="175"/>
        <v>#N/A</v>
      </c>
      <c r="AL608" s="175" t="e">
        <f t="shared" si="179"/>
        <v>#N/A</v>
      </c>
      <c r="AM608" s="175" t="e">
        <f t="shared" si="177"/>
        <v>#N/A</v>
      </c>
    </row>
    <row r="609" spans="19:39" x14ac:dyDescent="0.25">
      <c r="S609" s="189" t="e">
        <f t="shared" si="162"/>
        <v>#N/A</v>
      </c>
      <c r="T609" s="185" t="e">
        <f t="shared" si="163"/>
        <v>#N/A</v>
      </c>
      <c r="U609" s="185" t="e">
        <f t="shared" si="164"/>
        <v>#N/A</v>
      </c>
      <c r="V609" s="189" t="e">
        <f t="shared" si="165"/>
        <v>#N/A</v>
      </c>
      <c r="W609" s="185" t="e">
        <f t="shared" si="166"/>
        <v>#N/A</v>
      </c>
      <c r="X609" s="16" t="e">
        <f t="shared" si="167"/>
        <v>#N/A</v>
      </c>
      <c r="Y609" s="189" t="e">
        <f t="shared" si="168"/>
        <v>#N/A</v>
      </c>
      <c r="AA609" s="59"/>
      <c r="AB609" s="189" t="e">
        <f t="shared" si="169"/>
        <v>#N/A</v>
      </c>
      <c r="AD609" s="185" t="e">
        <f t="shared" si="170"/>
        <v>#N/A</v>
      </c>
      <c r="AE609" s="16" t="e">
        <f t="shared" si="171"/>
        <v>#N/A</v>
      </c>
      <c r="AF609" s="16" t="e">
        <f t="shared" si="172"/>
        <v>#N/A</v>
      </c>
      <c r="AG609" s="16" t="e">
        <f t="shared" si="173"/>
        <v>#N/A</v>
      </c>
      <c r="AH609" s="175" t="e">
        <f t="shared" si="174"/>
        <v>#N/A</v>
      </c>
      <c r="AI609" s="175" t="e">
        <f t="shared" si="178"/>
        <v>#N/A</v>
      </c>
      <c r="AJ609" s="175" t="e">
        <f t="shared" si="176"/>
        <v>#N/A</v>
      </c>
      <c r="AK609" s="175" t="e">
        <f t="shared" si="175"/>
        <v>#N/A</v>
      </c>
      <c r="AL609" s="175" t="e">
        <f t="shared" si="179"/>
        <v>#N/A</v>
      </c>
      <c r="AM609" s="175" t="e">
        <f t="shared" si="177"/>
        <v>#N/A</v>
      </c>
    </row>
    <row r="610" spans="19:39" x14ac:dyDescent="0.25">
      <c r="S610" s="189" t="e">
        <f t="shared" si="162"/>
        <v>#N/A</v>
      </c>
      <c r="T610" s="185" t="e">
        <f t="shared" si="163"/>
        <v>#N/A</v>
      </c>
      <c r="U610" s="185" t="e">
        <f t="shared" si="164"/>
        <v>#N/A</v>
      </c>
      <c r="V610" s="189" t="e">
        <f t="shared" si="165"/>
        <v>#N/A</v>
      </c>
      <c r="W610" s="185" t="e">
        <f t="shared" si="166"/>
        <v>#N/A</v>
      </c>
      <c r="X610" s="16" t="e">
        <f t="shared" si="167"/>
        <v>#N/A</v>
      </c>
      <c r="Y610" s="189" t="e">
        <f t="shared" si="168"/>
        <v>#N/A</v>
      </c>
      <c r="AA610" s="59"/>
      <c r="AB610" s="189" t="e">
        <f t="shared" si="169"/>
        <v>#N/A</v>
      </c>
      <c r="AD610" s="185" t="e">
        <f t="shared" si="170"/>
        <v>#N/A</v>
      </c>
      <c r="AE610" s="16" t="e">
        <f t="shared" si="171"/>
        <v>#N/A</v>
      </c>
      <c r="AF610" s="16" t="e">
        <f t="shared" si="172"/>
        <v>#N/A</v>
      </c>
      <c r="AG610" s="16" t="e">
        <f t="shared" si="173"/>
        <v>#N/A</v>
      </c>
      <c r="AH610" s="175" t="e">
        <f t="shared" si="174"/>
        <v>#N/A</v>
      </c>
      <c r="AI610" s="175" t="e">
        <f t="shared" si="178"/>
        <v>#N/A</v>
      </c>
      <c r="AJ610" s="175" t="e">
        <f t="shared" si="176"/>
        <v>#N/A</v>
      </c>
      <c r="AK610" s="175" t="e">
        <f t="shared" si="175"/>
        <v>#N/A</v>
      </c>
      <c r="AL610" s="175" t="e">
        <f t="shared" si="179"/>
        <v>#N/A</v>
      </c>
      <c r="AM610" s="175" t="e">
        <f t="shared" si="177"/>
        <v>#N/A</v>
      </c>
    </row>
    <row r="611" spans="19:39" x14ac:dyDescent="0.25">
      <c r="S611" s="189" t="e">
        <f t="shared" si="162"/>
        <v>#N/A</v>
      </c>
      <c r="T611" s="185" t="e">
        <f t="shared" si="163"/>
        <v>#N/A</v>
      </c>
      <c r="U611" s="185" t="e">
        <f t="shared" si="164"/>
        <v>#N/A</v>
      </c>
      <c r="V611" s="189" t="e">
        <f t="shared" si="165"/>
        <v>#N/A</v>
      </c>
      <c r="W611" s="185" t="e">
        <f t="shared" si="166"/>
        <v>#N/A</v>
      </c>
      <c r="X611" s="16" t="e">
        <f t="shared" si="167"/>
        <v>#N/A</v>
      </c>
      <c r="Y611" s="189" t="e">
        <f t="shared" si="168"/>
        <v>#N/A</v>
      </c>
      <c r="AA611" s="59"/>
      <c r="AB611" s="189" t="e">
        <f t="shared" si="169"/>
        <v>#N/A</v>
      </c>
      <c r="AD611" s="185" t="e">
        <f t="shared" si="170"/>
        <v>#N/A</v>
      </c>
      <c r="AE611" s="16" t="e">
        <f t="shared" si="171"/>
        <v>#N/A</v>
      </c>
      <c r="AF611" s="16" t="e">
        <f t="shared" si="172"/>
        <v>#N/A</v>
      </c>
      <c r="AG611" s="16" t="e">
        <f t="shared" si="173"/>
        <v>#N/A</v>
      </c>
      <c r="AH611" s="175" t="e">
        <f t="shared" si="174"/>
        <v>#N/A</v>
      </c>
      <c r="AI611" s="175" t="e">
        <f t="shared" si="178"/>
        <v>#N/A</v>
      </c>
      <c r="AJ611" s="175" t="e">
        <f t="shared" si="176"/>
        <v>#N/A</v>
      </c>
      <c r="AK611" s="175" t="e">
        <f t="shared" si="175"/>
        <v>#N/A</v>
      </c>
      <c r="AL611" s="175" t="e">
        <f t="shared" si="179"/>
        <v>#N/A</v>
      </c>
      <c r="AM611" s="175" t="e">
        <f t="shared" si="177"/>
        <v>#N/A</v>
      </c>
    </row>
    <row r="612" spans="19:39" x14ac:dyDescent="0.25">
      <c r="S612" s="189" t="e">
        <f t="shared" si="162"/>
        <v>#N/A</v>
      </c>
      <c r="T612" s="185" t="e">
        <f t="shared" si="163"/>
        <v>#N/A</v>
      </c>
      <c r="U612" s="185" t="e">
        <f t="shared" si="164"/>
        <v>#N/A</v>
      </c>
      <c r="V612" s="189" t="e">
        <f t="shared" si="165"/>
        <v>#N/A</v>
      </c>
      <c r="W612" s="185" t="e">
        <f t="shared" si="166"/>
        <v>#N/A</v>
      </c>
      <c r="X612" s="16" t="e">
        <f t="shared" si="167"/>
        <v>#N/A</v>
      </c>
      <c r="Y612" s="189" t="e">
        <f t="shared" si="168"/>
        <v>#N/A</v>
      </c>
      <c r="AA612" s="59"/>
      <c r="AB612" s="189" t="e">
        <f t="shared" si="169"/>
        <v>#N/A</v>
      </c>
      <c r="AD612" s="185" t="e">
        <f t="shared" si="170"/>
        <v>#N/A</v>
      </c>
      <c r="AE612" s="16" t="e">
        <f t="shared" si="171"/>
        <v>#N/A</v>
      </c>
      <c r="AF612" s="16" t="e">
        <f t="shared" si="172"/>
        <v>#N/A</v>
      </c>
      <c r="AG612" s="16" t="e">
        <f t="shared" si="173"/>
        <v>#N/A</v>
      </c>
      <c r="AH612" s="175" t="e">
        <f t="shared" si="174"/>
        <v>#N/A</v>
      </c>
      <c r="AI612" s="175" t="e">
        <f t="shared" si="178"/>
        <v>#N/A</v>
      </c>
      <c r="AJ612" s="175" t="e">
        <f t="shared" si="176"/>
        <v>#N/A</v>
      </c>
      <c r="AK612" s="175" t="e">
        <f t="shared" si="175"/>
        <v>#N/A</v>
      </c>
      <c r="AL612" s="175" t="e">
        <f t="shared" si="179"/>
        <v>#N/A</v>
      </c>
      <c r="AM612" s="175" t="e">
        <f t="shared" si="177"/>
        <v>#N/A</v>
      </c>
    </row>
    <row r="613" spans="19:39" x14ac:dyDescent="0.25">
      <c r="S613" s="189" t="e">
        <f t="shared" si="162"/>
        <v>#N/A</v>
      </c>
      <c r="T613" s="185" t="e">
        <f t="shared" si="163"/>
        <v>#N/A</v>
      </c>
      <c r="U613" s="185" t="e">
        <f t="shared" si="164"/>
        <v>#N/A</v>
      </c>
      <c r="V613" s="189" t="e">
        <f t="shared" si="165"/>
        <v>#N/A</v>
      </c>
      <c r="W613" s="185" t="e">
        <f t="shared" si="166"/>
        <v>#N/A</v>
      </c>
      <c r="X613" s="16" t="e">
        <f t="shared" si="167"/>
        <v>#N/A</v>
      </c>
      <c r="Y613" s="189" t="e">
        <f t="shared" si="168"/>
        <v>#N/A</v>
      </c>
      <c r="AA613" s="59"/>
      <c r="AB613" s="189" t="e">
        <f t="shared" si="169"/>
        <v>#N/A</v>
      </c>
      <c r="AD613" s="185" t="e">
        <f t="shared" si="170"/>
        <v>#N/A</v>
      </c>
      <c r="AE613" s="16" t="e">
        <f t="shared" si="171"/>
        <v>#N/A</v>
      </c>
      <c r="AF613" s="16" t="e">
        <f t="shared" si="172"/>
        <v>#N/A</v>
      </c>
      <c r="AG613" s="16" t="e">
        <f t="shared" si="173"/>
        <v>#N/A</v>
      </c>
      <c r="AH613" s="175" t="e">
        <f t="shared" si="174"/>
        <v>#N/A</v>
      </c>
      <c r="AI613" s="175" t="e">
        <f t="shared" si="178"/>
        <v>#N/A</v>
      </c>
      <c r="AJ613" s="175" t="e">
        <f t="shared" si="176"/>
        <v>#N/A</v>
      </c>
      <c r="AK613" s="175" t="e">
        <f t="shared" si="175"/>
        <v>#N/A</v>
      </c>
      <c r="AL613" s="175" t="e">
        <f t="shared" si="179"/>
        <v>#N/A</v>
      </c>
      <c r="AM613" s="175" t="e">
        <f t="shared" si="177"/>
        <v>#N/A</v>
      </c>
    </row>
    <row r="614" spans="19:39" x14ac:dyDescent="0.25">
      <c r="S614" s="189" t="e">
        <f t="shared" si="162"/>
        <v>#N/A</v>
      </c>
      <c r="T614" s="185" t="e">
        <f t="shared" si="163"/>
        <v>#N/A</v>
      </c>
      <c r="U614" s="185" t="e">
        <f t="shared" si="164"/>
        <v>#N/A</v>
      </c>
      <c r="V614" s="189" t="e">
        <f t="shared" si="165"/>
        <v>#N/A</v>
      </c>
      <c r="W614" s="185" t="e">
        <f t="shared" si="166"/>
        <v>#N/A</v>
      </c>
      <c r="X614" s="16" t="e">
        <f t="shared" si="167"/>
        <v>#N/A</v>
      </c>
      <c r="Y614" s="189" t="e">
        <f t="shared" si="168"/>
        <v>#N/A</v>
      </c>
      <c r="AA614" s="59"/>
      <c r="AB614" s="189" t="e">
        <f t="shared" si="169"/>
        <v>#N/A</v>
      </c>
      <c r="AD614" s="185" t="e">
        <f t="shared" si="170"/>
        <v>#N/A</v>
      </c>
      <c r="AE614" s="16" t="e">
        <f t="shared" si="171"/>
        <v>#N/A</v>
      </c>
      <c r="AF614" s="16" t="e">
        <f t="shared" si="172"/>
        <v>#N/A</v>
      </c>
      <c r="AG614" s="16" t="e">
        <f t="shared" si="173"/>
        <v>#N/A</v>
      </c>
      <c r="AH614" s="175" t="e">
        <f t="shared" si="174"/>
        <v>#N/A</v>
      </c>
      <c r="AI614" s="175" t="e">
        <f t="shared" si="178"/>
        <v>#N/A</v>
      </c>
      <c r="AJ614" s="175" t="e">
        <f t="shared" si="176"/>
        <v>#N/A</v>
      </c>
      <c r="AK614" s="175" t="e">
        <f t="shared" si="175"/>
        <v>#N/A</v>
      </c>
      <c r="AL614" s="175" t="e">
        <f t="shared" si="179"/>
        <v>#N/A</v>
      </c>
      <c r="AM614" s="175" t="e">
        <f t="shared" si="177"/>
        <v>#N/A</v>
      </c>
    </row>
    <row r="615" spans="19:39" x14ac:dyDescent="0.25">
      <c r="S615" s="189" t="e">
        <f t="shared" si="162"/>
        <v>#N/A</v>
      </c>
      <c r="T615" s="185" t="e">
        <f t="shared" si="163"/>
        <v>#N/A</v>
      </c>
      <c r="U615" s="185" t="e">
        <f t="shared" si="164"/>
        <v>#N/A</v>
      </c>
      <c r="V615" s="189" t="e">
        <f t="shared" si="165"/>
        <v>#N/A</v>
      </c>
      <c r="W615" s="185" t="e">
        <f t="shared" si="166"/>
        <v>#N/A</v>
      </c>
      <c r="X615" s="16" t="e">
        <f t="shared" si="167"/>
        <v>#N/A</v>
      </c>
      <c r="Y615" s="189" t="e">
        <f t="shared" si="168"/>
        <v>#N/A</v>
      </c>
      <c r="AA615" s="59"/>
      <c r="AB615" s="189" t="e">
        <f t="shared" si="169"/>
        <v>#N/A</v>
      </c>
      <c r="AD615" s="185" t="e">
        <f t="shared" si="170"/>
        <v>#N/A</v>
      </c>
      <c r="AE615" s="16" t="e">
        <f t="shared" si="171"/>
        <v>#N/A</v>
      </c>
      <c r="AF615" s="16" t="e">
        <f t="shared" si="172"/>
        <v>#N/A</v>
      </c>
      <c r="AG615" s="16" t="e">
        <f t="shared" si="173"/>
        <v>#N/A</v>
      </c>
      <c r="AH615" s="175" t="e">
        <f t="shared" si="174"/>
        <v>#N/A</v>
      </c>
      <c r="AI615" s="175" t="e">
        <f t="shared" si="178"/>
        <v>#N/A</v>
      </c>
      <c r="AJ615" s="175" t="e">
        <f t="shared" si="176"/>
        <v>#N/A</v>
      </c>
      <c r="AK615" s="175" t="e">
        <f t="shared" si="175"/>
        <v>#N/A</v>
      </c>
      <c r="AL615" s="175" t="e">
        <f t="shared" si="179"/>
        <v>#N/A</v>
      </c>
      <c r="AM615" s="175" t="e">
        <f t="shared" si="177"/>
        <v>#N/A</v>
      </c>
    </row>
    <row r="616" spans="19:39" x14ac:dyDescent="0.25">
      <c r="S616" s="189" t="e">
        <f t="shared" si="162"/>
        <v>#N/A</v>
      </c>
      <c r="T616" s="185" t="e">
        <f t="shared" si="163"/>
        <v>#N/A</v>
      </c>
      <c r="U616" s="185" t="e">
        <f t="shared" si="164"/>
        <v>#N/A</v>
      </c>
      <c r="V616" s="189" t="e">
        <f t="shared" si="165"/>
        <v>#N/A</v>
      </c>
      <c r="W616" s="185" t="e">
        <f t="shared" si="166"/>
        <v>#N/A</v>
      </c>
      <c r="X616" s="16" t="e">
        <f t="shared" si="167"/>
        <v>#N/A</v>
      </c>
      <c r="Y616" s="189" t="e">
        <f t="shared" si="168"/>
        <v>#N/A</v>
      </c>
      <c r="AA616" s="59"/>
      <c r="AB616" s="189" t="e">
        <f t="shared" si="169"/>
        <v>#N/A</v>
      </c>
      <c r="AD616" s="185" t="e">
        <f t="shared" si="170"/>
        <v>#N/A</v>
      </c>
      <c r="AE616" s="16" t="e">
        <f t="shared" si="171"/>
        <v>#N/A</v>
      </c>
      <c r="AF616" s="16" t="e">
        <f t="shared" si="172"/>
        <v>#N/A</v>
      </c>
      <c r="AG616" s="16" t="e">
        <f t="shared" si="173"/>
        <v>#N/A</v>
      </c>
      <c r="AH616" s="175" t="e">
        <f t="shared" si="174"/>
        <v>#N/A</v>
      </c>
      <c r="AI616" s="175" t="e">
        <f t="shared" si="178"/>
        <v>#N/A</v>
      </c>
      <c r="AJ616" s="175" t="e">
        <f t="shared" si="176"/>
        <v>#N/A</v>
      </c>
      <c r="AK616" s="175" t="e">
        <f t="shared" si="175"/>
        <v>#N/A</v>
      </c>
      <c r="AL616" s="175" t="e">
        <f t="shared" si="179"/>
        <v>#N/A</v>
      </c>
      <c r="AM616" s="175" t="e">
        <f t="shared" si="177"/>
        <v>#N/A</v>
      </c>
    </row>
    <row r="617" spans="19:39" x14ac:dyDescent="0.25">
      <c r="S617" s="189" t="e">
        <f t="shared" si="162"/>
        <v>#N/A</v>
      </c>
      <c r="T617" s="185" t="e">
        <f t="shared" si="163"/>
        <v>#N/A</v>
      </c>
      <c r="U617" s="185" t="e">
        <f t="shared" si="164"/>
        <v>#N/A</v>
      </c>
      <c r="V617" s="189" t="e">
        <f t="shared" si="165"/>
        <v>#N/A</v>
      </c>
      <c r="W617" s="185" t="e">
        <f t="shared" si="166"/>
        <v>#N/A</v>
      </c>
      <c r="X617" s="16" t="e">
        <f t="shared" si="167"/>
        <v>#N/A</v>
      </c>
      <c r="Y617" s="189" t="e">
        <f t="shared" si="168"/>
        <v>#N/A</v>
      </c>
      <c r="AA617" s="59"/>
      <c r="AB617" s="189" t="e">
        <f t="shared" si="169"/>
        <v>#N/A</v>
      </c>
      <c r="AD617" s="185" t="e">
        <f t="shared" si="170"/>
        <v>#N/A</v>
      </c>
      <c r="AE617" s="16" t="e">
        <f t="shared" si="171"/>
        <v>#N/A</v>
      </c>
      <c r="AF617" s="16" t="e">
        <f t="shared" si="172"/>
        <v>#N/A</v>
      </c>
      <c r="AG617" s="16" t="e">
        <f t="shared" si="173"/>
        <v>#N/A</v>
      </c>
      <c r="AH617" s="175" t="e">
        <f t="shared" si="174"/>
        <v>#N/A</v>
      </c>
      <c r="AI617" s="175" t="e">
        <f t="shared" si="178"/>
        <v>#N/A</v>
      </c>
      <c r="AJ617" s="175" t="e">
        <f t="shared" si="176"/>
        <v>#N/A</v>
      </c>
      <c r="AK617" s="175" t="e">
        <f t="shared" si="175"/>
        <v>#N/A</v>
      </c>
      <c r="AL617" s="175" t="e">
        <f t="shared" si="179"/>
        <v>#N/A</v>
      </c>
      <c r="AM617" s="175" t="e">
        <f t="shared" si="177"/>
        <v>#N/A</v>
      </c>
    </row>
    <row r="618" spans="19:39" x14ac:dyDescent="0.25">
      <c r="S618" s="189" t="e">
        <f t="shared" si="162"/>
        <v>#N/A</v>
      </c>
      <c r="T618" s="185" t="e">
        <f t="shared" si="163"/>
        <v>#N/A</v>
      </c>
      <c r="U618" s="185" t="e">
        <f t="shared" si="164"/>
        <v>#N/A</v>
      </c>
      <c r="V618" s="189" t="e">
        <f t="shared" si="165"/>
        <v>#N/A</v>
      </c>
      <c r="W618" s="185" t="e">
        <f t="shared" si="166"/>
        <v>#N/A</v>
      </c>
      <c r="X618" s="16" t="e">
        <f t="shared" si="167"/>
        <v>#N/A</v>
      </c>
      <c r="Y618" s="189" t="e">
        <f t="shared" si="168"/>
        <v>#N/A</v>
      </c>
      <c r="AA618" s="59"/>
      <c r="AB618" s="189" t="e">
        <f t="shared" si="169"/>
        <v>#N/A</v>
      </c>
      <c r="AD618" s="185" t="e">
        <f t="shared" si="170"/>
        <v>#N/A</v>
      </c>
      <c r="AE618" s="16" t="e">
        <f t="shared" si="171"/>
        <v>#N/A</v>
      </c>
      <c r="AF618" s="16" t="e">
        <f t="shared" si="172"/>
        <v>#N/A</v>
      </c>
      <c r="AG618" s="16" t="e">
        <f t="shared" si="173"/>
        <v>#N/A</v>
      </c>
      <c r="AH618" s="175" t="e">
        <f t="shared" si="174"/>
        <v>#N/A</v>
      </c>
      <c r="AI618" s="175" t="e">
        <f t="shared" si="178"/>
        <v>#N/A</v>
      </c>
      <c r="AJ618" s="175" t="e">
        <f t="shared" si="176"/>
        <v>#N/A</v>
      </c>
      <c r="AK618" s="175" t="e">
        <f t="shared" si="175"/>
        <v>#N/A</v>
      </c>
      <c r="AL618" s="175" t="e">
        <f t="shared" si="179"/>
        <v>#N/A</v>
      </c>
      <c r="AM618" s="175" t="e">
        <f t="shared" si="177"/>
        <v>#N/A</v>
      </c>
    </row>
    <row r="619" spans="19:39" x14ac:dyDescent="0.25">
      <c r="S619" s="189" t="e">
        <f t="shared" si="162"/>
        <v>#N/A</v>
      </c>
      <c r="T619" s="185" t="e">
        <f t="shared" si="163"/>
        <v>#N/A</v>
      </c>
      <c r="U619" s="185" t="e">
        <f t="shared" si="164"/>
        <v>#N/A</v>
      </c>
      <c r="V619" s="189" t="e">
        <f t="shared" si="165"/>
        <v>#N/A</v>
      </c>
      <c r="W619" s="185" t="e">
        <f t="shared" si="166"/>
        <v>#N/A</v>
      </c>
      <c r="X619" s="16" t="e">
        <f t="shared" si="167"/>
        <v>#N/A</v>
      </c>
      <c r="Y619" s="189" t="e">
        <f t="shared" si="168"/>
        <v>#N/A</v>
      </c>
      <c r="AA619" s="59"/>
      <c r="AB619" s="189" t="e">
        <f t="shared" si="169"/>
        <v>#N/A</v>
      </c>
      <c r="AD619" s="185" t="e">
        <f t="shared" si="170"/>
        <v>#N/A</v>
      </c>
      <c r="AE619" s="16" t="e">
        <f t="shared" si="171"/>
        <v>#N/A</v>
      </c>
      <c r="AF619" s="16" t="e">
        <f t="shared" si="172"/>
        <v>#N/A</v>
      </c>
      <c r="AG619" s="16" t="e">
        <f t="shared" si="173"/>
        <v>#N/A</v>
      </c>
      <c r="AH619" s="175" t="e">
        <f t="shared" si="174"/>
        <v>#N/A</v>
      </c>
      <c r="AI619" s="175" t="e">
        <f t="shared" si="178"/>
        <v>#N/A</v>
      </c>
      <c r="AJ619" s="175" t="e">
        <f t="shared" si="176"/>
        <v>#N/A</v>
      </c>
      <c r="AK619" s="175" t="e">
        <f t="shared" si="175"/>
        <v>#N/A</v>
      </c>
      <c r="AL619" s="175" t="e">
        <f t="shared" si="179"/>
        <v>#N/A</v>
      </c>
      <c r="AM619" s="175" t="e">
        <f t="shared" si="177"/>
        <v>#N/A</v>
      </c>
    </row>
    <row r="620" spans="19:39" x14ac:dyDescent="0.25">
      <c r="S620" s="189" t="e">
        <f t="shared" si="162"/>
        <v>#N/A</v>
      </c>
      <c r="T620" s="185" t="e">
        <f t="shared" si="163"/>
        <v>#N/A</v>
      </c>
      <c r="U620" s="185" t="e">
        <f t="shared" si="164"/>
        <v>#N/A</v>
      </c>
      <c r="V620" s="189" t="e">
        <f t="shared" si="165"/>
        <v>#N/A</v>
      </c>
      <c r="W620" s="185" t="e">
        <f t="shared" si="166"/>
        <v>#N/A</v>
      </c>
      <c r="X620" s="16" t="e">
        <f t="shared" si="167"/>
        <v>#N/A</v>
      </c>
      <c r="Y620" s="189" t="e">
        <f t="shared" si="168"/>
        <v>#N/A</v>
      </c>
      <c r="AA620" s="59"/>
      <c r="AB620" s="189" t="e">
        <f t="shared" si="169"/>
        <v>#N/A</v>
      </c>
      <c r="AD620" s="185" t="e">
        <f t="shared" si="170"/>
        <v>#N/A</v>
      </c>
      <c r="AE620" s="16" t="e">
        <f t="shared" si="171"/>
        <v>#N/A</v>
      </c>
      <c r="AF620" s="16" t="e">
        <f t="shared" si="172"/>
        <v>#N/A</v>
      </c>
      <c r="AG620" s="16" t="e">
        <f t="shared" si="173"/>
        <v>#N/A</v>
      </c>
      <c r="AH620" s="175" t="e">
        <f t="shared" si="174"/>
        <v>#N/A</v>
      </c>
      <c r="AI620" s="175" t="e">
        <f t="shared" si="178"/>
        <v>#N/A</v>
      </c>
      <c r="AJ620" s="175" t="e">
        <f t="shared" si="176"/>
        <v>#N/A</v>
      </c>
      <c r="AK620" s="175" t="e">
        <f t="shared" si="175"/>
        <v>#N/A</v>
      </c>
      <c r="AL620" s="175" t="e">
        <f t="shared" si="179"/>
        <v>#N/A</v>
      </c>
      <c r="AM620" s="175" t="e">
        <f t="shared" si="177"/>
        <v>#N/A</v>
      </c>
    </row>
    <row r="621" spans="19:39" x14ac:dyDescent="0.25">
      <c r="S621" s="189" t="e">
        <f t="shared" si="162"/>
        <v>#N/A</v>
      </c>
      <c r="T621" s="185" t="e">
        <f t="shared" si="163"/>
        <v>#N/A</v>
      </c>
      <c r="U621" s="185" t="e">
        <f t="shared" si="164"/>
        <v>#N/A</v>
      </c>
      <c r="V621" s="189" t="e">
        <f t="shared" si="165"/>
        <v>#N/A</v>
      </c>
      <c r="W621" s="185" t="e">
        <f t="shared" si="166"/>
        <v>#N/A</v>
      </c>
      <c r="X621" s="16" t="e">
        <f t="shared" si="167"/>
        <v>#N/A</v>
      </c>
      <c r="Y621" s="189" t="e">
        <f t="shared" si="168"/>
        <v>#N/A</v>
      </c>
      <c r="AA621" s="59"/>
      <c r="AB621" s="189" t="e">
        <f t="shared" si="169"/>
        <v>#N/A</v>
      </c>
      <c r="AD621" s="185" t="e">
        <f t="shared" si="170"/>
        <v>#N/A</v>
      </c>
      <c r="AE621" s="16" t="e">
        <f t="shared" si="171"/>
        <v>#N/A</v>
      </c>
      <c r="AF621" s="16" t="e">
        <f t="shared" si="172"/>
        <v>#N/A</v>
      </c>
      <c r="AG621" s="16" t="e">
        <f t="shared" si="173"/>
        <v>#N/A</v>
      </c>
      <c r="AH621" s="175" t="e">
        <f t="shared" si="174"/>
        <v>#N/A</v>
      </c>
      <c r="AI621" s="175" t="e">
        <f t="shared" si="178"/>
        <v>#N/A</v>
      </c>
      <c r="AJ621" s="175" t="e">
        <f t="shared" si="176"/>
        <v>#N/A</v>
      </c>
      <c r="AK621" s="175" t="e">
        <f t="shared" si="175"/>
        <v>#N/A</v>
      </c>
      <c r="AL621" s="175" t="e">
        <f t="shared" si="179"/>
        <v>#N/A</v>
      </c>
      <c r="AM621" s="175" t="e">
        <f t="shared" si="177"/>
        <v>#N/A</v>
      </c>
    </row>
    <row r="622" spans="19:39" x14ac:dyDescent="0.25">
      <c r="S622" s="189" t="e">
        <f t="shared" si="162"/>
        <v>#N/A</v>
      </c>
      <c r="T622" s="185" t="e">
        <f t="shared" si="163"/>
        <v>#N/A</v>
      </c>
      <c r="U622" s="185" t="e">
        <f t="shared" si="164"/>
        <v>#N/A</v>
      </c>
      <c r="V622" s="189" t="e">
        <f t="shared" si="165"/>
        <v>#N/A</v>
      </c>
      <c r="W622" s="185" t="e">
        <f t="shared" si="166"/>
        <v>#N/A</v>
      </c>
      <c r="X622" s="16" t="e">
        <f t="shared" si="167"/>
        <v>#N/A</v>
      </c>
      <c r="Y622" s="189" t="e">
        <f t="shared" si="168"/>
        <v>#N/A</v>
      </c>
      <c r="AA622" s="59"/>
      <c r="AB622" s="189" t="e">
        <f t="shared" si="169"/>
        <v>#N/A</v>
      </c>
      <c r="AD622" s="185" t="e">
        <f t="shared" si="170"/>
        <v>#N/A</v>
      </c>
      <c r="AE622" s="16" t="e">
        <f t="shared" si="171"/>
        <v>#N/A</v>
      </c>
      <c r="AF622" s="16" t="e">
        <f t="shared" si="172"/>
        <v>#N/A</v>
      </c>
      <c r="AG622" s="16" t="e">
        <f t="shared" si="173"/>
        <v>#N/A</v>
      </c>
      <c r="AH622" s="175" t="e">
        <f t="shared" si="174"/>
        <v>#N/A</v>
      </c>
      <c r="AI622" s="175" t="e">
        <f t="shared" si="178"/>
        <v>#N/A</v>
      </c>
      <c r="AJ622" s="175" t="e">
        <f t="shared" si="176"/>
        <v>#N/A</v>
      </c>
      <c r="AK622" s="175" t="e">
        <f t="shared" si="175"/>
        <v>#N/A</v>
      </c>
      <c r="AL622" s="175" t="e">
        <f t="shared" si="179"/>
        <v>#N/A</v>
      </c>
      <c r="AM622" s="175" t="e">
        <f t="shared" si="177"/>
        <v>#N/A</v>
      </c>
    </row>
    <row r="623" spans="19:39" x14ac:dyDescent="0.25">
      <c r="S623" s="189" t="e">
        <f t="shared" si="162"/>
        <v>#N/A</v>
      </c>
      <c r="T623" s="185" t="e">
        <f t="shared" si="163"/>
        <v>#N/A</v>
      </c>
      <c r="U623" s="185" t="e">
        <f t="shared" si="164"/>
        <v>#N/A</v>
      </c>
      <c r="V623" s="189" t="e">
        <f t="shared" si="165"/>
        <v>#N/A</v>
      </c>
      <c r="W623" s="185" t="e">
        <f t="shared" si="166"/>
        <v>#N/A</v>
      </c>
      <c r="X623" s="16" t="e">
        <f t="shared" si="167"/>
        <v>#N/A</v>
      </c>
      <c r="Y623" s="189" t="e">
        <f t="shared" si="168"/>
        <v>#N/A</v>
      </c>
      <c r="AA623" s="59"/>
      <c r="AB623" s="189" t="e">
        <f t="shared" si="169"/>
        <v>#N/A</v>
      </c>
      <c r="AD623" s="185" t="e">
        <f t="shared" si="170"/>
        <v>#N/A</v>
      </c>
      <c r="AE623" s="16" t="e">
        <f t="shared" si="171"/>
        <v>#N/A</v>
      </c>
      <c r="AF623" s="16" t="e">
        <f t="shared" si="172"/>
        <v>#N/A</v>
      </c>
      <c r="AG623" s="16" t="e">
        <f t="shared" si="173"/>
        <v>#N/A</v>
      </c>
      <c r="AH623" s="175" t="e">
        <f t="shared" si="174"/>
        <v>#N/A</v>
      </c>
      <c r="AI623" s="175" t="e">
        <f t="shared" si="178"/>
        <v>#N/A</v>
      </c>
      <c r="AJ623" s="175" t="e">
        <f t="shared" si="176"/>
        <v>#N/A</v>
      </c>
      <c r="AK623" s="175" t="e">
        <f t="shared" si="175"/>
        <v>#N/A</v>
      </c>
      <c r="AL623" s="175" t="e">
        <f t="shared" si="179"/>
        <v>#N/A</v>
      </c>
      <c r="AM623" s="175" t="e">
        <f t="shared" si="177"/>
        <v>#N/A</v>
      </c>
    </row>
    <row r="624" spans="19:39" x14ac:dyDescent="0.25">
      <c r="S624" s="189" t="e">
        <f t="shared" si="162"/>
        <v>#N/A</v>
      </c>
      <c r="T624" s="185" t="e">
        <f t="shared" si="163"/>
        <v>#N/A</v>
      </c>
      <c r="U624" s="185" t="e">
        <f t="shared" si="164"/>
        <v>#N/A</v>
      </c>
      <c r="V624" s="189" t="e">
        <f t="shared" si="165"/>
        <v>#N/A</v>
      </c>
      <c r="W624" s="185" t="e">
        <f t="shared" si="166"/>
        <v>#N/A</v>
      </c>
      <c r="X624" s="16" t="e">
        <f t="shared" si="167"/>
        <v>#N/A</v>
      </c>
      <c r="Y624" s="189" t="e">
        <f t="shared" si="168"/>
        <v>#N/A</v>
      </c>
      <c r="AA624" s="59"/>
      <c r="AB624" s="189" t="e">
        <f t="shared" si="169"/>
        <v>#N/A</v>
      </c>
      <c r="AD624" s="185" t="e">
        <f t="shared" si="170"/>
        <v>#N/A</v>
      </c>
      <c r="AE624" s="16" t="e">
        <f t="shared" si="171"/>
        <v>#N/A</v>
      </c>
      <c r="AF624" s="16" t="e">
        <f t="shared" si="172"/>
        <v>#N/A</v>
      </c>
      <c r="AG624" s="16" t="e">
        <f t="shared" si="173"/>
        <v>#N/A</v>
      </c>
      <c r="AH624" s="175" t="e">
        <f t="shared" si="174"/>
        <v>#N/A</v>
      </c>
      <c r="AI624" s="175" t="e">
        <f t="shared" si="178"/>
        <v>#N/A</v>
      </c>
      <c r="AJ624" s="175" t="e">
        <f t="shared" si="176"/>
        <v>#N/A</v>
      </c>
      <c r="AK624" s="175" t="e">
        <f t="shared" si="175"/>
        <v>#N/A</v>
      </c>
      <c r="AL624" s="175" t="e">
        <f t="shared" si="179"/>
        <v>#N/A</v>
      </c>
      <c r="AM624" s="175" t="e">
        <f t="shared" si="177"/>
        <v>#N/A</v>
      </c>
    </row>
    <row r="625" spans="19:39" x14ac:dyDescent="0.25">
      <c r="S625" s="189" t="e">
        <f t="shared" si="162"/>
        <v>#N/A</v>
      </c>
      <c r="T625" s="185" t="e">
        <f t="shared" si="163"/>
        <v>#N/A</v>
      </c>
      <c r="U625" s="185" t="e">
        <f t="shared" si="164"/>
        <v>#N/A</v>
      </c>
      <c r="V625" s="189" t="e">
        <f t="shared" si="165"/>
        <v>#N/A</v>
      </c>
      <c r="W625" s="185" t="e">
        <f t="shared" si="166"/>
        <v>#N/A</v>
      </c>
      <c r="X625" s="16" t="e">
        <f t="shared" si="167"/>
        <v>#N/A</v>
      </c>
      <c r="Y625" s="189" t="e">
        <f t="shared" si="168"/>
        <v>#N/A</v>
      </c>
      <c r="AA625" s="59"/>
      <c r="AB625" s="189" t="e">
        <f t="shared" si="169"/>
        <v>#N/A</v>
      </c>
      <c r="AD625" s="185" t="e">
        <f t="shared" si="170"/>
        <v>#N/A</v>
      </c>
      <c r="AE625" s="16" t="e">
        <f t="shared" si="171"/>
        <v>#N/A</v>
      </c>
      <c r="AF625" s="16" t="e">
        <f t="shared" si="172"/>
        <v>#N/A</v>
      </c>
      <c r="AG625" s="16" t="e">
        <f t="shared" si="173"/>
        <v>#N/A</v>
      </c>
      <c r="AH625" s="175" t="e">
        <f t="shared" si="174"/>
        <v>#N/A</v>
      </c>
      <c r="AI625" s="175" t="e">
        <f t="shared" si="178"/>
        <v>#N/A</v>
      </c>
      <c r="AJ625" s="175" t="e">
        <f t="shared" si="176"/>
        <v>#N/A</v>
      </c>
      <c r="AK625" s="175" t="e">
        <f t="shared" si="175"/>
        <v>#N/A</v>
      </c>
      <c r="AL625" s="175" t="e">
        <f t="shared" si="179"/>
        <v>#N/A</v>
      </c>
      <c r="AM625" s="175" t="e">
        <f t="shared" si="177"/>
        <v>#N/A</v>
      </c>
    </row>
    <row r="626" spans="19:39" x14ac:dyDescent="0.25">
      <c r="S626" s="189" t="e">
        <f t="shared" si="162"/>
        <v>#N/A</v>
      </c>
      <c r="T626" s="185" t="e">
        <f t="shared" si="163"/>
        <v>#N/A</v>
      </c>
      <c r="U626" s="185" t="e">
        <f t="shared" si="164"/>
        <v>#N/A</v>
      </c>
      <c r="V626" s="189" t="e">
        <f t="shared" si="165"/>
        <v>#N/A</v>
      </c>
      <c r="W626" s="185" t="e">
        <f t="shared" si="166"/>
        <v>#N/A</v>
      </c>
      <c r="X626" s="16" t="e">
        <f t="shared" si="167"/>
        <v>#N/A</v>
      </c>
      <c r="Y626" s="189" t="e">
        <f t="shared" si="168"/>
        <v>#N/A</v>
      </c>
      <c r="AA626" s="59"/>
      <c r="AB626" s="189" t="e">
        <f t="shared" si="169"/>
        <v>#N/A</v>
      </c>
      <c r="AD626" s="185" t="e">
        <f t="shared" si="170"/>
        <v>#N/A</v>
      </c>
      <c r="AE626" s="16" t="e">
        <f t="shared" si="171"/>
        <v>#N/A</v>
      </c>
      <c r="AF626" s="16" t="e">
        <f t="shared" si="172"/>
        <v>#N/A</v>
      </c>
      <c r="AG626" s="16" t="e">
        <f t="shared" si="173"/>
        <v>#N/A</v>
      </c>
      <c r="AH626" s="175" t="e">
        <f t="shared" si="174"/>
        <v>#N/A</v>
      </c>
      <c r="AI626" s="175" t="e">
        <f t="shared" si="178"/>
        <v>#N/A</v>
      </c>
      <c r="AJ626" s="175" t="e">
        <f t="shared" si="176"/>
        <v>#N/A</v>
      </c>
      <c r="AK626" s="175" t="e">
        <f t="shared" si="175"/>
        <v>#N/A</v>
      </c>
      <c r="AL626" s="175" t="e">
        <f t="shared" si="179"/>
        <v>#N/A</v>
      </c>
      <c r="AM626" s="175" t="e">
        <f t="shared" si="177"/>
        <v>#N/A</v>
      </c>
    </row>
    <row r="627" spans="19:39" x14ac:dyDescent="0.25">
      <c r="S627" s="189" t="e">
        <f t="shared" si="162"/>
        <v>#N/A</v>
      </c>
      <c r="T627" s="185" t="e">
        <f t="shared" si="163"/>
        <v>#N/A</v>
      </c>
      <c r="U627" s="185" t="e">
        <f t="shared" si="164"/>
        <v>#N/A</v>
      </c>
      <c r="V627" s="189" t="e">
        <f t="shared" si="165"/>
        <v>#N/A</v>
      </c>
      <c r="W627" s="185" t="e">
        <f t="shared" si="166"/>
        <v>#N/A</v>
      </c>
      <c r="X627" s="16" t="e">
        <f t="shared" si="167"/>
        <v>#N/A</v>
      </c>
      <c r="Y627" s="189" t="e">
        <f t="shared" si="168"/>
        <v>#N/A</v>
      </c>
      <c r="AA627" s="59"/>
      <c r="AB627" s="189" t="e">
        <f t="shared" si="169"/>
        <v>#N/A</v>
      </c>
      <c r="AD627" s="185" t="e">
        <f t="shared" si="170"/>
        <v>#N/A</v>
      </c>
      <c r="AE627" s="16" t="e">
        <f t="shared" si="171"/>
        <v>#N/A</v>
      </c>
      <c r="AF627" s="16" t="e">
        <f t="shared" si="172"/>
        <v>#N/A</v>
      </c>
      <c r="AG627" s="16" t="e">
        <f t="shared" si="173"/>
        <v>#N/A</v>
      </c>
      <c r="AH627" s="175" t="e">
        <f t="shared" si="174"/>
        <v>#N/A</v>
      </c>
      <c r="AI627" s="175" t="e">
        <f t="shared" si="178"/>
        <v>#N/A</v>
      </c>
      <c r="AJ627" s="175" t="e">
        <f t="shared" si="176"/>
        <v>#N/A</v>
      </c>
      <c r="AK627" s="175" t="e">
        <f t="shared" si="175"/>
        <v>#N/A</v>
      </c>
      <c r="AL627" s="175" t="e">
        <f t="shared" si="179"/>
        <v>#N/A</v>
      </c>
      <c r="AM627" s="175" t="e">
        <f t="shared" si="177"/>
        <v>#N/A</v>
      </c>
    </row>
    <row r="628" spans="19:39" x14ac:dyDescent="0.25">
      <c r="S628" s="189" t="e">
        <f t="shared" si="162"/>
        <v>#N/A</v>
      </c>
      <c r="T628" s="185" t="e">
        <f t="shared" si="163"/>
        <v>#N/A</v>
      </c>
      <c r="U628" s="185" t="e">
        <f t="shared" si="164"/>
        <v>#N/A</v>
      </c>
      <c r="V628" s="189" t="e">
        <f t="shared" si="165"/>
        <v>#N/A</v>
      </c>
      <c r="W628" s="185" t="e">
        <f t="shared" si="166"/>
        <v>#N/A</v>
      </c>
      <c r="X628" s="16" t="e">
        <f t="shared" si="167"/>
        <v>#N/A</v>
      </c>
      <c r="Y628" s="189" t="e">
        <f t="shared" si="168"/>
        <v>#N/A</v>
      </c>
      <c r="AA628" s="59"/>
      <c r="AB628" s="189" t="e">
        <f t="shared" si="169"/>
        <v>#N/A</v>
      </c>
      <c r="AD628" s="185" t="e">
        <f t="shared" si="170"/>
        <v>#N/A</v>
      </c>
      <c r="AE628" s="16" t="e">
        <f t="shared" si="171"/>
        <v>#N/A</v>
      </c>
      <c r="AF628" s="16" t="e">
        <f t="shared" si="172"/>
        <v>#N/A</v>
      </c>
      <c r="AG628" s="16" t="e">
        <f t="shared" si="173"/>
        <v>#N/A</v>
      </c>
      <c r="AH628" s="175" t="e">
        <f t="shared" si="174"/>
        <v>#N/A</v>
      </c>
      <c r="AI628" s="175" t="e">
        <f t="shared" si="178"/>
        <v>#N/A</v>
      </c>
      <c r="AJ628" s="175" t="e">
        <f t="shared" si="176"/>
        <v>#N/A</v>
      </c>
      <c r="AK628" s="175" t="e">
        <f t="shared" si="175"/>
        <v>#N/A</v>
      </c>
      <c r="AL628" s="175" t="e">
        <f t="shared" si="179"/>
        <v>#N/A</v>
      </c>
      <c r="AM628" s="175" t="e">
        <f t="shared" si="177"/>
        <v>#N/A</v>
      </c>
    </row>
    <row r="629" spans="19:39" x14ac:dyDescent="0.25">
      <c r="S629" s="189" t="e">
        <f t="shared" si="162"/>
        <v>#N/A</v>
      </c>
      <c r="T629" s="185" t="e">
        <f t="shared" si="163"/>
        <v>#N/A</v>
      </c>
      <c r="U629" s="185" t="e">
        <f t="shared" si="164"/>
        <v>#N/A</v>
      </c>
      <c r="V629" s="189" t="e">
        <f t="shared" si="165"/>
        <v>#N/A</v>
      </c>
      <c r="W629" s="185" t="e">
        <f t="shared" si="166"/>
        <v>#N/A</v>
      </c>
      <c r="X629" s="16" t="e">
        <f t="shared" si="167"/>
        <v>#N/A</v>
      </c>
      <c r="Y629" s="189" t="e">
        <f t="shared" si="168"/>
        <v>#N/A</v>
      </c>
      <c r="AA629" s="59"/>
      <c r="AB629" s="189" t="e">
        <f t="shared" si="169"/>
        <v>#N/A</v>
      </c>
      <c r="AD629" s="185" t="e">
        <f t="shared" si="170"/>
        <v>#N/A</v>
      </c>
      <c r="AE629" s="16" t="e">
        <f t="shared" si="171"/>
        <v>#N/A</v>
      </c>
      <c r="AF629" s="16" t="e">
        <f t="shared" si="172"/>
        <v>#N/A</v>
      </c>
      <c r="AG629" s="16" t="e">
        <f t="shared" si="173"/>
        <v>#N/A</v>
      </c>
      <c r="AH629" s="175" t="e">
        <f t="shared" si="174"/>
        <v>#N/A</v>
      </c>
      <c r="AI629" s="175" t="e">
        <f t="shared" si="178"/>
        <v>#N/A</v>
      </c>
      <c r="AJ629" s="175" t="e">
        <f t="shared" si="176"/>
        <v>#N/A</v>
      </c>
      <c r="AK629" s="175" t="e">
        <f t="shared" si="175"/>
        <v>#N/A</v>
      </c>
      <c r="AL629" s="175" t="e">
        <f t="shared" si="179"/>
        <v>#N/A</v>
      </c>
      <c r="AM629" s="175" t="e">
        <f t="shared" si="177"/>
        <v>#N/A</v>
      </c>
    </row>
    <row r="630" spans="19:39" x14ac:dyDescent="0.25">
      <c r="S630" s="189" t="e">
        <f t="shared" si="162"/>
        <v>#N/A</v>
      </c>
      <c r="T630" s="185" t="e">
        <f t="shared" si="163"/>
        <v>#N/A</v>
      </c>
      <c r="U630" s="185" t="e">
        <f t="shared" si="164"/>
        <v>#N/A</v>
      </c>
      <c r="V630" s="189" t="e">
        <f t="shared" si="165"/>
        <v>#N/A</v>
      </c>
      <c r="W630" s="185" t="e">
        <f t="shared" si="166"/>
        <v>#N/A</v>
      </c>
      <c r="X630" s="16" t="e">
        <f t="shared" si="167"/>
        <v>#N/A</v>
      </c>
      <c r="Y630" s="189" t="e">
        <f t="shared" si="168"/>
        <v>#N/A</v>
      </c>
      <c r="AA630" s="59"/>
      <c r="AB630" s="189" t="e">
        <f t="shared" si="169"/>
        <v>#N/A</v>
      </c>
      <c r="AD630" s="185" t="e">
        <f t="shared" si="170"/>
        <v>#N/A</v>
      </c>
      <c r="AE630" s="16" t="e">
        <f t="shared" si="171"/>
        <v>#N/A</v>
      </c>
      <c r="AF630" s="16" t="e">
        <f t="shared" si="172"/>
        <v>#N/A</v>
      </c>
      <c r="AG630" s="16" t="e">
        <f t="shared" si="173"/>
        <v>#N/A</v>
      </c>
      <c r="AH630" s="175" t="e">
        <f t="shared" si="174"/>
        <v>#N/A</v>
      </c>
      <c r="AI630" s="175" t="e">
        <f t="shared" si="178"/>
        <v>#N/A</v>
      </c>
      <c r="AJ630" s="175" t="e">
        <f t="shared" si="176"/>
        <v>#N/A</v>
      </c>
      <c r="AK630" s="175" t="e">
        <f t="shared" si="175"/>
        <v>#N/A</v>
      </c>
      <c r="AL630" s="175" t="e">
        <f t="shared" si="179"/>
        <v>#N/A</v>
      </c>
      <c r="AM630" s="175" t="e">
        <f t="shared" si="177"/>
        <v>#N/A</v>
      </c>
    </row>
    <row r="631" spans="19:39" x14ac:dyDescent="0.25">
      <c r="S631" s="189" t="e">
        <f t="shared" si="162"/>
        <v>#N/A</v>
      </c>
      <c r="T631" s="185" t="e">
        <f t="shared" si="163"/>
        <v>#N/A</v>
      </c>
      <c r="U631" s="185" t="e">
        <f t="shared" si="164"/>
        <v>#N/A</v>
      </c>
      <c r="V631" s="189" t="e">
        <f t="shared" si="165"/>
        <v>#N/A</v>
      </c>
      <c r="W631" s="185" t="e">
        <f t="shared" si="166"/>
        <v>#N/A</v>
      </c>
      <c r="X631" s="16" t="e">
        <f t="shared" si="167"/>
        <v>#N/A</v>
      </c>
      <c r="Y631" s="189" t="e">
        <f t="shared" si="168"/>
        <v>#N/A</v>
      </c>
      <c r="AA631" s="59"/>
      <c r="AB631" s="189" t="e">
        <f t="shared" si="169"/>
        <v>#N/A</v>
      </c>
      <c r="AD631" s="185" t="e">
        <f t="shared" si="170"/>
        <v>#N/A</v>
      </c>
      <c r="AE631" s="16" t="e">
        <f t="shared" si="171"/>
        <v>#N/A</v>
      </c>
      <c r="AF631" s="16" t="e">
        <f t="shared" si="172"/>
        <v>#N/A</v>
      </c>
      <c r="AG631" s="16" t="e">
        <f t="shared" si="173"/>
        <v>#N/A</v>
      </c>
      <c r="AH631" s="175" t="e">
        <f t="shared" si="174"/>
        <v>#N/A</v>
      </c>
      <c r="AI631" s="175" t="e">
        <f t="shared" si="178"/>
        <v>#N/A</v>
      </c>
      <c r="AJ631" s="175" t="e">
        <f t="shared" si="176"/>
        <v>#N/A</v>
      </c>
      <c r="AK631" s="175" t="e">
        <f t="shared" si="175"/>
        <v>#N/A</v>
      </c>
      <c r="AL631" s="175" t="e">
        <f t="shared" si="179"/>
        <v>#N/A</v>
      </c>
      <c r="AM631" s="175" t="e">
        <f t="shared" si="177"/>
        <v>#N/A</v>
      </c>
    </row>
    <row r="632" spans="19:39" x14ac:dyDescent="0.25">
      <c r="S632" s="189" t="e">
        <f t="shared" si="162"/>
        <v>#N/A</v>
      </c>
      <c r="T632" s="185" t="e">
        <f t="shared" si="163"/>
        <v>#N/A</v>
      </c>
      <c r="U632" s="185" t="e">
        <f t="shared" si="164"/>
        <v>#N/A</v>
      </c>
      <c r="V632" s="189" t="e">
        <f t="shared" si="165"/>
        <v>#N/A</v>
      </c>
      <c r="W632" s="185" t="e">
        <f t="shared" si="166"/>
        <v>#N/A</v>
      </c>
      <c r="X632" s="16" t="e">
        <f t="shared" si="167"/>
        <v>#N/A</v>
      </c>
      <c r="Y632" s="189" t="e">
        <f t="shared" si="168"/>
        <v>#N/A</v>
      </c>
      <c r="AA632" s="59"/>
      <c r="AB632" s="189" t="e">
        <f t="shared" si="169"/>
        <v>#N/A</v>
      </c>
      <c r="AD632" s="185" t="e">
        <f t="shared" si="170"/>
        <v>#N/A</v>
      </c>
      <c r="AE632" s="16" t="e">
        <f t="shared" si="171"/>
        <v>#N/A</v>
      </c>
      <c r="AF632" s="16" t="e">
        <f t="shared" si="172"/>
        <v>#N/A</v>
      </c>
      <c r="AG632" s="16" t="e">
        <f t="shared" si="173"/>
        <v>#N/A</v>
      </c>
      <c r="AH632" s="175" t="e">
        <f t="shared" si="174"/>
        <v>#N/A</v>
      </c>
      <c r="AI632" s="175" t="e">
        <f t="shared" si="178"/>
        <v>#N/A</v>
      </c>
      <c r="AJ632" s="175" t="e">
        <f t="shared" si="176"/>
        <v>#N/A</v>
      </c>
      <c r="AK632" s="175" t="e">
        <f t="shared" si="175"/>
        <v>#N/A</v>
      </c>
      <c r="AL632" s="175" t="e">
        <f t="shared" si="179"/>
        <v>#N/A</v>
      </c>
      <c r="AM632" s="175" t="e">
        <f t="shared" si="177"/>
        <v>#N/A</v>
      </c>
    </row>
    <row r="633" spans="19:39" x14ac:dyDescent="0.25">
      <c r="S633" s="189" t="e">
        <f t="shared" si="162"/>
        <v>#N/A</v>
      </c>
      <c r="T633" s="185" t="e">
        <f t="shared" si="163"/>
        <v>#N/A</v>
      </c>
      <c r="U633" s="185" t="e">
        <f t="shared" si="164"/>
        <v>#N/A</v>
      </c>
      <c r="V633" s="189" t="e">
        <f t="shared" si="165"/>
        <v>#N/A</v>
      </c>
      <c r="W633" s="185" t="e">
        <f t="shared" si="166"/>
        <v>#N/A</v>
      </c>
      <c r="X633" s="16" t="e">
        <f t="shared" si="167"/>
        <v>#N/A</v>
      </c>
      <c r="Y633" s="189" t="e">
        <f t="shared" si="168"/>
        <v>#N/A</v>
      </c>
      <c r="AA633" s="59"/>
      <c r="AB633" s="189" t="e">
        <f t="shared" si="169"/>
        <v>#N/A</v>
      </c>
      <c r="AD633" s="185" t="e">
        <f t="shared" si="170"/>
        <v>#N/A</v>
      </c>
      <c r="AE633" s="16" t="e">
        <f t="shared" si="171"/>
        <v>#N/A</v>
      </c>
      <c r="AF633" s="16" t="e">
        <f t="shared" si="172"/>
        <v>#N/A</v>
      </c>
      <c r="AG633" s="16" t="e">
        <f t="shared" si="173"/>
        <v>#N/A</v>
      </c>
      <c r="AH633" s="175" t="e">
        <f t="shared" si="174"/>
        <v>#N/A</v>
      </c>
      <c r="AI633" s="175" t="e">
        <f t="shared" si="178"/>
        <v>#N/A</v>
      </c>
      <c r="AJ633" s="175" t="e">
        <f t="shared" si="176"/>
        <v>#N/A</v>
      </c>
      <c r="AK633" s="175" t="e">
        <f t="shared" si="175"/>
        <v>#N/A</v>
      </c>
      <c r="AL633" s="175" t="e">
        <f t="shared" si="179"/>
        <v>#N/A</v>
      </c>
      <c r="AM633" s="175" t="e">
        <f t="shared" si="177"/>
        <v>#N/A</v>
      </c>
    </row>
    <row r="634" spans="19:39" x14ac:dyDescent="0.25">
      <c r="S634" s="189" t="e">
        <f t="shared" si="162"/>
        <v>#N/A</v>
      </c>
      <c r="T634" s="185" t="e">
        <f t="shared" si="163"/>
        <v>#N/A</v>
      </c>
      <c r="U634" s="185" t="e">
        <f t="shared" si="164"/>
        <v>#N/A</v>
      </c>
      <c r="V634" s="189" t="e">
        <f t="shared" si="165"/>
        <v>#N/A</v>
      </c>
      <c r="W634" s="185" t="e">
        <f t="shared" si="166"/>
        <v>#N/A</v>
      </c>
      <c r="X634" s="16" t="e">
        <f t="shared" si="167"/>
        <v>#N/A</v>
      </c>
      <c r="Y634" s="189" t="e">
        <f t="shared" si="168"/>
        <v>#N/A</v>
      </c>
      <c r="AA634" s="59"/>
      <c r="AB634" s="189" t="e">
        <f t="shared" si="169"/>
        <v>#N/A</v>
      </c>
      <c r="AD634" s="185" t="e">
        <f t="shared" si="170"/>
        <v>#N/A</v>
      </c>
      <c r="AE634" s="16" t="e">
        <f t="shared" si="171"/>
        <v>#N/A</v>
      </c>
      <c r="AF634" s="16" t="e">
        <f t="shared" si="172"/>
        <v>#N/A</v>
      </c>
      <c r="AG634" s="16" t="e">
        <f t="shared" si="173"/>
        <v>#N/A</v>
      </c>
      <c r="AH634" s="175" t="e">
        <f t="shared" si="174"/>
        <v>#N/A</v>
      </c>
      <c r="AI634" s="175" t="e">
        <f t="shared" si="178"/>
        <v>#N/A</v>
      </c>
      <c r="AJ634" s="175" t="e">
        <f t="shared" si="176"/>
        <v>#N/A</v>
      </c>
      <c r="AK634" s="175" t="e">
        <f t="shared" si="175"/>
        <v>#N/A</v>
      </c>
      <c r="AL634" s="175" t="e">
        <f t="shared" si="179"/>
        <v>#N/A</v>
      </c>
      <c r="AM634" s="175" t="e">
        <f t="shared" si="177"/>
        <v>#N/A</v>
      </c>
    </row>
    <row r="635" spans="19:39" x14ac:dyDescent="0.25">
      <c r="S635" s="189" t="e">
        <f t="shared" si="162"/>
        <v>#N/A</v>
      </c>
      <c r="T635" s="185" t="e">
        <f t="shared" si="163"/>
        <v>#N/A</v>
      </c>
      <c r="U635" s="185" t="e">
        <f t="shared" si="164"/>
        <v>#N/A</v>
      </c>
      <c r="V635" s="189" t="e">
        <f t="shared" si="165"/>
        <v>#N/A</v>
      </c>
      <c r="W635" s="185" t="e">
        <f t="shared" si="166"/>
        <v>#N/A</v>
      </c>
      <c r="X635" s="16" t="e">
        <f t="shared" si="167"/>
        <v>#N/A</v>
      </c>
      <c r="Y635" s="189" t="e">
        <f t="shared" si="168"/>
        <v>#N/A</v>
      </c>
      <c r="AA635" s="59"/>
      <c r="AB635" s="189" t="e">
        <f t="shared" si="169"/>
        <v>#N/A</v>
      </c>
      <c r="AD635" s="185" t="e">
        <f t="shared" si="170"/>
        <v>#N/A</v>
      </c>
      <c r="AE635" s="16" t="e">
        <f t="shared" si="171"/>
        <v>#N/A</v>
      </c>
      <c r="AF635" s="16" t="e">
        <f t="shared" si="172"/>
        <v>#N/A</v>
      </c>
      <c r="AG635" s="16" t="e">
        <f t="shared" si="173"/>
        <v>#N/A</v>
      </c>
      <c r="AH635" s="175" t="e">
        <f t="shared" si="174"/>
        <v>#N/A</v>
      </c>
      <c r="AI635" s="175" t="e">
        <f t="shared" si="178"/>
        <v>#N/A</v>
      </c>
      <c r="AJ635" s="175" t="e">
        <f t="shared" si="176"/>
        <v>#N/A</v>
      </c>
      <c r="AK635" s="175" t="e">
        <f t="shared" si="175"/>
        <v>#N/A</v>
      </c>
      <c r="AL635" s="175" t="e">
        <f t="shared" si="179"/>
        <v>#N/A</v>
      </c>
      <c r="AM635" s="175" t="e">
        <f t="shared" si="177"/>
        <v>#N/A</v>
      </c>
    </row>
    <row r="636" spans="19:39" x14ac:dyDescent="0.25">
      <c r="S636" s="189" t="e">
        <f t="shared" si="162"/>
        <v>#N/A</v>
      </c>
      <c r="T636" s="185" t="e">
        <f t="shared" si="163"/>
        <v>#N/A</v>
      </c>
      <c r="U636" s="185" t="e">
        <f t="shared" si="164"/>
        <v>#N/A</v>
      </c>
      <c r="V636" s="189" t="e">
        <f t="shared" si="165"/>
        <v>#N/A</v>
      </c>
      <c r="W636" s="185" t="e">
        <f t="shared" si="166"/>
        <v>#N/A</v>
      </c>
      <c r="X636" s="16" t="e">
        <f t="shared" si="167"/>
        <v>#N/A</v>
      </c>
      <c r="Y636" s="189" t="e">
        <f t="shared" si="168"/>
        <v>#N/A</v>
      </c>
      <c r="AA636" s="59"/>
      <c r="AB636" s="189" t="e">
        <f t="shared" si="169"/>
        <v>#N/A</v>
      </c>
      <c r="AD636" s="185" t="e">
        <f t="shared" si="170"/>
        <v>#N/A</v>
      </c>
      <c r="AE636" s="16" t="e">
        <f t="shared" si="171"/>
        <v>#N/A</v>
      </c>
      <c r="AF636" s="16" t="e">
        <f t="shared" si="172"/>
        <v>#N/A</v>
      </c>
      <c r="AG636" s="16" t="e">
        <f t="shared" si="173"/>
        <v>#N/A</v>
      </c>
      <c r="AH636" s="175" t="e">
        <f t="shared" si="174"/>
        <v>#N/A</v>
      </c>
      <c r="AI636" s="175" t="e">
        <f t="shared" si="178"/>
        <v>#N/A</v>
      </c>
      <c r="AJ636" s="175" t="e">
        <f t="shared" si="176"/>
        <v>#N/A</v>
      </c>
      <c r="AK636" s="175" t="e">
        <f t="shared" si="175"/>
        <v>#N/A</v>
      </c>
      <c r="AL636" s="175" t="e">
        <f t="shared" si="179"/>
        <v>#N/A</v>
      </c>
      <c r="AM636" s="175" t="e">
        <f t="shared" si="177"/>
        <v>#N/A</v>
      </c>
    </row>
    <row r="637" spans="19:39" x14ac:dyDescent="0.25">
      <c r="S637" s="189" t="e">
        <f t="shared" si="162"/>
        <v>#N/A</v>
      </c>
      <c r="T637" s="185" t="e">
        <f t="shared" si="163"/>
        <v>#N/A</v>
      </c>
      <c r="U637" s="185" t="e">
        <f t="shared" si="164"/>
        <v>#N/A</v>
      </c>
      <c r="V637" s="189" t="e">
        <f t="shared" si="165"/>
        <v>#N/A</v>
      </c>
      <c r="W637" s="185" t="e">
        <f t="shared" si="166"/>
        <v>#N/A</v>
      </c>
      <c r="X637" s="16" t="e">
        <f t="shared" si="167"/>
        <v>#N/A</v>
      </c>
      <c r="Y637" s="189" t="e">
        <f t="shared" si="168"/>
        <v>#N/A</v>
      </c>
      <c r="AA637" s="59"/>
      <c r="AB637" s="189" t="e">
        <f t="shared" si="169"/>
        <v>#N/A</v>
      </c>
      <c r="AD637" s="185" t="e">
        <f t="shared" si="170"/>
        <v>#N/A</v>
      </c>
      <c r="AE637" s="16" t="e">
        <f t="shared" si="171"/>
        <v>#N/A</v>
      </c>
      <c r="AF637" s="16" t="e">
        <f t="shared" si="172"/>
        <v>#N/A</v>
      </c>
      <c r="AG637" s="16" t="e">
        <f t="shared" si="173"/>
        <v>#N/A</v>
      </c>
      <c r="AH637" s="175" t="e">
        <f t="shared" si="174"/>
        <v>#N/A</v>
      </c>
      <c r="AI637" s="175" t="e">
        <f t="shared" si="178"/>
        <v>#N/A</v>
      </c>
      <c r="AJ637" s="175" t="e">
        <f t="shared" si="176"/>
        <v>#N/A</v>
      </c>
      <c r="AK637" s="175" t="e">
        <f t="shared" si="175"/>
        <v>#N/A</v>
      </c>
      <c r="AL637" s="175" t="e">
        <f t="shared" si="179"/>
        <v>#N/A</v>
      </c>
      <c r="AM637" s="175" t="e">
        <f t="shared" si="177"/>
        <v>#N/A</v>
      </c>
    </row>
    <row r="638" spans="19:39" x14ac:dyDescent="0.25">
      <c r="S638" s="189" t="e">
        <f t="shared" si="162"/>
        <v>#N/A</v>
      </c>
      <c r="T638" s="185" t="e">
        <f t="shared" si="163"/>
        <v>#N/A</v>
      </c>
      <c r="U638" s="185" t="e">
        <f t="shared" si="164"/>
        <v>#N/A</v>
      </c>
      <c r="V638" s="189" t="e">
        <f t="shared" si="165"/>
        <v>#N/A</v>
      </c>
      <c r="W638" s="185" t="e">
        <f t="shared" si="166"/>
        <v>#N/A</v>
      </c>
      <c r="X638" s="16" t="e">
        <f t="shared" si="167"/>
        <v>#N/A</v>
      </c>
      <c r="Y638" s="189" t="e">
        <f t="shared" si="168"/>
        <v>#N/A</v>
      </c>
      <c r="AA638" s="59"/>
      <c r="AB638" s="189" t="e">
        <f t="shared" si="169"/>
        <v>#N/A</v>
      </c>
      <c r="AD638" s="185" t="e">
        <f t="shared" si="170"/>
        <v>#N/A</v>
      </c>
      <c r="AE638" s="16" t="e">
        <f t="shared" si="171"/>
        <v>#N/A</v>
      </c>
      <c r="AF638" s="16" t="e">
        <f t="shared" si="172"/>
        <v>#N/A</v>
      </c>
      <c r="AG638" s="16" t="e">
        <f t="shared" si="173"/>
        <v>#N/A</v>
      </c>
      <c r="AH638" s="175" t="e">
        <f t="shared" si="174"/>
        <v>#N/A</v>
      </c>
      <c r="AI638" s="175" t="e">
        <f t="shared" si="178"/>
        <v>#N/A</v>
      </c>
      <c r="AJ638" s="175" t="e">
        <f t="shared" si="176"/>
        <v>#N/A</v>
      </c>
      <c r="AK638" s="175" t="e">
        <f t="shared" si="175"/>
        <v>#N/A</v>
      </c>
      <c r="AL638" s="175" t="e">
        <f t="shared" si="179"/>
        <v>#N/A</v>
      </c>
      <c r="AM638" s="175" t="e">
        <f t="shared" si="177"/>
        <v>#N/A</v>
      </c>
    </row>
    <row r="639" spans="19:39" x14ac:dyDescent="0.25">
      <c r="S639" s="189" t="e">
        <f t="shared" si="162"/>
        <v>#N/A</v>
      </c>
      <c r="T639" s="185" t="e">
        <f t="shared" si="163"/>
        <v>#N/A</v>
      </c>
      <c r="U639" s="185" t="e">
        <f t="shared" si="164"/>
        <v>#N/A</v>
      </c>
      <c r="V639" s="189" t="e">
        <f t="shared" si="165"/>
        <v>#N/A</v>
      </c>
      <c r="W639" s="185" t="e">
        <f t="shared" si="166"/>
        <v>#N/A</v>
      </c>
      <c r="X639" s="16" t="e">
        <f t="shared" si="167"/>
        <v>#N/A</v>
      </c>
      <c r="Y639" s="189" t="e">
        <f t="shared" si="168"/>
        <v>#N/A</v>
      </c>
      <c r="AA639" s="59"/>
      <c r="AB639" s="189" t="e">
        <f t="shared" si="169"/>
        <v>#N/A</v>
      </c>
      <c r="AD639" s="185" t="e">
        <f t="shared" si="170"/>
        <v>#N/A</v>
      </c>
      <c r="AE639" s="16" t="e">
        <f t="shared" si="171"/>
        <v>#N/A</v>
      </c>
      <c r="AF639" s="16" t="e">
        <f t="shared" si="172"/>
        <v>#N/A</v>
      </c>
      <c r="AG639" s="16" t="e">
        <f t="shared" si="173"/>
        <v>#N/A</v>
      </c>
      <c r="AH639" s="175" t="e">
        <f t="shared" si="174"/>
        <v>#N/A</v>
      </c>
      <c r="AI639" s="175" t="e">
        <f t="shared" si="178"/>
        <v>#N/A</v>
      </c>
      <c r="AJ639" s="175" t="e">
        <f t="shared" si="176"/>
        <v>#N/A</v>
      </c>
      <c r="AK639" s="175" t="e">
        <f t="shared" si="175"/>
        <v>#N/A</v>
      </c>
      <c r="AL639" s="175" t="e">
        <f t="shared" si="179"/>
        <v>#N/A</v>
      </c>
      <c r="AM639" s="175" t="e">
        <f t="shared" si="177"/>
        <v>#N/A</v>
      </c>
    </row>
    <row r="640" spans="19:39" x14ac:dyDescent="0.25">
      <c r="S640" s="189" t="e">
        <f t="shared" si="162"/>
        <v>#N/A</v>
      </c>
      <c r="T640" s="185" t="e">
        <f t="shared" si="163"/>
        <v>#N/A</v>
      </c>
      <c r="U640" s="185" t="e">
        <f t="shared" si="164"/>
        <v>#N/A</v>
      </c>
      <c r="V640" s="189" t="e">
        <f t="shared" si="165"/>
        <v>#N/A</v>
      </c>
      <c r="W640" s="185" t="e">
        <f t="shared" si="166"/>
        <v>#N/A</v>
      </c>
      <c r="X640" s="16" t="e">
        <f t="shared" si="167"/>
        <v>#N/A</v>
      </c>
      <c r="Y640" s="189" t="e">
        <f t="shared" si="168"/>
        <v>#N/A</v>
      </c>
      <c r="AA640" s="59"/>
      <c r="AB640" s="189" t="e">
        <f t="shared" si="169"/>
        <v>#N/A</v>
      </c>
      <c r="AD640" s="185" t="e">
        <f t="shared" si="170"/>
        <v>#N/A</v>
      </c>
      <c r="AE640" s="16" t="e">
        <f t="shared" si="171"/>
        <v>#N/A</v>
      </c>
      <c r="AF640" s="16" t="e">
        <f t="shared" si="172"/>
        <v>#N/A</v>
      </c>
      <c r="AG640" s="16" t="e">
        <f t="shared" si="173"/>
        <v>#N/A</v>
      </c>
      <c r="AH640" s="175" t="e">
        <f t="shared" si="174"/>
        <v>#N/A</v>
      </c>
      <c r="AI640" s="175" t="e">
        <f t="shared" si="178"/>
        <v>#N/A</v>
      </c>
      <c r="AJ640" s="175" t="e">
        <f t="shared" si="176"/>
        <v>#N/A</v>
      </c>
      <c r="AK640" s="175" t="e">
        <f t="shared" si="175"/>
        <v>#N/A</v>
      </c>
      <c r="AL640" s="175" t="e">
        <f t="shared" si="179"/>
        <v>#N/A</v>
      </c>
      <c r="AM640" s="175" t="e">
        <f t="shared" si="177"/>
        <v>#N/A</v>
      </c>
    </row>
    <row r="641" spans="19:39" x14ac:dyDescent="0.25">
      <c r="S641" s="189" t="e">
        <f t="shared" si="162"/>
        <v>#N/A</v>
      </c>
      <c r="T641" s="185" t="e">
        <f t="shared" si="163"/>
        <v>#N/A</v>
      </c>
      <c r="U641" s="185" t="e">
        <f t="shared" si="164"/>
        <v>#N/A</v>
      </c>
      <c r="V641" s="189" t="e">
        <f t="shared" si="165"/>
        <v>#N/A</v>
      </c>
      <c r="W641" s="185" t="e">
        <f t="shared" si="166"/>
        <v>#N/A</v>
      </c>
      <c r="X641" s="16" t="e">
        <f t="shared" si="167"/>
        <v>#N/A</v>
      </c>
      <c r="Y641" s="189" t="e">
        <f t="shared" si="168"/>
        <v>#N/A</v>
      </c>
      <c r="AA641" s="59"/>
      <c r="AB641" s="189" t="e">
        <f t="shared" si="169"/>
        <v>#N/A</v>
      </c>
      <c r="AD641" s="185" t="e">
        <f t="shared" si="170"/>
        <v>#N/A</v>
      </c>
      <c r="AE641" s="16" t="e">
        <f t="shared" si="171"/>
        <v>#N/A</v>
      </c>
      <c r="AF641" s="16" t="e">
        <f t="shared" si="172"/>
        <v>#N/A</v>
      </c>
      <c r="AG641" s="16" t="e">
        <f t="shared" si="173"/>
        <v>#N/A</v>
      </c>
      <c r="AH641" s="175" t="e">
        <f t="shared" si="174"/>
        <v>#N/A</v>
      </c>
      <c r="AI641" s="175" t="e">
        <f t="shared" si="178"/>
        <v>#N/A</v>
      </c>
      <c r="AJ641" s="175" t="e">
        <f t="shared" si="176"/>
        <v>#N/A</v>
      </c>
      <c r="AK641" s="175" t="e">
        <f t="shared" si="175"/>
        <v>#N/A</v>
      </c>
      <c r="AL641" s="175" t="e">
        <f t="shared" si="179"/>
        <v>#N/A</v>
      </c>
      <c r="AM641" s="175" t="e">
        <f t="shared" si="177"/>
        <v>#N/A</v>
      </c>
    </row>
    <row r="642" spans="19:39" x14ac:dyDescent="0.25">
      <c r="S642" s="189" t="e">
        <f t="shared" ref="S642:S705" si="180">IF(ISNUMBER(Sensor_Glucose),IF(P_Language=1, 1*Sensor_Glucose/18,1*Sensor_Glucose),NA())</f>
        <v>#N/A</v>
      </c>
      <c r="T642" s="185" t="e">
        <f t="shared" ref="T642:T705" si="181">IF(ISBLANK(Sensor_Time),NA(),1*Sensor_Time)</f>
        <v>#N/A</v>
      </c>
      <c r="U642" s="185" t="e">
        <f t="shared" ref="U642:U705" si="182">IF(ISBLANK(Meter_Time),NA(),1*Meter_Time)</f>
        <v>#N/A</v>
      </c>
      <c r="V642" s="189" t="e">
        <f t="shared" ref="V642:V705" si="183">IF(ISBLANK(Meter_Glucose),NA(),IF(P_Language=1, 1*Meter_Glucose/18,1*Meter_Glucose))</f>
        <v>#N/A</v>
      </c>
      <c r="W642" s="185" t="e">
        <f t="shared" ref="W642:W705" si="184">IF(ISBLANK(Time_accepted),NA(),1*Time_accepted)</f>
        <v>#N/A</v>
      </c>
      <c r="X642" s="16" t="e">
        <f t="shared" ref="X642:X705" si="185">IF(ISNUMBER(Glc_Bolus_To_Use),1,NA())</f>
        <v>#N/A</v>
      </c>
      <c r="Y642" s="189" t="e">
        <f t="shared" ref="Y642:Y705" si="186">IF(Calibrate,1,NA())</f>
        <v>#N/A</v>
      </c>
      <c r="AA642" s="59"/>
      <c r="AB642" s="189" t="e">
        <f t="shared" ref="AB642:AB705" si="187">IF(ISBLANK(Chart_Aceta_Dose_Time),NA(),10)</f>
        <v>#N/A</v>
      </c>
      <c r="AD642" s="185" t="e">
        <f t="shared" ref="AD642:AD705" si="188">IF(ISBLANK(Time_accepted),NA(),1*Time_accepted)</f>
        <v>#N/A</v>
      </c>
      <c r="AE642" s="16" t="e">
        <f t="shared" ref="AE642:AE705" si="189">IF(ISNUMBER(P_con),(1*P_con/1000),NA())</f>
        <v>#N/A</v>
      </c>
      <c r="AF642" s="16" t="e">
        <f t="shared" ref="AF642:AF705" si="190">IF(ISNUMBER(I_con),1*I_con/1000,NA())</f>
        <v>#N/A</v>
      </c>
      <c r="AG642" s="16" t="e">
        <f t="shared" ref="AG642:AG705" si="191">IF(ISNUMBER(D_con),1*D_con/1000,NA())</f>
        <v>#N/A</v>
      </c>
      <c r="AH642" s="175" t="e">
        <f t="shared" ref="AH642:AH705" si="192">IF(ISNUMBER(PID_Rate),1*PID_Rate,NA())</f>
        <v>#N/A</v>
      </c>
      <c r="AI642" s="175" t="e">
        <f t="shared" si="178"/>
        <v>#N/A</v>
      </c>
      <c r="AJ642" s="175" t="e">
        <f t="shared" si="176"/>
        <v>#N/A</v>
      </c>
      <c r="AK642" s="175" t="e">
        <f t="shared" ref="AK642:AK705" si="193">IF(ISNUMBER(Ins_U_kg_hr_Rate),Ins_U_kg_hr_Rate*1,NA())</f>
        <v>#N/A</v>
      </c>
      <c r="AL642" s="175" t="e">
        <f t="shared" si="179"/>
        <v>#N/A</v>
      </c>
      <c r="AM642" s="175" t="e">
        <f t="shared" si="177"/>
        <v>#N/A</v>
      </c>
    </row>
    <row r="643" spans="19:39" x14ac:dyDescent="0.25">
      <c r="S643" s="189" t="e">
        <f t="shared" si="180"/>
        <v>#N/A</v>
      </c>
      <c r="T643" s="185" t="e">
        <f t="shared" si="181"/>
        <v>#N/A</v>
      </c>
      <c r="U643" s="185" t="e">
        <f t="shared" si="182"/>
        <v>#N/A</v>
      </c>
      <c r="V643" s="189" t="e">
        <f t="shared" si="183"/>
        <v>#N/A</v>
      </c>
      <c r="W643" s="185" t="e">
        <f t="shared" si="184"/>
        <v>#N/A</v>
      </c>
      <c r="X643" s="16" t="e">
        <f t="shared" si="185"/>
        <v>#N/A</v>
      </c>
      <c r="Y643" s="189" t="e">
        <f t="shared" si="186"/>
        <v>#N/A</v>
      </c>
      <c r="AA643" s="59"/>
      <c r="AB643" s="189" t="e">
        <f t="shared" si="187"/>
        <v>#N/A</v>
      </c>
      <c r="AD643" s="185" t="e">
        <f t="shared" si="188"/>
        <v>#N/A</v>
      </c>
      <c r="AE643" s="16" t="e">
        <f t="shared" si="189"/>
        <v>#N/A</v>
      </c>
      <c r="AF643" s="16" t="e">
        <f t="shared" si="190"/>
        <v>#N/A</v>
      </c>
      <c r="AG643" s="16" t="e">
        <f t="shared" si="191"/>
        <v>#N/A</v>
      </c>
      <c r="AH643" s="175" t="e">
        <f t="shared" si="192"/>
        <v>#N/A</v>
      </c>
      <c r="AI643" s="175" t="e">
        <f t="shared" si="178"/>
        <v>#N/A</v>
      </c>
      <c r="AJ643" s="175" t="e">
        <f t="shared" ref="AJ643:AJ706" si="194">AD644-AD643</f>
        <v>#N/A</v>
      </c>
      <c r="AK643" s="175" t="e">
        <f t="shared" si="193"/>
        <v>#N/A</v>
      </c>
      <c r="AL643" s="175" t="e">
        <f t="shared" si="179"/>
        <v>#N/A</v>
      </c>
      <c r="AM643" s="175" t="e">
        <f t="shared" ref="AM643:AM706" si="195">AD644-AD643</f>
        <v>#N/A</v>
      </c>
    </row>
    <row r="644" spans="19:39" x14ac:dyDescent="0.25">
      <c r="S644" s="189" t="e">
        <f t="shared" si="180"/>
        <v>#N/A</v>
      </c>
      <c r="T644" s="185" t="e">
        <f t="shared" si="181"/>
        <v>#N/A</v>
      </c>
      <c r="U644" s="185" t="e">
        <f t="shared" si="182"/>
        <v>#N/A</v>
      </c>
      <c r="V644" s="189" t="e">
        <f t="shared" si="183"/>
        <v>#N/A</v>
      </c>
      <c r="W644" s="185" t="e">
        <f t="shared" si="184"/>
        <v>#N/A</v>
      </c>
      <c r="X644" s="16" t="e">
        <f t="shared" si="185"/>
        <v>#N/A</v>
      </c>
      <c r="Y644" s="189" t="e">
        <f t="shared" si="186"/>
        <v>#N/A</v>
      </c>
      <c r="AA644" s="59"/>
      <c r="AB644" s="189" t="e">
        <f t="shared" si="187"/>
        <v>#N/A</v>
      </c>
      <c r="AD644" s="185" t="e">
        <f t="shared" si="188"/>
        <v>#N/A</v>
      </c>
      <c r="AE644" s="16" t="e">
        <f t="shared" si="189"/>
        <v>#N/A</v>
      </c>
      <c r="AF644" s="16" t="e">
        <f t="shared" si="190"/>
        <v>#N/A</v>
      </c>
      <c r="AG644" s="16" t="e">
        <f t="shared" si="191"/>
        <v>#N/A</v>
      </c>
      <c r="AH644" s="175" t="e">
        <f t="shared" si="192"/>
        <v>#N/A</v>
      </c>
      <c r="AI644" s="175" t="e">
        <f t="shared" ref="AI644:AI707" si="196">AH644-AH643</f>
        <v>#N/A</v>
      </c>
      <c r="AJ644" s="175" t="e">
        <f t="shared" si="194"/>
        <v>#N/A</v>
      </c>
      <c r="AK644" s="175" t="e">
        <f t="shared" si="193"/>
        <v>#N/A</v>
      </c>
      <c r="AL644" s="175" t="e">
        <f t="shared" ref="AL644:AL707" si="197">AK644-AK643</f>
        <v>#N/A</v>
      </c>
      <c r="AM644" s="175" t="e">
        <f t="shared" si="195"/>
        <v>#N/A</v>
      </c>
    </row>
    <row r="645" spans="19:39" x14ac:dyDescent="0.25">
      <c r="S645" s="189" t="e">
        <f t="shared" si="180"/>
        <v>#N/A</v>
      </c>
      <c r="T645" s="185" t="e">
        <f t="shared" si="181"/>
        <v>#N/A</v>
      </c>
      <c r="U645" s="185" t="e">
        <f t="shared" si="182"/>
        <v>#N/A</v>
      </c>
      <c r="V645" s="189" t="e">
        <f t="shared" si="183"/>
        <v>#N/A</v>
      </c>
      <c r="W645" s="185" t="e">
        <f t="shared" si="184"/>
        <v>#N/A</v>
      </c>
      <c r="X645" s="16" t="e">
        <f t="shared" si="185"/>
        <v>#N/A</v>
      </c>
      <c r="Y645" s="189" t="e">
        <f t="shared" si="186"/>
        <v>#N/A</v>
      </c>
      <c r="AA645" s="59"/>
      <c r="AB645" s="189" t="e">
        <f t="shared" si="187"/>
        <v>#N/A</v>
      </c>
      <c r="AD645" s="185" t="e">
        <f t="shared" si="188"/>
        <v>#N/A</v>
      </c>
      <c r="AE645" s="16" t="e">
        <f t="shared" si="189"/>
        <v>#N/A</v>
      </c>
      <c r="AF645" s="16" t="e">
        <f t="shared" si="190"/>
        <v>#N/A</v>
      </c>
      <c r="AG645" s="16" t="e">
        <f t="shared" si="191"/>
        <v>#N/A</v>
      </c>
      <c r="AH645" s="175" t="e">
        <f t="shared" si="192"/>
        <v>#N/A</v>
      </c>
      <c r="AI645" s="175" t="e">
        <f t="shared" si="196"/>
        <v>#N/A</v>
      </c>
      <c r="AJ645" s="175" t="e">
        <f t="shared" si="194"/>
        <v>#N/A</v>
      </c>
      <c r="AK645" s="175" t="e">
        <f t="shared" si="193"/>
        <v>#N/A</v>
      </c>
      <c r="AL645" s="175" t="e">
        <f t="shared" si="197"/>
        <v>#N/A</v>
      </c>
      <c r="AM645" s="175" t="e">
        <f t="shared" si="195"/>
        <v>#N/A</v>
      </c>
    </row>
    <row r="646" spans="19:39" x14ac:dyDescent="0.25">
      <c r="S646" s="189" t="e">
        <f t="shared" si="180"/>
        <v>#N/A</v>
      </c>
      <c r="T646" s="185" t="e">
        <f t="shared" si="181"/>
        <v>#N/A</v>
      </c>
      <c r="U646" s="185" t="e">
        <f t="shared" si="182"/>
        <v>#N/A</v>
      </c>
      <c r="V646" s="189" t="e">
        <f t="shared" si="183"/>
        <v>#N/A</v>
      </c>
      <c r="W646" s="185" t="e">
        <f t="shared" si="184"/>
        <v>#N/A</v>
      </c>
      <c r="X646" s="16" t="e">
        <f t="shared" si="185"/>
        <v>#N/A</v>
      </c>
      <c r="Y646" s="189" t="e">
        <f t="shared" si="186"/>
        <v>#N/A</v>
      </c>
      <c r="AA646" s="59"/>
      <c r="AB646" s="189" t="e">
        <f t="shared" si="187"/>
        <v>#N/A</v>
      </c>
      <c r="AD646" s="185" t="e">
        <f t="shared" si="188"/>
        <v>#N/A</v>
      </c>
      <c r="AE646" s="16" t="e">
        <f t="shared" si="189"/>
        <v>#N/A</v>
      </c>
      <c r="AF646" s="16" t="e">
        <f t="shared" si="190"/>
        <v>#N/A</v>
      </c>
      <c r="AG646" s="16" t="e">
        <f t="shared" si="191"/>
        <v>#N/A</v>
      </c>
      <c r="AH646" s="175" t="e">
        <f t="shared" si="192"/>
        <v>#N/A</v>
      </c>
      <c r="AI646" s="175" t="e">
        <f t="shared" si="196"/>
        <v>#N/A</v>
      </c>
      <c r="AJ646" s="175" t="e">
        <f t="shared" si="194"/>
        <v>#N/A</v>
      </c>
      <c r="AK646" s="175" t="e">
        <f t="shared" si="193"/>
        <v>#N/A</v>
      </c>
      <c r="AL646" s="175" t="e">
        <f t="shared" si="197"/>
        <v>#N/A</v>
      </c>
      <c r="AM646" s="175" t="e">
        <f t="shared" si="195"/>
        <v>#N/A</v>
      </c>
    </row>
    <row r="647" spans="19:39" x14ac:dyDescent="0.25">
      <c r="S647" s="189" t="e">
        <f t="shared" si="180"/>
        <v>#N/A</v>
      </c>
      <c r="T647" s="185" t="e">
        <f t="shared" si="181"/>
        <v>#N/A</v>
      </c>
      <c r="U647" s="185" t="e">
        <f t="shared" si="182"/>
        <v>#N/A</v>
      </c>
      <c r="V647" s="189" t="e">
        <f t="shared" si="183"/>
        <v>#N/A</v>
      </c>
      <c r="W647" s="185" t="e">
        <f t="shared" si="184"/>
        <v>#N/A</v>
      </c>
      <c r="X647" s="16" t="e">
        <f t="shared" si="185"/>
        <v>#N/A</v>
      </c>
      <c r="Y647" s="189" t="e">
        <f t="shared" si="186"/>
        <v>#N/A</v>
      </c>
      <c r="AA647" s="59"/>
      <c r="AB647" s="189" t="e">
        <f t="shared" si="187"/>
        <v>#N/A</v>
      </c>
      <c r="AD647" s="185" t="e">
        <f t="shared" si="188"/>
        <v>#N/A</v>
      </c>
      <c r="AE647" s="16" t="e">
        <f t="shared" si="189"/>
        <v>#N/A</v>
      </c>
      <c r="AF647" s="16" t="e">
        <f t="shared" si="190"/>
        <v>#N/A</v>
      </c>
      <c r="AG647" s="16" t="e">
        <f t="shared" si="191"/>
        <v>#N/A</v>
      </c>
      <c r="AH647" s="175" t="e">
        <f t="shared" si="192"/>
        <v>#N/A</v>
      </c>
      <c r="AI647" s="175" t="e">
        <f t="shared" si="196"/>
        <v>#N/A</v>
      </c>
      <c r="AJ647" s="175" t="e">
        <f t="shared" si="194"/>
        <v>#N/A</v>
      </c>
      <c r="AK647" s="175" t="e">
        <f t="shared" si="193"/>
        <v>#N/A</v>
      </c>
      <c r="AL647" s="175" t="e">
        <f t="shared" si="197"/>
        <v>#N/A</v>
      </c>
      <c r="AM647" s="175" t="e">
        <f t="shared" si="195"/>
        <v>#N/A</v>
      </c>
    </row>
    <row r="648" spans="19:39" x14ac:dyDescent="0.25">
      <c r="S648" s="189" t="e">
        <f t="shared" si="180"/>
        <v>#N/A</v>
      </c>
      <c r="T648" s="185" t="e">
        <f t="shared" si="181"/>
        <v>#N/A</v>
      </c>
      <c r="U648" s="185" t="e">
        <f t="shared" si="182"/>
        <v>#N/A</v>
      </c>
      <c r="V648" s="189" t="e">
        <f t="shared" si="183"/>
        <v>#N/A</v>
      </c>
      <c r="W648" s="185" t="e">
        <f t="shared" si="184"/>
        <v>#N/A</v>
      </c>
      <c r="X648" s="16" t="e">
        <f t="shared" si="185"/>
        <v>#N/A</v>
      </c>
      <c r="Y648" s="189" t="e">
        <f t="shared" si="186"/>
        <v>#N/A</v>
      </c>
      <c r="AA648" s="59"/>
      <c r="AB648" s="189" t="e">
        <f t="shared" si="187"/>
        <v>#N/A</v>
      </c>
      <c r="AD648" s="185" t="e">
        <f t="shared" si="188"/>
        <v>#N/A</v>
      </c>
      <c r="AE648" s="16" t="e">
        <f t="shared" si="189"/>
        <v>#N/A</v>
      </c>
      <c r="AF648" s="16" t="e">
        <f t="shared" si="190"/>
        <v>#N/A</v>
      </c>
      <c r="AG648" s="16" t="e">
        <f t="shared" si="191"/>
        <v>#N/A</v>
      </c>
      <c r="AH648" s="175" t="e">
        <f t="shared" si="192"/>
        <v>#N/A</v>
      </c>
      <c r="AI648" s="175" t="e">
        <f t="shared" si="196"/>
        <v>#N/A</v>
      </c>
      <c r="AJ648" s="175" t="e">
        <f t="shared" si="194"/>
        <v>#N/A</v>
      </c>
      <c r="AK648" s="175" t="e">
        <f t="shared" si="193"/>
        <v>#N/A</v>
      </c>
      <c r="AL648" s="175" t="e">
        <f t="shared" si="197"/>
        <v>#N/A</v>
      </c>
      <c r="AM648" s="175" t="e">
        <f t="shared" si="195"/>
        <v>#N/A</v>
      </c>
    </row>
    <row r="649" spans="19:39" x14ac:dyDescent="0.25">
      <c r="S649" s="189" t="e">
        <f t="shared" si="180"/>
        <v>#N/A</v>
      </c>
      <c r="T649" s="185" t="e">
        <f t="shared" si="181"/>
        <v>#N/A</v>
      </c>
      <c r="U649" s="185" t="e">
        <f t="shared" si="182"/>
        <v>#N/A</v>
      </c>
      <c r="V649" s="189" t="e">
        <f t="shared" si="183"/>
        <v>#N/A</v>
      </c>
      <c r="W649" s="185" t="e">
        <f t="shared" si="184"/>
        <v>#N/A</v>
      </c>
      <c r="X649" s="16" t="e">
        <f t="shared" si="185"/>
        <v>#N/A</v>
      </c>
      <c r="Y649" s="189" t="e">
        <f t="shared" si="186"/>
        <v>#N/A</v>
      </c>
      <c r="AA649" s="59"/>
      <c r="AB649" s="189" t="e">
        <f t="shared" si="187"/>
        <v>#N/A</v>
      </c>
      <c r="AD649" s="185" t="e">
        <f t="shared" si="188"/>
        <v>#N/A</v>
      </c>
      <c r="AE649" s="16" t="e">
        <f t="shared" si="189"/>
        <v>#N/A</v>
      </c>
      <c r="AF649" s="16" t="e">
        <f t="shared" si="190"/>
        <v>#N/A</v>
      </c>
      <c r="AG649" s="16" t="e">
        <f t="shared" si="191"/>
        <v>#N/A</v>
      </c>
      <c r="AH649" s="175" t="e">
        <f t="shared" si="192"/>
        <v>#N/A</v>
      </c>
      <c r="AI649" s="175" t="e">
        <f t="shared" si="196"/>
        <v>#N/A</v>
      </c>
      <c r="AJ649" s="175" t="e">
        <f t="shared" si="194"/>
        <v>#N/A</v>
      </c>
      <c r="AK649" s="175" t="e">
        <f t="shared" si="193"/>
        <v>#N/A</v>
      </c>
      <c r="AL649" s="175" t="e">
        <f t="shared" si="197"/>
        <v>#N/A</v>
      </c>
      <c r="AM649" s="175" t="e">
        <f t="shared" si="195"/>
        <v>#N/A</v>
      </c>
    </row>
    <row r="650" spans="19:39" x14ac:dyDescent="0.25">
      <c r="S650" s="189" t="e">
        <f t="shared" si="180"/>
        <v>#N/A</v>
      </c>
      <c r="T650" s="185" t="e">
        <f t="shared" si="181"/>
        <v>#N/A</v>
      </c>
      <c r="U650" s="185" t="e">
        <f t="shared" si="182"/>
        <v>#N/A</v>
      </c>
      <c r="V650" s="189" t="e">
        <f t="shared" si="183"/>
        <v>#N/A</v>
      </c>
      <c r="W650" s="185" t="e">
        <f t="shared" si="184"/>
        <v>#N/A</v>
      </c>
      <c r="X650" s="16" t="e">
        <f t="shared" si="185"/>
        <v>#N/A</v>
      </c>
      <c r="Y650" s="189" t="e">
        <f t="shared" si="186"/>
        <v>#N/A</v>
      </c>
      <c r="AA650" s="59"/>
      <c r="AB650" s="189" t="e">
        <f t="shared" si="187"/>
        <v>#N/A</v>
      </c>
      <c r="AD650" s="185" t="e">
        <f t="shared" si="188"/>
        <v>#N/A</v>
      </c>
      <c r="AE650" s="16" t="e">
        <f t="shared" si="189"/>
        <v>#N/A</v>
      </c>
      <c r="AF650" s="16" t="e">
        <f t="shared" si="190"/>
        <v>#N/A</v>
      </c>
      <c r="AG650" s="16" t="e">
        <f t="shared" si="191"/>
        <v>#N/A</v>
      </c>
      <c r="AH650" s="175" t="e">
        <f t="shared" si="192"/>
        <v>#N/A</v>
      </c>
      <c r="AI650" s="175" t="e">
        <f t="shared" si="196"/>
        <v>#N/A</v>
      </c>
      <c r="AJ650" s="175" t="e">
        <f t="shared" si="194"/>
        <v>#N/A</v>
      </c>
      <c r="AK650" s="175" t="e">
        <f t="shared" si="193"/>
        <v>#N/A</v>
      </c>
      <c r="AL650" s="175" t="e">
        <f t="shared" si="197"/>
        <v>#N/A</v>
      </c>
      <c r="AM650" s="175" t="e">
        <f t="shared" si="195"/>
        <v>#N/A</v>
      </c>
    </row>
    <row r="651" spans="19:39" x14ac:dyDescent="0.25">
      <c r="S651" s="189" t="e">
        <f t="shared" si="180"/>
        <v>#N/A</v>
      </c>
      <c r="T651" s="185" t="e">
        <f t="shared" si="181"/>
        <v>#N/A</v>
      </c>
      <c r="U651" s="185" t="e">
        <f t="shared" si="182"/>
        <v>#N/A</v>
      </c>
      <c r="V651" s="189" t="e">
        <f t="shared" si="183"/>
        <v>#N/A</v>
      </c>
      <c r="W651" s="185" t="e">
        <f t="shared" si="184"/>
        <v>#N/A</v>
      </c>
      <c r="X651" s="16" t="e">
        <f t="shared" si="185"/>
        <v>#N/A</v>
      </c>
      <c r="Y651" s="189" t="e">
        <f t="shared" si="186"/>
        <v>#N/A</v>
      </c>
      <c r="AA651" s="59"/>
      <c r="AB651" s="189" t="e">
        <f t="shared" si="187"/>
        <v>#N/A</v>
      </c>
      <c r="AD651" s="185" t="e">
        <f t="shared" si="188"/>
        <v>#N/A</v>
      </c>
      <c r="AE651" s="16" t="e">
        <f t="shared" si="189"/>
        <v>#N/A</v>
      </c>
      <c r="AF651" s="16" t="e">
        <f t="shared" si="190"/>
        <v>#N/A</v>
      </c>
      <c r="AG651" s="16" t="e">
        <f t="shared" si="191"/>
        <v>#N/A</v>
      </c>
      <c r="AH651" s="175" t="e">
        <f t="shared" si="192"/>
        <v>#N/A</v>
      </c>
      <c r="AI651" s="175" t="e">
        <f t="shared" si="196"/>
        <v>#N/A</v>
      </c>
      <c r="AJ651" s="175" t="e">
        <f t="shared" si="194"/>
        <v>#N/A</v>
      </c>
      <c r="AK651" s="175" t="e">
        <f t="shared" si="193"/>
        <v>#N/A</v>
      </c>
      <c r="AL651" s="175" t="e">
        <f t="shared" si="197"/>
        <v>#N/A</v>
      </c>
      <c r="AM651" s="175" t="e">
        <f t="shared" si="195"/>
        <v>#N/A</v>
      </c>
    </row>
    <row r="652" spans="19:39" x14ac:dyDescent="0.25">
      <c r="S652" s="189" t="e">
        <f t="shared" si="180"/>
        <v>#N/A</v>
      </c>
      <c r="T652" s="185" t="e">
        <f t="shared" si="181"/>
        <v>#N/A</v>
      </c>
      <c r="U652" s="185" t="e">
        <f t="shared" si="182"/>
        <v>#N/A</v>
      </c>
      <c r="V652" s="189" t="e">
        <f t="shared" si="183"/>
        <v>#N/A</v>
      </c>
      <c r="W652" s="185" t="e">
        <f t="shared" si="184"/>
        <v>#N/A</v>
      </c>
      <c r="X652" s="16" t="e">
        <f t="shared" si="185"/>
        <v>#N/A</v>
      </c>
      <c r="Y652" s="189" t="e">
        <f t="shared" si="186"/>
        <v>#N/A</v>
      </c>
      <c r="AA652" s="59"/>
      <c r="AB652" s="189" t="e">
        <f t="shared" si="187"/>
        <v>#N/A</v>
      </c>
      <c r="AD652" s="185" t="e">
        <f t="shared" si="188"/>
        <v>#N/A</v>
      </c>
      <c r="AE652" s="16" t="e">
        <f t="shared" si="189"/>
        <v>#N/A</v>
      </c>
      <c r="AF652" s="16" t="e">
        <f t="shared" si="190"/>
        <v>#N/A</v>
      </c>
      <c r="AG652" s="16" t="e">
        <f t="shared" si="191"/>
        <v>#N/A</v>
      </c>
      <c r="AH652" s="175" t="e">
        <f t="shared" si="192"/>
        <v>#N/A</v>
      </c>
      <c r="AI652" s="175" t="e">
        <f t="shared" si="196"/>
        <v>#N/A</v>
      </c>
      <c r="AJ652" s="175" t="e">
        <f t="shared" si="194"/>
        <v>#N/A</v>
      </c>
      <c r="AK652" s="175" t="e">
        <f t="shared" si="193"/>
        <v>#N/A</v>
      </c>
      <c r="AL652" s="175" t="e">
        <f t="shared" si="197"/>
        <v>#N/A</v>
      </c>
      <c r="AM652" s="175" t="e">
        <f t="shared" si="195"/>
        <v>#N/A</v>
      </c>
    </row>
    <row r="653" spans="19:39" x14ac:dyDescent="0.25">
      <c r="S653" s="189" t="e">
        <f t="shared" si="180"/>
        <v>#N/A</v>
      </c>
      <c r="T653" s="185" t="e">
        <f t="shared" si="181"/>
        <v>#N/A</v>
      </c>
      <c r="U653" s="185" t="e">
        <f t="shared" si="182"/>
        <v>#N/A</v>
      </c>
      <c r="V653" s="189" t="e">
        <f t="shared" si="183"/>
        <v>#N/A</v>
      </c>
      <c r="W653" s="185" t="e">
        <f t="shared" si="184"/>
        <v>#N/A</v>
      </c>
      <c r="X653" s="16" t="e">
        <f t="shared" si="185"/>
        <v>#N/A</v>
      </c>
      <c r="Y653" s="189" t="e">
        <f t="shared" si="186"/>
        <v>#N/A</v>
      </c>
      <c r="AA653" s="59"/>
      <c r="AB653" s="189" t="e">
        <f t="shared" si="187"/>
        <v>#N/A</v>
      </c>
      <c r="AD653" s="185" t="e">
        <f t="shared" si="188"/>
        <v>#N/A</v>
      </c>
      <c r="AE653" s="16" t="e">
        <f t="shared" si="189"/>
        <v>#N/A</v>
      </c>
      <c r="AF653" s="16" t="e">
        <f t="shared" si="190"/>
        <v>#N/A</v>
      </c>
      <c r="AG653" s="16" t="e">
        <f t="shared" si="191"/>
        <v>#N/A</v>
      </c>
      <c r="AH653" s="175" t="e">
        <f t="shared" si="192"/>
        <v>#N/A</v>
      </c>
      <c r="AI653" s="175" t="e">
        <f t="shared" si="196"/>
        <v>#N/A</v>
      </c>
      <c r="AJ653" s="175" t="e">
        <f t="shared" si="194"/>
        <v>#N/A</v>
      </c>
      <c r="AK653" s="175" t="e">
        <f t="shared" si="193"/>
        <v>#N/A</v>
      </c>
      <c r="AL653" s="175" t="e">
        <f t="shared" si="197"/>
        <v>#N/A</v>
      </c>
      <c r="AM653" s="175" t="e">
        <f t="shared" si="195"/>
        <v>#N/A</v>
      </c>
    </row>
    <row r="654" spans="19:39" x14ac:dyDescent="0.25">
      <c r="S654" s="189" t="e">
        <f t="shared" si="180"/>
        <v>#N/A</v>
      </c>
      <c r="T654" s="185" t="e">
        <f t="shared" si="181"/>
        <v>#N/A</v>
      </c>
      <c r="U654" s="185" t="e">
        <f t="shared" si="182"/>
        <v>#N/A</v>
      </c>
      <c r="V654" s="189" t="e">
        <f t="shared" si="183"/>
        <v>#N/A</v>
      </c>
      <c r="W654" s="185" t="e">
        <f t="shared" si="184"/>
        <v>#N/A</v>
      </c>
      <c r="X654" s="16" t="e">
        <f t="shared" si="185"/>
        <v>#N/A</v>
      </c>
      <c r="Y654" s="189" t="e">
        <f t="shared" si="186"/>
        <v>#N/A</v>
      </c>
      <c r="AA654" s="59"/>
      <c r="AB654" s="189" t="e">
        <f t="shared" si="187"/>
        <v>#N/A</v>
      </c>
      <c r="AD654" s="185" t="e">
        <f t="shared" si="188"/>
        <v>#N/A</v>
      </c>
      <c r="AE654" s="16" t="e">
        <f t="shared" si="189"/>
        <v>#N/A</v>
      </c>
      <c r="AF654" s="16" t="e">
        <f t="shared" si="190"/>
        <v>#N/A</v>
      </c>
      <c r="AG654" s="16" t="e">
        <f t="shared" si="191"/>
        <v>#N/A</v>
      </c>
      <c r="AH654" s="175" t="e">
        <f t="shared" si="192"/>
        <v>#N/A</v>
      </c>
      <c r="AI654" s="175" t="e">
        <f t="shared" si="196"/>
        <v>#N/A</v>
      </c>
      <c r="AJ654" s="175" t="e">
        <f t="shared" si="194"/>
        <v>#N/A</v>
      </c>
      <c r="AK654" s="175" t="e">
        <f t="shared" si="193"/>
        <v>#N/A</v>
      </c>
      <c r="AL654" s="175" t="e">
        <f t="shared" si="197"/>
        <v>#N/A</v>
      </c>
      <c r="AM654" s="175" t="e">
        <f t="shared" si="195"/>
        <v>#N/A</v>
      </c>
    </row>
    <row r="655" spans="19:39" x14ac:dyDescent="0.25">
      <c r="S655" s="189" t="e">
        <f t="shared" si="180"/>
        <v>#N/A</v>
      </c>
      <c r="T655" s="185" t="e">
        <f t="shared" si="181"/>
        <v>#N/A</v>
      </c>
      <c r="U655" s="185" t="e">
        <f t="shared" si="182"/>
        <v>#N/A</v>
      </c>
      <c r="V655" s="189" t="e">
        <f t="shared" si="183"/>
        <v>#N/A</v>
      </c>
      <c r="W655" s="185" t="e">
        <f t="shared" si="184"/>
        <v>#N/A</v>
      </c>
      <c r="X655" s="16" t="e">
        <f t="shared" si="185"/>
        <v>#N/A</v>
      </c>
      <c r="Y655" s="189" t="e">
        <f t="shared" si="186"/>
        <v>#N/A</v>
      </c>
      <c r="AA655" s="59"/>
      <c r="AB655" s="189" t="e">
        <f t="shared" si="187"/>
        <v>#N/A</v>
      </c>
      <c r="AD655" s="185" t="e">
        <f t="shared" si="188"/>
        <v>#N/A</v>
      </c>
      <c r="AE655" s="16" t="e">
        <f t="shared" si="189"/>
        <v>#N/A</v>
      </c>
      <c r="AF655" s="16" t="e">
        <f t="shared" si="190"/>
        <v>#N/A</v>
      </c>
      <c r="AG655" s="16" t="e">
        <f t="shared" si="191"/>
        <v>#N/A</v>
      </c>
      <c r="AH655" s="175" t="e">
        <f t="shared" si="192"/>
        <v>#N/A</v>
      </c>
      <c r="AI655" s="175" t="e">
        <f t="shared" si="196"/>
        <v>#N/A</v>
      </c>
      <c r="AJ655" s="175" t="e">
        <f t="shared" si="194"/>
        <v>#N/A</v>
      </c>
      <c r="AK655" s="175" t="e">
        <f t="shared" si="193"/>
        <v>#N/A</v>
      </c>
      <c r="AL655" s="175" t="e">
        <f t="shared" si="197"/>
        <v>#N/A</v>
      </c>
      <c r="AM655" s="175" t="e">
        <f t="shared" si="195"/>
        <v>#N/A</v>
      </c>
    </row>
    <row r="656" spans="19:39" x14ac:dyDescent="0.25">
      <c r="S656" s="189" t="e">
        <f t="shared" si="180"/>
        <v>#N/A</v>
      </c>
      <c r="T656" s="185" t="e">
        <f t="shared" si="181"/>
        <v>#N/A</v>
      </c>
      <c r="U656" s="185" t="e">
        <f t="shared" si="182"/>
        <v>#N/A</v>
      </c>
      <c r="V656" s="189" t="e">
        <f t="shared" si="183"/>
        <v>#N/A</v>
      </c>
      <c r="W656" s="185" t="e">
        <f t="shared" si="184"/>
        <v>#N/A</v>
      </c>
      <c r="X656" s="16" t="e">
        <f t="shared" si="185"/>
        <v>#N/A</v>
      </c>
      <c r="Y656" s="189" t="e">
        <f t="shared" si="186"/>
        <v>#N/A</v>
      </c>
      <c r="AA656" s="59"/>
      <c r="AB656" s="189" t="e">
        <f t="shared" si="187"/>
        <v>#N/A</v>
      </c>
      <c r="AD656" s="185" t="e">
        <f t="shared" si="188"/>
        <v>#N/A</v>
      </c>
      <c r="AE656" s="16" t="e">
        <f t="shared" si="189"/>
        <v>#N/A</v>
      </c>
      <c r="AF656" s="16" t="e">
        <f t="shared" si="190"/>
        <v>#N/A</v>
      </c>
      <c r="AG656" s="16" t="e">
        <f t="shared" si="191"/>
        <v>#N/A</v>
      </c>
      <c r="AH656" s="175" t="e">
        <f t="shared" si="192"/>
        <v>#N/A</v>
      </c>
      <c r="AI656" s="175" t="e">
        <f t="shared" si="196"/>
        <v>#N/A</v>
      </c>
      <c r="AJ656" s="175" t="e">
        <f t="shared" si="194"/>
        <v>#N/A</v>
      </c>
      <c r="AK656" s="175" t="e">
        <f t="shared" si="193"/>
        <v>#N/A</v>
      </c>
      <c r="AL656" s="175" t="e">
        <f t="shared" si="197"/>
        <v>#N/A</v>
      </c>
      <c r="AM656" s="175" t="e">
        <f t="shared" si="195"/>
        <v>#N/A</v>
      </c>
    </row>
    <row r="657" spans="19:39" x14ac:dyDescent="0.25">
      <c r="S657" s="189" t="e">
        <f t="shared" si="180"/>
        <v>#N/A</v>
      </c>
      <c r="T657" s="185" t="e">
        <f t="shared" si="181"/>
        <v>#N/A</v>
      </c>
      <c r="U657" s="185" t="e">
        <f t="shared" si="182"/>
        <v>#N/A</v>
      </c>
      <c r="V657" s="189" t="e">
        <f t="shared" si="183"/>
        <v>#N/A</v>
      </c>
      <c r="W657" s="185" t="e">
        <f t="shared" si="184"/>
        <v>#N/A</v>
      </c>
      <c r="X657" s="16" t="e">
        <f t="shared" si="185"/>
        <v>#N/A</v>
      </c>
      <c r="Y657" s="189" t="e">
        <f t="shared" si="186"/>
        <v>#N/A</v>
      </c>
      <c r="AA657" s="59"/>
      <c r="AB657" s="189" t="e">
        <f t="shared" si="187"/>
        <v>#N/A</v>
      </c>
      <c r="AD657" s="185" t="e">
        <f t="shared" si="188"/>
        <v>#N/A</v>
      </c>
      <c r="AE657" s="16" t="e">
        <f t="shared" si="189"/>
        <v>#N/A</v>
      </c>
      <c r="AF657" s="16" t="e">
        <f t="shared" si="190"/>
        <v>#N/A</v>
      </c>
      <c r="AG657" s="16" t="e">
        <f t="shared" si="191"/>
        <v>#N/A</v>
      </c>
      <c r="AH657" s="175" t="e">
        <f t="shared" si="192"/>
        <v>#N/A</v>
      </c>
      <c r="AI657" s="175" t="e">
        <f t="shared" si="196"/>
        <v>#N/A</v>
      </c>
      <c r="AJ657" s="175" t="e">
        <f t="shared" si="194"/>
        <v>#N/A</v>
      </c>
      <c r="AK657" s="175" t="e">
        <f t="shared" si="193"/>
        <v>#N/A</v>
      </c>
      <c r="AL657" s="175" t="e">
        <f t="shared" si="197"/>
        <v>#N/A</v>
      </c>
      <c r="AM657" s="175" t="e">
        <f t="shared" si="195"/>
        <v>#N/A</v>
      </c>
    </row>
    <row r="658" spans="19:39" x14ac:dyDescent="0.25">
      <c r="S658" s="189" t="e">
        <f t="shared" si="180"/>
        <v>#N/A</v>
      </c>
      <c r="T658" s="185" t="e">
        <f t="shared" si="181"/>
        <v>#N/A</v>
      </c>
      <c r="U658" s="185" t="e">
        <f t="shared" si="182"/>
        <v>#N/A</v>
      </c>
      <c r="V658" s="189" t="e">
        <f t="shared" si="183"/>
        <v>#N/A</v>
      </c>
      <c r="W658" s="185" t="e">
        <f t="shared" si="184"/>
        <v>#N/A</v>
      </c>
      <c r="X658" s="16" t="e">
        <f t="shared" si="185"/>
        <v>#N/A</v>
      </c>
      <c r="Y658" s="189" t="e">
        <f t="shared" si="186"/>
        <v>#N/A</v>
      </c>
      <c r="AA658" s="59"/>
      <c r="AB658" s="189" t="e">
        <f t="shared" si="187"/>
        <v>#N/A</v>
      </c>
      <c r="AD658" s="185" t="e">
        <f t="shared" si="188"/>
        <v>#N/A</v>
      </c>
      <c r="AE658" s="16" t="e">
        <f t="shared" si="189"/>
        <v>#N/A</v>
      </c>
      <c r="AF658" s="16" t="e">
        <f t="shared" si="190"/>
        <v>#N/A</v>
      </c>
      <c r="AG658" s="16" t="e">
        <f t="shared" si="191"/>
        <v>#N/A</v>
      </c>
      <c r="AH658" s="175" t="e">
        <f t="shared" si="192"/>
        <v>#N/A</v>
      </c>
      <c r="AI658" s="175" t="e">
        <f t="shared" si="196"/>
        <v>#N/A</v>
      </c>
      <c r="AJ658" s="175" t="e">
        <f t="shared" si="194"/>
        <v>#N/A</v>
      </c>
      <c r="AK658" s="175" t="e">
        <f t="shared" si="193"/>
        <v>#N/A</v>
      </c>
      <c r="AL658" s="175" t="e">
        <f t="shared" si="197"/>
        <v>#N/A</v>
      </c>
      <c r="AM658" s="175" t="e">
        <f t="shared" si="195"/>
        <v>#N/A</v>
      </c>
    </row>
    <row r="659" spans="19:39" x14ac:dyDescent="0.25">
      <c r="S659" s="189" t="e">
        <f t="shared" si="180"/>
        <v>#N/A</v>
      </c>
      <c r="T659" s="185" t="e">
        <f t="shared" si="181"/>
        <v>#N/A</v>
      </c>
      <c r="U659" s="185" t="e">
        <f t="shared" si="182"/>
        <v>#N/A</v>
      </c>
      <c r="V659" s="189" t="e">
        <f t="shared" si="183"/>
        <v>#N/A</v>
      </c>
      <c r="W659" s="185" t="e">
        <f t="shared" si="184"/>
        <v>#N/A</v>
      </c>
      <c r="X659" s="16" t="e">
        <f t="shared" si="185"/>
        <v>#N/A</v>
      </c>
      <c r="Y659" s="189" t="e">
        <f t="shared" si="186"/>
        <v>#N/A</v>
      </c>
      <c r="AA659" s="59"/>
      <c r="AB659" s="189" t="e">
        <f t="shared" si="187"/>
        <v>#N/A</v>
      </c>
      <c r="AD659" s="185" t="e">
        <f t="shared" si="188"/>
        <v>#N/A</v>
      </c>
      <c r="AE659" s="16" t="e">
        <f t="shared" si="189"/>
        <v>#N/A</v>
      </c>
      <c r="AF659" s="16" t="e">
        <f t="shared" si="190"/>
        <v>#N/A</v>
      </c>
      <c r="AG659" s="16" t="e">
        <f t="shared" si="191"/>
        <v>#N/A</v>
      </c>
      <c r="AH659" s="175" t="e">
        <f t="shared" si="192"/>
        <v>#N/A</v>
      </c>
      <c r="AI659" s="175" t="e">
        <f t="shared" si="196"/>
        <v>#N/A</v>
      </c>
      <c r="AJ659" s="175" t="e">
        <f t="shared" si="194"/>
        <v>#N/A</v>
      </c>
      <c r="AK659" s="175" t="e">
        <f t="shared" si="193"/>
        <v>#N/A</v>
      </c>
      <c r="AL659" s="175" t="e">
        <f t="shared" si="197"/>
        <v>#N/A</v>
      </c>
      <c r="AM659" s="175" t="e">
        <f t="shared" si="195"/>
        <v>#N/A</v>
      </c>
    </row>
    <row r="660" spans="19:39" x14ac:dyDescent="0.25">
      <c r="S660" s="189" t="e">
        <f t="shared" si="180"/>
        <v>#N/A</v>
      </c>
      <c r="T660" s="185" t="e">
        <f t="shared" si="181"/>
        <v>#N/A</v>
      </c>
      <c r="U660" s="185" t="e">
        <f t="shared" si="182"/>
        <v>#N/A</v>
      </c>
      <c r="V660" s="189" t="e">
        <f t="shared" si="183"/>
        <v>#N/A</v>
      </c>
      <c r="W660" s="185" t="e">
        <f t="shared" si="184"/>
        <v>#N/A</v>
      </c>
      <c r="X660" s="16" t="e">
        <f t="shared" si="185"/>
        <v>#N/A</v>
      </c>
      <c r="Y660" s="189" t="e">
        <f t="shared" si="186"/>
        <v>#N/A</v>
      </c>
      <c r="AA660" s="59"/>
      <c r="AB660" s="189" t="e">
        <f t="shared" si="187"/>
        <v>#N/A</v>
      </c>
      <c r="AD660" s="185" t="e">
        <f t="shared" si="188"/>
        <v>#N/A</v>
      </c>
      <c r="AE660" s="16" t="e">
        <f t="shared" si="189"/>
        <v>#N/A</v>
      </c>
      <c r="AF660" s="16" t="e">
        <f t="shared" si="190"/>
        <v>#N/A</v>
      </c>
      <c r="AG660" s="16" t="e">
        <f t="shared" si="191"/>
        <v>#N/A</v>
      </c>
      <c r="AH660" s="175" t="e">
        <f t="shared" si="192"/>
        <v>#N/A</v>
      </c>
      <c r="AI660" s="175" t="e">
        <f t="shared" si="196"/>
        <v>#N/A</v>
      </c>
      <c r="AJ660" s="175" t="e">
        <f t="shared" si="194"/>
        <v>#N/A</v>
      </c>
      <c r="AK660" s="175" t="e">
        <f t="shared" si="193"/>
        <v>#N/A</v>
      </c>
      <c r="AL660" s="175" t="e">
        <f t="shared" si="197"/>
        <v>#N/A</v>
      </c>
      <c r="AM660" s="175" t="e">
        <f t="shared" si="195"/>
        <v>#N/A</v>
      </c>
    </row>
    <row r="661" spans="19:39" x14ac:dyDescent="0.25">
      <c r="S661" s="189" t="e">
        <f t="shared" si="180"/>
        <v>#N/A</v>
      </c>
      <c r="T661" s="185" t="e">
        <f t="shared" si="181"/>
        <v>#N/A</v>
      </c>
      <c r="U661" s="185" t="e">
        <f t="shared" si="182"/>
        <v>#N/A</v>
      </c>
      <c r="V661" s="189" t="e">
        <f t="shared" si="183"/>
        <v>#N/A</v>
      </c>
      <c r="W661" s="185" t="e">
        <f t="shared" si="184"/>
        <v>#N/A</v>
      </c>
      <c r="X661" s="16" t="e">
        <f t="shared" si="185"/>
        <v>#N/A</v>
      </c>
      <c r="Y661" s="189" t="e">
        <f t="shared" si="186"/>
        <v>#N/A</v>
      </c>
      <c r="AA661" s="59"/>
      <c r="AB661" s="189" t="e">
        <f t="shared" si="187"/>
        <v>#N/A</v>
      </c>
      <c r="AD661" s="185" t="e">
        <f t="shared" si="188"/>
        <v>#N/A</v>
      </c>
      <c r="AE661" s="16" t="e">
        <f t="shared" si="189"/>
        <v>#N/A</v>
      </c>
      <c r="AF661" s="16" t="e">
        <f t="shared" si="190"/>
        <v>#N/A</v>
      </c>
      <c r="AG661" s="16" t="e">
        <f t="shared" si="191"/>
        <v>#N/A</v>
      </c>
      <c r="AH661" s="175" t="e">
        <f t="shared" si="192"/>
        <v>#N/A</v>
      </c>
      <c r="AI661" s="175" t="e">
        <f t="shared" si="196"/>
        <v>#N/A</v>
      </c>
      <c r="AJ661" s="175" t="e">
        <f t="shared" si="194"/>
        <v>#N/A</v>
      </c>
      <c r="AK661" s="175" t="e">
        <f t="shared" si="193"/>
        <v>#N/A</v>
      </c>
      <c r="AL661" s="175" t="e">
        <f t="shared" si="197"/>
        <v>#N/A</v>
      </c>
      <c r="AM661" s="175" t="e">
        <f t="shared" si="195"/>
        <v>#N/A</v>
      </c>
    </row>
    <row r="662" spans="19:39" x14ac:dyDescent="0.25">
      <c r="S662" s="189" t="e">
        <f t="shared" si="180"/>
        <v>#N/A</v>
      </c>
      <c r="T662" s="185" t="e">
        <f t="shared" si="181"/>
        <v>#N/A</v>
      </c>
      <c r="U662" s="185" t="e">
        <f t="shared" si="182"/>
        <v>#N/A</v>
      </c>
      <c r="V662" s="189" t="e">
        <f t="shared" si="183"/>
        <v>#N/A</v>
      </c>
      <c r="W662" s="185" t="e">
        <f t="shared" si="184"/>
        <v>#N/A</v>
      </c>
      <c r="X662" s="16" t="e">
        <f t="shared" si="185"/>
        <v>#N/A</v>
      </c>
      <c r="Y662" s="189" t="e">
        <f t="shared" si="186"/>
        <v>#N/A</v>
      </c>
      <c r="AA662" s="59"/>
      <c r="AB662" s="189" t="e">
        <f t="shared" si="187"/>
        <v>#N/A</v>
      </c>
      <c r="AD662" s="185" t="e">
        <f t="shared" si="188"/>
        <v>#N/A</v>
      </c>
      <c r="AE662" s="16" t="e">
        <f t="shared" si="189"/>
        <v>#N/A</v>
      </c>
      <c r="AF662" s="16" t="e">
        <f t="shared" si="190"/>
        <v>#N/A</v>
      </c>
      <c r="AG662" s="16" t="e">
        <f t="shared" si="191"/>
        <v>#N/A</v>
      </c>
      <c r="AH662" s="175" t="e">
        <f t="shared" si="192"/>
        <v>#N/A</v>
      </c>
      <c r="AI662" s="175" t="e">
        <f t="shared" si="196"/>
        <v>#N/A</v>
      </c>
      <c r="AJ662" s="175" t="e">
        <f t="shared" si="194"/>
        <v>#N/A</v>
      </c>
      <c r="AK662" s="175" t="e">
        <f t="shared" si="193"/>
        <v>#N/A</v>
      </c>
      <c r="AL662" s="175" t="e">
        <f t="shared" si="197"/>
        <v>#N/A</v>
      </c>
      <c r="AM662" s="175" t="e">
        <f t="shared" si="195"/>
        <v>#N/A</v>
      </c>
    </row>
    <row r="663" spans="19:39" x14ac:dyDescent="0.25">
      <c r="S663" s="189" t="e">
        <f t="shared" si="180"/>
        <v>#N/A</v>
      </c>
      <c r="T663" s="185" t="e">
        <f t="shared" si="181"/>
        <v>#N/A</v>
      </c>
      <c r="U663" s="185" t="e">
        <f t="shared" si="182"/>
        <v>#N/A</v>
      </c>
      <c r="V663" s="189" t="e">
        <f t="shared" si="183"/>
        <v>#N/A</v>
      </c>
      <c r="W663" s="185" t="e">
        <f t="shared" si="184"/>
        <v>#N/A</v>
      </c>
      <c r="X663" s="16" t="e">
        <f t="shared" si="185"/>
        <v>#N/A</v>
      </c>
      <c r="Y663" s="189" t="e">
        <f t="shared" si="186"/>
        <v>#N/A</v>
      </c>
      <c r="AA663" s="59"/>
      <c r="AB663" s="189" t="e">
        <f t="shared" si="187"/>
        <v>#N/A</v>
      </c>
      <c r="AD663" s="185" t="e">
        <f t="shared" si="188"/>
        <v>#N/A</v>
      </c>
      <c r="AE663" s="16" t="e">
        <f t="shared" si="189"/>
        <v>#N/A</v>
      </c>
      <c r="AF663" s="16" t="e">
        <f t="shared" si="190"/>
        <v>#N/A</v>
      </c>
      <c r="AG663" s="16" t="e">
        <f t="shared" si="191"/>
        <v>#N/A</v>
      </c>
      <c r="AH663" s="175" t="e">
        <f t="shared" si="192"/>
        <v>#N/A</v>
      </c>
      <c r="AI663" s="175" t="e">
        <f t="shared" si="196"/>
        <v>#N/A</v>
      </c>
      <c r="AJ663" s="175" t="e">
        <f t="shared" si="194"/>
        <v>#N/A</v>
      </c>
      <c r="AK663" s="175" t="e">
        <f t="shared" si="193"/>
        <v>#N/A</v>
      </c>
      <c r="AL663" s="175" t="e">
        <f t="shared" si="197"/>
        <v>#N/A</v>
      </c>
      <c r="AM663" s="175" t="e">
        <f t="shared" si="195"/>
        <v>#N/A</v>
      </c>
    </row>
    <row r="664" spans="19:39" x14ac:dyDescent="0.25">
      <c r="S664" s="189" t="e">
        <f t="shared" si="180"/>
        <v>#N/A</v>
      </c>
      <c r="T664" s="185" t="e">
        <f t="shared" si="181"/>
        <v>#N/A</v>
      </c>
      <c r="U664" s="185" t="e">
        <f t="shared" si="182"/>
        <v>#N/A</v>
      </c>
      <c r="V664" s="189" t="e">
        <f t="shared" si="183"/>
        <v>#N/A</v>
      </c>
      <c r="W664" s="185" t="e">
        <f t="shared" si="184"/>
        <v>#N/A</v>
      </c>
      <c r="X664" s="16" t="e">
        <f t="shared" si="185"/>
        <v>#N/A</v>
      </c>
      <c r="Y664" s="189" t="e">
        <f t="shared" si="186"/>
        <v>#N/A</v>
      </c>
      <c r="AA664" s="59"/>
      <c r="AB664" s="189" t="e">
        <f t="shared" si="187"/>
        <v>#N/A</v>
      </c>
      <c r="AD664" s="185" t="e">
        <f t="shared" si="188"/>
        <v>#N/A</v>
      </c>
      <c r="AE664" s="16" t="e">
        <f t="shared" si="189"/>
        <v>#N/A</v>
      </c>
      <c r="AF664" s="16" t="e">
        <f t="shared" si="190"/>
        <v>#N/A</v>
      </c>
      <c r="AG664" s="16" t="e">
        <f t="shared" si="191"/>
        <v>#N/A</v>
      </c>
      <c r="AH664" s="175" t="e">
        <f t="shared" si="192"/>
        <v>#N/A</v>
      </c>
      <c r="AI664" s="175" t="e">
        <f t="shared" si="196"/>
        <v>#N/A</v>
      </c>
      <c r="AJ664" s="175" t="e">
        <f t="shared" si="194"/>
        <v>#N/A</v>
      </c>
      <c r="AK664" s="175" t="e">
        <f t="shared" si="193"/>
        <v>#N/A</v>
      </c>
      <c r="AL664" s="175" t="e">
        <f t="shared" si="197"/>
        <v>#N/A</v>
      </c>
      <c r="AM664" s="175" t="e">
        <f t="shared" si="195"/>
        <v>#N/A</v>
      </c>
    </row>
    <row r="665" spans="19:39" x14ac:dyDescent="0.25">
      <c r="S665" s="189" t="e">
        <f t="shared" si="180"/>
        <v>#N/A</v>
      </c>
      <c r="T665" s="185" t="e">
        <f t="shared" si="181"/>
        <v>#N/A</v>
      </c>
      <c r="U665" s="185" t="e">
        <f t="shared" si="182"/>
        <v>#N/A</v>
      </c>
      <c r="V665" s="189" t="e">
        <f t="shared" si="183"/>
        <v>#N/A</v>
      </c>
      <c r="W665" s="185" t="e">
        <f t="shared" si="184"/>
        <v>#N/A</v>
      </c>
      <c r="X665" s="16" t="e">
        <f t="shared" si="185"/>
        <v>#N/A</v>
      </c>
      <c r="Y665" s="189" t="e">
        <f t="shared" si="186"/>
        <v>#N/A</v>
      </c>
      <c r="AA665" s="59"/>
      <c r="AB665" s="189" t="e">
        <f t="shared" si="187"/>
        <v>#N/A</v>
      </c>
      <c r="AD665" s="185" t="e">
        <f t="shared" si="188"/>
        <v>#N/A</v>
      </c>
      <c r="AE665" s="16" t="e">
        <f t="shared" si="189"/>
        <v>#N/A</v>
      </c>
      <c r="AF665" s="16" t="e">
        <f t="shared" si="190"/>
        <v>#N/A</v>
      </c>
      <c r="AG665" s="16" t="e">
        <f t="shared" si="191"/>
        <v>#N/A</v>
      </c>
      <c r="AH665" s="175" t="e">
        <f t="shared" si="192"/>
        <v>#N/A</v>
      </c>
      <c r="AI665" s="175" t="e">
        <f t="shared" si="196"/>
        <v>#N/A</v>
      </c>
      <c r="AJ665" s="175" t="e">
        <f t="shared" si="194"/>
        <v>#N/A</v>
      </c>
      <c r="AK665" s="175" t="e">
        <f t="shared" si="193"/>
        <v>#N/A</v>
      </c>
      <c r="AL665" s="175" t="e">
        <f t="shared" si="197"/>
        <v>#N/A</v>
      </c>
      <c r="AM665" s="175" t="e">
        <f t="shared" si="195"/>
        <v>#N/A</v>
      </c>
    </row>
    <row r="666" spans="19:39" x14ac:dyDescent="0.25">
      <c r="S666" s="189" t="e">
        <f t="shared" si="180"/>
        <v>#N/A</v>
      </c>
      <c r="T666" s="185" t="e">
        <f t="shared" si="181"/>
        <v>#N/A</v>
      </c>
      <c r="U666" s="185" t="e">
        <f t="shared" si="182"/>
        <v>#N/A</v>
      </c>
      <c r="V666" s="189" t="e">
        <f t="shared" si="183"/>
        <v>#N/A</v>
      </c>
      <c r="W666" s="185" t="e">
        <f t="shared" si="184"/>
        <v>#N/A</v>
      </c>
      <c r="X666" s="16" t="e">
        <f t="shared" si="185"/>
        <v>#N/A</v>
      </c>
      <c r="Y666" s="189" t="e">
        <f t="shared" si="186"/>
        <v>#N/A</v>
      </c>
      <c r="AA666" s="59"/>
      <c r="AB666" s="189" t="e">
        <f t="shared" si="187"/>
        <v>#N/A</v>
      </c>
      <c r="AD666" s="185" t="e">
        <f t="shared" si="188"/>
        <v>#N/A</v>
      </c>
      <c r="AE666" s="16" t="e">
        <f t="shared" si="189"/>
        <v>#N/A</v>
      </c>
      <c r="AF666" s="16" t="e">
        <f t="shared" si="190"/>
        <v>#N/A</v>
      </c>
      <c r="AG666" s="16" t="e">
        <f t="shared" si="191"/>
        <v>#N/A</v>
      </c>
      <c r="AH666" s="175" t="e">
        <f t="shared" si="192"/>
        <v>#N/A</v>
      </c>
      <c r="AI666" s="175" t="e">
        <f t="shared" si="196"/>
        <v>#N/A</v>
      </c>
      <c r="AJ666" s="175" t="e">
        <f t="shared" si="194"/>
        <v>#N/A</v>
      </c>
      <c r="AK666" s="175" t="e">
        <f t="shared" si="193"/>
        <v>#N/A</v>
      </c>
      <c r="AL666" s="175" t="e">
        <f t="shared" si="197"/>
        <v>#N/A</v>
      </c>
      <c r="AM666" s="175" t="e">
        <f t="shared" si="195"/>
        <v>#N/A</v>
      </c>
    </row>
    <row r="667" spans="19:39" x14ac:dyDescent="0.25">
      <c r="S667" s="189" t="e">
        <f t="shared" si="180"/>
        <v>#N/A</v>
      </c>
      <c r="T667" s="185" t="e">
        <f t="shared" si="181"/>
        <v>#N/A</v>
      </c>
      <c r="U667" s="185" t="e">
        <f t="shared" si="182"/>
        <v>#N/A</v>
      </c>
      <c r="V667" s="189" t="e">
        <f t="shared" si="183"/>
        <v>#N/A</v>
      </c>
      <c r="W667" s="185" t="e">
        <f t="shared" si="184"/>
        <v>#N/A</v>
      </c>
      <c r="X667" s="16" t="e">
        <f t="shared" si="185"/>
        <v>#N/A</v>
      </c>
      <c r="Y667" s="189" t="e">
        <f t="shared" si="186"/>
        <v>#N/A</v>
      </c>
      <c r="AA667" s="59"/>
      <c r="AB667" s="189" t="e">
        <f t="shared" si="187"/>
        <v>#N/A</v>
      </c>
      <c r="AD667" s="185" t="e">
        <f t="shared" si="188"/>
        <v>#N/A</v>
      </c>
      <c r="AE667" s="16" t="e">
        <f t="shared" si="189"/>
        <v>#N/A</v>
      </c>
      <c r="AF667" s="16" t="e">
        <f t="shared" si="190"/>
        <v>#N/A</v>
      </c>
      <c r="AG667" s="16" t="e">
        <f t="shared" si="191"/>
        <v>#N/A</v>
      </c>
      <c r="AH667" s="175" t="e">
        <f t="shared" si="192"/>
        <v>#N/A</v>
      </c>
      <c r="AI667" s="175" t="e">
        <f t="shared" si="196"/>
        <v>#N/A</v>
      </c>
      <c r="AJ667" s="175" t="e">
        <f t="shared" si="194"/>
        <v>#N/A</v>
      </c>
      <c r="AK667" s="175" t="e">
        <f t="shared" si="193"/>
        <v>#N/A</v>
      </c>
      <c r="AL667" s="175" t="e">
        <f t="shared" si="197"/>
        <v>#N/A</v>
      </c>
      <c r="AM667" s="175" t="e">
        <f t="shared" si="195"/>
        <v>#N/A</v>
      </c>
    </row>
    <row r="668" spans="19:39" x14ac:dyDescent="0.25">
      <c r="S668" s="189" t="e">
        <f t="shared" si="180"/>
        <v>#N/A</v>
      </c>
      <c r="T668" s="185" t="e">
        <f t="shared" si="181"/>
        <v>#N/A</v>
      </c>
      <c r="U668" s="185" t="e">
        <f t="shared" si="182"/>
        <v>#N/A</v>
      </c>
      <c r="V668" s="189" t="e">
        <f t="shared" si="183"/>
        <v>#N/A</v>
      </c>
      <c r="W668" s="185" t="e">
        <f t="shared" si="184"/>
        <v>#N/A</v>
      </c>
      <c r="X668" s="16" t="e">
        <f t="shared" si="185"/>
        <v>#N/A</v>
      </c>
      <c r="Y668" s="189" t="e">
        <f t="shared" si="186"/>
        <v>#N/A</v>
      </c>
      <c r="AA668" s="59"/>
      <c r="AB668" s="189" t="e">
        <f t="shared" si="187"/>
        <v>#N/A</v>
      </c>
      <c r="AD668" s="185" t="e">
        <f t="shared" si="188"/>
        <v>#N/A</v>
      </c>
      <c r="AE668" s="16" t="e">
        <f t="shared" si="189"/>
        <v>#N/A</v>
      </c>
      <c r="AF668" s="16" t="e">
        <f t="shared" si="190"/>
        <v>#N/A</v>
      </c>
      <c r="AG668" s="16" t="e">
        <f t="shared" si="191"/>
        <v>#N/A</v>
      </c>
      <c r="AH668" s="175" t="e">
        <f t="shared" si="192"/>
        <v>#N/A</v>
      </c>
      <c r="AI668" s="175" t="e">
        <f t="shared" si="196"/>
        <v>#N/A</v>
      </c>
      <c r="AJ668" s="175" t="e">
        <f t="shared" si="194"/>
        <v>#N/A</v>
      </c>
      <c r="AK668" s="175" t="e">
        <f t="shared" si="193"/>
        <v>#N/A</v>
      </c>
      <c r="AL668" s="175" t="e">
        <f t="shared" si="197"/>
        <v>#N/A</v>
      </c>
      <c r="AM668" s="175" t="e">
        <f t="shared" si="195"/>
        <v>#N/A</v>
      </c>
    </row>
    <row r="669" spans="19:39" x14ac:dyDescent="0.25">
      <c r="S669" s="189" t="e">
        <f t="shared" si="180"/>
        <v>#N/A</v>
      </c>
      <c r="T669" s="185" t="e">
        <f t="shared" si="181"/>
        <v>#N/A</v>
      </c>
      <c r="U669" s="185" t="e">
        <f t="shared" si="182"/>
        <v>#N/A</v>
      </c>
      <c r="V669" s="189" t="e">
        <f t="shared" si="183"/>
        <v>#N/A</v>
      </c>
      <c r="W669" s="185" t="e">
        <f t="shared" si="184"/>
        <v>#N/A</v>
      </c>
      <c r="X669" s="16" t="e">
        <f t="shared" si="185"/>
        <v>#N/A</v>
      </c>
      <c r="Y669" s="189" t="e">
        <f t="shared" si="186"/>
        <v>#N/A</v>
      </c>
      <c r="AA669" s="59"/>
      <c r="AB669" s="189" t="e">
        <f t="shared" si="187"/>
        <v>#N/A</v>
      </c>
      <c r="AD669" s="185" t="e">
        <f t="shared" si="188"/>
        <v>#N/A</v>
      </c>
      <c r="AE669" s="16" t="e">
        <f t="shared" si="189"/>
        <v>#N/A</v>
      </c>
      <c r="AF669" s="16" t="e">
        <f t="shared" si="190"/>
        <v>#N/A</v>
      </c>
      <c r="AG669" s="16" t="e">
        <f t="shared" si="191"/>
        <v>#N/A</v>
      </c>
      <c r="AH669" s="175" t="e">
        <f t="shared" si="192"/>
        <v>#N/A</v>
      </c>
      <c r="AI669" s="175" t="e">
        <f t="shared" si="196"/>
        <v>#N/A</v>
      </c>
      <c r="AJ669" s="175" t="e">
        <f t="shared" si="194"/>
        <v>#N/A</v>
      </c>
      <c r="AK669" s="175" t="e">
        <f t="shared" si="193"/>
        <v>#N/A</v>
      </c>
      <c r="AL669" s="175" t="e">
        <f t="shared" si="197"/>
        <v>#N/A</v>
      </c>
      <c r="AM669" s="175" t="e">
        <f t="shared" si="195"/>
        <v>#N/A</v>
      </c>
    </row>
    <row r="670" spans="19:39" x14ac:dyDescent="0.25">
      <c r="S670" s="189" t="e">
        <f t="shared" si="180"/>
        <v>#N/A</v>
      </c>
      <c r="T670" s="185" t="e">
        <f t="shared" si="181"/>
        <v>#N/A</v>
      </c>
      <c r="U670" s="185" t="e">
        <f t="shared" si="182"/>
        <v>#N/A</v>
      </c>
      <c r="V670" s="189" t="e">
        <f t="shared" si="183"/>
        <v>#N/A</v>
      </c>
      <c r="W670" s="185" t="e">
        <f t="shared" si="184"/>
        <v>#N/A</v>
      </c>
      <c r="X670" s="16" t="e">
        <f t="shared" si="185"/>
        <v>#N/A</v>
      </c>
      <c r="Y670" s="189" t="e">
        <f t="shared" si="186"/>
        <v>#N/A</v>
      </c>
      <c r="AA670" s="59"/>
      <c r="AB670" s="189" t="e">
        <f t="shared" si="187"/>
        <v>#N/A</v>
      </c>
      <c r="AD670" s="185" t="e">
        <f t="shared" si="188"/>
        <v>#N/A</v>
      </c>
      <c r="AE670" s="16" t="e">
        <f t="shared" si="189"/>
        <v>#N/A</v>
      </c>
      <c r="AF670" s="16" t="e">
        <f t="shared" si="190"/>
        <v>#N/A</v>
      </c>
      <c r="AG670" s="16" t="e">
        <f t="shared" si="191"/>
        <v>#N/A</v>
      </c>
      <c r="AH670" s="175" t="e">
        <f t="shared" si="192"/>
        <v>#N/A</v>
      </c>
      <c r="AI670" s="175" t="e">
        <f t="shared" si="196"/>
        <v>#N/A</v>
      </c>
      <c r="AJ670" s="175" t="e">
        <f t="shared" si="194"/>
        <v>#N/A</v>
      </c>
      <c r="AK670" s="175" t="e">
        <f t="shared" si="193"/>
        <v>#N/A</v>
      </c>
      <c r="AL670" s="175" t="e">
        <f t="shared" si="197"/>
        <v>#N/A</v>
      </c>
      <c r="AM670" s="175" t="e">
        <f t="shared" si="195"/>
        <v>#N/A</v>
      </c>
    </row>
    <row r="671" spans="19:39" x14ac:dyDescent="0.25">
      <c r="S671" s="189" t="e">
        <f t="shared" si="180"/>
        <v>#N/A</v>
      </c>
      <c r="T671" s="185" t="e">
        <f t="shared" si="181"/>
        <v>#N/A</v>
      </c>
      <c r="U671" s="185" t="e">
        <f t="shared" si="182"/>
        <v>#N/A</v>
      </c>
      <c r="V671" s="189" t="e">
        <f t="shared" si="183"/>
        <v>#N/A</v>
      </c>
      <c r="W671" s="185" t="e">
        <f t="shared" si="184"/>
        <v>#N/A</v>
      </c>
      <c r="X671" s="16" t="e">
        <f t="shared" si="185"/>
        <v>#N/A</v>
      </c>
      <c r="Y671" s="189" t="e">
        <f t="shared" si="186"/>
        <v>#N/A</v>
      </c>
      <c r="AA671" s="59"/>
      <c r="AB671" s="189" t="e">
        <f t="shared" si="187"/>
        <v>#N/A</v>
      </c>
      <c r="AD671" s="185" t="e">
        <f t="shared" si="188"/>
        <v>#N/A</v>
      </c>
      <c r="AE671" s="16" t="e">
        <f t="shared" si="189"/>
        <v>#N/A</v>
      </c>
      <c r="AF671" s="16" t="e">
        <f t="shared" si="190"/>
        <v>#N/A</v>
      </c>
      <c r="AG671" s="16" t="e">
        <f t="shared" si="191"/>
        <v>#N/A</v>
      </c>
      <c r="AH671" s="175" t="e">
        <f t="shared" si="192"/>
        <v>#N/A</v>
      </c>
      <c r="AI671" s="175" t="e">
        <f t="shared" si="196"/>
        <v>#N/A</v>
      </c>
      <c r="AJ671" s="175" t="e">
        <f t="shared" si="194"/>
        <v>#N/A</v>
      </c>
      <c r="AK671" s="175" t="e">
        <f t="shared" si="193"/>
        <v>#N/A</v>
      </c>
      <c r="AL671" s="175" t="e">
        <f t="shared" si="197"/>
        <v>#N/A</v>
      </c>
      <c r="AM671" s="175" t="e">
        <f t="shared" si="195"/>
        <v>#N/A</v>
      </c>
    </row>
    <row r="672" spans="19:39" x14ac:dyDescent="0.25">
      <c r="S672" s="189" t="e">
        <f t="shared" si="180"/>
        <v>#N/A</v>
      </c>
      <c r="T672" s="185" t="e">
        <f t="shared" si="181"/>
        <v>#N/A</v>
      </c>
      <c r="U672" s="185" t="e">
        <f t="shared" si="182"/>
        <v>#N/A</v>
      </c>
      <c r="V672" s="189" t="e">
        <f t="shared" si="183"/>
        <v>#N/A</v>
      </c>
      <c r="W672" s="185" t="e">
        <f t="shared" si="184"/>
        <v>#N/A</v>
      </c>
      <c r="X672" s="16" t="e">
        <f t="shared" si="185"/>
        <v>#N/A</v>
      </c>
      <c r="Y672" s="189" t="e">
        <f t="shared" si="186"/>
        <v>#N/A</v>
      </c>
      <c r="AA672" s="59"/>
      <c r="AB672" s="189" t="e">
        <f t="shared" si="187"/>
        <v>#N/A</v>
      </c>
      <c r="AD672" s="185" t="e">
        <f t="shared" si="188"/>
        <v>#N/A</v>
      </c>
      <c r="AE672" s="16" t="e">
        <f t="shared" si="189"/>
        <v>#N/A</v>
      </c>
      <c r="AF672" s="16" t="e">
        <f t="shared" si="190"/>
        <v>#N/A</v>
      </c>
      <c r="AG672" s="16" t="e">
        <f t="shared" si="191"/>
        <v>#N/A</v>
      </c>
      <c r="AH672" s="175" t="e">
        <f t="shared" si="192"/>
        <v>#N/A</v>
      </c>
      <c r="AI672" s="175" t="e">
        <f t="shared" si="196"/>
        <v>#N/A</v>
      </c>
      <c r="AJ672" s="175" t="e">
        <f t="shared" si="194"/>
        <v>#N/A</v>
      </c>
      <c r="AK672" s="175" t="e">
        <f t="shared" si="193"/>
        <v>#N/A</v>
      </c>
      <c r="AL672" s="175" t="e">
        <f t="shared" si="197"/>
        <v>#N/A</v>
      </c>
      <c r="AM672" s="175" t="e">
        <f t="shared" si="195"/>
        <v>#N/A</v>
      </c>
    </row>
    <row r="673" spans="19:39" x14ac:dyDescent="0.25">
      <c r="S673" s="189" t="e">
        <f t="shared" si="180"/>
        <v>#N/A</v>
      </c>
      <c r="T673" s="185" t="e">
        <f t="shared" si="181"/>
        <v>#N/A</v>
      </c>
      <c r="U673" s="185" t="e">
        <f t="shared" si="182"/>
        <v>#N/A</v>
      </c>
      <c r="V673" s="189" t="e">
        <f t="shared" si="183"/>
        <v>#N/A</v>
      </c>
      <c r="W673" s="185" t="e">
        <f t="shared" si="184"/>
        <v>#N/A</v>
      </c>
      <c r="X673" s="16" t="e">
        <f t="shared" si="185"/>
        <v>#N/A</v>
      </c>
      <c r="Y673" s="189" t="e">
        <f t="shared" si="186"/>
        <v>#N/A</v>
      </c>
      <c r="AA673" s="59"/>
      <c r="AB673" s="189" t="e">
        <f t="shared" si="187"/>
        <v>#N/A</v>
      </c>
      <c r="AD673" s="185" t="e">
        <f t="shared" si="188"/>
        <v>#N/A</v>
      </c>
      <c r="AE673" s="16" t="e">
        <f t="shared" si="189"/>
        <v>#N/A</v>
      </c>
      <c r="AF673" s="16" t="e">
        <f t="shared" si="190"/>
        <v>#N/A</v>
      </c>
      <c r="AG673" s="16" t="e">
        <f t="shared" si="191"/>
        <v>#N/A</v>
      </c>
      <c r="AH673" s="175" t="e">
        <f t="shared" si="192"/>
        <v>#N/A</v>
      </c>
      <c r="AI673" s="175" t="e">
        <f t="shared" si="196"/>
        <v>#N/A</v>
      </c>
      <c r="AJ673" s="175" t="e">
        <f t="shared" si="194"/>
        <v>#N/A</v>
      </c>
      <c r="AK673" s="175" t="e">
        <f t="shared" si="193"/>
        <v>#N/A</v>
      </c>
      <c r="AL673" s="175" t="e">
        <f t="shared" si="197"/>
        <v>#N/A</v>
      </c>
      <c r="AM673" s="175" t="e">
        <f t="shared" si="195"/>
        <v>#N/A</v>
      </c>
    </row>
    <row r="674" spans="19:39" x14ac:dyDescent="0.25">
      <c r="S674" s="189" t="e">
        <f t="shared" si="180"/>
        <v>#N/A</v>
      </c>
      <c r="T674" s="185" t="e">
        <f t="shared" si="181"/>
        <v>#N/A</v>
      </c>
      <c r="U674" s="185" t="e">
        <f t="shared" si="182"/>
        <v>#N/A</v>
      </c>
      <c r="V674" s="189" t="e">
        <f t="shared" si="183"/>
        <v>#N/A</v>
      </c>
      <c r="W674" s="185" t="e">
        <f t="shared" si="184"/>
        <v>#N/A</v>
      </c>
      <c r="X674" s="16" t="e">
        <f t="shared" si="185"/>
        <v>#N/A</v>
      </c>
      <c r="Y674" s="189" t="e">
        <f t="shared" si="186"/>
        <v>#N/A</v>
      </c>
      <c r="AA674" s="59"/>
      <c r="AB674" s="189" t="e">
        <f t="shared" si="187"/>
        <v>#N/A</v>
      </c>
      <c r="AD674" s="185" t="e">
        <f t="shared" si="188"/>
        <v>#N/A</v>
      </c>
      <c r="AE674" s="16" t="e">
        <f t="shared" si="189"/>
        <v>#N/A</v>
      </c>
      <c r="AF674" s="16" t="e">
        <f t="shared" si="190"/>
        <v>#N/A</v>
      </c>
      <c r="AG674" s="16" t="e">
        <f t="shared" si="191"/>
        <v>#N/A</v>
      </c>
      <c r="AH674" s="175" t="e">
        <f t="shared" si="192"/>
        <v>#N/A</v>
      </c>
      <c r="AI674" s="175" t="e">
        <f t="shared" si="196"/>
        <v>#N/A</v>
      </c>
      <c r="AJ674" s="175" t="e">
        <f t="shared" si="194"/>
        <v>#N/A</v>
      </c>
      <c r="AK674" s="175" t="e">
        <f t="shared" si="193"/>
        <v>#N/A</v>
      </c>
      <c r="AL674" s="175" t="e">
        <f t="shared" si="197"/>
        <v>#N/A</v>
      </c>
      <c r="AM674" s="175" t="e">
        <f t="shared" si="195"/>
        <v>#N/A</v>
      </c>
    </row>
    <row r="675" spans="19:39" x14ac:dyDescent="0.25">
      <c r="S675" s="189" t="e">
        <f t="shared" si="180"/>
        <v>#N/A</v>
      </c>
      <c r="T675" s="185" t="e">
        <f t="shared" si="181"/>
        <v>#N/A</v>
      </c>
      <c r="U675" s="185" t="e">
        <f t="shared" si="182"/>
        <v>#N/A</v>
      </c>
      <c r="V675" s="189" t="e">
        <f t="shared" si="183"/>
        <v>#N/A</v>
      </c>
      <c r="W675" s="185" t="e">
        <f t="shared" si="184"/>
        <v>#N/A</v>
      </c>
      <c r="X675" s="16" t="e">
        <f t="shared" si="185"/>
        <v>#N/A</v>
      </c>
      <c r="Y675" s="189" t="e">
        <f t="shared" si="186"/>
        <v>#N/A</v>
      </c>
      <c r="AA675" s="59"/>
      <c r="AB675" s="189" t="e">
        <f t="shared" si="187"/>
        <v>#N/A</v>
      </c>
      <c r="AD675" s="185" t="e">
        <f t="shared" si="188"/>
        <v>#N/A</v>
      </c>
      <c r="AE675" s="16" t="e">
        <f t="shared" si="189"/>
        <v>#N/A</v>
      </c>
      <c r="AF675" s="16" t="e">
        <f t="shared" si="190"/>
        <v>#N/A</v>
      </c>
      <c r="AG675" s="16" t="e">
        <f t="shared" si="191"/>
        <v>#N/A</v>
      </c>
      <c r="AH675" s="175" t="e">
        <f t="shared" si="192"/>
        <v>#N/A</v>
      </c>
      <c r="AI675" s="175" t="e">
        <f t="shared" si="196"/>
        <v>#N/A</v>
      </c>
      <c r="AJ675" s="175" t="e">
        <f t="shared" si="194"/>
        <v>#N/A</v>
      </c>
      <c r="AK675" s="175" t="e">
        <f t="shared" si="193"/>
        <v>#N/A</v>
      </c>
      <c r="AL675" s="175" t="e">
        <f t="shared" si="197"/>
        <v>#N/A</v>
      </c>
      <c r="AM675" s="175" t="e">
        <f t="shared" si="195"/>
        <v>#N/A</v>
      </c>
    </row>
    <row r="676" spans="19:39" x14ac:dyDescent="0.25">
      <c r="S676" s="189" t="e">
        <f t="shared" si="180"/>
        <v>#N/A</v>
      </c>
      <c r="T676" s="185" t="e">
        <f t="shared" si="181"/>
        <v>#N/A</v>
      </c>
      <c r="U676" s="185" t="e">
        <f t="shared" si="182"/>
        <v>#N/A</v>
      </c>
      <c r="V676" s="189" t="e">
        <f t="shared" si="183"/>
        <v>#N/A</v>
      </c>
      <c r="W676" s="185" t="e">
        <f t="shared" si="184"/>
        <v>#N/A</v>
      </c>
      <c r="X676" s="16" t="e">
        <f t="shared" si="185"/>
        <v>#N/A</v>
      </c>
      <c r="Y676" s="189" t="e">
        <f t="shared" si="186"/>
        <v>#N/A</v>
      </c>
      <c r="AA676" s="59"/>
      <c r="AB676" s="189" t="e">
        <f t="shared" si="187"/>
        <v>#N/A</v>
      </c>
      <c r="AD676" s="185" t="e">
        <f t="shared" si="188"/>
        <v>#N/A</v>
      </c>
      <c r="AE676" s="16" t="e">
        <f t="shared" si="189"/>
        <v>#N/A</v>
      </c>
      <c r="AF676" s="16" t="e">
        <f t="shared" si="190"/>
        <v>#N/A</v>
      </c>
      <c r="AG676" s="16" t="e">
        <f t="shared" si="191"/>
        <v>#N/A</v>
      </c>
      <c r="AH676" s="175" t="e">
        <f t="shared" si="192"/>
        <v>#N/A</v>
      </c>
      <c r="AI676" s="175" t="e">
        <f t="shared" si="196"/>
        <v>#N/A</v>
      </c>
      <c r="AJ676" s="175" t="e">
        <f t="shared" si="194"/>
        <v>#N/A</v>
      </c>
      <c r="AK676" s="175" t="e">
        <f t="shared" si="193"/>
        <v>#N/A</v>
      </c>
      <c r="AL676" s="175" t="e">
        <f t="shared" si="197"/>
        <v>#N/A</v>
      </c>
      <c r="AM676" s="175" t="e">
        <f t="shared" si="195"/>
        <v>#N/A</v>
      </c>
    </row>
    <row r="677" spans="19:39" x14ac:dyDescent="0.25">
      <c r="S677" s="189" t="e">
        <f t="shared" si="180"/>
        <v>#N/A</v>
      </c>
      <c r="T677" s="185" t="e">
        <f t="shared" si="181"/>
        <v>#N/A</v>
      </c>
      <c r="U677" s="185" t="e">
        <f t="shared" si="182"/>
        <v>#N/A</v>
      </c>
      <c r="V677" s="189" t="e">
        <f t="shared" si="183"/>
        <v>#N/A</v>
      </c>
      <c r="W677" s="185" t="e">
        <f t="shared" si="184"/>
        <v>#N/A</v>
      </c>
      <c r="X677" s="16" t="e">
        <f t="shared" si="185"/>
        <v>#N/A</v>
      </c>
      <c r="Y677" s="189" t="e">
        <f t="shared" si="186"/>
        <v>#N/A</v>
      </c>
      <c r="AA677" s="59"/>
      <c r="AB677" s="189" t="e">
        <f t="shared" si="187"/>
        <v>#N/A</v>
      </c>
      <c r="AD677" s="185" t="e">
        <f t="shared" si="188"/>
        <v>#N/A</v>
      </c>
      <c r="AE677" s="16" t="e">
        <f t="shared" si="189"/>
        <v>#N/A</v>
      </c>
      <c r="AF677" s="16" t="e">
        <f t="shared" si="190"/>
        <v>#N/A</v>
      </c>
      <c r="AG677" s="16" t="e">
        <f t="shared" si="191"/>
        <v>#N/A</v>
      </c>
      <c r="AH677" s="175" t="e">
        <f t="shared" si="192"/>
        <v>#N/A</v>
      </c>
      <c r="AI677" s="175" t="e">
        <f t="shared" si="196"/>
        <v>#N/A</v>
      </c>
      <c r="AJ677" s="175" t="e">
        <f t="shared" si="194"/>
        <v>#N/A</v>
      </c>
      <c r="AK677" s="175" t="e">
        <f t="shared" si="193"/>
        <v>#N/A</v>
      </c>
      <c r="AL677" s="175" t="e">
        <f t="shared" si="197"/>
        <v>#N/A</v>
      </c>
      <c r="AM677" s="175" t="e">
        <f t="shared" si="195"/>
        <v>#N/A</v>
      </c>
    </row>
    <row r="678" spans="19:39" x14ac:dyDescent="0.25">
      <c r="S678" s="189" t="e">
        <f t="shared" si="180"/>
        <v>#N/A</v>
      </c>
      <c r="T678" s="185" t="e">
        <f t="shared" si="181"/>
        <v>#N/A</v>
      </c>
      <c r="U678" s="185" t="e">
        <f t="shared" si="182"/>
        <v>#N/A</v>
      </c>
      <c r="V678" s="189" t="e">
        <f t="shared" si="183"/>
        <v>#N/A</v>
      </c>
      <c r="W678" s="185" t="e">
        <f t="shared" si="184"/>
        <v>#N/A</v>
      </c>
      <c r="X678" s="16" t="e">
        <f t="shared" si="185"/>
        <v>#N/A</v>
      </c>
      <c r="Y678" s="189" t="e">
        <f t="shared" si="186"/>
        <v>#N/A</v>
      </c>
      <c r="AA678" s="59"/>
      <c r="AB678" s="189" t="e">
        <f t="shared" si="187"/>
        <v>#N/A</v>
      </c>
      <c r="AD678" s="185" t="e">
        <f t="shared" si="188"/>
        <v>#N/A</v>
      </c>
      <c r="AE678" s="16" t="e">
        <f t="shared" si="189"/>
        <v>#N/A</v>
      </c>
      <c r="AF678" s="16" t="e">
        <f t="shared" si="190"/>
        <v>#N/A</v>
      </c>
      <c r="AG678" s="16" t="e">
        <f t="shared" si="191"/>
        <v>#N/A</v>
      </c>
      <c r="AH678" s="175" t="e">
        <f t="shared" si="192"/>
        <v>#N/A</v>
      </c>
      <c r="AI678" s="175" t="e">
        <f t="shared" si="196"/>
        <v>#N/A</v>
      </c>
      <c r="AJ678" s="175" t="e">
        <f t="shared" si="194"/>
        <v>#N/A</v>
      </c>
      <c r="AK678" s="175" t="e">
        <f t="shared" si="193"/>
        <v>#N/A</v>
      </c>
      <c r="AL678" s="175" t="e">
        <f t="shared" si="197"/>
        <v>#N/A</v>
      </c>
      <c r="AM678" s="175" t="e">
        <f t="shared" si="195"/>
        <v>#N/A</v>
      </c>
    </row>
    <row r="679" spans="19:39" x14ac:dyDescent="0.25">
      <c r="S679" s="189" t="e">
        <f t="shared" si="180"/>
        <v>#N/A</v>
      </c>
      <c r="T679" s="185" t="e">
        <f t="shared" si="181"/>
        <v>#N/A</v>
      </c>
      <c r="U679" s="185" t="e">
        <f t="shared" si="182"/>
        <v>#N/A</v>
      </c>
      <c r="V679" s="189" t="e">
        <f t="shared" si="183"/>
        <v>#N/A</v>
      </c>
      <c r="W679" s="185" t="e">
        <f t="shared" si="184"/>
        <v>#N/A</v>
      </c>
      <c r="X679" s="16" t="e">
        <f t="shared" si="185"/>
        <v>#N/A</v>
      </c>
      <c r="Y679" s="189" t="e">
        <f t="shared" si="186"/>
        <v>#N/A</v>
      </c>
      <c r="AA679" s="59"/>
      <c r="AB679" s="189" t="e">
        <f t="shared" si="187"/>
        <v>#N/A</v>
      </c>
      <c r="AD679" s="185" t="e">
        <f t="shared" si="188"/>
        <v>#N/A</v>
      </c>
      <c r="AE679" s="16" t="e">
        <f t="shared" si="189"/>
        <v>#N/A</v>
      </c>
      <c r="AF679" s="16" t="e">
        <f t="shared" si="190"/>
        <v>#N/A</v>
      </c>
      <c r="AG679" s="16" t="e">
        <f t="shared" si="191"/>
        <v>#N/A</v>
      </c>
      <c r="AH679" s="175" t="e">
        <f t="shared" si="192"/>
        <v>#N/A</v>
      </c>
      <c r="AI679" s="175" t="e">
        <f t="shared" si="196"/>
        <v>#N/A</v>
      </c>
      <c r="AJ679" s="175" t="e">
        <f t="shared" si="194"/>
        <v>#N/A</v>
      </c>
      <c r="AK679" s="175" t="e">
        <f t="shared" si="193"/>
        <v>#N/A</v>
      </c>
      <c r="AL679" s="175" t="e">
        <f t="shared" si="197"/>
        <v>#N/A</v>
      </c>
      <c r="AM679" s="175" t="e">
        <f t="shared" si="195"/>
        <v>#N/A</v>
      </c>
    </row>
    <row r="680" spans="19:39" x14ac:dyDescent="0.25">
      <c r="S680" s="189" t="e">
        <f t="shared" si="180"/>
        <v>#N/A</v>
      </c>
      <c r="T680" s="185" t="e">
        <f t="shared" si="181"/>
        <v>#N/A</v>
      </c>
      <c r="U680" s="185" t="e">
        <f t="shared" si="182"/>
        <v>#N/A</v>
      </c>
      <c r="V680" s="189" t="e">
        <f t="shared" si="183"/>
        <v>#N/A</v>
      </c>
      <c r="W680" s="185" t="e">
        <f t="shared" si="184"/>
        <v>#N/A</v>
      </c>
      <c r="X680" s="16" t="e">
        <f t="shared" si="185"/>
        <v>#N/A</v>
      </c>
      <c r="Y680" s="189" t="e">
        <f t="shared" si="186"/>
        <v>#N/A</v>
      </c>
      <c r="AA680" s="59"/>
      <c r="AB680" s="189" t="e">
        <f t="shared" si="187"/>
        <v>#N/A</v>
      </c>
      <c r="AD680" s="185" t="e">
        <f t="shared" si="188"/>
        <v>#N/A</v>
      </c>
      <c r="AE680" s="16" t="e">
        <f t="shared" si="189"/>
        <v>#N/A</v>
      </c>
      <c r="AF680" s="16" t="e">
        <f t="shared" si="190"/>
        <v>#N/A</v>
      </c>
      <c r="AG680" s="16" t="e">
        <f t="shared" si="191"/>
        <v>#N/A</v>
      </c>
      <c r="AH680" s="175" t="e">
        <f t="shared" si="192"/>
        <v>#N/A</v>
      </c>
      <c r="AI680" s="175" t="e">
        <f t="shared" si="196"/>
        <v>#N/A</v>
      </c>
      <c r="AJ680" s="175" t="e">
        <f t="shared" si="194"/>
        <v>#N/A</v>
      </c>
      <c r="AK680" s="175" t="e">
        <f t="shared" si="193"/>
        <v>#N/A</v>
      </c>
      <c r="AL680" s="175" t="e">
        <f t="shared" si="197"/>
        <v>#N/A</v>
      </c>
      <c r="AM680" s="175" t="e">
        <f t="shared" si="195"/>
        <v>#N/A</v>
      </c>
    </row>
    <row r="681" spans="19:39" x14ac:dyDescent="0.25">
      <c r="S681" s="189" t="e">
        <f t="shared" si="180"/>
        <v>#N/A</v>
      </c>
      <c r="T681" s="185" t="e">
        <f t="shared" si="181"/>
        <v>#N/A</v>
      </c>
      <c r="U681" s="185" t="e">
        <f t="shared" si="182"/>
        <v>#N/A</v>
      </c>
      <c r="V681" s="189" t="e">
        <f t="shared" si="183"/>
        <v>#N/A</v>
      </c>
      <c r="W681" s="185" t="e">
        <f t="shared" si="184"/>
        <v>#N/A</v>
      </c>
      <c r="X681" s="16" t="e">
        <f t="shared" si="185"/>
        <v>#N/A</v>
      </c>
      <c r="Y681" s="189" t="e">
        <f t="shared" si="186"/>
        <v>#N/A</v>
      </c>
      <c r="AA681" s="59"/>
      <c r="AB681" s="189" t="e">
        <f t="shared" si="187"/>
        <v>#N/A</v>
      </c>
      <c r="AD681" s="185" t="e">
        <f t="shared" si="188"/>
        <v>#N/A</v>
      </c>
      <c r="AE681" s="16" t="e">
        <f t="shared" si="189"/>
        <v>#N/A</v>
      </c>
      <c r="AF681" s="16" t="e">
        <f t="shared" si="190"/>
        <v>#N/A</v>
      </c>
      <c r="AG681" s="16" t="e">
        <f t="shared" si="191"/>
        <v>#N/A</v>
      </c>
      <c r="AH681" s="175" t="e">
        <f t="shared" si="192"/>
        <v>#N/A</v>
      </c>
      <c r="AI681" s="175" t="e">
        <f t="shared" si="196"/>
        <v>#N/A</v>
      </c>
      <c r="AJ681" s="175" t="e">
        <f t="shared" si="194"/>
        <v>#N/A</v>
      </c>
      <c r="AK681" s="175" t="e">
        <f t="shared" si="193"/>
        <v>#N/A</v>
      </c>
      <c r="AL681" s="175" t="e">
        <f t="shared" si="197"/>
        <v>#N/A</v>
      </c>
      <c r="AM681" s="175" t="e">
        <f t="shared" si="195"/>
        <v>#N/A</v>
      </c>
    </row>
    <row r="682" spans="19:39" x14ac:dyDescent="0.25">
      <c r="S682" s="189" t="e">
        <f t="shared" si="180"/>
        <v>#N/A</v>
      </c>
      <c r="T682" s="185" t="e">
        <f t="shared" si="181"/>
        <v>#N/A</v>
      </c>
      <c r="U682" s="185" t="e">
        <f t="shared" si="182"/>
        <v>#N/A</v>
      </c>
      <c r="V682" s="189" t="e">
        <f t="shared" si="183"/>
        <v>#N/A</v>
      </c>
      <c r="W682" s="185" t="e">
        <f t="shared" si="184"/>
        <v>#N/A</v>
      </c>
      <c r="X682" s="16" t="e">
        <f t="shared" si="185"/>
        <v>#N/A</v>
      </c>
      <c r="Y682" s="189" t="e">
        <f t="shared" si="186"/>
        <v>#N/A</v>
      </c>
      <c r="AA682" s="59"/>
      <c r="AB682" s="189" t="e">
        <f t="shared" si="187"/>
        <v>#N/A</v>
      </c>
      <c r="AD682" s="185" t="e">
        <f t="shared" si="188"/>
        <v>#N/A</v>
      </c>
      <c r="AE682" s="16" t="e">
        <f t="shared" si="189"/>
        <v>#N/A</v>
      </c>
      <c r="AF682" s="16" t="e">
        <f t="shared" si="190"/>
        <v>#N/A</v>
      </c>
      <c r="AG682" s="16" t="e">
        <f t="shared" si="191"/>
        <v>#N/A</v>
      </c>
      <c r="AH682" s="175" t="e">
        <f t="shared" si="192"/>
        <v>#N/A</v>
      </c>
      <c r="AI682" s="175" t="e">
        <f t="shared" si="196"/>
        <v>#N/A</v>
      </c>
      <c r="AJ682" s="175" t="e">
        <f t="shared" si="194"/>
        <v>#N/A</v>
      </c>
      <c r="AK682" s="175" t="e">
        <f t="shared" si="193"/>
        <v>#N/A</v>
      </c>
      <c r="AL682" s="175" t="e">
        <f t="shared" si="197"/>
        <v>#N/A</v>
      </c>
      <c r="AM682" s="175" t="e">
        <f t="shared" si="195"/>
        <v>#N/A</v>
      </c>
    </row>
    <row r="683" spans="19:39" x14ac:dyDescent="0.25">
      <c r="S683" s="189" t="e">
        <f t="shared" si="180"/>
        <v>#N/A</v>
      </c>
      <c r="T683" s="185" t="e">
        <f t="shared" si="181"/>
        <v>#N/A</v>
      </c>
      <c r="U683" s="185" t="e">
        <f t="shared" si="182"/>
        <v>#N/A</v>
      </c>
      <c r="V683" s="189" t="e">
        <f t="shared" si="183"/>
        <v>#N/A</v>
      </c>
      <c r="W683" s="185" t="e">
        <f t="shared" si="184"/>
        <v>#N/A</v>
      </c>
      <c r="X683" s="16" t="e">
        <f t="shared" si="185"/>
        <v>#N/A</v>
      </c>
      <c r="Y683" s="189" t="e">
        <f t="shared" si="186"/>
        <v>#N/A</v>
      </c>
      <c r="AA683" s="59"/>
      <c r="AB683" s="189" t="e">
        <f t="shared" si="187"/>
        <v>#N/A</v>
      </c>
      <c r="AD683" s="185" t="e">
        <f t="shared" si="188"/>
        <v>#N/A</v>
      </c>
      <c r="AE683" s="16" t="e">
        <f t="shared" si="189"/>
        <v>#N/A</v>
      </c>
      <c r="AF683" s="16" t="e">
        <f t="shared" si="190"/>
        <v>#N/A</v>
      </c>
      <c r="AG683" s="16" t="e">
        <f t="shared" si="191"/>
        <v>#N/A</v>
      </c>
      <c r="AH683" s="175" t="e">
        <f t="shared" si="192"/>
        <v>#N/A</v>
      </c>
      <c r="AI683" s="175" t="e">
        <f t="shared" si="196"/>
        <v>#N/A</v>
      </c>
      <c r="AJ683" s="175" t="e">
        <f t="shared" si="194"/>
        <v>#N/A</v>
      </c>
      <c r="AK683" s="175" t="e">
        <f t="shared" si="193"/>
        <v>#N/A</v>
      </c>
      <c r="AL683" s="175" t="e">
        <f t="shared" si="197"/>
        <v>#N/A</v>
      </c>
      <c r="AM683" s="175" t="e">
        <f t="shared" si="195"/>
        <v>#N/A</v>
      </c>
    </row>
    <row r="684" spans="19:39" x14ac:dyDescent="0.25">
      <c r="S684" s="189" t="e">
        <f t="shared" si="180"/>
        <v>#N/A</v>
      </c>
      <c r="T684" s="185" t="e">
        <f t="shared" si="181"/>
        <v>#N/A</v>
      </c>
      <c r="U684" s="185" t="e">
        <f t="shared" si="182"/>
        <v>#N/A</v>
      </c>
      <c r="V684" s="189" t="e">
        <f t="shared" si="183"/>
        <v>#N/A</v>
      </c>
      <c r="W684" s="185" t="e">
        <f t="shared" si="184"/>
        <v>#N/A</v>
      </c>
      <c r="X684" s="16" t="e">
        <f t="shared" si="185"/>
        <v>#N/A</v>
      </c>
      <c r="Y684" s="189" t="e">
        <f t="shared" si="186"/>
        <v>#N/A</v>
      </c>
      <c r="AA684" s="59"/>
      <c r="AB684" s="189" t="e">
        <f t="shared" si="187"/>
        <v>#N/A</v>
      </c>
      <c r="AD684" s="185" t="e">
        <f t="shared" si="188"/>
        <v>#N/A</v>
      </c>
      <c r="AE684" s="16" t="e">
        <f t="shared" si="189"/>
        <v>#N/A</v>
      </c>
      <c r="AF684" s="16" t="e">
        <f t="shared" si="190"/>
        <v>#N/A</v>
      </c>
      <c r="AG684" s="16" t="e">
        <f t="shared" si="191"/>
        <v>#N/A</v>
      </c>
      <c r="AH684" s="175" t="e">
        <f t="shared" si="192"/>
        <v>#N/A</v>
      </c>
      <c r="AI684" s="175" t="e">
        <f t="shared" si="196"/>
        <v>#N/A</v>
      </c>
      <c r="AJ684" s="175" t="e">
        <f t="shared" si="194"/>
        <v>#N/A</v>
      </c>
      <c r="AK684" s="175" t="e">
        <f t="shared" si="193"/>
        <v>#N/A</v>
      </c>
      <c r="AL684" s="175" t="e">
        <f t="shared" si="197"/>
        <v>#N/A</v>
      </c>
      <c r="AM684" s="175" t="e">
        <f t="shared" si="195"/>
        <v>#N/A</v>
      </c>
    </row>
    <row r="685" spans="19:39" x14ac:dyDescent="0.25">
      <c r="S685" s="189" t="e">
        <f t="shared" si="180"/>
        <v>#N/A</v>
      </c>
      <c r="T685" s="185" t="e">
        <f t="shared" si="181"/>
        <v>#N/A</v>
      </c>
      <c r="U685" s="185" t="e">
        <f t="shared" si="182"/>
        <v>#N/A</v>
      </c>
      <c r="V685" s="189" t="e">
        <f t="shared" si="183"/>
        <v>#N/A</v>
      </c>
      <c r="W685" s="185" t="e">
        <f t="shared" si="184"/>
        <v>#N/A</v>
      </c>
      <c r="X685" s="16" t="e">
        <f t="shared" si="185"/>
        <v>#N/A</v>
      </c>
      <c r="Y685" s="189" t="e">
        <f t="shared" si="186"/>
        <v>#N/A</v>
      </c>
      <c r="AA685" s="59"/>
      <c r="AB685" s="189" t="e">
        <f t="shared" si="187"/>
        <v>#N/A</v>
      </c>
      <c r="AD685" s="185" t="e">
        <f t="shared" si="188"/>
        <v>#N/A</v>
      </c>
      <c r="AE685" s="16" t="e">
        <f t="shared" si="189"/>
        <v>#N/A</v>
      </c>
      <c r="AF685" s="16" t="e">
        <f t="shared" si="190"/>
        <v>#N/A</v>
      </c>
      <c r="AG685" s="16" t="e">
        <f t="shared" si="191"/>
        <v>#N/A</v>
      </c>
      <c r="AH685" s="175" t="e">
        <f t="shared" si="192"/>
        <v>#N/A</v>
      </c>
      <c r="AI685" s="175" t="e">
        <f t="shared" si="196"/>
        <v>#N/A</v>
      </c>
      <c r="AJ685" s="175" t="e">
        <f t="shared" si="194"/>
        <v>#N/A</v>
      </c>
      <c r="AK685" s="175" t="e">
        <f t="shared" si="193"/>
        <v>#N/A</v>
      </c>
      <c r="AL685" s="175" t="e">
        <f t="shared" si="197"/>
        <v>#N/A</v>
      </c>
      <c r="AM685" s="175" t="e">
        <f t="shared" si="195"/>
        <v>#N/A</v>
      </c>
    </row>
    <row r="686" spans="19:39" x14ac:dyDescent="0.25">
      <c r="S686" s="189" t="e">
        <f t="shared" si="180"/>
        <v>#N/A</v>
      </c>
      <c r="T686" s="185" t="e">
        <f t="shared" si="181"/>
        <v>#N/A</v>
      </c>
      <c r="U686" s="185" t="e">
        <f t="shared" si="182"/>
        <v>#N/A</v>
      </c>
      <c r="V686" s="189" t="e">
        <f t="shared" si="183"/>
        <v>#N/A</v>
      </c>
      <c r="W686" s="185" t="e">
        <f t="shared" si="184"/>
        <v>#N/A</v>
      </c>
      <c r="X686" s="16" t="e">
        <f t="shared" si="185"/>
        <v>#N/A</v>
      </c>
      <c r="Y686" s="189" t="e">
        <f t="shared" si="186"/>
        <v>#N/A</v>
      </c>
      <c r="AA686" s="59"/>
      <c r="AB686" s="189" t="e">
        <f t="shared" si="187"/>
        <v>#N/A</v>
      </c>
      <c r="AD686" s="185" t="e">
        <f t="shared" si="188"/>
        <v>#N/A</v>
      </c>
      <c r="AE686" s="16" t="e">
        <f t="shared" si="189"/>
        <v>#N/A</v>
      </c>
      <c r="AF686" s="16" t="e">
        <f t="shared" si="190"/>
        <v>#N/A</v>
      </c>
      <c r="AG686" s="16" t="e">
        <f t="shared" si="191"/>
        <v>#N/A</v>
      </c>
      <c r="AH686" s="175" t="e">
        <f t="shared" si="192"/>
        <v>#N/A</v>
      </c>
      <c r="AI686" s="175" t="e">
        <f t="shared" si="196"/>
        <v>#N/A</v>
      </c>
      <c r="AJ686" s="175" t="e">
        <f t="shared" si="194"/>
        <v>#N/A</v>
      </c>
      <c r="AK686" s="175" t="e">
        <f t="shared" si="193"/>
        <v>#N/A</v>
      </c>
      <c r="AL686" s="175" t="e">
        <f t="shared" si="197"/>
        <v>#N/A</v>
      </c>
      <c r="AM686" s="175" t="e">
        <f t="shared" si="195"/>
        <v>#N/A</v>
      </c>
    </row>
    <row r="687" spans="19:39" x14ac:dyDescent="0.25">
      <c r="S687" s="189" t="e">
        <f t="shared" si="180"/>
        <v>#N/A</v>
      </c>
      <c r="T687" s="185" t="e">
        <f t="shared" si="181"/>
        <v>#N/A</v>
      </c>
      <c r="U687" s="185" t="e">
        <f t="shared" si="182"/>
        <v>#N/A</v>
      </c>
      <c r="V687" s="189" t="e">
        <f t="shared" si="183"/>
        <v>#N/A</v>
      </c>
      <c r="W687" s="185" t="e">
        <f t="shared" si="184"/>
        <v>#N/A</v>
      </c>
      <c r="X687" s="16" t="e">
        <f t="shared" si="185"/>
        <v>#N/A</v>
      </c>
      <c r="Y687" s="189" t="e">
        <f t="shared" si="186"/>
        <v>#N/A</v>
      </c>
      <c r="AA687" s="59"/>
      <c r="AB687" s="189" t="e">
        <f t="shared" si="187"/>
        <v>#N/A</v>
      </c>
      <c r="AD687" s="185" t="e">
        <f t="shared" si="188"/>
        <v>#N/A</v>
      </c>
      <c r="AE687" s="16" t="e">
        <f t="shared" si="189"/>
        <v>#N/A</v>
      </c>
      <c r="AF687" s="16" t="e">
        <f t="shared" si="190"/>
        <v>#N/A</v>
      </c>
      <c r="AG687" s="16" t="e">
        <f t="shared" si="191"/>
        <v>#N/A</v>
      </c>
      <c r="AH687" s="175" t="e">
        <f t="shared" si="192"/>
        <v>#N/A</v>
      </c>
      <c r="AI687" s="175" t="e">
        <f t="shared" si="196"/>
        <v>#N/A</v>
      </c>
      <c r="AJ687" s="175" t="e">
        <f t="shared" si="194"/>
        <v>#N/A</v>
      </c>
      <c r="AK687" s="175" t="e">
        <f t="shared" si="193"/>
        <v>#N/A</v>
      </c>
      <c r="AL687" s="175" t="e">
        <f t="shared" si="197"/>
        <v>#N/A</v>
      </c>
      <c r="AM687" s="175" t="e">
        <f t="shared" si="195"/>
        <v>#N/A</v>
      </c>
    </row>
    <row r="688" spans="19:39" x14ac:dyDescent="0.25">
      <c r="S688" s="189" t="e">
        <f t="shared" si="180"/>
        <v>#N/A</v>
      </c>
      <c r="T688" s="185" t="e">
        <f t="shared" si="181"/>
        <v>#N/A</v>
      </c>
      <c r="U688" s="185" t="e">
        <f t="shared" si="182"/>
        <v>#N/A</v>
      </c>
      <c r="V688" s="189" t="e">
        <f t="shared" si="183"/>
        <v>#N/A</v>
      </c>
      <c r="W688" s="185" t="e">
        <f t="shared" si="184"/>
        <v>#N/A</v>
      </c>
      <c r="X688" s="16" t="e">
        <f t="shared" si="185"/>
        <v>#N/A</v>
      </c>
      <c r="Y688" s="189" t="e">
        <f t="shared" si="186"/>
        <v>#N/A</v>
      </c>
      <c r="AA688" s="59"/>
      <c r="AB688" s="189" t="e">
        <f t="shared" si="187"/>
        <v>#N/A</v>
      </c>
      <c r="AD688" s="185" t="e">
        <f t="shared" si="188"/>
        <v>#N/A</v>
      </c>
      <c r="AE688" s="16" t="e">
        <f t="shared" si="189"/>
        <v>#N/A</v>
      </c>
      <c r="AF688" s="16" t="e">
        <f t="shared" si="190"/>
        <v>#N/A</v>
      </c>
      <c r="AG688" s="16" t="e">
        <f t="shared" si="191"/>
        <v>#N/A</v>
      </c>
      <c r="AH688" s="175" t="e">
        <f t="shared" si="192"/>
        <v>#N/A</v>
      </c>
      <c r="AI688" s="175" t="e">
        <f t="shared" si="196"/>
        <v>#N/A</v>
      </c>
      <c r="AJ688" s="175" t="e">
        <f t="shared" si="194"/>
        <v>#N/A</v>
      </c>
      <c r="AK688" s="175" t="e">
        <f t="shared" si="193"/>
        <v>#N/A</v>
      </c>
      <c r="AL688" s="175" t="e">
        <f t="shared" si="197"/>
        <v>#N/A</v>
      </c>
      <c r="AM688" s="175" t="e">
        <f t="shared" si="195"/>
        <v>#N/A</v>
      </c>
    </row>
    <row r="689" spans="19:39" x14ac:dyDescent="0.25">
      <c r="S689" s="189" t="e">
        <f t="shared" si="180"/>
        <v>#N/A</v>
      </c>
      <c r="T689" s="185" t="e">
        <f t="shared" si="181"/>
        <v>#N/A</v>
      </c>
      <c r="U689" s="185" t="e">
        <f t="shared" si="182"/>
        <v>#N/A</v>
      </c>
      <c r="V689" s="189" t="e">
        <f t="shared" si="183"/>
        <v>#N/A</v>
      </c>
      <c r="W689" s="185" t="e">
        <f t="shared" si="184"/>
        <v>#N/A</v>
      </c>
      <c r="X689" s="16" t="e">
        <f t="shared" si="185"/>
        <v>#N/A</v>
      </c>
      <c r="Y689" s="189" t="e">
        <f t="shared" si="186"/>
        <v>#N/A</v>
      </c>
      <c r="AA689" s="59"/>
      <c r="AB689" s="189" t="e">
        <f t="shared" si="187"/>
        <v>#N/A</v>
      </c>
      <c r="AD689" s="185" t="e">
        <f t="shared" si="188"/>
        <v>#N/A</v>
      </c>
      <c r="AE689" s="16" t="e">
        <f t="shared" si="189"/>
        <v>#N/A</v>
      </c>
      <c r="AF689" s="16" t="e">
        <f t="shared" si="190"/>
        <v>#N/A</v>
      </c>
      <c r="AG689" s="16" t="e">
        <f t="shared" si="191"/>
        <v>#N/A</v>
      </c>
      <c r="AH689" s="175" t="e">
        <f t="shared" si="192"/>
        <v>#N/A</v>
      </c>
      <c r="AI689" s="175" t="e">
        <f t="shared" si="196"/>
        <v>#N/A</v>
      </c>
      <c r="AJ689" s="175" t="e">
        <f t="shared" si="194"/>
        <v>#N/A</v>
      </c>
      <c r="AK689" s="175" t="e">
        <f t="shared" si="193"/>
        <v>#N/A</v>
      </c>
      <c r="AL689" s="175" t="e">
        <f t="shared" si="197"/>
        <v>#N/A</v>
      </c>
      <c r="AM689" s="175" t="e">
        <f t="shared" si="195"/>
        <v>#N/A</v>
      </c>
    </row>
    <row r="690" spans="19:39" x14ac:dyDescent="0.25">
      <c r="S690" s="189" t="e">
        <f t="shared" si="180"/>
        <v>#N/A</v>
      </c>
      <c r="T690" s="185" t="e">
        <f t="shared" si="181"/>
        <v>#N/A</v>
      </c>
      <c r="U690" s="185" t="e">
        <f t="shared" si="182"/>
        <v>#N/A</v>
      </c>
      <c r="V690" s="189" t="e">
        <f t="shared" si="183"/>
        <v>#N/A</v>
      </c>
      <c r="W690" s="185" t="e">
        <f t="shared" si="184"/>
        <v>#N/A</v>
      </c>
      <c r="X690" s="16" t="e">
        <f t="shared" si="185"/>
        <v>#N/A</v>
      </c>
      <c r="Y690" s="189" t="e">
        <f t="shared" si="186"/>
        <v>#N/A</v>
      </c>
      <c r="AA690" s="59"/>
      <c r="AB690" s="189" t="e">
        <f t="shared" si="187"/>
        <v>#N/A</v>
      </c>
      <c r="AD690" s="185" t="e">
        <f t="shared" si="188"/>
        <v>#N/A</v>
      </c>
      <c r="AE690" s="16" t="e">
        <f t="shared" si="189"/>
        <v>#N/A</v>
      </c>
      <c r="AF690" s="16" t="e">
        <f t="shared" si="190"/>
        <v>#N/A</v>
      </c>
      <c r="AG690" s="16" t="e">
        <f t="shared" si="191"/>
        <v>#N/A</v>
      </c>
      <c r="AH690" s="175" t="e">
        <f t="shared" si="192"/>
        <v>#N/A</v>
      </c>
      <c r="AI690" s="175" t="e">
        <f t="shared" si="196"/>
        <v>#N/A</v>
      </c>
      <c r="AJ690" s="175" t="e">
        <f t="shared" si="194"/>
        <v>#N/A</v>
      </c>
      <c r="AK690" s="175" t="e">
        <f t="shared" si="193"/>
        <v>#N/A</v>
      </c>
      <c r="AL690" s="175" t="e">
        <f t="shared" si="197"/>
        <v>#N/A</v>
      </c>
      <c r="AM690" s="175" t="e">
        <f t="shared" si="195"/>
        <v>#N/A</v>
      </c>
    </row>
    <row r="691" spans="19:39" x14ac:dyDescent="0.25">
      <c r="S691" s="189" t="e">
        <f t="shared" si="180"/>
        <v>#N/A</v>
      </c>
      <c r="T691" s="185" t="e">
        <f t="shared" si="181"/>
        <v>#N/A</v>
      </c>
      <c r="U691" s="185" t="e">
        <f t="shared" si="182"/>
        <v>#N/A</v>
      </c>
      <c r="V691" s="189" t="e">
        <f t="shared" si="183"/>
        <v>#N/A</v>
      </c>
      <c r="W691" s="185" t="e">
        <f t="shared" si="184"/>
        <v>#N/A</v>
      </c>
      <c r="X691" s="16" t="e">
        <f t="shared" si="185"/>
        <v>#N/A</v>
      </c>
      <c r="Y691" s="189" t="e">
        <f t="shared" si="186"/>
        <v>#N/A</v>
      </c>
      <c r="AA691" s="59"/>
      <c r="AB691" s="189" t="e">
        <f t="shared" si="187"/>
        <v>#N/A</v>
      </c>
      <c r="AD691" s="185" t="e">
        <f t="shared" si="188"/>
        <v>#N/A</v>
      </c>
      <c r="AE691" s="16" t="e">
        <f t="shared" si="189"/>
        <v>#N/A</v>
      </c>
      <c r="AF691" s="16" t="e">
        <f t="shared" si="190"/>
        <v>#N/A</v>
      </c>
      <c r="AG691" s="16" t="e">
        <f t="shared" si="191"/>
        <v>#N/A</v>
      </c>
      <c r="AH691" s="175" t="e">
        <f t="shared" si="192"/>
        <v>#N/A</v>
      </c>
      <c r="AI691" s="175" t="e">
        <f t="shared" si="196"/>
        <v>#N/A</v>
      </c>
      <c r="AJ691" s="175" t="e">
        <f t="shared" si="194"/>
        <v>#N/A</v>
      </c>
      <c r="AK691" s="175" t="e">
        <f t="shared" si="193"/>
        <v>#N/A</v>
      </c>
      <c r="AL691" s="175" t="e">
        <f t="shared" si="197"/>
        <v>#N/A</v>
      </c>
      <c r="AM691" s="175" t="e">
        <f t="shared" si="195"/>
        <v>#N/A</v>
      </c>
    </row>
    <row r="692" spans="19:39" x14ac:dyDescent="0.25">
      <c r="S692" s="189" t="e">
        <f t="shared" si="180"/>
        <v>#N/A</v>
      </c>
      <c r="T692" s="185" t="e">
        <f t="shared" si="181"/>
        <v>#N/A</v>
      </c>
      <c r="U692" s="185" t="e">
        <f t="shared" si="182"/>
        <v>#N/A</v>
      </c>
      <c r="V692" s="189" t="e">
        <f t="shared" si="183"/>
        <v>#N/A</v>
      </c>
      <c r="W692" s="185" t="e">
        <f t="shared" si="184"/>
        <v>#N/A</v>
      </c>
      <c r="X692" s="16" t="e">
        <f t="shared" si="185"/>
        <v>#N/A</v>
      </c>
      <c r="Y692" s="189" t="e">
        <f t="shared" si="186"/>
        <v>#N/A</v>
      </c>
      <c r="AA692" s="59"/>
      <c r="AB692" s="189" t="e">
        <f t="shared" si="187"/>
        <v>#N/A</v>
      </c>
      <c r="AD692" s="185" t="e">
        <f t="shared" si="188"/>
        <v>#N/A</v>
      </c>
      <c r="AE692" s="16" t="e">
        <f t="shared" si="189"/>
        <v>#N/A</v>
      </c>
      <c r="AF692" s="16" t="e">
        <f t="shared" si="190"/>
        <v>#N/A</v>
      </c>
      <c r="AG692" s="16" t="e">
        <f t="shared" si="191"/>
        <v>#N/A</v>
      </c>
      <c r="AH692" s="175" t="e">
        <f t="shared" si="192"/>
        <v>#N/A</v>
      </c>
      <c r="AI692" s="175" t="e">
        <f t="shared" si="196"/>
        <v>#N/A</v>
      </c>
      <c r="AJ692" s="175" t="e">
        <f t="shared" si="194"/>
        <v>#N/A</v>
      </c>
      <c r="AK692" s="175" t="e">
        <f t="shared" si="193"/>
        <v>#N/A</v>
      </c>
      <c r="AL692" s="175" t="e">
        <f t="shared" si="197"/>
        <v>#N/A</v>
      </c>
      <c r="AM692" s="175" t="e">
        <f t="shared" si="195"/>
        <v>#N/A</v>
      </c>
    </row>
    <row r="693" spans="19:39" x14ac:dyDescent="0.25">
      <c r="S693" s="189" t="e">
        <f t="shared" si="180"/>
        <v>#N/A</v>
      </c>
      <c r="T693" s="185" t="e">
        <f t="shared" si="181"/>
        <v>#N/A</v>
      </c>
      <c r="U693" s="185" t="e">
        <f t="shared" si="182"/>
        <v>#N/A</v>
      </c>
      <c r="V693" s="189" t="e">
        <f t="shared" si="183"/>
        <v>#N/A</v>
      </c>
      <c r="W693" s="185" t="e">
        <f t="shared" si="184"/>
        <v>#N/A</v>
      </c>
      <c r="X693" s="16" t="e">
        <f t="shared" si="185"/>
        <v>#N/A</v>
      </c>
      <c r="Y693" s="189" t="e">
        <f t="shared" si="186"/>
        <v>#N/A</v>
      </c>
      <c r="AA693" s="59"/>
      <c r="AB693" s="189" t="e">
        <f t="shared" si="187"/>
        <v>#N/A</v>
      </c>
      <c r="AD693" s="185" t="e">
        <f t="shared" si="188"/>
        <v>#N/A</v>
      </c>
      <c r="AE693" s="16" t="e">
        <f t="shared" si="189"/>
        <v>#N/A</v>
      </c>
      <c r="AF693" s="16" t="e">
        <f t="shared" si="190"/>
        <v>#N/A</v>
      </c>
      <c r="AG693" s="16" t="e">
        <f t="shared" si="191"/>
        <v>#N/A</v>
      </c>
      <c r="AH693" s="175" t="e">
        <f t="shared" si="192"/>
        <v>#N/A</v>
      </c>
      <c r="AI693" s="175" t="e">
        <f t="shared" si="196"/>
        <v>#N/A</v>
      </c>
      <c r="AJ693" s="175" t="e">
        <f t="shared" si="194"/>
        <v>#N/A</v>
      </c>
      <c r="AK693" s="175" t="e">
        <f t="shared" si="193"/>
        <v>#N/A</v>
      </c>
      <c r="AL693" s="175" t="e">
        <f t="shared" si="197"/>
        <v>#N/A</v>
      </c>
      <c r="AM693" s="175" t="e">
        <f t="shared" si="195"/>
        <v>#N/A</v>
      </c>
    </row>
    <row r="694" spans="19:39" x14ac:dyDescent="0.25">
      <c r="S694" s="189" t="e">
        <f t="shared" si="180"/>
        <v>#N/A</v>
      </c>
      <c r="T694" s="185" t="e">
        <f t="shared" si="181"/>
        <v>#N/A</v>
      </c>
      <c r="U694" s="185" t="e">
        <f t="shared" si="182"/>
        <v>#N/A</v>
      </c>
      <c r="V694" s="189" t="e">
        <f t="shared" si="183"/>
        <v>#N/A</v>
      </c>
      <c r="W694" s="185" t="e">
        <f t="shared" si="184"/>
        <v>#N/A</v>
      </c>
      <c r="X694" s="16" t="e">
        <f t="shared" si="185"/>
        <v>#N/A</v>
      </c>
      <c r="Y694" s="189" t="e">
        <f t="shared" si="186"/>
        <v>#N/A</v>
      </c>
      <c r="AA694" s="59"/>
      <c r="AB694" s="189" t="e">
        <f t="shared" si="187"/>
        <v>#N/A</v>
      </c>
      <c r="AD694" s="185" t="e">
        <f t="shared" si="188"/>
        <v>#N/A</v>
      </c>
      <c r="AE694" s="16" t="e">
        <f t="shared" si="189"/>
        <v>#N/A</v>
      </c>
      <c r="AF694" s="16" t="e">
        <f t="shared" si="190"/>
        <v>#N/A</v>
      </c>
      <c r="AG694" s="16" t="e">
        <f t="shared" si="191"/>
        <v>#N/A</v>
      </c>
      <c r="AH694" s="175" t="e">
        <f t="shared" si="192"/>
        <v>#N/A</v>
      </c>
      <c r="AI694" s="175" t="e">
        <f t="shared" si="196"/>
        <v>#N/A</v>
      </c>
      <c r="AJ694" s="175" t="e">
        <f t="shared" si="194"/>
        <v>#N/A</v>
      </c>
      <c r="AK694" s="175" t="e">
        <f t="shared" si="193"/>
        <v>#N/A</v>
      </c>
      <c r="AL694" s="175" t="e">
        <f t="shared" si="197"/>
        <v>#N/A</v>
      </c>
      <c r="AM694" s="175" t="e">
        <f t="shared" si="195"/>
        <v>#N/A</v>
      </c>
    </row>
    <row r="695" spans="19:39" x14ac:dyDescent="0.25">
      <c r="S695" s="189" t="e">
        <f t="shared" si="180"/>
        <v>#N/A</v>
      </c>
      <c r="T695" s="185" t="e">
        <f t="shared" si="181"/>
        <v>#N/A</v>
      </c>
      <c r="U695" s="185" t="e">
        <f t="shared" si="182"/>
        <v>#N/A</v>
      </c>
      <c r="V695" s="189" t="e">
        <f t="shared" si="183"/>
        <v>#N/A</v>
      </c>
      <c r="W695" s="185" t="e">
        <f t="shared" si="184"/>
        <v>#N/A</v>
      </c>
      <c r="X695" s="16" t="e">
        <f t="shared" si="185"/>
        <v>#N/A</v>
      </c>
      <c r="Y695" s="189" t="e">
        <f t="shared" si="186"/>
        <v>#N/A</v>
      </c>
      <c r="AA695" s="59"/>
      <c r="AB695" s="189" t="e">
        <f t="shared" si="187"/>
        <v>#N/A</v>
      </c>
      <c r="AD695" s="185" t="e">
        <f t="shared" si="188"/>
        <v>#N/A</v>
      </c>
      <c r="AE695" s="16" t="e">
        <f t="shared" si="189"/>
        <v>#N/A</v>
      </c>
      <c r="AF695" s="16" t="e">
        <f t="shared" si="190"/>
        <v>#N/A</v>
      </c>
      <c r="AG695" s="16" t="e">
        <f t="shared" si="191"/>
        <v>#N/A</v>
      </c>
      <c r="AH695" s="175" t="e">
        <f t="shared" si="192"/>
        <v>#N/A</v>
      </c>
      <c r="AI695" s="175" t="e">
        <f t="shared" si="196"/>
        <v>#N/A</v>
      </c>
      <c r="AJ695" s="175" t="e">
        <f t="shared" si="194"/>
        <v>#N/A</v>
      </c>
      <c r="AK695" s="175" t="e">
        <f t="shared" si="193"/>
        <v>#N/A</v>
      </c>
      <c r="AL695" s="175" t="e">
        <f t="shared" si="197"/>
        <v>#N/A</v>
      </c>
      <c r="AM695" s="175" t="e">
        <f t="shared" si="195"/>
        <v>#N/A</v>
      </c>
    </row>
    <row r="696" spans="19:39" x14ac:dyDescent="0.25">
      <c r="S696" s="189" t="e">
        <f t="shared" si="180"/>
        <v>#N/A</v>
      </c>
      <c r="T696" s="185" t="e">
        <f t="shared" si="181"/>
        <v>#N/A</v>
      </c>
      <c r="U696" s="185" t="e">
        <f t="shared" si="182"/>
        <v>#N/A</v>
      </c>
      <c r="V696" s="189" t="e">
        <f t="shared" si="183"/>
        <v>#N/A</v>
      </c>
      <c r="W696" s="185" t="e">
        <f t="shared" si="184"/>
        <v>#N/A</v>
      </c>
      <c r="X696" s="16" t="e">
        <f t="shared" si="185"/>
        <v>#N/A</v>
      </c>
      <c r="Y696" s="189" t="e">
        <f t="shared" si="186"/>
        <v>#N/A</v>
      </c>
      <c r="AA696" s="59"/>
      <c r="AB696" s="189" t="e">
        <f t="shared" si="187"/>
        <v>#N/A</v>
      </c>
      <c r="AD696" s="185" t="e">
        <f t="shared" si="188"/>
        <v>#N/A</v>
      </c>
      <c r="AE696" s="16" t="e">
        <f t="shared" si="189"/>
        <v>#N/A</v>
      </c>
      <c r="AF696" s="16" t="e">
        <f t="shared" si="190"/>
        <v>#N/A</v>
      </c>
      <c r="AG696" s="16" t="e">
        <f t="shared" si="191"/>
        <v>#N/A</v>
      </c>
      <c r="AH696" s="175" t="e">
        <f t="shared" si="192"/>
        <v>#N/A</v>
      </c>
      <c r="AI696" s="175" t="e">
        <f t="shared" si="196"/>
        <v>#N/A</v>
      </c>
      <c r="AJ696" s="175" t="e">
        <f t="shared" si="194"/>
        <v>#N/A</v>
      </c>
      <c r="AK696" s="175" t="e">
        <f t="shared" si="193"/>
        <v>#N/A</v>
      </c>
      <c r="AL696" s="175" t="e">
        <f t="shared" si="197"/>
        <v>#N/A</v>
      </c>
      <c r="AM696" s="175" t="e">
        <f t="shared" si="195"/>
        <v>#N/A</v>
      </c>
    </row>
    <row r="697" spans="19:39" x14ac:dyDescent="0.25">
      <c r="S697" s="189" t="e">
        <f t="shared" si="180"/>
        <v>#N/A</v>
      </c>
      <c r="T697" s="185" t="e">
        <f t="shared" si="181"/>
        <v>#N/A</v>
      </c>
      <c r="U697" s="185" t="e">
        <f t="shared" si="182"/>
        <v>#N/A</v>
      </c>
      <c r="V697" s="189" t="e">
        <f t="shared" si="183"/>
        <v>#N/A</v>
      </c>
      <c r="W697" s="185" t="e">
        <f t="shared" si="184"/>
        <v>#N/A</v>
      </c>
      <c r="X697" s="16" t="e">
        <f t="shared" si="185"/>
        <v>#N/A</v>
      </c>
      <c r="Y697" s="189" t="e">
        <f t="shared" si="186"/>
        <v>#N/A</v>
      </c>
      <c r="AA697" s="59"/>
      <c r="AB697" s="189" t="e">
        <f t="shared" si="187"/>
        <v>#N/A</v>
      </c>
      <c r="AD697" s="185" t="e">
        <f t="shared" si="188"/>
        <v>#N/A</v>
      </c>
      <c r="AE697" s="16" t="e">
        <f t="shared" si="189"/>
        <v>#N/A</v>
      </c>
      <c r="AF697" s="16" t="e">
        <f t="shared" si="190"/>
        <v>#N/A</v>
      </c>
      <c r="AG697" s="16" t="e">
        <f t="shared" si="191"/>
        <v>#N/A</v>
      </c>
      <c r="AH697" s="175" t="e">
        <f t="shared" si="192"/>
        <v>#N/A</v>
      </c>
      <c r="AI697" s="175" t="e">
        <f t="shared" si="196"/>
        <v>#N/A</v>
      </c>
      <c r="AJ697" s="175" t="e">
        <f t="shared" si="194"/>
        <v>#N/A</v>
      </c>
      <c r="AK697" s="175" t="e">
        <f t="shared" si="193"/>
        <v>#N/A</v>
      </c>
      <c r="AL697" s="175" t="e">
        <f t="shared" si="197"/>
        <v>#N/A</v>
      </c>
      <c r="AM697" s="175" t="e">
        <f t="shared" si="195"/>
        <v>#N/A</v>
      </c>
    </row>
    <row r="698" spans="19:39" x14ac:dyDescent="0.25">
      <c r="S698" s="189" t="e">
        <f t="shared" si="180"/>
        <v>#N/A</v>
      </c>
      <c r="T698" s="185" t="e">
        <f t="shared" si="181"/>
        <v>#N/A</v>
      </c>
      <c r="U698" s="185" t="e">
        <f t="shared" si="182"/>
        <v>#N/A</v>
      </c>
      <c r="V698" s="189" t="e">
        <f t="shared" si="183"/>
        <v>#N/A</v>
      </c>
      <c r="W698" s="185" t="e">
        <f t="shared" si="184"/>
        <v>#N/A</v>
      </c>
      <c r="X698" s="16" t="e">
        <f t="shared" si="185"/>
        <v>#N/A</v>
      </c>
      <c r="Y698" s="189" t="e">
        <f t="shared" si="186"/>
        <v>#N/A</v>
      </c>
      <c r="AA698" s="59"/>
      <c r="AB698" s="189" t="e">
        <f t="shared" si="187"/>
        <v>#N/A</v>
      </c>
      <c r="AD698" s="185" t="e">
        <f t="shared" si="188"/>
        <v>#N/A</v>
      </c>
      <c r="AE698" s="16" t="e">
        <f t="shared" si="189"/>
        <v>#N/A</v>
      </c>
      <c r="AF698" s="16" t="e">
        <f t="shared" si="190"/>
        <v>#N/A</v>
      </c>
      <c r="AG698" s="16" t="e">
        <f t="shared" si="191"/>
        <v>#N/A</v>
      </c>
      <c r="AH698" s="175" t="e">
        <f t="shared" si="192"/>
        <v>#N/A</v>
      </c>
      <c r="AI698" s="175" t="e">
        <f t="shared" si="196"/>
        <v>#N/A</v>
      </c>
      <c r="AJ698" s="175" t="e">
        <f t="shared" si="194"/>
        <v>#N/A</v>
      </c>
      <c r="AK698" s="175" t="e">
        <f t="shared" si="193"/>
        <v>#N/A</v>
      </c>
      <c r="AL698" s="175" t="e">
        <f t="shared" si="197"/>
        <v>#N/A</v>
      </c>
      <c r="AM698" s="175" t="e">
        <f t="shared" si="195"/>
        <v>#N/A</v>
      </c>
    </row>
    <row r="699" spans="19:39" x14ac:dyDescent="0.25">
      <c r="S699" s="189" t="e">
        <f t="shared" si="180"/>
        <v>#N/A</v>
      </c>
      <c r="T699" s="185" t="e">
        <f t="shared" si="181"/>
        <v>#N/A</v>
      </c>
      <c r="U699" s="185" t="e">
        <f t="shared" si="182"/>
        <v>#N/A</v>
      </c>
      <c r="V699" s="189" t="e">
        <f t="shared" si="183"/>
        <v>#N/A</v>
      </c>
      <c r="W699" s="185" t="e">
        <f t="shared" si="184"/>
        <v>#N/A</v>
      </c>
      <c r="X699" s="16" t="e">
        <f t="shared" si="185"/>
        <v>#N/A</v>
      </c>
      <c r="Y699" s="189" t="e">
        <f t="shared" si="186"/>
        <v>#N/A</v>
      </c>
      <c r="AA699" s="59"/>
      <c r="AB699" s="189" t="e">
        <f t="shared" si="187"/>
        <v>#N/A</v>
      </c>
      <c r="AD699" s="185" t="e">
        <f t="shared" si="188"/>
        <v>#N/A</v>
      </c>
      <c r="AE699" s="16" t="e">
        <f t="shared" si="189"/>
        <v>#N/A</v>
      </c>
      <c r="AF699" s="16" t="e">
        <f t="shared" si="190"/>
        <v>#N/A</v>
      </c>
      <c r="AG699" s="16" t="e">
        <f t="shared" si="191"/>
        <v>#N/A</v>
      </c>
      <c r="AH699" s="175" t="e">
        <f t="shared" si="192"/>
        <v>#N/A</v>
      </c>
      <c r="AI699" s="175" t="e">
        <f t="shared" si="196"/>
        <v>#N/A</v>
      </c>
      <c r="AJ699" s="175" t="e">
        <f t="shared" si="194"/>
        <v>#N/A</v>
      </c>
      <c r="AK699" s="175" t="e">
        <f t="shared" si="193"/>
        <v>#N/A</v>
      </c>
      <c r="AL699" s="175" t="e">
        <f t="shared" si="197"/>
        <v>#N/A</v>
      </c>
      <c r="AM699" s="175" t="e">
        <f t="shared" si="195"/>
        <v>#N/A</v>
      </c>
    </row>
    <row r="700" spans="19:39" x14ac:dyDescent="0.25">
      <c r="S700" s="189" t="e">
        <f t="shared" si="180"/>
        <v>#N/A</v>
      </c>
      <c r="T700" s="185" t="e">
        <f t="shared" si="181"/>
        <v>#N/A</v>
      </c>
      <c r="U700" s="185" t="e">
        <f t="shared" si="182"/>
        <v>#N/A</v>
      </c>
      <c r="V700" s="189" t="e">
        <f t="shared" si="183"/>
        <v>#N/A</v>
      </c>
      <c r="W700" s="185" t="e">
        <f t="shared" si="184"/>
        <v>#N/A</v>
      </c>
      <c r="X700" s="16" t="e">
        <f t="shared" si="185"/>
        <v>#N/A</v>
      </c>
      <c r="Y700" s="189" t="e">
        <f t="shared" si="186"/>
        <v>#N/A</v>
      </c>
      <c r="AA700" s="59"/>
      <c r="AB700" s="189" t="e">
        <f t="shared" si="187"/>
        <v>#N/A</v>
      </c>
      <c r="AD700" s="185" t="e">
        <f t="shared" si="188"/>
        <v>#N/A</v>
      </c>
      <c r="AE700" s="16" t="e">
        <f t="shared" si="189"/>
        <v>#N/A</v>
      </c>
      <c r="AF700" s="16" t="e">
        <f t="shared" si="190"/>
        <v>#N/A</v>
      </c>
      <c r="AG700" s="16" t="e">
        <f t="shared" si="191"/>
        <v>#N/A</v>
      </c>
      <c r="AH700" s="175" t="e">
        <f t="shared" si="192"/>
        <v>#N/A</v>
      </c>
      <c r="AI700" s="175" t="e">
        <f t="shared" si="196"/>
        <v>#N/A</v>
      </c>
      <c r="AJ700" s="175" t="e">
        <f t="shared" si="194"/>
        <v>#N/A</v>
      </c>
      <c r="AK700" s="175" t="e">
        <f t="shared" si="193"/>
        <v>#N/A</v>
      </c>
      <c r="AL700" s="175" t="e">
        <f t="shared" si="197"/>
        <v>#N/A</v>
      </c>
      <c r="AM700" s="175" t="e">
        <f t="shared" si="195"/>
        <v>#N/A</v>
      </c>
    </row>
    <row r="701" spans="19:39" x14ac:dyDescent="0.25">
      <c r="S701" s="189" t="e">
        <f t="shared" si="180"/>
        <v>#N/A</v>
      </c>
      <c r="T701" s="185" t="e">
        <f t="shared" si="181"/>
        <v>#N/A</v>
      </c>
      <c r="U701" s="185" t="e">
        <f t="shared" si="182"/>
        <v>#N/A</v>
      </c>
      <c r="V701" s="189" t="e">
        <f t="shared" si="183"/>
        <v>#N/A</v>
      </c>
      <c r="W701" s="185" t="e">
        <f t="shared" si="184"/>
        <v>#N/A</v>
      </c>
      <c r="X701" s="16" t="e">
        <f t="shared" si="185"/>
        <v>#N/A</v>
      </c>
      <c r="Y701" s="189" t="e">
        <f t="shared" si="186"/>
        <v>#N/A</v>
      </c>
      <c r="AA701" s="59"/>
      <c r="AB701" s="189" t="e">
        <f t="shared" si="187"/>
        <v>#N/A</v>
      </c>
      <c r="AD701" s="185" t="e">
        <f t="shared" si="188"/>
        <v>#N/A</v>
      </c>
      <c r="AE701" s="16" t="e">
        <f t="shared" si="189"/>
        <v>#N/A</v>
      </c>
      <c r="AF701" s="16" t="e">
        <f t="shared" si="190"/>
        <v>#N/A</v>
      </c>
      <c r="AG701" s="16" t="e">
        <f t="shared" si="191"/>
        <v>#N/A</v>
      </c>
      <c r="AH701" s="175" t="e">
        <f t="shared" si="192"/>
        <v>#N/A</v>
      </c>
      <c r="AI701" s="175" t="e">
        <f t="shared" si="196"/>
        <v>#N/A</v>
      </c>
      <c r="AJ701" s="175" t="e">
        <f t="shared" si="194"/>
        <v>#N/A</v>
      </c>
      <c r="AK701" s="175" t="e">
        <f t="shared" si="193"/>
        <v>#N/A</v>
      </c>
      <c r="AL701" s="175" t="e">
        <f t="shared" si="197"/>
        <v>#N/A</v>
      </c>
      <c r="AM701" s="175" t="e">
        <f t="shared" si="195"/>
        <v>#N/A</v>
      </c>
    </row>
    <row r="702" spans="19:39" x14ac:dyDescent="0.25">
      <c r="S702" s="189" t="e">
        <f t="shared" si="180"/>
        <v>#N/A</v>
      </c>
      <c r="T702" s="185" t="e">
        <f t="shared" si="181"/>
        <v>#N/A</v>
      </c>
      <c r="U702" s="185" t="e">
        <f t="shared" si="182"/>
        <v>#N/A</v>
      </c>
      <c r="V702" s="189" t="e">
        <f t="shared" si="183"/>
        <v>#N/A</v>
      </c>
      <c r="W702" s="185" t="e">
        <f t="shared" si="184"/>
        <v>#N/A</v>
      </c>
      <c r="X702" s="16" t="e">
        <f t="shared" si="185"/>
        <v>#N/A</v>
      </c>
      <c r="Y702" s="189" t="e">
        <f t="shared" si="186"/>
        <v>#N/A</v>
      </c>
      <c r="AA702" s="59"/>
      <c r="AB702" s="189" t="e">
        <f t="shared" si="187"/>
        <v>#N/A</v>
      </c>
      <c r="AD702" s="185" t="e">
        <f t="shared" si="188"/>
        <v>#N/A</v>
      </c>
      <c r="AE702" s="16" t="e">
        <f t="shared" si="189"/>
        <v>#N/A</v>
      </c>
      <c r="AF702" s="16" t="e">
        <f t="shared" si="190"/>
        <v>#N/A</v>
      </c>
      <c r="AG702" s="16" t="e">
        <f t="shared" si="191"/>
        <v>#N/A</v>
      </c>
      <c r="AH702" s="175" t="e">
        <f t="shared" si="192"/>
        <v>#N/A</v>
      </c>
      <c r="AI702" s="175" t="e">
        <f t="shared" si="196"/>
        <v>#N/A</v>
      </c>
      <c r="AJ702" s="175" t="e">
        <f t="shared" si="194"/>
        <v>#N/A</v>
      </c>
      <c r="AK702" s="175" t="e">
        <f t="shared" si="193"/>
        <v>#N/A</v>
      </c>
      <c r="AL702" s="175" t="e">
        <f t="shared" si="197"/>
        <v>#N/A</v>
      </c>
      <c r="AM702" s="175" t="e">
        <f t="shared" si="195"/>
        <v>#N/A</v>
      </c>
    </row>
    <row r="703" spans="19:39" x14ac:dyDescent="0.25">
      <c r="S703" s="189" t="e">
        <f t="shared" si="180"/>
        <v>#N/A</v>
      </c>
      <c r="T703" s="185" t="e">
        <f t="shared" si="181"/>
        <v>#N/A</v>
      </c>
      <c r="U703" s="185" t="e">
        <f t="shared" si="182"/>
        <v>#N/A</v>
      </c>
      <c r="V703" s="189" t="e">
        <f t="shared" si="183"/>
        <v>#N/A</v>
      </c>
      <c r="W703" s="185" t="e">
        <f t="shared" si="184"/>
        <v>#N/A</v>
      </c>
      <c r="X703" s="16" t="e">
        <f t="shared" si="185"/>
        <v>#N/A</v>
      </c>
      <c r="Y703" s="189" t="e">
        <f t="shared" si="186"/>
        <v>#N/A</v>
      </c>
      <c r="AA703" s="59"/>
      <c r="AB703" s="189" t="e">
        <f t="shared" si="187"/>
        <v>#N/A</v>
      </c>
      <c r="AD703" s="185" t="e">
        <f t="shared" si="188"/>
        <v>#N/A</v>
      </c>
      <c r="AE703" s="16" t="e">
        <f t="shared" si="189"/>
        <v>#N/A</v>
      </c>
      <c r="AF703" s="16" t="e">
        <f t="shared" si="190"/>
        <v>#N/A</v>
      </c>
      <c r="AG703" s="16" t="e">
        <f t="shared" si="191"/>
        <v>#N/A</v>
      </c>
      <c r="AH703" s="175" t="e">
        <f t="shared" si="192"/>
        <v>#N/A</v>
      </c>
      <c r="AI703" s="175" t="e">
        <f t="shared" si="196"/>
        <v>#N/A</v>
      </c>
      <c r="AJ703" s="175" t="e">
        <f t="shared" si="194"/>
        <v>#N/A</v>
      </c>
      <c r="AK703" s="175" t="e">
        <f t="shared" si="193"/>
        <v>#N/A</v>
      </c>
      <c r="AL703" s="175" t="e">
        <f t="shared" si="197"/>
        <v>#N/A</v>
      </c>
      <c r="AM703" s="175" t="e">
        <f t="shared" si="195"/>
        <v>#N/A</v>
      </c>
    </row>
    <row r="704" spans="19:39" x14ac:dyDescent="0.25">
      <c r="S704" s="189" t="e">
        <f t="shared" si="180"/>
        <v>#N/A</v>
      </c>
      <c r="T704" s="185" t="e">
        <f t="shared" si="181"/>
        <v>#N/A</v>
      </c>
      <c r="U704" s="185" t="e">
        <f t="shared" si="182"/>
        <v>#N/A</v>
      </c>
      <c r="V704" s="189" t="e">
        <f t="shared" si="183"/>
        <v>#N/A</v>
      </c>
      <c r="W704" s="185" t="e">
        <f t="shared" si="184"/>
        <v>#N/A</v>
      </c>
      <c r="X704" s="16" t="e">
        <f t="shared" si="185"/>
        <v>#N/A</v>
      </c>
      <c r="Y704" s="189" t="e">
        <f t="shared" si="186"/>
        <v>#N/A</v>
      </c>
      <c r="AA704" s="59"/>
      <c r="AB704" s="189" t="e">
        <f t="shared" si="187"/>
        <v>#N/A</v>
      </c>
      <c r="AD704" s="185" t="e">
        <f t="shared" si="188"/>
        <v>#N/A</v>
      </c>
      <c r="AE704" s="16" t="e">
        <f t="shared" si="189"/>
        <v>#N/A</v>
      </c>
      <c r="AF704" s="16" t="e">
        <f t="shared" si="190"/>
        <v>#N/A</v>
      </c>
      <c r="AG704" s="16" t="e">
        <f t="shared" si="191"/>
        <v>#N/A</v>
      </c>
      <c r="AH704" s="175" t="e">
        <f t="shared" si="192"/>
        <v>#N/A</v>
      </c>
      <c r="AI704" s="175" t="e">
        <f t="shared" si="196"/>
        <v>#N/A</v>
      </c>
      <c r="AJ704" s="175" t="e">
        <f t="shared" si="194"/>
        <v>#N/A</v>
      </c>
      <c r="AK704" s="175" t="e">
        <f t="shared" si="193"/>
        <v>#N/A</v>
      </c>
      <c r="AL704" s="175" t="e">
        <f t="shared" si="197"/>
        <v>#N/A</v>
      </c>
      <c r="AM704" s="175" t="e">
        <f t="shared" si="195"/>
        <v>#N/A</v>
      </c>
    </row>
    <row r="705" spans="19:39" x14ac:dyDescent="0.25">
      <c r="S705" s="189" t="e">
        <f t="shared" si="180"/>
        <v>#N/A</v>
      </c>
      <c r="T705" s="185" t="e">
        <f t="shared" si="181"/>
        <v>#N/A</v>
      </c>
      <c r="U705" s="185" t="e">
        <f t="shared" si="182"/>
        <v>#N/A</v>
      </c>
      <c r="V705" s="189" t="e">
        <f t="shared" si="183"/>
        <v>#N/A</v>
      </c>
      <c r="W705" s="185" t="e">
        <f t="shared" si="184"/>
        <v>#N/A</v>
      </c>
      <c r="X705" s="16" t="e">
        <f t="shared" si="185"/>
        <v>#N/A</v>
      </c>
      <c r="Y705" s="189" t="e">
        <f t="shared" si="186"/>
        <v>#N/A</v>
      </c>
      <c r="AA705" s="59"/>
      <c r="AB705" s="189" t="e">
        <f t="shared" si="187"/>
        <v>#N/A</v>
      </c>
      <c r="AD705" s="185" t="e">
        <f t="shared" si="188"/>
        <v>#N/A</v>
      </c>
      <c r="AE705" s="16" t="e">
        <f t="shared" si="189"/>
        <v>#N/A</v>
      </c>
      <c r="AF705" s="16" t="e">
        <f t="shared" si="190"/>
        <v>#N/A</v>
      </c>
      <c r="AG705" s="16" t="e">
        <f t="shared" si="191"/>
        <v>#N/A</v>
      </c>
      <c r="AH705" s="175" t="e">
        <f t="shared" si="192"/>
        <v>#N/A</v>
      </c>
      <c r="AI705" s="175" t="e">
        <f t="shared" si="196"/>
        <v>#N/A</v>
      </c>
      <c r="AJ705" s="175" t="e">
        <f t="shared" si="194"/>
        <v>#N/A</v>
      </c>
      <c r="AK705" s="175" t="e">
        <f t="shared" si="193"/>
        <v>#N/A</v>
      </c>
      <c r="AL705" s="175" t="e">
        <f t="shared" si="197"/>
        <v>#N/A</v>
      </c>
      <c r="AM705" s="175" t="e">
        <f t="shared" si="195"/>
        <v>#N/A</v>
      </c>
    </row>
    <row r="706" spans="19:39" x14ac:dyDescent="0.25">
      <c r="S706" s="189" t="e">
        <f t="shared" ref="S706:S769" si="198">IF(ISNUMBER(Sensor_Glucose),IF(P_Language=1, 1*Sensor_Glucose/18,1*Sensor_Glucose),NA())</f>
        <v>#N/A</v>
      </c>
      <c r="T706" s="185" t="e">
        <f t="shared" ref="T706:T769" si="199">IF(ISBLANK(Sensor_Time),NA(),1*Sensor_Time)</f>
        <v>#N/A</v>
      </c>
      <c r="U706" s="185" t="e">
        <f t="shared" ref="U706:U769" si="200">IF(ISBLANK(Meter_Time),NA(),1*Meter_Time)</f>
        <v>#N/A</v>
      </c>
      <c r="V706" s="189" t="e">
        <f t="shared" ref="V706:V769" si="201">IF(ISBLANK(Meter_Glucose),NA(),IF(P_Language=1, 1*Meter_Glucose/18,1*Meter_Glucose))</f>
        <v>#N/A</v>
      </c>
      <c r="W706" s="185" t="e">
        <f t="shared" ref="W706:W769" si="202">IF(ISBLANK(Time_accepted),NA(),1*Time_accepted)</f>
        <v>#N/A</v>
      </c>
      <c r="X706" s="16" t="e">
        <f t="shared" ref="X706:X769" si="203">IF(ISNUMBER(Glc_Bolus_To_Use),1,NA())</f>
        <v>#N/A</v>
      </c>
      <c r="Y706" s="189" t="e">
        <f t="shared" ref="Y706:Y769" si="204">IF(Calibrate,1,NA())</f>
        <v>#N/A</v>
      </c>
      <c r="AA706" s="59"/>
      <c r="AB706" s="189" t="e">
        <f t="shared" ref="AB706:AB769" si="205">IF(ISBLANK(Chart_Aceta_Dose_Time),NA(),10)</f>
        <v>#N/A</v>
      </c>
      <c r="AD706" s="185" t="e">
        <f t="shared" ref="AD706:AD769" si="206">IF(ISBLANK(Time_accepted),NA(),1*Time_accepted)</f>
        <v>#N/A</v>
      </c>
      <c r="AE706" s="16" t="e">
        <f t="shared" ref="AE706:AE769" si="207">IF(ISNUMBER(P_con),(1*P_con/1000),NA())</f>
        <v>#N/A</v>
      </c>
      <c r="AF706" s="16" t="e">
        <f t="shared" ref="AF706:AF769" si="208">IF(ISNUMBER(I_con),1*I_con/1000,NA())</f>
        <v>#N/A</v>
      </c>
      <c r="AG706" s="16" t="e">
        <f t="shared" ref="AG706:AG769" si="209">IF(ISNUMBER(D_con),1*D_con/1000,NA())</f>
        <v>#N/A</v>
      </c>
      <c r="AH706" s="175" t="e">
        <f t="shared" ref="AH706:AH769" si="210">IF(ISNUMBER(PID_Rate),1*PID_Rate,NA())</f>
        <v>#N/A</v>
      </c>
      <c r="AI706" s="175" t="e">
        <f t="shared" si="196"/>
        <v>#N/A</v>
      </c>
      <c r="AJ706" s="175" t="e">
        <f t="shared" si="194"/>
        <v>#N/A</v>
      </c>
      <c r="AK706" s="175" t="e">
        <f t="shared" ref="AK706:AK769" si="211">IF(ISNUMBER(Ins_U_kg_hr_Rate),Ins_U_kg_hr_Rate*1,NA())</f>
        <v>#N/A</v>
      </c>
      <c r="AL706" s="175" t="e">
        <f t="shared" si="197"/>
        <v>#N/A</v>
      </c>
      <c r="AM706" s="175" t="e">
        <f t="shared" si="195"/>
        <v>#N/A</v>
      </c>
    </row>
    <row r="707" spans="19:39" x14ac:dyDescent="0.25">
      <c r="S707" s="189" t="e">
        <f t="shared" si="198"/>
        <v>#N/A</v>
      </c>
      <c r="T707" s="185" t="e">
        <f t="shared" si="199"/>
        <v>#N/A</v>
      </c>
      <c r="U707" s="185" t="e">
        <f t="shared" si="200"/>
        <v>#N/A</v>
      </c>
      <c r="V707" s="189" t="e">
        <f t="shared" si="201"/>
        <v>#N/A</v>
      </c>
      <c r="W707" s="185" t="e">
        <f t="shared" si="202"/>
        <v>#N/A</v>
      </c>
      <c r="X707" s="16" t="e">
        <f t="shared" si="203"/>
        <v>#N/A</v>
      </c>
      <c r="Y707" s="189" t="e">
        <f t="shared" si="204"/>
        <v>#N/A</v>
      </c>
      <c r="AA707" s="59"/>
      <c r="AB707" s="189" t="e">
        <f t="shared" si="205"/>
        <v>#N/A</v>
      </c>
      <c r="AD707" s="185" t="e">
        <f t="shared" si="206"/>
        <v>#N/A</v>
      </c>
      <c r="AE707" s="16" t="e">
        <f t="shared" si="207"/>
        <v>#N/A</v>
      </c>
      <c r="AF707" s="16" t="e">
        <f t="shared" si="208"/>
        <v>#N/A</v>
      </c>
      <c r="AG707" s="16" t="e">
        <f t="shared" si="209"/>
        <v>#N/A</v>
      </c>
      <c r="AH707" s="175" t="e">
        <f t="shared" si="210"/>
        <v>#N/A</v>
      </c>
      <c r="AI707" s="175" t="e">
        <f t="shared" si="196"/>
        <v>#N/A</v>
      </c>
      <c r="AJ707" s="175" t="e">
        <f t="shared" ref="AJ707:AJ770" si="212">AD708-AD707</f>
        <v>#N/A</v>
      </c>
      <c r="AK707" s="175" t="e">
        <f t="shared" si="211"/>
        <v>#N/A</v>
      </c>
      <c r="AL707" s="175" t="e">
        <f t="shared" si="197"/>
        <v>#N/A</v>
      </c>
      <c r="AM707" s="175" t="e">
        <f t="shared" ref="AM707:AM770" si="213">AD708-AD707</f>
        <v>#N/A</v>
      </c>
    </row>
    <row r="708" spans="19:39" x14ac:dyDescent="0.25">
      <c r="S708" s="189" t="e">
        <f t="shared" si="198"/>
        <v>#N/A</v>
      </c>
      <c r="T708" s="185" t="e">
        <f t="shared" si="199"/>
        <v>#N/A</v>
      </c>
      <c r="U708" s="185" t="e">
        <f t="shared" si="200"/>
        <v>#N/A</v>
      </c>
      <c r="V708" s="189" t="e">
        <f t="shared" si="201"/>
        <v>#N/A</v>
      </c>
      <c r="W708" s="185" t="e">
        <f t="shared" si="202"/>
        <v>#N/A</v>
      </c>
      <c r="X708" s="16" t="e">
        <f t="shared" si="203"/>
        <v>#N/A</v>
      </c>
      <c r="Y708" s="189" t="e">
        <f t="shared" si="204"/>
        <v>#N/A</v>
      </c>
      <c r="AA708" s="59"/>
      <c r="AB708" s="189" t="e">
        <f t="shared" si="205"/>
        <v>#N/A</v>
      </c>
      <c r="AD708" s="185" t="e">
        <f t="shared" si="206"/>
        <v>#N/A</v>
      </c>
      <c r="AE708" s="16" t="e">
        <f t="shared" si="207"/>
        <v>#N/A</v>
      </c>
      <c r="AF708" s="16" t="e">
        <f t="shared" si="208"/>
        <v>#N/A</v>
      </c>
      <c r="AG708" s="16" t="e">
        <f t="shared" si="209"/>
        <v>#N/A</v>
      </c>
      <c r="AH708" s="175" t="e">
        <f t="shared" si="210"/>
        <v>#N/A</v>
      </c>
      <c r="AI708" s="175" t="e">
        <f t="shared" ref="AI708:AI771" si="214">AH708-AH707</f>
        <v>#N/A</v>
      </c>
      <c r="AJ708" s="175" t="e">
        <f t="shared" si="212"/>
        <v>#N/A</v>
      </c>
      <c r="AK708" s="175" t="e">
        <f t="shared" si="211"/>
        <v>#N/A</v>
      </c>
      <c r="AL708" s="175" t="e">
        <f t="shared" ref="AL708:AL771" si="215">AK708-AK707</f>
        <v>#N/A</v>
      </c>
      <c r="AM708" s="175" t="e">
        <f t="shared" si="213"/>
        <v>#N/A</v>
      </c>
    </row>
    <row r="709" spans="19:39" x14ac:dyDescent="0.25">
      <c r="S709" s="189" t="e">
        <f t="shared" si="198"/>
        <v>#N/A</v>
      </c>
      <c r="T709" s="185" t="e">
        <f t="shared" si="199"/>
        <v>#N/A</v>
      </c>
      <c r="U709" s="185" t="e">
        <f t="shared" si="200"/>
        <v>#N/A</v>
      </c>
      <c r="V709" s="189" t="e">
        <f t="shared" si="201"/>
        <v>#N/A</v>
      </c>
      <c r="W709" s="185" t="e">
        <f t="shared" si="202"/>
        <v>#N/A</v>
      </c>
      <c r="X709" s="16" t="e">
        <f t="shared" si="203"/>
        <v>#N/A</v>
      </c>
      <c r="Y709" s="189" t="e">
        <f t="shared" si="204"/>
        <v>#N/A</v>
      </c>
      <c r="AA709" s="59"/>
      <c r="AB709" s="189" t="e">
        <f t="shared" si="205"/>
        <v>#N/A</v>
      </c>
      <c r="AD709" s="185" t="e">
        <f t="shared" si="206"/>
        <v>#N/A</v>
      </c>
      <c r="AE709" s="16" t="e">
        <f t="shared" si="207"/>
        <v>#N/A</v>
      </c>
      <c r="AF709" s="16" t="e">
        <f t="shared" si="208"/>
        <v>#N/A</v>
      </c>
      <c r="AG709" s="16" t="e">
        <f t="shared" si="209"/>
        <v>#N/A</v>
      </c>
      <c r="AH709" s="175" t="e">
        <f t="shared" si="210"/>
        <v>#N/A</v>
      </c>
      <c r="AI709" s="175" t="e">
        <f t="shared" si="214"/>
        <v>#N/A</v>
      </c>
      <c r="AJ709" s="175" t="e">
        <f t="shared" si="212"/>
        <v>#N/A</v>
      </c>
      <c r="AK709" s="175" t="e">
        <f t="shared" si="211"/>
        <v>#N/A</v>
      </c>
      <c r="AL709" s="175" t="e">
        <f t="shared" si="215"/>
        <v>#N/A</v>
      </c>
      <c r="AM709" s="175" t="e">
        <f t="shared" si="213"/>
        <v>#N/A</v>
      </c>
    </row>
    <row r="710" spans="19:39" x14ac:dyDescent="0.25">
      <c r="S710" s="189" t="e">
        <f t="shared" si="198"/>
        <v>#N/A</v>
      </c>
      <c r="T710" s="185" t="e">
        <f t="shared" si="199"/>
        <v>#N/A</v>
      </c>
      <c r="U710" s="185" t="e">
        <f t="shared" si="200"/>
        <v>#N/A</v>
      </c>
      <c r="V710" s="189" t="e">
        <f t="shared" si="201"/>
        <v>#N/A</v>
      </c>
      <c r="W710" s="185" t="e">
        <f t="shared" si="202"/>
        <v>#N/A</v>
      </c>
      <c r="X710" s="16" t="e">
        <f t="shared" si="203"/>
        <v>#N/A</v>
      </c>
      <c r="Y710" s="189" t="e">
        <f t="shared" si="204"/>
        <v>#N/A</v>
      </c>
      <c r="AA710" s="59"/>
      <c r="AB710" s="189" t="e">
        <f t="shared" si="205"/>
        <v>#N/A</v>
      </c>
      <c r="AD710" s="185" t="e">
        <f t="shared" si="206"/>
        <v>#N/A</v>
      </c>
      <c r="AE710" s="16" t="e">
        <f t="shared" si="207"/>
        <v>#N/A</v>
      </c>
      <c r="AF710" s="16" t="e">
        <f t="shared" si="208"/>
        <v>#N/A</v>
      </c>
      <c r="AG710" s="16" t="e">
        <f t="shared" si="209"/>
        <v>#N/A</v>
      </c>
      <c r="AH710" s="175" t="e">
        <f t="shared" si="210"/>
        <v>#N/A</v>
      </c>
      <c r="AI710" s="175" t="e">
        <f t="shared" si="214"/>
        <v>#N/A</v>
      </c>
      <c r="AJ710" s="175" t="e">
        <f t="shared" si="212"/>
        <v>#N/A</v>
      </c>
      <c r="AK710" s="175" t="e">
        <f t="shared" si="211"/>
        <v>#N/A</v>
      </c>
      <c r="AL710" s="175" t="e">
        <f t="shared" si="215"/>
        <v>#N/A</v>
      </c>
      <c r="AM710" s="175" t="e">
        <f t="shared" si="213"/>
        <v>#N/A</v>
      </c>
    </row>
    <row r="711" spans="19:39" x14ac:dyDescent="0.25">
      <c r="S711" s="189" t="e">
        <f t="shared" si="198"/>
        <v>#N/A</v>
      </c>
      <c r="T711" s="185" t="e">
        <f t="shared" si="199"/>
        <v>#N/A</v>
      </c>
      <c r="U711" s="185" t="e">
        <f t="shared" si="200"/>
        <v>#N/A</v>
      </c>
      <c r="V711" s="189" t="e">
        <f t="shared" si="201"/>
        <v>#N/A</v>
      </c>
      <c r="W711" s="185" t="e">
        <f t="shared" si="202"/>
        <v>#N/A</v>
      </c>
      <c r="X711" s="16" t="e">
        <f t="shared" si="203"/>
        <v>#N/A</v>
      </c>
      <c r="Y711" s="189" t="e">
        <f t="shared" si="204"/>
        <v>#N/A</v>
      </c>
      <c r="AA711" s="59"/>
      <c r="AB711" s="189" t="e">
        <f t="shared" si="205"/>
        <v>#N/A</v>
      </c>
      <c r="AD711" s="185" t="e">
        <f t="shared" si="206"/>
        <v>#N/A</v>
      </c>
      <c r="AE711" s="16" t="e">
        <f t="shared" si="207"/>
        <v>#N/A</v>
      </c>
      <c r="AF711" s="16" t="e">
        <f t="shared" si="208"/>
        <v>#N/A</v>
      </c>
      <c r="AG711" s="16" t="e">
        <f t="shared" si="209"/>
        <v>#N/A</v>
      </c>
      <c r="AH711" s="175" t="e">
        <f t="shared" si="210"/>
        <v>#N/A</v>
      </c>
      <c r="AI711" s="175" t="e">
        <f t="shared" si="214"/>
        <v>#N/A</v>
      </c>
      <c r="AJ711" s="175" t="e">
        <f t="shared" si="212"/>
        <v>#N/A</v>
      </c>
      <c r="AK711" s="175" t="e">
        <f t="shared" si="211"/>
        <v>#N/A</v>
      </c>
      <c r="AL711" s="175" t="e">
        <f t="shared" si="215"/>
        <v>#N/A</v>
      </c>
      <c r="AM711" s="175" t="e">
        <f t="shared" si="213"/>
        <v>#N/A</v>
      </c>
    </row>
    <row r="712" spans="19:39" x14ac:dyDescent="0.25">
      <c r="S712" s="189" t="e">
        <f t="shared" si="198"/>
        <v>#N/A</v>
      </c>
      <c r="T712" s="185" t="e">
        <f t="shared" si="199"/>
        <v>#N/A</v>
      </c>
      <c r="U712" s="185" t="e">
        <f t="shared" si="200"/>
        <v>#N/A</v>
      </c>
      <c r="V712" s="189" t="e">
        <f t="shared" si="201"/>
        <v>#N/A</v>
      </c>
      <c r="W712" s="185" t="e">
        <f t="shared" si="202"/>
        <v>#N/A</v>
      </c>
      <c r="X712" s="16" t="e">
        <f t="shared" si="203"/>
        <v>#N/A</v>
      </c>
      <c r="Y712" s="189" t="e">
        <f t="shared" si="204"/>
        <v>#N/A</v>
      </c>
      <c r="AA712" s="59"/>
      <c r="AB712" s="189" t="e">
        <f t="shared" si="205"/>
        <v>#N/A</v>
      </c>
      <c r="AD712" s="185" t="e">
        <f t="shared" si="206"/>
        <v>#N/A</v>
      </c>
      <c r="AE712" s="16" t="e">
        <f t="shared" si="207"/>
        <v>#N/A</v>
      </c>
      <c r="AF712" s="16" t="e">
        <f t="shared" si="208"/>
        <v>#N/A</v>
      </c>
      <c r="AG712" s="16" t="e">
        <f t="shared" si="209"/>
        <v>#N/A</v>
      </c>
      <c r="AH712" s="175" t="e">
        <f t="shared" si="210"/>
        <v>#N/A</v>
      </c>
      <c r="AI712" s="175" t="e">
        <f t="shared" si="214"/>
        <v>#N/A</v>
      </c>
      <c r="AJ712" s="175" t="e">
        <f t="shared" si="212"/>
        <v>#N/A</v>
      </c>
      <c r="AK712" s="175" t="e">
        <f t="shared" si="211"/>
        <v>#N/A</v>
      </c>
      <c r="AL712" s="175" t="e">
        <f t="shared" si="215"/>
        <v>#N/A</v>
      </c>
      <c r="AM712" s="175" t="e">
        <f t="shared" si="213"/>
        <v>#N/A</v>
      </c>
    </row>
    <row r="713" spans="19:39" x14ac:dyDescent="0.25">
      <c r="S713" s="189" t="e">
        <f t="shared" si="198"/>
        <v>#N/A</v>
      </c>
      <c r="T713" s="185" t="e">
        <f t="shared" si="199"/>
        <v>#N/A</v>
      </c>
      <c r="U713" s="185" t="e">
        <f t="shared" si="200"/>
        <v>#N/A</v>
      </c>
      <c r="V713" s="189" t="e">
        <f t="shared" si="201"/>
        <v>#N/A</v>
      </c>
      <c r="W713" s="185" t="e">
        <f t="shared" si="202"/>
        <v>#N/A</v>
      </c>
      <c r="X713" s="16" t="e">
        <f t="shared" si="203"/>
        <v>#N/A</v>
      </c>
      <c r="Y713" s="189" t="e">
        <f t="shared" si="204"/>
        <v>#N/A</v>
      </c>
      <c r="AA713" s="59"/>
      <c r="AB713" s="189" t="e">
        <f t="shared" si="205"/>
        <v>#N/A</v>
      </c>
      <c r="AD713" s="185" t="e">
        <f t="shared" si="206"/>
        <v>#N/A</v>
      </c>
      <c r="AE713" s="16" t="e">
        <f t="shared" si="207"/>
        <v>#N/A</v>
      </c>
      <c r="AF713" s="16" t="e">
        <f t="shared" si="208"/>
        <v>#N/A</v>
      </c>
      <c r="AG713" s="16" t="e">
        <f t="shared" si="209"/>
        <v>#N/A</v>
      </c>
      <c r="AH713" s="175" t="e">
        <f t="shared" si="210"/>
        <v>#N/A</v>
      </c>
      <c r="AI713" s="175" t="e">
        <f t="shared" si="214"/>
        <v>#N/A</v>
      </c>
      <c r="AJ713" s="175" t="e">
        <f t="shared" si="212"/>
        <v>#N/A</v>
      </c>
      <c r="AK713" s="175" t="e">
        <f t="shared" si="211"/>
        <v>#N/A</v>
      </c>
      <c r="AL713" s="175" t="e">
        <f t="shared" si="215"/>
        <v>#N/A</v>
      </c>
      <c r="AM713" s="175" t="e">
        <f t="shared" si="213"/>
        <v>#N/A</v>
      </c>
    </row>
    <row r="714" spans="19:39" x14ac:dyDescent="0.25">
      <c r="S714" s="189" t="e">
        <f t="shared" si="198"/>
        <v>#N/A</v>
      </c>
      <c r="T714" s="185" t="e">
        <f t="shared" si="199"/>
        <v>#N/A</v>
      </c>
      <c r="U714" s="185" t="e">
        <f t="shared" si="200"/>
        <v>#N/A</v>
      </c>
      <c r="V714" s="189" t="e">
        <f t="shared" si="201"/>
        <v>#N/A</v>
      </c>
      <c r="W714" s="185" t="e">
        <f t="shared" si="202"/>
        <v>#N/A</v>
      </c>
      <c r="X714" s="16" t="e">
        <f t="shared" si="203"/>
        <v>#N/A</v>
      </c>
      <c r="Y714" s="189" t="e">
        <f t="shared" si="204"/>
        <v>#N/A</v>
      </c>
      <c r="AA714" s="59"/>
      <c r="AB714" s="189" t="e">
        <f t="shared" si="205"/>
        <v>#N/A</v>
      </c>
      <c r="AD714" s="185" t="e">
        <f t="shared" si="206"/>
        <v>#N/A</v>
      </c>
      <c r="AE714" s="16" t="e">
        <f t="shared" si="207"/>
        <v>#N/A</v>
      </c>
      <c r="AF714" s="16" t="e">
        <f t="shared" si="208"/>
        <v>#N/A</v>
      </c>
      <c r="AG714" s="16" t="e">
        <f t="shared" si="209"/>
        <v>#N/A</v>
      </c>
      <c r="AH714" s="175" t="e">
        <f t="shared" si="210"/>
        <v>#N/A</v>
      </c>
      <c r="AI714" s="175" t="e">
        <f t="shared" si="214"/>
        <v>#N/A</v>
      </c>
      <c r="AJ714" s="175" t="e">
        <f t="shared" si="212"/>
        <v>#N/A</v>
      </c>
      <c r="AK714" s="175" t="e">
        <f t="shared" si="211"/>
        <v>#N/A</v>
      </c>
      <c r="AL714" s="175" t="e">
        <f t="shared" si="215"/>
        <v>#N/A</v>
      </c>
      <c r="AM714" s="175" t="e">
        <f t="shared" si="213"/>
        <v>#N/A</v>
      </c>
    </row>
    <row r="715" spans="19:39" x14ac:dyDescent="0.25">
      <c r="S715" s="189" t="e">
        <f t="shared" si="198"/>
        <v>#N/A</v>
      </c>
      <c r="T715" s="185" t="e">
        <f t="shared" si="199"/>
        <v>#N/A</v>
      </c>
      <c r="U715" s="185" t="e">
        <f t="shared" si="200"/>
        <v>#N/A</v>
      </c>
      <c r="V715" s="189" t="e">
        <f t="shared" si="201"/>
        <v>#N/A</v>
      </c>
      <c r="W715" s="185" t="e">
        <f t="shared" si="202"/>
        <v>#N/A</v>
      </c>
      <c r="X715" s="16" t="e">
        <f t="shared" si="203"/>
        <v>#N/A</v>
      </c>
      <c r="Y715" s="189" t="e">
        <f t="shared" si="204"/>
        <v>#N/A</v>
      </c>
      <c r="AA715" s="59"/>
      <c r="AB715" s="189" t="e">
        <f t="shared" si="205"/>
        <v>#N/A</v>
      </c>
      <c r="AD715" s="185" t="e">
        <f t="shared" si="206"/>
        <v>#N/A</v>
      </c>
      <c r="AE715" s="16" t="e">
        <f t="shared" si="207"/>
        <v>#N/A</v>
      </c>
      <c r="AF715" s="16" t="e">
        <f t="shared" si="208"/>
        <v>#N/A</v>
      </c>
      <c r="AG715" s="16" t="e">
        <f t="shared" si="209"/>
        <v>#N/A</v>
      </c>
      <c r="AH715" s="175" t="e">
        <f t="shared" si="210"/>
        <v>#N/A</v>
      </c>
      <c r="AI715" s="175" t="e">
        <f t="shared" si="214"/>
        <v>#N/A</v>
      </c>
      <c r="AJ715" s="175" t="e">
        <f t="shared" si="212"/>
        <v>#N/A</v>
      </c>
      <c r="AK715" s="175" t="e">
        <f t="shared" si="211"/>
        <v>#N/A</v>
      </c>
      <c r="AL715" s="175" t="e">
        <f t="shared" si="215"/>
        <v>#N/A</v>
      </c>
      <c r="AM715" s="175" t="e">
        <f t="shared" si="213"/>
        <v>#N/A</v>
      </c>
    </row>
    <row r="716" spans="19:39" x14ac:dyDescent="0.25">
      <c r="S716" s="189" t="e">
        <f t="shared" si="198"/>
        <v>#N/A</v>
      </c>
      <c r="T716" s="185" t="e">
        <f t="shared" si="199"/>
        <v>#N/A</v>
      </c>
      <c r="U716" s="185" t="e">
        <f t="shared" si="200"/>
        <v>#N/A</v>
      </c>
      <c r="V716" s="189" t="e">
        <f t="shared" si="201"/>
        <v>#N/A</v>
      </c>
      <c r="W716" s="185" t="e">
        <f t="shared" si="202"/>
        <v>#N/A</v>
      </c>
      <c r="X716" s="16" t="e">
        <f t="shared" si="203"/>
        <v>#N/A</v>
      </c>
      <c r="Y716" s="189" t="e">
        <f t="shared" si="204"/>
        <v>#N/A</v>
      </c>
      <c r="AA716" s="59"/>
      <c r="AB716" s="189" t="e">
        <f t="shared" si="205"/>
        <v>#N/A</v>
      </c>
      <c r="AD716" s="185" t="e">
        <f t="shared" si="206"/>
        <v>#N/A</v>
      </c>
      <c r="AE716" s="16" t="e">
        <f t="shared" si="207"/>
        <v>#N/A</v>
      </c>
      <c r="AF716" s="16" t="e">
        <f t="shared" si="208"/>
        <v>#N/A</v>
      </c>
      <c r="AG716" s="16" t="e">
        <f t="shared" si="209"/>
        <v>#N/A</v>
      </c>
      <c r="AH716" s="175" t="e">
        <f t="shared" si="210"/>
        <v>#N/A</v>
      </c>
      <c r="AI716" s="175" t="e">
        <f t="shared" si="214"/>
        <v>#N/A</v>
      </c>
      <c r="AJ716" s="175" t="e">
        <f t="shared" si="212"/>
        <v>#N/A</v>
      </c>
      <c r="AK716" s="175" t="e">
        <f t="shared" si="211"/>
        <v>#N/A</v>
      </c>
      <c r="AL716" s="175" t="e">
        <f t="shared" si="215"/>
        <v>#N/A</v>
      </c>
      <c r="AM716" s="175" t="e">
        <f t="shared" si="213"/>
        <v>#N/A</v>
      </c>
    </row>
    <row r="717" spans="19:39" x14ac:dyDescent="0.25">
      <c r="S717" s="189" t="e">
        <f t="shared" si="198"/>
        <v>#N/A</v>
      </c>
      <c r="T717" s="185" t="e">
        <f t="shared" si="199"/>
        <v>#N/A</v>
      </c>
      <c r="U717" s="185" t="e">
        <f t="shared" si="200"/>
        <v>#N/A</v>
      </c>
      <c r="V717" s="189" t="e">
        <f t="shared" si="201"/>
        <v>#N/A</v>
      </c>
      <c r="W717" s="185" t="e">
        <f t="shared" si="202"/>
        <v>#N/A</v>
      </c>
      <c r="X717" s="16" t="e">
        <f t="shared" si="203"/>
        <v>#N/A</v>
      </c>
      <c r="Y717" s="189" t="e">
        <f t="shared" si="204"/>
        <v>#N/A</v>
      </c>
      <c r="AA717" s="59"/>
      <c r="AB717" s="189" t="e">
        <f t="shared" si="205"/>
        <v>#N/A</v>
      </c>
      <c r="AD717" s="185" t="e">
        <f t="shared" si="206"/>
        <v>#N/A</v>
      </c>
      <c r="AE717" s="16" t="e">
        <f t="shared" si="207"/>
        <v>#N/A</v>
      </c>
      <c r="AF717" s="16" t="e">
        <f t="shared" si="208"/>
        <v>#N/A</v>
      </c>
      <c r="AG717" s="16" t="e">
        <f t="shared" si="209"/>
        <v>#N/A</v>
      </c>
      <c r="AH717" s="175" t="e">
        <f t="shared" si="210"/>
        <v>#N/A</v>
      </c>
      <c r="AI717" s="175" t="e">
        <f t="shared" si="214"/>
        <v>#N/A</v>
      </c>
      <c r="AJ717" s="175" t="e">
        <f t="shared" si="212"/>
        <v>#N/A</v>
      </c>
      <c r="AK717" s="175" t="e">
        <f t="shared" si="211"/>
        <v>#N/A</v>
      </c>
      <c r="AL717" s="175" t="e">
        <f t="shared" si="215"/>
        <v>#N/A</v>
      </c>
      <c r="AM717" s="175" t="e">
        <f t="shared" si="213"/>
        <v>#N/A</v>
      </c>
    </row>
    <row r="718" spans="19:39" x14ac:dyDescent="0.25">
      <c r="S718" s="189" t="e">
        <f t="shared" si="198"/>
        <v>#N/A</v>
      </c>
      <c r="T718" s="185" t="e">
        <f t="shared" si="199"/>
        <v>#N/A</v>
      </c>
      <c r="U718" s="185" t="e">
        <f t="shared" si="200"/>
        <v>#N/A</v>
      </c>
      <c r="V718" s="189" t="e">
        <f t="shared" si="201"/>
        <v>#N/A</v>
      </c>
      <c r="W718" s="185" t="e">
        <f t="shared" si="202"/>
        <v>#N/A</v>
      </c>
      <c r="X718" s="16" t="e">
        <f t="shared" si="203"/>
        <v>#N/A</v>
      </c>
      <c r="Y718" s="189" t="e">
        <f t="shared" si="204"/>
        <v>#N/A</v>
      </c>
      <c r="AA718" s="59"/>
      <c r="AB718" s="189" t="e">
        <f t="shared" si="205"/>
        <v>#N/A</v>
      </c>
      <c r="AD718" s="185" t="e">
        <f t="shared" si="206"/>
        <v>#N/A</v>
      </c>
      <c r="AE718" s="16" t="e">
        <f t="shared" si="207"/>
        <v>#N/A</v>
      </c>
      <c r="AF718" s="16" t="e">
        <f t="shared" si="208"/>
        <v>#N/A</v>
      </c>
      <c r="AG718" s="16" t="e">
        <f t="shared" si="209"/>
        <v>#N/A</v>
      </c>
      <c r="AH718" s="175" t="e">
        <f t="shared" si="210"/>
        <v>#N/A</v>
      </c>
      <c r="AI718" s="175" t="e">
        <f t="shared" si="214"/>
        <v>#N/A</v>
      </c>
      <c r="AJ718" s="175" t="e">
        <f t="shared" si="212"/>
        <v>#N/A</v>
      </c>
      <c r="AK718" s="175" t="e">
        <f t="shared" si="211"/>
        <v>#N/A</v>
      </c>
      <c r="AL718" s="175" t="e">
        <f t="shared" si="215"/>
        <v>#N/A</v>
      </c>
      <c r="AM718" s="175" t="e">
        <f t="shared" si="213"/>
        <v>#N/A</v>
      </c>
    </row>
    <row r="719" spans="19:39" x14ac:dyDescent="0.25">
      <c r="S719" s="189" t="e">
        <f t="shared" si="198"/>
        <v>#N/A</v>
      </c>
      <c r="T719" s="185" t="e">
        <f t="shared" si="199"/>
        <v>#N/A</v>
      </c>
      <c r="U719" s="185" t="e">
        <f t="shared" si="200"/>
        <v>#N/A</v>
      </c>
      <c r="V719" s="189" t="e">
        <f t="shared" si="201"/>
        <v>#N/A</v>
      </c>
      <c r="W719" s="185" t="e">
        <f t="shared" si="202"/>
        <v>#N/A</v>
      </c>
      <c r="X719" s="16" t="e">
        <f t="shared" si="203"/>
        <v>#N/A</v>
      </c>
      <c r="Y719" s="189" t="e">
        <f t="shared" si="204"/>
        <v>#N/A</v>
      </c>
      <c r="AA719" s="59"/>
      <c r="AB719" s="189" t="e">
        <f t="shared" si="205"/>
        <v>#N/A</v>
      </c>
      <c r="AD719" s="185" t="e">
        <f t="shared" si="206"/>
        <v>#N/A</v>
      </c>
      <c r="AE719" s="16" t="e">
        <f t="shared" si="207"/>
        <v>#N/A</v>
      </c>
      <c r="AF719" s="16" t="e">
        <f t="shared" si="208"/>
        <v>#N/A</v>
      </c>
      <c r="AG719" s="16" t="e">
        <f t="shared" si="209"/>
        <v>#N/A</v>
      </c>
      <c r="AH719" s="175" t="e">
        <f t="shared" si="210"/>
        <v>#N/A</v>
      </c>
      <c r="AI719" s="175" t="e">
        <f t="shared" si="214"/>
        <v>#N/A</v>
      </c>
      <c r="AJ719" s="175" t="e">
        <f t="shared" si="212"/>
        <v>#N/A</v>
      </c>
      <c r="AK719" s="175" t="e">
        <f t="shared" si="211"/>
        <v>#N/A</v>
      </c>
      <c r="AL719" s="175" t="e">
        <f t="shared" si="215"/>
        <v>#N/A</v>
      </c>
      <c r="AM719" s="175" t="e">
        <f t="shared" si="213"/>
        <v>#N/A</v>
      </c>
    </row>
    <row r="720" spans="19:39" x14ac:dyDescent="0.25">
      <c r="S720" s="189" t="e">
        <f t="shared" si="198"/>
        <v>#N/A</v>
      </c>
      <c r="T720" s="185" t="e">
        <f t="shared" si="199"/>
        <v>#N/A</v>
      </c>
      <c r="U720" s="185" t="e">
        <f t="shared" si="200"/>
        <v>#N/A</v>
      </c>
      <c r="V720" s="189" t="e">
        <f t="shared" si="201"/>
        <v>#N/A</v>
      </c>
      <c r="W720" s="185" t="e">
        <f t="shared" si="202"/>
        <v>#N/A</v>
      </c>
      <c r="X720" s="16" t="e">
        <f t="shared" si="203"/>
        <v>#N/A</v>
      </c>
      <c r="Y720" s="189" t="e">
        <f t="shared" si="204"/>
        <v>#N/A</v>
      </c>
      <c r="AA720" s="59"/>
      <c r="AB720" s="189" t="e">
        <f t="shared" si="205"/>
        <v>#N/A</v>
      </c>
      <c r="AD720" s="185" t="e">
        <f t="shared" si="206"/>
        <v>#N/A</v>
      </c>
      <c r="AE720" s="16" t="e">
        <f t="shared" si="207"/>
        <v>#N/A</v>
      </c>
      <c r="AF720" s="16" t="e">
        <f t="shared" si="208"/>
        <v>#N/A</v>
      </c>
      <c r="AG720" s="16" t="e">
        <f t="shared" si="209"/>
        <v>#N/A</v>
      </c>
      <c r="AH720" s="175" t="e">
        <f t="shared" si="210"/>
        <v>#N/A</v>
      </c>
      <c r="AI720" s="175" t="e">
        <f t="shared" si="214"/>
        <v>#N/A</v>
      </c>
      <c r="AJ720" s="175" t="e">
        <f t="shared" si="212"/>
        <v>#N/A</v>
      </c>
      <c r="AK720" s="175" t="e">
        <f t="shared" si="211"/>
        <v>#N/A</v>
      </c>
      <c r="AL720" s="175" t="e">
        <f t="shared" si="215"/>
        <v>#N/A</v>
      </c>
      <c r="AM720" s="175" t="e">
        <f t="shared" si="213"/>
        <v>#N/A</v>
      </c>
    </row>
    <row r="721" spans="19:39" x14ac:dyDescent="0.25">
      <c r="S721" s="189" t="e">
        <f t="shared" si="198"/>
        <v>#N/A</v>
      </c>
      <c r="T721" s="185" t="e">
        <f t="shared" si="199"/>
        <v>#N/A</v>
      </c>
      <c r="U721" s="185" t="e">
        <f t="shared" si="200"/>
        <v>#N/A</v>
      </c>
      <c r="V721" s="189" t="e">
        <f t="shared" si="201"/>
        <v>#N/A</v>
      </c>
      <c r="W721" s="185" t="e">
        <f t="shared" si="202"/>
        <v>#N/A</v>
      </c>
      <c r="X721" s="16" t="e">
        <f t="shared" si="203"/>
        <v>#N/A</v>
      </c>
      <c r="Y721" s="189" t="e">
        <f t="shared" si="204"/>
        <v>#N/A</v>
      </c>
      <c r="AA721" s="59"/>
      <c r="AB721" s="189" t="e">
        <f t="shared" si="205"/>
        <v>#N/A</v>
      </c>
      <c r="AD721" s="185" t="e">
        <f t="shared" si="206"/>
        <v>#N/A</v>
      </c>
      <c r="AE721" s="16" t="e">
        <f t="shared" si="207"/>
        <v>#N/A</v>
      </c>
      <c r="AF721" s="16" t="e">
        <f t="shared" si="208"/>
        <v>#N/A</v>
      </c>
      <c r="AG721" s="16" t="e">
        <f t="shared" si="209"/>
        <v>#N/A</v>
      </c>
      <c r="AH721" s="175" t="e">
        <f t="shared" si="210"/>
        <v>#N/A</v>
      </c>
      <c r="AI721" s="175" t="e">
        <f t="shared" si="214"/>
        <v>#N/A</v>
      </c>
      <c r="AJ721" s="175" t="e">
        <f t="shared" si="212"/>
        <v>#N/A</v>
      </c>
      <c r="AK721" s="175" t="e">
        <f t="shared" si="211"/>
        <v>#N/A</v>
      </c>
      <c r="AL721" s="175" t="e">
        <f t="shared" si="215"/>
        <v>#N/A</v>
      </c>
      <c r="AM721" s="175" t="e">
        <f t="shared" si="213"/>
        <v>#N/A</v>
      </c>
    </row>
    <row r="722" spans="19:39" x14ac:dyDescent="0.25">
      <c r="S722" s="189" t="e">
        <f t="shared" si="198"/>
        <v>#N/A</v>
      </c>
      <c r="T722" s="185" t="e">
        <f t="shared" si="199"/>
        <v>#N/A</v>
      </c>
      <c r="U722" s="185" t="e">
        <f t="shared" si="200"/>
        <v>#N/A</v>
      </c>
      <c r="V722" s="189" t="e">
        <f t="shared" si="201"/>
        <v>#N/A</v>
      </c>
      <c r="W722" s="185" t="e">
        <f t="shared" si="202"/>
        <v>#N/A</v>
      </c>
      <c r="X722" s="16" t="e">
        <f t="shared" si="203"/>
        <v>#N/A</v>
      </c>
      <c r="Y722" s="189" t="e">
        <f t="shared" si="204"/>
        <v>#N/A</v>
      </c>
      <c r="AA722" s="59"/>
      <c r="AB722" s="189" t="e">
        <f t="shared" si="205"/>
        <v>#N/A</v>
      </c>
      <c r="AD722" s="185" t="e">
        <f t="shared" si="206"/>
        <v>#N/A</v>
      </c>
      <c r="AE722" s="16" t="e">
        <f t="shared" si="207"/>
        <v>#N/A</v>
      </c>
      <c r="AF722" s="16" t="e">
        <f t="shared" si="208"/>
        <v>#N/A</v>
      </c>
      <c r="AG722" s="16" t="e">
        <f t="shared" si="209"/>
        <v>#N/A</v>
      </c>
      <c r="AH722" s="175" t="e">
        <f t="shared" si="210"/>
        <v>#N/A</v>
      </c>
      <c r="AI722" s="175" t="e">
        <f t="shared" si="214"/>
        <v>#N/A</v>
      </c>
      <c r="AJ722" s="175" t="e">
        <f t="shared" si="212"/>
        <v>#N/A</v>
      </c>
      <c r="AK722" s="175" t="e">
        <f t="shared" si="211"/>
        <v>#N/A</v>
      </c>
      <c r="AL722" s="175" t="e">
        <f t="shared" si="215"/>
        <v>#N/A</v>
      </c>
      <c r="AM722" s="175" t="e">
        <f t="shared" si="213"/>
        <v>#N/A</v>
      </c>
    </row>
    <row r="723" spans="19:39" x14ac:dyDescent="0.25">
      <c r="S723" s="189" t="e">
        <f t="shared" si="198"/>
        <v>#N/A</v>
      </c>
      <c r="T723" s="185" t="e">
        <f t="shared" si="199"/>
        <v>#N/A</v>
      </c>
      <c r="U723" s="185" t="e">
        <f t="shared" si="200"/>
        <v>#N/A</v>
      </c>
      <c r="V723" s="189" t="e">
        <f t="shared" si="201"/>
        <v>#N/A</v>
      </c>
      <c r="W723" s="185" t="e">
        <f t="shared" si="202"/>
        <v>#N/A</v>
      </c>
      <c r="X723" s="16" t="e">
        <f t="shared" si="203"/>
        <v>#N/A</v>
      </c>
      <c r="Y723" s="189" t="e">
        <f t="shared" si="204"/>
        <v>#N/A</v>
      </c>
      <c r="AA723" s="59"/>
      <c r="AB723" s="189" t="e">
        <f t="shared" si="205"/>
        <v>#N/A</v>
      </c>
      <c r="AD723" s="185" t="e">
        <f t="shared" si="206"/>
        <v>#N/A</v>
      </c>
      <c r="AE723" s="16" t="e">
        <f t="shared" si="207"/>
        <v>#N/A</v>
      </c>
      <c r="AF723" s="16" t="e">
        <f t="shared" si="208"/>
        <v>#N/A</v>
      </c>
      <c r="AG723" s="16" t="e">
        <f t="shared" si="209"/>
        <v>#N/A</v>
      </c>
      <c r="AH723" s="175" t="e">
        <f t="shared" si="210"/>
        <v>#N/A</v>
      </c>
      <c r="AI723" s="175" t="e">
        <f t="shared" si="214"/>
        <v>#N/A</v>
      </c>
      <c r="AJ723" s="175" t="e">
        <f t="shared" si="212"/>
        <v>#N/A</v>
      </c>
      <c r="AK723" s="175" t="e">
        <f t="shared" si="211"/>
        <v>#N/A</v>
      </c>
      <c r="AL723" s="175" t="e">
        <f t="shared" si="215"/>
        <v>#N/A</v>
      </c>
      <c r="AM723" s="175" t="e">
        <f t="shared" si="213"/>
        <v>#N/A</v>
      </c>
    </row>
    <row r="724" spans="19:39" x14ac:dyDescent="0.25">
      <c r="S724" s="189" t="e">
        <f t="shared" si="198"/>
        <v>#N/A</v>
      </c>
      <c r="T724" s="185" t="e">
        <f t="shared" si="199"/>
        <v>#N/A</v>
      </c>
      <c r="U724" s="185" t="e">
        <f t="shared" si="200"/>
        <v>#N/A</v>
      </c>
      <c r="V724" s="189" t="e">
        <f t="shared" si="201"/>
        <v>#N/A</v>
      </c>
      <c r="W724" s="185" t="e">
        <f t="shared" si="202"/>
        <v>#N/A</v>
      </c>
      <c r="X724" s="16" t="e">
        <f t="shared" si="203"/>
        <v>#N/A</v>
      </c>
      <c r="Y724" s="189" t="e">
        <f t="shared" si="204"/>
        <v>#N/A</v>
      </c>
      <c r="AA724" s="59"/>
      <c r="AB724" s="189" t="e">
        <f t="shared" si="205"/>
        <v>#N/A</v>
      </c>
      <c r="AD724" s="185" t="e">
        <f t="shared" si="206"/>
        <v>#N/A</v>
      </c>
      <c r="AE724" s="16" t="e">
        <f t="shared" si="207"/>
        <v>#N/A</v>
      </c>
      <c r="AF724" s="16" t="e">
        <f t="shared" si="208"/>
        <v>#N/A</v>
      </c>
      <c r="AG724" s="16" t="e">
        <f t="shared" si="209"/>
        <v>#N/A</v>
      </c>
      <c r="AH724" s="175" t="e">
        <f t="shared" si="210"/>
        <v>#N/A</v>
      </c>
      <c r="AI724" s="175" t="e">
        <f t="shared" si="214"/>
        <v>#N/A</v>
      </c>
      <c r="AJ724" s="175" t="e">
        <f t="shared" si="212"/>
        <v>#N/A</v>
      </c>
      <c r="AK724" s="175" t="e">
        <f t="shared" si="211"/>
        <v>#N/A</v>
      </c>
      <c r="AL724" s="175" t="e">
        <f t="shared" si="215"/>
        <v>#N/A</v>
      </c>
      <c r="AM724" s="175" t="e">
        <f t="shared" si="213"/>
        <v>#N/A</v>
      </c>
    </row>
    <row r="725" spans="19:39" x14ac:dyDescent="0.25">
      <c r="S725" s="189" t="e">
        <f t="shared" si="198"/>
        <v>#N/A</v>
      </c>
      <c r="T725" s="185" t="e">
        <f t="shared" si="199"/>
        <v>#N/A</v>
      </c>
      <c r="U725" s="185" t="e">
        <f t="shared" si="200"/>
        <v>#N/A</v>
      </c>
      <c r="V725" s="189" t="e">
        <f t="shared" si="201"/>
        <v>#N/A</v>
      </c>
      <c r="W725" s="185" t="e">
        <f t="shared" si="202"/>
        <v>#N/A</v>
      </c>
      <c r="X725" s="16" t="e">
        <f t="shared" si="203"/>
        <v>#N/A</v>
      </c>
      <c r="Y725" s="189" t="e">
        <f t="shared" si="204"/>
        <v>#N/A</v>
      </c>
      <c r="AA725" s="59"/>
      <c r="AB725" s="189" t="e">
        <f t="shared" si="205"/>
        <v>#N/A</v>
      </c>
      <c r="AD725" s="185" t="e">
        <f t="shared" si="206"/>
        <v>#N/A</v>
      </c>
      <c r="AE725" s="16" t="e">
        <f t="shared" si="207"/>
        <v>#N/A</v>
      </c>
      <c r="AF725" s="16" t="e">
        <f t="shared" si="208"/>
        <v>#N/A</v>
      </c>
      <c r="AG725" s="16" t="e">
        <f t="shared" si="209"/>
        <v>#N/A</v>
      </c>
      <c r="AH725" s="175" t="e">
        <f t="shared" si="210"/>
        <v>#N/A</v>
      </c>
      <c r="AI725" s="175" t="e">
        <f t="shared" si="214"/>
        <v>#N/A</v>
      </c>
      <c r="AJ725" s="175" t="e">
        <f t="shared" si="212"/>
        <v>#N/A</v>
      </c>
      <c r="AK725" s="175" t="e">
        <f t="shared" si="211"/>
        <v>#N/A</v>
      </c>
      <c r="AL725" s="175" t="e">
        <f t="shared" si="215"/>
        <v>#N/A</v>
      </c>
      <c r="AM725" s="175" t="e">
        <f t="shared" si="213"/>
        <v>#N/A</v>
      </c>
    </row>
    <row r="726" spans="19:39" x14ac:dyDescent="0.25">
      <c r="S726" s="189" t="e">
        <f t="shared" si="198"/>
        <v>#N/A</v>
      </c>
      <c r="T726" s="185" t="e">
        <f t="shared" si="199"/>
        <v>#N/A</v>
      </c>
      <c r="U726" s="185" t="e">
        <f t="shared" si="200"/>
        <v>#N/A</v>
      </c>
      <c r="V726" s="189" t="e">
        <f t="shared" si="201"/>
        <v>#N/A</v>
      </c>
      <c r="W726" s="185" t="e">
        <f t="shared" si="202"/>
        <v>#N/A</v>
      </c>
      <c r="X726" s="16" t="e">
        <f t="shared" si="203"/>
        <v>#N/A</v>
      </c>
      <c r="Y726" s="189" t="e">
        <f t="shared" si="204"/>
        <v>#N/A</v>
      </c>
      <c r="AA726" s="59"/>
      <c r="AB726" s="189" t="e">
        <f t="shared" si="205"/>
        <v>#N/A</v>
      </c>
      <c r="AD726" s="185" t="e">
        <f t="shared" si="206"/>
        <v>#N/A</v>
      </c>
      <c r="AE726" s="16" t="e">
        <f t="shared" si="207"/>
        <v>#N/A</v>
      </c>
      <c r="AF726" s="16" t="e">
        <f t="shared" si="208"/>
        <v>#N/A</v>
      </c>
      <c r="AG726" s="16" t="e">
        <f t="shared" si="209"/>
        <v>#N/A</v>
      </c>
      <c r="AH726" s="175" t="e">
        <f t="shared" si="210"/>
        <v>#N/A</v>
      </c>
      <c r="AI726" s="175" t="e">
        <f t="shared" si="214"/>
        <v>#N/A</v>
      </c>
      <c r="AJ726" s="175" t="e">
        <f t="shared" si="212"/>
        <v>#N/A</v>
      </c>
      <c r="AK726" s="175" t="e">
        <f t="shared" si="211"/>
        <v>#N/A</v>
      </c>
      <c r="AL726" s="175" t="e">
        <f t="shared" si="215"/>
        <v>#N/A</v>
      </c>
      <c r="AM726" s="175" t="e">
        <f t="shared" si="213"/>
        <v>#N/A</v>
      </c>
    </row>
    <row r="727" spans="19:39" x14ac:dyDescent="0.25">
      <c r="S727" s="189" t="e">
        <f t="shared" si="198"/>
        <v>#N/A</v>
      </c>
      <c r="T727" s="185" t="e">
        <f t="shared" si="199"/>
        <v>#N/A</v>
      </c>
      <c r="U727" s="185" t="e">
        <f t="shared" si="200"/>
        <v>#N/A</v>
      </c>
      <c r="V727" s="189" t="e">
        <f t="shared" si="201"/>
        <v>#N/A</v>
      </c>
      <c r="W727" s="185" t="e">
        <f t="shared" si="202"/>
        <v>#N/A</v>
      </c>
      <c r="X727" s="16" t="e">
        <f t="shared" si="203"/>
        <v>#N/A</v>
      </c>
      <c r="Y727" s="189" t="e">
        <f t="shared" si="204"/>
        <v>#N/A</v>
      </c>
      <c r="AA727" s="59"/>
      <c r="AB727" s="189" t="e">
        <f t="shared" si="205"/>
        <v>#N/A</v>
      </c>
      <c r="AD727" s="185" t="e">
        <f t="shared" si="206"/>
        <v>#N/A</v>
      </c>
      <c r="AE727" s="16" t="e">
        <f t="shared" si="207"/>
        <v>#N/A</v>
      </c>
      <c r="AF727" s="16" t="e">
        <f t="shared" si="208"/>
        <v>#N/A</v>
      </c>
      <c r="AG727" s="16" t="e">
        <f t="shared" si="209"/>
        <v>#N/A</v>
      </c>
      <c r="AH727" s="175" t="e">
        <f t="shared" si="210"/>
        <v>#N/A</v>
      </c>
      <c r="AI727" s="175" t="e">
        <f t="shared" si="214"/>
        <v>#N/A</v>
      </c>
      <c r="AJ727" s="175" t="e">
        <f t="shared" si="212"/>
        <v>#N/A</v>
      </c>
      <c r="AK727" s="175" t="e">
        <f t="shared" si="211"/>
        <v>#N/A</v>
      </c>
      <c r="AL727" s="175" t="e">
        <f t="shared" si="215"/>
        <v>#N/A</v>
      </c>
      <c r="AM727" s="175" t="e">
        <f t="shared" si="213"/>
        <v>#N/A</v>
      </c>
    </row>
    <row r="728" spans="19:39" x14ac:dyDescent="0.25">
      <c r="S728" s="189" t="e">
        <f t="shared" si="198"/>
        <v>#N/A</v>
      </c>
      <c r="T728" s="185" t="e">
        <f t="shared" si="199"/>
        <v>#N/A</v>
      </c>
      <c r="U728" s="185" t="e">
        <f t="shared" si="200"/>
        <v>#N/A</v>
      </c>
      <c r="V728" s="189" t="e">
        <f t="shared" si="201"/>
        <v>#N/A</v>
      </c>
      <c r="W728" s="185" t="e">
        <f t="shared" si="202"/>
        <v>#N/A</v>
      </c>
      <c r="X728" s="16" t="e">
        <f t="shared" si="203"/>
        <v>#N/A</v>
      </c>
      <c r="Y728" s="189" t="e">
        <f t="shared" si="204"/>
        <v>#N/A</v>
      </c>
      <c r="AA728" s="59"/>
      <c r="AB728" s="189" t="e">
        <f t="shared" si="205"/>
        <v>#N/A</v>
      </c>
      <c r="AD728" s="185" t="e">
        <f t="shared" si="206"/>
        <v>#N/A</v>
      </c>
      <c r="AE728" s="16" t="e">
        <f t="shared" si="207"/>
        <v>#N/A</v>
      </c>
      <c r="AF728" s="16" t="e">
        <f t="shared" si="208"/>
        <v>#N/A</v>
      </c>
      <c r="AG728" s="16" t="e">
        <f t="shared" si="209"/>
        <v>#N/A</v>
      </c>
      <c r="AH728" s="175" t="e">
        <f t="shared" si="210"/>
        <v>#N/A</v>
      </c>
      <c r="AI728" s="175" t="e">
        <f t="shared" si="214"/>
        <v>#N/A</v>
      </c>
      <c r="AJ728" s="175" t="e">
        <f t="shared" si="212"/>
        <v>#N/A</v>
      </c>
      <c r="AK728" s="175" t="e">
        <f t="shared" si="211"/>
        <v>#N/A</v>
      </c>
      <c r="AL728" s="175" t="e">
        <f t="shared" si="215"/>
        <v>#N/A</v>
      </c>
      <c r="AM728" s="175" t="e">
        <f t="shared" si="213"/>
        <v>#N/A</v>
      </c>
    </row>
    <row r="729" spans="19:39" x14ac:dyDescent="0.25">
      <c r="S729" s="189" t="e">
        <f t="shared" si="198"/>
        <v>#N/A</v>
      </c>
      <c r="T729" s="185" t="e">
        <f t="shared" si="199"/>
        <v>#N/A</v>
      </c>
      <c r="U729" s="185" t="e">
        <f t="shared" si="200"/>
        <v>#N/A</v>
      </c>
      <c r="V729" s="189" t="e">
        <f t="shared" si="201"/>
        <v>#N/A</v>
      </c>
      <c r="W729" s="185" t="e">
        <f t="shared" si="202"/>
        <v>#N/A</v>
      </c>
      <c r="X729" s="16" t="e">
        <f t="shared" si="203"/>
        <v>#N/A</v>
      </c>
      <c r="Y729" s="189" t="e">
        <f t="shared" si="204"/>
        <v>#N/A</v>
      </c>
      <c r="AA729" s="59"/>
      <c r="AB729" s="189" t="e">
        <f t="shared" si="205"/>
        <v>#N/A</v>
      </c>
      <c r="AD729" s="185" t="e">
        <f t="shared" si="206"/>
        <v>#N/A</v>
      </c>
      <c r="AE729" s="16" t="e">
        <f t="shared" si="207"/>
        <v>#N/A</v>
      </c>
      <c r="AF729" s="16" t="e">
        <f t="shared" si="208"/>
        <v>#N/A</v>
      </c>
      <c r="AG729" s="16" t="e">
        <f t="shared" si="209"/>
        <v>#N/A</v>
      </c>
      <c r="AH729" s="175" t="e">
        <f t="shared" si="210"/>
        <v>#N/A</v>
      </c>
      <c r="AI729" s="175" t="e">
        <f t="shared" si="214"/>
        <v>#N/A</v>
      </c>
      <c r="AJ729" s="175" t="e">
        <f t="shared" si="212"/>
        <v>#N/A</v>
      </c>
      <c r="AK729" s="175" t="e">
        <f t="shared" si="211"/>
        <v>#N/A</v>
      </c>
      <c r="AL729" s="175" t="e">
        <f t="shared" si="215"/>
        <v>#N/A</v>
      </c>
      <c r="AM729" s="175" t="e">
        <f t="shared" si="213"/>
        <v>#N/A</v>
      </c>
    </row>
    <row r="730" spans="19:39" x14ac:dyDescent="0.25">
      <c r="S730" s="189" t="e">
        <f t="shared" si="198"/>
        <v>#N/A</v>
      </c>
      <c r="T730" s="185" t="e">
        <f t="shared" si="199"/>
        <v>#N/A</v>
      </c>
      <c r="U730" s="185" t="e">
        <f t="shared" si="200"/>
        <v>#N/A</v>
      </c>
      <c r="V730" s="189" t="e">
        <f t="shared" si="201"/>
        <v>#N/A</v>
      </c>
      <c r="W730" s="185" t="e">
        <f t="shared" si="202"/>
        <v>#N/A</v>
      </c>
      <c r="X730" s="16" t="e">
        <f t="shared" si="203"/>
        <v>#N/A</v>
      </c>
      <c r="Y730" s="189" t="e">
        <f t="shared" si="204"/>
        <v>#N/A</v>
      </c>
      <c r="AA730" s="59"/>
      <c r="AB730" s="189" t="e">
        <f t="shared" si="205"/>
        <v>#N/A</v>
      </c>
      <c r="AD730" s="185" t="e">
        <f t="shared" si="206"/>
        <v>#N/A</v>
      </c>
      <c r="AE730" s="16" t="e">
        <f t="shared" si="207"/>
        <v>#N/A</v>
      </c>
      <c r="AF730" s="16" t="e">
        <f t="shared" si="208"/>
        <v>#N/A</v>
      </c>
      <c r="AG730" s="16" t="e">
        <f t="shared" si="209"/>
        <v>#N/A</v>
      </c>
      <c r="AH730" s="175" t="e">
        <f t="shared" si="210"/>
        <v>#N/A</v>
      </c>
      <c r="AI730" s="175" t="e">
        <f t="shared" si="214"/>
        <v>#N/A</v>
      </c>
      <c r="AJ730" s="175" t="e">
        <f t="shared" si="212"/>
        <v>#N/A</v>
      </c>
      <c r="AK730" s="175" t="e">
        <f t="shared" si="211"/>
        <v>#N/A</v>
      </c>
      <c r="AL730" s="175" t="e">
        <f t="shared" si="215"/>
        <v>#N/A</v>
      </c>
      <c r="AM730" s="175" t="e">
        <f t="shared" si="213"/>
        <v>#N/A</v>
      </c>
    </row>
    <row r="731" spans="19:39" x14ac:dyDescent="0.25">
      <c r="S731" s="189" t="e">
        <f t="shared" si="198"/>
        <v>#N/A</v>
      </c>
      <c r="T731" s="185" t="e">
        <f t="shared" si="199"/>
        <v>#N/A</v>
      </c>
      <c r="U731" s="185" t="e">
        <f t="shared" si="200"/>
        <v>#N/A</v>
      </c>
      <c r="V731" s="189" t="e">
        <f t="shared" si="201"/>
        <v>#N/A</v>
      </c>
      <c r="W731" s="185" t="e">
        <f t="shared" si="202"/>
        <v>#N/A</v>
      </c>
      <c r="X731" s="16" t="e">
        <f t="shared" si="203"/>
        <v>#N/A</v>
      </c>
      <c r="Y731" s="189" t="e">
        <f t="shared" si="204"/>
        <v>#N/A</v>
      </c>
      <c r="AA731" s="59"/>
      <c r="AB731" s="189" t="e">
        <f t="shared" si="205"/>
        <v>#N/A</v>
      </c>
      <c r="AD731" s="185" t="e">
        <f t="shared" si="206"/>
        <v>#N/A</v>
      </c>
      <c r="AE731" s="16" t="e">
        <f t="shared" si="207"/>
        <v>#N/A</v>
      </c>
      <c r="AF731" s="16" t="e">
        <f t="shared" si="208"/>
        <v>#N/A</v>
      </c>
      <c r="AG731" s="16" t="e">
        <f t="shared" si="209"/>
        <v>#N/A</v>
      </c>
      <c r="AH731" s="175" t="e">
        <f t="shared" si="210"/>
        <v>#N/A</v>
      </c>
      <c r="AI731" s="175" t="e">
        <f t="shared" si="214"/>
        <v>#N/A</v>
      </c>
      <c r="AJ731" s="175" t="e">
        <f t="shared" si="212"/>
        <v>#N/A</v>
      </c>
      <c r="AK731" s="175" t="e">
        <f t="shared" si="211"/>
        <v>#N/A</v>
      </c>
      <c r="AL731" s="175" t="e">
        <f t="shared" si="215"/>
        <v>#N/A</v>
      </c>
      <c r="AM731" s="175" t="e">
        <f t="shared" si="213"/>
        <v>#N/A</v>
      </c>
    </row>
    <row r="732" spans="19:39" x14ac:dyDescent="0.25">
      <c r="S732" s="189" t="e">
        <f t="shared" si="198"/>
        <v>#N/A</v>
      </c>
      <c r="T732" s="185" t="e">
        <f t="shared" si="199"/>
        <v>#N/A</v>
      </c>
      <c r="U732" s="185" t="e">
        <f t="shared" si="200"/>
        <v>#N/A</v>
      </c>
      <c r="V732" s="189" t="e">
        <f t="shared" si="201"/>
        <v>#N/A</v>
      </c>
      <c r="W732" s="185" t="e">
        <f t="shared" si="202"/>
        <v>#N/A</v>
      </c>
      <c r="X732" s="16" t="e">
        <f t="shared" si="203"/>
        <v>#N/A</v>
      </c>
      <c r="Y732" s="189" t="e">
        <f t="shared" si="204"/>
        <v>#N/A</v>
      </c>
      <c r="AA732" s="59"/>
      <c r="AB732" s="189" t="e">
        <f t="shared" si="205"/>
        <v>#N/A</v>
      </c>
      <c r="AD732" s="185" t="e">
        <f t="shared" si="206"/>
        <v>#N/A</v>
      </c>
      <c r="AE732" s="16" t="e">
        <f t="shared" si="207"/>
        <v>#N/A</v>
      </c>
      <c r="AF732" s="16" t="e">
        <f t="shared" si="208"/>
        <v>#N/A</v>
      </c>
      <c r="AG732" s="16" t="e">
        <f t="shared" si="209"/>
        <v>#N/A</v>
      </c>
      <c r="AH732" s="175" t="e">
        <f t="shared" si="210"/>
        <v>#N/A</v>
      </c>
      <c r="AI732" s="175" t="e">
        <f t="shared" si="214"/>
        <v>#N/A</v>
      </c>
      <c r="AJ732" s="175" t="e">
        <f t="shared" si="212"/>
        <v>#N/A</v>
      </c>
      <c r="AK732" s="175" t="e">
        <f t="shared" si="211"/>
        <v>#N/A</v>
      </c>
      <c r="AL732" s="175" t="e">
        <f t="shared" si="215"/>
        <v>#N/A</v>
      </c>
      <c r="AM732" s="175" t="e">
        <f t="shared" si="213"/>
        <v>#N/A</v>
      </c>
    </row>
    <row r="733" spans="19:39" x14ac:dyDescent="0.25">
      <c r="S733" s="189" t="e">
        <f t="shared" si="198"/>
        <v>#N/A</v>
      </c>
      <c r="T733" s="185" t="e">
        <f t="shared" si="199"/>
        <v>#N/A</v>
      </c>
      <c r="U733" s="185" t="e">
        <f t="shared" si="200"/>
        <v>#N/A</v>
      </c>
      <c r="V733" s="189" t="e">
        <f t="shared" si="201"/>
        <v>#N/A</v>
      </c>
      <c r="W733" s="185" t="e">
        <f t="shared" si="202"/>
        <v>#N/A</v>
      </c>
      <c r="X733" s="16" t="e">
        <f t="shared" si="203"/>
        <v>#N/A</v>
      </c>
      <c r="Y733" s="189" t="e">
        <f t="shared" si="204"/>
        <v>#N/A</v>
      </c>
      <c r="AA733" s="59"/>
      <c r="AB733" s="189" t="e">
        <f t="shared" si="205"/>
        <v>#N/A</v>
      </c>
      <c r="AD733" s="185" t="e">
        <f t="shared" si="206"/>
        <v>#N/A</v>
      </c>
      <c r="AE733" s="16" t="e">
        <f t="shared" si="207"/>
        <v>#N/A</v>
      </c>
      <c r="AF733" s="16" t="e">
        <f t="shared" si="208"/>
        <v>#N/A</v>
      </c>
      <c r="AG733" s="16" t="e">
        <f t="shared" si="209"/>
        <v>#N/A</v>
      </c>
      <c r="AH733" s="175" t="e">
        <f t="shared" si="210"/>
        <v>#N/A</v>
      </c>
      <c r="AI733" s="175" t="e">
        <f t="shared" si="214"/>
        <v>#N/A</v>
      </c>
      <c r="AJ733" s="175" t="e">
        <f t="shared" si="212"/>
        <v>#N/A</v>
      </c>
      <c r="AK733" s="175" t="e">
        <f t="shared" si="211"/>
        <v>#N/A</v>
      </c>
      <c r="AL733" s="175" t="e">
        <f t="shared" si="215"/>
        <v>#N/A</v>
      </c>
      <c r="AM733" s="175" t="e">
        <f t="shared" si="213"/>
        <v>#N/A</v>
      </c>
    </row>
    <row r="734" spans="19:39" x14ac:dyDescent="0.25">
      <c r="S734" s="189" t="e">
        <f t="shared" si="198"/>
        <v>#N/A</v>
      </c>
      <c r="T734" s="185" t="e">
        <f t="shared" si="199"/>
        <v>#N/A</v>
      </c>
      <c r="U734" s="185" t="e">
        <f t="shared" si="200"/>
        <v>#N/A</v>
      </c>
      <c r="V734" s="189" t="e">
        <f t="shared" si="201"/>
        <v>#N/A</v>
      </c>
      <c r="W734" s="185" t="e">
        <f t="shared" si="202"/>
        <v>#N/A</v>
      </c>
      <c r="X734" s="16" t="e">
        <f t="shared" si="203"/>
        <v>#N/A</v>
      </c>
      <c r="Y734" s="189" t="e">
        <f t="shared" si="204"/>
        <v>#N/A</v>
      </c>
      <c r="AA734" s="59"/>
      <c r="AB734" s="189" t="e">
        <f t="shared" si="205"/>
        <v>#N/A</v>
      </c>
      <c r="AD734" s="185" t="e">
        <f t="shared" si="206"/>
        <v>#N/A</v>
      </c>
      <c r="AE734" s="16" t="e">
        <f t="shared" si="207"/>
        <v>#N/A</v>
      </c>
      <c r="AF734" s="16" t="e">
        <f t="shared" si="208"/>
        <v>#N/A</v>
      </c>
      <c r="AG734" s="16" t="e">
        <f t="shared" si="209"/>
        <v>#N/A</v>
      </c>
      <c r="AH734" s="175" t="e">
        <f t="shared" si="210"/>
        <v>#N/A</v>
      </c>
      <c r="AI734" s="175" t="e">
        <f t="shared" si="214"/>
        <v>#N/A</v>
      </c>
      <c r="AJ734" s="175" t="e">
        <f t="shared" si="212"/>
        <v>#N/A</v>
      </c>
      <c r="AK734" s="175" t="e">
        <f t="shared" si="211"/>
        <v>#N/A</v>
      </c>
      <c r="AL734" s="175" t="e">
        <f t="shared" si="215"/>
        <v>#N/A</v>
      </c>
      <c r="AM734" s="175" t="e">
        <f t="shared" si="213"/>
        <v>#N/A</v>
      </c>
    </row>
    <row r="735" spans="19:39" x14ac:dyDescent="0.25">
      <c r="S735" s="189" t="e">
        <f t="shared" si="198"/>
        <v>#N/A</v>
      </c>
      <c r="T735" s="185" t="e">
        <f t="shared" si="199"/>
        <v>#N/A</v>
      </c>
      <c r="U735" s="185" t="e">
        <f t="shared" si="200"/>
        <v>#N/A</v>
      </c>
      <c r="V735" s="189" t="e">
        <f t="shared" si="201"/>
        <v>#N/A</v>
      </c>
      <c r="W735" s="185" t="e">
        <f t="shared" si="202"/>
        <v>#N/A</v>
      </c>
      <c r="X735" s="16" t="e">
        <f t="shared" si="203"/>
        <v>#N/A</v>
      </c>
      <c r="Y735" s="189" t="e">
        <f t="shared" si="204"/>
        <v>#N/A</v>
      </c>
      <c r="AA735" s="59"/>
      <c r="AB735" s="189" t="e">
        <f t="shared" si="205"/>
        <v>#N/A</v>
      </c>
      <c r="AD735" s="185" t="e">
        <f t="shared" si="206"/>
        <v>#N/A</v>
      </c>
      <c r="AE735" s="16" t="e">
        <f t="shared" si="207"/>
        <v>#N/A</v>
      </c>
      <c r="AF735" s="16" t="e">
        <f t="shared" si="208"/>
        <v>#N/A</v>
      </c>
      <c r="AG735" s="16" t="e">
        <f t="shared" si="209"/>
        <v>#N/A</v>
      </c>
      <c r="AH735" s="175" t="e">
        <f t="shared" si="210"/>
        <v>#N/A</v>
      </c>
      <c r="AI735" s="175" t="e">
        <f t="shared" si="214"/>
        <v>#N/A</v>
      </c>
      <c r="AJ735" s="175" t="e">
        <f t="shared" si="212"/>
        <v>#N/A</v>
      </c>
      <c r="AK735" s="175" t="e">
        <f t="shared" si="211"/>
        <v>#N/A</v>
      </c>
      <c r="AL735" s="175" t="e">
        <f t="shared" si="215"/>
        <v>#N/A</v>
      </c>
      <c r="AM735" s="175" t="e">
        <f t="shared" si="213"/>
        <v>#N/A</v>
      </c>
    </row>
    <row r="736" spans="19:39" x14ac:dyDescent="0.25">
      <c r="S736" s="189" t="e">
        <f t="shared" si="198"/>
        <v>#N/A</v>
      </c>
      <c r="T736" s="185" t="e">
        <f t="shared" si="199"/>
        <v>#N/A</v>
      </c>
      <c r="U736" s="185" t="e">
        <f t="shared" si="200"/>
        <v>#N/A</v>
      </c>
      <c r="V736" s="189" t="e">
        <f t="shared" si="201"/>
        <v>#N/A</v>
      </c>
      <c r="W736" s="185" t="e">
        <f t="shared" si="202"/>
        <v>#N/A</v>
      </c>
      <c r="X736" s="16" t="e">
        <f t="shared" si="203"/>
        <v>#N/A</v>
      </c>
      <c r="Y736" s="189" t="e">
        <f t="shared" si="204"/>
        <v>#N/A</v>
      </c>
      <c r="AA736" s="59"/>
      <c r="AB736" s="189" t="e">
        <f t="shared" si="205"/>
        <v>#N/A</v>
      </c>
      <c r="AD736" s="185" t="e">
        <f t="shared" si="206"/>
        <v>#N/A</v>
      </c>
      <c r="AE736" s="16" t="e">
        <f t="shared" si="207"/>
        <v>#N/A</v>
      </c>
      <c r="AF736" s="16" t="e">
        <f t="shared" si="208"/>
        <v>#N/A</v>
      </c>
      <c r="AG736" s="16" t="e">
        <f t="shared" si="209"/>
        <v>#N/A</v>
      </c>
      <c r="AH736" s="175" t="e">
        <f t="shared" si="210"/>
        <v>#N/A</v>
      </c>
      <c r="AI736" s="175" t="e">
        <f t="shared" si="214"/>
        <v>#N/A</v>
      </c>
      <c r="AJ736" s="175" t="e">
        <f t="shared" si="212"/>
        <v>#N/A</v>
      </c>
      <c r="AK736" s="175" t="e">
        <f t="shared" si="211"/>
        <v>#N/A</v>
      </c>
      <c r="AL736" s="175" t="e">
        <f t="shared" si="215"/>
        <v>#N/A</v>
      </c>
      <c r="AM736" s="175" t="e">
        <f t="shared" si="213"/>
        <v>#N/A</v>
      </c>
    </row>
    <row r="737" spans="19:39" x14ac:dyDescent="0.25">
      <c r="S737" s="189" t="e">
        <f t="shared" si="198"/>
        <v>#N/A</v>
      </c>
      <c r="T737" s="185" t="e">
        <f t="shared" si="199"/>
        <v>#N/A</v>
      </c>
      <c r="U737" s="185" t="e">
        <f t="shared" si="200"/>
        <v>#N/A</v>
      </c>
      <c r="V737" s="189" t="e">
        <f t="shared" si="201"/>
        <v>#N/A</v>
      </c>
      <c r="W737" s="185" t="e">
        <f t="shared" si="202"/>
        <v>#N/A</v>
      </c>
      <c r="X737" s="16" t="e">
        <f t="shared" si="203"/>
        <v>#N/A</v>
      </c>
      <c r="Y737" s="189" t="e">
        <f t="shared" si="204"/>
        <v>#N/A</v>
      </c>
      <c r="AA737" s="59"/>
      <c r="AB737" s="189" t="e">
        <f t="shared" si="205"/>
        <v>#N/A</v>
      </c>
      <c r="AD737" s="185" t="e">
        <f t="shared" si="206"/>
        <v>#N/A</v>
      </c>
      <c r="AE737" s="16" t="e">
        <f t="shared" si="207"/>
        <v>#N/A</v>
      </c>
      <c r="AF737" s="16" t="e">
        <f t="shared" si="208"/>
        <v>#N/A</v>
      </c>
      <c r="AG737" s="16" t="e">
        <f t="shared" si="209"/>
        <v>#N/A</v>
      </c>
      <c r="AH737" s="175" t="e">
        <f t="shared" si="210"/>
        <v>#N/A</v>
      </c>
      <c r="AI737" s="175" t="e">
        <f t="shared" si="214"/>
        <v>#N/A</v>
      </c>
      <c r="AJ737" s="175" t="e">
        <f t="shared" si="212"/>
        <v>#N/A</v>
      </c>
      <c r="AK737" s="175" t="e">
        <f t="shared" si="211"/>
        <v>#N/A</v>
      </c>
      <c r="AL737" s="175" t="e">
        <f t="shared" si="215"/>
        <v>#N/A</v>
      </c>
      <c r="AM737" s="175" t="e">
        <f t="shared" si="213"/>
        <v>#N/A</v>
      </c>
    </row>
    <row r="738" spans="19:39" x14ac:dyDescent="0.25">
      <c r="S738" s="189" t="e">
        <f t="shared" si="198"/>
        <v>#N/A</v>
      </c>
      <c r="T738" s="185" t="e">
        <f t="shared" si="199"/>
        <v>#N/A</v>
      </c>
      <c r="U738" s="185" t="e">
        <f t="shared" si="200"/>
        <v>#N/A</v>
      </c>
      <c r="V738" s="189" t="e">
        <f t="shared" si="201"/>
        <v>#N/A</v>
      </c>
      <c r="W738" s="185" t="e">
        <f t="shared" si="202"/>
        <v>#N/A</v>
      </c>
      <c r="X738" s="16" t="e">
        <f t="shared" si="203"/>
        <v>#N/A</v>
      </c>
      <c r="Y738" s="189" t="e">
        <f t="shared" si="204"/>
        <v>#N/A</v>
      </c>
      <c r="AA738" s="59"/>
      <c r="AB738" s="189" t="e">
        <f t="shared" si="205"/>
        <v>#N/A</v>
      </c>
      <c r="AD738" s="185" t="e">
        <f t="shared" si="206"/>
        <v>#N/A</v>
      </c>
      <c r="AE738" s="16" t="e">
        <f t="shared" si="207"/>
        <v>#N/A</v>
      </c>
      <c r="AF738" s="16" t="e">
        <f t="shared" si="208"/>
        <v>#N/A</v>
      </c>
      <c r="AG738" s="16" t="e">
        <f t="shared" si="209"/>
        <v>#N/A</v>
      </c>
      <c r="AH738" s="175" t="e">
        <f t="shared" si="210"/>
        <v>#N/A</v>
      </c>
      <c r="AI738" s="175" t="e">
        <f t="shared" si="214"/>
        <v>#N/A</v>
      </c>
      <c r="AJ738" s="175" t="e">
        <f t="shared" si="212"/>
        <v>#N/A</v>
      </c>
      <c r="AK738" s="175" t="e">
        <f t="shared" si="211"/>
        <v>#N/A</v>
      </c>
      <c r="AL738" s="175" t="e">
        <f t="shared" si="215"/>
        <v>#N/A</v>
      </c>
      <c r="AM738" s="175" t="e">
        <f t="shared" si="213"/>
        <v>#N/A</v>
      </c>
    </row>
    <row r="739" spans="19:39" x14ac:dyDescent="0.25">
      <c r="S739" s="189" t="e">
        <f t="shared" si="198"/>
        <v>#N/A</v>
      </c>
      <c r="T739" s="185" t="e">
        <f t="shared" si="199"/>
        <v>#N/A</v>
      </c>
      <c r="U739" s="185" t="e">
        <f t="shared" si="200"/>
        <v>#N/A</v>
      </c>
      <c r="V739" s="189" t="e">
        <f t="shared" si="201"/>
        <v>#N/A</v>
      </c>
      <c r="W739" s="185" t="e">
        <f t="shared" si="202"/>
        <v>#N/A</v>
      </c>
      <c r="X739" s="16" t="e">
        <f t="shared" si="203"/>
        <v>#N/A</v>
      </c>
      <c r="Y739" s="189" t="e">
        <f t="shared" si="204"/>
        <v>#N/A</v>
      </c>
      <c r="AA739" s="59"/>
      <c r="AB739" s="189" t="e">
        <f t="shared" si="205"/>
        <v>#N/A</v>
      </c>
      <c r="AD739" s="185" t="e">
        <f t="shared" si="206"/>
        <v>#N/A</v>
      </c>
      <c r="AE739" s="16" t="e">
        <f t="shared" si="207"/>
        <v>#N/A</v>
      </c>
      <c r="AF739" s="16" t="e">
        <f t="shared" si="208"/>
        <v>#N/A</v>
      </c>
      <c r="AG739" s="16" t="e">
        <f t="shared" si="209"/>
        <v>#N/A</v>
      </c>
      <c r="AH739" s="175" t="e">
        <f t="shared" si="210"/>
        <v>#N/A</v>
      </c>
      <c r="AI739" s="175" t="e">
        <f t="shared" si="214"/>
        <v>#N/A</v>
      </c>
      <c r="AJ739" s="175" t="e">
        <f t="shared" si="212"/>
        <v>#N/A</v>
      </c>
      <c r="AK739" s="175" t="e">
        <f t="shared" si="211"/>
        <v>#N/A</v>
      </c>
      <c r="AL739" s="175" t="e">
        <f t="shared" si="215"/>
        <v>#N/A</v>
      </c>
      <c r="AM739" s="175" t="e">
        <f t="shared" si="213"/>
        <v>#N/A</v>
      </c>
    </row>
    <row r="740" spans="19:39" x14ac:dyDescent="0.25">
      <c r="S740" s="189" t="e">
        <f t="shared" si="198"/>
        <v>#N/A</v>
      </c>
      <c r="T740" s="185" t="e">
        <f t="shared" si="199"/>
        <v>#N/A</v>
      </c>
      <c r="U740" s="185" t="e">
        <f t="shared" si="200"/>
        <v>#N/A</v>
      </c>
      <c r="V740" s="189" t="e">
        <f t="shared" si="201"/>
        <v>#N/A</v>
      </c>
      <c r="W740" s="185" t="e">
        <f t="shared" si="202"/>
        <v>#N/A</v>
      </c>
      <c r="X740" s="16" t="e">
        <f t="shared" si="203"/>
        <v>#N/A</v>
      </c>
      <c r="Y740" s="189" t="e">
        <f t="shared" si="204"/>
        <v>#N/A</v>
      </c>
      <c r="AA740" s="59"/>
      <c r="AB740" s="189" t="e">
        <f t="shared" si="205"/>
        <v>#N/A</v>
      </c>
      <c r="AD740" s="185" t="e">
        <f t="shared" si="206"/>
        <v>#N/A</v>
      </c>
      <c r="AE740" s="16" t="e">
        <f t="shared" si="207"/>
        <v>#N/A</v>
      </c>
      <c r="AF740" s="16" t="e">
        <f t="shared" si="208"/>
        <v>#N/A</v>
      </c>
      <c r="AG740" s="16" t="e">
        <f t="shared" si="209"/>
        <v>#N/A</v>
      </c>
      <c r="AH740" s="175" t="e">
        <f t="shared" si="210"/>
        <v>#N/A</v>
      </c>
      <c r="AI740" s="175" t="e">
        <f t="shared" si="214"/>
        <v>#N/A</v>
      </c>
      <c r="AJ740" s="175" t="e">
        <f t="shared" si="212"/>
        <v>#N/A</v>
      </c>
      <c r="AK740" s="175" t="e">
        <f t="shared" si="211"/>
        <v>#N/A</v>
      </c>
      <c r="AL740" s="175" t="e">
        <f t="shared" si="215"/>
        <v>#N/A</v>
      </c>
      <c r="AM740" s="175" t="e">
        <f t="shared" si="213"/>
        <v>#N/A</v>
      </c>
    </row>
    <row r="741" spans="19:39" x14ac:dyDescent="0.25">
      <c r="S741" s="189" t="e">
        <f t="shared" si="198"/>
        <v>#N/A</v>
      </c>
      <c r="T741" s="185" t="e">
        <f t="shared" si="199"/>
        <v>#N/A</v>
      </c>
      <c r="U741" s="185" t="e">
        <f t="shared" si="200"/>
        <v>#N/A</v>
      </c>
      <c r="V741" s="189" t="e">
        <f t="shared" si="201"/>
        <v>#N/A</v>
      </c>
      <c r="W741" s="185" t="e">
        <f t="shared" si="202"/>
        <v>#N/A</v>
      </c>
      <c r="X741" s="16" t="e">
        <f t="shared" si="203"/>
        <v>#N/A</v>
      </c>
      <c r="Y741" s="189" t="e">
        <f t="shared" si="204"/>
        <v>#N/A</v>
      </c>
      <c r="AA741" s="59"/>
      <c r="AB741" s="189" t="e">
        <f t="shared" si="205"/>
        <v>#N/A</v>
      </c>
      <c r="AD741" s="185" t="e">
        <f t="shared" si="206"/>
        <v>#N/A</v>
      </c>
      <c r="AE741" s="16" t="e">
        <f t="shared" si="207"/>
        <v>#N/A</v>
      </c>
      <c r="AF741" s="16" t="e">
        <f t="shared" si="208"/>
        <v>#N/A</v>
      </c>
      <c r="AG741" s="16" t="e">
        <f t="shared" si="209"/>
        <v>#N/A</v>
      </c>
      <c r="AH741" s="175" t="e">
        <f t="shared" si="210"/>
        <v>#N/A</v>
      </c>
      <c r="AI741" s="175" t="e">
        <f t="shared" si="214"/>
        <v>#N/A</v>
      </c>
      <c r="AJ741" s="175" t="e">
        <f t="shared" si="212"/>
        <v>#N/A</v>
      </c>
      <c r="AK741" s="175" t="e">
        <f t="shared" si="211"/>
        <v>#N/A</v>
      </c>
      <c r="AL741" s="175" t="e">
        <f t="shared" si="215"/>
        <v>#N/A</v>
      </c>
      <c r="AM741" s="175" t="e">
        <f t="shared" si="213"/>
        <v>#N/A</v>
      </c>
    </row>
    <row r="742" spans="19:39" x14ac:dyDescent="0.25">
      <c r="S742" s="189" t="e">
        <f t="shared" si="198"/>
        <v>#N/A</v>
      </c>
      <c r="T742" s="185" t="e">
        <f t="shared" si="199"/>
        <v>#N/A</v>
      </c>
      <c r="U742" s="185" t="e">
        <f t="shared" si="200"/>
        <v>#N/A</v>
      </c>
      <c r="V742" s="189" t="e">
        <f t="shared" si="201"/>
        <v>#N/A</v>
      </c>
      <c r="W742" s="185" t="e">
        <f t="shared" si="202"/>
        <v>#N/A</v>
      </c>
      <c r="X742" s="16" t="e">
        <f t="shared" si="203"/>
        <v>#N/A</v>
      </c>
      <c r="Y742" s="189" t="e">
        <f t="shared" si="204"/>
        <v>#N/A</v>
      </c>
      <c r="AA742" s="59"/>
      <c r="AB742" s="189" t="e">
        <f t="shared" si="205"/>
        <v>#N/A</v>
      </c>
      <c r="AD742" s="185" t="e">
        <f t="shared" si="206"/>
        <v>#N/A</v>
      </c>
      <c r="AE742" s="16" t="e">
        <f t="shared" si="207"/>
        <v>#N/A</v>
      </c>
      <c r="AF742" s="16" t="e">
        <f t="shared" si="208"/>
        <v>#N/A</v>
      </c>
      <c r="AG742" s="16" t="e">
        <f t="shared" si="209"/>
        <v>#N/A</v>
      </c>
      <c r="AH742" s="175" t="e">
        <f t="shared" si="210"/>
        <v>#N/A</v>
      </c>
      <c r="AI742" s="175" t="e">
        <f t="shared" si="214"/>
        <v>#N/A</v>
      </c>
      <c r="AJ742" s="175" t="e">
        <f t="shared" si="212"/>
        <v>#N/A</v>
      </c>
      <c r="AK742" s="175" t="e">
        <f t="shared" si="211"/>
        <v>#N/A</v>
      </c>
      <c r="AL742" s="175" t="e">
        <f t="shared" si="215"/>
        <v>#N/A</v>
      </c>
      <c r="AM742" s="175" t="e">
        <f t="shared" si="213"/>
        <v>#N/A</v>
      </c>
    </row>
    <row r="743" spans="19:39" x14ac:dyDescent="0.25">
      <c r="S743" s="189" t="e">
        <f t="shared" si="198"/>
        <v>#N/A</v>
      </c>
      <c r="T743" s="185" t="e">
        <f t="shared" si="199"/>
        <v>#N/A</v>
      </c>
      <c r="U743" s="185" t="e">
        <f t="shared" si="200"/>
        <v>#N/A</v>
      </c>
      <c r="V743" s="189" t="e">
        <f t="shared" si="201"/>
        <v>#N/A</v>
      </c>
      <c r="W743" s="185" t="e">
        <f t="shared" si="202"/>
        <v>#N/A</v>
      </c>
      <c r="X743" s="16" t="e">
        <f t="shared" si="203"/>
        <v>#N/A</v>
      </c>
      <c r="Y743" s="189" t="e">
        <f t="shared" si="204"/>
        <v>#N/A</v>
      </c>
      <c r="AA743" s="59"/>
      <c r="AB743" s="189" t="e">
        <f t="shared" si="205"/>
        <v>#N/A</v>
      </c>
      <c r="AD743" s="185" t="e">
        <f t="shared" si="206"/>
        <v>#N/A</v>
      </c>
      <c r="AE743" s="16" t="e">
        <f t="shared" si="207"/>
        <v>#N/A</v>
      </c>
      <c r="AF743" s="16" t="e">
        <f t="shared" si="208"/>
        <v>#N/A</v>
      </c>
      <c r="AG743" s="16" t="e">
        <f t="shared" si="209"/>
        <v>#N/A</v>
      </c>
      <c r="AH743" s="175" t="e">
        <f t="shared" si="210"/>
        <v>#N/A</v>
      </c>
      <c r="AI743" s="175" t="e">
        <f t="shared" si="214"/>
        <v>#N/A</v>
      </c>
      <c r="AJ743" s="175" t="e">
        <f t="shared" si="212"/>
        <v>#N/A</v>
      </c>
      <c r="AK743" s="175" t="e">
        <f t="shared" si="211"/>
        <v>#N/A</v>
      </c>
      <c r="AL743" s="175" t="e">
        <f t="shared" si="215"/>
        <v>#N/A</v>
      </c>
      <c r="AM743" s="175" t="e">
        <f t="shared" si="213"/>
        <v>#N/A</v>
      </c>
    </row>
    <row r="744" spans="19:39" x14ac:dyDescent="0.25">
      <c r="S744" s="189" t="e">
        <f t="shared" si="198"/>
        <v>#N/A</v>
      </c>
      <c r="T744" s="185" t="e">
        <f t="shared" si="199"/>
        <v>#N/A</v>
      </c>
      <c r="U744" s="185" t="e">
        <f t="shared" si="200"/>
        <v>#N/A</v>
      </c>
      <c r="V744" s="189" t="e">
        <f t="shared" si="201"/>
        <v>#N/A</v>
      </c>
      <c r="W744" s="185" t="e">
        <f t="shared" si="202"/>
        <v>#N/A</v>
      </c>
      <c r="X744" s="16" t="e">
        <f t="shared" si="203"/>
        <v>#N/A</v>
      </c>
      <c r="Y744" s="189" t="e">
        <f t="shared" si="204"/>
        <v>#N/A</v>
      </c>
      <c r="AA744" s="59"/>
      <c r="AB744" s="189" t="e">
        <f t="shared" si="205"/>
        <v>#N/A</v>
      </c>
      <c r="AD744" s="185" t="e">
        <f t="shared" si="206"/>
        <v>#N/A</v>
      </c>
      <c r="AE744" s="16" t="e">
        <f t="shared" si="207"/>
        <v>#N/A</v>
      </c>
      <c r="AF744" s="16" t="e">
        <f t="shared" si="208"/>
        <v>#N/A</v>
      </c>
      <c r="AG744" s="16" t="e">
        <f t="shared" si="209"/>
        <v>#N/A</v>
      </c>
      <c r="AH744" s="175" t="e">
        <f t="shared" si="210"/>
        <v>#N/A</v>
      </c>
      <c r="AI744" s="175" t="e">
        <f t="shared" si="214"/>
        <v>#N/A</v>
      </c>
      <c r="AJ744" s="175" t="e">
        <f t="shared" si="212"/>
        <v>#N/A</v>
      </c>
      <c r="AK744" s="175" t="e">
        <f t="shared" si="211"/>
        <v>#N/A</v>
      </c>
      <c r="AL744" s="175" t="e">
        <f t="shared" si="215"/>
        <v>#N/A</v>
      </c>
      <c r="AM744" s="175" t="e">
        <f t="shared" si="213"/>
        <v>#N/A</v>
      </c>
    </row>
    <row r="745" spans="19:39" x14ac:dyDescent="0.25">
      <c r="S745" s="189" t="e">
        <f t="shared" si="198"/>
        <v>#N/A</v>
      </c>
      <c r="T745" s="185" t="e">
        <f t="shared" si="199"/>
        <v>#N/A</v>
      </c>
      <c r="U745" s="185" t="e">
        <f t="shared" si="200"/>
        <v>#N/A</v>
      </c>
      <c r="V745" s="189" t="e">
        <f t="shared" si="201"/>
        <v>#N/A</v>
      </c>
      <c r="W745" s="185" t="e">
        <f t="shared" si="202"/>
        <v>#N/A</v>
      </c>
      <c r="X745" s="16" t="e">
        <f t="shared" si="203"/>
        <v>#N/A</v>
      </c>
      <c r="Y745" s="189" t="e">
        <f t="shared" si="204"/>
        <v>#N/A</v>
      </c>
      <c r="AA745" s="59"/>
      <c r="AB745" s="189" t="e">
        <f t="shared" si="205"/>
        <v>#N/A</v>
      </c>
      <c r="AD745" s="185" t="e">
        <f t="shared" si="206"/>
        <v>#N/A</v>
      </c>
      <c r="AE745" s="16" t="e">
        <f t="shared" si="207"/>
        <v>#N/A</v>
      </c>
      <c r="AF745" s="16" t="e">
        <f t="shared" si="208"/>
        <v>#N/A</v>
      </c>
      <c r="AG745" s="16" t="e">
        <f t="shared" si="209"/>
        <v>#N/A</v>
      </c>
      <c r="AH745" s="175" t="e">
        <f t="shared" si="210"/>
        <v>#N/A</v>
      </c>
      <c r="AI745" s="175" t="e">
        <f t="shared" si="214"/>
        <v>#N/A</v>
      </c>
      <c r="AJ745" s="175" t="e">
        <f t="shared" si="212"/>
        <v>#N/A</v>
      </c>
      <c r="AK745" s="175" t="e">
        <f t="shared" si="211"/>
        <v>#N/A</v>
      </c>
      <c r="AL745" s="175" t="e">
        <f t="shared" si="215"/>
        <v>#N/A</v>
      </c>
      <c r="AM745" s="175" t="e">
        <f t="shared" si="213"/>
        <v>#N/A</v>
      </c>
    </row>
    <row r="746" spans="19:39" x14ac:dyDescent="0.25">
      <c r="S746" s="189" t="e">
        <f t="shared" si="198"/>
        <v>#N/A</v>
      </c>
      <c r="T746" s="185" t="e">
        <f t="shared" si="199"/>
        <v>#N/A</v>
      </c>
      <c r="U746" s="185" t="e">
        <f t="shared" si="200"/>
        <v>#N/A</v>
      </c>
      <c r="V746" s="189" t="e">
        <f t="shared" si="201"/>
        <v>#N/A</v>
      </c>
      <c r="W746" s="185" t="e">
        <f t="shared" si="202"/>
        <v>#N/A</v>
      </c>
      <c r="X746" s="16" t="e">
        <f t="shared" si="203"/>
        <v>#N/A</v>
      </c>
      <c r="Y746" s="189" t="e">
        <f t="shared" si="204"/>
        <v>#N/A</v>
      </c>
      <c r="AA746" s="59"/>
      <c r="AB746" s="189" t="e">
        <f t="shared" si="205"/>
        <v>#N/A</v>
      </c>
      <c r="AD746" s="185" t="e">
        <f t="shared" si="206"/>
        <v>#N/A</v>
      </c>
      <c r="AE746" s="16" t="e">
        <f t="shared" si="207"/>
        <v>#N/A</v>
      </c>
      <c r="AF746" s="16" t="e">
        <f t="shared" si="208"/>
        <v>#N/A</v>
      </c>
      <c r="AG746" s="16" t="e">
        <f t="shared" si="209"/>
        <v>#N/A</v>
      </c>
      <c r="AH746" s="175" t="e">
        <f t="shared" si="210"/>
        <v>#N/A</v>
      </c>
      <c r="AI746" s="175" t="e">
        <f t="shared" si="214"/>
        <v>#N/A</v>
      </c>
      <c r="AJ746" s="175" t="e">
        <f t="shared" si="212"/>
        <v>#N/A</v>
      </c>
      <c r="AK746" s="175" t="e">
        <f t="shared" si="211"/>
        <v>#N/A</v>
      </c>
      <c r="AL746" s="175" t="e">
        <f t="shared" si="215"/>
        <v>#N/A</v>
      </c>
      <c r="AM746" s="175" t="e">
        <f t="shared" si="213"/>
        <v>#N/A</v>
      </c>
    </row>
    <row r="747" spans="19:39" x14ac:dyDescent="0.25">
      <c r="S747" s="189" t="e">
        <f t="shared" si="198"/>
        <v>#N/A</v>
      </c>
      <c r="T747" s="185" t="e">
        <f t="shared" si="199"/>
        <v>#N/A</v>
      </c>
      <c r="U747" s="185" t="e">
        <f t="shared" si="200"/>
        <v>#N/A</v>
      </c>
      <c r="V747" s="189" t="e">
        <f t="shared" si="201"/>
        <v>#N/A</v>
      </c>
      <c r="W747" s="185" t="e">
        <f t="shared" si="202"/>
        <v>#N/A</v>
      </c>
      <c r="X747" s="16" t="e">
        <f t="shared" si="203"/>
        <v>#N/A</v>
      </c>
      <c r="Y747" s="189" t="e">
        <f t="shared" si="204"/>
        <v>#N/A</v>
      </c>
      <c r="AA747" s="59"/>
      <c r="AB747" s="189" t="e">
        <f t="shared" si="205"/>
        <v>#N/A</v>
      </c>
      <c r="AD747" s="185" t="e">
        <f t="shared" si="206"/>
        <v>#N/A</v>
      </c>
      <c r="AE747" s="16" t="e">
        <f t="shared" si="207"/>
        <v>#N/A</v>
      </c>
      <c r="AF747" s="16" t="e">
        <f t="shared" si="208"/>
        <v>#N/A</v>
      </c>
      <c r="AG747" s="16" t="e">
        <f t="shared" si="209"/>
        <v>#N/A</v>
      </c>
      <c r="AH747" s="175" t="e">
        <f t="shared" si="210"/>
        <v>#N/A</v>
      </c>
      <c r="AI747" s="175" t="e">
        <f t="shared" si="214"/>
        <v>#N/A</v>
      </c>
      <c r="AJ747" s="175" t="e">
        <f t="shared" si="212"/>
        <v>#N/A</v>
      </c>
      <c r="AK747" s="175" t="e">
        <f t="shared" si="211"/>
        <v>#N/A</v>
      </c>
      <c r="AL747" s="175" t="e">
        <f t="shared" si="215"/>
        <v>#N/A</v>
      </c>
      <c r="AM747" s="175" t="e">
        <f t="shared" si="213"/>
        <v>#N/A</v>
      </c>
    </row>
    <row r="748" spans="19:39" x14ac:dyDescent="0.25">
      <c r="S748" s="189" t="e">
        <f t="shared" si="198"/>
        <v>#N/A</v>
      </c>
      <c r="T748" s="185" t="e">
        <f t="shared" si="199"/>
        <v>#N/A</v>
      </c>
      <c r="U748" s="185" t="e">
        <f t="shared" si="200"/>
        <v>#N/A</v>
      </c>
      <c r="V748" s="189" t="e">
        <f t="shared" si="201"/>
        <v>#N/A</v>
      </c>
      <c r="W748" s="185" t="e">
        <f t="shared" si="202"/>
        <v>#N/A</v>
      </c>
      <c r="X748" s="16" t="e">
        <f t="shared" si="203"/>
        <v>#N/A</v>
      </c>
      <c r="Y748" s="189" t="e">
        <f t="shared" si="204"/>
        <v>#N/A</v>
      </c>
      <c r="AA748" s="59"/>
      <c r="AB748" s="189" t="e">
        <f t="shared" si="205"/>
        <v>#N/A</v>
      </c>
      <c r="AD748" s="185" t="e">
        <f t="shared" si="206"/>
        <v>#N/A</v>
      </c>
      <c r="AE748" s="16" t="e">
        <f t="shared" si="207"/>
        <v>#N/A</v>
      </c>
      <c r="AF748" s="16" t="e">
        <f t="shared" si="208"/>
        <v>#N/A</v>
      </c>
      <c r="AG748" s="16" t="e">
        <f t="shared" si="209"/>
        <v>#N/A</v>
      </c>
      <c r="AH748" s="175" t="e">
        <f t="shared" si="210"/>
        <v>#N/A</v>
      </c>
      <c r="AI748" s="175" t="e">
        <f t="shared" si="214"/>
        <v>#N/A</v>
      </c>
      <c r="AJ748" s="175" t="e">
        <f t="shared" si="212"/>
        <v>#N/A</v>
      </c>
      <c r="AK748" s="175" t="e">
        <f t="shared" si="211"/>
        <v>#N/A</v>
      </c>
      <c r="AL748" s="175" t="e">
        <f t="shared" si="215"/>
        <v>#N/A</v>
      </c>
      <c r="AM748" s="175" t="e">
        <f t="shared" si="213"/>
        <v>#N/A</v>
      </c>
    </row>
    <row r="749" spans="19:39" x14ac:dyDescent="0.25">
      <c r="S749" s="189" t="e">
        <f t="shared" si="198"/>
        <v>#N/A</v>
      </c>
      <c r="T749" s="185" t="e">
        <f t="shared" si="199"/>
        <v>#N/A</v>
      </c>
      <c r="U749" s="185" t="e">
        <f t="shared" si="200"/>
        <v>#N/A</v>
      </c>
      <c r="V749" s="189" t="e">
        <f t="shared" si="201"/>
        <v>#N/A</v>
      </c>
      <c r="W749" s="185" t="e">
        <f t="shared" si="202"/>
        <v>#N/A</v>
      </c>
      <c r="X749" s="16" t="e">
        <f t="shared" si="203"/>
        <v>#N/A</v>
      </c>
      <c r="Y749" s="189" t="e">
        <f t="shared" si="204"/>
        <v>#N/A</v>
      </c>
      <c r="AA749" s="59"/>
      <c r="AB749" s="189" t="e">
        <f t="shared" si="205"/>
        <v>#N/A</v>
      </c>
      <c r="AD749" s="185" t="e">
        <f t="shared" si="206"/>
        <v>#N/A</v>
      </c>
      <c r="AE749" s="16" t="e">
        <f t="shared" si="207"/>
        <v>#N/A</v>
      </c>
      <c r="AF749" s="16" t="e">
        <f t="shared" si="208"/>
        <v>#N/A</v>
      </c>
      <c r="AG749" s="16" t="e">
        <f t="shared" si="209"/>
        <v>#N/A</v>
      </c>
      <c r="AH749" s="175" t="e">
        <f t="shared" si="210"/>
        <v>#N/A</v>
      </c>
      <c r="AI749" s="175" t="e">
        <f t="shared" si="214"/>
        <v>#N/A</v>
      </c>
      <c r="AJ749" s="175" t="e">
        <f t="shared" si="212"/>
        <v>#N/A</v>
      </c>
      <c r="AK749" s="175" t="e">
        <f t="shared" si="211"/>
        <v>#N/A</v>
      </c>
      <c r="AL749" s="175" t="e">
        <f t="shared" si="215"/>
        <v>#N/A</v>
      </c>
      <c r="AM749" s="175" t="e">
        <f t="shared" si="213"/>
        <v>#N/A</v>
      </c>
    </row>
    <row r="750" spans="19:39" x14ac:dyDescent="0.25">
      <c r="S750" s="189" t="e">
        <f t="shared" si="198"/>
        <v>#N/A</v>
      </c>
      <c r="T750" s="185" t="e">
        <f t="shared" si="199"/>
        <v>#N/A</v>
      </c>
      <c r="U750" s="185" t="e">
        <f t="shared" si="200"/>
        <v>#N/A</v>
      </c>
      <c r="V750" s="189" t="e">
        <f t="shared" si="201"/>
        <v>#N/A</v>
      </c>
      <c r="W750" s="185" t="e">
        <f t="shared" si="202"/>
        <v>#N/A</v>
      </c>
      <c r="X750" s="16" t="e">
        <f t="shared" si="203"/>
        <v>#N/A</v>
      </c>
      <c r="Y750" s="189" t="e">
        <f t="shared" si="204"/>
        <v>#N/A</v>
      </c>
      <c r="AA750" s="59"/>
      <c r="AB750" s="189" t="e">
        <f t="shared" si="205"/>
        <v>#N/A</v>
      </c>
      <c r="AD750" s="185" t="e">
        <f t="shared" si="206"/>
        <v>#N/A</v>
      </c>
      <c r="AE750" s="16" t="e">
        <f t="shared" si="207"/>
        <v>#N/A</v>
      </c>
      <c r="AF750" s="16" t="e">
        <f t="shared" si="208"/>
        <v>#N/A</v>
      </c>
      <c r="AG750" s="16" t="e">
        <f t="shared" si="209"/>
        <v>#N/A</v>
      </c>
      <c r="AH750" s="175" t="e">
        <f t="shared" si="210"/>
        <v>#N/A</v>
      </c>
      <c r="AI750" s="175" t="e">
        <f t="shared" si="214"/>
        <v>#N/A</v>
      </c>
      <c r="AJ750" s="175" t="e">
        <f t="shared" si="212"/>
        <v>#N/A</v>
      </c>
      <c r="AK750" s="175" t="e">
        <f t="shared" si="211"/>
        <v>#N/A</v>
      </c>
      <c r="AL750" s="175" t="e">
        <f t="shared" si="215"/>
        <v>#N/A</v>
      </c>
      <c r="AM750" s="175" t="e">
        <f t="shared" si="213"/>
        <v>#N/A</v>
      </c>
    </row>
    <row r="751" spans="19:39" x14ac:dyDescent="0.25">
      <c r="S751" s="189" t="e">
        <f t="shared" si="198"/>
        <v>#N/A</v>
      </c>
      <c r="T751" s="185" t="e">
        <f t="shared" si="199"/>
        <v>#N/A</v>
      </c>
      <c r="U751" s="185" t="e">
        <f t="shared" si="200"/>
        <v>#N/A</v>
      </c>
      <c r="V751" s="189" t="e">
        <f t="shared" si="201"/>
        <v>#N/A</v>
      </c>
      <c r="W751" s="185" t="e">
        <f t="shared" si="202"/>
        <v>#N/A</v>
      </c>
      <c r="X751" s="16" t="e">
        <f t="shared" si="203"/>
        <v>#N/A</v>
      </c>
      <c r="Y751" s="189" t="e">
        <f t="shared" si="204"/>
        <v>#N/A</v>
      </c>
      <c r="AA751" s="59"/>
      <c r="AB751" s="189" t="e">
        <f t="shared" si="205"/>
        <v>#N/A</v>
      </c>
      <c r="AD751" s="185" t="e">
        <f t="shared" si="206"/>
        <v>#N/A</v>
      </c>
      <c r="AE751" s="16" t="e">
        <f t="shared" si="207"/>
        <v>#N/A</v>
      </c>
      <c r="AF751" s="16" t="e">
        <f t="shared" si="208"/>
        <v>#N/A</v>
      </c>
      <c r="AG751" s="16" t="e">
        <f t="shared" si="209"/>
        <v>#N/A</v>
      </c>
      <c r="AH751" s="175" t="e">
        <f t="shared" si="210"/>
        <v>#N/A</v>
      </c>
      <c r="AI751" s="175" t="e">
        <f t="shared" si="214"/>
        <v>#N/A</v>
      </c>
      <c r="AJ751" s="175" t="e">
        <f t="shared" si="212"/>
        <v>#N/A</v>
      </c>
      <c r="AK751" s="175" t="e">
        <f t="shared" si="211"/>
        <v>#N/A</v>
      </c>
      <c r="AL751" s="175" t="e">
        <f t="shared" si="215"/>
        <v>#N/A</v>
      </c>
      <c r="AM751" s="175" t="e">
        <f t="shared" si="213"/>
        <v>#N/A</v>
      </c>
    </row>
    <row r="752" spans="19:39" x14ac:dyDescent="0.25">
      <c r="S752" s="189" t="e">
        <f t="shared" si="198"/>
        <v>#N/A</v>
      </c>
      <c r="T752" s="185" t="e">
        <f t="shared" si="199"/>
        <v>#N/A</v>
      </c>
      <c r="U752" s="185" t="e">
        <f t="shared" si="200"/>
        <v>#N/A</v>
      </c>
      <c r="V752" s="189" t="e">
        <f t="shared" si="201"/>
        <v>#N/A</v>
      </c>
      <c r="W752" s="185" t="e">
        <f t="shared" si="202"/>
        <v>#N/A</v>
      </c>
      <c r="X752" s="16" t="e">
        <f t="shared" si="203"/>
        <v>#N/A</v>
      </c>
      <c r="Y752" s="189" t="e">
        <f t="shared" si="204"/>
        <v>#N/A</v>
      </c>
      <c r="AA752" s="59"/>
      <c r="AB752" s="189" t="e">
        <f t="shared" si="205"/>
        <v>#N/A</v>
      </c>
      <c r="AD752" s="185" t="e">
        <f t="shared" si="206"/>
        <v>#N/A</v>
      </c>
      <c r="AE752" s="16" t="e">
        <f t="shared" si="207"/>
        <v>#N/A</v>
      </c>
      <c r="AF752" s="16" t="e">
        <f t="shared" si="208"/>
        <v>#N/A</v>
      </c>
      <c r="AG752" s="16" t="e">
        <f t="shared" si="209"/>
        <v>#N/A</v>
      </c>
      <c r="AH752" s="175" t="e">
        <f t="shared" si="210"/>
        <v>#N/A</v>
      </c>
      <c r="AI752" s="175" t="e">
        <f t="shared" si="214"/>
        <v>#N/A</v>
      </c>
      <c r="AJ752" s="175" t="e">
        <f t="shared" si="212"/>
        <v>#N/A</v>
      </c>
      <c r="AK752" s="175" t="e">
        <f t="shared" si="211"/>
        <v>#N/A</v>
      </c>
      <c r="AL752" s="175" t="e">
        <f t="shared" si="215"/>
        <v>#N/A</v>
      </c>
      <c r="AM752" s="175" t="e">
        <f t="shared" si="213"/>
        <v>#N/A</v>
      </c>
    </row>
    <row r="753" spans="19:39" x14ac:dyDescent="0.25">
      <c r="S753" s="189" t="e">
        <f t="shared" si="198"/>
        <v>#N/A</v>
      </c>
      <c r="T753" s="185" t="e">
        <f t="shared" si="199"/>
        <v>#N/A</v>
      </c>
      <c r="U753" s="185" t="e">
        <f t="shared" si="200"/>
        <v>#N/A</v>
      </c>
      <c r="V753" s="189" t="e">
        <f t="shared" si="201"/>
        <v>#N/A</v>
      </c>
      <c r="W753" s="185" t="e">
        <f t="shared" si="202"/>
        <v>#N/A</v>
      </c>
      <c r="X753" s="16" t="e">
        <f t="shared" si="203"/>
        <v>#N/A</v>
      </c>
      <c r="Y753" s="189" t="e">
        <f t="shared" si="204"/>
        <v>#N/A</v>
      </c>
      <c r="AA753" s="59"/>
      <c r="AB753" s="189" t="e">
        <f t="shared" si="205"/>
        <v>#N/A</v>
      </c>
      <c r="AD753" s="185" t="e">
        <f t="shared" si="206"/>
        <v>#N/A</v>
      </c>
      <c r="AE753" s="16" t="e">
        <f t="shared" si="207"/>
        <v>#N/A</v>
      </c>
      <c r="AF753" s="16" t="e">
        <f t="shared" si="208"/>
        <v>#N/A</v>
      </c>
      <c r="AG753" s="16" t="e">
        <f t="shared" si="209"/>
        <v>#N/A</v>
      </c>
      <c r="AH753" s="175" t="e">
        <f t="shared" si="210"/>
        <v>#N/A</v>
      </c>
      <c r="AI753" s="175" t="e">
        <f t="shared" si="214"/>
        <v>#N/A</v>
      </c>
      <c r="AJ753" s="175" t="e">
        <f t="shared" si="212"/>
        <v>#N/A</v>
      </c>
      <c r="AK753" s="175" t="e">
        <f t="shared" si="211"/>
        <v>#N/A</v>
      </c>
      <c r="AL753" s="175" t="e">
        <f t="shared" si="215"/>
        <v>#N/A</v>
      </c>
      <c r="AM753" s="175" t="e">
        <f t="shared" si="213"/>
        <v>#N/A</v>
      </c>
    </row>
    <row r="754" spans="19:39" x14ac:dyDescent="0.25">
      <c r="S754" s="189" t="e">
        <f t="shared" si="198"/>
        <v>#N/A</v>
      </c>
      <c r="T754" s="185" t="e">
        <f t="shared" si="199"/>
        <v>#N/A</v>
      </c>
      <c r="U754" s="185" t="e">
        <f t="shared" si="200"/>
        <v>#N/A</v>
      </c>
      <c r="V754" s="189" t="e">
        <f t="shared" si="201"/>
        <v>#N/A</v>
      </c>
      <c r="W754" s="185" t="e">
        <f t="shared" si="202"/>
        <v>#N/A</v>
      </c>
      <c r="X754" s="16" t="e">
        <f t="shared" si="203"/>
        <v>#N/A</v>
      </c>
      <c r="Y754" s="189" t="e">
        <f t="shared" si="204"/>
        <v>#N/A</v>
      </c>
      <c r="AA754" s="59"/>
      <c r="AB754" s="189" t="e">
        <f t="shared" si="205"/>
        <v>#N/A</v>
      </c>
      <c r="AD754" s="185" t="e">
        <f t="shared" si="206"/>
        <v>#N/A</v>
      </c>
      <c r="AE754" s="16" t="e">
        <f t="shared" si="207"/>
        <v>#N/A</v>
      </c>
      <c r="AF754" s="16" t="e">
        <f t="shared" si="208"/>
        <v>#N/A</v>
      </c>
      <c r="AG754" s="16" t="e">
        <f t="shared" si="209"/>
        <v>#N/A</v>
      </c>
      <c r="AH754" s="175" t="e">
        <f t="shared" si="210"/>
        <v>#N/A</v>
      </c>
      <c r="AI754" s="175" t="e">
        <f t="shared" si="214"/>
        <v>#N/A</v>
      </c>
      <c r="AJ754" s="175" t="e">
        <f t="shared" si="212"/>
        <v>#N/A</v>
      </c>
      <c r="AK754" s="175" t="e">
        <f t="shared" si="211"/>
        <v>#N/A</v>
      </c>
      <c r="AL754" s="175" t="e">
        <f t="shared" si="215"/>
        <v>#N/A</v>
      </c>
      <c r="AM754" s="175" t="e">
        <f t="shared" si="213"/>
        <v>#N/A</v>
      </c>
    </row>
    <row r="755" spans="19:39" x14ac:dyDescent="0.25">
      <c r="S755" s="189" t="e">
        <f t="shared" si="198"/>
        <v>#N/A</v>
      </c>
      <c r="T755" s="185" t="e">
        <f t="shared" si="199"/>
        <v>#N/A</v>
      </c>
      <c r="U755" s="185" t="e">
        <f t="shared" si="200"/>
        <v>#N/A</v>
      </c>
      <c r="V755" s="189" t="e">
        <f t="shared" si="201"/>
        <v>#N/A</v>
      </c>
      <c r="W755" s="185" t="e">
        <f t="shared" si="202"/>
        <v>#N/A</v>
      </c>
      <c r="X755" s="16" t="e">
        <f t="shared" si="203"/>
        <v>#N/A</v>
      </c>
      <c r="Y755" s="189" t="e">
        <f t="shared" si="204"/>
        <v>#N/A</v>
      </c>
      <c r="AA755" s="59"/>
      <c r="AB755" s="189" t="e">
        <f t="shared" si="205"/>
        <v>#N/A</v>
      </c>
      <c r="AD755" s="185" t="e">
        <f t="shared" si="206"/>
        <v>#N/A</v>
      </c>
      <c r="AE755" s="16" t="e">
        <f t="shared" si="207"/>
        <v>#N/A</v>
      </c>
      <c r="AF755" s="16" t="e">
        <f t="shared" si="208"/>
        <v>#N/A</v>
      </c>
      <c r="AG755" s="16" t="e">
        <f t="shared" si="209"/>
        <v>#N/A</v>
      </c>
      <c r="AH755" s="175" t="e">
        <f t="shared" si="210"/>
        <v>#N/A</v>
      </c>
      <c r="AI755" s="175" t="e">
        <f t="shared" si="214"/>
        <v>#N/A</v>
      </c>
      <c r="AJ755" s="175" t="e">
        <f t="shared" si="212"/>
        <v>#N/A</v>
      </c>
      <c r="AK755" s="175" t="e">
        <f t="shared" si="211"/>
        <v>#N/A</v>
      </c>
      <c r="AL755" s="175" t="e">
        <f t="shared" si="215"/>
        <v>#N/A</v>
      </c>
      <c r="AM755" s="175" t="e">
        <f t="shared" si="213"/>
        <v>#N/A</v>
      </c>
    </row>
    <row r="756" spans="19:39" x14ac:dyDescent="0.25">
      <c r="S756" s="189" t="e">
        <f t="shared" si="198"/>
        <v>#N/A</v>
      </c>
      <c r="T756" s="185" t="e">
        <f t="shared" si="199"/>
        <v>#N/A</v>
      </c>
      <c r="U756" s="185" t="e">
        <f t="shared" si="200"/>
        <v>#N/A</v>
      </c>
      <c r="V756" s="189" t="e">
        <f t="shared" si="201"/>
        <v>#N/A</v>
      </c>
      <c r="W756" s="185" t="e">
        <f t="shared" si="202"/>
        <v>#N/A</v>
      </c>
      <c r="X756" s="16" t="e">
        <f t="shared" si="203"/>
        <v>#N/A</v>
      </c>
      <c r="Y756" s="189" t="e">
        <f t="shared" si="204"/>
        <v>#N/A</v>
      </c>
      <c r="AA756" s="59"/>
      <c r="AB756" s="189" t="e">
        <f t="shared" si="205"/>
        <v>#N/A</v>
      </c>
      <c r="AD756" s="185" t="e">
        <f t="shared" si="206"/>
        <v>#N/A</v>
      </c>
      <c r="AE756" s="16" t="e">
        <f t="shared" si="207"/>
        <v>#N/A</v>
      </c>
      <c r="AF756" s="16" t="e">
        <f t="shared" si="208"/>
        <v>#N/A</v>
      </c>
      <c r="AG756" s="16" t="e">
        <f t="shared" si="209"/>
        <v>#N/A</v>
      </c>
      <c r="AH756" s="175" t="e">
        <f t="shared" si="210"/>
        <v>#N/A</v>
      </c>
      <c r="AI756" s="175" t="e">
        <f t="shared" si="214"/>
        <v>#N/A</v>
      </c>
      <c r="AJ756" s="175" t="e">
        <f t="shared" si="212"/>
        <v>#N/A</v>
      </c>
      <c r="AK756" s="175" t="e">
        <f t="shared" si="211"/>
        <v>#N/A</v>
      </c>
      <c r="AL756" s="175" t="e">
        <f t="shared" si="215"/>
        <v>#N/A</v>
      </c>
      <c r="AM756" s="175" t="e">
        <f t="shared" si="213"/>
        <v>#N/A</v>
      </c>
    </row>
    <row r="757" spans="19:39" x14ac:dyDescent="0.25">
      <c r="S757" s="189" t="e">
        <f t="shared" si="198"/>
        <v>#N/A</v>
      </c>
      <c r="T757" s="185" t="e">
        <f t="shared" si="199"/>
        <v>#N/A</v>
      </c>
      <c r="U757" s="185" t="e">
        <f t="shared" si="200"/>
        <v>#N/A</v>
      </c>
      <c r="V757" s="189" t="e">
        <f t="shared" si="201"/>
        <v>#N/A</v>
      </c>
      <c r="W757" s="185" t="e">
        <f t="shared" si="202"/>
        <v>#N/A</v>
      </c>
      <c r="X757" s="16" t="e">
        <f t="shared" si="203"/>
        <v>#N/A</v>
      </c>
      <c r="Y757" s="189" t="e">
        <f t="shared" si="204"/>
        <v>#N/A</v>
      </c>
      <c r="AA757" s="59"/>
      <c r="AB757" s="189" t="e">
        <f t="shared" si="205"/>
        <v>#N/A</v>
      </c>
      <c r="AD757" s="185" t="e">
        <f t="shared" si="206"/>
        <v>#N/A</v>
      </c>
      <c r="AE757" s="16" t="e">
        <f t="shared" si="207"/>
        <v>#N/A</v>
      </c>
      <c r="AF757" s="16" t="e">
        <f t="shared" si="208"/>
        <v>#N/A</v>
      </c>
      <c r="AG757" s="16" t="e">
        <f t="shared" si="209"/>
        <v>#N/A</v>
      </c>
      <c r="AH757" s="175" t="e">
        <f t="shared" si="210"/>
        <v>#N/A</v>
      </c>
      <c r="AI757" s="175" t="e">
        <f t="shared" si="214"/>
        <v>#N/A</v>
      </c>
      <c r="AJ757" s="175" t="e">
        <f t="shared" si="212"/>
        <v>#N/A</v>
      </c>
      <c r="AK757" s="175" t="e">
        <f t="shared" si="211"/>
        <v>#N/A</v>
      </c>
      <c r="AL757" s="175" t="e">
        <f t="shared" si="215"/>
        <v>#N/A</v>
      </c>
      <c r="AM757" s="175" t="e">
        <f t="shared" si="213"/>
        <v>#N/A</v>
      </c>
    </row>
    <row r="758" spans="19:39" x14ac:dyDescent="0.25">
      <c r="S758" s="189" t="e">
        <f t="shared" si="198"/>
        <v>#N/A</v>
      </c>
      <c r="T758" s="185" t="e">
        <f t="shared" si="199"/>
        <v>#N/A</v>
      </c>
      <c r="U758" s="185" t="e">
        <f t="shared" si="200"/>
        <v>#N/A</v>
      </c>
      <c r="V758" s="189" t="e">
        <f t="shared" si="201"/>
        <v>#N/A</v>
      </c>
      <c r="W758" s="185" t="e">
        <f t="shared" si="202"/>
        <v>#N/A</v>
      </c>
      <c r="X758" s="16" t="e">
        <f t="shared" si="203"/>
        <v>#N/A</v>
      </c>
      <c r="Y758" s="189" t="e">
        <f t="shared" si="204"/>
        <v>#N/A</v>
      </c>
      <c r="AA758" s="59"/>
      <c r="AB758" s="189" t="e">
        <f t="shared" si="205"/>
        <v>#N/A</v>
      </c>
      <c r="AD758" s="185" t="e">
        <f t="shared" si="206"/>
        <v>#N/A</v>
      </c>
      <c r="AE758" s="16" t="e">
        <f t="shared" si="207"/>
        <v>#N/A</v>
      </c>
      <c r="AF758" s="16" t="e">
        <f t="shared" si="208"/>
        <v>#N/A</v>
      </c>
      <c r="AG758" s="16" t="e">
        <f t="shared" si="209"/>
        <v>#N/A</v>
      </c>
      <c r="AH758" s="175" t="e">
        <f t="shared" si="210"/>
        <v>#N/A</v>
      </c>
      <c r="AI758" s="175" t="e">
        <f t="shared" si="214"/>
        <v>#N/A</v>
      </c>
      <c r="AJ758" s="175" t="e">
        <f t="shared" si="212"/>
        <v>#N/A</v>
      </c>
      <c r="AK758" s="175" t="e">
        <f t="shared" si="211"/>
        <v>#N/A</v>
      </c>
      <c r="AL758" s="175" t="e">
        <f t="shared" si="215"/>
        <v>#N/A</v>
      </c>
      <c r="AM758" s="175" t="e">
        <f t="shared" si="213"/>
        <v>#N/A</v>
      </c>
    </row>
    <row r="759" spans="19:39" x14ac:dyDescent="0.25">
      <c r="S759" s="189" t="e">
        <f t="shared" si="198"/>
        <v>#N/A</v>
      </c>
      <c r="T759" s="185" t="e">
        <f t="shared" si="199"/>
        <v>#N/A</v>
      </c>
      <c r="U759" s="185" t="e">
        <f t="shared" si="200"/>
        <v>#N/A</v>
      </c>
      <c r="V759" s="189" t="e">
        <f t="shared" si="201"/>
        <v>#N/A</v>
      </c>
      <c r="W759" s="185" t="e">
        <f t="shared" si="202"/>
        <v>#N/A</v>
      </c>
      <c r="X759" s="16" t="e">
        <f t="shared" si="203"/>
        <v>#N/A</v>
      </c>
      <c r="Y759" s="189" t="e">
        <f t="shared" si="204"/>
        <v>#N/A</v>
      </c>
      <c r="AA759" s="59"/>
      <c r="AB759" s="189" t="e">
        <f t="shared" si="205"/>
        <v>#N/A</v>
      </c>
      <c r="AD759" s="185" t="e">
        <f t="shared" si="206"/>
        <v>#N/A</v>
      </c>
      <c r="AE759" s="16" t="e">
        <f t="shared" si="207"/>
        <v>#N/A</v>
      </c>
      <c r="AF759" s="16" t="e">
        <f t="shared" si="208"/>
        <v>#N/A</v>
      </c>
      <c r="AG759" s="16" t="e">
        <f t="shared" si="209"/>
        <v>#N/A</v>
      </c>
      <c r="AH759" s="175" t="e">
        <f t="shared" si="210"/>
        <v>#N/A</v>
      </c>
      <c r="AI759" s="175" t="e">
        <f t="shared" si="214"/>
        <v>#N/A</v>
      </c>
      <c r="AJ759" s="175" t="e">
        <f t="shared" si="212"/>
        <v>#N/A</v>
      </c>
      <c r="AK759" s="175" t="e">
        <f t="shared" si="211"/>
        <v>#N/A</v>
      </c>
      <c r="AL759" s="175" t="e">
        <f t="shared" si="215"/>
        <v>#N/A</v>
      </c>
      <c r="AM759" s="175" t="e">
        <f t="shared" si="213"/>
        <v>#N/A</v>
      </c>
    </row>
    <row r="760" spans="19:39" x14ac:dyDescent="0.25">
      <c r="S760" s="189" t="e">
        <f t="shared" si="198"/>
        <v>#N/A</v>
      </c>
      <c r="T760" s="185" t="e">
        <f t="shared" si="199"/>
        <v>#N/A</v>
      </c>
      <c r="U760" s="185" t="e">
        <f t="shared" si="200"/>
        <v>#N/A</v>
      </c>
      <c r="V760" s="189" t="e">
        <f t="shared" si="201"/>
        <v>#N/A</v>
      </c>
      <c r="W760" s="185" t="e">
        <f t="shared" si="202"/>
        <v>#N/A</v>
      </c>
      <c r="X760" s="16" t="e">
        <f t="shared" si="203"/>
        <v>#N/A</v>
      </c>
      <c r="Y760" s="189" t="e">
        <f t="shared" si="204"/>
        <v>#N/A</v>
      </c>
      <c r="AA760" s="59"/>
      <c r="AB760" s="189" t="e">
        <f t="shared" si="205"/>
        <v>#N/A</v>
      </c>
      <c r="AD760" s="185" t="e">
        <f t="shared" si="206"/>
        <v>#N/A</v>
      </c>
      <c r="AE760" s="16" t="e">
        <f t="shared" si="207"/>
        <v>#N/A</v>
      </c>
      <c r="AF760" s="16" t="e">
        <f t="shared" si="208"/>
        <v>#N/A</v>
      </c>
      <c r="AG760" s="16" t="e">
        <f t="shared" si="209"/>
        <v>#N/A</v>
      </c>
      <c r="AH760" s="175" t="e">
        <f t="shared" si="210"/>
        <v>#N/A</v>
      </c>
      <c r="AI760" s="175" t="e">
        <f t="shared" si="214"/>
        <v>#N/A</v>
      </c>
      <c r="AJ760" s="175" t="e">
        <f t="shared" si="212"/>
        <v>#N/A</v>
      </c>
      <c r="AK760" s="175" t="e">
        <f t="shared" si="211"/>
        <v>#N/A</v>
      </c>
      <c r="AL760" s="175" t="e">
        <f t="shared" si="215"/>
        <v>#N/A</v>
      </c>
      <c r="AM760" s="175" t="e">
        <f t="shared" si="213"/>
        <v>#N/A</v>
      </c>
    </row>
    <row r="761" spans="19:39" x14ac:dyDescent="0.25">
      <c r="S761" s="189" t="e">
        <f t="shared" si="198"/>
        <v>#N/A</v>
      </c>
      <c r="T761" s="185" t="e">
        <f t="shared" si="199"/>
        <v>#N/A</v>
      </c>
      <c r="U761" s="185" t="e">
        <f t="shared" si="200"/>
        <v>#N/A</v>
      </c>
      <c r="V761" s="189" t="e">
        <f t="shared" si="201"/>
        <v>#N/A</v>
      </c>
      <c r="W761" s="185" t="e">
        <f t="shared" si="202"/>
        <v>#N/A</v>
      </c>
      <c r="X761" s="16" t="e">
        <f t="shared" si="203"/>
        <v>#N/A</v>
      </c>
      <c r="Y761" s="189" t="e">
        <f t="shared" si="204"/>
        <v>#N/A</v>
      </c>
      <c r="AA761" s="59"/>
      <c r="AB761" s="189" t="e">
        <f t="shared" si="205"/>
        <v>#N/A</v>
      </c>
      <c r="AD761" s="185" t="e">
        <f t="shared" si="206"/>
        <v>#N/A</v>
      </c>
      <c r="AE761" s="16" t="e">
        <f t="shared" si="207"/>
        <v>#N/A</v>
      </c>
      <c r="AF761" s="16" t="e">
        <f t="shared" si="208"/>
        <v>#N/A</v>
      </c>
      <c r="AG761" s="16" t="e">
        <f t="shared" si="209"/>
        <v>#N/A</v>
      </c>
      <c r="AH761" s="175" t="e">
        <f t="shared" si="210"/>
        <v>#N/A</v>
      </c>
      <c r="AI761" s="175" t="e">
        <f t="shared" si="214"/>
        <v>#N/A</v>
      </c>
      <c r="AJ761" s="175" t="e">
        <f t="shared" si="212"/>
        <v>#N/A</v>
      </c>
      <c r="AK761" s="175" t="e">
        <f t="shared" si="211"/>
        <v>#N/A</v>
      </c>
      <c r="AL761" s="175" t="e">
        <f t="shared" si="215"/>
        <v>#N/A</v>
      </c>
      <c r="AM761" s="175" t="e">
        <f t="shared" si="213"/>
        <v>#N/A</v>
      </c>
    </row>
    <row r="762" spans="19:39" x14ac:dyDescent="0.25">
      <c r="S762" s="189" t="e">
        <f t="shared" si="198"/>
        <v>#N/A</v>
      </c>
      <c r="T762" s="185" t="e">
        <f t="shared" si="199"/>
        <v>#N/A</v>
      </c>
      <c r="U762" s="185" t="e">
        <f t="shared" si="200"/>
        <v>#N/A</v>
      </c>
      <c r="V762" s="189" t="e">
        <f t="shared" si="201"/>
        <v>#N/A</v>
      </c>
      <c r="W762" s="185" t="e">
        <f t="shared" si="202"/>
        <v>#N/A</v>
      </c>
      <c r="X762" s="16" t="e">
        <f t="shared" si="203"/>
        <v>#N/A</v>
      </c>
      <c r="Y762" s="189" t="e">
        <f t="shared" si="204"/>
        <v>#N/A</v>
      </c>
      <c r="AA762" s="59"/>
      <c r="AB762" s="189" t="e">
        <f t="shared" si="205"/>
        <v>#N/A</v>
      </c>
      <c r="AD762" s="185" t="e">
        <f t="shared" si="206"/>
        <v>#N/A</v>
      </c>
      <c r="AE762" s="16" t="e">
        <f t="shared" si="207"/>
        <v>#N/A</v>
      </c>
      <c r="AF762" s="16" t="e">
        <f t="shared" si="208"/>
        <v>#N/A</v>
      </c>
      <c r="AG762" s="16" t="e">
        <f t="shared" si="209"/>
        <v>#N/A</v>
      </c>
      <c r="AH762" s="175" t="e">
        <f t="shared" si="210"/>
        <v>#N/A</v>
      </c>
      <c r="AI762" s="175" t="e">
        <f t="shared" si="214"/>
        <v>#N/A</v>
      </c>
      <c r="AJ762" s="175" t="e">
        <f t="shared" si="212"/>
        <v>#N/A</v>
      </c>
      <c r="AK762" s="175" t="e">
        <f t="shared" si="211"/>
        <v>#N/A</v>
      </c>
      <c r="AL762" s="175" t="e">
        <f t="shared" si="215"/>
        <v>#N/A</v>
      </c>
      <c r="AM762" s="175" t="e">
        <f t="shared" si="213"/>
        <v>#N/A</v>
      </c>
    </row>
    <row r="763" spans="19:39" x14ac:dyDescent="0.25">
      <c r="S763" s="189" t="e">
        <f t="shared" si="198"/>
        <v>#N/A</v>
      </c>
      <c r="T763" s="185" t="e">
        <f t="shared" si="199"/>
        <v>#N/A</v>
      </c>
      <c r="U763" s="185" t="e">
        <f t="shared" si="200"/>
        <v>#N/A</v>
      </c>
      <c r="V763" s="189" t="e">
        <f t="shared" si="201"/>
        <v>#N/A</v>
      </c>
      <c r="W763" s="185" t="e">
        <f t="shared" si="202"/>
        <v>#N/A</v>
      </c>
      <c r="X763" s="16" t="e">
        <f t="shared" si="203"/>
        <v>#N/A</v>
      </c>
      <c r="Y763" s="189" t="e">
        <f t="shared" si="204"/>
        <v>#N/A</v>
      </c>
      <c r="AA763" s="59"/>
      <c r="AB763" s="189" t="e">
        <f t="shared" si="205"/>
        <v>#N/A</v>
      </c>
      <c r="AD763" s="185" t="e">
        <f t="shared" si="206"/>
        <v>#N/A</v>
      </c>
      <c r="AE763" s="16" t="e">
        <f t="shared" si="207"/>
        <v>#N/A</v>
      </c>
      <c r="AF763" s="16" t="e">
        <f t="shared" si="208"/>
        <v>#N/A</v>
      </c>
      <c r="AG763" s="16" t="e">
        <f t="shared" si="209"/>
        <v>#N/A</v>
      </c>
      <c r="AH763" s="175" t="e">
        <f t="shared" si="210"/>
        <v>#N/A</v>
      </c>
      <c r="AI763" s="175" t="e">
        <f t="shared" si="214"/>
        <v>#N/A</v>
      </c>
      <c r="AJ763" s="175" t="e">
        <f t="shared" si="212"/>
        <v>#N/A</v>
      </c>
      <c r="AK763" s="175" t="e">
        <f t="shared" si="211"/>
        <v>#N/A</v>
      </c>
      <c r="AL763" s="175" t="e">
        <f t="shared" si="215"/>
        <v>#N/A</v>
      </c>
      <c r="AM763" s="175" t="e">
        <f t="shared" si="213"/>
        <v>#N/A</v>
      </c>
    </row>
    <row r="764" spans="19:39" x14ac:dyDescent="0.25">
      <c r="S764" s="189" t="e">
        <f t="shared" si="198"/>
        <v>#N/A</v>
      </c>
      <c r="T764" s="185" t="e">
        <f t="shared" si="199"/>
        <v>#N/A</v>
      </c>
      <c r="U764" s="185" t="e">
        <f t="shared" si="200"/>
        <v>#N/A</v>
      </c>
      <c r="V764" s="189" t="e">
        <f t="shared" si="201"/>
        <v>#N/A</v>
      </c>
      <c r="W764" s="185" t="e">
        <f t="shared" si="202"/>
        <v>#N/A</v>
      </c>
      <c r="X764" s="16" t="e">
        <f t="shared" si="203"/>
        <v>#N/A</v>
      </c>
      <c r="Y764" s="189" t="e">
        <f t="shared" si="204"/>
        <v>#N/A</v>
      </c>
      <c r="AA764" s="59"/>
      <c r="AB764" s="189" t="e">
        <f t="shared" si="205"/>
        <v>#N/A</v>
      </c>
      <c r="AD764" s="185" t="e">
        <f t="shared" si="206"/>
        <v>#N/A</v>
      </c>
      <c r="AE764" s="16" t="e">
        <f t="shared" si="207"/>
        <v>#N/A</v>
      </c>
      <c r="AF764" s="16" t="e">
        <f t="shared" si="208"/>
        <v>#N/A</v>
      </c>
      <c r="AG764" s="16" t="e">
        <f t="shared" si="209"/>
        <v>#N/A</v>
      </c>
      <c r="AH764" s="175" t="e">
        <f t="shared" si="210"/>
        <v>#N/A</v>
      </c>
      <c r="AI764" s="175" t="e">
        <f t="shared" si="214"/>
        <v>#N/A</v>
      </c>
      <c r="AJ764" s="175" t="e">
        <f t="shared" si="212"/>
        <v>#N/A</v>
      </c>
      <c r="AK764" s="175" t="e">
        <f t="shared" si="211"/>
        <v>#N/A</v>
      </c>
      <c r="AL764" s="175" t="e">
        <f t="shared" si="215"/>
        <v>#N/A</v>
      </c>
      <c r="AM764" s="175" t="e">
        <f t="shared" si="213"/>
        <v>#N/A</v>
      </c>
    </row>
    <row r="765" spans="19:39" x14ac:dyDescent="0.25">
      <c r="S765" s="189" t="e">
        <f t="shared" si="198"/>
        <v>#N/A</v>
      </c>
      <c r="T765" s="185" t="e">
        <f t="shared" si="199"/>
        <v>#N/A</v>
      </c>
      <c r="U765" s="185" t="e">
        <f t="shared" si="200"/>
        <v>#N/A</v>
      </c>
      <c r="V765" s="189" t="e">
        <f t="shared" si="201"/>
        <v>#N/A</v>
      </c>
      <c r="W765" s="185" t="e">
        <f t="shared" si="202"/>
        <v>#N/A</v>
      </c>
      <c r="X765" s="16" t="e">
        <f t="shared" si="203"/>
        <v>#N/A</v>
      </c>
      <c r="Y765" s="189" t="e">
        <f t="shared" si="204"/>
        <v>#N/A</v>
      </c>
      <c r="AA765" s="59"/>
      <c r="AB765" s="189" t="e">
        <f t="shared" si="205"/>
        <v>#N/A</v>
      </c>
      <c r="AD765" s="185" t="e">
        <f t="shared" si="206"/>
        <v>#N/A</v>
      </c>
      <c r="AE765" s="16" t="e">
        <f t="shared" si="207"/>
        <v>#N/A</v>
      </c>
      <c r="AF765" s="16" t="e">
        <f t="shared" si="208"/>
        <v>#N/A</v>
      </c>
      <c r="AG765" s="16" t="e">
        <f t="shared" si="209"/>
        <v>#N/A</v>
      </c>
      <c r="AH765" s="175" t="e">
        <f t="shared" si="210"/>
        <v>#N/A</v>
      </c>
      <c r="AI765" s="175" t="e">
        <f t="shared" si="214"/>
        <v>#N/A</v>
      </c>
      <c r="AJ765" s="175" t="e">
        <f t="shared" si="212"/>
        <v>#N/A</v>
      </c>
      <c r="AK765" s="175" t="e">
        <f t="shared" si="211"/>
        <v>#N/A</v>
      </c>
      <c r="AL765" s="175" t="e">
        <f t="shared" si="215"/>
        <v>#N/A</v>
      </c>
      <c r="AM765" s="175" t="e">
        <f t="shared" si="213"/>
        <v>#N/A</v>
      </c>
    </row>
    <row r="766" spans="19:39" x14ac:dyDescent="0.25">
      <c r="S766" s="189" t="e">
        <f t="shared" si="198"/>
        <v>#N/A</v>
      </c>
      <c r="T766" s="185" t="e">
        <f t="shared" si="199"/>
        <v>#N/A</v>
      </c>
      <c r="U766" s="185" t="e">
        <f t="shared" si="200"/>
        <v>#N/A</v>
      </c>
      <c r="V766" s="189" t="e">
        <f t="shared" si="201"/>
        <v>#N/A</v>
      </c>
      <c r="W766" s="185" t="e">
        <f t="shared" si="202"/>
        <v>#N/A</v>
      </c>
      <c r="X766" s="16" t="e">
        <f t="shared" si="203"/>
        <v>#N/A</v>
      </c>
      <c r="Y766" s="189" t="e">
        <f t="shared" si="204"/>
        <v>#N/A</v>
      </c>
      <c r="AA766" s="59"/>
      <c r="AB766" s="189" t="e">
        <f t="shared" si="205"/>
        <v>#N/A</v>
      </c>
      <c r="AD766" s="185" t="e">
        <f t="shared" si="206"/>
        <v>#N/A</v>
      </c>
      <c r="AE766" s="16" t="e">
        <f t="shared" si="207"/>
        <v>#N/A</v>
      </c>
      <c r="AF766" s="16" t="e">
        <f t="shared" si="208"/>
        <v>#N/A</v>
      </c>
      <c r="AG766" s="16" t="e">
        <f t="shared" si="209"/>
        <v>#N/A</v>
      </c>
      <c r="AH766" s="175" t="e">
        <f t="shared" si="210"/>
        <v>#N/A</v>
      </c>
      <c r="AI766" s="175" t="e">
        <f t="shared" si="214"/>
        <v>#N/A</v>
      </c>
      <c r="AJ766" s="175" t="e">
        <f t="shared" si="212"/>
        <v>#N/A</v>
      </c>
      <c r="AK766" s="175" t="e">
        <f t="shared" si="211"/>
        <v>#N/A</v>
      </c>
      <c r="AL766" s="175" t="e">
        <f t="shared" si="215"/>
        <v>#N/A</v>
      </c>
      <c r="AM766" s="175" t="e">
        <f t="shared" si="213"/>
        <v>#N/A</v>
      </c>
    </row>
    <row r="767" spans="19:39" x14ac:dyDescent="0.25">
      <c r="S767" s="189" t="e">
        <f t="shared" si="198"/>
        <v>#N/A</v>
      </c>
      <c r="T767" s="185" t="e">
        <f t="shared" si="199"/>
        <v>#N/A</v>
      </c>
      <c r="U767" s="185" t="e">
        <f t="shared" si="200"/>
        <v>#N/A</v>
      </c>
      <c r="V767" s="189" t="e">
        <f t="shared" si="201"/>
        <v>#N/A</v>
      </c>
      <c r="W767" s="185" t="e">
        <f t="shared" si="202"/>
        <v>#N/A</v>
      </c>
      <c r="X767" s="16" t="e">
        <f t="shared" si="203"/>
        <v>#N/A</v>
      </c>
      <c r="Y767" s="189" t="e">
        <f t="shared" si="204"/>
        <v>#N/A</v>
      </c>
      <c r="AA767" s="59"/>
      <c r="AB767" s="189" t="e">
        <f t="shared" si="205"/>
        <v>#N/A</v>
      </c>
      <c r="AD767" s="185" t="e">
        <f t="shared" si="206"/>
        <v>#N/A</v>
      </c>
      <c r="AE767" s="16" t="e">
        <f t="shared" si="207"/>
        <v>#N/A</v>
      </c>
      <c r="AF767" s="16" t="e">
        <f t="shared" si="208"/>
        <v>#N/A</v>
      </c>
      <c r="AG767" s="16" t="e">
        <f t="shared" si="209"/>
        <v>#N/A</v>
      </c>
      <c r="AH767" s="175" t="e">
        <f t="shared" si="210"/>
        <v>#N/A</v>
      </c>
      <c r="AI767" s="175" t="e">
        <f t="shared" si="214"/>
        <v>#N/A</v>
      </c>
      <c r="AJ767" s="175" t="e">
        <f t="shared" si="212"/>
        <v>#N/A</v>
      </c>
      <c r="AK767" s="175" t="e">
        <f t="shared" si="211"/>
        <v>#N/A</v>
      </c>
      <c r="AL767" s="175" t="e">
        <f t="shared" si="215"/>
        <v>#N/A</v>
      </c>
      <c r="AM767" s="175" t="e">
        <f t="shared" si="213"/>
        <v>#N/A</v>
      </c>
    </row>
    <row r="768" spans="19:39" x14ac:dyDescent="0.25">
      <c r="S768" s="189" t="e">
        <f t="shared" si="198"/>
        <v>#N/A</v>
      </c>
      <c r="T768" s="185" t="e">
        <f t="shared" si="199"/>
        <v>#N/A</v>
      </c>
      <c r="U768" s="185" t="e">
        <f t="shared" si="200"/>
        <v>#N/A</v>
      </c>
      <c r="V768" s="189" t="e">
        <f t="shared" si="201"/>
        <v>#N/A</v>
      </c>
      <c r="W768" s="185" t="e">
        <f t="shared" si="202"/>
        <v>#N/A</v>
      </c>
      <c r="X768" s="16" t="e">
        <f t="shared" si="203"/>
        <v>#N/A</v>
      </c>
      <c r="Y768" s="189" t="e">
        <f t="shared" si="204"/>
        <v>#N/A</v>
      </c>
      <c r="AA768" s="59"/>
      <c r="AB768" s="189" t="e">
        <f t="shared" si="205"/>
        <v>#N/A</v>
      </c>
      <c r="AD768" s="185" t="e">
        <f t="shared" si="206"/>
        <v>#N/A</v>
      </c>
      <c r="AE768" s="16" t="e">
        <f t="shared" si="207"/>
        <v>#N/A</v>
      </c>
      <c r="AF768" s="16" t="e">
        <f t="shared" si="208"/>
        <v>#N/A</v>
      </c>
      <c r="AG768" s="16" t="e">
        <f t="shared" si="209"/>
        <v>#N/A</v>
      </c>
      <c r="AH768" s="175" t="e">
        <f t="shared" si="210"/>
        <v>#N/A</v>
      </c>
      <c r="AI768" s="175" t="e">
        <f t="shared" si="214"/>
        <v>#N/A</v>
      </c>
      <c r="AJ768" s="175" t="e">
        <f t="shared" si="212"/>
        <v>#N/A</v>
      </c>
      <c r="AK768" s="175" t="e">
        <f t="shared" si="211"/>
        <v>#N/A</v>
      </c>
      <c r="AL768" s="175" t="e">
        <f t="shared" si="215"/>
        <v>#N/A</v>
      </c>
      <c r="AM768" s="175" t="e">
        <f t="shared" si="213"/>
        <v>#N/A</v>
      </c>
    </row>
    <row r="769" spans="19:39" x14ac:dyDescent="0.25">
      <c r="S769" s="189" t="e">
        <f t="shared" si="198"/>
        <v>#N/A</v>
      </c>
      <c r="T769" s="185" t="e">
        <f t="shared" si="199"/>
        <v>#N/A</v>
      </c>
      <c r="U769" s="185" t="e">
        <f t="shared" si="200"/>
        <v>#N/A</v>
      </c>
      <c r="V769" s="189" t="e">
        <f t="shared" si="201"/>
        <v>#N/A</v>
      </c>
      <c r="W769" s="185" t="e">
        <f t="shared" si="202"/>
        <v>#N/A</v>
      </c>
      <c r="X769" s="16" t="e">
        <f t="shared" si="203"/>
        <v>#N/A</v>
      </c>
      <c r="Y769" s="189" t="e">
        <f t="shared" si="204"/>
        <v>#N/A</v>
      </c>
      <c r="AA769" s="59"/>
      <c r="AB769" s="189" t="e">
        <f t="shared" si="205"/>
        <v>#N/A</v>
      </c>
      <c r="AD769" s="185" t="e">
        <f t="shared" si="206"/>
        <v>#N/A</v>
      </c>
      <c r="AE769" s="16" t="e">
        <f t="shared" si="207"/>
        <v>#N/A</v>
      </c>
      <c r="AF769" s="16" t="e">
        <f t="shared" si="208"/>
        <v>#N/A</v>
      </c>
      <c r="AG769" s="16" t="e">
        <f t="shared" si="209"/>
        <v>#N/A</v>
      </c>
      <c r="AH769" s="175" t="e">
        <f t="shared" si="210"/>
        <v>#N/A</v>
      </c>
      <c r="AI769" s="175" t="e">
        <f t="shared" si="214"/>
        <v>#N/A</v>
      </c>
      <c r="AJ769" s="175" t="e">
        <f t="shared" si="212"/>
        <v>#N/A</v>
      </c>
      <c r="AK769" s="175" t="e">
        <f t="shared" si="211"/>
        <v>#N/A</v>
      </c>
      <c r="AL769" s="175" t="e">
        <f t="shared" si="215"/>
        <v>#N/A</v>
      </c>
      <c r="AM769" s="175" t="e">
        <f t="shared" si="213"/>
        <v>#N/A</v>
      </c>
    </row>
    <row r="770" spans="19:39" x14ac:dyDescent="0.25">
      <c r="S770" s="189" t="e">
        <f t="shared" ref="S770:S833" si="216">IF(ISNUMBER(Sensor_Glucose),IF(P_Language=1, 1*Sensor_Glucose/18,1*Sensor_Glucose),NA())</f>
        <v>#N/A</v>
      </c>
      <c r="T770" s="185" t="e">
        <f t="shared" ref="T770:T833" si="217">IF(ISBLANK(Sensor_Time),NA(),1*Sensor_Time)</f>
        <v>#N/A</v>
      </c>
      <c r="U770" s="185" t="e">
        <f t="shared" ref="U770:U833" si="218">IF(ISBLANK(Meter_Time),NA(),1*Meter_Time)</f>
        <v>#N/A</v>
      </c>
      <c r="V770" s="189" t="e">
        <f t="shared" ref="V770:V833" si="219">IF(ISBLANK(Meter_Glucose),NA(),IF(P_Language=1, 1*Meter_Glucose/18,1*Meter_Glucose))</f>
        <v>#N/A</v>
      </c>
      <c r="W770" s="185" t="e">
        <f t="shared" ref="W770:W833" si="220">IF(ISBLANK(Time_accepted),NA(),1*Time_accepted)</f>
        <v>#N/A</v>
      </c>
      <c r="X770" s="16" t="e">
        <f t="shared" ref="X770:X833" si="221">IF(ISNUMBER(Glc_Bolus_To_Use),1,NA())</f>
        <v>#N/A</v>
      </c>
      <c r="Y770" s="189" t="e">
        <f t="shared" ref="Y770:Y833" si="222">IF(Calibrate,1,NA())</f>
        <v>#N/A</v>
      </c>
      <c r="AA770" s="59"/>
      <c r="AB770" s="189" t="e">
        <f t="shared" ref="AB770:AB833" si="223">IF(ISBLANK(Chart_Aceta_Dose_Time),NA(),10)</f>
        <v>#N/A</v>
      </c>
      <c r="AD770" s="185" t="e">
        <f t="shared" ref="AD770:AD833" si="224">IF(ISBLANK(Time_accepted),NA(),1*Time_accepted)</f>
        <v>#N/A</v>
      </c>
      <c r="AE770" s="16" t="e">
        <f t="shared" ref="AE770:AE833" si="225">IF(ISNUMBER(P_con),(1*P_con/1000),NA())</f>
        <v>#N/A</v>
      </c>
      <c r="AF770" s="16" t="e">
        <f t="shared" ref="AF770:AF833" si="226">IF(ISNUMBER(I_con),1*I_con/1000,NA())</f>
        <v>#N/A</v>
      </c>
      <c r="AG770" s="16" t="e">
        <f t="shared" ref="AG770:AG833" si="227">IF(ISNUMBER(D_con),1*D_con/1000,NA())</f>
        <v>#N/A</v>
      </c>
      <c r="AH770" s="175" t="e">
        <f t="shared" ref="AH770:AH833" si="228">IF(ISNUMBER(PID_Rate),1*PID_Rate,NA())</f>
        <v>#N/A</v>
      </c>
      <c r="AI770" s="175" t="e">
        <f t="shared" si="214"/>
        <v>#N/A</v>
      </c>
      <c r="AJ770" s="175" t="e">
        <f t="shared" si="212"/>
        <v>#N/A</v>
      </c>
      <c r="AK770" s="175" t="e">
        <f t="shared" ref="AK770:AK833" si="229">IF(ISNUMBER(Ins_U_kg_hr_Rate),Ins_U_kg_hr_Rate*1,NA())</f>
        <v>#N/A</v>
      </c>
      <c r="AL770" s="175" t="e">
        <f t="shared" si="215"/>
        <v>#N/A</v>
      </c>
      <c r="AM770" s="175" t="e">
        <f t="shared" si="213"/>
        <v>#N/A</v>
      </c>
    </row>
    <row r="771" spans="19:39" x14ac:dyDescent="0.25">
      <c r="S771" s="189" t="e">
        <f t="shared" si="216"/>
        <v>#N/A</v>
      </c>
      <c r="T771" s="185" t="e">
        <f t="shared" si="217"/>
        <v>#N/A</v>
      </c>
      <c r="U771" s="185" t="e">
        <f t="shared" si="218"/>
        <v>#N/A</v>
      </c>
      <c r="V771" s="189" t="e">
        <f t="shared" si="219"/>
        <v>#N/A</v>
      </c>
      <c r="W771" s="185" t="e">
        <f t="shared" si="220"/>
        <v>#N/A</v>
      </c>
      <c r="X771" s="16" t="e">
        <f t="shared" si="221"/>
        <v>#N/A</v>
      </c>
      <c r="Y771" s="189" t="e">
        <f t="shared" si="222"/>
        <v>#N/A</v>
      </c>
      <c r="AA771" s="59"/>
      <c r="AB771" s="189" t="e">
        <f t="shared" si="223"/>
        <v>#N/A</v>
      </c>
      <c r="AD771" s="185" t="e">
        <f t="shared" si="224"/>
        <v>#N/A</v>
      </c>
      <c r="AE771" s="16" t="e">
        <f t="shared" si="225"/>
        <v>#N/A</v>
      </c>
      <c r="AF771" s="16" t="e">
        <f t="shared" si="226"/>
        <v>#N/A</v>
      </c>
      <c r="AG771" s="16" t="e">
        <f t="shared" si="227"/>
        <v>#N/A</v>
      </c>
      <c r="AH771" s="175" t="e">
        <f t="shared" si="228"/>
        <v>#N/A</v>
      </c>
      <c r="AI771" s="175" t="e">
        <f t="shared" si="214"/>
        <v>#N/A</v>
      </c>
      <c r="AJ771" s="175" t="e">
        <f t="shared" ref="AJ771:AJ834" si="230">AD772-AD771</f>
        <v>#N/A</v>
      </c>
      <c r="AK771" s="175" t="e">
        <f t="shared" si="229"/>
        <v>#N/A</v>
      </c>
      <c r="AL771" s="175" t="e">
        <f t="shared" si="215"/>
        <v>#N/A</v>
      </c>
      <c r="AM771" s="175" t="e">
        <f t="shared" ref="AM771:AM834" si="231">AD772-AD771</f>
        <v>#N/A</v>
      </c>
    </row>
    <row r="772" spans="19:39" x14ac:dyDescent="0.25">
      <c r="S772" s="189" t="e">
        <f t="shared" si="216"/>
        <v>#N/A</v>
      </c>
      <c r="T772" s="185" t="e">
        <f t="shared" si="217"/>
        <v>#N/A</v>
      </c>
      <c r="U772" s="185" t="e">
        <f t="shared" si="218"/>
        <v>#N/A</v>
      </c>
      <c r="V772" s="189" t="e">
        <f t="shared" si="219"/>
        <v>#N/A</v>
      </c>
      <c r="W772" s="185" t="e">
        <f t="shared" si="220"/>
        <v>#N/A</v>
      </c>
      <c r="X772" s="16" t="e">
        <f t="shared" si="221"/>
        <v>#N/A</v>
      </c>
      <c r="Y772" s="189" t="e">
        <f t="shared" si="222"/>
        <v>#N/A</v>
      </c>
      <c r="AA772" s="59"/>
      <c r="AB772" s="189" t="e">
        <f t="shared" si="223"/>
        <v>#N/A</v>
      </c>
      <c r="AD772" s="185" t="e">
        <f t="shared" si="224"/>
        <v>#N/A</v>
      </c>
      <c r="AE772" s="16" t="e">
        <f t="shared" si="225"/>
        <v>#N/A</v>
      </c>
      <c r="AF772" s="16" t="e">
        <f t="shared" si="226"/>
        <v>#N/A</v>
      </c>
      <c r="AG772" s="16" t="e">
        <f t="shared" si="227"/>
        <v>#N/A</v>
      </c>
      <c r="AH772" s="175" t="e">
        <f t="shared" si="228"/>
        <v>#N/A</v>
      </c>
      <c r="AI772" s="175" t="e">
        <f t="shared" ref="AI772:AI835" si="232">AH772-AH771</f>
        <v>#N/A</v>
      </c>
      <c r="AJ772" s="175" t="e">
        <f t="shared" si="230"/>
        <v>#N/A</v>
      </c>
      <c r="AK772" s="175" t="e">
        <f t="shared" si="229"/>
        <v>#N/A</v>
      </c>
      <c r="AL772" s="175" t="e">
        <f t="shared" ref="AL772:AL835" si="233">AK772-AK771</f>
        <v>#N/A</v>
      </c>
      <c r="AM772" s="175" t="e">
        <f t="shared" si="231"/>
        <v>#N/A</v>
      </c>
    </row>
    <row r="773" spans="19:39" x14ac:dyDescent="0.25">
      <c r="S773" s="189" t="e">
        <f t="shared" si="216"/>
        <v>#N/A</v>
      </c>
      <c r="T773" s="185" t="e">
        <f t="shared" si="217"/>
        <v>#N/A</v>
      </c>
      <c r="U773" s="185" t="e">
        <f t="shared" si="218"/>
        <v>#N/A</v>
      </c>
      <c r="V773" s="189" t="e">
        <f t="shared" si="219"/>
        <v>#N/A</v>
      </c>
      <c r="W773" s="185" t="e">
        <f t="shared" si="220"/>
        <v>#N/A</v>
      </c>
      <c r="X773" s="16" t="e">
        <f t="shared" si="221"/>
        <v>#N/A</v>
      </c>
      <c r="Y773" s="189" t="e">
        <f t="shared" si="222"/>
        <v>#N/A</v>
      </c>
      <c r="AA773" s="59"/>
      <c r="AB773" s="189" t="e">
        <f t="shared" si="223"/>
        <v>#N/A</v>
      </c>
      <c r="AD773" s="185" t="e">
        <f t="shared" si="224"/>
        <v>#N/A</v>
      </c>
      <c r="AE773" s="16" t="e">
        <f t="shared" si="225"/>
        <v>#N/A</v>
      </c>
      <c r="AF773" s="16" t="e">
        <f t="shared" si="226"/>
        <v>#N/A</v>
      </c>
      <c r="AG773" s="16" t="e">
        <f t="shared" si="227"/>
        <v>#N/A</v>
      </c>
      <c r="AH773" s="175" t="e">
        <f t="shared" si="228"/>
        <v>#N/A</v>
      </c>
      <c r="AI773" s="175" t="e">
        <f t="shared" si="232"/>
        <v>#N/A</v>
      </c>
      <c r="AJ773" s="175" t="e">
        <f t="shared" si="230"/>
        <v>#N/A</v>
      </c>
      <c r="AK773" s="175" t="e">
        <f t="shared" si="229"/>
        <v>#N/A</v>
      </c>
      <c r="AL773" s="175" t="e">
        <f t="shared" si="233"/>
        <v>#N/A</v>
      </c>
      <c r="AM773" s="175" t="e">
        <f t="shared" si="231"/>
        <v>#N/A</v>
      </c>
    </row>
    <row r="774" spans="19:39" x14ac:dyDescent="0.25">
      <c r="S774" s="189" t="e">
        <f t="shared" si="216"/>
        <v>#N/A</v>
      </c>
      <c r="T774" s="185" t="e">
        <f t="shared" si="217"/>
        <v>#N/A</v>
      </c>
      <c r="U774" s="185" t="e">
        <f t="shared" si="218"/>
        <v>#N/A</v>
      </c>
      <c r="V774" s="189" t="e">
        <f t="shared" si="219"/>
        <v>#N/A</v>
      </c>
      <c r="W774" s="185" t="e">
        <f t="shared" si="220"/>
        <v>#N/A</v>
      </c>
      <c r="X774" s="16" t="e">
        <f t="shared" si="221"/>
        <v>#N/A</v>
      </c>
      <c r="Y774" s="189" t="e">
        <f t="shared" si="222"/>
        <v>#N/A</v>
      </c>
      <c r="AA774" s="59"/>
      <c r="AB774" s="189" t="e">
        <f t="shared" si="223"/>
        <v>#N/A</v>
      </c>
      <c r="AD774" s="185" t="e">
        <f t="shared" si="224"/>
        <v>#N/A</v>
      </c>
      <c r="AE774" s="16" t="e">
        <f t="shared" si="225"/>
        <v>#N/A</v>
      </c>
      <c r="AF774" s="16" t="e">
        <f t="shared" si="226"/>
        <v>#N/A</v>
      </c>
      <c r="AG774" s="16" t="e">
        <f t="shared" si="227"/>
        <v>#N/A</v>
      </c>
      <c r="AH774" s="175" t="e">
        <f t="shared" si="228"/>
        <v>#N/A</v>
      </c>
      <c r="AI774" s="175" t="e">
        <f t="shared" si="232"/>
        <v>#N/A</v>
      </c>
      <c r="AJ774" s="175" t="e">
        <f t="shared" si="230"/>
        <v>#N/A</v>
      </c>
      <c r="AK774" s="175" t="e">
        <f t="shared" si="229"/>
        <v>#N/A</v>
      </c>
      <c r="AL774" s="175" t="e">
        <f t="shared" si="233"/>
        <v>#N/A</v>
      </c>
      <c r="AM774" s="175" t="e">
        <f t="shared" si="231"/>
        <v>#N/A</v>
      </c>
    </row>
    <row r="775" spans="19:39" x14ac:dyDescent="0.25">
      <c r="S775" s="189" t="e">
        <f t="shared" si="216"/>
        <v>#N/A</v>
      </c>
      <c r="T775" s="185" t="e">
        <f t="shared" si="217"/>
        <v>#N/A</v>
      </c>
      <c r="U775" s="185" t="e">
        <f t="shared" si="218"/>
        <v>#N/A</v>
      </c>
      <c r="V775" s="189" t="e">
        <f t="shared" si="219"/>
        <v>#N/A</v>
      </c>
      <c r="W775" s="185" t="e">
        <f t="shared" si="220"/>
        <v>#N/A</v>
      </c>
      <c r="X775" s="16" t="e">
        <f t="shared" si="221"/>
        <v>#N/A</v>
      </c>
      <c r="Y775" s="189" t="e">
        <f t="shared" si="222"/>
        <v>#N/A</v>
      </c>
      <c r="AA775" s="59"/>
      <c r="AB775" s="189" t="e">
        <f t="shared" si="223"/>
        <v>#N/A</v>
      </c>
      <c r="AD775" s="185" t="e">
        <f t="shared" si="224"/>
        <v>#N/A</v>
      </c>
      <c r="AE775" s="16" t="e">
        <f t="shared" si="225"/>
        <v>#N/A</v>
      </c>
      <c r="AF775" s="16" t="e">
        <f t="shared" si="226"/>
        <v>#N/A</v>
      </c>
      <c r="AG775" s="16" t="e">
        <f t="shared" si="227"/>
        <v>#N/A</v>
      </c>
      <c r="AH775" s="175" t="e">
        <f t="shared" si="228"/>
        <v>#N/A</v>
      </c>
      <c r="AI775" s="175" t="e">
        <f t="shared" si="232"/>
        <v>#N/A</v>
      </c>
      <c r="AJ775" s="175" t="e">
        <f t="shared" si="230"/>
        <v>#N/A</v>
      </c>
      <c r="AK775" s="175" t="e">
        <f t="shared" si="229"/>
        <v>#N/A</v>
      </c>
      <c r="AL775" s="175" t="e">
        <f t="shared" si="233"/>
        <v>#N/A</v>
      </c>
      <c r="AM775" s="175" t="e">
        <f t="shared" si="231"/>
        <v>#N/A</v>
      </c>
    </row>
    <row r="776" spans="19:39" x14ac:dyDescent="0.25">
      <c r="S776" s="189" t="e">
        <f t="shared" si="216"/>
        <v>#N/A</v>
      </c>
      <c r="T776" s="185" t="e">
        <f t="shared" si="217"/>
        <v>#N/A</v>
      </c>
      <c r="U776" s="185" t="e">
        <f t="shared" si="218"/>
        <v>#N/A</v>
      </c>
      <c r="V776" s="189" t="e">
        <f t="shared" si="219"/>
        <v>#N/A</v>
      </c>
      <c r="W776" s="185" t="e">
        <f t="shared" si="220"/>
        <v>#N/A</v>
      </c>
      <c r="X776" s="16" t="e">
        <f t="shared" si="221"/>
        <v>#N/A</v>
      </c>
      <c r="Y776" s="189" t="e">
        <f t="shared" si="222"/>
        <v>#N/A</v>
      </c>
      <c r="AA776" s="59"/>
      <c r="AB776" s="189" t="e">
        <f t="shared" si="223"/>
        <v>#N/A</v>
      </c>
      <c r="AD776" s="185" t="e">
        <f t="shared" si="224"/>
        <v>#N/A</v>
      </c>
      <c r="AE776" s="16" t="e">
        <f t="shared" si="225"/>
        <v>#N/A</v>
      </c>
      <c r="AF776" s="16" t="e">
        <f t="shared" si="226"/>
        <v>#N/A</v>
      </c>
      <c r="AG776" s="16" t="e">
        <f t="shared" si="227"/>
        <v>#N/A</v>
      </c>
      <c r="AH776" s="175" t="e">
        <f t="shared" si="228"/>
        <v>#N/A</v>
      </c>
      <c r="AI776" s="175" t="e">
        <f t="shared" si="232"/>
        <v>#N/A</v>
      </c>
      <c r="AJ776" s="175" t="e">
        <f t="shared" si="230"/>
        <v>#N/A</v>
      </c>
      <c r="AK776" s="175" t="e">
        <f t="shared" si="229"/>
        <v>#N/A</v>
      </c>
      <c r="AL776" s="175" t="e">
        <f t="shared" si="233"/>
        <v>#N/A</v>
      </c>
      <c r="AM776" s="175" t="e">
        <f t="shared" si="231"/>
        <v>#N/A</v>
      </c>
    </row>
    <row r="777" spans="19:39" x14ac:dyDescent="0.25">
      <c r="S777" s="189" t="e">
        <f t="shared" si="216"/>
        <v>#N/A</v>
      </c>
      <c r="T777" s="185" t="e">
        <f t="shared" si="217"/>
        <v>#N/A</v>
      </c>
      <c r="U777" s="185" t="e">
        <f t="shared" si="218"/>
        <v>#N/A</v>
      </c>
      <c r="V777" s="189" t="e">
        <f t="shared" si="219"/>
        <v>#N/A</v>
      </c>
      <c r="W777" s="185" t="e">
        <f t="shared" si="220"/>
        <v>#N/A</v>
      </c>
      <c r="X777" s="16" t="e">
        <f t="shared" si="221"/>
        <v>#N/A</v>
      </c>
      <c r="Y777" s="189" t="e">
        <f t="shared" si="222"/>
        <v>#N/A</v>
      </c>
      <c r="AA777" s="59"/>
      <c r="AB777" s="189" t="e">
        <f t="shared" si="223"/>
        <v>#N/A</v>
      </c>
      <c r="AD777" s="185" t="e">
        <f t="shared" si="224"/>
        <v>#N/A</v>
      </c>
      <c r="AE777" s="16" t="e">
        <f t="shared" si="225"/>
        <v>#N/A</v>
      </c>
      <c r="AF777" s="16" t="e">
        <f t="shared" si="226"/>
        <v>#N/A</v>
      </c>
      <c r="AG777" s="16" t="e">
        <f t="shared" si="227"/>
        <v>#N/A</v>
      </c>
      <c r="AH777" s="175" t="e">
        <f t="shared" si="228"/>
        <v>#N/A</v>
      </c>
      <c r="AI777" s="175" t="e">
        <f t="shared" si="232"/>
        <v>#N/A</v>
      </c>
      <c r="AJ777" s="175" t="e">
        <f t="shared" si="230"/>
        <v>#N/A</v>
      </c>
      <c r="AK777" s="175" t="e">
        <f t="shared" si="229"/>
        <v>#N/A</v>
      </c>
      <c r="AL777" s="175" t="e">
        <f t="shared" si="233"/>
        <v>#N/A</v>
      </c>
      <c r="AM777" s="175" t="e">
        <f t="shared" si="231"/>
        <v>#N/A</v>
      </c>
    </row>
    <row r="778" spans="19:39" x14ac:dyDescent="0.25">
      <c r="S778" s="189" t="e">
        <f t="shared" si="216"/>
        <v>#N/A</v>
      </c>
      <c r="T778" s="185" t="e">
        <f t="shared" si="217"/>
        <v>#N/A</v>
      </c>
      <c r="U778" s="185" t="e">
        <f t="shared" si="218"/>
        <v>#N/A</v>
      </c>
      <c r="V778" s="189" t="e">
        <f t="shared" si="219"/>
        <v>#N/A</v>
      </c>
      <c r="W778" s="185" t="e">
        <f t="shared" si="220"/>
        <v>#N/A</v>
      </c>
      <c r="X778" s="16" t="e">
        <f t="shared" si="221"/>
        <v>#N/A</v>
      </c>
      <c r="Y778" s="189" t="e">
        <f t="shared" si="222"/>
        <v>#N/A</v>
      </c>
      <c r="AA778" s="59"/>
      <c r="AB778" s="189" t="e">
        <f t="shared" si="223"/>
        <v>#N/A</v>
      </c>
      <c r="AD778" s="185" t="e">
        <f t="shared" si="224"/>
        <v>#N/A</v>
      </c>
      <c r="AE778" s="16" t="e">
        <f t="shared" si="225"/>
        <v>#N/A</v>
      </c>
      <c r="AF778" s="16" t="e">
        <f t="shared" si="226"/>
        <v>#N/A</v>
      </c>
      <c r="AG778" s="16" t="e">
        <f t="shared" si="227"/>
        <v>#N/A</v>
      </c>
      <c r="AH778" s="175" t="e">
        <f t="shared" si="228"/>
        <v>#N/A</v>
      </c>
      <c r="AI778" s="175" t="e">
        <f t="shared" si="232"/>
        <v>#N/A</v>
      </c>
      <c r="AJ778" s="175" t="e">
        <f t="shared" si="230"/>
        <v>#N/A</v>
      </c>
      <c r="AK778" s="175" t="e">
        <f t="shared" si="229"/>
        <v>#N/A</v>
      </c>
      <c r="AL778" s="175" t="e">
        <f t="shared" si="233"/>
        <v>#N/A</v>
      </c>
      <c r="AM778" s="175" t="e">
        <f t="shared" si="231"/>
        <v>#N/A</v>
      </c>
    </row>
    <row r="779" spans="19:39" x14ac:dyDescent="0.25">
      <c r="S779" s="189" t="e">
        <f t="shared" si="216"/>
        <v>#N/A</v>
      </c>
      <c r="T779" s="185" t="e">
        <f t="shared" si="217"/>
        <v>#N/A</v>
      </c>
      <c r="U779" s="185" t="e">
        <f t="shared" si="218"/>
        <v>#N/A</v>
      </c>
      <c r="V779" s="189" t="e">
        <f t="shared" si="219"/>
        <v>#N/A</v>
      </c>
      <c r="W779" s="185" t="e">
        <f t="shared" si="220"/>
        <v>#N/A</v>
      </c>
      <c r="X779" s="16" t="e">
        <f t="shared" si="221"/>
        <v>#N/A</v>
      </c>
      <c r="Y779" s="189" t="e">
        <f t="shared" si="222"/>
        <v>#N/A</v>
      </c>
      <c r="AA779" s="59"/>
      <c r="AB779" s="189" t="e">
        <f t="shared" si="223"/>
        <v>#N/A</v>
      </c>
      <c r="AD779" s="185" t="e">
        <f t="shared" si="224"/>
        <v>#N/A</v>
      </c>
      <c r="AE779" s="16" t="e">
        <f t="shared" si="225"/>
        <v>#N/A</v>
      </c>
      <c r="AF779" s="16" t="e">
        <f t="shared" si="226"/>
        <v>#N/A</v>
      </c>
      <c r="AG779" s="16" t="e">
        <f t="shared" si="227"/>
        <v>#N/A</v>
      </c>
      <c r="AH779" s="175" t="e">
        <f t="shared" si="228"/>
        <v>#N/A</v>
      </c>
      <c r="AI779" s="175" t="e">
        <f t="shared" si="232"/>
        <v>#N/A</v>
      </c>
      <c r="AJ779" s="175" t="e">
        <f t="shared" si="230"/>
        <v>#N/A</v>
      </c>
      <c r="AK779" s="175" t="e">
        <f t="shared" si="229"/>
        <v>#N/A</v>
      </c>
      <c r="AL779" s="175" t="e">
        <f t="shared" si="233"/>
        <v>#N/A</v>
      </c>
      <c r="AM779" s="175" t="e">
        <f t="shared" si="231"/>
        <v>#N/A</v>
      </c>
    </row>
    <row r="780" spans="19:39" x14ac:dyDescent="0.25">
      <c r="S780" s="189" t="e">
        <f t="shared" si="216"/>
        <v>#N/A</v>
      </c>
      <c r="T780" s="185" t="e">
        <f t="shared" si="217"/>
        <v>#N/A</v>
      </c>
      <c r="U780" s="185" t="e">
        <f t="shared" si="218"/>
        <v>#N/A</v>
      </c>
      <c r="V780" s="189" t="e">
        <f t="shared" si="219"/>
        <v>#N/A</v>
      </c>
      <c r="W780" s="185" t="e">
        <f t="shared" si="220"/>
        <v>#N/A</v>
      </c>
      <c r="X780" s="16" t="e">
        <f t="shared" si="221"/>
        <v>#N/A</v>
      </c>
      <c r="Y780" s="189" t="e">
        <f t="shared" si="222"/>
        <v>#N/A</v>
      </c>
      <c r="AA780" s="59"/>
      <c r="AB780" s="189" t="e">
        <f t="shared" si="223"/>
        <v>#N/A</v>
      </c>
      <c r="AD780" s="185" t="e">
        <f t="shared" si="224"/>
        <v>#N/A</v>
      </c>
      <c r="AE780" s="16" t="e">
        <f t="shared" si="225"/>
        <v>#N/A</v>
      </c>
      <c r="AF780" s="16" t="e">
        <f t="shared" si="226"/>
        <v>#N/A</v>
      </c>
      <c r="AG780" s="16" t="e">
        <f t="shared" si="227"/>
        <v>#N/A</v>
      </c>
      <c r="AH780" s="175" t="e">
        <f t="shared" si="228"/>
        <v>#N/A</v>
      </c>
      <c r="AI780" s="175" t="e">
        <f t="shared" si="232"/>
        <v>#N/A</v>
      </c>
      <c r="AJ780" s="175" t="e">
        <f t="shared" si="230"/>
        <v>#N/A</v>
      </c>
      <c r="AK780" s="175" t="e">
        <f t="shared" si="229"/>
        <v>#N/A</v>
      </c>
      <c r="AL780" s="175" t="e">
        <f t="shared" si="233"/>
        <v>#N/A</v>
      </c>
      <c r="AM780" s="175" t="e">
        <f t="shared" si="231"/>
        <v>#N/A</v>
      </c>
    </row>
    <row r="781" spans="19:39" x14ac:dyDescent="0.25">
      <c r="S781" s="189" t="e">
        <f t="shared" si="216"/>
        <v>#N/A</v>
      </c>
      <c r="T781" s="185" t="e">
        <f t="shared" si="217"/>
        <v>#N/A</v>
      </c>
      <c r="U781" s="185" t="e">
        <f t="shared" si="218"/>
        <v>#N/A</v>
      </c>
      <c r="V781" s="189" t="e">
        <f t="shared" si="219"/>
        <v>#N/A</v>
      </c>
      <c r="W781" s="185" t="e">
        <f t="shared" si="220"/>
        <v>#N/A</v>
      </c>
      <c r="X781" s="16" t="e">
        <f t="shared" si="221"/>
        <v>#N/A</v>
      </c>
      <c r="Y781" s="189" t="e">
        <f t="shared" si="222"/>
        <v>#N/A</v>
      </c>
      <c r="AA781" s="59"/>
      <c r="AB781" s="189" t="e">
        <f t="shared" si="223"/>
        <v>#N/A</v>
      </c>
      <c r="AD781" s="185" t="e">
        <f t="shared" si="224"/>
        <v>#N/A</v>
      </c>
      <c r="AE781" s="16" t="e">
        <f t="shared" si="225"/>
        <v>#N/A</v>
      </c>
      <c r="AF781" s="16" t="e">
        <f t="shared" si="226"/>
        <v>#N/A</v>
      </c>
      <c r="AG781" s="16" t="e">
        <f t="shared" si="227"/>
        <v>#N/A</v>
      </c>
      <c r="AH781" s="175" t="e">
        <f t="shared" si="228"/>
        <v>#N/A</v>
      </c>
      <c r="AI781" s="175" t="e">
        <f t="shared" si="232"/>
        <v>#N/A</v>
      </c>
      <c r="AJ781" s="175" t="e">
        <f t="shared" si="230"/>
        <v>#N/A</v>
      </c>
      <c r="AK781" s="175" t="e">
        <f t="shared" si="229"/>
        <v>#N/A</v>
      </c>
      <c r="AL781" s="175" t="e">
        <f t="shared" si="233"/>
        <v>#N/A</v>
      </c>
      <c r="AM781" s="175" t="e">
        <f t="shared" si="231"/>
        <v>#N/A</v>
      </c>
    </row>
    <row r="782" spans="19:39" x14ac:dyDescent="0.25">
      <c r="S782" s="189" t="e">
        <f t="shared" si="216"/>
        <v>#N/A</v>
      </c>
      <c r="T782" s="185" t="e">
        <f t="shared" si="217"/>
        <v>#N/A</v>
      </c>
      <c r="U782" s="185" t="e">
        <f t="shared" si="218"/>
        <v>#N/A</v>
      </c>
      <c r="V782" s="189" t="e">
        <f t="shared" si="219"/>
        <v>#N/A</v>
      </c>
      <c r="W782" s="185" t="e">
        <f t="shared" si="220"/>
        <v>#N/A</v>
      </c>
      <c r="X782" s="16" t="e">
        <f t="shared" si="221"/>
        <v>#N/A</v>
      </c>
      <c r="Y782" s="189" t="e">
        <f t="shared" si="222"/>
        <v>#N/A</v>
      </c>
      <c r="AA782" s="59"/>
      <c r="AB782" s="189" t="e">
        <f t="shared" si="223"/>
        <v>#N/A</v>
      </c>
      <c r="AD782" s="185" t="e">
        <f t="shared" si="224"/>
        <v>#N/A</v>
      </c>
      <c r="AE782" s="16" t="e">
        <f t="shared" si="225"/>
        <v>#N/A</v>
      </c>
      <c r="AF782" s="16" t="e">
        <f t="shared" si="226"/>
        <v>#N/A</v>
      </c>
      <c r="AG782" s="16" t="e">
        <f t="shared" si="227"/>
        <v>#N/A</v>
      </c>
      <c r="AH782" s="175" t="e">
        <f t="shared" si="228"/>
        <v>#N/A</v>
      </c>
      <c r="AI782" s="175" t="e">
        <f t="shared" si="232"/>
        <v>#N/A</v>
      </c>
      <c r="AJ782" s="175" t="e">
        <f t="shared" si="230"/>
        <v>#N/A</v>
      </c>
      <c r="AK782" s="175" t="e">
        <f t="shared" si="229"/>
        <v>#N/A</v>
      </c>
      <c r="AL782" s="175" t="e">
        <f t="shared" si="233"/>
        <v>#N/A</v>
      </c>
      <c r="AM782" s="175" t="e">
        <f t="shared" si="231"/>
        <v>#N/A</v>
      </c>
    </row>
    <row r="783" spans="19:39" x14ac:dyDescent="0.25">
      <c r="S783" s="189" t="e">
        <f t="shared" si="216"/>
        <v>#N/A</v>
      </c>
      <c r="T783" s="185" t="e">
        <f t="shared" si="217"/>
        <v>#N/A</v>
      </c>
      <c r="U783" s="185" t="e">
        <f t="shared" si="218"/>
        <v>#N/A</v>
      </c>
      <c r="V783" s="189" t="e">
        <f t="shared" si="219"/>
        <v>#N/A</v>
      </c>
      <c r="W783" s="185" t="e">
        <f t="shared" si="220"/>
        <v>#N/A</v>
      </c>
      <c r="X783" s="16" t="e">
        <f t="shared" si="221"/>
        <v>#N/A</v>
      </c>
      <c r="Y783" s="189" t="e">
        <f t="shared" si="222"/>
        <v>#N/A</v>
      </c>
      <c r="AA783" s="59"/>
      <c r="AB783" s="189" t="e">
        <f t="shared" si="223"/>
        <v>#N/A</v>
      </c>
      <c r="AD783" s="185" t="e">
        <f t="shared" si="224"/>
        <v>#N/A</v>
      </c>
      <c r="AE783" s="16" t="e">
        <f t="shared" si="225"/>
        <v>#N/A</v>
      </c>
      <c r="AF783" s="16" t="e">
        <f t="shared" si="226"/>
        <v>#N/A</v>
      </c>
      <c r="AG783" s="16" t="e">
        <f t="shared" si="227"/>
        <v>#N/A</v>
      </c>
      <c r="AH783" s="175" t="e">
        <f t="shared" si="228"/>
        <v>#N/A</v>
      </c>
      <c r="AI783" s="175" t="e">
        <f t="shared" si="232"/>
        <v>#N/A</v>
      </c>
      <c r="AJ783" s="175" t="e">
        <f t="shared" si="230"/>
        <v>#N/A</v>
      </c>
      <c r="AK783" s="175" t="e">
        <f t="shared" si="229"/>
        <v>#N/A</v>
      </c>
      <c r="AL783" s="175" t="e">
        <f t="shared" si="233"/>
        <v>#N/A</v>
      </c>
      <c r="AM783" s="175" t="e">
        <f t="shared" si="231"/>
        <v>#N/A</v>
      </c>
    </row>
    <row r="784" spans="19:39" x14ac:dyDescent="0.25">
      <c r="S784" s="189" t="e">
        <f t="shared" si="216"/>
        <v>#N/A</v>
      </c>
      <c r="T784" s="185" t="e">
        <f t="shared" si="217"/>
        <v>#N/A</v>
      </c>
      <c r="U784" s="185" t="e">
        <f t="shared" si="218"/>
        <v>#N/A</v>
      </c>
      <c r="V784" s="189" t="e">
        <f t="shared" si="219"/>
        <v>#N/A</v>
      </c>
      <c r="W784" s="185" t="e">
        <f t="shared" si="220"/>
        <v>#N/A</v>
      </c>
      <c r="X784" s="16" t="e">
        <f t="shared" si="221"/>
        <v>#N/A</v>
      </c>
      <c r="Y784" s="189" t="e">
        <f t="shared" si="222"/>
        <v>#N/A</v>
      </c>
      <c r="AA784" s="59"/>
      <c r="AB784" s="189" t="e">
        <f t="shared" si="223"/>
        <v>#N/A</v>
      </c>
      <c r="AD784" s="185" t="e">
        <f t="shared" si="224"/>
        <v>#N/A</v>
      </c>
      <c r="AE784" s="16" t="e">
        <f t="shared" si="225"/>
        <v>#N/A</v>
      </c>
      <c r="AF784" s="16" t="e">
        <f t="shared" si="226"/>
        <v>#N/A</v>
      </c>
      <c r="AG784" s="16" t="e">
        <f t="shared" si="227"/>
        <v>#N/A</v>
      </c>
      <c r="AH784" s="175" t="e">
        <f t="shared" si="228"/>
        <v>#N/A</v>
      </c>
      <c r="AI784" s="175" t="e">
        <f t="shared" si="232"/>
        <v>#N/A</v>
      </c>
      <c r="AJ784" s="175" t="e">
        <f t="shared" si="230"/>
        <v>#N/A</v>
      </c>
      <c r="AK784" s="175" t="e">
        <f t="shared" si="229"/>
        <v>#N/A</v>
      </c>
      <c r="AL784" s="175" t="e">
        <f t="shared" si="233"/>
        <v>#N/A</v>
      </c>
      <c r="AM784" s="175" t="e">
        <f t="shared" si="231"/>
        <v>#N/A</v>
      </c>
    </row>
    <row r="785" spans="19:39" x14ac:dyDescent="0.25">
      <c r="S785" s="189" t="e">
        <f t="shared" si="216"/>
        <v>#N/A</v>
      </c>
      <c r="T785" s="185" t="e">
        <f t="shared" si="217"/>
        <v>#N/A</v>
      </c>
      <c r="U785" s="185" t="e">
        <f t="shared" si="218"/>
        <v>#N/A</v>
      </c>
      <c r="V785" s="189" t="e">
        <f t="shared" si="219"/>
        <v>#N/A</v>
      </c>
      <c r="W785" s="185" t="e">
        <f t="shared" si="220"/>
        <v>#N/A</v>
      </c>
      <c r="X785" s="16" t="e">
        <f t="shared" si="221"/>
        <v>#N/A</v>
      </c>
      <c r="Y785" s="189" t="e">
        <f t="shared" si="222"/>
        <v>#N/A</v>
      </c>
      <c r="AA785" s="59"/>
      <c r="AB785" s="189" t="e">
        <f t="shared" si="223"/>
        <v>#N/A</v>
      </c>
      <c r="AD785" s="185" t="e">
        <f t="shared" si="224"/>
        <v>#N/A</v>
      </c>
      <c r="AE785" s="16" t="e">
        <f t="shared" si="225"/>
        <v>#N/A</v>
      </c>
      <c r="AF785" s="16" t="e">
        <f t="shared" si="226"/>
        <v>#N/A</v>
      </c>
      <c r="AG785" s="16" t="e">
        <f t="shared" si="227"/>
        <v>#N/A</v>
      </c>
      <c r="AH785" s="175" t="e">
        <f t="shared" si="228"/>
        <v>#N/A</v>
      </c>
      <c r="AI785" s="175" t="e">
        <f t="shared" si="232"/>
        <v>#N/A</v>
      </c>
      <c r="AJ785" s="175" t="e">
        <f t="shared" si="230"/>
        <v>#N/A</v>
      </c>
      <c r="AK785" s="175" t="e">
        <f t="shared" si="229"/>
        <v>#N/A</v>
      </c>
      <c r="AL785" s="175" t="e">
        <f t="shared" si="233"/>
        <v>#N/A</v>
      </c>
      <c r="AM785" s="175" t="e">
        <f t="shared" si="231"/>
        <v>#N/A</v>
      </c>
    </row>
    <row r="786" spans="19:39" x14ac:dyDescent="0.25">
      <c r="S786" s="189" t="e">
        <f t="shared" si="216"/>
        <v>#N/A</v>
      </c>
      <c r="T786" s="185" t="e">
        <f t="shared" si="217"/>
        <v>#N/A</v>
      </c>
      <c r="U786" s="185" t="e">
        <f t="shared" si="218"/>
        <v>#N/A</v>
      </c>
      <c r="V786" s="189" t="e">
        <f t="shared" si="219"/>
        <v>#N/A</v>
      </c>
      <c r="W786" s="185" t="e">
        <f t="shared" si="220"/>
        <v>#N/A</v>
      </c>
      <c r="X786" s="16" t="e">
        <f t="shared" si="221"/>
        <v>#N/A</v>
      </c>
      <c r="Y786" s="189" t="e">
        <f t="shared" si="222"/>
        <v>#N/A</v>
      </c>
      <c r="AA786" s="59"/>
      <c r="AB786" s="189" t="e">
        <f t="shared" si="223"/>
        <v>#N/A</v>
      </c>
      <c r="AD786" s="185" t="e">
        <f t="shared" si="224"/>
        <v>#N/A</v>
      </c>
      <c r="AE786" s="16" t="e">
        <f t="shared" si="225"/>
        <v>#N/A</v>
      </c>
      <c r="AF786" s="16" t="e">
        <f t="shared" si="226"/>
        <v>#N/A</v>
      </c>
      <c r="AG786" s="16" t="e">
        <f t="shared" si="227"/>
        <v>#N/A</v>
      </c>
      <c r="AH786" s="175" t="e">
        <f t="shared" si="228"/>
        <v>#N/A</v>
      </c>
      <c r="AI786" s="175" t="e">
        <f t="shared" si="232"/>
        <v>#N/A</v>
      </c>
      <c r="AJ786" s="175" t="e">
        <f t="shared" si="230"/>
        <v>#N/A</v>
      </c>
      <c r="AK786" s="175" t="e">
        <f t="shared" si="229"/>
        <v>#N/A</v>
      </c>
      <c r="AL786" s="175" t="e">
        <f t="shared" si="233"/>
        <v>#N/A</v>
      </c>
      <c r="AM786" s="175" t="e">
        <f t="shared" si="231"/>
        <v>#N/A</v>
      </c>
    </row>
    <row r="787" spans="19:39" x14ac:dyDescent="0.25">
      <c r="S787" s="189" t="e">
        <f t="shared" si="216"/>
        <v>#N/A</v>
      </c>
      <c r="T787" s="185" t="e">
        <f t="shared" si="217"/>
        <v>#N/A</v>
      </c>
      <c r="U787" s="185" t="e">
        <f t="shared" si="218"/>
        <v>#N/A</v>
      </c>
      <c r="V787" s="189" t="e">
        <f t="shared" si="219"/>
        <v>#N/A</v>
      </c>
      <c r="W787" s="185" t="e">
        <f t="shared" si="220"/>
        <v>#N/A</v>
      </c>
      <c r="X787" s="16" t="e">
        <f t="shared" si="221"/>
        <v>#N/A</v>
      </c>
      <c r="Y787" s="189" t="e">
        <f t="shared" si="222"/>
        <v>#N/A</v>
      </c>
      <c r="AA787" s="59"/>
      <c r="AB787" s="189" t="e">
        <f t="shared" si="223"/>
        <v>#N/A</v>
      </c>
      <c r="AD787" s="185" t="e">
        <f t="shared" si="224"/>
        <v>#N/A</v>
      </c>
      <c r="AE787" s="16" t="e">
        <f t="shared" si="225"/>
        <v>#N/A</v>
      </c>
      <c r="AF787" s="16" t="e">
        <f t="shared" si="226"/>
        <v>#N/A</v>
      </c>
      <c r="AG787" s="16" t="e">
        <f t="shared" si="227"/>
        <v>#N/A</v>
      </c>
      <c r="AH787" s="175" t="e">
        <f t="shared" si="228"/>
        <v>#N/A</v>
      </c>
      <c r="AI787" s="175" t="e">
        <f t="shared" si="232"/>
        <v>#N/A</v>
      </c>
      <c r="AJ787" s="175" t="e">
        <f t="shared" si="230"/>
        <v>#N/A</v>
      </c>
      <c r="AK787" s="175" t="e">
        <f t="shared" si="229"/>
        <v>#N/A</v>
      </c>
      <c r="AL787" s="175" t="e">
        <f t="shared" si="233"/>
        <v>#N/A</v>
      </c>
      <c r="AM787" s="175" t="e">
        <f t="shared" si="231"/>
        <v>#N/A</v>
      </c>
    </row>
    <row r="788" spans="19:39" x14ac:dyDescent="0.25">
      <c r="S788" s="189" t="e">
        <f t="shared" si="216"/>
        <v>#N/A</v>
      </c>
      <c r="T788" s="185" t="e">
        <f t="shared" si="217"/>
        <v>#N/A</v>
      </c>
      <c r="U788" s="185" t="e">
        <f t="shared" si="218"/>
        <v>#N/A</v>
      </c>
      <c r="V788" s="189" t="e">
        <f t="shared" si="219"/>
        <v>#N/A</v>
      </c>
      <c r="W788" s="185" t="e">
        <f t="shared" si="220"/>
        <v>#N/A</v>
      </c>
      <c r="X788" s="16" t="e">
        <f t="shared" si="221"/>
        <v>#N/A</v>
      </c>
      <c r="Y788" s="189" t="e">
        <f t="shared" si="222"/>
        <v>#N/A</v>
      </c>
      <c r="AA788" s="59"/>
      <c r="AB788" s="189" t="e">
        <f t="shared" si="223"/>
        <v>#N/A</v>
      </c>
      <c r="AD788" s="185" t="e">
        <f t="shared" si="224"/>
        <v>#N/A</v>
      </c>
      <c r="AE788" s="16" t="e">
        <f t="shared" si="225"/>
        <v>#N/A</v>
      </c>
      <c r="AF788" s="16" t="e">
        <f t="shared" si="226"/>
        <v>#N/A</v>
      </c>
      <c r="AG788" s="16" t="e">
        <f t="shared" si="227"/>
        <v>#N/A</v>
      </c>
      <c r="AH788" s="175" t="e">
        <f t="shared" si="228"/>
        <v>#N/A</v>
      </c>
      <c r="AI788" s="175" t="e">
        <f t="shared" si="232"/>
        <v>#N/A</v>
      </c>
      <c r="AJ788" s="175" t="e">
        <f t="shared" si="230"/>
        <v>#N/A</v>
      </c>
      <c r="AK788" s="175" t="e">
        <f t="shared" si="229"/>
        <v>#N/A</v>
      </c>
      <c r="AL788" s="175" t="e">
        <f t="shared" si="233"/>
        <v>#N/A</v>
      </c>
      <c r="AM788" s="175" t="e">
        <f t="shared" si="231"/>
        <v>#N/A</v>
      </c>
    </row>
    <row r="789" spans="19:39" x14ac:dyDescent="0.25">
      <c r="S789" s="189" t="e">
        <f t="shared" si="216"/>
        <v>#N/A</v>
      </c>
      <c r="T789" s="185" t="e">
        <f t="shared" si="217"/>
        <v>#N/A</v>
      </c>
      <c r="U789" s="185" t="e">
        <f t="shared" si="218"/>
        <v>#N/A</v>
      </c>
      <c r="V789" s="189" t="e">
        <f t="shared" si="219"/>
        <v>#N/A</v>
      </c>
      <c r="W789" s="185" t="e">
        <f t="shared" si="220"/>
        <v>#N/A</v>
      </c>
      <c r="X789" s="16" t="e">
        <f t="shared" si="221"/>
        <v>#N/A</v>
      </c>
      <c r="Y789" s="189" t="e">
        <f t="shared" si="222"/>
        <v>#N/A</v>
      </c>
      <c r="AA789" s="59"/>
      <c r="AB789" s="189" t="e">
        <f t="shared" si="223"/>
        <v>#N/A</v>
      </c>
      <c r="AD789" s="185" t="e">
        <f t="shared" si="224"/>
        <v>#N/A</v>
      </c>
      <c r="AE789" s="16" t="e">
        <f t="shared" si="225"/>
        <v>#N/A</v>
      </c>
      <c r="AF789" s="16" t="e">
        <f t="shared" si="226"/>
        <v>#N/A</v>
      </c>
      <c r="AG789" s="16" t="e">
        <f t="shared" si="227"/>
        <v>#N/A</v>
      </c>
      <c r="AH789" s="175" t="e">
        <f t="shared" si="228"/>
        <v>#N/A</v>
      </c>
      <c r="AI789" s="175" t="e">
        <f t="shared" si="232"/>
        <v>#N/A</v>
      </c>
      <c r="AJ789" s="175" t="e">
        <f t="shared" si="230"/>
        <v>#N/A</v>
      </c>
      <c r="AK789" s="175" t="e">
        <f t="shared" si="229"/>
        <v>#N/A</v>
      </c>
      <c r="AL789" s="175" t="e">
        <f t="shared" si="233"/>
        <v>#N/A</v>
      </c>
      <c r="AM789" s="175" t="e">
        <f t="shared" si="231"/>
        <v>#N/A</v>
      </c>
    </row>
    <row r="790" spans="19:39" x14ac:dyDescent="0.25">
      <c r="S790" s="189" t="e">
        <f t="shared" si="216"/>
        <v>#N/A</v>
      </c>
      <c r="T790" s="185" t="e">
        <f t="shared" si="217"/>
        <v>#N/A</v>
      </c>
      <c r="U790" s="185" t="e">
        <f t="shared" si="218"/>
        <v>#N/A</v>
      </c>
      <c r="V790" s="189" t="e">
        <f t="shared" si="219"/>
        <v>#N/A</v>
      </c>
      <c r="W790" s="185" t="e">
        <f t="shared" si="220"/>
        <v>#N/A</v>
      </c>
      <c r="X790" s="16" t="e">
        <f t="shared" si="221"/>
        <v>#N/A</v>
      </c>
      <c r="Y790" s="189" t="e">
        <f t="shared" si="222"/>
        <v>#N/A</v>
      </c>
      <c r="AA790" s="59"/>
      <c r="AB790" s="189" t="e">
        <f t="shared" si="223"/>
        <v>#N/A</v>
      </c>
      <c r="AD790" s="185" t="e">
        <f t="shared" si="224"/>
        <v>#N/A</v>
      </c>
      <c r="AE790" s="16" t="e">
        <f t="shared" si="225"/>
        <v>#N/A</v>
      </c>
      <c r="AF790" s="16" t="e">
        <f t="shared" si="226"/>
        <v>#N/A</v>
      </c>
      <c r="AG790" s="16" t="e">
        <f t="shared" si="227"/>
        <v>#N/A</v>
      </c>
      <c r="AH790" s="175" t="e">
        <f t="shared" si="228"/>
        <v>#N/A</v>
      </c>
      <c r="AI790" s="175" t="e">
        <f t="shared" si="232"/>
        <v>#N/A</v>
      </c>
      <c r="AJ790" s="175" t="e">
        <f t="shared" si="230"/>
        <v>#N/A</v>
      </c>
      <c r="AK790" s="175" t="e">
        <f t="shared" si="229"/>
        <v>#N/A</v>
      </c>
      <c r="AL790" s="175" t="e">
        <f t="shared" si="233"/>
        <v>#N/A</v>
      </c>
      <c r="AM790" s="175" t="e">
        <f t="shared" si="231"/>
        <v>#N/A</v>
      </c>
    </row>
    <row r="791" spans="19:39" x14ac:dyDescent="0.25">
      <c r="S791" s="189" t="e">
        <f t="shared" si="216"/>
        <v>#N/A</v>
      </c>
      <c r="T791" s="185" t="e">
        <f t="shared" si="217"/>
        <v>#N/A</v>
      </c>
      <c r="U791" s="185" t="e">
        <f t="shared" si="218"/>
        <v>#N/A</v>
      </c>
      <c r="V791" s="189" t="e">
        <f t="shared" si="219"/>
        <v>#N/A</v>
      </c>
      <c r="W791" s="185" t="e">
        <f t="shared" si="220"/>
        <v>#N/A</v>
      </c>
      <c r="X791" s="16" t="e">
        <f t="shared" si="221"/>
        <v>#N/A</v>
      </c>
      <c r="Y791" s="189" t="e">
        <f t="shared" si="222"/>
        <v>#N/A</v>
      </c>
      <c r="AA791" s="59"/>
      <c r="AB791" s="189" t="e">
        <f t="shared" si="223"/>
        <v>#N/A</v>
      </c>
      <c r="AD791" s="185" t="e">
        <f t="shared" si="224"/>
        <v>#N/A</v>
      </c>
      <c r="AE791" s="16" t="e">
        <f t="shared" si="225"/>
        <v>#N/A</v>
      </c>
      <c r="AF791" s="16" t="e">
        <f t="shared" si="226"/>
        <v>#N/A</v>
      </c>
      <c r="AG791" s="16" t="e">
        <f t="shared" si="227"/>
        <v>#N/A</v>
      </c>
      <c r="AH791" s="175" t="e">
        <f t="shared" si="228"/>
        <v>#N/A</v>
      </c>
      <c r="AI791" s="175" t="e">
        <f t="shared" si="232"/>
        <v>#N/A</v>
      </c>
      <c r="AJ791" s="175" t="e">
        <f t="shared" si="230"/>
        <v>#N/A</v>
      </c>
      <c r="AK791" s="175" t="e">
        <f t="shared" si="229"/>
        <v>#N/A</v>
      </c>
      <c r="AL791" s="175" t="e">
        <f t="shared" si="233"/>
        <v>#N/A</v>
      </c>
      <c r="AM791" s="175" t="e">
        <f t="shared" si="231"/>
        <v>#N/A</v>
      </c>
    </row>
    <row r="792" spans="19:39" x14ac:dyDescent="0.25">
      <c r="S792" s="189" t="e">
        <f t="shared" si="216"/>
        <v>#N/A</v>
      </c>
      <c r="T792" s="185" t="e">
        <f t="shared" si="217"/>
        <v>#N/A</v>
      </c>
      <c r="U792" s="185" t="e">
        <f t="shared" si="218"/>
        <v>#N/A</v>
      </c>
      <c r="V792" s="189" t="e">
        <f t="shared" si="219"/>
        <v>#N/A</v>
      </c>
      <c r="W792" s="185" t="e">
        <f t="shared" si="220"/>
        <v>#N/A</v>
      </c>
      <c r="X792" s="16" t="e">
        <f t="shared" si="221"/>
        <v>#N/A</v>
      </c>
      <c r="Y792" s="189" t="e">
        <f t="shared" si="222"/>
        <v>#N/A</v>
      </c>
      <c r="AA792" s="59"/>
      <c r="AB792" s="189" t="e">
        <f t="shared" si="223"/>
        <v>#N/A</v>
      </c>
      <c r="AD792" s="185" t="e">
        <f t="shared" si="224"/>
        <v>#N/A</v>
      </c>
      <c r="AE792" s="16" t="e">
        <f t="shared" si="225"/>
        <v>#N/A</v>
      </c>
      <c r="AF792" s="16" t="e">
        <f t="shared" si="226"/>
        <v>#N/A</v>
      </c>
      <c r="AG792" s="16" t="e">
        <f t="shared" si="227"/>
        <v>#N/A</v>
      </c>
      <c r="AH792" s="175" t="e">
        <f t="shared" si="228"/>
        <v>#N/A</v>
      </c>
      <c r="AI792" s="175" t="e">
        <f t="shared" si="232"/>
        <v>#N/A</v>
      </c>
      <c r="AJ792" s="175" t="e">
        <f t="shared" si="230"/>
        <v>#N/A</v>
      </c>
      <c r="AK792" s="175" t="e">
        <f t="shared" si="229"/>
        <v>#N/A</v>
      </c>
      <c r="AL792" s="175" t="e">
        <f t="shared" si="233"/>
        <v>#N/A</v>
      </c>
      <c r="AM792" s="175" t="e">
        <f t="shared" si="231"/>
        <v>#N/A</v>
      </c>
    </row>
    <row r="793" spans="19:39" x14ac:dyDescent="0.25">
      <c r="S793" s="189" t="e">
        <f t="shared" si="216"/>
        <v>#N/A</v>
      </c>
      <c r="T793" s="185" t="e">
        <f t="shared" si="217"/>
        <v>#N/A</v>
      </c>
      <c r="U793" s="185" t="e">
        <f t="shared" si="218"/>
        <v>#N/A</v>
      </c>
      <c r="V793" s="189" t="e">
        <f t="shared" si="219"/>
        <v>#N/A</v>
      </c>
      <c r="W793" s="185" t="e">
        <f t="shared" si="220"/>
        <v>#N/A</v>
      </c>
      <c r="X793" s="16" t="e">
        <f t="shared" si="221"/>
        <v>#N/A</v>
      </c>
      <c r="Y793" s="189" t="e">
        <f t="shared" si="222"/>
        <v>#N/A</v>
      </c>
      <c r="AA793" s="59"/>
      <c r="AB793" s="189" t="e">
        <f t="shared" si="223"/>
        <v>#N/A</v>
      </c>
      <c r="AD793" s="185" t="e">
        <f t="shared" si="224"/>
        <v>#N/A</v>
      </c>
      <c r="AE793" s="16" t="e">
        <f t="shared" si="225"/>
        <v>#N/A</v>
      </c>
      <c r="AF793" s="16" t="e">
        <f t="shared" si="226"/>
        <v>#N/A</v>
      </c>
      <c r="AG793" s="16" t="e">
        <f t="shared" si="227"/>
        <v>#N/A</v>
      </c>
      <c r="AH793" s="175" t="e">
        <f t="shared" si="228"/>
        <v>#N/A</v>
      </c>
      <c r="AI793" s="175" t="e">
        <f t="shared" si="232"/>
        <v>#N/A</v>
      </c>
      <c r="AJ793" s="175" t="e">
        <f t="shared" si="230"/>
        <v>#N/A</v>
      </c>
      <c r="AK793" s="175" t="e">
        <f t="shared" si="229"/>
        <v>#N/A</v>
      </c>
      <c r="AL793" s="175" t="e">
        <f t="shared" si="233"/>
        <v>#N/A</v>
      </c>
      <c r="AM793" s="175" t="e">
        <f t="shared" si="231"/>
        <v>#N/A</v>
      </c>
    </row>
    <row r="794" spans="19:39" x14ac:dyDescent="0.25">
      <c r="S794" s="189" t="e">
        <f t="shared" si="216"/>
        <v>#N/A</v>
      </c>
      <c r="T794" s="185" t="e">
        <f t="shared" si="217"/>
        <v>#N/A</v>
      </c>
      <c r="U794" s="185" t="e">
        <f t="shared" si="218"/>
        <v>#N/A</v>
      </c>
      <c r="V794" s="189" t="e">
        <f t="shared" si="219"/>
        <v>#N/A</v>
      </c>
      <c r="W794" s="185" t="e">
        <f t="shared" si="220"/>
        <v>#N/A</v>
      </c>
      <c r="X794" s="16" t="e">
        <f t="shared" si="221"/>
        <v>#N/A</v>
      </c>
      <c r="Y794" s="189" t="e">
        <f t="shared" si="222"/>
        <v>#N/A</v>
      </c>
      <c r="AA794" s="59"/>
      <c r="AB794" s="189" t="e">
        <f t="shared" si="223"/>
        <v>#N/A</v>
      </c>
      <c r="AD794" s="185" t="e">
        <f t="shared" si="224"/>
        <v>#N/A</v>
      </c>
      <c r="AE794" s="16" t="e">
        <f t="shared" si="225"/>
        <v>#N/A</v>
      </c>
      <c r="AF794" s="16" t="e">
        <f t="shared" si="226"/>
        <v>#N/A</v>
      </c>
      <c r="AG794" s="16" t="e">
        <f t="shared" si="227"/>
        <v>#N/A</v>
      </c>
      <c r="AH794" s="175" t="e">
        <f t="shared" si="228"/>
        <v>#N/A</v>
      </c>
      <c r="AI794" s="175" t="e">
        <f t="shared" si="232"/>
        <v>#N/A</v>
      </c>
      <c r="AJ794" s="175" t="e">
        <f t="shared" si="230"/>
        <v>#N/A</v>
      </c>
      <c r="AK794" s="175" t="e">
        <f t="shared" si="229"/>
        <v>#N/A</v>
      </c>
      <c r="AL794" s="175" t="e">
        <f t="shared" si="233"/>
        <v>#N/A</v>
      </c>
      <c r="AM794" s="175" t="e">
        <f t="shared" si="231"/>
        <v>#N/A</v>
      </c>
    </row>
    <row r="795" spans="19:39" x14ac:dyDescent="0.25">
      <c r="S795" s="189" t="e">
        <f t="shared" si="216"/>
        <v>#N/A</v>
      </c>
      <c r="T795" s="185" t="e">
        <f t="shared" si="217"/>
        <v>#N/A</v>
      </c>
      <c r="U795" s="185" t="e">
        <f t="shared" si="218"/>
        <v>#N/A</v>
      </c>
      <c r="V795" s="189" t="e">
        <f t="shared" si="219"/>
        <v>#N/A</v>
      </c>
      <c r="W795" s="185" t="e">
        <f t="shared" si="220"/>
        <v>#N/A</v>
      </c>
      <c r="X795" s="16" t="e">
        <f t="shared" si="221"/>
        <v>#N/A</v>
      </c>
      <c r="Y795" s="189" t="e">
        <f t="shared" si="222"/>
        <v>#N/A</v>
      </c>
      <c r="AA795" s="59"/>
      <c r="AB795" s="189" t="e">
        <f t="shared" si="223"/>
        <v>#N/A</v>
      </c>
      <c r="AD795" s="185" t="e">
        <f t="shared" si="224"/>
        <v>#N/A</v>
      </c>
      <c r="AE795" s="16" t="e">
        <f t="shared" si="225"/>
        <v>#N/A</v>
      </c>
      <c r="AF795" s="16" t="e">
        <f t="shared" si="226"/>
        <v>#N/A</v>
      </c>
      <c r="AG795" s="16" t="e">
        <f t="shared" si="227"/>
        <v>#N/A</v>
      </c>
      <c r="AH795" s="175" t="e">
        <f t="shared" si="228"/>
        <v>#N/A</v>
      </c>
      <c r="AI795" s="175" t="e">
        <f t="shared" si="232"/>
        <v>#N/A</v>
      </c>
      <c r="AJ795" s="175" t="e">
        <f t="shared" si="230"/>
        <v>#N/A</v>
      </c>
      <c r="AK795" s="175" t="e">
        <f t="shared" si="229"/>
        <v>#N/A</v>
      </c>
      <c r="AL795" s="175" t="e">
        <f t="shared" si="233"/>
        <v>#N/A</v>
      </c>
      <c r="AM795" s="175" t="e">
        <f t="shared" si="231"/>
        <v>#N/A</v>
      </c>
    </row>
    <row r="796" spans="19:39" x14ac:dyDescent="0.25">
      <c r="S796" s="189" t="e">
        <f t="shared" si="216"/>
        <v>#N/A</v>
      </c>
      <c r="T796" s="185" t="e">
        <f t="shared" si="217"/>
        <v>#N/A</v>
      </c>
      <c r="U796" s="185" t="e">
        <f t="shared" si="218"/>
        <v>#N/A</v>
      </c>
      <c r="V796" s="189" t="e">
        <f t="shared" si="219"/>
        <v>#N/A</v>
      </c>
      <c r="W796" s="185" t="e">
        <f t="shared" si="220"/>
        <v>#N/A</v>
      </c>
      <c r="X796" s="16" t="e">
        <f t="shared" si="221"/>
        <v>#N/A</v>
      </c>
      <c r="Y796" s="189" t="e">
        <f t="shared" si="222"/>
        <v>#N/A</v>
      </c>
      <c r="AA796" s="59"/>
      <c r="AB796" s="189" t="e">
        <f t="shared" si="223"/>
        <v>#N/A</v>
      </c>
      <c r="AD796" s="185" t="e">
        <f t="shared" si="224"/>
        <v>#N/A</v>
      </c>
      <c r="AE796" s="16" t="e">
        <f t="shared" si="225"/>
        <v>#N/A</v>
      </c>
      <c r="AF796" s="16" t="e">
        <f t="shared" si="226"/>
        <v>#N/A</v>
      </c>
      <c r="AG796" s="16" t="e">
        <f t="shared" si="227"/>
        <v>#N/A</v>
      </c>
      <c r="AH796" s="175" t="e">
        <f t="shared" si="228"/>
        <v>#N/A</v>
      </c>
      <c r="AI796" s="175" t="e">
        <f t="shared" si="232"/>
        <v>#N/A</v>
      </c>
      <c r="AJ796" s="175" t="e">
        <f t="shared" si="230"/>
        <v>#N/A</v>
      </c>
      <c r="AK796" s="175" t="e">
        <f t="shared" si="229"/>
        <v>#N/A</v>
      </c>
      <c r="AL796" s="175" t="e">
        <f t="shared" si="233"/>
        <v>#N/A</v>
      </c>
      <c r="AM796" s="175" t="e">
        <f t="shared" si="231"/>
        <v>#N/A</v>
      </c>
    </row>
    <row r="797" spans="19:39" x14ac:dyDescent="0.25">
      <c r="S797" s="189" t="e">
        <f t="shared" si="216"/>
        <v>#N/A</v>
      </c>
      <c r="T797" s="185" t="e">
        <f t="shared" si="217"/>
        <v>#N/A</v>
      </c>
      <c r="U797" s="185" t="e">
        <f t="shared" si="218"/>
        <v>#N/A</v>
      </c>
      <c r="V797" s="189" t="e">
        <f t="shared" si="219"/>
        <v>#N/A</v>
      </c>
      <c r="W797" s="185" t="e">
        <f t="shared" si="220"/>
        <v>#N/A</v>
      </c>
      <c r="X797" s="16" t="e">
        <f t="shared" si="221"/>
        <v>#N/A</v>
      </c>
      <c r="Y797" s="189" t="e">
        <f t="shared" si="222"/>
        <v>#N/A</v>
      </c>
      <c r="AA797" s="59"/>
      <c r="AB797" s="189" t="e">
        <f t="shared" si="223"/>
        <v>#N/A</v>
      </c>
      <c r="AD797" s="185" t="e">
        <f t="shared" si="224"/>
        <v>#N/A</v>
      </c>
      <c r="AE797" s="16" t="e">
        <f t="shared" si="225"/>
        <v>#N/A</v>
      </c>
      <c r="AF797" s="16" t="e">
        <f t="shared" si="226"/>
        <v>#N/A</v>
      </c>
      <c r="AG797" s="16" t="e">
        <f t="shared" si="227"/>
        <v>#N/A</v>
      </c>
      <c r="AH797" s="175" t="e">
        <f t="shared" si="228"/>
        <v>#N/A</v>
      </c>
      <c r="AI797" s="175" t="e">
        <f t="shared" si="232"/>
        <v>#N/A</v>
      </c>
      <c r="AJ797" s="175" t="e">
        <f t="shared" si="230"/>
        <v>#N/A</v>
      </c>
      <c r="AK797" s="175" t="e">
        <f t="shared" si="229"/>
        <v>#N/A</v>
      </c>
      <c r="AL797" s="175" t="e">
        <f t="shared" si="233"/>
        <v>#N/A</v>
      </c>
      <c r="AM797" s="175" t="e">
        <f t="shared" si="231"/>
        <v>#N/A</v>
      </c>
    </row>
    <row r="798" spans="19:39" x14ac:dyDescent="0.25">
      <c r="S798" s="189" t="e">
        <f t="shared" si="216"/>
        <v>#N/A</v>
      </c>
      <c r="T798" s="185" t="e">
        <f t="shared" si="217"/>
        <v>#N/A</v>
      </c>
      <c r="U798" s="185" t="e">
        <f t="shared" si="218"/>
        <v>#N/A</v>
      </c>
      <c r="V798" s="189" t="e">
        <f t="shared" si="219"/>
        <v>#N/A</v>
      </c>
      <c r="W798" s="185" t="e">
        <f t="shared" si="220"/>
        <v>#N/A</v>
      </c>
      <c r="X798" s="16" t="e">
        <f t="shared" si="221"/>
        <v>#N/A</v>
      </c>
      <c r="Y798" s="189" t="e">
        <f t="shared" si="222"/>
        <v>#N/A</v>
      </c>
      <c r="AA798" s="59"/>
      <c r="AB798" s="189" t="e">
        <f t="shared" si="223"/>
        <v>#N/A</v>
      </c>
      <c r="AD798" s="185" t="e">
        <f t="shared" si="224"/>
        <v>#N/A</v>
      </c>
      <c r="AE798" s="16" t="e">
        <f t="shared" si="225"/>
        <v>#N/A</v>
      </c>
      <c r="AF798" s="16" t="e">
        <f t="shared" si="226"/>
        <v>#N/A</v>
      </c>
      <c r="AG798" s="16" t="e">
        <f t="shared" si="227"/>
        <v>#N/A</v>
      </c>
      <c r="AH798" s="175" t="e">
        <f t="shared" si="228"/>
        <v>#N/A</v>
      </c>
      <c r="AI798" s="175" t="e">
        <f t="shared" si="232"/>
        <v>#N/A</v>
      </c>
      <c r="AJ798" s="175" t="e">
        <f t="shared" si="230"/>
        <v>#N/A</v>
      </c>
      <c r="AK798" s="175" t="e">
        <f t="shared" si="229"/>
        <v>#N/A</v>
      </c>
      <c r="AL798" s="175" t="e">
        <f t="shared" si="233"/>
        <v>#N/A</v>
      </c>
      <c r="AM798" s="175" t="e">
        <f t="shared" si="231"/>
        <v>#N/A</v>
      </c>
    </row>
    <row r="799" spans="19:39" x14ac:dyDescent="0.25">
      <c r="S799" s="189" t="e">
        <f t="shared" si="216"/>
        <v>#N/A</v>
      </c>
      <c r="T799" s="185" t="e">
        <f t="shared" si="217"/>
        <v>#N/A</v>
      </c>
      <c r="U799" s="185" t="e">
        <f t="shared" si="218"/>
        <v>#N/A</v>
      </c>
      <c r="V799" s="189" t="e">
        <f t="shared" si="219"/>
        <v>#N/A</v>
      </c>
      <c r="W799" s="185" t="e">
        <f t="shared" si="220"/>
        <v>#N/A</v>
      </c>
      <c r="X799" s="16" t="e">
        <f t="shared" si="221"/>
        <v>#N/A</v>
      </c>
      <c r="Y799" s="189" t="e">
        <f t="shared" si="222"/>
        <v>#N/A</v>
      </c>
      <c r="AA799" s="59"/>
      <c r="AB799" s="189" t="e">
        <f t="shared" si="223"/>
        <v>#N/A</v>
      </c>
      <c r="AD799" s="185" t="e">
        <f t="shared" si="224"/>
        <v>#N/A</v>
      </c>
      <c r="AE799" s="16" t="e">
        <f t="shared" si="225"/>
        <v>#N/A</v>
      </c>
      <c r="AF799" s="16" t="e">
        <f t="shared" si="226"/>
        <v>#N/A</v>
      </c>
      <c r="AG799" s="16" t="e">
        <f t="shared" si="227"/>
        <v>#N/A</v>
      </c>
      <c r="AH799" s="175" t="e">
        <f t="shared" si="228"/>
        <v>#N/A</v>
      </c>
      <c r="AI799" s="175" t="e">
        <f t="shared" si="232"/>
        <v>#N/A</v>
      </c>
      <c r="AJ799" s="175" t="e">
        <f t="shared" si="230"/>
        <v>#N/A</v>
      </c>
      <c r="AK799" s="175" t="e">
        <f t="shared" si="229"/>
        <v>#N/A</v>
      </c>
      <c r="AL799" s="175" t="e">
        <f t="shared" si="233"/>
        <v>#N/A</v>
      </c>
      <c r="AM799" s="175" t="e">
        <f t="shared" si="231"/>
        <v>#N/A</v>
      </c>
    </row>
    <row r="800" spans="19:39" x14ac:dyDescent="0.25">
      <c r="S800" s="189" t="e">
        <f t="shared" si="216"/>
        <v>#N/A</v>
      </c>
      <c r="T800" s="185" t="e">
        <f t="shared" si="217"/>
        <v>#N/A</v>
      </c>
      <c r="U800" s="185" t="e">
        <f t="shared" si="218"/>
        <v>#N/A</v>
      </c>
      <c r="V800" s="189" t="e">
        <f t="shared" si="219"/>
        <v>#N/A</v>
      </c>
      <c r="W800" s="185" t="e">
        <f t="shared" si="220"/>
        <v>#N/A</v>
      </c>
      <c r="X800" s="16" t="e">
        <f t="shared" si="221"/>
        <v>#N/A</v>
      </c>
      <c r="Y800" s="189" t="e">
        <f t="shared" si="222"/>
        <v>#N/A</v>
      </c>
      <c r="AA800" s="59"/>
      <c r="AB800" s="189" t="e">
        <f t="shared" si="223"/>
        <v>#N/A</v>
      </c>
      <c r="AD800" s="185" t="e">
        <f t="shared" si="224"/>
        <v>#N/A</v>
      </c>
      <c r="AE800" s="16" t="e">
        <f t="shared" si="225"/>
        <v>#N/A</v>
      </c>
      <c r="AF800" s="16" t="e">
        <f t="shared" si="226"/>
        <v>#N/A</v>
      </c>
      <c r="AG800" s="16" t="e">
        <f t="shared" si="227"/>
        <v>#N/A</v>
      </c>
      <c r="AH800" s="175" t="e">
        <f t="shared" si="228"/>
        <v>#N/A</v>
      </c>
      <c r="AI800" s="175" t="e">
        <f t="shared" si="232"/>
        <v>#N/A</v>
      </c>
      <c r="AJ800" s="175" t="e">
        <f t="shared" si="230"/>
        <v>#N/A</v>
      </c>
      <c r="AK800" s="175" t="e">
        <f t="shared" si="229"/>
        <v>#N/A</v>
      </c>
      <c r="AL800" s="175" t="e">
        <f t="shared" si="233"/>
        <v>#N/A</v>
      </c>
      <c r="AM800" s="175" t="e">
        <f t="shared" si="231"/>
        <v>#N/A</v>
      </c>
    </row>
    <row r="801" spans="19:39" x14ac:dyDescent="0.25">
      <c r="S801" s="189" t="e">
        <f t="shared" si="216"/>
        <v>#N/A</v>
      </c>
      <c r="T801" s="185" t="e">
        <f t="shared" si="217"/>
        <v>#N/A</v>
      </c>
      <c r="U801" s="185" t="e">
        <f t="shared" si="218"/>
        <v>#N/A</v>
      </c>
      <c r="V801" s="189" t="e">
        <f t="shared" si="219"/>
        <v>#N/A</v>
      </c>
      <c r="W801" s="185" t="e">
        <f t="shared" si="220"/>
        <v>#N/A</v>
      </c>
      <c r="X801" s="16" t="e">
        <f t="shared" si="221"/>
        <v>#N/A</v>
      </c>
      <c r="Y801" s="189" t="e">
        <f t="shared" si="222"/>
        <v>#N/A</v>
      </c>
      <c r="AA801" s="59"/>
      <c r="AB801" s="189" t="e">
        <f t="shared" si="223"/>
        <v>#N/A</v>
      </c>
      <c r="AD801" s="185" t="e">
        <f t="shared" si="224"/>
        <v>#N/A</v>
      </c>
      <c r="AE801" s="16" t="e">
        <f t="shared" si="225"/>
        <v>#N/A</v>
      </c>
      <c r="AF801" s="16" t="e">
        <f t="shared" si="226"/>
        <v>#N/A</v>
      </c>
      <c r="AG801" s="16" t="e">
        <f t="shared" si="227"/>
        <v>#N/A</v>
      </c>
      <c r="AH801" s="175" t="e">
        <f t="shared" si="228"/>
        <v>#N/A</v>
      </c>
      <c r="AI801" s="175" t="e">
        <f t="shared" si="232"/>
        <v>#N/A</v>
      </c>
      <c r="AJ801" s="175" t="e">
        <f t="shared" si="230"/>
        <v>#N/A</v>
      </c>
      <c r="AK801" s="175" t="e">
        <f t="shared" si="229"/>
        <v>#N/A</v>
      </c>
      <c r="AL801" s="175" t="e">
        <f t="shared" si="233"/>
        <v>#N/A</v>
      </c>
      <c r="AM801" s="175" t="e">
        <f t="shared" si="231"/>
        <v>#N/A</v>
      </c>
    </row>
    <row r="802" spans="19:39" x14ac:dyDescent="0.25">
      <c r="S802" s="189" t="e">
        <f t="shared" si="216"/>
        <v>#N/A</v>
      </c>
      <c r="T802" s="185" t="e">
        <f t="shared" si="217"/>
        <v>#N/A</v>
      </c>
      <c r="U802" s="185" t="e">
        <f t="shared" si="218"/>
        <v>#N/A</v>
      </c>
      <c r="V802" s="189" t="e">
        <f t="shared" si="219"/>
        <v>#N/A</v>
      </c>
      <c r="W802" s="185" t="e">
        <f t="shared" si="220"/>
        <v>#N/A</v>
      </c>
      <c r="X802" s="16" t="e">
        <f t="shared" si="221"/>
        <v>#N/A</v>
      </c>
      <c r="Y802" s="189" t="e">
        <f t="shared" si="222"/>
        <v>#N/A</v>
      </c>
      <c r="AA802" s="59"/>
      <c r="AB802" s="189" t="e">
        <f t="shared" si="223"/>
        <v>#N/A</v>
      </c>
      <c r="AD802" s="185" t="e">
        <f t="shared" si="224"/>
        <v>#N/A</v>
      </c>
      <c r="AE802" s="16" t="e">
        <f t="shared" si="225"/>
        <v>#N/A</v>
      </c>
      <c r="AF802" s="16" t="e">
        <f t="shared" si="226"/>
        <v>#N/A</v>
      </c>
      <c r="AG802" s="16" t="e">
        <f t="shared" si="227"/>
        <v>#N/A</v>
      </c>
      <c r="AH802" s="175" t="e">
        <f t="shared" si="228"/>
        <v>#N/A</v>
      </c>
      <c r="AI802" s="175" t="e">
        <f t="shared" si="232"/>
        <v>#N/A</v>
      </c>
      <c r="AJ802" s="175" t="e">
        <f t="shared" si="230"/>
        <v>#N/A</v>
      </c>
      <c r="AK802" s="175" t="e">
        <f t="shared" si="229"/>
        <v>#N/A</v>
      </c>
      <c r="AL802" s="175" t="e">
        <f t="shared" si="233"/>
        <v>#N/A</v>
      </c>
      <c r="AM802" s="175" t="e">
        <f t="shared" si="231"/>
        <v>#N/A</v>
      </c>
    </row>
    <row r="803" spans="19:39" x14ac:dyDescent="0.25">
      <c r="S803" s="189" t="e">
        <f t="shared" si="216"/>
        <v>#N/A</v>
      </c>
      <c r="T803" s="185" t="e">
        <f t="shared" si="217"/>
        <v>#N/A</v>
      </c>
      <c r="U803" s="185" t="e">
        <f t="shared" si="218"/>
        <v>#N/A</v>
      </c>
      <c r="V803" s="189" t="e">
        <f t="shared" si="219"/>
        <v>#N/A</v>
      </c>
      <c r="W803" s="185" t="e">
        <f t="shared" si="220"/>
        <v>#N/A</v>
      </c>
      <c r="X803" s="16" t="e">
        <f t="shared" si="221"/>
        <v>#N/A</v>
      </c>
      <c r="Y803" s="189" t="e">
        <f t="shared" si="222"/>
        <v>#N/A</v>
      </c>
      <c r="AA803" s="59"/>
      <c r="AB803" s="189" t="e">
        <f t="shared" si="223"/>
        <v>#N/A</v>
      </c>
      <c r="AD803" s="185" t="e">
        <f t="shared" si="224"/>
        <v>#N/A</v>
      </c>
      <c r="AE803" s="16" t="e">
        <f t="shared" si="225"/>
        <v>#N/A</v>
      </c>
      <c r="AF803" s="16" t="e">
        <f t="shared" si="226"/>
        <v>#N/A</v>
      </c>
      <c r="AG803" s="16" t="e">
        <f t="shared" si="227"/>
        <v>#N/A</v>
      </c>
      <c r="AH803" s="175" t="e">
        <f t="shared" si="228"/>
        <v>#N/A</v>
      </c>
      <c r="AI803" s="175" t="e">
        <f t="shared" si="232"/>
        <v>#N/A</v>
      </c>
      <c r="AJ803" s="175" t="e">
        <f t="shared" si="230"/>
        <v>#N/A</v>
      </c>
      <c r="AK803" s="175" t="e">
        <f t="shared" si="229"/>
        <v>#N/A</v>
      </c>
      <c r="AL803" s="175" t="e">
        <f t="shared" si="233"/>
        <v>#N/A</v>
      </c>
      <c r="AM803" s="175" t="e">
        <f t="shared" si="231"/>
        <v>#N/A</v>
      </c>
    </row>
    <row r="804" spans="19:39" x14ac:dyDescent="0.25">
      <c r="S804" s="189" t="e">
        <f t="shared" si="216"/>
        <v>#N/A</v>
      </c>
      <c r="T804" s="185" t="e">
        <f t="shared" si="217"/>
        <v>#N/A</v>
      </c>
      <c r="U804" s="185" t="e">
        <f t="shared" si="218"/>
        <v>#N/A</v>
      </c>
      <c r="V804" s="189" t="e">
        <f t="shared" si="219"/>
        <v>#N/A</v>
      </c>
      <c r="W804" s="185" t="e">
        <f t="shared" si="220"/>
        <v>#N/A</v>
      </c>
      <c r="X804" s="16" t="e">
        <f t="shared" si="221"/>
        <v>#N/A</v>
      </c>
      <c r="Y804" s="189" t="e">
        <f t="shared" si="222"/>
        <v>#N/A</v>
      </c>
      <c r="AA804" s="59"/>
      <c r="AB804" s="189" t="e">
        <f t="shared" si="223"/>
        <v>#N/A</v>
      </c>
      <c r="AD804" s="185" t="e">
        <f t="shared" si="224"/>
        <v>#N/A</v>
      </c>
      <c r="AE804" s="16" t="e">
        <f t="shared" si="225"/>
        <v>#N/A</v>
      </c>
      <c r="AF804" s="16" t="e">
        <f t="shared" si="226"/>
        <v>#N/A</v>
      </c>
      <c r="AG804" s="16" t="e">
        <f t="shared" si="227"/>
        <v>#N/A</v>
      </c>
      <c r="AH804" s="175" t="e">
        <f t="shared" si="228"/>
        <v>#N/A</v>
      </c>
      <c r="AI804" s="175" t="e">
        <f t="shared" si="232"/>
        <v>#N/A</v>
      </c>
      <c r="AJ804" s="175" t="e">
        <f t="shared" si="230"/>
        <v>#N/A</v>
      </c>
      <c r="AK804" s="175" t="e">
        <f t="shared" si="229"/>
        <v>#N/A</v>
      </c>
      <c r="AL804" s="175" t="e">
        <f t="shared" si="233"/>
        <v>#N/A</v>
      </c>
      <c r="AM804" s="175" t="e">
        <f t="shared" si="231"/>
        <v>#N/A</v>
      </c>
    </row>
    <row r="805" spans="19:39" x14ac:dyDescent="0.25">
      <c r="S805" s="189" t="e">
        <f t="shared" si="216"/>
        <v>#N/A</v>
      </c>
      <c r="T805" s="185" t="e">
        <f t="shared" si="217"/>
        <v>#N/A</v>
      </c>
      <c r="U805" s="185" t="e">
        <f t="shared" si="218"/>
        <v>#N/A</v>
      </c>
      <c r="V805" s="189" t="e">
        <f t="shared" si="219"/>
        <v>#N/A</v>
      </c>
      <c r="W805" s="185" t="e">
        <f t="shared" si="220"/>
        <v>#N/A</v>
      </c>
      <c r="X805" s="16" t="e">
        <f t="shared" si="221"/>
        <v>#N/A</v>
      </c>
      <c r="Y805" s="189" t="e">
        <f t="shared" si="222"/>
        <v>#N/A</v>
      </c>
      <c r="AA805" s="59"/>
      <c r="AB805" s="189" t="e">
        <f t="shared" si="223"/>
        <v>#N/A</v>
      </c>
      <c r="AD805" s="185" t="e">
        <f t="shared" si="224"/>
        <v>#N/A</v>
      </c>
      <c r="AE805" s="16" t="e">
        <f t="shared" si="225"/>
        <v>#N/A</v>
      </c>
      <c r="AF805" s="16" t="e">
        <f t="shared" si="226"/>
        <v>#N/A</v>
      </c>
      <c r="AG805" s="16" t="e">
        <f t="shared" si="227"/>
        <v>#N/A</v>
      </c>
      <c r="AH805" s="175" t="e">
        <f t="shared" si="228"/>
        <v>#N/A</v>
      </c>
      <c r="AI805" s="175" t="e">
        <f t="shared" si="232"/>
        <v>#N/A</v>
      </c>
      <c r="AJ805" s="175" t="e">
        <f t="shared" si="230"/>
        <v>#N/A</v>
      </c>
      <c r="AK805" s="175" t="e">
        <f t="shared" si="229"/>
        <v>#N/A</v>
      </c>
      <c r="AL805" s="175" t="e">
        <f t="shared" si="233"/>
        <v>#N/A</v>
      </c>
      <c r="AM805" s="175" t="e">
        <f t="shared" si="231"/>
        <v>#N/A</v>
      </c>
    </row>
    <row r="806" spans="19:39" x14ac:dyDescent="0.25">
      <c r="S806" s="189" t="e">
        <f t="shared" si="216"/>
        <v>#N/A</v>
      </c>
      <c r="T806" s="185" t="e">
        <f t="shared" si="217"/>
        <v>#N/A</v>
      </c>
      <c r="U806" s="185" t="e">
        <f t="shared" si="218"/>
        <v>#N/A</v>
      </c>
      <c r="V806" s="189" t="e">
        <f t="shared" si="219"/>
        <v>#N/A</v>
      </c>
      <c r="W806" s="185" t="e">
        <f t="shared" si="220"/>
        <v>#N/A</v>
      </c>
      <c r="X806" s="16" t="e">
        <f t="shared" si="221"/>
        <v>#N/A</v>
      </c>
      <c r="Y806" s="189" t="e">
        <f t="shared" si="222"/>
        <v>#N/A</v>
      </c>
      <c r="AA806" s="59"/>
      <c r="AB806" s="189" t="e">
        <f t="shared" si="223"/>
        <v>#N/A</v>
      </c>
      <c r="AD806" s="185" t="e">
        <f t="shared" si="224"/>
        <v>#N/A</v>
      </c>
      <c r="AE806" s="16" t="e">
        <f t="shared" si="225"/>
        <v>#N/A</v>
      </c>
      <c r="AF806" s="16" t="e">
        <f t="shared" si="226"/>
        <v>#N/A</v>
      </c>
      <c r="AG806" s="16" t="e">
        <f t="shared" si="227"/>
        <v>#N/A</v>
      </c>
      <c r="AH806" s="175" t="e">
        <f t="shared" si="228"/>
        <v>#N/A</v>
      </c>
      <c r="AI806" s="175" t="e">
        <f t="shared" si="232"/>
        <v>#N/A</v>
      </c>
      <c r="AJ806" s="175" t="e">
        <f t="shared" si="230"/>
        <v>#N/A</v>
      </c>
      <c r="AK806" s="175" t="e">
        <f t="shared" si="229"/>
        <v>#N/A</v>
      </c>
      <c r="AL806" s="175" t="e">
        <f t="shared" si="233"/>
        <v>#N/A</v>
      </c>
      <c r="AM806" s="175" t="e">
        <f t="shared" si="231"/>
        <v>#N/A</v>
      </c>
    </row>
    <row r="807" spans="19:39" x14ac:dyDescent="0.25">
      <c r="S807" s="189" t="e">
        <f t="shared" si="216"/>
        <v>#N/A</v>
      </c>
      <c r="T807" s="185" t="e">
        <f t="shared" si="217"/>
        <v>#N/A</v>
      </c>
      <c r="U807" s="185" t="e">
        <f t="shared" si="218"/>
        <v>#N/A</v>
      </c>
      <c r="V807" s="189" t="e">
        <f t="shared" si="219"/>
        <v>#N/A</v>
      </c>
      <c r="W807" s="185" t="e">
        <f t="shared" si="220"/>
        <v>#N/A</v>
      </c>
      <c r="X807" s="16" t="e">
        <f t="shared" si="221"/>
        <v>#N/A</v>
      </c>
      <c r="Y807" s="189" t="e">
        <f t="shared" si="222"/>
        <v>#N/A</v>
      </c>
      <c r="AA807" s="59"/>
      <c r="AB807" s="189" t="e">
        <f t="shared" si="223"/>
        <v>#N/A</v>
      </c>
      <c r="AD807" s="185" t="e">
        <f t="shared" si="224"/>
        <v>#N/A</v>
      </c>
      <c r="AE807" s="16" t="e">
        <f t="shared" si="225"/>
        <v>#N/A</v>
      </c>
      <c r="AF807" s="16" t="e">
        <f t="shared" si="226"/>
        <v>#N/A</v>
      </c>
      <c r="AG807" s="16" t="e">
        <f t="shared" si="227"/>
        <v>#N/A</v>
      </c>
      <c r="AH807" s="175" t="e">
        <f t="shared" si="228"/>
        <v>#N/A</v>
      </c>
      <c r="AI807" s="175" t="e">
        <f t="shared" si="232"/>
        <v>#N/A</v>
      </c>
      <c r="AJ807" s="175" t="e">
        <f t="shared" si="230"/>
        <v>#N/A</v>
      </c>
      <c r="AK807" s="175" t="e">
        <f t="shared" si="229"/>
        <v>#N/A</v>
      </c>
      <c r="AL807" s="175" t="e">
        <f t="shared" si="233"/>
        <v>#N/A</v>
      </c>
      <c r="AM807" s="175" t="e">
        <f t="shared" si="231"/>
        <v>#N/A</v>
      </c>
    </row>
    <row r="808" spans="19:39" x14ac:dyDescent="0.25">
      <c r="S808" s="189" t="e">
        <f t="shared" si="216"/>
        <v>#N/A</v>
      </c>
      <c r="T808" s="185" t="e">
        <f t="shared" si="217"/>
        <v>#N/A</v>
      </c>
      <c r="U808" s="185" t="e">
        <f t="shared" si="218"/>
        <v>#N/A</v>
      </c>
      <c r="V808" s="189" t="e">
        <f t="shared" si="219"/>
        <v>#N/A</v>
      </c>
      <c r="W808" s="185" t="e">
        <f t="shared" si="220"/>
        <v>#N/A</v>
      </c>
      <c r="X808" s="16" t="e">
        <f t="shared" si="221"/>
        <v>#N/A</v>
      </c>
      <c r="Y808" s="189" t="e">
        <f t="shared" si="222"/>
        <v>#N/A</v>
      </c>
      <c r="AA808" s="59"/>
      <c r="AB808" s="189" t="e">
        <f t="shared" si="223"/>
        <v>#N/A</v>
      </c>
      <c r="AD808" s="185" t="e">
        <f t="shared" si="224"/>
        <v>#N/A</v>
      </c>
      <c r="AE808" s="16" t="e">
        <f t="shared" si="225"/>
        <v>#N/A</v>
      </c>
      <c r="AF808" s="16" t="e">
        <f t="shared" si="226"/>
        <v>#N/A</v>
      </c>
      <c r="AG808" s="16" t="e">
        <f t="shared" si="227"/>
        <v>#N/A</v>
      </c>
      <c r="AH808" s="175" t="e">
        <f t="shared" si="228"/>
        <v>#N/A</v>
      </c>
      <c r="AI808" s="175" t="e">
        <f t="shared" si="232"/>
        <v>#N/A</v>
      </c>
      <c r="AJ808" s="175" t="e">
        <f t="shared" si="230"/>
        <v>#N/A</v>
      </c>
      <c r="AK808" s="175" t="e">
        <f t="shared" si="229"/>
        <v>#N/A</v>
      </c>
      <c r="AL808" s="175" t="e">
        <f t="shared" si="233"/>
        <v>#N/A</v>
      </c>
      <c r="AM808" s="175" t="e">
        <f t="shared" si="231"/>
        <v>#N/A</v>
      </c>
    </row>
    <row r="809" spans="19:39" x14ac:dyDescent="0.25">
      <c r="S809" s="189" t="e">
        <f t="shared" si="216"/>
        <v>#N/A</v>
      </c>
      <c r="T809" s="185" t="e">
        <f t="shared" si="217"/>
        <v>#N/A</v>
      </c>
      <c r="U809" s="185" t="e">
        <f t="shared" si="218"/>
        <v>#N/A</v>
      </c>
      <c r="V809" s="189" t="e">
        <f t="shared" si="219"/>
        <v>#N/A</v>
      </c>
      <c r="W809" s="185" t="e">
        <f t="shared" si="220"/>
        <v>#N/A</v>
      </c>
      <c r="X809" s="16" t="e">
        <f t="shared" si="221"/>
        <v>#N/A</v>
      </c>
      <c r="Y809" s="189" t="e">
        <f t="shared" si="222"/>
        <v>#N/A</v>
      </c>
      <c r="AA809" s="59"/>
      <c r="AB809" s="189" t="e">
        <f t="shared" si="223"/>
        <v>#N/A</v>
      </c>
      <c r="AD809" s="185" t="e">
        <f t="shared" si="224"/>
        <v>#N/A</v>
      </c>
      <c r="AE809" s="16" t="e">
        <f t="shared" si="225"/>
        <v>#N/A</v>
      </c>
      <c r="AF809" s="16" t="e">
        <f t="shared" si="226"/>
        <v>#N/A</v>
      </c>
      <c r="AG809" s="16" t="e">
        <f t="shared" si="227"/>
        <v>#N/A</v>
      </c>
      <c r="AH809" s="175" t="e">
        <f t="shared" si="228"/>
        <v>#N/A</v>
      </c>
      <c r="AI809" s="175" t="e">
        <f t="shared" si="232"/>
        <v>#N/A</v>
      </c>
      <c r="AJ809" s="175" t="e">
        <f t="shared" si="230"/>
        <v>#N/A</v>
      </c>
      <c r="AK809" s="175" t="e">
        <f t="shared" si="229"/>
        <v>#N/A</v>
      </c>
      <c r="AL809" s="175" t="e">
        <f t="shared" si="233"/>
        <v>#N/A</v>
      </c>
      <c r="AM809" s="175" t="e">
        <f t="shared" si="231"/>
        <v>#N/A</v>
      </c>
    </row>
    <row r="810" spans="19:39" x14ac:dyDescent="0.25">
      <c r="S810" s="189" t="e">
        <f t="shared" si="216"/>
        <v>#N/A</v>
      </c>
      <c r="T810" s="185" t="e">
        <f t="shared" si="217"/>
        <v>#N/A</v>
      </c>
      <c r="U810" s="185" t="e">
        <f t="shared" si="218"/>
        <v>#N/A</v>
      </c>
      <c r="V810" s="189" t="e">
        <f t="shared" si="219"/>
        <v>#N/A</v>
      </c>
      <c r="W810" s="185" t="e">
        <f t="shared" si="220"/>
        <v>#N/A</v>
      </c>
      <c r="X810" s="16" t="e">
        <f t="shared" si="221"/>
        <v>#N/A</v>
      </c>
      <c r="Y810" s="189" t="e">
        <f t="shared" si="222"/>
        <v>#N/A</v>
      </c>
      <c r="AA810" s="59"/>
      <c r="AB810" s="189" t="e">
        <f t="shared" si="223"/>
        <v>#N/A</v>
      </c>
      <c r="AD810" s="185" t="e">
        <f t="shared" si="224"/>
        <v>#N/A</v>
      </c>
      <c r="AE810" s="16" t="e">
        <f t="shared" si="225"/>
        <v>#N/A</v>
      </c>
      <c r="AF810" s="16" t="e">
        <f t="shared" si="226"/>
        <v>#N/A</v>
      </c>
      <c r="AG810" s="16" t="e">
        <f t="shared" si="227"/>
        <v>#N/A</v>
      </c>
      <c r="AH810" s="175" t="e">
        <f t="shared" si="228"/>
        <v>#N/A</v>
      </c>
      <c r="AI810" s="175" t="e">
        <f t="shared" si="232"/>
        <v>#N/A</v>
      </c>
      <c r="AJ810" s="175" t="e">
        <f t="shared" si="230"/>
        <v>#N/A</v>
      </c>
      <c r="AK810" s="175" t="e">
        <f t="shared" si="229"/>
        <v>#N/A</v>
      </c>
      <c r="AL810" s="175" t="e">
        <f t="shared" si="233"/>
        <v>#N/A</v>
      </c>
      <c r="AM810" s="175" t="e">
        <f t="shared" si="231"/>
        <v>#N/A</v>
      </c>
    </row>
    <row r="811" spans="19:39" x14ac:dyDescent="0.25">
      <c r="S811" s="189" t="e">
        <f t="shared" si="216"/>
        <v>#N/A</v>
      </c>
      <c r="T811" s="185" t="e">
        <f t="shared" si="217"/>
        <v>#N/A</v>
      </c>
      <c r="U811" s="185" t="e">
        <f t="shared" si="218"/>
        <v>#N/A</v>
      </c>
      <c r="V811" s="189" t="e">
        <f t="shared" si="219"/>
        <v>#N/A</v>
      </c>
      <c r="W811" s="185" t="e">
        <f t="shared" si="220"/>
        <v>#N/A</v>
      </c>
      <c r="X811" s="16" t="e">
        <f t="shared" si="221"/>
        <v>#N/A</v>
      </c>
      <c r="Y811" s="189" t="e">
        <f t="shared" si="222"/>
        <v>#N/A</v>
      </c>
      <c r="AA811" s="59"/>
      <c r="AB811" s="189" t="e">
        <f t="shared" si="223"/>
        <v>#N/A</v>
      </c>
      <c r="AD811" s="185" t="e">
        <f t="shared" si="224"/>
        <v>#N/A</v>
      </c>
      <c r="AE811" s="16" t="e">
        <f t="shared" si="225"/>
        <v>#N/A</v>
      </c>
      <c r="AF811" s="16" t="e">
        <f t="shared" si="226"/>
        <v>#N/A</v>
      </c>
      <c r="AG811" s="16" t="e">
        <f t="shared" si="227"/>
        <v>#N/A</v>
      </c>
      <c r="AH811" s="175" t="e">
        <f t="shared" si="228"/>
        <v>#N/A</v>
      </c>
      <c r="AI811" s="175" t="e">
        <f t="shared" si="232"/>
        <v>#N/A</v>
      </c>
      <c r="AJ811" s="175" t="e">
        <f t="shared" si="230"/>
        <v>#N/A</v>
      </c>
      <c r="AK811" s="175" t="e">
        <f t="shared" si="229"/>
        <v>#N/A</v>
      </c>
      <c r="AL811" s="175" t="e">
        <f t="shared" si="233"/>
        <v>#N/A</v>
      </c>
      <c r="AM811" s="175" t="e">
        <f t="shared" si="231"/>
        <v>#N/A</v>
      </c>
    </row>
    <row r="812" spans="19:39" x14ac:dyDescent="0.25">
      <c r="S812" s="189" t="e">
        <f t="shared" si="216"/>
        <v>#N/A</v>
      </c>
      <c r="T812" s="185" t="e">
        <f t="shared" si="217"/>
        <v>#N/A</v>
      </c>
      <c r="U812" s="185" t="e">
        <f t="shared" si="218"/>
        <v>#N/A</v>
      </c>
      <c r="V812" s="189" t="e">
        <f t="shared" si="219"/>
        <v>#N/A</v>
      </c>
      <c r="W812" s="185" t="e">
        <f t="shared" si="220"/>
        <v>#N/A</v>
      </c>
      <c r="X812" s="16" t="e">
        <f t="shared" si="221"/>
        <v>#N/A</v>
      </c>
      <c r="Y812" s="189" t="e">
        <f t="shared" si="222"/>
        <v>#N/A</v>
      </c>
      <c r="AA812" s="59"/>
      <c r="AB812" s="189" t="e">
        <f t="shared" si="223"/>
        <v>#N/A</v>
      </c>
      <c r="AD812" s="185" t="e">
        <f t="shared" si="224"/>
        <v>#N/A</v>
      </c>
      <c r="AE812" s="16" t="e">
        <f t="shared" si="225"/>
        <v>#N/A</v>
      </c>
      <c r="AF812" s="16" t="e">
        <f t="shared" si="226"/>
        <v>#N/A</v>
      </c>
      <c r="AG812" s="16" t="e">
        <f t="shared" si="227"/>
        <v>#N/A</v>
      </c>
      <c r="AH812" s="175" t="e">
        <f t="shared" si="228"/>
        <v>#N/A</v>
      </c>
      <c r="AI812" s="175" t="e">
        <f t="shared" si="232"/>
        <v>#N/A</v>
      </c>
      <c r="AJ812" s="175" t="e">
        <f t="shared" si="230"/>
        <v>#N/A</v>
      </c>
      <c r="AK812" s="175" t="e">
        <f t="shared" si="229"/>
        <v>#N/A</v>
      </c>
      <c r="AL812" s="175" t="e">
        <f t="shared" si="233"/>
        <v>#N/A</v>
      </c>
      <c r="AM812" s="175" t="e">
        <f t="shared" si="231"/>
        <v>#N/A</v>
      </c>
    </row>
    <row r="813" spans="19:39" x14ac:dyDescent="0.25">
      <c r="S813" s="189" t="e">
        <f t="shared" si="216"/>
        <v>#N/A</v>
      </c>
      <c r="T813" s="185" t="e">
        <f t="shared" si="217"/>
        <v>#N/A</v>
      </c>
      <c r="U813" s="185" t="e">
        <f t="shared" si="218"/>
        <v>#N/A</v>
      </c>
      <c r="V813" s="189" t="e">
        <f t="shared" si="219"/>
        <v>#N/A</v>
      </c>
      <c r="W813" s="185" t="e">
        <f t="shared" si="220"/>
        <v>#N/A</v>
      </c>
      <c r="X813" s="16" t="e">
        <f t="shared" si="221"/>
        <v>#N/A</v>
      </c>
      <c r="Y813" s="189" t="e">
        <f t="shared" si="222"/>
        <v>#N/A</v>
      </c>
      <c r="AA813" s="59"/>
      <c r="AB813" s="189" t="e">
        <f t="shared" si="223"/>
        <v>#N/A</v>
      </c>
      <c r="AD813" s="185" t="e">
        <f t="shared" si="224"/>
        <v>#N/A</v>
      </c>
      <c r="AE813" s="16" t="e">
        <f t="shared" si="225"/>
        <v>#N/A</v>
      </c>
      <c r="AF813" s="16" t="e">
        <f t="shared" si="226"/>
        <v>#N/A</v>
      </c>
      <c r="AG813" s="16" t="e">
        <f t="shared" si="227"/>
        <v>#N/A</v>
      </c>
      <c r="AH813" s="175" t="e">
        <f t="shared" si="228"/>
        <v>#N/A</v>
      </c>
      <c r="AI813" s="175" t="e">
        <f t="shared" si="232"/>
        <v>#N/A</v>
      </c>
      <c r="AJ813" s="175" t="e">
        <f t="shared" si="230"/>
        <v>#N/A</v>
      </c>
      <c r="AK813" s="175" t="e">
        <f t="shared" si="229"/>
        <v>#N/A</v>
      </c>
      <c r="AL813" s="175" t="e">
        <f t="shared" si="233"/>
        <v>#N/A</v>
      </c>
      <c r="AM813" s="175" t="e">
        <f t="shared" si="231"/>
        <v>#N/A</v>
      </c>
    </row>
    <row r="814" spans="19:39" x14ac:dyDescent="0.25">
      <c r="S814" s="189" t="e">
        <f t="shared" si="216"/>
        <v>#N/A</v>
      </c>
      <c r="T814" s="185" t="e">
        <f t="shared" si="217"/>
        <v>#N/A</v>
      </c>
      <c r="U814" s="185" t="e">
        <f t="shared" si="218"/>
        <v>#N/A</v>
      </c>
      <c r="V814" s="189" t="e">
        <f t="shared" si="219"/>
        <v>#N/A</v>
      </c>
      <c r="W814" s="185" t="e">
        <f t="shared" si="220"/>
        <v>#N/A</v>
      </c>
      <c r="X814" s="16" t="e">
        <f t="shared" si="221"/>
        <v>#N/A</v>
      </c>
      <c r="Y814" s="189" t="e">
        <f t="shared" si="222"/>
        <v>#N/A</v>
      </c>
      <c r="AA814" s="59"/>
      <c r="AB814" s="189" t="e">
        <f t="shared" si="223"/>
        <v>#N/A</v>
      </c>
      <c r="AD814" s="185" t="e">
        <f t="shared" si="224"/>
        <v>#N/A</v>
      </c>
      <c r="AE814" s="16" t="e">
        <f t="shared" si="225"/>
        <v>#N/A</v>
      </c>
      <c r="AF814" s="16" t="e">
        <f t="shared" si="226"/>
        <v>#N/A</v>
      </c>
      <c r="AG814" s="16" t="e">
        <f t="shared" si="227"/>
        <v>#N/A</v>
      </c>
      <c r="AH814" s="175" t="e">
        <f t="shared" si="228"/>
        <v>#N/A</v>
      </c>
      <c r="AI814" s="175" t="e">
        <f t="shared" si="232"/>
        <v>#N/A</v>
      </c>
      <c r="AJ814" s="175" t="e">
        <f t="shared" si="230"/>
        <v>#N/A</v>
      </c>
      <c r="AK814" s="175" t="e">
        <f t="shared" si="229"/>
        <v>#N/A</v>
      </c>
      <c r="AL814" s="175" t="e">
        <f t="shared" si="233"/>
        <v>#N/A</v>
      </c>
      <c r="AM814" s="175" t="e">
        <f t="shared" si="231"/>
        <v>#N/A</v>
      </c>
    </row>
    <row r="815" spans="19:39" x14ac:dyDescent="0.25">
      <c r="S815" s="189" t="e">
        <f t="shared" si="216"/>
        <v>#N/A</v>
      </c>
      <c r="T815" s="185" t="e">
        <f t="shared" si="217"/>
        <v>#N/A</v>
      </c>
      <c r="U815" s="185" t="e">
        <f t="shared" si="218"/>
        <v>#N/A</v>
      </c>
      <c r="V815" s="189" t="e">
        <f t="shared" si="219"/>
        <v>#N/A</v>
      </c>
      <c r="W815" s="185" t="e">
        <f t="shared" si="220"/>
        <v>#N/A</v>
      </c>
      <c r="X815" s="16" t="e">
        <f t="shared" si="221"/>
        <v>#N/A</v>
      </c>
      <c r="Y815" s="189" t="e">
        <f t="shared" si="222"/>
        <v>#N/A</v>
      </c>
      <c r="AA815" s="59"/>
      <c r="AB815" s="189" t="e">
        <f t="shared" si="223"/>
        <v>#N/A</v>
      </c>
      <c r="AD815" s="185" t="e">
        <f t="shared" si="224"/>
        <v>#N/A</v>
      </c>
      <c r="AE815" s="16" t="e">
        <f t="shared" si="225"/>
        <v>#N/A</v>
      </c>
      <c r="AF815" s="16" t="e">
        <f t="shared" si="226"/>
        <v>#N/A</v>
      </c>
      <c r="AG815" s="16" t="e">
        <f t="shared" si="227"/>
        <v>#N/A</v>
      </c>
      <c r="AH815" s="175" t="e">
        <f t="shared" si="228"/>
        <v>#N/A</v>
      </c>
      <c r="AI815" s="175" t="e">
        <f t="shared" si="232"/>
        <v>#N/A</v>
      </c>
      <c r="AJ815" s="175" t="e">
        <f t="shared" si="230"/>
        <v>#N/A</v>
      </c>
      <c r="AK815" s="175" t="e">
        <f t="shared" si="229"/>
        <v>#N/A</v>
      </c>
      <c r="AL815" s="175" t="e">
        <f t="shared" si="233"/>
        <v>#N/A</v>
      </c>
      <c r="AM815" s="175" t="e">
        <f t="shared" si="231"/>
        <v>#N/A</v>
      </c>
    </row>
    <row r="816" spans="19:39" x14ac:dyDescent="0.25">
      <c r="S816" s="189" t="e">
        <f t="shared" si="216"/>
        <v>#N/A</v>
      </c>
      <c r="T816" s="185" t="e">
        <f t="shared" si="217"/>
        <v>#N/A</v>
      </c>
      <c r="U816" s="185" t="e">
        <f t="shared" si="218"/>
        <v>#N/A</v>
      </c>
      <c r="V816" s="189" t="e">
        <f t="shared" si="219"/>
        <v>#N/A</v>
      </c>
      <c r="W816" s="185" t="e">
        <f t="shared" si="220"/>
        <v>#N/A</v>
      </c>
      <c r="X816" s="16" t="e">
        <f t="shared" si="221"/>
        <v>#N/A</v>
      </c>
      <c r="Y816" s="189" t="e">
        <f t="shared" si="222"/>
        <v>#N/A</v>
      </c>
      <c r="AA816" s="59"/>
      <c r="AB816" s="189" t="e">
        <f t="shared" si="223"/>
        <v>#N/A</v>
      </c>
      <c r="AD816" s="185" t="e">
        <f t="shared" si="224"/>
        <v>#N/A</v>
      </c>
      <c r="AE816" s="16" t="e">
        <f t="shared" si="225"/>
        <v>#N/A</v>
      </c>
      <c r="AF816" s="16" t="e">
        <f t="shared" si="226"/>
        <v>#N/A</v>
      </c>
      <c r="AG816" s="16" t="e">
        <f t="shared" si="227"/>
        <v>#N/A</v>
      </c>
      <c r="AH816" s="175" t="e">
        <f t="shared" si="228"/>
        <v>#N/A</v>
      </c>
      <c r="AI816" s="175" t="e">
        <f t="shared" si="232"/>
        <v>#N/A</v>
      </c>
      <c r="AJ816" s="175" t="e">
        <f t="shared" si="230"/>
        <v>#N/A</v>
      </c>
      <c r="AK816" s="175" t="e">
        <f t="shared" si="229"/>
        <v>#N/A</v>
      </c>
      <c r="AL816" s="175" t="e">
        <f t="shared" si="233"/>
        <v>#N/A</v>
      </c>
      <c r="AM816" s="175" t="e">
        <f t="shared" si="231"/>
        <v>#N/A</v>
      </c>
    </row>
    <row r="817" spans="19:39" x14ac:dyDescent="0.25">
      <c r="S817" s="189" t="e">
        <f t="shared" si="216"/>
        <v>#N/A</v>
      </c>
      <c r="T817" s="185" t="e">
        <f t="shared" si="217"/>
        <v>#N/A</v>
      </c>
      <c r="U817" s="185" t="e">
        <f t="shared" si="218"/>
        <v>#N/A</v>
      </c>
      <c r="V817" s="189" t="e">
        <f t="shared" si="219"/>
        <v>#N/A</v>
      </c>
      <c r="W817" s="185" t="e">
        <f t="shared" si="220"/>
        <v>#N/A</v>
      </c>
      <c r="X817" s="16" t="e">
        <f t="shared" si="221"/>
        <v>#N/A</v>
      </c>
      <c r="Y817" s="189" t="e">
        <f t="shared" si="222"/>
        <v>#N/A</v>
      </c>
      <c r="AA817" s="59"/>
      <c r="AB817" s="189" t="e">
        <f t="shared" si="223"/>
        <v>#N/A</v>
      </c>
      <c r="AD817" s="185" t="e">
        <f t="shared" si="224"/>
        <v>#N/A</v>
      </c>
      <c r="AE817" s="16" t="e">
        <f t="shared" si="225"/>
        <v>#N/A</v>
      </c>
      <c r="AF817" s="16" t="e">
        <f t="shared" si="226"/>
        <v>#N/A</v>
      </c>
      <c r="AG817" s="16" t="e">
        <f t="shared" si="227"/>
        <v>#N/A</v>
      </c>
      <c r="AH817" s="175" t="e">
        <f t="shared" si="228"/>
        <v>#N/A</v>
      </c>
      <c r="AI817" s="175" t="e">
        <f t="shared" si="232"/>
        <v>#N/A</v>
      </c>
      <c r="AJ817" s="175" t="e">
        <f t="shared" si="230"/>
        <v>#N/A</v>
      </c>
      <c r="AK817" s="175" t="e">
        <f t="shared" si="229"/>
        <v>#N/A</v>
      </c>
      <c r="AL817" s="175" t="e">
        <f t="shared" si="233"/>
        <v>#N/A</v>
      </c>
      <c r="AM817" s="175" t="e">
        <f t="shared" si="231"/>
        <v>#N/A</v>
      </c>
    </row>
    <row r="818" spans="19:39" x14ac:dyDescent="0.25">
      <c r="S818" s="189" t="e">
        <f t="shared" si="216"/>
        <v>#N/A</v>
      </c>
      <c r="T818" s="185" t="e">
        <f t="shared" si="217"/>
        <v>#N/A</v>
      </c>
      <c r="U818" s="185" t="e">
        <f t="shared" si="218"/>
        <v>#N/A</v>
      </c>
      <c r="V818" s="189" t="e">
        <f t="shared" si="219"/>
        <v>#N/A</v>
      </c>
      <c r="W818" s="185" t="e">
        <f t="shared" si="220"/>
        <v>#N/A</v>
      </c>
      <c r="X818" s="16" t="e">
        <f t="shared" si="221"/>
        <v>#N/A</v>
      </c>
      <c r="Y818" s="189" t="e">
        <f t="shared" si="222"/>
        <v>#N/A</v>
      </c>
      <c r="AA818" s="59"/>
      <c r="AB818" s="189" t="e">
        <f t="shared" si="223"/>
        <v>#N/A</v>
      </c>
      <c r="AD818" s="185" t="e">
        <f t="shared" si="224"/>
        <v>#N/A</v>
      </c>
      <c r="AE818" s="16" t="e">
        <f t="shared" si="225"/>
        <v>#N/A</v>
      </c>
      <c r="AF818" s="16" t="e">
        <f t="shared" si="226"/>
        <v>#N/A</v>
      </c>
      <c r="AG818" s="16" t="e">
        <f t="shared" si="227"/>
        <v>#N/A</v>
      </c>
      <c r="AH818" s="175" t="e">
        <f t="shared" si="228"/>
        <v>#N/A</v>
      </c>
      <c r="AI818" s="175" t="e">
        <f t="shared" si="232"/>
        <v>#N/A</v>
      </c>
      <c r="AJ818" s="175" t="e">
        <f t="shared" si="230"/>
        <v>#N/A</v>
      </c>
      <c r="AK818" s="175" t="e">
        <f t="shared" si="229"/>
        <v>#N/A</v>
      </c>
      <c r="AL818" s="175" t="e">
        <f t="shared" si="233"/>
        <v>#N/A</v>
      </c>
      <c r="AM818" s="175" t="e">
        <f t="shared" si="231"/>
        <v>#N/A</v>
      </c>
    </row>
    <row r="819" spans="19:39" x14ac:dyDescent="0.25">
      <c r="S819" s="189" t="e">
        <f t="shared" si="216"/>
        <v>#N/A</v>
      </c>
      <c r="T819" s="185" t="e">
        <f t="shared" si="217"/>
        <v>#N/A</v>
      </c>
      <c r="U819" s="185" t="e">
        <f t="shared" si="218"/>
        <v>#N/A</v>
      </c>
      <c r="V819" s="189" t="e">
        <f t="shared" si="219"/>
        <v>#N/A</v>
      </c>
      <c r="W819" s="185" t="e">
        <f t="shared" si="220"/>
        <v>#N/A</v>
      </c>
      <c r="X819" s="16" t="e">
        <f t="shared" si="221"/>
        <v>#N/A</v>
      </c>
      <c r="Y819" s="189" t="e">
        <f t="shared" si="222"/>
        <v>#N/A</v>
      </c>
      <c r="AA819" s="59"/>
      <c r="AB819" s="189" t="e">
        <f t="shared" si="223"/>
        <v>#N/A</v>
      </c>
      <c r="AD819" s="185" t="e">
        <f t="shared" si="224"/>
        <v>#N/A</v>
      </c>
      <c r="AE819" s="16" t="e">
        <f t="shared" si="225"/>
        <v>#N/A</v>
      </c>
      <c r="AF819" s="16" t="e">
        <f t="shared" si="226"/>
        <v>#N/A</v>
      </c>
      <c r="AG819" s="16" t="e">
        <f t="shared" si="227"/>
        <v>#N/A</v>
      </c>
      <c r="AH819" s="175" t="e">
        <f t="shared" si="228"/>
        <v>#N/A</v>
      </c>
      <c r="AI819" s="175" t="e">
        <f t="shared" si="232"/>
        <v>#N/A</v>
      </c>
      <c r="AJ819" s="175" t="e">
        <f t="shared" si="230"/>
        <v>#N/A</v>
      </c>
      <c r="AK819" s="175" t="e">
        <f t="shared" si="229"/>
        <v>#N/A</v>
      </c>
      <c r="AL819" s="175" t="e">
        <f t="shared" si="233"/>
        <v>#N/A</v>
      </c>
      <c r="AM819" s="175" t="e">
        <f t="shared" si="231"/>
        <v>#N/A</v>
      </c>
    </row>
    <row r="820" spans="19:39" x14ac:dyDescent="0.25">
      <c r="S820" s="189" t="e">
        <f t="shared" si="216"/>
        <v>#N/A</v>
      </c>
      <c r="T820" s="185" t="e">
        <f t="shared" si="217"/>
        <v>#N/A</v>
      </c>
      <c r="U820" s="185" t="e">
        <f t="shared" si="218"/>
        <v>#N/A</v>
      </c>
      <c r="V820" s="189" t="e">
        <f t="shared" si="219"/>
        <v>#N/A</v>
      </c>
      <c r="W820" s="185" t="e">
        <f t="shared" si="220"/>
        <v>#N/A</v>
      </c>
      <c r="X820" s="16" t="e">
        <f t="shared" si="221"/>
        <v>#N/A</v>
      </c>
      <c r="Y820" s="189" t="e">
        <f t="shared" si="222"/>
        <v>#N/A</v>
      </c>
      <c r="AA820" s="59"/>
      <c r="AB820" s="189" t="e">
        <f t="shared" si="223"/>
        <v>#N/A</v>
      </c>
      <c r="AD820" s="185" t="e">
        <f t="shared" si="224"/>
        <v>#N/A</v>
      </c>
      <c r="AE820" s="16" t="e">
        <f t="shared" si="225"/>
        <v>#N/A</v>
      </c>
      <c r="AF820" s="16" t="e">
        <f t="shared" si="226"/>
        <v>#N/A</v>
      </c>
      <c r="AG820" s="16" t="e">
        <f t="shared" si="227"/>
        <v>#N/A</v>
      </c>
      <c r="AH820" s="175" t="e">
        <f t="shared" si="228"/>
        <v>#N/A</v>
      </c>
      <c r="AI820" s="175" t="e">
        <f t="shared" si="232"/>
        <v>#N/A</v>
      </c>
      <c r="AJ820" s="175" t="e">
        <f t="shared" si="230"/>
        <v>#N/A</v>
      </c>
      <c r="AK820" s="175" t="e">
        <f t="shared" si="229"/>
        <v>#N/A</v>
      </c>
      <c r="AL820" s="175" t="e">
        <f t="shared" si="233"/>
        <v>#N/A</v>
      </c>
      <c r="AM820" s="175" t="e">
        <f t="shared" si="231"/>
        <v>#N/A</v>
      </c>
    </row>
    <row r="821" spans="19:39" x14ac:dyDescent="0.25">
      <c r="S821" s="189" t="e">
        <f t="shared" si="216"/>
        <v>#N/A</v>
      </c>
      <c r="T821" s="185" t="e">
        <f t="shared" si="217"/>
        <v>#N/A</v>
      </c>
      <c r="U821" s="185" t="e">
        <f t="shared" si="218"/>
        <v>#N/A</v>
      </c>
      <c r="V821" s="189" t="e">
        <f t="shared" si="219"/>
        <v>#N/A</v>
      </c>
      <c r="W821" s="185" t="e">
        <f t="shared" si="220"/>
        <v>#N/A</v>
      </c>
      <c r="X821" s="16" t="e">
        <f t="shared" si="221"/>
        <v>#N/A</v>
      </c>
      <c r="Y821" s="189" t="e">
        <f t="shared" si="222"/>
        <v>#N/A</v>
      </c>
      <c r="AA821" s="59"/>
      <c r="AB821" s="189" t="e">
        <f t="shared" si="223"/>
        <v>#N/A</v>
      </c>
      <c r="AD821" s="185" t="e">
        <f t="shared" si="224"/>
        <v>#N/A</v>
      </c>
      <c r="AE821" s="16" t="e">
        <f t="shared" si="225"/>
        <v>#N/A</v>
      </c>
      <c r="AF821" s="16" t="e">
        <f t="shared" si="226"/>
        <v>#N/A</v>
      </c>
      <c r="AG821" s="16" t="e">
        <f t="shared" si="227"/>
        <v>#N/A</v>
      </c>
      <c r="AH821" s="175" t="e">
        <f t="shared" si="228"/>
        <v>#N/A</v>
      </c>
      <c r="AI821" s="175" t="e">
        <f t="shared" si="232"/>
        <v>#N/A</v>
      </c>
      <c r="AJ821" s="175" t="e">
        <f t="shared" si="230"/>
        <v>#N/A</v>
      </c>
      <c r="AK821" s="175" t="e">
        <f t="shared" si="229"/>
        <v>#N/A</v>
      </c>
      <c r="AL821" s="175" t="e">
        <f t="shared" si="233"/>
        <v>#N/A</v>
      </c>
      <c r="AM821" s="175" t="e">
        <f t="shared" si="231"/>
        <v>#N/A</v>
      </c>
    </row>
    <row r="822" spans="19:39" x14ac:dyDescent="0.25">
      <c r="S822" s="189" t="e">
        <f t="shared" si="216"/>
        <v>#N/A</v>
      </c>
      <c r="T822" s="185" t="e">
        <f t="shared" si="217"/>
        <v>#N/A</v>
      </c>
      <c r="U822" s="185" t="e">
        <f t="shared" si="218"/>
        <v>#N/A</v>
      </c>
      <c r="V822" s="189" t="e">
        <f t="shared" si="219"/>
        <v>#N/A</v>
      </c>
      <c r="W822" s="185" t="e">
        <f t="shared" si="220"/>
        <v>#N/A</v>
      </c>
      <c r="X822" s="16" t="e">
        <f t="shared" si="221"/>
        <v>#N/A</v>
      </c>
      <c r="Y822" s="189" t="e">
        <f t="shared" si="222"/>
        <v>#N/A</v>
      </c>
      <c r="AA822" s="59"/>
      <c r="AB822" s="189" t="e">
        <f t="shared" si="223"/>
        <v>#N/A</v>
      </c>
      <c r="AD822" s="185" t="e">
        <f t="shared" si="224"/>
        <v>#N/A</v>
      </c>
      <c r="AE822" s="16" t="e">
        <f t="shared" si="225"/>
        <v>#N/A</v>
      </c>
      <c r="AF822" s="16" t="e">
        <f t="shared" si="226"/>
        <v>#N/A</v>
      </c>
      <c r="AG822" s="16" t="e">
        <f t="shared" si="227"/>
        <v>#N/A</v>
      </c>
      <c r="AH822" s="175" t="e">
        <f t="shared" si="228"/>
        <v>#N/A</v>
      </c>
      <c r="AI822" s="175" t="e">
        <f t="shared" si="232"/>
        <v>#N/A</v>
      </c>
      <c r="AJ822" s="175" t="e">
        <f t="shared" si="230"/>
        <v>#N/A</v>
      </c>
      <c r="AK822" s="175" t="e">
        <f t="shared" si="229"/>
        <v>#N/A</v>
      </c>
      <c r="AL822" s="175" t="e">
        <f t="shared" si="233"/>
        <v>#N/A</v>
      </c>
      <c r="AM822" s="175" t="e">
        <f t="shared" si="231"/>
        <v>#N/A</v>
      </c>
    </row>
    <row r="823" spans="19:39" x14ac:dyDescent="0.25">
      <c r="S823" s="189" t="e">
        <f t="shared" si="216"/>
        <v>#N/A</v>
      </c>
      <c r="T823" s="185" t="e">
        <f t="shared" si="217"/>
        <v>#N/A</v>
      </c>
      <c r="U823" s="185" t="e">
        <f t="shared" si="218"/>
        <v>#N/A</v>
      </c>
      <c r="V823" s="189" t="e">
        <f t="shared" si="219"/>
        <v>#N/A</v>
      </c>
      <c r="W823" s="185" t="e">
        <f t="shared" si="220"/>
        <v>#N/A</v>
      </c>
      <c r="X823" s="16" t="e">
        <f t="shared" si="221"/>
        <v>#N/A</v>
      </c>
      <c r="Y823" s="189" t="e">
        <f t="shared" si="222"/>
        <v>#N/A</v>
      </c>
      <c r="AA823" s="59"/>
      <c r="AB823" s="189" t="e">
        <f t="shared" si="223"/>
        <v>#N/A</v>
      </c>
      <c r="AD823" s="185" t="e">
        <f t="shared" si="224"/>
        <v>#N/A</v>
      </c>
      <c r="AE823" s="16" t="e">
        <f t="shared" si="225"/>
        <v>#N/A</v>
      </c>
      <c r="AF823" s="16" t="e">
        <f t="shared" si="226"/>
        <v>#N/A</v>
      </c>
      <c r="AG823" s="16" t="e">
        <f t="shared" si="227"/>
        <v>#N/A</v>
      </c>
      <c r="AH823" s="175" t="e">
        <f t="shared" si="228"/>
        <v>#N/A</v>
      </c>
      <c r="AI823" s="175" t="e">
        <f t="shared" si="232"/>
        <v>#N/A</v>
      </c>
      <c r="AJ823" s="175" t="e">
        <f t="shared" si="230"/>
        <v>#N/A</v>
      </c>
      <c r="AK823" s="175" t="e">
        <f t="shared" si="229"/>
        <v>#N/A</v>
      </c>
      <c r="AL823" s="175" t="e">
        <f t="shared" si="233"/>
        <v>#N/A</v>
      </c>
      <c r="AM823" s="175" t="e">
        <f t="shared" si="231"/>
        <v>#N/A</v>
      </c>
    </row>
    <row r="824" spans="19:39" x14ac:dyDescent="0.25">
      <c r="S824" s="189" t="e">
        <f t="shared" si="216"/>
        <v>#N/A</v>
      </c>
      <c r="T824" s="185" t="e">
        <f t="shared" si="217"/>
        <v>#N/A</v>
      </c>
      <c r="U824" s="185" t="e">
        <f t="shared" si="218"/>
        <v>#N/A</v>
      </c>
      <c r="V824" s="189" t="e">
        <f t="shared" si="219"/>
        <v>#N/A</v>
      </c>
      <c r="W824" s="185" t="e">
        <f t="shared" si="220"/>
        <v>#N/A</v>
      </c>
      <c r="X824" s="16" t="e">
        <f t="shared" si="221"/>
        <v>#N/A</v>
      </c>
      <c r="Y824" s="189" t="e">
        <f t="shared" si="222"/>
        <v>#N/A</v>
      </c>
      <c r="AA824" s="59"/>
      <c r="AB824" s="189" t="e">
        <f t="shared" si="223"/>
        <v>#N/A</v>
      </c>
      <c r="AD824" s="185" t="e">
        <f t="shared" si="224"/>
        <v>#N/A</v>
      </c>
      <c r="AE824" s="16" t="e">
        <f t="shared" si="225"/>
        <v>#N/A</v>
      </c>
      <c r="AF824" s="16" t="e">
        <f t="shared" si="226"/>
        <v>#N/A</v>
      </c>
      <c r="AG824" s="16" t="e">
        <f t="shared" si="227"/>
        <v>#N/A</v>
      </c>
      <c r="AH824" s="175" t="e">
        <f t="shared" si="228"/>
        <v>#N/A</v>
      </c>
      <c r="AI824" s="175" t="e">
        <f t="shared" si="232"/>
        <v>#N/A</v>
      </c>
      <c r="AJ824" s="175" t="e">
        <f t="shared" si="230"/>
        <v>#N/A</v>
      </c>
      <c r="AK824" s="175" t="e">
        <f t="shared" si="229"/>
        <v>#N/A</v>
      </c>
      <c r="AL824" s="175" t="e">
        <f t="shared" si="233"/>
        <v>#N/A</v>
      </c>
      <c r="AM824" s="175" t="e">
        <f t="shared" si="231"/>
        <v>#N/A</v>
      </c>
    </row>
    <row r="825" spans="19:39" x14ac:dyDescent="0.25">
      <c r="S825" s="189" t="e">
        <f t="shared" si="216"/>
        <v>#N/A</v>
      </c>
      <c r="T825" s="185" t="e">
        <f t="shared" si="217"/>
        <v>#N/A</v>
      </c>
      <c r="U825" s="185" t="e">
        <f t="shared" si="218"/>
        <v>#N/A</v>
      </c>
      <c r="V825" s="189" t="e">
        <f t="shared" si="219"/>
        <v>#N/A</v>
      </c>
      <c r="W825" s="185" t="e">
        <f t="shared" si="220"/>
        <v>#N/A</v>
      </c>
      <c r="X825" s="16" t="e">
        <f t="shared" si="221"/>
        <v>#N/A</v>
      </c>
      <c r="Y825" s="189" t="e">
        <f t="shared" si="222"/>
        <v>#N/A</v>
      </c>
      <c r="AA825" s="59"/>
      <c r="AB825" s="189" t="e">
        <f t="shared" si="223"/>
        <v>#N/A</v>
      </c>
      <c r="AD825" s="185" t="e">
        <f t="shared" si="224"/>
        <v>#N/A</v>
      </c>
      <c r="AE825" s="16" t="e">
        <f t="shared" si="225"/>
        <v>#N/A</v>
      </c>
      <c r="AF825" s="16" t="e">
        <f t="shared" si="226"/>
        <v>#N/A</v>
      </c>
      <c r="AG825" s="16" t="e">
        <f t="shared" si="227"/>
        <v>#N/A</v>
      </c>
      <c r="AH825" s="175" t="e">
        <f t="shared" si="228"/>
        <v>#N/A</v>
      </c>
      <c r="AI825" s="175" t="e">
        <f t="shared" si="232"/>
        <v>#N/A</v>
      </c>
      <c r="AJ825" s="175" t="e">
        <f t="shared" si="230"/>
        <v>#N/A</v>
      </c>
      <c r="AK825" s="175" t="e">
        <f t="shared" si="229"/>
        <v>#N/A</v>
      </c>
      <c r="AL825" s="175" t="e">
        <f t="shared" si="233"/>
        <v>#N/A</v>
      </c>
      <c r="AM825" s="175" t="e">
        <f t="shared" si="231"/>
        <v>#N/A</v>
      </c>
    </row>
    <row r="826" spans="19:39" x14ac:dyDescent="0.25">
      <c r="S826" s="189" t="e">
        <f t="shared" si="216"/>
        <v>#N/A</v>
      </c>
      <c r="T826" s="185" t="e">
        <f t="shared" si="217"/>
        <v>#N/A</v>
      </c>
      <c r="U826" s="185" t="e">
        <f t="shared" si="218"/>
        <v>#N/A</v>
      </c>
      <c r="V826" s="189" t="e">
        <f t="shared" si="219"/>
        <v>#N/A</v>
      </c>
      <c r="W826" s="185" t="e">
        <f t="shared" si="220"/>
        <v>#N/A</v>
      </c>
      <c r="X826" s="16" t="e">
        <f t="shared" si="221"/>
        <v>#N/A</v>
      </c>
      <c r="Y826" s="189" t="e">
        <f t="shared" si="222"/>
        <v>#N/A</v>
      </c>
      <c r="AA826" s="59"/>
      <c r="AB826" s="189" t="e">
        <f t="shared" si="223"/>
        <v>#N/A</v>
      </c>
      <c r="AD826" s="185" t="e">
        <f t="shared" si="224"/>
        <v>#N/A</v>
      </c>
      <c r="AE826" s="16" t="e">
        <f t="shared" si="225"/>
        <v>#N/A</v>
      </c>
      <c r="AF826" s="16" t="e">
        <f t="shared" si="226"/>
        <v>#N/A</v>
      </c>
      <c r="AG826" s="16" t="e">
        <f t="shared" si="227"/>
        <v>#N/A</v>
      </c>
      <c r="AH826" s="175" t="e">
        <f t="shared" si="228"/>
        <v>#N/A</v>
      </c>
      <c r="AI826" s="175" t="e">
        <f t="shared" si="232"/>
        <v>#N/A</v>
      </c>
      <c r="AJ826" s="175" t="e">
        <f t="shared" si="230"/>
        <v>#N/A</v>
      </c>
      <c r="AK826" s="175" t="e">
        <f t="shared" si="229"/>
        <v>#N/A</v>
      </c>
      <c r="AL826" s="175" t="e">
        <f t="shared" si="233"/>
        <v>#N/A</v>
      </c>
      <c r="AM826" s="175" t="e">
        <f t="shared" si="231"/>
        <v>#N/A</v>
      </c>
    </row>
    <row r="827" spans="19:39" x14ac:dyDescent="0.25">
      <c r="S827" s="189" t="e">
        <f t="shared" si="216"/>
        <v>#N/A</v>
      </c>
      <c r="T827" s="185" t="e">
        <f t="shared" si="217"/>
        <v>#N/A</v>
      </c>
      <c r="U827" s="185" t="e">
        <f t="shared" si="218"/>
        <v>#N/A</v>
      </c>
      <c r="V827" s="189" t="e">
        <f t="shared" si="219"/>
        <v>#N/A</v>
      </c>
      <c r="W827" s="185" t="e">
        <f t="shared" si="220"/>
        <v>#N/A</v>
      </c>
      <c r="X827" s="16" t="e">
        <f t="shared" si="221"/>
        <v>#N/A</v>
      </c>
      <c r="Y827" s="189" t="e">
        <f t="shared" si="222"/>
        <v>#N/A</v>
      </c>
      <c r="AA827" s="59"/>
      <c r="AB827" s="189" t="e">
        <f t="shared" si="223"/>
        <v>#N/A</v>
      </c>
      <c r="AD827" s="185" t="e">
        <f t="shared" si="224"/>
        <v>#N/A</v>
      </c>
      <c r="AE827" s="16" t="e">
        <f t="shared" si="225"/>
        <v>#N/A</v>
      </c>
      <c r="AF827" s="16" t="e">
        <f t="shared" si="226"/>
        <v>#N/A</v>
      </c>
      <c r="AG827" s="16" t="e">
        <f t="shared" si="227"/>
        <v>#N/A</v>
      </c>
      <c r="AH827" s="175" t="e">
        <f t="shared" si="228"/>
        <v>#N/A</v>
      </c>
      <c r="AI827" s="175" t="e">
        <f t="shared" si="232"/>
        <v>#N/A</v>
      </c>
      <c r="AJ827" s="175" t="e">
        <f t="shared" si="230"/>
        <v>#N/A</v>
      </c>
      <c r="AK827" s="175" t="e">
        <f t="shared" si="229"/>
        <v>#N/A</v>
      </c>
      <c r="AL827" s="175" t="e">
        <f t="shared" si="233"/>
        <v>#N/A</v>
      </c>
      <c r="AM827" s="175" t="e">
        <f t="shared" si="231"/>
        <v>#N/A</v>
      </c>
    </row>
    <row r="828" spans="19:39" x14ac:dyDescent="0.25">
      <c r="S828" s="189" t="e">
        <f t="shared" si="216"/>
        <v>#N/A</v>
      </c>
      <c r="T828" s="185" t="e">
        <f t="shared" si="217"/>
        <v>#N/A</v>
      </c>
      <c r="U828" s="185" t="e">
        <f t="shared" si="218"/>
        <v>#N/A</v>
      </c>
      <c r="V828" s="189" t="e">
        <f t="shared" si="219"/>
        <v>#N/A</v>
      </c>
      <c r="W828" s="185" t="e">
        <f t="shared" si="220"/>
        <v>#N/A</v>
      </c>
      <c r="X828" s="16" t="e">
        <f t="shared" si="221"/>
        <v>#N/A</v>
      </c>
      <c r="Y828" s="189" t="e">
        <f t="shared" si="222"/>
        <v>#N/A</v>
      </c>
      <c r="AA828" s="59"/>
      <c r="AB828" s="189" t="e">
        <f t="shared" si="223"/>
        <v>#N/A</v>
      </c>
      <c r="AD828" s="185" t="e">
        <f t="shared" si="224"/>
        <v>#N/A</v>
      </c>
      <c r="AE828" s="16" t="e">
        <f t="shared" si="225"/>
        <v>#N/A</v>
      </c>
      <c r="AF828" s="16" t="e">
        <f t="shared" si="226"/>
        <v>#N/A</v>
      </c>
      <c r="AG828" s="16" t="e">
        <f t="shared" si="227"/>
        <v>#N/A</v>
      </c>
      <c r="AH828" s="175" t="e">
        <f t="shared" si="228"/>
        <v>#N/A</v>
      </c>
      <c r="AI828" s="175" t="e">
        <f t="shared" si="232"/>
        <v>#N/A</v>
      </c>
      <c r="AJ828" s="175" t="e">
        <f t="shared" si="230"/>
        <v>#N/A</v>
      </c>
      <c r="AK828" s="175" t="e">
        <f t="shared" si="229"/>
        <v>#N/A</v>
      </c>
      <c r="AL828" s="175" t="e">
        <f t="shared" si="233"/>
        <v>#N/A</v>
      </c>
      <c r="AM828" s="175" t="e">
        <f t="shared" si="231"/>
        <v>#N/A</v>
      </c>
    </row>
    <row r="829" spans="19:39" x14ac:dyDescent="0.25">
      <c r="S829" s="189" t="e">
        <f t="shared" si="216"/>
        <v>#N/A</v>
      </c>
      <c r="T829" s="185" t="e">
        <f t="shared" si="217"/>
        <v>#N/A</v>
      </c>
      <c r="U829" s="185" t="e">
        <f t="shared" si="218"/>
        <v>#N/A</v>
      </c>
      <c r="V829" s="189" t="e">
        <f t="shared" si="219"/>
        <v>#N/A</v>
      </c>
      <c r="W829" s="185" t="e">
        <f t="shared" si="220"/>
        <v>#N/A</v>
      </c>
      <c r="X829" s="16" t="e">
        <f t="shared" si="221"/>
        <v>#N/A</v>
      </c>
      <c r="Y829" s="189" t="e">
        <f t="shared" si="222"/>
        <v>#N/A</v>
      </c>
      <c r="AA829" s="59"/>
      <c r="AB829" s="189" t="e">
        <f t="shared" si="223"/>
        <v>#N/A</v>
      </c>
      <c r="AD829" s="185" t="e">
        <f t="shared" si="224"/>
        <v>#N/A</v>
      </c>
      <c r="AE829" s="16" t="e">
        <f t="shared" si="225"/>
        <v>#N/A</v>
      </c>
      <c r="AF829" s="16" t="e">
        <f t="shared" si="226"/>
        <v>#N/A</v>
      </c>
      <c r="AG829" s="16" t="e">
        <f t="shared" si="227"/>
        <v>#N/A</v>
      </c>
      <c r="AH829" s="175" t="e">
        <f t="shared" si="228"/>
        <v>#N/A</v>
      </c>
      <c r="AI829" s="175" t="e">
        <f t="shared" si="232"/>
        <v>#N/A</v>
      </c>
      <c r="AJ829" s="175" t="e">
        <f t="shared" si="230"/>
        <v>#N/A</v>
      </c>
      <c r="AK829" s="175" t="e">
        <f t="shared" si="229"/>
        <v>#N/A</v>
      </c>
      <c r="AL829" s="175" t="e">
        <f t="shared" si="233"/>
        <v>#N/A</v>
      </c>
      <c r="AM829" s="175" t="e">
        <f t="shared" si="231"/>
        <v>#N/A</v>
      </c>
    </row>
    <row r="830" spans="19:39" x14ac:dyDescent="0.25">
      <c r="S830" s="189" t="e">
        <f t="shared" si="216"/>
        <v>#N/A</v>
      </c>
      <c r="T830" s="185" t="e">
        <f t="shared" si="217"/>
        <v>#N/A</v>
      </c>
      <c r="U830" s="185" t="e">
        <f t="shared" si="218"/>
        <v>#N/A</v>
      </c>
      <c r="V830" s="189" t="e">
        <f t="shared" si="219"/>
        <v>#N/A</v>
      </c>
      <c r="W830" s="185" t="e">
        <f t="shared" si="220"/>
        <v>#N/A</v>
      </c>
      <c r="X830" s="16" t="e">
        <f t="shared" si="221"/>
        <v>#N/A</v>
      </c>
      <c r="Y830" s="189" t="e">
        <f t="shared" si="222"/>
        <v>#N/A</v>
      </c>
      <c r="AA830" s="59"/>
      <c r="AB830" s="189" t="e">
        <f t="shared" si="223"/>
        <v>#N/A</v>
      </c>
      <c r="AD830" s="185" t="e">
        <f t="shared" si="224"/>
        <v>#N/A</v>
      </c>
      <c r="AE830" s="16" t="e">
        <f t="shared" si="225"/>
        <v>#N/A</v>
      </c>
      <c r="AF830" s="16" t="e">
        <f t="shared" si="226"/>
        <v>#N/A</v>
      </c>
      <c r="AG830" s="16" t="e">
        <f t="shared" si="227"/>
        <v>#N/A</v>
      </c>
      <c r="AH830" s="175" t="e">
        <f t="shared" si="228"/>
        <v>#N/A</v>
      </c>
      <c r="AI830" s="175" t="e">
        <f t="shared" si="232"/>
        <v>#N/A</v>
      </c>
      <c r="AJ830" s="175" t="e">
        <f t="shared" si="230"/>
        <v>#N/A</v>
      </c>
      <c r="AK830" s="175" t="e">
        <f t="shared" si="229"/>
        <v>#N/A</v>
      </c>
      <c r="AL830" s="175" t="e">
        <f t="shared" si="233"/>
        <v>#N/A</v>
      </c>
      <c r="AM830" s="175" t="e">
        <f t="shared" si="231"/>
        <v>#N/A</v>
      </c>
    </row>
    <row r="831" spans="19:39" x14ac:dyDescent="0.25">
      <c r="S831" s="189" t="e">
        <f t="shared" si="216"/>
        <v>#N/A</v>
      </c>
      <c r="T831" s="185" t="e">
        <f t="shared" si="217"/>
        <v>#N/A</v>
      </c>
      <c r="U831" s="185" t="e">
        <f t="shared" si="218"/>
        <v>#N/A</v>
      </c>
      <c r="V831" s="189" t="e">
        <f t="shared" si="219"/>
        <v>#N/A</v>
      </c>
      <c r="W831" s="185" t="e">
        <f t="shared" si="220"/>
        <v>#N/A</v>
      </c>
      <c r="X831" s="16" t="e">
        <f t="shared" si="221"/>
        <v>#N/A</v>
      </c>
      <c r="Y831" s="189" t="e">
        <f t="shared" si="222"/>
        <v>#N/A</v>
      </c>
      <c r="AA831" s="59"/>
      <c r="AB831" s="189" t="e">
        <f t="shared" si="223"/>
        <v>#N/A</v>
      </c>
      <c r="AD831" s="185" t="e">
        <f t="shared" si="224"/>
        <v>#N/A</v>
      </c>
      <c r="AE831" s="16" t="e">
        <f t="shared" si="225"/>
        <v>#N/A</v>
      </c>
      <c r="AF831" s="16" t="e">
        <f t="shared" si="226"/>
        <v>#N/A</v>
      </c>
      <c r="AG831" s="16" t="e">
        <f t="shared" si="227"/>
        <v>#N/A</v>
      </c>
      <c r="AH831" s="175" t="e">
        <f t="shared" si="228"/>
        <v>#N/A</v>
      </c>
      <c r="AI831" s="175" t="e">
        <f t="shared" si="232"/>
        <v>#N/A</v>
      </c>
      <c r="AJ831" s="175" t="e">
        <f t="shared" si="230"/>
        <v>#N/A</v>
      </c>
      <c r="AK831" s="175" t="e">
        <f t="shared" si="229"/>
        <v>#N/A</v>
      </c>
      <c r="AL831" s="175" t="e">
        <f t="shared" si="233"/>
        <v>#N/A</v>
      </c>
      <c r="AM831" s="175" t="e">
        <f t="shared" si="231"/>
        <v>#N/A</v>
      </c>
    </row>
    <row r="832" spans="19:39" x14ac:dyDescent="0.25">
      <c r="S832" s="189" t="e">
        <f t="shared" si="216"/>
        <v>#N/A</v>
      </c>
      <c r="T832" s="185" t="e">
        <f t="shared" si="217"/>
        <v>#N/A</v>
      </c>
      <c r="U832" s="185" t="e">
        <f t="shared" si="218"/>
        <v>#N/A</v>
      </c>
      <c r="V832" s="189" t="e">
        <f t="shared" si="219"/>
        <v>#N/A</v>
      </c>
      <c r="W832" s="185" t="e">
        <f t="shared" si="220"/>
        <v>#N/A</v>
      </c>
      <c r="X832" s="16" t="e">
        <f t="shared" si="221"/>
        <v>#N/A</v>
      </c>
      <c r="Y832" s="189" t="e">
        <f t="shared" si="222"/>
        <v>#N/A</v>
      </c>
      <c r="AA832" s="59"/>
      <c r="AB832" s="189" t="e">
        <f t="shared" si="223"/>
        <v>#N/A</v>
      </c>
      <c r="AD832" s="185" t="e">
        <f t="shared" si="224"/>
        <v>#N/A</v>
      </c>
      <c r="AE832" s="16" t="e">
        <f t="shared" si="225"/>
        <v>#N/A</v>
      </c>
      <c r="AF832" s="16" t="e">
        <f t="shared" si="226"/>
        <v>#N/A</v>
      </c>
      <c r="AG832" s="16" t="e">
        <f t="shared" si="227"/>
        <v>#N/A</v>
      </c>
      <c r="AH832" s="175" t="e">
        <f t="shared" si="228"/>
        <v>#N/A</v>
      </c>
      <c r="AI832" s="175" t="e">
        <f t="shared" si="232"/>
        <v>#N/A</v>
      </c>
      <c r="AJ832" s="175" t="e">
        <f t="shared" si="230"/>
        <v>#N/A</v>
      </c>
      <c r="AK832" s="175" t="e">
        <f t="shared" si="229"/>
        <v>#N/A</v>
      </c>
      <c r="AL832" s="175" t="e">
        <f t="shared" si="233"/>
        <v>#N/A</v>
      </c>
      <c r="AM832" s="175" t="e">
        <f t="shared" si="231"/>
        <v>#N/A</v>
      </c>
    </row>
    <row r="833" spans="19:39" x14ac:dyDescent="0.25">
      <c r="S833" s="189" t="e">
        <f t="shared" si="216"/>
        <v>#N/A</v>
      </c>
      <c r="T833" s="185" t="e">
        <f t="shared" si="217"/>
        <v>#N/A</v>
      </c>
      <c r="U833" s="185" t="e">
        <f t="shared" si="218"/>
        <v>#N/A</v>
      </c>
      <c r="V833" s="189" t="e">
        <f t="shared" si="219"/>
        <v>#N/A</v>
      </c>
      <c r="W833" s="185" t="e">
        <f t="shared" si="220"/>
        <v>#N/A</v>
      </c>
      <c r="X833" s="16" t="e">
        <f t="shared" si="221"/>
        <v>#N/A</v>
      </c>
      <c r="Y833" s="189" t="e">
        <f t="shared" si="222"/>
        <v>#N/A</v>
      </c>
      <c r="AA833" s="59"/>
      <c r="AB833" s="189" t="e">
        <f t="shared" si="223"/>
        <v>#N/A</v>
      </c>
      <c r="AD833" s="185" t="e">
        <f t="shared" si="224"/>
        <v>#N/A</v>
      </c>
      <c r="AE833" s="16" t="e">
        <f t="shared" si="225"/>
        <v>#N/A</v>
      </c>
      <c r="AF833" s="16" t="e">
        <f t="shared" si="226"/>
        <v>#N/A</v>
      </c>
      <c r="AG833" s="16" t="e">
        <f t="shared" si="227"/>
        <v>#N/A</v>
      </c>
      <c r="AH833" s="175" t="e">
        <f t="shared" si="228"/>
        <v>#N/A</v>
      </c>
      <c r="AI833" s="175" t="e">
        <f t="shared" si="232"/>
        <v>#N/A</v>
      </c>
      <c r="AJ833" s="175" t="e">
        <f t="shared" si="230"/>
        <v>#N/A</v>
      </c>
      <c r="AK833" s="175" t="e">
        <f t="shared" si="229"/>
        <v>#N/A</v>
      </c>
      <c r="AL833" s="175" t="e">
        <f t="shared" si="233"/>
        <v>#N/A</v>
      </c>
      <c r="AM833" s="175" t="e">
        <f t="shared" si="231"/>
        <v>#N/A</v>
      </c>
    </row>
    <row r="834" spans="19:39" x14ac:dyDescent="0.25">
      <c r="S834" s="189" t="e">
        <f t="shared" ref="S834:S897" si="234">IF(ISNUMBER(Sensor_Glucose),IF(P_Language=1, 1*Sensor_Glucose/18,1*Sensor_Glucose),NA())</f>
        <v>#N/A</v>
      </c>
      <c r="T834" s="185" t="e">
        <f t="shared" ref="T834:T897" si="235">IF(ISBLANK(Sensor_Time),NA(),1*Sensor_Time)</f>
        <v>#N/A</v>
      </c>
      <c r="U834" s="185" t="e">
        <f t="shared" ref="U834:U897" si="236">IF(ISBLANK(Meter_Time),NA(),1*Meter_Time)</f>
        <v>#N/A</v>
      </c>
      <c r="V834" s="189" t="e">
        <f t="shared" ref="V834:V897" si="237">IF(ISBLANK(Meter_Glucose),NA(),IF(P_Language=1, 1*Meter_Glucose/18,1*Meter_Glucose))</f>
        <v>#N/A</v>
      </c>
      <c r="W834" s="185" t="e">
        <f t="shared" ref="W834:W897" si="238">IF(ISBLANK(Time_accepted),NA(),1*Time_accepted)</f>
        <v>#N/A</v>
      </c>
      <c r="X834" s="16" t="e">
        <f t="shared" ref="X834:X897" si="239">IF(ISNUMBER(Glc_Bolus_To_Use),1,NA())</f>
        <v>#N/A</v>
      </c>
      <c r="Y834" s="189" t="e">
        <f t="shared" ref="Y834:Y897" si="240">IF(Calibrate,1,NA())</f>
        <v>#N/A</v>
      </c>
      <c r="AA834" s="59"/>
      <c r="AB834" s="189" t="e">
        <f t="shared" ref="AB834:AB897" si="241">IF(ISBLANK(Chart_Aceta_Dose_Time),NA(),10)</f>
        <v>#N/A</v>
      </c>
      <c r="AD834" s="185" t="e">
        <f t="shared" ref="AD834:AD897" si="242">IF(ISBLANK(Time_accepted),NA(),1*Time_accepted)</f>
        <v>#N/A</v>
      </c>
      <c r="AE834" s="16" t="e">
        <f t="shared" ref="AE834:AE897" si="243">IF(ISNUMBER(P_con),(1*P_con/1000),NA())</f>
        <v>#N/A</v>
      </c>
      <c r="AF834" s="16" t="e">
        <f t="shared" ref="AF834:AF897" si="244">IF(ISNUMBER(I_con),1*I_con/1000,NA())</f>
        <v>#N/A</v>
      </c>
      <c r="AG834" s="16" t="e">
        <f t="shared" ref="AG834:AG897" si="245">IF(ISNUMBER(D_con),1*D_con/1000,NA())</f>
        <v>#N/A</v>
      </c>
      <c r="AH834" s="175" t="e">
        <f t="shared" ref="AH834:AH897" si="246">IF(ISNUMBER(PID_Rate),1*PID_Rate,NA())</f>
        <v>#N/A</v>
      </c>
      <c r="AI834" s="175" t="e">
        <f t="shared" si="232"/>
        <v>#N/A</v>
      </c>
      <c r="AJ834" s="175" t="e">
        <f t="shared" si="230"/>
        <v>#N/A</v>
      </c>
      <c r="AK834" s="175" t="e">
        <f t="shared" ref="AK834:AK897" si="247">IF(ISNUMBER(Ins_U_kg_hr_Rate),Ins_U_kg_hr_Rate*1,NA())</f>
        <v>#N/A</v>
      </c>
      <c r="AL834" s="175" t="e">
        <f t="shared" si="233"/>
        <v>#N/A</v>
      </c>
      <c r="AM834" s="175" t="e">
        <f t="shared" si="231"/>
        <v>#N/A</v>
      </c>
    </row>
    <row r="835" spans="19:39" x14ac:dyDescent="0.25">
      <c r="S835" s="189" t="e">
        <f t="shared" si="234"/>
        <v>#N/A</v>
      </c>
      <c r="T835" s="185" t="e">
        <f t="shared" si="235"/>
        <v>#N/A</v>
      </c>
      <c r="U835" s="185" t="e">
        <f t="shared" si="236"/>
        <v>#N/A</v>
      </c>
      <c r="V835" s="189" t="e">
        <f t="shared" si="237"/>
        <v>#N/A</v>
      </c>
      <c r="W835" s="185" t="e">
        <f t="shared" si="238"/>
        <v>#N/A</v>
      </c>
      <c r="X835" s="16" t="e">
        <f t="shared" si="239"/>
        <v>#N/A</v>
      </c>
      <c r="Y835" s="189" t="e">
        <f t="shared" si="240"/>
        <v>#N/A</v>
      </c>
      <c r="AA835" s="59"/>
      <c r="AB835" s="189" t="e">
        <f t="shared" si="241"/>
        <v>#N/A</v>
      </c>
      <c r="AD835" s="185" t="e">
        <f t="shared" si="242"/>
        <v>#N/A</v>
      </c>
      <c r="AE835" s="16" t="e">
        <f t="shared" si="243"/>
        <v>#N/A</v>
      </c>
      <c r="AF835" s="16" t="e">
        <f t="shared" si="244"/>
        <v>#N/A</v>
      </c>
      <c r="AG835" s="16" t="e">
        <f t="shared" si="245"/>
        <v>#N/A</v>
      </c>
      <c r="AH835" s="175" t="e">
        <f t="shared" si="246"/>
        <v>#N/A</v>
      </c>
      <c r="AI835" s="175" t="e">
        <f t="shared" si="232"/>
        <v>#N/A</v>
      </c>
      <c r="AJ835" s="175" t="e">
        <f t="shared" ref="AJ835:AJ898" si="248">AD836-AD835</f>
        <v>#N/A</v>
      </c>
      <c r="AK835" s="175" t="e">
        <f t="shared" si="247"/>
        <v>#N/A</v>
      </c>
      <c r="AL835" s="175" t="e">
        <f t="shared" si="233"/>
        <v>#N/A</v>
      </c>
      <c r="AM835" s="175" t="e">
        <f t="shared" ref="AM835:AM898" si="249">AD836-AD835</f>
        <v>#N/A</v>
      </c>
    </row>
    <row r="836" spans="19:39" x14ac:dyDescent="0.25">
      <c r="S836" s="189" t="e">
        <f t="shared" si="234"/>
        <v>#N/A</v>
      </c>
      <c r="T836" s="185" t="e">
        <f t="shared" si="235"/>
        <v>#N/A</v>
      </c>
      <c r="U836" s="185" t="e">
        <f t="shared" si="236"/>
        <v>#N/A</v>
      </c>
      <c r="V836" s="189" t="e">
        <f t="shared" si="237"/>
        <v>#N/A</v>
      </c>
      <c r="W836" s="185" t="e">
        <f t="shared" si="238"/>
        <v>#N/A</v>
      </c>
      <c r="X836" s="16" t="e">
        <f t="shared" si="239"/>
        <v>#N/A</v>
      </c>
      <c r="Y836" s="189" t="e">
        <f t="shared" si="240"/>
        <v>#N/A</v>
      </c>
      <c r="AA836" s="59"/>
      <c r="AB836" s="189" t="e">
        <f t="shared" si="241"/>
        <v>#N/A</v>
      </c>
      <c r="AD836" s="185" t="e">
        <f t="shared" si="242"/>
        <v>#N/A</v>
      </c>
      <c r="AE836" s="16" t="e">
        <f t="shared" si="243"/>
        <v>#N/A</v>
      </c>
      <c r="AF836" s="16" t="e">
        <f t="shared" si="244"/>
        <v>#N/A</v>
      </c>
      <c r="AG836" s="16" t="e">
        <f t="shared" si="245"/>
        <v>#N/A</v>
      </c>
      <c r="AH836" s="175" t="e">
        <f t="shared" si="246"/>
        <v>#N/A</v>
      </c>
      <c r="AI836" s="175" t="e">
        <f t="shared" ref="AI836:AI899" si="250">AH836-AH835</f>
        <v>#N/A</v>
      </c>
      <c r="AJ836" s="175" t="e">
        <f t="shared" si="248"/>
        <v>#N/A</v>
      </c>
      <c r="AK836" s="175" t="e">
        <f t="shared" si="247"/>
        <v>#N/A</v>
      </c>
      <c r="AL836" s="175" t="e">
        <f t="shared" ref="AL836:AL899" si="251">AK836-AK835</f>
        <v>#N/A</v>
      </c>
      <c r="AM836" s="175" t="e">
        <f t="shared" si="249"/>
        <v>#N/A</v>
      </c>
    </row>
    <row r="837" spans="19:39" x14ac:dyDescent="0.25">
      <c r="S837" s="189" t="e">
        <f t="shared" si="234"/>
        <v>#N/A</v>
      </c>
      <c r="T837" s="185" t="e">
        <f t="shared" si="235"/>
        <v>#N/A</v>
      </c>
      <c r="U837" s="185" t="e">
        <f t="shared" si="236"/>
        <v>#N/A</v>
      </c>
      <c r="V837" s="189" t="e">
        <f t="shared" si="237"/>
        <v>#N/A</v>
      </c>
      <c r="W837" s="185" t="e">
        <f t="shared" si="238"/>
        <v>#N/A</v>
      </c>
      <c r="X837" s="16" t="e">
        <f t="shared" si="239"/>
        <v>#N/A</v>
      </c>
      <c r="Y837" s="189" t="e">
        <f t="shared" si="240"/>
        <v>#N/A</v>
      </c>
      <c r="AA837" s="59"/>
      <c r="AB837" s="189" t="e">
        <f t="shared" si="241"/>
        <v>#N/A</v>
      </c>
      <c r="AD837" s="185" t="e">
        <f t="shared" si="242"/>
        <v>#N/A</v>
      </c>
      <c r="AE837" s="16" t="e">
        <f t="shared" si="243"/>
        <v>#N/A</v>
      </c>
      <c r="AF837" s="16" t="e">
        <f t="shared" si="244"/>
        <v>#N/A</v>
      </c>
      <c r="AG837" s="16" t="e">
        <f t="shared" si="245"/>
        <v>#N/A</v>
      </c>
      <c r="AH837" s="175" t="e">
        <f t="shared" si="246"/>
        <v>#N/A</v>
      </c>
      <c r="AI837" s="175" t="e">
        <f t="shared" si="250"/>
        <v>#N/A</v>
      </c>
      <c r="AJ837" s="175" t="e">
        <f t="shared" si="248"/>
        <v>#N/A</v>
      </c>
      <c r="AK837" s="175" t="e">
        <f t="shared" si="247"/>
        <v>#N/A</v>
      </c>
      <c r="AL837" s="175" t="e">
        <f t="shared" si="251"/>
        <v>#N/A</v>
      </c>
      <c r="AM837" s="175" t="e">
        <f t="shared" si="249"/>
        <v>#N/A</v>
      </c>
    </row>
    <row r="838" spans="19:39" x14ac:dyDescent="0.25">
      <c r="S838" s="189" t="e">
        <f t="shared" si="234"/>
        <v>#N/A</v>
      </c>
      <c r="T838" s="185" t="e">
        <f t="shared" si="235"/>
        <v>#N/A</v>
      </c>
      <c r="U838" s="185" t="e">
        <f t="shared" si="236"/>
        <v>#N/A</v>
      </c>
      <c r="V838" s="189" t="e">
        <f t="shared" si="237"/>
        <v>#N/A</v>
      </c>
      <c r="W838" s="185" t="e">
        <f t="shared" si="238"/>
        <v>#N/A</v>
      </c>
      <c r="X838" s="16" t="e">
        <f t="shared" si="239"/>
        <v>#N/A</v>
      </c>
      <c r="Y838" s="189" t="e">
        <f t="shared" si="240"/>
        <v>#N/A</v>
      </c>
      <c r="AA838" s="59"/>
      <c r="AB838" s="189" t="e">
        <f t="shared" si="241"/>
        <v>#N/A</v>
      </c>
      <c r="AD838" s="185" t="e">
        <f t="shared" si="242"/>
        <v>#N/A</v>
      </c>
      <c r="AE838" s="16" t="e">
        <f t="shared" si="243"/>
        <v>#N/A</v>
      </c>
      <c r="AF838" s="16" t="e">
        <f t="shared" si="244"/>
        <v>#N/A</v>
      </c>
      <c r="AG838" s="16" t="e">
        <f t="shared" si="245"/>
        <v>#N/A</v>
      </c>
      <c r="AH838" s="175" t="e">
        <f t="shared" si="246"/>
        <v>#N/A</v>
      </c>
      <c r="AI838" s="175" t="e">
        <f t="shared" si="250"/>
        <v>#N/A</v>
      </c>
      <c r="AJ838" s="175" t="e">
        <f t="shared" si="248"/>
        <v>#N/A</v>
      </c>
      <c r="AK838" s="175" t="e">
        <f t="shared" si="247"/>
        <v>#N/A</v>
      </c>
      <c r="AL838" s="175" t="e">
        <f t="shared" si="251"/>
        <v>#N/A</v>
      </c>
      <c r="AM838" s="175" t="e">
        <f t="shared" si="249"/>
        <v>#N/A</v>
      </c>
    </row>
    <row r="839" spans="19:39" x14ac:dyDescent="0.25">
      <c r="S839" s="189" t="e">
        <f t="shared" si="234"/>
        <v>#N/A</v>
      </c>
      <c r="T839" s="185" t="e">
        <f t="shared" si="235"/>
        <v>#N/A</v>
      </c>
      <c r="U839" s="185" t="e">
        <f t="shared" si="236"/>
        <v>#N/A</v>
      </c>
      <c r="V839" s="189" t="e">
        <f t="shared" si="237"/>
        <v>#N/A</v>
      </c>
      <c r="W839" s="185" t="e">
        <f t="shared" si="238"/>
        <v>#N/A</v>
      </c>
      <c r="X839" s="16" t="e">
        <f t="shared" si="239"/>
        <v>#N/A</v>
      </c>
      <c r="Y839" s="189" t="e">
        <f t="shared" si="240"/>
        <v>#N/A</v>
      </c>
      <c r="AA839" s="59"/>
      <c r="AB839" s="189" t="e">
        <f t="shared" si="241"/>
        <v>#N/A</v>
      </c>
      <c r="AD839" s="185" t="e">
        <f t="shared" si="242"/>
        <v>#N/A</v>
      </c>
      <c r="AE839" s="16" t="e">
        <f t="shared" si="243"/>
        <v>#N/A</v>
      </c>
      <c r="AF839" s="16" t="e">
        <f t="shared" si="244"/>
        <v>#N/A</v>
      </c>
      <c r="AG839" s="16" t="e">
        <f t="shared" si="245"/>
        <v>#N/A</v>
      </c>
      <c r="AH839" s="175" t="e">
        <f t="shared" si="246"/>
        <v>#N/A</v>
      </c>
      <c r="AI839" s="175" t="e">
        <f t="shared" si="250"/>
        <v>#N/A</v>
      </c>
      <c r="AJ839" s="175" t="e">
        <f t="shared" si="248"/>
        <v>#N/A</v>
      </c>
      <c r="AK839" s="175" t="e">
        <f t="shared" si="247"/>
        <v>#N/A</v>
      </c>
      <c r="AL839" s="175" t="e">
        <f t="shared" si="251"/>
        <v>#N/A</v>
      </c>
      <c r="AM839" s="175" t="e">
        <f t="shared" si="249"/>
        <v>#N/A</v>
      </c>
    </row>
    <row r="840" spans="19:39" x14ac:dyDescent="0.25">
      <c r="S840" s="189" t="e">
        <f t="shared" si="234"/>
        <v>#N/A</v>
      </c>
      <c r="T840" s="185" t="e">
        <f t="shared" si="235"/>
        <v>#N/A</v>
      </c>
      <c r="U840" s="185" t="e">
        <f t="shared" si="236"/>
        <v>#N/A</v>
      </c>
      <c r="V840" s="189" t="e">
        <f t="shared" si="237"/>
        <v>#N/A</v>
      </c>
      <c r="W840" s="185" t="e">
        <f t="shared" si="238"/>
        <v>#N/A</v>
      </c>
      <c r="X840" s="16" t="e">
        <f t="shared" si="239"/>
        <v>#N/A</v>
      </c>
      <c r="Y840" s="189" t="e">
        <f t="shared" si="240"/>
        <v>#N/A</v>
      </c>
      <c r="AA840" s="59"/>
      <c r="AB840" s="189" t="e">
        <f t="shared" si="241"/>
        <v>#N/A</v>
      </c>
      <c r="AD840" s="185" t="e">
        <f t="shared" si="242"/>
        <v>#N/A</v>
      </c>
      <c r="AE840" s="16" t="e">
        <f t="shared" si="243"/>
        <v>#N/A</v>
      </c>
      <c r="AF840" s="16" t="e">
        <f t="shared" si="244"/>
        <v>#N/A</v>
      </c>
      <c r="AG840" s="16" t="e">
        <f t="shared" si="245"/>
        <v>#N/A</v>
      </c>
      <c r="AH840" s="175" t="e">
        <f t="shared" si="246"/>
        <v>#N/A</v>
      </c>
      <c r="AI840" s="175" t="e">
        <f t="shared" si="250"/>
        <v>#N/A</v>
      </c>
      <c r="AJ840" s="175" t="e">
        <f t="shared" si="248"/>
        <v>#N/A</v>
      </c>
      <c r="AK840" s="175" t="e">
        <f t="shared" si="247"/>
        <v>#N/A</v>
      </c>
      <c r="AL840" s="175" t="e">
        <f t="shared" si="251"/>
        <v>#N/A</v>
      </c>
      <c r="AM840" s="175" t="e">
        <f t="shared" si="249"/>
        <v>#N/A</v>
      </c>
    </row>
    <row r="841" spans="19:39" x14ac:dyDescent="0.25">
      <c r="S841" s="189" t="e">
        <f t="shared" si="234"/>
        <v>#N/A</v>
      </c>
      <c r="T841" s="185" t="e">
        <f t="shared" si="235"/>
        <v>#N/A</v>
      </c>
      <c r="U841" s="185" t="e">
        <f t="shared" si="236"/>
        <v>#N/A</v>
      </c>
      <c r="V841" s="189" t="e">
        <f t="shared" si="237"/>
        <v>#N/A</v>
      </c>
      <c r="W841" s="185" t="e">
        <f t="shared" si="238"/>
        <v>#N/A</v>
      </c>
      <c r="X841" s="16" t="e">
        <f t="shared" si="239"/>
        <v>#N/A</v>
      </c>
      <c r="Y841" s="189" t="e">
        <f t="shared" si="240"/>
        <v>#N/A</v>
      </c>
      <c r="AA841" s="59"/>
      <c r="AB841" s="189" t="e">
        <f t="shared" si="241"/>
        <v>#N/A</v>
      </c>
      <c r="AD841" s="185" t="e">
        <f t="shared" si="242"/>
        <v>#N/A</v>
      </c>
      <c r="AE841" s="16" t="e">
        <f t="shared" si="243"/>
        <v>#N/A</v>
      </c>
      <c r="AF841" s="16" t="e">
        <f t="shared" si="244"/>
        <v>#N/A</v>
      </c>
      <c r="AG841" s="16" t="e">
        <f t="shared" si="245"/>
        <v>#N/A</v>
      </c>
      <c r="AH841" s="175" t="e">
        <f t="shared" si="246"/>
        <v>#N/A</v>
      </c>
      <c r="AI841" s="175" t="e">
        <f t="shared" si="250"/>
        <v>#N/A</v>
      </c>
      <c r="AJ841" s="175" t="e">
        <f t="shared" si="248"/>
        <v>#N/A</v>
      </c>
      <c r="AK841" s="175" t="e">
        <f t="shared" si="247"/>
        <v>#N/A</v>
      </c>
      <c r="AL841" s="175" t="e">
        <f t="shared" si="251"/>
        <v>#N/A</v>
      </c>
      <c r="AM841" s="175" t="e">
        <f t="shared" si="249"/>
        <v>#N/A</v>
      </c>
    </row>
    <row r="842" spans="19:39" x14ac:dyDescent="0.25">
      <c r="S842" s="189" t="e">
        <f t="shared" si="234"/>
        <v>#N/A</v>
      </c>
      <c r="T842" s="185" t="e">
        <f t="shared" si="235"/>
        <v>#N/A</v>
      </c>
      <c r="U842" s="185" t="e">
        <f t="shared" si="236"/>
        <v>#N/A</v>
      </c>
      <c r="V842" s="189" t="e">
        <f t="shared" si="237"/>
        <v>#N/A</v>
      </c>
      <c r="W842" s="185" t="e">
        <f t="shared" si="238"/>
        <v>#N/A</v>
      </c>
      <c r="X842" s="16" t="e">
        <f t="shared" si="239"/>
        <v>#N/A</v>
      </c>
      <c r="Y842" s="189" t="e">
        <f t="shared" si="240"/>
        <v>#N/A</v>
      </c>
      <c r="AA842" s="59"/>
      <c r="AB842" s="189" t="e">
        <f t="shared" si="241"/>
        <v>#N/A</v>
      </c>
      <c r="AD842" s="185" t="e">
        <f t="shared" si="242"/>
        <v>#N/A</v>
      </c>
      <c r="AE842" s="16" t="e">
        <f t="shared" si="243"/>
        <v>#N/A</v>
      </c>
      <c r="AF842" s="16" t="e">
        <f t="shared" si="244"/>
        <v>#N/A</v>
      </c>
      <c r="AG842" s="16" t="e">
        <f t="shared" si="245"/>
        <v>#N/A</v>
      </c>
      <c r="AH842" s="175" t="e">
        <f t="shared" si="246"/>
        <v>#N/A</v>
      </c>
      <c r="AI842" s="175" t="e">
        <f t="shared" si="250"/>
        <v>#N/A</v>
      </c>
      <c r="AJ842" s="175" t="e">
        <f t="shared" si="248"/>
        <v>#N/A</v>
      </c>
      <c r="AK842" s="175" t="e">
        <f t="shared" si="247"/>
        <v>#N/A</v>
      </c>
      <c r="AL842" s="175" t="e">
        <f t="shared" si="251"/>
        <v>#N/A</v>
      </c>
      <c r="AM842" s="175" t="e">
        <f t="shared" si="249"/>
        <v>#N/A</v>
      </c>
    </row>
    <row r="843" spans="19:39" x14ac:dyDescent="0.25">
      <c r="S843" s="189" t="e">
        <f t="shared" si="234"/>
        <v>#N/A</v>
      </c>
      <c r="T843" s="185" t="e">
        <f t="shared" si="235"/>
        <v>#N/A</v>
      </c>
      <c r="U843" s="185" t="e">
        <f t="shared" si="236"/>
        <v>#N/A</v>
      </c>
      <c r="V843" s="189" t="e">
        <f t="shared" si="237"/>
        <v>#N/A</v>
      </c>
      <c r="W843" s="185" t="e">
        <f t="shared" si="238"/>
        <v>#N/A</v>
      </c>
      <c r="X843" s="16" t="e">
        <f t="shared" si="239"/>
        <v>#N/A</v>
      </c>
      <c r="Y843" s="189" t="e">
        <f t="shared" si="240"/>
        <v>#N/A</v>
      </c>
      <c r="AA843" s="59"/>
      <c r="AB843" s="189" t="e">
        <f t="shared" si="241"/>
        <v>#N/A</v>
      </c>
      <c r="AD843" s="185" t="e">
        <f t="shared" si="242"/>
        <v>#N/A</v>
      </c>
      <c r="AE843" s="16" t="e">
        <f t="shared" si="243"/>
        <v>#N/A</v>
      </c>
      <c r="AF843" s="16" t="e">
        <f t="shared" si="244"/>
        <v>#N/A</v>
      </c>
      <c r="AG843" s="16" t="e">
        <f t="shared" si="245"/>
        <v>#N/A</v>
      </c>
      <c r="AH843" s="175" t="e">
        <f t="shared" si="246"/>
        <v>#N/A</v>
      </c>
      <c r="AI843" s="175" t="e">
        <f t="shared" si="250"/>
        <v>#N/A</v>
      </c>
      <c r="AJ843" s="175" t="e">
        <f t="shared" si="248"/>
        <v>#N/A</v>
      </c>
      <c r="AK843" s="175" t="e">
        <f t="shared" si="247"/>
        <v>#N/A</v>
      </c>
      <c r="AL843" s="175" t="e">
        <f t="shared" si="251"/>
        <v>#N/A</v>
      </c>
      <c r="AM843" s="175" t="e">
        <f t="shared" si="249"/>
        <v>#N/A</v>
      </c>
    </row>
    <row r="844" spans="19:39" x14ac:dyDescent="0.25">
      <c r="S844" s="189" t="e">
        <f t="shared" si="234"/>
        <v>#N/A</v>
      </c>
      <c r="T844" s="185" t="e">
        <f t="shared" si="235"/>
        <v>#N/A</v>
      </c>
      <c r="U844" s="185" t="e">
        <f t="shared" si="236"/>
        <v>#N/A</v>
      </c>
      <c r="V844" s="189" t="e">
        <f t="shared" si="237"/>
        <v>#N/A</v>
      </c>
      <c r="W844" s="185" t="e">
        <f t="shared" si="238"/>
        <v>#N/A</v>
      </c>
      <c r="X844" s="16" t="e">
        <f t="shared" si="239"/>
        <v>#N/A</v>
      </c>
      <c r="Y844" s="189" t="e">
        <f t="shared" si="240"/>
        <v>#N/A</v>
      </c>
      <c r="AA844" s="59"/>
      <c r="AB844" s="189" t="e">
        <f t="shared" si="241"/>
        <v>#N/A</v>
      </c>
      <c r="AD844" s="185" t="e">
        <f t="shared" si="242"/>
        <v>#N/A</v>
      </c>
      <c r="AE844" s="16" t="e">
        <f t="shared" si="243"/>
        <v>#N/A</v>
      </c>
      <c r="AF844" s="16" t="e">
        <f t="shared" si="244"/>
        <v>#N/A</v>
      </c>
      <c r="AG844" s="16" t="e">
        <f t="shared" si="245"/>
        <v>#N/A</v>
      </c>
      <c r="AH844" s="175" t="e">
        <f t="shared" si="246"/>
        <v>#N/A</v>
      </c>
      <c r="AI844" s="175" t="e">
        <f t="shared" si="250"/>
        <v>#N/A</v>
      </c>
      <c r="AJ844" s="175" t="e">
        <f t="shared" si="248"/>
        <v>#N/A</v>
      </c>
      <c r="AK844" s="175" t="e">
        <f t="shared" si="247"/>
        <v>#N/A</v>
      </c>
      <c r="AL844" s="175" t="e">
        <f t="shared" si="251"/>
        <v>#N/A</v>
      </c>
      <c r="AM844" s="175" t="e">
        <f t="shared" si="249"/>
        <v>#N/A</v>
      </c>
    </row>
    <row r="845" spans="19:39" x14ac:dyDescent="0.25">
      <c r="S845" s="189" t="e">
        <f t="shared" si="234"/>
        <v>#N/A</v>
      </c>
      <c r="T845" s="185" t="e">
        <f t="shared" si="235"/>
        <v>#N/A</v>
      </c>
      <c r="U845" s="185" t="e">
        <f t="shared" si="236"/>
        <v>#N/A</v>
      </c>
      <c r="V845" s="189" t="e">
        <f t="shared" si="237"/>
        <v>#N/A</v>
      </c>
      <c r="W845" s="185" t="e">
        <f t="shared" si="238"/>
        <v>#N/A</v>
      </c>
      <c r="X845" s="16" t="e">
        <f t="shared" si="239"/>
        <v>#N/A</v>
      </c>
      <c r="Y845" s="189" t="e">
        <f t="shared" si="240"/>
        <v>#N/A</v>
      </c>
      <c r="AA845" s="59"/>
      <c r="AB845" s="189" t="e">
        <f t="shared" si="241"/>
        <v>#N/A</v>
      </c>
      <c r="AD845" s="185" t="e">
        <f t="shared" si="242"/>
        <v>#N/A</v>
      </c>
      <c r="AE845" s="16" t="e">
        <f t="shared" si="243"/>
        <v>#N/A</v>
      </c>
      <c r="AF845" s="16" t="e">
        <f t="shared" si="244"/>
        <v>#N/A</v>
      </c>
      <c r="AG845" s="16" t="e">
        <f t="shared" si="245"/>
        <v>#N/A</v>
      </c>
      <c r="AH845" s="175" t="e">
        <f t="shared" si="246"/>
        <v>#N/A</v>
      </c>
      <c r="AI845" s="175" t="e">
        <f t="shared" si="250"/>
        <v>#N/A</v>
      </c>
      <c r="AJ845" s="175" t="e">
        <f t="shared" si="248"/>
        <v>#N/A</v>
      </c>
      <c r="AK845" s="175" t="e">
        <f t="shared" si="247"/>
        <v>#N/A</v>
      </c>
      <c r="AL845" s="175" t="e">
        <f t="shared" si="251"/>
        <v>#N/A</v>
      </c>
      <c r="AM845" s="175" t="e">
        <f t="shared" si="249"/>
        <v>#N/A</v>
      </c>
    </row>
    <row r="846" spans="19:39" x14ac:dyDescent="0.25">
      <c r="S846" s="189" t="e">
        <f t="shared" si="234"/>
        <v>#N/A</v>
      </c>
      <c r="T846" s="185" t="e">
        <f t="shared" si="235"/>
        <v>#N/A</v>
      </c>
      <c r="U846" s="185" t="e">
        <f t="shared" si="236"/>
        <v>#N/A</v>
      </c>
      <c r="V846" s="189" t="e">
        <f t="shared" si="237"/>
        <v>#N/A</v>
      </c>
      <c r="W846" s="185" t="e">
        <f t="shared" si="238"/>
        <v>#N/A</v>
      </c>
      <c r="X846" s="16" t="e">
        <f t="shared" si="239"/>
        <v>#N/A</v>
      </c>
      <c r="Y846" s="189" t="e">
        <f t="shared" si="240"/>
        <v>#N/A</v>
      </c>
      <c r="AA846" s="59"/>
      <c r="AB846" s="189" t="e">
        <f t="shared" si="241"/>
        <v>#N/A</v>
      </c>
      <c r="AD846" s="185" t="e">
        <f t="shared" si="242"/>
        <v>#N/A</v>
      </c>
      <c r="AE846" s="16" t="e">
        <f t="shared" si="243"/>
        <v>#N/A</v>
      </c>
      <c r="AF846" s="16" t="e">
        <f t="shared" si="244"/>
        <v>#N/A</v>
      </c>
      <c r="AG846" s="16" t="e">
        <f t="shared" si="245"/>
        <v>#N/A</v>
      </c>
      <c r="AH846" s="175" t="e">
        <f t="shared" si="246"/>
        <v>#N/A</v>
      </c>
      <c r="AI846" s="175" t="e">
        <f t="shared" si="250"/>
        <v>#N/A</v>
      </c>
      <c r="AJ846" s="175" t="e">
        <f t="shared" si="248"/>
        <v>#N/A</v>
      </c>
      <c r="AK846" s="175" t="e">
        <f t="shared" si="247"/>
        <v>#N/A</v>
      </c>
      <c r="AL846" s="175" t="e">
        <f t="shared" si="251"/>
        <v>#N/A</v>
      </c>
      <c r="AM846" s="175" t="e">
        <f t="shared" si="249"/>
        <v>#N/A</v>
      </c>
    </row>
    <row r="847" spans="19:39" x14ac:dyDescent="0.25">
      <c r="S847" s="189" t="e">
        <f t="shared" si="234"/>
        <v>#N/A</v>
      </c>
      <c r="T847" s="185" t="e">
        <f t="shared" si="235"/>
        <v>#N/A</v>
      </c>
      <c r="U847" s="185" t="e">
        <f t="shared" si="236"/>
        <v>#N/A</v>
      </c>
      <c r="V847" s="189" t="e">
        <f t="shared" si="237"/>
        <v>#N/A</v>
      </c>
      <c r="W847" s="185" t="e">
        <f t="shared" si="238"/>
        <v>#N/A</v>
      </c>
      <c r="X847" s="16" t="e">
        <f t="shared" si="239"/>
        <v>#N/A</v>
      </c>
      <c r="Y847" s="189" t="e">
        <f t="shared" si="240"/>
        <v>#N/A</v>
      </c>
      <c r="AA847" s="59"/>
      <c r="AB847" s="189" t="e">
        <f t="shared" si="241"/>
        <v>#N/A</v>
      </c>
      <c r="AD847" s="185" t="e">
        <f t="shared" si="242"/>
        <v>#N/A</v>
      </c>
      <c r="AE847" s="16" t="e">
        <f t="shared" si="243"/>
        <v>#N/A</v>
      </c>
      <c r="AF847" s="16" t="e">
        <f t="shared" si="244"/>
        <v>#N/A</v>
      </c>
      <c r="AG847" s="16" t="e">
        <f t="shared" si="245"/>
        <v>#N/A</v>
      </c>
      <c r="AH847" s="175" t="e">
        <f t="shared" si="246"/>
        <v>#N/A</v>
      </c>
      <c r="AI847" s="175" t="e">
        <f t="shared" si="250"/>
        <v>#N/A</v>
      </c>
      <c r="AJ847" s="175" t="e">
        <f t="shared" si="248"/>
        <v>#N/A</v>
      </c>
      <c r="AK847" s="175" t="e">
        <f t="shared" si="247"/>
        <v>#N/A</v>
      </c>
      <c r="AL847" s="175" t="e">
        <f t="shared" si="251"/>
        <v>#N/A</v>
      </c>
      <c r="AM847" s="175" t="e">
        <f t="shared" si="249"/>
        <v>#N/A</v>
      </c>
    </row>
    <row r="848" spans="19:39" x14ac:dyDescent="0.25">
      <c r="S848" s="189" t="e">
        <f t="shared" si="234"/>
        <v>#N/A</v>
      </c>
      <c r="T848" s="185" t="e">
        <f t="shared" si="235"/>
        <v>#N/A</v>
      </c>
      <c r="U848" s="185" t="e">
        <f t="shared" si="236"/>
        <v>#N/A</v>
      </c>
      <c r="V848" s="189" t="e">
        <f t="shared" si="237"/>
        <v>#N/A</v>
      </c>
      <c r="W848" s="185" t="e">
        <f t="shared" si="238"/>
        <v>#N/A</v>
      </c>
      <c r="X848" s="16" t="e">
        <f t="shared" si="239"/>
        <v>#N/A</v>
      </c>
      <c r="Y848" s="189" t="e">
        <f t="shared" si="240"/>
        <v>#N/A</v>
      </c>
      <c r="AA848" s="59"/>
      <c r="AB848" s="189" t="e">
        <f t="shared" si="241"/>
        <v>#N/A</v>
      </c>
      <c r="AD848" s="185" t="e">
        <f t="shared" si="242"/>
        <v>#N/A</v>
      </c>
      <c r="AE848" s="16" t="e">
        <f t="shared" si="243"/>
        <v>#N/A</v>
      </c>
      <c r="AF848" s="16" t="e">
        <f t="shared" si="244"/>
        <v>#N/A</v>
      </c>
      <c r="AG848" s="16" t="e">
        <f t="shared" si="245"/>
        <v>#N/A</v>
      </c>
      <c r="AH848" s="175" t="e">
        <f t="shared" si="246"/>
        <v>#N/A</v>
      </c>
      <c r="AI848" s="175" t="e">
        <f t="shared" si="250"/>
        <v>#N/A</v>
      </c>
      <c r="AJ848" s="175" t="e">
        <f t="shared" si="248"/>
        <v>#N/A</v>
      </c>
      <c r="AK848" s="175" t="e">
        <f t="shared" si="247"/>
        <v>#N/A</v>
      </c>
      <c r="AL848" s="175" t="e">
        <f t="shared" si="251"/>
        <v>#N/A</v>
      </c>
      <c r="AM848" s="175" t="e">
        <f t="shared" si="249"/>
        <v>#N/A</v>
      </c>
    </row>
    <row r="849" spans="19:39" x14ac:dyDescent="0.25">
      <c r="S849" s="189" t="e">
        <f t="shared" si="234"/>
        <v>#N/A</v>
      </c>
      <c r="T849" s="185" t="e">
        <f t="shared" si="235"/>
        <v>#N/A</v>
      </c>
      <c r="U849" s="185" t="e">
        <f t="shared" si="236"/>
        <v>#N/A</v>
      </c>
      <c r="V849" s="189" t="e">
        <f t="shared" si="237"/>
        <v>#N/A</v>
      </c>
      <c r="W849" s="185" t="e">
        <f t="shared" si="238"/>
        <v>#N/A</v>
      </c>
      <c r="X849" s="16" t="e">
        <f t="shared" si="239"/>
        <v>#N/A</v>
      </c>
      <c r="Y849" s="189" t="e">
        <f t="shared" si="240"/>
        <v>#N/A</v>
      </c>
      <c r="AA849" s="59"/>
      <c r="AB849" s="189" t="e">
        <f t="shared" si="241"/>
        <v>#N/A</v>
      </c>
      <c r="AD849" s="185" t="e">
        <f t="shared" si="242"/>
        <v>#N/A</v>
      </c>
      <c r="AE849" s="16" t="e">
        <f t="shared" si="243"/>
        <v>#N/A</v>
      </c>
      <c r="AF849" s="16" t="e">
        <f t="shared" si="244"/>
        <v>#N/A</v>
      </c>
      <c r="AG849" s="16" t="e">
        <f t="shared" si="245"/>
        <v>#N/A</v>
      </c>
      <c r="AH849" s="175" t="e">
        <f t="shared" si="246"/>
        <v>#N/A</v>
      </c>
      <c r="AI849" s="175" t="e">
        <f t="shared" si="250"/>
        <v>#N/A</v>
      </c>
      <c r="AJ849" s="175" t="e">
        <f t="shared" si="248"/>
        <v>#N/A</v>
      </c>
      <c r="AK849" s="175" t="e">
        <f t="shared" si="247"/>
        <v>#N/A</v>
      </c>
      <c r="AL849" s="175" t="e">
        <f t="shared" si="251"/>
        <v>#N/A</v>
      </c>
      <c r="AM849" s="175" t="e">
        <f t="shared" si="249"/>
        <v>#N/A</v>
      </c>
    </row>
    <row r="850" spans="19:39" x14ac:dyDescent="0.25">
      <c r="S850" s="189" t="e">
        <f t="shared" si="234"/>
        <v>#N/A</v>
      </c>
      <c r="T850" s="185" t="e">
        <f t="shared" si="235"/>
        <v>#N/A</v>
      </c>
      <c r="U850" s="185" t="e">
        <f t="shared" si="236"/>
        <v>#N/A</v>
      </c>
      <c r="V850" s="189" t="e">
        <f t="shared" si="237"/>
        <v>#N/A</v>
      </c>
      <c r="W850" s="185" t="e">
        <f t="shared" si="238"/>
        <v>#N/A</v>
      </c>
      <c r="X850" s="16" t="e">
        <f t="shared" si="239"/>
        <v>#N/A</v>
      </c>
      <c r="Y850" s="189" t="e">
        <f t="shared" si="240"/>
        <v>#N/A</v>
      </c>
      <c r="AA850" s="59"/>
      <c r="AB850" s="189" t="e">
        <f t="shared" si="241"/>
        <v>#N/A</v>
      </c>
      <c r="AD850" s="185" t="e">
        <f t="shared" si="242"/>
        <v>#N/A</v>
      </c>
      <c r="AE850" s="16" t="e">
        <f t="shared" si="243"/>
        <v>#N/A</v>
      </c>
      <c r="AF850" s="16" t="e">
        <f t="shared" si="244"/>
        <v>#N/A</v>
      </c>
      <c r="AG850" s="16" t="e">
        <f t="shared" si="245"/>
        <v>#N/A</v>
      </c>
      <c r="AH850" s="175" t="e">
        <f t="shared" si="246"/>
        <v>#N/A</v>
      </c>
      <c r="AI850" s="175" t="e">
        <f t="shared" si="250"/>
        <v>#N/A</v>
      </c>
      <c r="AJ850" s="175" t="e">
        <f t="shared" si="248"/>
        <v>#N/A</v>
      </c>
      <c r="AK850" s="175" t="e">
        <f t="shared" si="247"/>
        <v>#N/A</v>
      </c>
      <c r="AL850" s="175" t="e">
        <f t="shared" si="251"/>
        <v>#N/A</v>
      </c>
      <c r="AM850" s="175" t="e">
        <f t="shared" si="249"/>
        <v>#N/A</v>
      </c>
    </row>
    <row r="851" spans="19:39" x14ac:dyDescent="0.25">
      <c r="S851" s="189" t="e">
        <f t="shared" si="234"/>
        <v>#N/A</v>
      </c>
      <c r="T851" s="185" t="e">
        <f t="shared" si="235"/>
        <v>#N/A</v>
      </c>
      <c r="U851" s="185" t="e">
        <f t="shared" si="236"/>
        <v>#N/A</v>
      </c>
      <c r="V851" s="189" t="e">
        <f t="shared" si="237"/>
        <v>#N/A</v>
      </c>
      <c r="W851" s="185" t="e">
        <f t="shared" si="238"/>
        <v>#N/A</v>
      </c>
      <c r="X851" s="16" t="e">
        <f t="shared" si="239"/>
        <v>#N/A</v>
      </c>
      <c r="Y851" s="189" t="e">
        <f t="shared" si="240"/>
        <v>#N/A</v>
      </c>
      <c r="AA851" s="59"/>
      <c r="AB851" s="189" t="e">
        <f t="shared" si="241"/>
        <v>#N/A</v>
      </c>
      <c r="AD851" s="185" t="e">
        <f t="shared" si="242"/>
        <v>#N/A</v>
      </c>
      <c r="AE851" s="16" t="e">
        <f t="shared" si="243"/>
        <v>#N/A</v>
      </c>
      <c r="AF851" s="16" t="e">
        <f t="shared" si="244"/>
        <v>#N/A</v>
      </c>
      <c r="AG851" s="16" t="e">
        <f t="shared" si="245"/>
        <v>#N/A</v>
      </c>
      <c r="AH851" s="175" t="e">
        <f t="shared" si="246"/>
        <v>#N/A</v>
      </c>
      <c r="AI851" s="175" t="e">
        <f t="shared" si="250"/>
        <v>#N/A</v>
      </c>
      <c r="AJ851" s="175" t="e">
        <f t="shared" si="248"/>
        <v>#N/A</v>
      </c>
      <c r="AK851" s="175" t="e">
        <f t="shared" si="247"/>
        <v>#N/A</v>
      </c>
      <c r="AL851" s="175" t="e">
        <f t="shared" si="251"/>
        <v>#N/A</v>
      </c>
      <c r="AM851" s="175" t="e">
        <f t="shared" si="249"/>
        <v>#N/A</v>
      </c>
    </row>
    <row r="852" spans="19:39" x14ac:dyDescent="0.25">
      <c r="S852" s="189" t="e">
        <f t="shared" si="234"/>
        <v>#N/A</v>
      </c>
      <c r="T852" s="185" t="e">
        <f t="shared" si="235"/>
        <v>#N/A</v>
      </c>
      <c r="U852" s="185" t="e">
        <f t="shared" si="236"/>
        <v>#N/A</v>
      </c>
      <c r="V852" s="189" t="e">
        <f t="shared" si="237"/>
        <v>#N/A</v>
      </c>
      <c r="W852" s="185" t="e">
        <f t="shared" si="238"/>
        <v>#N/A</v>
      </c>
      <c r="X852" s="16" t="e">
        <f t="shared" si="239"/>
        <v>#N/A</v>
      </c>
      <c r="Y852" s="189" t="e">
        <f t="shared" si="240"/>
        <v>#N/A</v>
      </c>
      <c r="AA852" s="59"/>
      <c r="AB852" s="189" t="e">
        <f t="shared" si="241"/>
        <v>#N/A</v>
      </c>
      <c r="AD852" s="185" t="e">
        <f t="shared" si="242"/>
        <v>#N/A</v>
      </c>
      <c r="AE852" s="16" t="e">
        <f t="shared" si="243"/>
        <v>#N/A</v>
      </c>
      <c r="AF852" s="16" t="e">
        <f t="shared" si="244"/>
        <v>#N/A</v>
      </c>
      <c r="AG852" s="16" t="e">
        <f t="shared" si="245"/>
        <v>#N/A</v>
      </c>
      <c r="AH852" s="175" t="e">
        <f t="shared" si="246"/>
        <v>#N/A</v>
      </c>
      <c r="AI852" s="175" t="e">
        <f t="shared" si="250"/>
        <v>#N/A</v>
      </c>
      <c r="AJ852" s="175" t="e">
        <f t="shared" si="248"/>
        <v>#N/A</v>
      </c>
      <c r="AK852" s="175" t="e">
        <f t="shared" si="247"/>
        <v>#N/A</v>
      </c>
      <c r="AL852" s="175" t="e">
        <f t="shared" si="251"/>
        <v>#N/A</v>
      </c>
      <c r="AM852" s="175" t="e">
        <f t="shared" si="249"/>
        <v>#N/A</v>
      </c>
    </row>
    <row r="853" spans="19:39" x14ac:dyDescent="0.25">
      <c r="S853" s="189" t="e">
        <f t="shared" si="234"/>
        <v>#N/A</v>
      </c>
      <c r="T853" s="185" t="e">
        <f t="shared" si="235"/>
        <v>#N/A</v>
      </c>
      <c r="U853" s="185" t="e">
        <f t="shared" si="236"/>
        <v>#N/A</v>
      </c>
      <c r="V853" s="189" t="e">
        <f t="shared" si="237"/>
        <v>#N/A</v>
      </c>
      <c r="W853" s="185" t="e">
        <f t="shared" si="238"/>
        <v>#N/A</v>
      </c>
      <c r="X853" s="16" t="e">
        <f t="shared" si="239"/>
        <v>#N/A</v>
      </c>
      <c r="Y853" s="189" t="e">
        <f t="shared" si="240"/>
        <v>#N/A</v>
      </c>
      <c r="AA853" s="59"/>
      <c r="AB853" s="189" t="e">
        <f t="shared" si="241"/>
        <v>#N/A</v>
      </c>
      <c r="AD853" s="185" t="e">
        <f t="shared" si="242"/>
        <v>#N/A</v>
      </c>
      <c r="AE853" s="16" t="e">
        <f t="shared" si="243"/>
        <v>#N/A</v>
      </c>
      <c r="AF853" s="16" t="e">
        <f t="shared" si="244"/>
        <v>#N/A</v>
      </c>
      <c r="AG853" s="16" t="e">
        <f t="shared" si="245"/>
        <v>#N/A</v>
      </c>
      <c r="AH853" s="175" t="e">
        <f t="shared" si="246"/>
        <v>#N/A</v>
      </c>
      <c r="AI853" s="175" t="e">
        <f t="shared" si="250"/>
        <v>#N/A</v>
      </c>
      <c r="AJ853" s="175" t="e">
        <f t="shared" si="248"/>
        <v>#N/A</v>
      </c>
      <c r="AK853" s="175" t="e">
        <f t="shared" si="247"/>
        <v>#N/A</v>
      </c>
      <c r="AL853" s="175" t="e">
        <f t="shared" si="251"/>
        <v>#N/A</v>
      </c>
      <c r="AM853" s="175" t="e">
        <f t="shared" si="249"/>
        <v>#N/A</v>
      </c>
    </row>
    <row r="854" spans="19:39" x14ac:dyDescent="0.25">
      <c r="S854" s="189" t="e">
        <f t="shared" si="234"/>
        <v>#N/A</v>
      </c>
      <c r="T854" s="185" t="e">
        <f t="shared" si="235"/>
        <v>#N/A</v>
      </c>
      <c r="U854" s="185" t="e">
        <f t="shared" si="236"/>
        <v>#N/A</v>
      </c>
      <c r="V854" s="189" t="e">
        <f t="shared" si="237"/>
        <v>#N/A</v>
      </c>
      <c r="W854" s="185" t="e">
        <f t="shared" si="238"/>
        <v>#N/A</v>
      </c>
      <c r="X854" s="16" t="e">
        <f t="shared" si="239"/>
        <v>#N/A</v>
      </c>
      <c r="Y854" s="189" t="e">
        <f t="shared" si="240"/>
        <v>#N/A</v>
      </c>
      <c r="AA854" s="59"/>
      <c r="AB854" s="189" t="e">
        <f t="shared" si="241"/>
        <v>#N/A</v>
      </c>
      <c r="AD854" s="185" t="e">
        <f t="shared" si="242"/>
        <v>#N/A</v>
      </c>
      <c r="AE854" s="16" t="e">
        <f t="shared" si="243"/>
        <v>#N/A</v>
      </c>
      <c r="AF854" s="16" t="e">
        <f t="shared" si="244"/>
        <v>#N/A</v>
      </c>
      <c r="AG854" s="16" t="e">
        <f t="shared" si="245"/>
        <v>#N/A</v>
      </c>
      <c r="AH854" s="175" t="e">
        <f t="shared" si="246"/>
        <v>#N/A</v>
      </c>
      <c r="AI854" s="175" t="e">
        <f t="shared" si="250"/>
        <v>#N/A</v>
      </c>
      <c r="AJ854" s="175" t="e">
        <f t="shared" si="248"/>
        <v>#N/A</v>
      </c>
      <c r="AK854" s="175" t="e">
        <f t="shared" si="247"/>
        <v>#N/A</v>
      </c>
      <c r="AL854" s="175" t="e">
        <f t="shared" si="251"/>
        <v>#N/A</v>
      </c>
      <c r="AM854" s="175" t="e">
        <f t="shared" si="249"/>
        <v>#N/A</v>
      </c>
    </row>
    <row r="855" spans="19:39" x14ac:dyDescent="0.25">
      <c r="S855" s="189" t="e">
        <f t="shared" si="234"/>
        <v>#N/A</v>
      </c>
      <c r="T855" s="185" t="e">
        <f t="shared" si="235"/>
        <v>#N/A</v>
      </c>
      <c r="U855" s="185" t="e">
        <f t="shared" si="236"/>
        <v>#N/A</v>
      </c>
      <c r="V855" s="189" t="e">
        <f t="shared" si="237"/>
        <v>#N/A</v>
      </c>
      <c r="W855" s="185" t="e">
        <f t="shared" si="238"/>
        <v>#N/A</v>
      </c>
      <c r="X855" s="16" t="e">
        <f t="shared" si="239"/>
        <v>#N/A</v>
      </c>
      <c r="Y855" s="189" t="e">
        <f t="shared" si="240"/>
        <v>#N/A</v>
      </c>
      <c r="AA855" s="59"/>
      <c r="AB855" s="189" t="e">
        <f t="shared" si="241"/>
        <v>#N/A</v>
      </c>
      <c r="AD855" s="185" t="e">
        <f t="shared" si="242"/>
        <v>#N/A</v>
      </c>
      <c r="AE855" s="16" t="e">
        <f t="shared" si="243"/>
        <v>#N/A</v>
      </c>
      <c r="AF855" s="16" t="e">
        <f t="shared" si="244"/>
        <v>#N/A</v>
      </c>
      <c r="AG855" s="16" t="e">
        <f t="shared" si="245"/>
        <v>#N/A</v>
      </c>
      <c r="AH855" s="175" t="e">
        <f t="shared" si="246"/>
        <v>#N/A</v>
      </c>
      <c r="AI855" s="175" t="e">
        <f t="shared" si="250"/>
        <v>#N/A</v>
      </c>
      <c r="AJ855" s="175" t="e">
        <f t="shared" si="248"/>
        <v>#N/A</v>
      </c>
      <c r="AK855" s="175" t="e">
        <f t="shared" si="247"/>
        <v>#N/A</v>
      </c>
      <c r="AL855" s="175" t="e">
        <f t="shared" si="251"/>
        <v>#N/A</v>
      </c>
      <c r="AM855" s="175" t="e">
        <f t="shared" si="249"/>
        <v>#N/A</v>
      </c>
    </row>
    <row r="856" spans="19:39" x14ac:dyDescent="0.25">
      <c r="S856" s="189" t="e">
        <f t="shared" si="234"/>
        <v>#N/A</v>
      </c>
      <c r="T856" s="185" t="e">
        <f t="shared" si="235"/>
        <v>#N/A</v>
      </c>
      <c r="U856" s="185" t="e">
        <f t="shared" si="236"/>
        <v>#N/A</v>
      </c>
      <c r="V856" s="189" t="e">
        <f t="shared" si="237"/>
        <v>#N/A</v>
      </c>
      <c r="W856" s="185" t="e">
        <f t="shared" si="238"/>
        <v>#N/A</v>
      </c>
      <c r="X856" s="16" t="e">
        <f t="shared" si="239"/>
        <v>#N/A</v>
      </c>
      <c r="Y856" s="189" t="e">
        <f t="shared" si="240"/>
        <v>#N/A</v>
      </c>
      <c r="AA856" s="59"/>
      <c r="AB856" s="189" t="e">
        <f t="shared" si="241"/>
        <v>#N/A</v>
      </c>
      <c r="AD856" s="185" t="e">
        <f t="shared" si="242"/>
        <v>#N/A</v>
      </c>
      <c r="AE856" s="16" t="e">
        <f t="shared" si="243"/>
        <v>#N/A</v>
      </c>
      <c r="AF856" s="16" t="e">
        <f t="shared" si="244"/>
        <v>#N/A</v>
      </c>
      <c r="AG856" s="16" t="e">
        <f t="shared" si="245"/>
        <v>#N/A</v>
      </c>
      <c r="AH856" s="175" t="e">
        <f t="shared" si="246"/>
        <v>#N/A</v>
      </c>
      <c r="AI856" s="175" t="e">
        <f t="shared" si="250"/>
        <v>#N/A</v>
      </c>
      <c r="AJ856" s="175" t="e">
        <f t="shared" si="248"/>
        <v>#N/A</v>
      </c>
      <c r="AK856" s="175" t="e">
        <f t="shared" si="247"/>
        <v>#N/A</v>
      </c>
      <c r="AL856" s="175" t="e">
        <f t="shared" si="251"/>
        <v>#N/A</v>
      </c>
      <c r="AM856" s="175" t="e">
        <f t="shared" si="249"/>
        <v>#N/A</v>
      </c>
    </row>
    <row r="857" spans="19:39" x14ac:dyDescent="0.25">
      <c r="S857" s="189" t="e">
        <f t="shared" si="234"/>
        <v>#N/A</v>
      </c>
      <c r="T857" s="185" t="e">
        <f t="shared" si="235"/>
        <v>#N/A</v>
      </c>
      <c r="U857" s="185" t="e">
        <f t="shared" si="236"/>
        <v>#N/A</v>
      </c>
      <c r="V857" s="189" t="e">
        <f t="shared" si="237"/>
        <v>#N/A</v>
      </c>
      <c r="W857" s="185" t="e">
        <f t="shared" si="238"/>
        <v>#N/A</v>
      </c>
      <c r="X857" s="16" t="e">
        <f t="shared" si="239"/>
        <v>#N/A</v>
      </c>
      <c r="Y857" s="189" t="e">
        <f t="shared" si="240"/>
        <v>#N/A</v>
      </c>
      <c r="AA857" s="59"/>
      <c r="AB857" s="189" t="e">
        <f t="shared" si="241"/>
        <v>#N/A</v>
      </c>
      <c r="AD857" s="185" t="e">
        <f t="shared" si="242"/>
        <v>#N/A</v>
      </c>
      <c r="AE857" s="16" t="e">
        <f t="shared" si="243"/>
        <v>#N/A</v>
      </c>
      <c r="AF857" s="16" t="e">
        <f t="shared" si="244"/>
        <v>#N/A</v>
      </c>
      <c r="AG857" s="16" t="e">
        <f t="shared" si="245"/>
        <v>#N/A</v>
      </c>
      <c r="AH857" s="175" t="e">
        <f t="shared" si="246"/>
        <v>#N/A</v>
      </c>
      <c r="AI857" s="175" t="e">
        <f t="shared" si="250"/>
        <v>#N/A</v>
      </c>
      <c r="AJ857" s="175" t="e">
        <f t="shared" si="248"/>
        <v>#N/A</v>
      </c>
      <c r="AK857" s="175" t="e">
        <f t="shared" si="247"/>
        <v>#N/A</v>
      </c>
      <c r="AL857" s="175" t="e">
        <f t="shared" si="251"/>
        <v>#N/A</v>
      </c>
      <c r="AM857" s="175" t="e">
        <f t="shared" si="249"/>
        <v>#N/A</v>
      </c>
    </row>
    <row r="858" spans="19:39" x14ac:dyDescent="0.25">
      <c r="S858" s="189" t="e">
        <f t="shared" si="234"/>
        <v>#N/A</v>
      </c>
      <c r="T858" s="185" t="e">
        <f t="shared" si="235"/>
        <v>#N/A</v>
      </c>
      <c r="U858" s="185" t="e">
        <f t="shared" si="236"/>
        <v>#N/A</v>
      </c>
      <c r="V858" s="189" t="e">
        <f t="shared" si="237"/>
        <v>#N/A</v>
      </c>
      <c r="W858" s="185" t="e">
        <f t="shared" si="238"/>
        <v>#N/A</v>
      </c>
      <c r="X858" s="16" t="e">
        <f t="shared" si="239"/>
        <v>#N/A</v>
      </c>
      <c r="Y858" s="189" t="e">
        <f t="shared" si="240"/>
        <v>#N/A</v>
      </c>
      <c r="AA858" s="59"/>
      <c r="AB858" s="189" t="e">
        <f t="shared" si="241"/>
        <v>#N/A</v>
      </c>
      <c r="AD858" s="185" t="e">
        <f t="shared" si="242"/>
        <v>#N/A</v>
      </c>
      <c r="AE858" s="16" t="e">
        <f t="shared" si="243"/>
        <v>#N/A</v>
      </c>
      <c r="AF858" s="16" t="e">
        <f t="shared" si="244"/>
        <v>#N/A</v>
      </c>
      <c r="AG858" s="16" t="e">
        <f t="shared" si="245"/>
        <v>#N/A</v>
      </c>
      <c r="AH858" s="175" t="e">
        <f t="shared" si="246"/>
        <v>#N/A</v>
      </c>
      <c r="AI858" s="175" t="e">
        <f t="shared" si="250"/>
        <v>#N/A</v>
      </c>
      <c r="AJ858" s="175" t="e">
        <f t="shared" si="248"/>
        <v>#N/A</v>
      </c>
      <c r="AK858" s="175" t="e">
        <f t="shared" si="247"/>
        <v>#N/A</v>
      </c>
      <c r="AL858" s="175" t="e">
        <f t="shared" si="251"/>
        <v>#N/A</v>
      </c>
      <c r="AM858" s="175" t="e">
        <f t="shared" si="249"/>
        <v>#N/A</v>
      </c>
    </row>
    <row r="859" spans="19:39" x14ac:dyDescent="0.25">
      <c r="S859" s="189" t="e">
        <f t="shared" si="234"/>
        <v>#N/A</v>
      </c>
      <c r="T859" s="185" t="e">
        <f t="shared" si="235"/>
        <v>#N/A</v>
      </c>
      <c r="U859" s="185" t="e">
        <f t="shared" si="236"/>
        <v>#N/A</v>
      </c>
      <c r="V859" s="189" t="e">
        <f t="shared" si="237"/>
        <v>#N/A</v>
      </c>
      <c r="W859" s="185" t="e">
        <f t="shared" si="238"/>
        <v>#N/A</v>
      </c>
      <c r="X859" s="16" t="e">
        <f t="shared" si="239"/>
        <v>#N/A</v>
      </c>
      <c r="Y859" s="189" t="e">
        <f t="shared" si="240"/>
        <v>#N/A</v>
      </c>
      <c r="AA859" s="59"/>
      <c r="AB859" s="189" t="e">
        <f t="shared" si="241"/>
        <v>#N/A</v>
      </c>
      <c r="AD859" s="185" t="e">
        <f t="shared" si="242"/>
        <v>#N/A</v>
      </c>
      <c r="AE859" s="16" t="e">
        <f t="shared" si="243"/>
        <v>#N/A</v>
      </c>
      <c r="AF859" s="16" t="e">
        <f t="shared" si="244"/>
        <v>#N/A</v>
      </c>
      <c r="AG859" s="16" t="e">
        <f t="shared" si="245"/>
        <v>#N/A</v>
      </c>
      <c r="AH859" s="175" t="e">
        <f t="shared" si="246"/>
        <v>#N/A</v>
      </c>
      <c r="AI859" s="175" t="e">
        <f t="shared" si="250"/>
        <v>#N/A</v>
      </c>
      <c r="AJ859" s="175" t="e">
        <f t="shared" si="248"/>
        <v>#N/A</v>
      </c>
      <c r="AK859" s="175" t="e">
        <f t="shared" si="247"/>
        <v>#N/A</v>
      </c>
      <c r="AL859" s="175" t="e">
        <f t="shared" si="251"/>
        <v>#N/A</v>
      </c>
      <c r="AM859" s="175" t="e">
        <f t="shared" si="249"/>
        <v>#N/A</v>
      </c>
    </row>
    <row r="860" spans="19:39" x14ac:dyDescent="0.25">
      <c r="S860" s="189" t="e">
        <f t="shared" si="234"/>
        <v>#N/A</v>
      </c>
      <c r="T860" s="185" t="e">
        <f t="shared" si="235"/>
        <v>#N/A</v>
      </c>
      <c r="U860" s="185" t="e">
        <f t="shared" si="236"/>
        <v>#N/A</v>
      </c>
      <c r="V860" s="189" t="e">
        <f t="shared" si="237"/>
        <v>#N/A</v>
      </c>
      <c r="W860" s="185" t="e">
        <f t="shared" si="238"/>
        <v>#N/A</v>
      </c>
      <c r="X860" s="16" t="e">
        <f t="shared" si="239"/>
        <v>#N/A</v>
      </c>
      <c r="Y860" s="189" t="e">
        <f t="shared" si="240"/>
        <v>#N/A</v>
      </c>
      <c r="AA860" s="59"/>
      <c r="AB860" s="189" t="e">
        <f t="shared" si="241"/>
        <v>#N/A</v>
      </c>
      <c r="AD860" s="185" t="e">
        <f t="shared" si="242"/>
        <v>#N/A</v>
      </c>
      <c r="AE860" s="16" t="e">
        <f t="shared" si="243"/>
        <v>#N/A</v>
      </c>
      <c r="AF860" s="16" t="e">
        <f t="shared" si="244"/>
        <v>#N/A</v>
      </c>
      <c r="AG860" s="16" t="e">
        <f t="shared" si="245"/>
        <v>#N/A</v>
      </c>
      <c r="AH860" s="175" t="e">
        <f t="shared" si="246"/>
        <v>#N/A</v>
      </c>
      <c r="AI860" s="175" t="e">
        <f t="shared" si="250"/>
        <v>#N/A</v>
      </c>
      <c r="AJ860" s="175" t="e">
        <f t="shared" si="248"/>
        <v>#N/A</v>
      </c>
      <c r="AK860" s="175" t="e">
        <f t="shared" si="247"/>
        <v>#N/A</v>
      </c>
      <c r="AL860" s="175" t="e">
        <f t="shared" si="251"/>
        <v>#N/A</v>
      </c>
      <c r="AM860" s="175" t="e">
        <f t="shared" si="249"/>
        <v>#N/A</v>
      </c>
    </row>
    <row r="861" spans="19:39" x14ac:dyDescent="0.25">
      <c r="S861" s="189" t="e">
        <f t="shared" si="234"/>
        <v>#N/A</v>
      </c>
      <c r="T861" s="185" t="e">
        <f t="shared" si="235"/>
        <v>#N/A</v>
      </c>
      <c r="U861" s="185" t="e">
        <f t="shared" si="236"/>
        <v>#N/A</v>
      </c>
      <c r="V861" s="189" t="e">
        <f t="shared" si="237"/>
        <v>#N/A</v>
      </c>
      <c r="W861" s="185" t="e">
        <f t="shared" si="238"/>
        <v>#N/A</v>
      </c>
      <c r="X861" s="16" t="e">
        <f t="shared" si="239"/>
        <v>#N/A</v>
      </c>
      <c r="Y861" s="189" t="e">
        <f t="shared" si="240"/>
        <v>#N/A</v>
      </c>
      <c r="AA861" s="59"/>
      <c r="AB861" s="189" t="e">
        <f t="shared" si="241"/>
        <v>#N/A</v>
      </c>
      <c r="AD861" s="185" t="e">
        <f t="shared" si="242"/>
        <v>#N/A</v>
      </c>
      <c r="AE861" s="16" t="e">
        <f t="shared" si="243"/>
        <v>#N/A</v>
      </c>
      <c r="AF861" s="16" t="e">
        <f t="shared" si="244"/>
        <v>#N/A</v>
      </c>
      <c r="AG861" s="16" t="e">
        <f t="shared" si="245"/>
        <v>#N/A</v>
      </c>
      <c r="AH861" s="175" t="e">
        <f t="shared" si="246"/>
        <v>#N/A</v>
      </c>
      <c r="AI861" s="175" t="e">
        <f t="shared" si="250"/>
        <v>#N/A</v>
      </c>
      <c r="AJ861" s="175" t="e">
        <f t="shared" si="248"/>
        <v>#N/A</v>
      </c>
      <c r="AK861" s="175" t="e">
        <f t="shared" si="247"/>
        <v>#N/A</v>
      </c>
      <c r="AL861" s="175" t="e">
        <f t="shared" si="251"/>
        <v>#N/A</v>
      </c>
      <c r="AM861" s="175" t="e">
        <f t="shared" si="249"/>
        <v>#N/A</v>
      </c>
    </row>
    <row r="862" spans="19:39" x14ac:dyDescent="0.25">
      <c r="S862" s="189" t="e">
        <f t="shared" si="234"/>
        <v>#N/A</v>
      </c>
      <c r="T862" s="185" t="e">
        <f t="shared" si="235"/>
        <v>#N/A</v>
      </c>
      <c r="U862" s="185" t="e">
        <f t="shared" si="236"/>
        <v>#N/A</v>
      </c>
      <c r="V862" s="189" t="e">
        <f t="shared" si="237"/>
        <v>#N/A</v>
      </c>
      <c r="W862" s="185" t="e">
        <f t="shared" si="238"/>
        <v>#N/A</v>
      </c>
      <c r="X862" s="16" t="e">
        <f t="shared" si="239"/>
        <v>#N/A</v>
      </c>
      <c r="Y862" s="189" t="e">
        <f t="shared" si="240"/>
        <v>#N/A</v>
      </c>
      <c r="AA862" s="59"/>
      <c r="AB862" s="189" t="e">
        <f t="shared" si="241"/>
        <v>#N/A</v>
      </c>
      <c r="AD862" s="185" t="e">
        <f t="shared" si="242"/>
        <v>#N/A</v>
      </c>
      <c r="AE862" s="16" t="e">
        <f t="shared" si="243"/>
        <v>#N/A</v>
      </c>
      <c r="AF862" s="16" t="e">
        <f t="shared" si="244"/>
        <v>#N/A</v>
      </c>
      <c r="AG862" s="16" t="e">
        <f t="shared" si="245"/>
        <v>#N/A</v>
      </c>
      <c r="AH862" s="175" t="e">
        <f t="shared" si="246"/>
        <v>#N/A</v>
      </c>
      <c r="AI862" s="175" t="e">
        <f t="shared" si="250"/>
        <v>#N/A</v>
      </c>
      <c r="AJ862" s="175" t="e">
        <f t="shared" si="248"/>
        <v>#N/A</v>
      </c>
      <c r="AK862" s="175" t="e">
        <f t="shared" si="247"/>
        <v>#N/A</v>
      </c>
      <c r="AL862" s="175" t="e">
        <f t="shared" si="251"/>
        <v>#N/A</v>
      </c>
      <c r="AM862" s="175" t="e">
        <f t="shared" si="249"/>
        <v>#N/A</v>
      </c>
    </row>
    <row r="863" spans="19:39" x14ac:dyDescent="0.25">
      <c r="S863" s="189" t="e">
        <f t="shared" si="234"/>
        <v>#N/A</v>
      </c>
      <c r="T863" s="185" t="e">
        <f t="shared" si="235"/>
        <v>#N/A</v>
      </c>
      <c r="U863" s="185" t="e">
        <f t="shared" si="236"/>
        <v>#N/A</v>
      </c>
      <c r="V863" s="189" t="e">
        <f t="shared" si="237"/>
        <v>#N/A</v>
      </c>
      <c r="W863" s="185" t="e">
        <f t="shared" si="238"/>
        <v>#N/A</v>
      </c>
      <c r="X863" s="16" t="e">
        <f t="shared" si="239"/>
        <v>#N/A</v>
      </c>
      <c r="Y863" s="189" t="e">
        <f t="shared" si="240"/>
        <v>#N/A</v>
      </c>
      <c r="AA863" s="59"/>
      <c r="AB863" s="189" t="e">
        <f t="shared" si="241"/>
        <v>#N/A</v>
      </c>
      <c r="AD863" s="185" t="e">
        <f t="shared" si="242"/>
        <v>#N/A</v>
      </c>
      <c r="AE863" s="16" t="e">
        <f t="shared" si="243"/>
        <v>#N/A</v>
      </c>
      <c r="AF863" s="16" t="e">
        <f t="shared" si="244"/>
        <v>#N/A</v>
      </c>
      <c r="AG863" s="16" t="e">
        <f t="shared" si="245"/>
        <v>#N/A</v>
      </c>
      <c r="AH863" s="175" t="e">
        <f t="shared" si="246"/>
        <v>#N/A</v>
      </c>
      <c r="AI863" s="175" t="e">
        <f t="shared" si="250"/>
        <v>#N/A</v>
      </c>
      <c r="AJ863" s="175" t="e">
        <f t="shared" si="248"/>
        <v>#N/A</v>
      </c>
      <c r="AK863" s="175" t="e">
        <f t="shared" si="247"/>
        <v>#N/A</v>
      </c>
      <c r="AL863" s="175" t="e">
        <f t="shared" si="251"/>
        <v>#N/A</v>
      </c>
      <c r="AM863" s="175" t="e">
        <f t="shared" si="249"/>
        <v>#N/A</v>
      </c>
    </row>
    <row r="864" spans="19:39" x14ac:dyDescent="0.25">
      <c r="S864" s="189" t="e">
        <f t="shared" si="234"/>
        <v>#N/A</v>
      </c>
      <c r="T864" s="185" t="e">
        <f t="shared" si="235"/>
        <v>#N/A</v>
      </c>
      <c r="U864" s="185" t="e">
        <f t="shared" si="236"/>
        <v>#N/A</v>
      </c>
      <c r="V864" s="189" t="e">
        <f t="shared" si="237"/>
        <v>#N/A</v>
      </c>
      <c r="W864" s="185" t="e">
        <f t="shared" si="238"/>
        <v>#N/A</v>
      </c>
      <c r="X864" s="16" t="e">
        <f t="shared" si="239"/>
        <v>#N/A</v>
      </c>
      <c r="Y864" s="189" t="e">
        <f t="shared" si="240"/>
        <v>#N/A</v>
      </c>
      <c r="AA864" s="59"/>
      <c r="AB864" s="189" t="e">
        <f t="shared" si="241"/>
        <v>#N/A</v>
      </c>
      <c r="AD864" s="185" t="e">
        <f t="shared" si="242"/>
        <v>#N/A</v>
      </c>
      <c r="AE864" s="16" t="e">
        <f t="shared" si="243"/>
        <v>#N/A</v>
      </c>
      <c r="AF864" s="16" t="e">
        <f t="shared" si="244"/>
        <v>#N/A</v>
      </c>
      <c r="AG864" s="16" t="e">
        <f t="shared" si="245"/>
        <v>#N/A</v>
      </c>
      <c r="AH864" s="175" t="e">
        <f t="shared" si="246"/>
        <v>#N/A</v>
      </c>
      <c r="AI864" s="175" t="e">
        <f t="shared" si="250"/>
        <v>#N/A</v>
      </c>
      <c r="AJ864" s="175" t="e">
        <f t="shared" si="248"/>
        <v>#N/A</v>
      </c>
      <c r="AK864" s="175" t="e">
        <f t="shared" si="247"/>
        <v>#N/A</v>
      </c>
      <c r="AL864" s="175" t="e">
        <f t="shared" si="251"/>
        <v>#N/A</v>
      </c>
      <c r="AM864" s="175" t="e">
        <f t="shared" si="249"/>
        <v>#N/A</v>
      </c>
    </row>
    <row r="865" spans="19:39" x14ac:dyDescent="0.25">
      <c r="S865" s="189" t="e">
        <f t="shared" si="234"/>
        <v>#N/A</v>
      </c>
      <c r="T865" s="185" t="e">
        <f t="shared" si="235"/>
        <v>#N/A</v>
      </c>
      <c r="U865" s="185" t="e">
        <f t="shared" si="236"/>
        <v>#N/A</v>
      </c>
      <c r="V865" s="189" t="e">
        <f t="shared" si="237"/>
        <v>#N/A</v>
      </c>
      <c r="W865" s="185" t="e">
        <f t="shared" si="238"/>
        <v>#N/A</v>
      </c>
      <c r="X865" s="16" t="e">
        <f t="shared" si="239"/>
        <v>#N/A</v>
      </c>
      <c r="Y865" s="189" t="e">
        <f t="shared" si="240"/>
        <v>#N/A</v>
      </c>
      <c r="AA865" s="59"/>
      <c r="AB865" s="189" t="e">
        <f t="shared" si="241"/>
        <v>#N/A</v>
      </c>
      <c r="AD865" s="185" t="e">
        <f t="shared" si="242"/>
        <v>#N/A</v>
      </c>
      <c r="AE865" s="16" t="e">
        <f t="shared" si="243"/>
        <v>#N/A</v>
      </c>
      <c r="AF865" s="16" t="e">
        <f t="shared" si="244"/>
        <v>#N/A</v>
      </c>
      <c r="AG865" s="16" t="e">
        <f t="shared" si="245"/>
        <v>#N/A</v>
      </c>
      <c r="AH865" s="175" t="e">
        <f t="shared" si="246"/>
        <v>#N/A</v>
      </c>
      <c r="AI865" s="175" t="e">
        <f t="shared" si="250"/>
        <v>#N/A</v>
      </c>
      <c r="AJ865" s="175" t="e">
        <f t="shared" si="248"/>
        <v>#N/A</v>
      </c>
      <c r="AK865" s="175" t="e">
        <f t="shared" si="247"/>
        <v>#N/A</v>
      </c>
      <c r="AL865" s="175" t="e">
        <f t="shared" si="251"/>
        <v>#N/A</v>
      </c>
      <c r="AM865" s="175" t="e">
        <f t="shared" si="249"/>
        <v>#N/A</v>
      </c>
    </row>
    <row r="866" spans="19:39" x14ac:dyDescent="0.25">
      <c r="S866" s="189" t="e">
        <f t="shared" si="234"/>
        <v>#N/A</v>
      </c>
      <c r="T866" s="185" t="e">
        <f t="shared" si="235"/>
        <v>#N/A</v>
      </c>
      <c r="U866" s="185" t="e">
        <f t="shared" si="236"/>
        <v>#N/A</v>
      </c>
      <c r="V866" s="189" t="e">
        <f t="shared" si="237"/>
        <v>#N/A</v>
      </c>
      <c r="W866" s="185" t="e">
        <f t="shared" si="238"/>
        <v>#N/A</v>
      </c>
      <c r="X866" s="16" t="e">
        <f t="shared" si="239"/>
        <v>#N/A</v>
      </c>
      <c r="Y866" s="189" t="e">
        <f t="shared" si="240"/>
        <v>#N/A</v>
      </c>
      <c r="AA866" s="59"/>
      <c r="AB866" s="189" t="e">
        <f t="shared" si="241"/>
        <v>#N/A</v>
      </c>
      <c r="AD866" s="185" t="e">
        <f t="shared" si="242"/>
        <v>#N/A</v>
      </c>
      <c r="AE866" s="16" t="e">
        <f t="shared" si="243"/>
        <v>#N/A</v>
      </c>
      <c r="AF866" s="16" t="e">
        <f t="shared" si="244"/>
        <v>#N/A</v>
      </c>
      <c r="AG866" s="16" t="e">
        <f t="shared" si="245"/>
        <v>#N/A</v>
      </c>
      <c r="AH866" s="175" t="e">
        <f t="shared" si="246"/>
        <v>#N/A</v>
      </c>
      <c r="AI866" s="175" t="e">
        <f t="shared" si="250"/>
        <v>#N/A</v>
      </c>
      <c r="AJ866" s="175" t="e">
        <f t="shared" si="248"/>
        <v>#N/A</v>
      </c>
      <c r="AK866" s="175" t="e">
        <f t="shared" si="247"/>
        <v>#N/A</v>
      </c>
      <c r="AL866" s="175" t="e">
        <f t="shared" si="251"/>
        <v>#N/A</v>
      </c>
      <c r="AM866" s="175" t="e">
        <f t="shared" si="249"/>
        <v>#N/A</v>
      </c>
    </row>
    <row r="867" spans="19:39" x14ac:dyDescent="0.25">
      <c r="S867" s="189" t="e">
        <f t="shared" si="234"/>
        <v>#N/A</v>
      </c>
      <c r="T867" s="185" t="e">
        <f t="shared" si="235"/>
        <v>#N/A</v>
      </c>
      <c r="U867" s="185" t="e">
        <f t="shared" si="236"/>
        <v>#N/A</v>
      </c>
      <c r="V867" s="189" t="e">
        <f t="shared" si="237"/>
        <v>#N/A</v>
      </c>
      <c r="W867" s="185" t="e">
        <f t="shared" si="238"/>
        <v>#N/A</v>
      </c>
      <c r="X867" s="16" t="e">
        <f t="shared" si="239"/>
        <v>#N/A</v>
      </c>
      <c r="Y867" s="189" t="e">
        <f t="shared" si="240"/>
        <v>#N/A</v>
      </c>
      <c r="AA867" s="59"/>
      <c r="AB867" s="189" t="e">
        <f t="shared" si="241"/>
        <v>#N/A</v>
      </c>
      <c r="AD867" s="185" t="e">
        <f t="shared" si="242"/>
        <v>#N/A</v>
      </c>
      <c r="AE867" s="16" t="e">
        <f t="shared" si="243"/>
        <v>#N/A</v>
      </c>
      <c r="AF867" s="16" t="e">
        <f t="shared" si="244"/>
        <v>#N/A</v>
      </c>
      <c r="AG867" s="16" t="e">
        <f t="shared" si="245"/>
        <v>#N/A</v>
      </c>
      <c r="AH867" s="175" t="e">
        <f t="shared" si="246"/>
        <v>#N/A</v>
      </c>
      <c r="AI867" s="175" t="e">
        <f t="shared" si="250"/>
        <v>#N/A</v>
      </c>
      <c r="AJ867" s="175" t="e">
        <f t="shared" si="248"/>
        <v>#N/A</v>
      </c>
      <c r="AK867" s="175" t="e">
        <f t="shared" si="247"/>
        <v>#N/A</v>
      </c>
      <c r="AL867" s="175" t="e">
        <f t="shared" si="251"/>
        <v>#N/A</v>
      </c>
      <c r="AM867" s="175" t="e">
        <f t="shared" si="249"/>
        <v>#N/A</v>
      </c>
    </row>
    <row r="868" spans="19:39" x14ac:dyDescent="0.25">
      <c r="S868" s="189" t="e">
        <f t="shared" si="234"/>
        <v>#N/A</v>
      </c>
      <c r="T868" s="185" t="e">
        <f t="shared" si="235"/>
        <v>#N/A</v>
      </c>
      <c r="U868" s="185" t="e">
        <f t="shared" si="236"/>
        <v>#N/A</v>
      </c>
      <c r="V868" s="189" t="e">
        <f t="shared" si="237"/>
        <v>#N/A</v>
      </c>
      <c r="W868" s="185" t="e">
        <f t="shared" si="238"/>
        <v>#N/A</v>
      </c>
      <c r="X868" s="16" t="e">
        <f t="shared" si="239"/>
        <v>#N/A</v>
      </c>
      <c r="Y868" s="189" t="e">
        <f t="shared" si="240"/>
        <v>#N/A</v>
      </c>
      <c r="AA868" s="59"/>
      <c r="AB868" s="189" t="e">
        <f t="shared" si="241"/>
        <v>#N/A</v>
      </c>
      <c r="AD868" s="185" t="e">
        <f t="shared" si="242"/>
        <v>#N/A</v>
      </c>
      <c r="AE868" s="16" t="e">
        <f t="shared" si="243"/>
        <v>#N/A</v>
      </c>
      <c r="AF868" s="16" t="e">
        <f t="shared" si="244"/>
        <v>#N/A</v>
      </c>
      <c r="AG868" s="16" t="e">
        <f t="shared" si="245"/>
        <v>#N/A</v>
      </c>
      <c r="AH868" s="175" t="e">
        <f t="shared" si="246"/>
        <v>#N/A</v>
      </c>
      <c r="AI868" s="175" t="e">
        <f t="shared" si="250"/>
        <v>#N/A</v>
      </c>
      <c r="AJ868" s="175" t="e">
        <f t="shared" si="248"/>
        <v>#N/A</v>
      </c>
      <c r="AK868" s="175" t="e">
        <f t="shared" si="247"/>
        <v>#N/A</v>
      </c>
      <c r="AL868" s="175" t="e">
        <f t="shared" si="251"/>
        <v>#N/A</v>
      </c>
      <c r="AM868" s="175" t="e">
        <f t="shared" si="249"/>
        <v>#N/A</v>
      </c>
    </row>
    <row r="869" spans="19:39" x14ac:dyDescent="0.25">
      <c r="S869" s="189" t="e">
        <f t="shared" si="234"/>
        <v>#N/A</v>
      </c>
      <c r="T869" s="185" t="e">
        <f t="shared" si="235"/>
        <v>#N/A</v>
      </c>
      <c r="U869" s="185" t="e">
        <f t="shared" si="236"/>
        <v>#N/A</v>
      </c>
      <c r="V869" s="189" t="e">
        <f t="shared" si="237"/>
        <v>#N/A</v>
      </c>
      <c r="W869" s="185" t="e">
        <f t="shared" si="238"/>
        <v>#N/A</v>
      </c>
      <c r="X869" s="16" t="e">
        <f t="shared" si="239"/>
        <v>#N/A</v>
      </c>
      <c r="Y869" s="189" t="e">
        <f t="shared" si="240"/>
        <v>#N/A</v>
      </c>
      <c r="AA869" s="59"/>
      <c r="AB869" s="189" t="e">
        <f t="shared" si="241"/>
        <v>#N/A</v>
      </c>
      <c r="AD869" s="185" t="e">
        <f t="shared" si="242"/>
        <v>#N/A</v>
      </c>
      <c r="AE869" s="16" t="e">
        <f t="shared" si="243"/>
        <v>#N/A</v>
      </c>
      <c r="AF869" s="16" t="e">
        <f t="shared" si="244"/>
        <v>#N/A</v>
      </c>
      <c r="AG869" s="16" t="e">
        <f t="shared" si="245"/>
        <v>#N/A</v>
      </c>
      <c r="AH869" s="175" t="e">
        <f t="shared" si="246"/>
        <v>#N/A</v>
      </c>
      <c r="AI869" s="175" t="e">
        <f t="shared" si="250"/>
        <v>#N/A</v>
      </c>
      <c r="AJ869" s="175" t="e">
        <f t="shared" si="248"/>
        <v>#N/A</v>
      </c>
      <c r="AK869" s="175" t="e">
        <f t="shared" si="247"/>
        <v>#N/A</v>
      </c>
      <c r="AL869" s="175" t="e">
        <f t="shared" si="251"/>
        <v>#N/A</v>
      </c>
      <c r="AM869" s="175" t="e">
        <f t="shared" si="249"/>
        <v>#N/A</v>
      </c>
    </row>
    <row r="870" spans="19:39" x14ac:dyDescent="0.25">
      <c r="S870" s="189" t="e">
        <f t="shared" si="234"/>
        <v>#N/A</v>
      </c>
      <c r="T870" s="185" t="e">
        <f t="shared" si="235"/>
        <v>#N/A</v>
      </c>
      <c r="U870" s="185" t="e">
        <f t="shared" si="236"/>
        <v>#N/A</v>
      </c>
      <c r="V870" s="189" t="e">
        <f t="shared" si="237"/>
        <v>#N/A</v>
      </c>
      <c r="W870" s="185" t="e">
        <f t="shared" si="238"/>
        <v>#N/A</v>
      </c>
      <c r="X870" s="16" t="e">
        <f t="shared" si="239"/>
        <v>#N/A</v>
      </c>
      <c r="Y870" s="189" t="e">
        <f t="shared" si="240"/>
        <v>#N/A</v>
      </c>
      <c r="AA870" s="59"/>
      <c r="AB870" s="189" t="e">
        <f t="shared" si="241"/>
        <v>#N/A</v>
      </c>
      <c r="AD870" s="185" t="e">
        <f t="shared" si="242"/>
        <v>#N/A</v>
      </c>
      <c r="AE870" s="16" t="e">
        <f t="shared" si="243"/>
        <v>#N/A</v>
      </c>
      <c r="AF870" s="16" t="e">
        <f t="shared" si="244"/>
        <v>#N/A</v>
      </c>
      <c r="AG870" s="16" t="e">
        <f t="shared" si="245"/>
        <v>#N/A</v>
      </c>
      <c r="AH870" s="175" t="e">
        <f t="shared" si="246"/>
        <v>#N/A</v>
      </c>
      <c r="AI870" s="175" t="e">
        <f t="shared" si="250"/>
        <v>#N/A</v>
      </c>
      <c r="AJ870" s="175" t="e">
        <f t="shared" si="248"/>
        <v>#N/A</v>
      </c>
      <c r="AK870" s="175" t="e">
        <f t="shared" si="247"/>
        <v>#N/A</v>
      </c>
      <c r="AL870" s="175" t="e">
        <f t="shared" si="251"/>
        <v>#N/A</v>
      </c>
      <c r="AM870" s="175" t="e">
        <f t="shared" si="249"/>
        <v>#N/A</v>
      </c>
    </row>
    <row r="871" spans="19:39" x14ac:dyDescent="0.25">
      <c r="S871" s="189" t="e">
        <f t="shared" si="234"/>
        <v>#N/A</v>
      </c>
      <c r="T871" s="185" t="e">
        <f t="shared" si="235"/>
        <v>#N/A</v>
      </c>
      <c r="U871" s="185" t="e">
        <f t="shared" si="236"/>
        <v>#N/A</v>
      </c>
      <c r="V871" s="189" t="e">
        <f t="shared" si="237"/>
        <v>#N/A</v>
      </c>
      <c r="W871" s="185" t="e">
        <f t="shared" si="238"/>
        <v>#N/A</v>
      </c>
      <c r="X871" s="16" t="e">
        <f t="shared" si="239"/>
        <v>#N/A</v>
      </c>
      <c r="Y871" s="189" t="e">
        <f t="shared" si="240"/>
        <v>#N/A</v>
      </c>
      <c r="AA871" s="59"/>
      <c r="AB871" s="189" t="e">
        <f t="shared" si="241"/>
        <v>#N/A</v>
      </c>
      <c r="AD871" s="185" t="e">
        <f t="shared" si="242"/>
        <v>#N/A</v>
      </c>
      <c r="AE871" s="16" t="e">
        <f t="shared" si="243"/>
        <v>#N/A</v>
      </c>
      <c r="AF871" s="16" t="e">
        <f t="shared" si="244"/>
        <v>#N/A</v>
      </c>
      <c r="AG871" s="16" t="e">
        <f t="shared" si="245"/>
        <v>#N/A</v>
      </c>
      <c r="AH871" s="175" t="e">
        <f t="shared" si="246"/>
        <v>#N/A</v>
      </c>
      <c r="AI871" s="175" t="e">
        <f t="shared" si="250"/>
        <v>#N/A</v>
      </c>
      <c r="AJ871" s="175" t="e">
        <f t="shared" si="248"/>
        <v>#N/A</v>
      </c>
      <c r="AK871" s="175" t="e">
        <f t="shared" si="247"/>
        <v>#N/A</v>
      </c>
      <c r="AL871" s="175" t="e">
        <f t="shared" si="251"/>
        <v>#N/A</v>
      </c>
      <c r="AM871" s="175" t="e">
        <f t="shared" si="249"/>
        <v>#N/A</v>
      </c>
    </row>
    <row r="872" spans="19:39" x14ac:dyDescent="0.25">
      <c r="S872" s="189" t="e">
        <f t="shared" si="234"/>
        <v>#N/A</v>
      </c>
      <c r="T872" s="185" t="e">
        <f t="shared" si="235"/>
        <v>#N/A</v>
      </c>
      <c r="U872" s="185" t="e">
        <f t="shared" si="236"/>
        <v>#N/A</v>
      </c>
      <c r="V872" s="189" t="e">
        <f t="shared" si="237"/>
        <v>#N/A</v>
      </c>
      <c r="W872" s="185" t="e">
        <f t="shared" si="238"/>
        <v>#N/A</v>
      </c>
      <c r="X872" s="16" t="e">
        <f t="shared" si="239"/>
        <v>#N/A</v>
      </c>
      <c r="Y872" s="189" t="e">
        <f t="shared" si="240"/>
        <v>#N/A</v>
      </c>
      <c r="AA872" s="59"/>
      <c r="AB872" s="189" t="e">
        <f t="shared" si="241"/>
        <v>#N/A</v>
      </c>
      <c r="AD872" s="185" t="e">
        <f t="shared" si="242"/>
        <v>#N/A</v>
      </c>
      <c r="AE872" s="16" t="e">
        <f t="shared" si="243"/>
        <v>#N/A</v>
      </c>
      <c r="AF872" s="16" t="e">
        <f t="shared" si="244"/>
        <v>#N/A</v>
      </c>
      <c r="AG872" s="16" t="e">
        <f t="shared" si="245"/>
        <v>#N/A</v>
      </c>
      <c r="AH872" s="175" t="e">
        <f t="shared" si="246"/>
        <v>#N/A</v>
      </c>
      <c r="AI872" s="175" t="e">
        <f t="shared" si="250"/>
        <v>#N/A</v>
      </c>
      <c r="AJ872" s="175" t="e">
        <f t="shared" si="248"/>
        <v>#N/A</v>
      </c>
      <c r="AK872" s="175" t="e">
        <f t="shared" si="247"/>
        <v>#N/A</v>
      </c>
      <c r="AL872" s="175" t="e">
        <f t="shared" si="251"/>
        <v>#N/A</v>
      </c>
      <c r="AM872" s="175" t="e">
        <f t="shared" si="249"/>
        <v>#N/A</v>
      </c>
    </row>
    <row r="873" spans="19:39" x14ac:dyDescent="0.25">
      <c r="S873" s="189" t="e">
        <f t="shared" si="234"/>
        <v>#N/A</v>
      </c>
      <c r="T873" s="185" t="e">
        <f t="shared" si="235"/>
        <v>#N/A</v>
      </c>
      <c r="U873" s="185" t="e">
        <f t="shared" si="236"/>
        <v>#N/A</v>
      </c>
      <c r="V873" s="189" t="e">
        <f t="shared" si="237"/>
        <v>#N/A</v>
      </c>
      <c r="W873" s="185" t="e">
        <f t="shared" si="238"/>
        <v>#N/A</v>
      </c>
      <c r="X873" s="16" t="e">
        <f t="shared" si="239"/>
        <v>#N/A</v>
      </c>
      <c r="Y873" s="189" t="e">
        <f t="shared" si="240"/>
        <v>#N/A</v>
      </c>
      <c r="AA873" s="59"/>
      <c r="AB873" s="189" t="e">
        <f t="shared" si="241"/>
        <v>#N/A</v>
      </c>
      <c r="AD873" s="185" t="e">
        <f t="shared" si="242"/>
        <v>#N/A</v>
      </c>
      <c r="AE873" s="16" t="e">
        <f t="shared" si="243"/>
        <v>#N/A</v>
      </c>
      <c r="AF873" s="16" t="e">
        <f t="shared" si="244"/>
        <v>#N/A</v>
      </c>
      <c r="AG873" s="16" t="e">
        <f t="shared" si="245"/>
        <v>#N/A</v>
      </c>
      <c r="AH873" s="175" t="e">
        <f t="shared" si="246"/>
        <v>#N/A</v>
      </c>
      <c r="AI873" s="175" t="e">
        <f t="shared" si="250"/>
        <v>#N/A</v>
      </c>
      <c r="AJ873" s="175" t="e">
        <f t="shared" si="248"/>
        <v>#N/A</v>
      </c>
      <c r="AK873" s="175" t="e">
        <f t="shared" si="247"/>
        <v>#N/A</v>
      </c>
      <c r="AL873" s="175" t="e">
        <f t="shared" si="251"/>
        <v>#N/A</v>
      </c>
      <c r="AM873" s="175" t="e">
        <f t="shared" si="249"/>
        <v>#N/A</v>
      </c>
    </row>
    <row r="874" spans="19:39" x14ac:dyDescent="0.25">
      <c r="S874" s="189" t="e">
        <f t="shared" si="234"/>
        <v>#N/A</v>
      </c>
      <c r="T874" s="185" t="e">
        <f t="shared" si="235"/>
        <v>#N/A</v>
      </c>
      <c r="U874" s="185" t="e">
        <f t="shared" si="236"/>
        <v>#N/A</v>
      </c>
      <c r="V874" s="189" t="e">
        <f t="shared" si="237"/>
        <v>#N/A</v>
      </c>
      <c r="W874" s="185" t="e">
        <f t="shared" si="238"/>
        <v>#N/A</v>
      </c>
      <c r="X874" s="16" t="e">
        <f t="shared" si="239"/>
        <v>#N/A</v>
      </c>
      <c r="Y874" s="189" t="e">
        <f t="shared" si="240"/>
        <v>#N/A</v>
      </c>
      <c r="AA874" s="59"/>
      <c r="AB874" s="189" t="e">
        <f t="shared" si="241"/>
        <v>#N/A</v>
      </c>
      <c r="AD874" s="185" t="e">
        <f t="shared" si="242"/>
        <v>#N/A</v>
      </c>
      <c r="AE874" s="16" t="e">
        <f t="shared" si="243"/>
        <v>#N/A</v>
      </c>
      <c r="AF874" s="16" t="e">
        <f t="shared" si="244"/>
        <v>#N/A</v>
      </c>
      <c r="AG874" s="16" t="e">
        <f t="shared" si="245"/>
        <v>#N/A</v>
      </c>
      <c r="AH874" s="175" t="e">
        <f t="shared" si="246"/>
        <v>#N/A</v>
      </c>
      <c r="AI874" s="175" t="e">
        <f t="shared" si="250"/>
        <v>#N/A</v>
      </c>
      <c r="AJ874" s="175" t="e">
        <f t="shared" si="248"/>
        <v>#N/A</v>
      </c>
      <c r="AK874" s="175" t="e">
        <f t="shared" si="247"/>
        <v>#N/A</v>
      </c>
      <c r="AL874" s="175" t="e">
        <f t="shared" si="251"/>
        <v>#N/A</v>
      </c>
      <c r="AM874" s="175" t="e">
        <f t="shared" si="249"/>
        <v>#N/A</v>
      </c>
    </row>
    <row r="875" spans="19:39" x14ac:dyDescent="0.25">
      <c r="S875" s="189" t="e">
        <f t="shared" si="234"/>
        <v>#N/A</v>
      </c>
      <c r="T875" s="185" t="e">
        <f t="shared" si="235"/>
        <v>#N/A</v>
      </c>
      <c r="U875" s="185" t="e">
        <f t="shared" si="236"/>
        <v>#N/A</v>
      </c>
      <c r="V875" s="189" t="e">
        <f t="shared" si="237"/>
        <v>#N/A</v>
      </c>
      <c r="W875" s="185" t="e">
        <f t="shared" si="238"/>
        <v>#N/A</v>
      </c>
      <c r="X875" s="16" t="e">
        <f t="shared" si="239"/>
        <v>#N/A</v>
      </c>
      <c r="Y875" s="189" t="e">
        <f t="shared" si="240"/>
        <v>#N/A</v>
      </c>
      <c r="AA875" s="59"/>
      <c r="AB875" s="189" t="e">
        <f t="shared" si="241"/>
        <v>#N/A</v>
      </c>
      <c r="AD875" s="185" t="e">
        <f t="shared" si="242"/>
        <v>#N/A</v>
      </c>
      <c r="AE875" s="16" t="e">
        <f t="shared" si="243"/>
        <v>#N/A</v>
      </c>
      <c r="AF875" s="16" t="e">
        <f t="shared" si="244"/>
        <v>#N/A</v>
      </c>
      <c r="AG875" s="16" t="e">
        <f t="shared" si="245"/>
        <v>#N/A</v>
      </c>
      <c r="AH875" s="175" t="e">
        <f t="shared" si="246"/>
        <v>#N/A</v>
      </c>
      <c r="AI875" s="175" t="e">
        <f t="shared" si="250"/>
        <v>#N/A</v>
      </c>
      <c r="AJ875" s="175" t="e">
        <f t="shared" si="248"/>
        <v>#N/A</v>
      </c>
      <c r="AK875" s="175" t="e">
        <f t="shared" si="247"/>
        <v>#N/A</v>
      </c>
      <c r="AL875" s="175" t="e">
        <f t="shared" si="251"/>
        <v>#N/A</v>
      </c>
      <c r="AM875" s="175" t="e">
        <f t="shared" si="249"/>
        <v>#N/A</v>
      </c>
    </row>
    <row r="876" spans="19:39" x14ac:dyDescent="0.25">
      <c r="S876" s="189" t="e">
        <f t="shared" si="234"/>
        <v>#N/A</v>
      </c>
      <c r="T876" s="185" t="e">
        <f t="shared" si="235"/>
        <v>#N/A</v>
      </c>
      <c r="U876" s="185" t="e">
        <f t="shared" si="236"/>
        <v>#N/A</v>
      </c>
      <c r="V876" s="189" t="e">
        <f t="shared" si="237"/>
        <v>#N/A</v>
      </c>
      <c r="W876" s="185" t="e">
        <f t="shared" si="238"/>
        <v>#N/A</v>
      </c>
      <c r="X876" s="16" t="e">
        <f t="shared" si="239"/>
        <v>#N/A</v>
      </c>
      <c r="Y876" s="189" t="e">
        <f t="shared" si="240"/>
        <v>#N/A</v>
      </c>
      <c r="AA876" s="59"/>
      <c r="AB876" s="189" t="e">
        <f t="shared" si="241"/>
        <v>#N/A</v>
      </c>
      <c r="AD876" s="185" t="e">
        <f t="shared" si="242"/>
        <v>#N/A</v>
      </c>
      <c r="AE876" s="16" t="e">
        <f t="shared" si="243"/>
        <v>#N/A</v>
      </c>
      <c r="AF876" s="16" t="e">
        <f t="shared" si="244"/>
        <v>#N/A</v>
      </c>
      <c r="AG876" s="16" t="e">
        <f t="shared" si="245"/>
        <v>#N/A</v>
      </c>
      <c r="AH876" s="175" t="e">
        <f t="shared" si="246"/>
        <v>#N/A</v>
      </c>
      <c r="AI876" s="175" t="e">
        <f t="shared" si="250"/>
        <v>#N/A</v>
      </c>
      <c r="AJ876" s="175" t="e">
        <f t="shared" si="248"/>
        <v>#N/A</v>
      </c>
      <c r="AK876" s="175" t="e">
        <f t="shared" si="247"/>
        <v>#N/A</v>
      </c>
      <c r="AL876" s="175" t="e">
        <f t="shared" si="251"/>
        <v>#N/A</v>
      </c>
      <c r="AM876" s="175" t="e">
        <f t="shared" si="249"/>
        <v>#N/A</v>
      </c>
    </row>
    <row r="877" spans="19:39" x14ac:dyDescent="0.25">
      <c r="S877" s="189" t="e">
        <f t="shared" si="234"/>
        <v>#N/A</v>
      </c>
      <c r="T877" s="185" t="e">
        <f t="shared" si="235"/>
        <v>#N/A</v>
      </c>
      <c r="U877" s="185" t="e">
        <f t="shared" si="236"/>
        <v>#N/A</v>
      </c>
      <c r="V877" s="189" t="e">
        <f t="shared" si="237"/>
        <v>#N/A</v>
      </c>
      <c r="W877" s="185" t="e">
        <f t="shared" si="238"/>
        <v>#N/A</v>
      </c>
      <c r="X877" s="16" t="e">
        <f t="shared" si="239"/>
        <v>#N/A</v>
      </c>
      <c r="Y877" s="189" t="e">
        <f t="shared" si="240"/>
        <v>#N/A</v>
      </c>
      <c r="AA877" s="59"/>
      <c r="AB877" s="189" t="e">
        <f t="shared" si="241"/>
        <v>#N/A</v>
      </c>
      <c r="AD877" s="185" t="e">
        <f t="shared" si="242"/>
        <v>#N/A</v>
      </c>
      <c r="AE877" s="16" t="e">
        <f t="shared" si="243"/>
        <v>#N/A</v>
      </c>
      <c r="AF877" s="16" t="e">
        <f t="shared" si="244"/>
        <v>#N/A</v>
      </c>
      <c r="AG877" s="16" t="e">
        <f t="shared" si="245"/>
        <v>#N/A</v>
      </c>
      <c r="AH877" s="175" t="e">
        <f t="shared" si="246"/>
        <v>#N/A</v>
      </c>
      <c r="AI877" s="175" t="e">
        <f t="shared" si="250"/>
        <v>#N/A</v>
      </c>
      <c r="AJ877" s="175" t="e">
        <f t="shared" si="248"/>
        <v>#N/A</v>
      </c>
      <c r="AK877" s="175" t="e">
        <f t="shared" si="247"/>
        <v>#N/A</v>
      </c>
      <c r="AL877" s="175" t="e">
        <f t="shared" si="251"/>
        <v>#N/A</v>
      </c>
      <c r="AM877" s="175" t="e">
        <f t="shared" si="249"/>
        <v>#N/A</v>
      </c>
    </row>
    <row r="878" spans="19:39" x14ac:dyDescent="0.25">
      <c r="S878" s="189" t="e">
        <f t="shared" si="234"/>
        <v>#N/A</v>
      </c>
      <c r="T878" s="185" t="e">
        <f t="shared" si="235"/>
        <v>#N/A</v>
      </c>
      <c r="U878" s="185" t="e">
        <f t="shared" si="236"/>
        <v>#N/A</v>
      </c>
      <c r="V878" s="189" t="e">
        <f t="shared" si="237"/>
        <v>#N/A</v>
      </c>
      <c r="W878" s="185" t="e">
        <f t="shared" si="238"/>
        <v>#N/A</v>
      </c>
      <c r="X878" s="16" t="e">
        <f t="shared" si="239"/>
        <v>#N/A</v>
      </c>
      <c r="Y878" s="189" t="e">
        <f t="shared" si="240"/>
        <v>#N/A</v>
      </c>
      <c r="AA878" s="59"/>
      <c r="AB878" s="189" t="e">
        <f t="shared" si="241"/>
        <v>#N/A</v>
      </c>
      <c r="AD878" s="185" t="e">
        <f t="shared" si="242"/>
        <v>#N/A</v>
      </c>
      <c r="AE878" s="16" t="e">
        <f t="shared" si="243"/>
        <v>#N/A</v>
      </c>
      <c r="AF878" s="16" t="e">
        <f t="shared" si="244"/>
        <v>#N/A</v>
      </c>
      <c r="AG878" s="16" t="e">
        <f t="shared" si="245"/>
        <v>#N/A</v>
      </c>
      <c r="AH878" s="175" t="e">
        <f t="shared" si="246"/>
        <v>#N/A</v>
      </c>
      <c r="AI878" s="175" t="e">
        <f t="shared" si="250"/>
        <v>#N/A</v>
      </c>
      <c r="AJ878" s="175" t="e">
        <f t="shared" si="248"/>
        <v>#N/A</v>
      </c>
      <c r="AK878" s="175" t="e">
        <f t="shared" si="247"/>
        <v>#N/A</v>
      </c>
      <c r="AL878" s="175" t="e">
        <f t="shared" si="251"/>
        <v>#N/A</v>
      </c>
      <c r="AM878" s="175" t="e">
        <f t="shared" si="249"/>
        <v>#N/A</v>
      </c>
    </row>
    <row r="879" spans="19:39" x14ac:dyDescent="0.25">
      <c r="S879" s="189" t="e">
        <f t="shared" si="234"/>
        <v>#N/A</v>
      </c>
      <c r="T879" s="185" t="e">
        <f t="shared" si="235"/>
        <v>#N/A</v>
      </c>
      <c r="U879" s="185" t="e">
        <f t="shared" si="236"/>
        <v>#N/A</v>
      </c>
      <c r="V879" s="189" t="e">
        <f t="shared" si="237"/>
        <v>#N/A</v>
      </c>
      <c r="W879" s="185" t="e">
        <f t="shared" si="238"/>
        <v>#N/A</v>
      </c>
      <c r="X879" s="16" t="e">
        <f t="shared" si="239"/>
        <v>#N/A</v>
      </c>
      <c r="Y879" s="189" t="e">
        <f t="shared" si="240"/>
        <v>#N/A</v>
      </c>
      <c r="AA879" s="59"/>
      <c r="AB879" s="189" t="e">
        <f t="shared" si="241"/>
        <v>#N/A</v>
      </c>
      <c r="AD879" s="185" t="e">
        <f t="shared" si="242"/>
        <v>#N/A</v>
      </c>
      <c r="AE879" s="16" t="e">
        <f t="shared" si="243"/>
        <v>#N/A</v>
      </c>
      <c r="AF879" s="16" t="e">
        <f t="shared" si="244"/>
        <v>#N/A</v>
      </c>
      <c r="AG879" s="16" t="e">
        <f t="shared" si="245"/>
        <v>#N/A</v>
      </c>
      <c r="AH879" s="175" t="e">
        <f t="shared" si="246"/>
        <v>#N/A</v>
      </c>
      <c r="AI879" s="175" t="e">
        <f t="shared" si="250"/>
        <v>#N/A</v>
      </c>
      <c r="AJ879" s="175" t="e">
        <f t="shared" si="248"/>
        <v>#N/A</v>
      </c>
      <c r="AK879" s="175" t="e">
        <f t="shared" si="247"/>
        <v>#N/A</v>
      </c>
      <c r="AL879" s="175" t="e">
        <f t="shared" si="251"/>
        <v>#N/A</v>
      </c>
      <c r="AM879" s="175" t="e">
        <f t="shared" si="249"/>
        <v>#N/A</v>
      </c>
    </row>
    <row r="880" spans="19:39" x14ac:dyDescent="0.25">
      <c r="S880" s="189" t="e">
        <f t="shared" si="234"/>
        <v>#N/A</v>
      </c>
      <c r="T880" s="185" t="e">
        <f t="shared" si="235"/>
        <v>#N/A</v>
      </c>
      <c r="U880" s="185" t="e">
        <f t="shared" si="236"/>
        <v>#N/A</v>
      </c>
      <c r="V880" s="189" t="e">
        <f t="shared" si="237"/>
        <v>#N/A</v>
      </c>
      <c r="W880" s="185" t="e">
        <f t="shared" si="238"/>
        <v>#N/A</v>
      </c>
      <c r="X880" s="16" t="e">
        <f t="shared" si="239"/>
        <v>#N/A</v>
      </c>
      <c r="Y880" s="189" t="e">
        <f t="shared" si="240"/>
        <v>#N/A</v>
      </c>
      <c r="AA880" s="59"/>
      <c r="AB880" s="189" t="e">
        <f t="shared" si="241"/>
        <v>#N/A</v>
      </c>
      <c r="AD880" s="185" t="e">
        <f t="shared" si="242"/>
        <v>#N/A</v>
      </c>
      <c r="AE880" s="16" t="e">
        <f t="shared" si="243"/>
        <v>#N/A</v>
      </c>
      <c r="AF880" s="16" t="e">
        <f t="shared" si="244"/>
        <v>#N/A</v>
      </c>
      <c r="AG880" s="16" t="e">
        <f t="shared" si="245"/>
        <v>#N/A</v>
      </c>
      <c r="AH880" s="175" t="e">
        <f t="shared" si="246"/>
        <v>#N/A</v>
      </c>
      <c r="AI880" s="175" t="e">
        <f t="shared" si="250"/>
        <v>#N/A</v>
      </c>
      <c r="AJ880" s="175" t="e">
        <f t="shared" si="248"/>
        <v>#N/A</v>
      </c>
      <c r="AK880" s="175" t="e">
        <f t="shared" si="247"/>
        <v>#N/A</v>
      </c>
      <c r="AL880" s="175" t="e">
        <f t="shared" si="251"/>
        <v>#N/A</v>
      </c>
      <c r="AM880" s="175" t="e">
        <f t="shared" si="249"/>
        <v>#N/A</v>
      </c>
    </row>
    <row r="881" spans="19:39" x14ac:dyDescent="0.25">
      <c r="S881" s="189" t="e">
        <f t="shared" si="234"/>
        <v>#N/A</v>
      </c>
      <c r="T881" s="185" t="e">
        <f t="shared" si="235"/>
        <v>#N/A</v>
      </c>
      <c r="U881" s="185" t="e">
        <f t="shared" si="236"/>
        <v>#N/A</v>
      </c>
      <c r="V881" s="189" t="e">
        <f t="shared" si="237"/>
        <v>#N/A</v>
      </c>
      <c r="W881" s="185" t="e">
        <f t="shared" si="238"/>
        <v>#N/A</v>
      </c>
      <c r="X881" s="16" t="e">
        <f t="shared" si="239"/>
        <v>#N/A</v>
      </c>
      <c r="Y881" s="189" t="e">
        <f t="shared" si="240"/>
        <v>#N/A</v>
      </c>
      <c r="AA881" s="59"/>
      <c r="AB881" s="189" t="e">
        <f t="shared" si="241"/>
        <v>#N/A</v>
      </c>
      <c r="AD881" s="185" t="e">
        <f t="shared" si="242"/>
        <v>#N/A</v>
      </c>
      <c r="AE881" s="16" t="e">
        <f t="shared" si="243"/>
        <v>#N/A</v>
      </c>
      <c r="AF881" s="16" t="e">
        <f t="shared" si="244"/>
        <v>#N/A</v>
      </c>
      <c r="AG881" s="16" t="e">
        <f t="shared" si="245"/>
        <v>#N/A</v>
      </c>
      <c r="AH881" s="175" t="e">
        <f t="shared" si="246"/>
        <v>#N/A</v>
      </c>
      <c r="AI881" s="175" t="e">
        <f t="shared" si="250"/>
        <v>#N/A</v>
      </c>
      <c r="AJ881" s="175" t="e">
        <f t="shared" si="248"/>
        <v>#N/A</v>
      </c>
      <c r="AK881" s="175" t="e">
        <f t="shared" si="247"/>
        <v>#N/A</v>
      </c>
      <c r="AL881" s="175" t="e">
        <f t="shared" si="251"/>
        <v>#N/A</v>
      </c>
      <c r="AM881" s="175" t="e">
        <f t="shared" si="249"/>
        <v>#N/A</v>
      </c>
    </row>
    <row r="882" spans="19:39" x14ac:dyDescent="0.25">
      <c r="S882" s="189" t="e">
        <f t="shared" si="234"/>
        <v>#N/A</v>
      </c>
      <c r="T882" s="185" t="e">
        <f t="shared" si="235"/>
        <v>#N/A</v>
      </c>
      <c r="U882" s="185" t="e">
        <f t="shared" si="236"/>
        <v>#N/A</v>
      </c>
      <c r="V882" s="189" t="e">
        <f t="shared" si="237"/>
        <v>#N/A</v>
      </c>
      <c r="W882" s="185" t="e">
        <f t="shared" si="238"/>
        <v>#N/A</v>
      </c>
      <c r="X882" s="16" t="e">
        <f t="shared" si="239"/>
        <v>#N/A</v>
      </c>
      <c r="Y882" s="189" t="e">
        <f t="shared" si="240"/>
        <v>#N/A</v>
      </c>
      <c r="AA882" s="59"/>
      <c r="AB882" s="189" t="e">
        <f t="shared" si="241"/>
        <v>#N/A</v>
      </c>
      <c r="AD882" s="185" t="e">
        <f t="shared" si="242"/>
        <v>#N/A</v>
      </c>
      <c r="AE882" s="16" t="e">
        <f t="shared" si="243"/>
        <v>#N/A</v>
      </c>
      <c r="AF882" s="16" t="e">
        <f t="shared" si="244"/>
        <v>#N/A</v>
      </c>
      <c r="AG882" s="16" t="e">
        <f t="shared" si="245"/>
        <v>#N/A</v>
      </c>
      <c r="AH882" s="175" t="e">
        <f t="shared" si="246"/>
        <v>#N/A</v>
      </c>
      <c r="AI882" s="175" t="e">
        <f t="shared" si="250"/>
        <v>#N/A</v>
      </c>
      <c r="AJ882" s="175" t="e">
        <f t="shared" si="248"/>
        <v>#N/A</v>
      </c>
      <c r="AK882" s="175" t="e">
        <f t="shared" si="247"/>
        <v>#N/A</v>
      </c>
      <c r="AL882" s="175" t="e">
        <f t="shared" si="251"/>
        <v>#N/A</v>
      </c>
      <c r="AM882" s="175" t="e">
        <f t="shared" si="249"/>
        <v>#N/A</v>
      </c>
    </row>
    <row r="883" spans="19:39" x14ac:dyDescent="0.25">
      <c r="S883" s="189" t="e">
        <f t="shared" si="234"/>
        <v>#N/A</v>
      </c>
      <c r="T883" s="185" t="e">
        <f t="shared" si="235"/>
        <v>#N/A</v>
      </c>
      <c r="U883" s="185" t="e">
        <f t="shared" si="236"/>
        <v>#N/A</v>
      </c>
      <c r="V883" s="189" t="e">
        <f t="shared" si="237"/>
        <v>#N/A</v>
      </c>
      <c r="W883" s="185" t="e">
        <f t="shared" si="238"/>
        <v>#N/A</v>
      </c>
      <c r="X883" s="16" t="e">
        <f t="shared" si="239"/>
        <v>#N/A</v>
      </c>
      <c r="Y883" s="189" t="e">
        <f t="shared" si="240"/>
        <v>#N/A</v>
      </c>
      <c r="AA883" s="59"/>
      <c r="AB883" s="189" t="e">
        <f t="shared" si="241"/>
        <v>#N/A</v>
      </c>
      <c r="AD883" s="185" t="e">
        <f t="shared" si="242"/>
        <v>#N/A</v>
      </c>
      <c r="AE883" s="16" t="e">
        <f t="shared" si="243"/>
        <v>#N/A</v>
      </c>
      <c r="AF883" s="16" t="e">
        <f t="shared" si="244"/>
        <v>#N/A</v>
      </c>
      <c r="AG883" s="16" t="e">
        <f t="shared" si="245"/>
        <v>#N/A</v>
      </c>
      <c r="AH883" s="175" t="e">
        <f t="shared" si="246"/>
        <v>#N/A</v>
      </c>
      <c r="AI883" s="175" t="e">
        <f t="shared" si="250"/>
        <v>#N/A</v>
      </c>
      <c r="AJ883" s="175" t="e">
        <f t="shared" si="248"/>
        <v>#N/A</v>
      </c>
      <c r="AK883" s="175" t="e">
        <f t="shared" si="247"/>
        <v>#N/A</v>
      </c>
      <c r="AL883" s="175" t="e">
        <f t="shared" si="251"/>
        <v>#N/A</v>
      </c>
      <c r="AM883" s="175" t="e">
        <f t="shared" si="249"/>
        <v>#N/A</v>
      </c>
    </row>
    <row r="884" spans="19:39" x14ac:dyDescent="0.25">
      <c r="S884" s="189" t="e">
        <f t="shared" si="234"/>
        <v>#N/A</v>
      </c>
      <c r="T884" s="185" t="e">
        <f t="shared" si="235"/>
        <v>#N/A</v>
      </c>
      <c r="U884" s="185" t="e">
        <f t="shared" si="236"/>
        <v>#N/A</v>
      </c>
      <c r="V884" s="189" t="e">
        <f t="shared" si="237"/>
        <v>#N/A</v>
      </c>
      <c r="W884" s="185" t="e">
        <f t="shared" si="238"/>
        <v>#N/A</v>
      </c>
      <c r="X884" s="16" t="e">
        <f t="shared" si="239"/>
        <v>#N/A</v>
      </c>
      <c r="Y884" s="189" t="e">
        <f t="shared" si="240"/>
        <v>#N/A</v>
      </c>
      <c r="AA884" s="59"/>
      <c r="AB884" s="189" t="e">
        <f t="shared" si="241"/>
        <v>#N/A</v>
      </c>
      <c r="AD884" s="185" t="e">
        <f t="shared" si="242"/>
        <v>#N/A</v>
      </c>
      <c r="AE884" s="16" t="e">
        <f t="shared" si="243"/>
        <v>#N/A</v>
      </c>
      <c r="AF884" s="16" t="e">
        <f t="shared" si="244"/>
        <v>#N/A</v>
      </c>
      <c r="AG884" s="16" t="e">
        <f t="shared" si="245"/>
        <v>#N/A</v>
      </c>
      <c r="AH884" s="175" t="e">
        <f t="shared" si="246"/>
        <v>#N/A</v>
      </c>
      <c r="AI884" s="175" t="e">
        <f t="shared" si="250"/>
        <v>#N/A</v>
      </c>
      <c r="AJ884" s="175" t="e">
        <f t="shared" si="248"/>
        <v>#N/A</v>
      </c>
      <c r="AK884" s="175" t="e">
        <f t="shared" si="247"/>
        <v>#N/A</v>
      </c>
      <c r="AL884" s="175" t="e">
        <f t="shared" si="251"/>
        <v>#N/A</v>
      </c>
      <c r="AM884" s="175" t="e">
        <f t="shared" si="249"/>
        <v>#N/A</v>
      </c>
    </row>
    <row r="885" spans="19:39" x14ac:dyDescent="0.25">
      <c r="S885" s="189" t="e">
        <f t="shared" si="234"/>
        <v>#N/A</v>
      </c>
      <c r="T885" s="185" t="e">
        <f t="shared" si="235"/>
        <v>#N/A</v>
      </c>
      <c r="U885" s="185" t="e">
        <f t="shared" si="236"/>
        <v>#N/A</v>
      </c>
      <c r="V885" s="189" t="e">
        <f t="shared" si="237"/>
        <v>#N/A</v>
      </c>
      <c r="W885" s="185" t="e">
        <f t="shared" si="238"/>
        <v>#N/A</v>
      </c>
      <c r="X885" s="16" t="e">
        <f t="shared" si="239"/>
        <v>#N/A</v>
      </c>
      <c r="Y885" s="189" t="e">
        <f t="shared" si="240"/>
        <v>#N/A</v>
      </c>
      <c r="AA885" s="59"/>
      <c r="AB885" s="189" t="e">
        <f t="shared" si="241"/>
        <v>#N/A</v>
      </c>
      <c r="AD885" s="185" t="e">
        <f t="shared" si="242"/>
        <v>#N/A</v>
      </c>
      <c r="AE885" s="16" t="e">
        <f t="shared" si="243"/>
        <v>#N/A</v>
      </c>
      <c r="AF885" s="16" t="e">
        <f t="shared" si="244"/>
        <v>#N/A</v>
      </c>
      <c r="AG885" s="16" t="e">
        <f t="shared" si="245"/>
        <v>#N/A</v>
      </c>
      <c r="AH885" s="175" t="e">
        <f t="shared" si="246"/>
        <v>#N/A</v>
      </c>
      <c r="AI885" s="175" t="e">
        <f t="shared" si="250"/>
        <v>#N/A</v>
      </c>
      <c r="AJ885" s="175" t="e">
        <f t="shared" si="248"/>
        <v>#N/A</v>
      </c>
      <c r="AK885" s="175" t="e">
        <f t="shared" si="247"/>
        <v>#N/A</v>
      </c>
      <c r="AL885" s="175" t="e">
        <f t="shared" si="251"/>
        <v>#N/A</v>
      </c>
      <c r="AM885" s="175" t="e">
        <f t="shared" si="249"/>
        <v>#N/A</v>
      </c>
    </row>
    <row r="886" spans="19:39" x14ac:dyDescent="0.25">
      <c r="S886" s="189" t="e">
        <f t="shared" si="234"/>
        <v>#N/A</v>
      </c>
      <c r="T886" s="185" t="e">
        <f t="shared" si="235"/>
        <v>#N/A</v>
      </c>
      <c r="U886" s="185" t="e">
        <f t="shared" si="236"/>
        <v>#N/A</v>
      </c>
      <c r="V886" s="189" t="e">
        <f t="shared" si="237"/>
        <v>#N/A</v>
      </c>
      <c r="W886" s="185" t="e">
        <f t="shared" si="238"/>
        <v>#N/A</v>
      </c>
      <c r="X886" s="16" t="e">
        <f t="shared" si="239"/>
        <v>#N/A</v>
      </c>
      <c r="Y886" s="189" t="e">
        <f t="shared" si="240"/>
        <v>#N/A</v>
      </c>
      <c r="AA886" s="59"/>
      <c r="AB886" s="189" t="e">
        <f t="shared" si="241"/>
        <v>#N/A</v>
      </c>
      <c r="AD886" s="185" t="e">
        <f t="shared" si="242"/>
        <v>#N/A</v>
      </c>
      <c r="AE886" s="16" t="e">
        <f t="shared" si="243"/>
        <v>#N/A</v>
      </c>
      <c r="AF886" s="16" t="e">
        <f t="shared" si="244"/>
        <v>#N/A</v>
      </c>
      <c r="AG886" s="16" t="e">
        <f t="shared" si="245"/>
        <v>#N/A</v>
      </c>
      <c r="AH886" s="175" t="e">
        <f t="shared" si="246"/>
        <v>#N/A</v>
      </c>
      <c r="AI886" s="175" t="e">
        <f t="shared" si="250"/>
        <v>#N/A</v>
      </c>
      <c r="AJ886" s="175" t="e">
        <f t="shared" si="248"/>
        <v>#N/A</v>
      </c>
      <c r="AK886" s="175" t="e">
        <f t="shared" si="247"/>
        <v>#N/A</v>
      </c>
      <c r="AL886" s="175" t="e">
        <f t="shared" si="251"/>
        <v>#N/A</v>
      </c>
      <c r="AM886" s="175" t="e">
        <f t="shared" si="249"/>
        <v>#N/A</v>
      </c>
    </row>
    <row r="887" spans="19:39" x14ac:dyDescent="0.25">
      <c r="S887" s="189" t="e">
        <f t="shared" si="234"/>
        <v>#N/A</v>
      </c>
      <c r="T887" s="185" t="e">
        <f t="shared" si="235"/>
        <v>#N/A</v>
      </c>
      <c r="U887" s="185" t="e">
        <f t="shared" si="236"/>
        <v>#N/A</v>
      </c>
      <c r="V887" s="189" t="e">
        <f t="shared" si="237"/>
        <v>#N/A</v>
      </c>
      <c r="W887" s="185" t="e">
        <f t="shared" si="238"/>
        <v>#N/A</v>
      </c>
      <c r="X887" s="16" t="e">
        <f t="shared" si="239"/>
        <v>#N/A</v>
      </c>
      <c r="Y887" s="189" t="e">
        <f t="shared" si="240"/>
        <v>#N/A</v>
      </c>
      <c r="AA887" s="59"/>
      <c r="AB887" s="189" t="e">
        <f t="shared" si="241"/>
        <v>#N/A</v>
      </c>
      <c r="AD887" s="185" t="e">
        <f t="shared" si="242"/>
        <v>#N/A</v>
      </c>
      <c r="AE887" s="16" t="e">
        <f t="shared" si="243"/>
        <v>#N/A</v>
      </c>
      <c r="AF887" s="16" t="e">
        <f t="shared" si="244"/>
        <v>#N/A</v>
      </c>
      <c r="AG887" s="16" t="e">
        <f t="shared" si="245"/>
        <v>#N/A</v>
      </c>
      <c r="AH887" s="175" t="e">
        <f t="shared" si="246"/>
        <v>#N/A</v>
      </c>
      <c r="AI887" s="175" t="e">
        <f t="shared" si="250"/>
        <v>#N/A</v>
      </c>
      <c r="AJ887" s="175" t="e">
        <f t="shared" si="248"/>
        <v>#N/A</v>
      </c>
      <c r="AK887" s="175" t="e">
        <f t="shared" si="247"/>
        <v>#N/A</v>
      </c>
      <c r="AL887" s="175" t="e">
        <f t="shared" si="251"/>
        <v>#N/A</v>
      </c>
      <c r="AM887" s="175" t="e">
        <f t="shared" si="249"/>
        <v>#N/A</v>
      </c>
    </row>
    <row r="888" spans="19:39" x14ac:dyDescent="0.25">
      <c r="S888" s="189" t="e">
        <f t="shared" si="234"/>
        <v>#N/A</v>
      </c>
      <c r="T888" s="185" t="e">
        <f t="shared" si="235"/>
        <v>#N/A</v>
      </c>
      <c r="U888" s="185" t="e">
        <f t="shared" si="236"/>
        <v>#N/A</v>
      </c>
      <c r="V888" s="189" t="e">
        <f t="shared" si="237"/>
        <v>#N/A</v>
      </c>
      <c r="W888" s="185" t="e">
        <f t="shared" si="238"/>
        <v>#N/A</v>
      </c>
      <c r="X888" s="16" t="e">
        <f t="shared" si="239"/>
        <v>#N/A</v>
      </c>
      <c r="Y888" s="189" t="e">
        <f t="shared" si="240"/>
        <v>#N/A</v>
      </c>
      <c r="AA888" s="59"/>
      <c r="AB888" s="189" t="e">
        <f t="shared" si="241"/>
        <v>#N/A</v>
      </c>
      <c r="AD888" s="185" t="e">
        <f t="shared" si="242"/>
        <v>#N/A</v>
      </c>
      <c r="AE888" s="16" t="e">
        <f t="shared" si="243"/>
        <v>#N/A</v>
      </c>
      <c r="AF888" s="16" t="e">
        <f t="shared" si="244"/>
        <v>#N/A</v>
      </c>
      <c r="AG888" s="16" t="e">
        <f t="shared" si="245"/>
        <v>#N/A</v>
      </c>
      <c r="AH888" s="175" t="e">
        <f t="shared" si="246"/>
        <v>#N/A</v>
      </c>
      <c r="AI888" s="175" t="e">
        <f t="shared" si="250"/>
        <v>#N/A</v>
      </c>
      <c r="AJ888" s="175" t="e">
        <f t="shared" si="248"/>
        <v>#N/A</v>
      </c>
      <c r="AK888" s="175" t="e">
        <f t="shared" si="247"/>
        <v>#N/A</v>
      </c>
      <c r="AL888" s="175" t="e">
        <f t="shared" si="251"/>
        <v>#N/A</v>
      </c>
      <c r="AM888" s="175" t="e">
        <f t="shared" si="249"/>
        <v>#N/A</v>
      </c>
    </row>
    <row r="889" spans="19:39" x14ac:dyDescent="0.25">
      <c r="S889" s="189" t="e">
        <f t="shared" si="234"/>
        <v>#N/A</v>
      </c>
      <c r="T889" s="185" t="e">
        <f t="shared" si="235"/>
        <v>#N/A</v>
      </c>
      <c r="U889" s="185" t="e">
        <f t="shared" si="236"/>
        <v>#N/A</v>
      </c>
      <c r="V889" s="189" t="e">
        <f t="shared" si="237"/>
        <v>#N/A</v>
      </c>
      <c r="W889" s="185" t="e">
        <f t="shared" si="238"/>
        <v>#N/A</v>
      </c>
      <c r="X889" s="16" t="e">
        <f t="shared" si="239"/>
        <v>#N/A</v>
      </c>
      <c r="Y889" s="189" t="e">
        <f t="shared" si="240"/>
        <v>#N/A</v>
      </c>
      <c r="AA889" s="59"/>
      <c r="AB889" s="189" t="e">
        <f t="shared" si="241"/>
        <v>#N/A</v>
      </c>
      <c r="AD889" s="185" t="e">
        <f t="shared" si="242"/>
        <v>#N/A</v>
      </c>
      <c r="AE889" s="16" t="e">
        <f t="shared" si="243"/>
        <v>#N/A</v>
      </c>
      <c r="AF889" s="16" t="e">
        <f t="shared" si="244"/>
        <v>#N/A</v>
      </c>
      <c r="AG889" s="16" t="e">
        <f t="shared" si="245"/>
        <v>#N/A</v>
      </c>
      <c r="AH889" s="175" t="e">
        <f t="shared" si="246"/>
        <v>#N/A</v>
      </c>
      <c r="AI889" s="175" t="e">
        <f t="shared" si="250"/>
        <v>#N/A</v>
      </c>
      <c r="AJ889" s="175" t="e">
        <f t="shared" si="248"/>
        <v>#N/A</v>
      </c>
      <c r="AK889" s="175" t="e">
        <f t="shared" si="247"/>
        <v>#N/A</v>
      </c>
      <c r="AL889" s="175" t="e">
        <f t="shared" si="251"/>
        <v>#N/A</v>
      </c>
      <c r="AM889" s="175" t="e">
        <f t="shared" si="249"/>
        <v>#N/A</v>
      </c>
    </row>
    <row r="890" spans="19:39" x14ac:dyDescent="0.25">
      <c r="S890" s="189" t="e">
        <f t="shared" si="234"/>
        <v>#N/A</v>
      </c>
      <c r="T890" s="185" t="e">
        <f t="shared" si="235"/>
        <v>#N/A</v>
      </c>
      <c r="U890" s="185" t="e">
        <f t="shared" si="236"/>
        <v>#N/A</v>
      </c>
      <c r="V890" s="189" t="e">
        <f t="shared" si="237"/>
        <v>#N/A</v>
      </c>
      <c r="W890" s="185" t="e">
        <f t="shared" si="238"/>
        <v>#N/A</v>
      </c>
      <c r="X890" s="16" t="e">
        <f t="shared" si="239"/>
        <v>#N/A</v>
      </c>
      <c r="Y890" s="189" t="e">
        <f t="shared" si="240"/>
        <v>#N/A</v>
      </c>
      <c r="AA890" s="59"/>
      <c r="AB890" s="189" t="e">
        <f t="shared" si="241"/>
        <v>#N/A</v>
      </c>
      <c r="AD890" s="185" t="e">
        <f t="shared" si="242"/>
        <v>#N/A</v>
      </c>
      <c r="AE890" s="16" t="e">
        <f t="shared" si="243"/>
        <v>#N/A</v>
      </c>
      <c r="AF890" s="16" t="e">
        <f t="shared" si="244"/>
        <v>#N/A</v>
      </c>
      <c r="AG890" s="16" t="e">
        <f t="shared" si="245"/>
        <v>#N/A</v>
      </c>
      <c r="AH890" s="175" t="e">
        <f t="shared" si="246"/>
        <v>#N/A</v>
      </c>
      <c r="AI890" s="175" t="e">
        <f t="shared" si="250"/>
        <v>#N/A</v>
      </c>
      <c r="AJ890" s="175" t="e">
        <f t="shared" si="248"/>
        <v>#N/A</v>
      </c>
      <c r="AK890" s="175" t="e">
        <f t="shared" si="247"/>
        <v>#N/A</v>
      </c>
      <c r="AL890" s="175" t="e">
        <f t="shared" si="251"/>
        <v>#N/A</v>
      </c>
      <c r="AM890" s="175" t="e">
        <f t="shared" si="249"/>
        <v>#N/A</v>
      </c>
    </row>
    <row r="891" spans="19:39" x14ac:dyDescent="0.25">
      <c r="S891" s="189" t="e">
        <f t="shared" si="234"/>
        <v>#N/A</v>
      </c>
      <c r="T891" s="185" t="e">
        <f t="shared" si="235"/>
        <v>#N/A</v>
      </c>
      <c r="U891" s="185" t="e">
        <f t="shared" si="236"/>
        <v>#N/A</v>
      </c>
      <c r="V891" s="189" t="e">
        <f t="shared" si="237"/>
        <v>#N/A</v>
      </c>
      <c r="W891" s="185" t="e">
        <f t="shared" si="238"/>
        <v>#N/A</v>
      </c>
      <c r="X891" s="16" t="e">
        <f t="shared" si="239"/>
        <v>#N/A</v>
      </c>
      <c r="Y891" s="189" t="e">
        <f t="shared" si="240"/>
        <v>#N/A</v>
      </c>
      <c r="AA891" s="59"/>
      <c r="AB891" s="189" t="e">
        <f t="shared" si="241"/>
        <v>#N/A</v>
      </c>
      <c r="AD891" s="185" t="e">
        <f t="shared" si="242"/>
        <v>#N/A</v>
      </c>
      <c r="AE891" s="16" t="e">
        <f t="shared" si="243"/>
        <v>#N/A</v>
      </c>
      <c r="AF891" s="16" t="e">
        <f t="shared" si="244"/>
        <v>#N/A</v>
      </c>
      <c r="AG891" s="16" t="e">
        <f t="shared" si="245"/>
        <v>#N/A</v>
      </c>
      <c r="AH891" s="175" t="e">
        <f t="shared" si="246"/>
        <v>#N/A</v>
      </c>
      <c r="AI891" s="175" t="e">
        <f t="shared" si="250"/>
        <v>#N/A</v>
      </c>
      <c r="AJ891" s="175" t="e">
        <f t="shared" si="248"/>
        <v>#N/A</v>
      </c>
      <c r="AK891" s="175" t="e">
        <f t="shared" si="247"/>
        <v>#N/A</v>
      </c>
      <c r="AL891" s="175" t="e">
        <f t="shared" si="251"/>
        <v>#N/A</v>
      </c>
      <c r="AM891" s="175" t="e">
        <f t="shared" si="249"/>
        <v>#N/A</v>
      </c>
    </row>
    <row r="892" spans="19:39" x14ac:dyDescent="0.25">
      <c r="S892" s="189" t="e">
        <f t="shared" si="234"/>
        <v>#N/A</v>
      </c>
      <c r="T892" s="185" t="e">
        <f t="shared" si="235"/>
        <v>#N/A</v>
      </c>
      <c r="U892" s="185" t="e">
        <f t="shared" si="236"/>
        <v>#N/A</v>
      </c>
      <c r="V892" s="189" t="e">
        <f t="shared" si="237"/>
        <v>#N/A</v>
      </c>
      <c r="W892" s="185" t="e">
        <f t="shared" si="238"/>
        <v>#N/A</v>
      </c>
      <c r="X892" s="16" t="e">
        <f t="shared" si="239"/>
        <v>#N/A</v>
      </c>
      <c r="Y892" s="189" t="e">
        <f t="shared" si="240"/>
        <v>#N/A</v>
      </c>
      <c r="AA892" s="59"/>
      <c r="AB892" s="189" t="e">
        <f t="shared" si="241"/>
        <v>#N/A</v>
      </c>
      <c r="AD892" s="185" t="e">
        <f t="shared" si="242"/>
        <v>#N/A</v>
      </c>
      <c r="AE892" s="16" t="e">
        <f t="shared" si="243"/>
        <v>#N/A</v>
      </c>
      <c r="AF892" s="16" t="e">
        <f t="shared" si="244"/>
        <v>#N/A</v>
      </c>
      <c r="AG892" s="16" t="e">
        <f t="shared" si="245"/>
        <v>#N/A</v>
      </c>
      <c r="AH892" s="175" t="e">
        <f t="shared" si="246"/>
        <v>#N/A</v>
      </c>
      <c r="AI892" s="175" t="e">
        <f t="shared" si="250"/>
        <v>#N/A</v>
      </c>
      <c r="AJ892" s="175" t="e">
        <f t="shared" si="248"/>
        <v>#N/A</v>
      </c>
      <c r="AK892" s="175" t="e">
        <f t="shared" si="247"/>
        <v>#N/A</v>
      </c>
      <c r="AL892" s="175" t="e">
        <f t="shared" si="251"/>
        <v>#N/A</v>
      </c>
      <c r="AM892" s="175" t="e">
        <f t="shared" si="249"/>
        <v>#N/A</v>
      </c>
    </row>
    <row r="893" spans="19:39" x14ac:dyDescent="0.25">
      <c r="S893" s="189" t="e">
        <f t="shared" si="234"/>
        <v>#N/A</v>
      </c>
      <c r="T893" s="185" t="e">
        <f t="shared" si="235"/>
        <v>#N/A</v>
      </c>
      <c r="U893" s="185" t="e">
        <f t="shared" si="236"/>
        <v>#N/A</v>
      </c>
      <c r="V893" s="189" t="e">
        <f t="shared" si="237"/>
        <v>#N/A</v>
      </c>
      <c r="W893" s="185" t="e">
        <f t="shared" si="238"/>
        <v>#N/A</v>
      </c>
      <c r="X893" s="16" t="e">
        <f t="shared" si="239"/>
        <v>#N/A</v>
      </c>
      <c r="Y893" s="189" t="e">
        <f t="shared" si="240"/>
        <v>#N/A</v>
      </c>
      <c r="AA893" s="59"/>
      <c r="AB893" s="189" t="e">
        <f t="shared" si="241"/>
        <v>#N/A</v>
      </c>
      <c r="AD893" s="185" t="e">
        <f t="shared" si="242"/>
        <v>#N/A</v>
      </c>
      <c r="AE893" s="16" t="e">
        <f t="shared" si="243"/>
        <v>#N/A</v>
      </c>
      <c r="AF893" s="16" t="e">
        <f t="shared" si="244"/>
        <v>#N/A</v>
      </c>
      <c r="AG893" s="16" t="e">
        <f t="shared" si="245"/>
        <v>#N/A</v>
      </c>
      <c r="AH893" s="175" t="e">
        <f t="shared" si="246"/>
        <v>#N/A</v>
      </c>
      <c r="AI893" s="175" t="e">
        <f t="shared" si="250"/>
        <v>#N/A</v>
      </c>
      <c r="AJ893" s="175" t="e">
        <f t="shared" si="248"/>
        <v>#N/A</v>
      </c>
      <c r="AK893" s="175" t="e">
        <f t="shared" si="247"/>
        <v>#N/A</v>
      </c>
      <c r="AL893" s="175" t="e">
        <f t="shared" si="251"/>
        <v>#N/A</v>
      </c>
      <c r="AM893" s="175" t="e">
        <f t="shared" si="249"/>
        <v>#N/A</v>
      </c>
    </row>
    <row r="894" spans="19:39" x14ac:dyDescent="0.25">
      <c r="S894" s="189" t="e">
        <f t="shared" si="234"/>
        <v>#N/A</v>
      </c>
      <c r="T894" s="185" t="e">
        <f t="shared" si="235"/>
        <v>#N/A</v>
      </c>
      <c r="U894" s="185" t="e">
        <f t="shared" si="236"/>
        <v>#N/A</v>
      </c>
      <c r="V894" s="189" t="e">
        <f t="shared" si="237"/>
        <v>#N/A</v>
      </c>
      <c r="W894" s="185" t="e">
        <f t="shared" si="238"/>
        <v>#N/A</v>
      </c>
      <c r="X894" s="16" t="e">
        <f t="shared" si="239"/>
        <v>#N/A</v>
      </c>
      <c r="Y894" s="189" t="e">
        <f t="shared" si="240"/>
        <v>#N/A</v>
      </c>
      <c r="AA894" s="59"/>
      <c r="AB894" s="189" t="e">
        <f t="shared" si="241"/>
        <v>#N/A</v>
      </c>
      <c r="AD894" s="185" t="e">
        <f t="shared" si="242"/>
        <v>#N/A</v>
      </c>
      <c r="AE894" s="16" t="e">
        <f t="shared" si="243"/>
        <v>#N/A</v>
      </c>
      <c r="AF894" s="16" t="e">
        <f t="shared" si="244"/>
        <v>#N/A</v>
      </c>
      <c r="AG894" s="16" t="e">
        <f t="shared" si="245"/>
        <v>#N/A</v>
      </c>
      <c r="AH894" s="175" t="e">
        <f t="shared" si="246"/>
        <v>#N/A</v>
      </c>
      <c r="AI894" s="175" t="e">
        <f t="shared" si="250"/>
        <v>#N/A</v>
      </c>
      <c r="AJ894" s="175" t="e">
        <f t="shared" si="248"/>
        <v>#N/A</v>
      </c>
      <c r="AK894" s="175" t="e">
        <f t="shared" si="247"/>
        <v>#N/A</v>
      </c>
      <c r="AL894" s="175" t="e">
        <f t="shared" si="251"/>
        <v>#N/A</v>
      </c>
      <c r="AM894" s="175" t="e">
        <f t="shared" si="249"/>
        <v>#N/A</v>
      </c>
    </row>
    <row r="895" spans="19:39" x14ac:dyDescent="0.25">
      <c r="S895" s="189" t="e">
        <f t="shared" si="234"/>
        <v>#N/A</v>
      </c>
      <c r="T895" s="185" t="e">
        <f t="shared" si="235"/>
        <v>#N/A</v>
      </c>
      <c r="U895" s="185" t="e">
        <f t="shared" si="236"/>
        <v>#N/A</v>
      </c>
      <c r="V895" s="189" t="e">
        <f t="shared" si="237"/>
        <v>#N/A</v>
      </c>
      <c r="W895" s="185" t="e">
        <f t="shared" si="238"/>
        <v>#N/A</v>
      </c>
      <c r="X895" s="16" t="e">
        <f t="shared" si="239"/>
        <v>#N/A</v>
      </c>
      <c r="Y895" s="189" t="e">
        <f t="shared" si="240"/>
        <v>#N/A</v>
      </c>
      <c r="AA895" s="59"/>
      <c r="AB895" s="189" t="e">
        <f t="shared" si="241"/>
        <v>#N/A</v>
      </c>
      <c r="AD895" s="185" t="e">
        <f t="shared" si="242"/>
        <v>#N/A</v>
      </c>
      <c r="AE895" s="16" t="e">
        <f t="shared" si="243"/>
        <v>#N/A</v>
      </c>
      <c r="AF895" s="16" t="e">
        <f t="shared" si="244"/>
        <v>#N/A</v>
      </c>
      <c r="AG895" s="16" t="e">
        <f t="shared" si="245"/>
        <v>#N/A</v>
      </c>
      <c r="AH895" s="175" t="e">
        <f t="shared" si="246"/>
        <v>#N/A</v>
      </c>
      <c r="AI895" s="175" t="e">
        <f t="shared" si="250"/>
        <v>#N/A</v>
      </c>
      <c r="AJ895" s="175" t="e">
        <f t="shared" si="248"/>
        <v>#N/A</v>
      </c>
      <c r="AK895" s="175" t="e">
        <f t="shared" si="247"/>
        <v>#N/A</v>
      </c>
      <c r="AL895" s="175" t="e">
        <f t="shared" si="251"/>
        <v>#N/A</v>
      </c>
      <c r="AM895" s="175" t="e">
        <f t="shared" si="249"/>
        <v>#N/A</v>
      </c>
    </row>
    <row r="896" spans="19:39" x14ac:dyDescent="0.25">
      <c r="S896" s="189" t="e">
        <f t="shared" si="234"/>
        <v>#N/A</v>
      </c>
      <c r="T896" s="185" t="e">
        <f t="shared" si="235"/>
        <v>#N/A</v>
      </c>
      <c r="U896" s="185" t="e">
        <f t="shared" si="236"/>
        <v>#N/A</v>
      </c>
      <c r="V896" s="189" t="e">
        <f t="shared" si="237"/>
        <v>#N/A</v>
      </c>
      <c r="W896" s="185" t="e">
        <f t="shared" si="238"/>
        <v>#N/A</v>
      </c>
      <c r="X896" s="16" t="e">
        <f t="shared" si="239"/>
        <v>#N/A</v>
      </c>
      <c r="Y896" s="189" t="e">
        <f t="shared" si="240"/>
        <v>#N/A</v>
      </c>
      <c r="AA896" s="59"/>
      <c r="AB896" s="189" t="e">
        <f t="shared" si="241"/>
        <v>#N/A</v>
      </c>
      <c r="AD896" s="185" t="e">
        <f t="shared" si="242"/>
        <v>#N/A</v>
      </c>
      <c r="AE896" s="16" t="e">
        <f t="shared" si="243"/>
        <v>#N/A</v>
      </c>
      <c r="AF896" s="16" t="e">
        <f t="shared" si="244"/>
        <v>#N/A</v>
      </c>
      <c r="AG896" s="16" t="e">
        <f t="shared" si="245"/>
        <v>#N/A</v>
      </c>
      <c r="AH896" s="175" t="e">
        <f t="shared" si="246"/>
        <v>#N/A</v>
      </c>
      <c r="AI896" s="175" t="e">
        <f t="shared" si="250"/>
        <v>#N/A</v>
      </c>
      <c r="AJ896" s="175" t="e">
        <f t="shared" si="248"/>
        <v>#N/A</v>
      </c>
      <c r="AK896" s="175" t="e">
        <f t="shared" si="247"/>
        <v>#N/A</v>
      </c>
      <c r="AL896" s="175" t="e">
        <f t="shared" si="251"/>
        <v>#N/A</v>
      </c>
      <c r="AM896" s="175" t="e">
        <f t="shared" si="249"/>
        <v>#N/A</v>
      </c>
    </row>
    <row r="897" spans="19:39" x14ac:dyDescent="0.25">
      <c r="S897" s="189" t="e">
        <f t="shared" si="234"/>
        <v>#N/A</v>
      </c>
      <c r="T897" s="185" t="e">
        <f t="shared" si="235"/>
        <v>#N/A</v>
      </c>
      <c r="U897" s="185" t="e">
        <f t="shared" si="236"/>
        <v>#N/A</v>
      </c>
      <c r="V897" s="189" t="e">
        <f t="shared" si="237"/>
        <v>#N/A</v>
      </c>
      <c r="W897" s="185" t="e">
        <f t="shared" si="238"/>
        <v>#N/A</v>
      </c>
      <c r="X897" s="16" t="e">
        <f t="shared" si="239"/>
        <v>#N/A</v>
      </c>
      <c r="Y897" s="189" t="e">
        <f t="shared" si="240"/>
        <v>#N/A</v>
      </c>
      <c r="AA897" s="59"/>
      <c r="AB897" s="189" t="e">
        <f t="shared" si="241"/>
        <v>#N/A</v>
      </c>
      <c r="AD897" s="185" t="e">
        <f t="shared" si="242"/>
        <v>#N/A</v>
      </c>
      <c r="AE897" s="16" t="e">
        <f t="shared" si="243"/>
        <v>#N/A</v>
      </c>
      <c r="AF897" s="16" t="e">
        <f t="shared" si="244"/>
        <v>#N/A</v>
      </c>
      <c r="AG897" s="16" t="e">
        <f t="shared" si="245"/>
        <v>#N/A</v>
      </c>
      <c r="AH897" s="175" t="e">
        <f t="shared" si="246"/>
        <v>#N/A</v>
      </c>
      <c r="AI897" s="175" t="e">
        <f t="shared" si="250"/>
        <v>#N/A</v>
      </c>
      <c r="AJ897" s="175" t="e">
        <f t="shared" si="248"/>
        <v>#N/A</v>
      </c>
      <c r="AK897" s="175" t="e">
        <f t="shared" si="247"/>
        <v>#N/A</v>
      </c>
      <c r="AL897" s="175" t="e">
        <f t="shared" si="251"/>
        <v>#N/A</v>
      </c>
      <c r="AM897" s="175" t="e">
        <f t="shared" si="249"/>
        <v>#N/A</v>
      </c>
    </row>
    <row r="898" spans="19:39" x14ac:dyDescent="0.25">
      <c r="S898" s="189" t="e">
        <f t="shared" ref="S898:S961" si="252">IF(ISNUMBER(Sensor_Glucose),IF(P_Language=1, 1*Sensor_Glucose/18,1*Sensor_Glucose),NA())</f>
        <v>#N/A</v>
      </c>
      <c r="T898" s="185" t="e">
        <f t="shared" ref="T898:T961" si="253">IF(ISBLANK(Sensor_Time),NA(),1*Sensor_Time)</f>
        <v>#N/A</v>
      </c>
      <c r="U898" s="185" t="e">
        <f t="shared" ref="U898:U961" si="254">IF(ISBLANK(Meter_Time),NA(),1*Meter_Time)</f>
        <v>#N/A</v>
      </c>
      <c r="V898" s="189" t="e">
        <f t="shared" ref="V898:V961" si="255">IF(ISBLANK(Meter_Glucose),NA(),IF(P_Language=1, 1*Meter_Glucose/18,1*Meter_Glucose))</f>
        <v>#N/A</v>
      </c>
      <c r="W898" s="185" t="e">
        <f t="shared" ref="W898:W961" si="256">IF(ISBLANK(Time_accepted),NA(),1*Time_accepted)</f>
        <v>#N/A</v>
      </c>
      <c r="X898" s="16" t="e">
        <f t="shared" ref="X898:X961" si="257">IF(ISNUMBER(Glc_Bolus_To_Use),1,NA())</f>
        <v>#N/A</v>
      </c>
      <c r="Y898" s="189" t="e">
        <f t="shared" ref="Y898:Y961" si="258">IF(Calibrate,1,NA())</f>
        <v>#N/A</v>
      </c>
      <c r="AA898" s="59"/>
      <c r="AB898" s="189" t="e">
        <f t="shared" ref="AB898:AB961" si="259">IF(ISBLANK(Chart_Aceta_Dose_Time),NA(),10)</f>
        <v>#N/A</v>
      </c>
      <c r="AD898" s="185" t="e">
        <f t="shared" ref="AD898:AD961" si="260">IF(ISBLANK(Time_accepted),NA(),1*Time_accepted)</f>
        <v>#N/A</v>
      </c>
      <c r="AE898" s="16" t="e">
        <f t="shared" ref="AE898:AE961" si="261">IF(ISNUMBER(P_con),(1*P_con/1000),NA())</f>
        <v>#N/A</v>
      </c>
      <c r="AF898" s="16" t="e">
        <f t="shared" ref="AF898:AF961" si="262">IF(ISNUMBER(I_con),1*I_con/1000,NA())</f>
        <v>#N/A</v>
      </c>
      <c r="AG898" s="16" t="e">
        <f t="shared" ref="AG898:AG961" si="263">IF(ISNUMBER(D_con),1*D_con/1000,NA())</f>
        <v>#N/A</v>
      </c>
      <c r="AH898" s="175" t="e">
        <f t="shared" ref="AH898:AH961" si="264">IF(ISNUMBER(PID_Rate),1*PID_Rate,NA())</f>
        <v>#N/A</v>
      </c>
      <c r="AI898" s="175" t="e">
        <f t="shared" si="250"/>
        <v>#N/A</v>
      </c>
      <c r="AJ898" s="175" t="e">
        <f t="shared" si="248"/>
        <v>#N/A</v>
      </c>
      <c r="AK898" s="175" t="e">
        <f t="shared" ref="AK898:AK961" si="265">IF(ISNUMBER(Ins_U_kg_hr_Rate),Ins_U_kg_hr_Rate*1,NA())</f>
        <v>#N/A</v>
      </c>
      <c r="AL898" s="175" t="e">
        <f t="shared" si="251"/>
        <v>#N/A</v>
      </c>
      <c r="AM898" s="175" t="e">
        <f t="shared" si="249"/>
        <v>#N/A</v>
      </c>
    </row>
    <row r="899" spans="19:39" x14ac:dyDescent="0.25">
      <c r="S899" s="189" t="e">
        <f t="shared" si="252"/>
        <v>#N/A</v>
      </c>
      <c r="T899" s="185" t="e">
        <f t="shared" si="253"/>
        <v>#N/A</v>
      </c>
      <c r="U899" s="185" t="e">
        <f t="shared" si="254"/>
        <v>#N/A</v>
      </c>
      <c r="V899" s="189" t="e">
        <f t="shared" si="255"/>
        <v>#N/A</v>
      </c>
      <c r="W899" s="185" t="e">
        <f t="shared" si="256"/>
        <v>#N/A</v>
      </c>
      <c r="X899" s="16" t="e">
        <f t="shared" si="257"/>
        <v>#N/A</v>
      </c>
      <c r="Y899" s="189" t="e">
        <f t="shared" si="258"/>
        <v>#N/A</v>
      </c>
      <c r="AA899" s="59"/>
      <c r="AB899" s="189" t="e">
        <f t="shared" si="259"/>
        <v>#N/A</v>
      </c>
      <c r="AD899" s="185" t="e">
        <f t="shared" si="260"/>
        <v>#N/A</v>
      </c>
      <c r="AE899" s="16" t="e">
        <f t="shared" si="261"/>
        <v>#N/A</v>
      </c>
      <c r="AF899" s="16" t="e">
        <f t="shared" si="262"/>
        <v>#N/A</v>
      </c>
      <c r="AG899" s="16" t="e">
        <f t="shared" si="263"/>
        <v>#N/A</v>
      </c>
      <c r="AH899" s="175" t="e">
        <f t="shared" si="264"/>
        <v>#N/A</v>
      </c>
      <c r="AI899" s="175" t="e">
        <f t="shared" si="250"/>
        <v>#N/A</v>
      </c>
      <c r="AJ899" s="175" t="e">
        <f t="shared" ref="AJ899:AJ962" si="266">AD900-AD899</f>
        <v>#N/A</v>
      </c>
      <c r="AK899" s="175" t="e">
        <f t="shared" si="265"/>
        <v>#N/A</v>
      </c>
      <c r="AL899" s="175" t="e">
        <f t="shared" si="251"/>
        <v>#N/A</v>
      </c>
      <c r="AM899" s="175" t="e">
        <f t="shared" ref="AM899:AM962" si="267">AD900-AD899</f>
        <v>#N/A</v>
      </c>
    </row>
    <row r="900" spans="19:39" x14ac:dyDescent="0.25">
      <c r="S900" s="189" t="e">
        <f t="shared" si="252"/>
        <v>#N/A</v>
      </c>
      <c r="T900" s="185" t="e">
        <f t="shared" si="253"/>
        <v>#N/A</v>
      </c>
      <c r="U900" s="185" t="e">
        <f t="shared" si="254"/>
        <v>#N/A</v>
      </c>
      <c r="V900" s="189" t="e">
        <f t="shared" si="255"/>
        <v>#N/A</v>
      </c>
      <c r="W900" s="185" t="e">
        <f t="shared" si="256"/>
        <v>#N/A</v>
      </c>
      <c r="X900" s="16" t="e">
        <f t="shared" si="257"/>
        <v>#N/A</v>
      </c>
      <c r="Y900" s="189" t="e">
        <f t="shared" si="258"/>
        <v>#N/A</v>
      </c>
      <c r="AA900" s="59"/>
      <c r="AB900" s="189" t="e">
        <f t="shared" si="259"/>
        <v>#N/A</v>
      </c>
      <c r="AD900" s="185" t="e">
        <f t="shared" si="260"/>
        <v>#N/A</v>
      </c>
      <c r="AE900" s="16" t="e">
        <f t="shared" si="261"/>
        <v>#N/A</v>
      </c>
      <c r="AF900" s="16" t="e">
        <f t="shared" si="262"/>
        <v>#N/A</v>
      </c>
      <c r="AG900" s="16" t="e">
        <f t="shared" si="263"/>
        <v>#N/A</v>
      </c>
      <c r="AH900" s="175" t="e">
        <f t="shared" si="264"/>
        <v>#N/A</v>
      </c>
      <c r="AI900" s="175" t="e">
        <f t="shared" ref="AI900:AI963" si="268">AH900-AH899</f>
        <v>#N/A</v>
      </c>
      <c r="AJ900" s="175" t="e">
        <f t="shared" si="266"/>
        <v>#N/A</v>
      </c>
      <c r="AK900" s="175" t="e">
        <f t="shared" si="265"/>
        <v>#N/A</v>
      </c>
      <c r="AL900" s="175" t="e">
        <f t="shared" ref="AL900:AL963" si="269">AK900-AK899</f>
        <v>#N/A</v>
      </c>
      <c r="AM900" s="175" t="e">
        <f t="shared" si="267"/>
        <v>#N/A</v>
      </c>
    </row>
    <row r="901" spans="19:39" x14ac:dyDescent="0.25">
      <c r="S901" s="189" t="e">
        <f t="shared" si="252"/>
        <v>#N/A</v>
      </c>
      <c r="T901" s="185" t="e">
        <f t="shared" si="253"/>
        <v>#N/A</v>
      </c>
      <c r="U901" s="185" t="e">
        <f t="shared" si="254"/>
        <v>#N/A</v>
      </c>
      <c r="V901" s="189" t="e">
        <f t="shared" si="255"/>
        <v>#N/A</v>
      </c>
      <c r="W901" s="185" t="e">
        <f t="shared" si="256"/>
        <v>#N/A</v>
      </c>
      <c r="X901" s="16" t="e">
        <f t="shared" si="257"/>
        <v>#N/A</v>
      </c>
      <c r="Y901" s="189" t="e">
        <f t="shared" si="258"/>
        <v>#N/A</v>
      </c>
      <c r="AA901" s="59"/>
      <c r="AB901" s="189" t="e">
        <f t="shared" si="259"/>
        <v>#N/A</v>
      </c>
      <c r="AD901" s="185" t="e">
        <f t="shared" si="260"/>
        <v>#N/A</v>
      </c>
      <c r="AE901" s="16" t="e">
        <f t="shared" si="261"/>
        <v>#N/A</v>
      </c>
      <c r="AF901" s="16" t="e">
        <f t="shared" si="262"/>
        <v>#N/A</v>
      </c>
      <c r="AG901" s="16" t="e">
        <f t="shared" si="263"/>
        <v>#N/A</v>
      </c>
      <c r="AH901" s="175" t="e">
        <f t="shared" si="264"/>
        <v>#N/A</v>
      </c>
      <c r="AI901" s="175" t="e">
        <f t="shared" si="268"/>
        <v>#N/A</v>
      </c>
      <c r="AJ901" s="175" t="e">
        <f t="shared" si="266"/>
        <v>#N/A</v>
      </c>
      <c r="AK901" s="175" t="e">
        <f t="shared" si="265"/>
        <v>#N/A</v>
      </c>
      <c r="AL901" s="175" t="e">
        <f t="shared" si="269"/>
        <v>#N/A</v>
      </c>
      <c r="AM901" s="175" t="e">
        <f t="shared" si="267"/>
        <v>#N/A</v>
      </c>
    </row>
    <row r="902" spans="19:39" x14ac:dyDescent="0.25">
      <c r="S902" s="189" t="e">
        <f t="shared" si="252"/>
        <v>#N/A</v>
      </c>
      <c r="T902" s="185" t="e">
        <f t="shared" si="253"/>
        <v>#N/A</v>
      </c>
      <c r="U902" s="185" t="e">
        <f t="shared" si="254"/>
        <v>#N/A</v>
      </c>
      <c r="V902" s="189" t="e">
        <f t="shared" si="255"/>
        <v>#N/A</v>
      </c>
      <c r="W902" s="185" t="e">
        <f t="shared" si="256"/>
        <v>#N/A</v>
      </c>
      <c r="X902" s="16" t="e">
        <f t="shared" si="257"/>
        <v>#N/A</v>
      </c>
      <c r="Y902" s="189" t="e">
        <f t="shared" si="258"/>
        <v>#N/A</v>
      </c>
      <c r="AA902" s="59"/>
      <c r="AB902" s="189" t="e">
        <f t="shared" si="259"/>
        <v>#N/A</v>
      </c>
      <c r="AD902" s="185" t="e">
        <f t="shared" si="260"/>
        <v>#N/A</v>
      </c>
      <c r="AE902" s="16" t="e">
        <f t="shared" si="261"/>
        <v>#N/A</v>
      </c>
      <c r="AF902" s="16" t="e">
        <f t="shared" si="262"/>
        <v>#N/A</v>
      </c>
      <c r="AG902" s="16" t="e">
        <f t="shared" si="263"/>
        <v>#N/A</v>
      </c>
      <c r="AH902" s="175" t="e">
        <f t="shared" si="264"/>
        <v>#N/A</v>
      </c>
      <c r="AI902" s="175" t="e">
        <f t="shared" si="268"/>
        <v>#N/A</v>
      </c>
      <c r="AJ902" s="175" t="e">
        <f t="shared" si="266"/>
        <v>#N/A</v>
      </c>
      <c r="AK902" s="175" t="e">
        <f t="shared" si="265"/>
        <v>#N/A</v>
      </c>
      <c r="AL902" s="175" t="e">
        <f t="shared" si="269"/>
        <v>#N/A</v>
      </c>
      <c r="AM902" s="175" t="e">
        <f t="shared" si="267"/>
        <v>#N/A</v>
      </c>
    </row>
    <row r="903" spans="19:39" x14ac:dyDescent="0.25">
      <c r="S903" s="189" t="e">
        <f t="shared" si="252"/>
        <v>#N/A</v>
      </c>
      <c r="T903" s="185" t="e">
        <f t="shared" si="253"/>
        <v>#N/A</v>
      </c>
      <c r="U903" s="185" t="e">
        <f t="shared" si="254"/>
        <v>#N/A</v>
      </c>
      <c r="V903" s="189" t="e">
        <f t="shared" si="255"/>
        <v>#N/A</v>
      </c>
      <c r="W903" s="185" t="e">
        <f t="shared" si="256"/>
        <v>#N/A</v>
      </c>
      <c r="X903" s="16" t="e">
        <f t="shared" si="257"/>
        <v>#N/A</v>
      </c>
      <c r="Y903" s="189" t="e">
        <f t="shared" si="258"/>
        <v>#N/A</v>
      </c>
      <c r="AA903" s="59"/>
      <c r="AB903" s="189" t="e">
        <f t="shared" si="259"/>
        <v>#N/A</v>
      </c>
      <c r="AD903" s="185" t="e">
        <f t="shared" si="260"/>
        <v>#N/A</v>
      </c>
      <c r="AE903" s="16" t="e">
        <f t="shared" si="261"/>
        <v>#N/A</v>
      </c>
      <c r="AF903" s="16" t="e">
        <f t="shared" si="262"/>
        <v>#N/A</v>
      </c>
      <c r="AG903" s="16" t="e">
        <f t="shared" si="263"/>
        <v>#N/A</v>
      </c>
      <c r="AH903" s="175" t="e">
        <f t="shared" si="264"/>
        <v>#N/A</v>
      </c>
      <c r="AI903" s="175" t="e">
        <f t="shared" si="268"/>
        <v>#N/A</v>
      </c>
      <c r="AJ903" s="175" t="e">
        <f t="shared" si="266"/>
        <v>#N/A</v>
      </c>
      <c r="AK903" s="175" t="e">
        <f t="shared" si="265"/>
        <v>#N/A</v>
      </c>
      <c r="AL903" s="175" t="e">
        <f t="shared" si="269"/>
        <v>#N/A</v>
      </c>
      <c r="AM903" s="175" t="e">
        <f t="shared" si="267"/>
        <v>#N/A</v>
      </c>
    </row>
    <row r="904" spans="19:39" x14ac:dyDescent="0.25">
      <c r="S904" s="189" t="e">
        <f t="shared" si="252"/>
        <v>#N/A</v>
      </c>
      <c r="T904" s="185" t="e">
        <f t="shared" si="253"/>
        <v>#N/A</v>
      </c>
      <c r="U904" s="185" t="e">
        <f t="shared" si="254"/>
        <v>#N/A</v>
      </c>
      <c r="V904" s="189" t="e">
        <f t="shared" si="255"/>
        <v>#N/A</v>
      </c>
      <c r="W904" s="185" t="e">
        <f t="shared" si="256"/>
        <v>#N/A</v>
      </c>
      <c r="X904" s="16" t="e">
        <f t="shared" si="257"/>
        <v>#N/A</v>
      </c>
      <c r="Y904" s="189" t="e">
        <f t="shared" si="258"/>
        <v>#N/A</v>
      </c>
      <c r="AA904" s="59"/>
      <c r="AB904" s="189" t="e">
        <f t="shared" si="259"/>
        <v>#N/A</v>
      </c>
      <c r="AD904" s="185" t="e">
        <f t="shared" si="260"/>
        <v>#N/A</v>
      </c>
      <c r="AE904" s="16" t="e">
        <f t="shared" si="261"/>
        <v>#N/A</v>
      </c>
      <c r="AF904" s="16" t="e">
        <f t="shared" si="262"/>
        <v>#N/A</v>
      </c>
      <c r="AG904" s="16" t="e">
        <f t="shared" si="263"/>
        <v>#N/A</v>
      </c>
      <c r="AH904" s="175" t="e">
        <f t="shared" si="264"/>
        <v>#N/A</v>
      </c>
      <c r="AI904" s="175" t="e">
        <f t="shared" si="268"/>
        <v>#N/A</v>
      </c>
      <c r="AJ904" s="175" t="e">
        <f t="shared" si="266"/>
        <v>#N/A</v>
      </c>
      <c r="AK904" s="175" t="e">
        <f t="shared" si="265"/>
        <v>#N/A</v>
      </c>
      <c r="AL904" s="175" t="e">
        <f t="shared" si="269"/>
        <v>#N/A</v>
      </c>
      <c r="AM904" s="175" t="e">
        <f t="shared" si="267"/>
        <v>#N/A</v>
      </c>
    </row>
    <row r="905" spans="19:39" x14ac:dyDescent="0.25">
      <c r="S905" s="189" t="e">
        <f t="shared" si="252"/>
        <v>#N/A</v>
      </c>
      <c r="T905" s="185" t="e">
        <f t="shared" si="253"/>
        <v>#N/A</v>
      </c>
      <c r="U905" s="185" t="e">
        <f t="shared" si="254"/>
        <v>#N/A</v>
      </c>
      <c r="V905" s="189" t="e">
        <f t="shared" si="255"/>
        <v>#N/A</v>
      </c>
      <c r="W905" s="185" t="e">
        <f t="shared" si="256"/>
        <v>#N/A</v>
      </c>
      <c r="X905" s="16" t="e">
        <f t="shared" si="257"/>
        <v>#N/A</v>
      </c>
      <c r="Y905" s="189" t="e">
        <f t="shared" si="258"/>
        <v>#N/A</v>
      </c>
      <c r="AA905" s="59"/>
      <c r="AB905" s="189" t="e">
        <f t="shared" si="259"/>
        <v>#N/A</v>
      </c>
      <c r="AD905" s="185" t="e">
        <f t="shared" si="260"/>
        <v>#N/A</v>
      </c>
      <c r="AE905" s="16" t="e">
        <f t="shared" si="261"/>
        <v>#N/A</v>
      </c>
      <c r="AF905" s="16" t="e">
        <f t="shared" si="262"/>
        <v>#N/A</v>
      </c>
      <c r="AG905" s="16" t="e">
        <f t="shared" si="263"/>
        <v>#N/A</v>
      </c>
      <c r="AH905" s="175" t="e">
        <f t="shared" si="264"/>
        <v>#N/A</v>
      </c>
      <c r="AI905" s="175" t="e">
        <f t="shared" si="268"/>
        <v>#N/A</v>
      </c>
      <c r="AJ905" s="175" t="e">
        <f t="shared" si="266"/>
        <v>#N/A</v>
      </c>
      <c r="AK905" s="175" t="e">
        <f t="shared" si="265"/>
        <v>#N/A</v>
      </c>
      <c r="AL905" s="175" t="e">
        <f t="shared" si="269"/>
        <v>#N/A</v>
      </c>
      <c r="AM905" s="175" t="e">
        <f t="shared" si="267"/>
        <v>#N/A</v>
      </c>
    </row>
    <row r="906" spans="19:39" x14ac:dyDescent="0.25">
      <c r="S906" s="189" t="e">
        <f t="shared" si="252"/>
        <v>#N/A</v>
      </c>
      <c r="T906" s="185" t="e">
        <f t="shared" si="253"/>
        <v>#N/A</v>
      </c>
      <c r="U906" s="185" t="e">
        <f t="shared" si="254"/>
        <v>#N/A</v>
      </c>
      <c r="V906" s="189" t="e">
        <f t="shared" si="255"/>
        <v>#N/A</v>
      </c>
      <c r="W906" s="185" t="e">
        <f t="shared" si="256"/>
        <v>#N/A</v>
      </c>
      <c r="X906" s="16" t="e">
        <f t="shared" si="257"/>
        <v>#N/A</v>
      </c>
      <c r="Y906" s="189" t="e">
        <f t="shared" si="258"/>
        <v>#N/A</v>
      </c>
      <c r="AA906" s="59"/>
      <c r="AB906" s="189" t="e">
        <f t="shared" si="259"/>
        <v>#N/A</v>
      </c>
      <c r="AD906" s="185" t="e">
        <f t="shared" si="260"/>
        <v>#N/A</v>
      </c>
      <c r="AE906" s="16" t="e">
        <f t="shared" si="261"/>
        <v>#N/A</v>
      </c>
      <c r="AF906" s="16" t="e">
        <f t="shared" si="262"/>
        <v>#N/A</v>
      </c>
      <c r="AG906" s="16" t="e">
        <f t="shared" si="263"/>
        <v>#N/A</v>
      </c>
      <c r="AH906" s="175" t="e">
        <f t="shared" si="264"/>
        <v>#N/A</v>
      </c>
      <c r="AI906" s="175" t="e">
        <f t="shared" si="268"/>
        <v>#N/A</v>
      </c>
      <c r="AJ906" s="175" t="e">
        <f t="shared" si="266"/>
        <v>#N/A</v>
      </c>
      <c r="AK906" s="175" t="e">
        <f t="shared" si="265"/>
        <v>#N/A</v>
      </c>
      <c r="AL906" s="175" t="e">
        <f t="shared" si="269"/>
        <v>#N/A</v>
      </c>
      <c r="AM906" s="175" t="e">
        <f t="shared" si="267"/>
        <v>#N/A</v>
      </c>
    </row>
    <row r="907" spans="19:39" x14ac:dyDescent="0.25">
      <c r="S907" s="189" t="e">
        <f t="shared" si="252"/>
        <v>#N/A</v>
      </c>
      <c r="T907" s="185" t="e">
        <f t="shared" si="253"/>
        <v>#N/A</v>
      </c>
      <c r="U907" s="185" t="e">
        <f t="shared" si="254"/>
        <v>#N/A</v>
      </c>
      <c r="V907" s="189" t="e">
        <f t="shared" si="255"/>
        <v>#N/A</v>
      </c>
      <c r="W907" s="185" t="e">
        <f t="shared" si="256"/>
        <v>#N/A</v>
      </c>
      <c r="X907" s="16" t="e">
        <f t="shared" si="257"/>
        <v>#N/A</v>
      </c>
      <c r="Y907" s="189" t="e">
        <f t="shared" si="258"/>
        <v>#N/A</v>
      </c>
      <c r="AA907" s="59"/>
      <c r="AB907" s="189" t="e">
        <f t="shared" si="259"/>
        <v>#N/A</v>
      </c>
      <c r="AD907" s="185" t="e">
        <f t="shared" si="260"/>
        <v>#N/A</v>
      </c>
      <c r="AE907" s="16" t="e">
        <f t="shared" si="261"/>
        <v>#N/A</v>
      </c>
      <c r="AF907" s="16" t="e">
        <f t="shared" si="262"/>
        <v>#N/A</v>
      </c>
      <c r="AG907" s="16" t="e">
        <f t="shared" si="263"/>
        <v>#N/A</v>
      </c>
      <c r="AH907" s="175" t="e">
        <f t="shared" si="264"/>
        <v>#N/A</v>
      </c>
      <c r="AI907" s="175" t="e">
        <f t="shared" si="268"/>
        <v>#N/A</v>
      </c>
      <c r="AJ907" s="175" t="e">
        <f t="shared" si="266"/>
        <v>#N/A</v>
      </c>
      <c r="AK907" s="175" t="e">
        <f t="shared" si="265"/>
        <v>#N/A</v>
      </c>
      <c r="AL907" s="175" t="e">
        <f t="shared" si="269"/>
        <v>#N/A</v>
      </c>
      <c r="AM907" s="175" t="e">
        <f t="shared" si="267"/>
        <v>#N/A</v>
      </c>
    </row>
    <row r="908" spans="19:39" x14ac:dyDescent="0.25">
      <c r="S908" s="189" t="e">
        <f t="shared" si="252"/>
        <v>#N/A</v>
      </c>
      <c r="T908" s="185" t="e">
        <f t="shared" si="253"/>
        <v>#N/A</v>
      </c>
      <c r="U908" s="185" t="e">
        <f t="shared" si="254"/>
        <v>#N/A</v>
      </c>
      <c r="V908" s="189" t="e">
        <f t="shared" si="255"/>
        <v>#N/A</v>
      </c>
      <c r="W908" s="185" t="e">
        <f t="shared" si="256"/>
        <v>#N/A</v>
      </c>
      <c r="X908" s="16" t="e">
        <f t="shared" si="257"/>
        <v>#N/A</v>
      </c>
      <c r="Y908" s="189" t="e">
        <f t="shared" si="258"/>
        <v>#N/A</v>
      </c>
      <c r="AA908" s="59"/>
      <c r="AB908" s="189" t="e">
        <f t="shared" si="259"/>
        <v>#N/A</v>
      </c>
      <c r="AD908" s="185" t="e">
        <f t="shared" si="260"/>
        <v>#N/A</v>
      </c>
      <c r="AE908" s="16" t="e">
        <f t="shared" si="261"/>
        <v>#N/A</v>
      </c>
      <c r="AF908" s="16" t="e">
        <f t="shared" si="262"/>
        <v>#N/A</v>
      </c>
      <c r="AG908" s="16" t="e">
        <f t="shared" si="263"/>
        <v>#N/A</v>
      </c>
      <c r="AH908" s="175" t="e">
        <f t="shared" si="264"/>
        <v>#N/A</v>
      </c>
      <c r="AI908" s="175" t="e">
        <f t="shared" si="268"/>
        <v>#N/A</v>
      </c>
      <c r="AJ908" s="175" t="e">
        <f t="shared" si="266"/>
        <v>#N/A</v>
      </c>
      <c r="AK908" s="175" t="e">
        <f t="shared" si="265"/>
        <v>#N/A</v>
      </c>
      <c r="AL908" s="175" t="e">
        <f t="shared" si="269"/>
        <v>#N/A</v>
      </c>
      <c r="AM908" s="175" t="e">
        <f t="shared" si="267"/>
        <v>#N/A</v>
      </c>
    </row>
    <row r="909" spans="19:39" x14ac:dyDescent="0.25">
      <c r="S909" s="189" t="e">
        <f t="shared" si="252"/>
        <v>#N/A</v>
      </c>
      <c r="T909" s="185" t="e">
        <f t="shared" si="253"/>
        <v>#N/A</v>
      </c>
      <c r="U909" s="185" t="e">
        <f t="shared" si="254"/>
        <v>#N/A</v>
      </c>
      <c r="V909" s="189" t="e">
        <f t="shared" si="255"/>
        <v>#N/A</v>
      </c>
      <c r="W909" s="185" t="e">
        <f t="shared" si="256"/>
        <v>#N/A</v>
      </c>
      <c r="X909" s="16" t="e">
        <f t="shared" si="257"/>
        <v>#N/A</v>
      </c>
      <c r="Y909" s="189" t="e">
        <f t="shared" si="258"/>
        <v>#N/A</v>
      </c>
      <c r="AA909" s="59"/>
      <c r="AB909" s="189" t="e">
        <f t="shared" si="259"/>
        <v>#N/A</v>
      </c>
      <c r="AD909" s="185" t="e">
        <f t="shared" si="260"/>
        <v>#N/A</v>
      </c>
      <c r="AE909" s="16" t="e">
        <f t="shared" si="261"/>
        <v>#N/A</v>
      </c>
      <c r="AF909" s="16" t="e">
        <f t="shared" si="262"/>
        <v>#N/A</v>
      </c>
      <c r="AG909" s="16" t="e">
        <f t="shared" si="263"/>
        <v>#N/A</v>
      </c>
      <c r="AH909" s="175" t="e">
        <f t="shared" si="264"/>
        <v>#N/A</v>
      </c>
      <c r="AI909" s="175" t="e">
        <f t="shared" si="268"/>
        <v>#N/A</v>
      </c>
      <c r="AJ909" s="175" t="e">
        <f t="shared" si="266"/>
        <v>#N/A</v>
      </c>
      <c r="AK909" s="175" t="e">
        <f t="shared" si="265"/>
        <v>#N/A</v>
      </c>
      <c r="AL909" s="175" t="e">
        <f t="shared" si="269"/>
        <v>#N/A</v>
      </c>
      <c r="AM909" s="175" t="e">
        <f t="shared" si="267"/>
        <v>#N/A</v>
      </c>
    </row>
    <row r="910" spans="19:39" x14ac:dyDescent="0.25">
      <c r="S910" s="189" t="e">
        <f t="shared" si="252"/>
        <v>#N/A</v>
      </c>
      <c r="T910" s="185" t="e">
        <f t="shared" si="253"/>
        <v>#N/A</v>
      </c>
      <c r="U910" s="185" t="e">
        <f t="shared" si="254"/>
        <v>#N/A</v>
      </c>
      <c r="V910" s="189" t="e">
        <f t="shared" si="255"/>
        <v>#N/A</v>
      </c>
      <c r="W910" s="185" t="e">
        <f t="shared" si="256"/>
        <v>#N/A</v>
      </c>
      <c r="X910" s="16" t="e">
        <f t="shared" si="257"/>
        <v>#N/A</v>
      </c>
      <c r="Y910" s="189" t="e">
        <f t="shared" si="258"/>
        <v>#N/A</v>
      </c>
      <c r="AA910" s="59"/>
      <c r="AB910" s="189" t="e">
        <f t="shared" si="259"/>
        <v>#N/A</v>
      </c>
      <c r="AD910" s="185" t="e">
        <f t="shared" si="260"/>
        <v>#N/A</v>
      </c>
      <c r="AE910" s="16" t="e">
        <f t="shared" si="261"/>
        <v>#N/A</v>
      </c>
      <c r="AF910" s="16" t="e">
        <f t="shared" si="262"/>
        <v>#N/A</v>
      </c>
      <c r="AG910" s="16" t="e">
        <f t="shared" si="263"/>
        <v>#N/A</v>
      </c>
      <c r="AH910" s="175" t="e">
        <f t="shared" si="264"/>
        <v>#N/A</v>
      </c>
      <c r="AI910" s="175" t="e">
        <f t="shared" si="268"/>
        <v>#N/A</v>
      </c>
      <c r="AJ910" s="175" t="e">
        <f t="shared" si="266"/>
        <v>#N/A</v>
      </c>
      <c r="AK910" s="175" t="e">
        <f t="shared" si="265"/>
        <v>#N/A</v>
      </c>
      <c r="AL910" s="175" t="e">
        <f t="shared" si="269"/>
        <v>#N/A</v>
      </c>
      <c r="AM910" s="175" t="e">
        <f t="shared" si="267"/>
        <v>#N/A</v>
      </c>
    </row>
    <row r="911" spans="19:39" x14ac:dyDescent="0.25">
      <c r="S911" s="189" t="e">
        <f t="shared" si="252"/>
        <v>#N/A</v>
      </c>
      <c r="T911" s="185" t="e">
        <f t="shared" si="253"/>
        <v>#N/A</v>
      </c>
      <c r="U911" s="185" t="e">
        <f t="shared" si="254"/>
        <v>#N/A</v>
      </c>
      <c r="V911" s="189" t="e">
        <f t="shared" si="255"/>
        <v>#N/A</v>
      </c>
      <c r="W911" s="185" t="e">
        <f t="shared" si="256"/>
        <v>#N/A</v>
      </c>
      <c r="X911" s="16" t="e">
        <f t="shared" si="257"/>
        <v>#N/A</v>
      </c>
      <c r="Y911" s="189" t="e">
        <f t="shared" si="258"/>
        <v>#N/A</v>
      </c>
      <c r="AA911" s="59"/>
      <c r="AB911" s="189" t="e">
        <f t="shared" si="259"/>
        <v>#N/A</v>
      </c>
      <c r="AD911" s="185" t="e">
        <f t="shared" si="260"/>
        <v>#N/A</v>
      </c>
      <c r="AE911" s="16" t="e">
        <f t="shared" si="261"/>
        <v>#N/A</v>
      </c>
      <c r="AF911" s="16" t="e">
        <f t="shared" si="262"/>
        <v>#N/A</v>
      </c>
      <c r="AG911" s="16" t="e">
        <f t="shared" si="263"/>
        <v>#N/A</v>
      </c>
      <c r="AH911" s="175" t="e">
        <f t="shared" si="264"/>
        <v>#N/A</v>
      </c>
      <c r="AI911" s="175" t="e">
        <f t="shared" si="268"/>
        <v>#N/A</v>
      </c>
      <c r="AJ911" s="175" t="e">
        <f t="shared" si="266"/>
        <v>#N/A</v>
      </c>
      <c r="AK911" s="175" t="e">
        <f t="shared" si="265"/>
        <v>#N/A</v>
      </c>
      <c r="AL911" s="175" t="e">
        <f t="shared" si="269"/>
        <v>#N/A</v>
      </c>
      <c r="AM911" s="175" t="e">
        <f t="shared" si="267"/>
        <v>#N/A</v>
      </c>
    </row>
    <row r="912" spans="19:39" x14ac:dyDescent="0.25">
      <c r="S912" s="189" t="e">
        <f t="shared" si="252"/>
        <v>#N/A</v>
      </c>
      <c r="T912" s="185" t="e">
        <f t="shared" si="253"/>
        <v>#N/A</v>
      </c>
      <c r="U912" s="185" t="e">
        <f t="shared" si="254"/>
        <v>#N/A</v>
      </c>
      <c r="V912" s="189" t="e">
        <f t="shared" si="255"/>
        <v>#N/A</v>
      </c>
      <c r="W912" s="185" t="e">
        <f t="shared" si="256"/>
        <v>#N/A</v>
      </c>
      <c r="X912" s="16" t="e">
        <f t="shared" si="257"/>
        <v>#N/A</v>
      </c>
      <c r="Y912" s="189" t="e">
        <f t="shared" si="258"/>
        <v>#N/A</v>
      </c>
      <c r="AA912" s="59"/>
      <c r="AB912" s="189" t="e">
        <f t="shared" si="259"/>
        <v>#N/A</v>
      </c>
      <c r="AD912" s="185" t="e">
        <f t="shared" si="260"/>
        <v>#N/A</v>
      </c>
      <c r="AE912" s="16" t="e">
        <f t="shared" si="261"/>
        <v>#N/A</v>
      </c>
      <c r="AF912" s="16" t="e">
        <f t="shared" si="262"/>
        <v>#N/A</v>
      </c>
      <c r="AG912" s="16" t="e">
        <f t="shared" si="263"/>
        <v>#N/A</v>
      </c>
      <c r="AH912" s="175" t="e">
        <f t="shared" si="264"/>
        <v>#N/A</v>
      </c>
      <c r="AI912" s="175" t="e">
        <f t="shared" si="268"/>
        <v>#N/A</v>
      </c>
      <c r="AJ912" s="175" t="e">
        <f t="shared" si="266"/>
        <v>#N/A</v>
      </c>
      <c r="AK912" s="175" t="e">
        <f t="shared" si="265"/>
        <v>#N/A</v>
      </c>
      <c r="AL912" s="175" t="e">
        <f t="shared" si="269"/>
        <v>#N/A</v>
      </c>
      <c r="AM912" s="175" t="e">
        <f t="shared" si="267"/>
        <v>#N/A</v>
      </c>
    </row>
    <row r="913" spans="19:39" x14ac:dyDescent="0.25">
      <c r="S913" s="189" t="e">
        <f t="shared" si="252"/>
        <v>#N/A</v>
      </c>
      <c r="T913" s="185" t="e">
        <f t="shared" si="253"/>
        <v>#N/A</v>
      </c>
      <c r="U913" s="185" t="e">
        <f t="shared" si="254"/>
        <v>#N/A</v>
      </c>
      <c r="V913" s="189" t="e">
        <f t="shared" si="255"/>
        <v>#N/A</v>
      </c>
      <c r="W913" s="185" t="e">
        <f t="shared" si="256"/>
        <v>#N/A</v>
      </c>
      <c r="X913" s="16" t="e">
        <f t="shared" si="257"/>
        <v>#N/A</v>
      </c>
      <c r="Y913" s="189" t="e">
        <f t="shared" si="258"/>
        <v>#N/A</v>
      </c>
      <c r="AA913" s="59"/>
      <c r="AB913" s="189" t="e">
        <f t="shared" si="259"/>
        <v>#N/A</v>
      </c>
      <c r="AD913" s="185" t="e">
        <f t="shared" si="260"/>
        <v>#N/A</v>
      </c>
      <c r="AE913" s="16" t="e">
        <f t="shared" si="261"/>
        <v>#N/A</v>
      </c>
      <c r="AF913" s="16" t="e">
        <f t="shared" si="262"/>
        <v>#N/A</v>
      </c>
      <c r="AG913" s="16" t="e">
        <f t="shared" si="263"/>
        <v>#N/A</v>
      </c>
      <c r="AH913" s="175" t="e">
        <f t="shared" si="264"/>
        <v>#N/A</v>
      </c>
      <c r="AI913" s="175" t="e">
        <f t="shared" si="268"/>
        <v>#N/A</v>
      </c>
      <c r="AJ913" s="175" t="e">
        <f t="shared" si="266"/>
        <v>#N/A</v>
      </c>
      <c r="AK913" s="175" t="e">
        <f t="shared" si="265"/>
        <v>#N/A</v>
      </c>
      <c r="AL913" s="175" t="e">
        <f t="shared" si="269"/>
        <v>#N/A</v>
      </c>
      <c r="AM913" s="175" t="e">
        <f t="shared" si="267"/>
        <v>#N/A</v>
      </c>
    </row>
    <row r="914" spans="19:39" x14ac:dyDescent="0.25">
      <c r="S914" s="189" t="e">
        <f t="shared" si="252"/>
        <v>#N/A</v>
      </c>
      <c r="T914" s="185" t="e">
        <f t="shared" si="253"/>
        <v>#N/A</v>
      </c>
      <c r="U914" s="185" t="e">
        <f t="shared" si="254"/>
        <v>#N/A</v>
      </c>
      <c r="V914" s="189" t="e">
        <f t="shared" si="255"/>
        <v>#N/A</v>
      </c>
      <c r="W914" s="185" t="e">
        <f t="shared" si="256"/>
        <v>#N/A</v>
      </c>
      <c r="X914" s="16" t="e">
        <f t="shared" si="257"/>
        <v>#N/A</v>
      </c>
      <c r="Y914" s="189" t="e">
        <f t="shared" si="258"/>
        <v>#N/A</v>
      </c>
      <c r="AA914" s="59"/>
      <c r="AB914" s="189" t="e">
        <f t="shared" si="259"/>
        <v>#N/A</v>
      </c>
      <c r="AD914" s="185" t="e">
        <f t="shared" si="260"/>
        <v>#N/A</v>
      </c>
      <c r="AE914" s="16" t="e">
        <f t="shared" si="261"/>
        <v>#N/A</v>
      </c>
      <c r="AF914" s="16" t="e">
        <f t="shared" si="262"/>
        <v>#N/A</v>
      </c>
      <c r="AG914" s="16" t="e">
        <f t="shared" si="263"/>
        <v>#N/A</v>
      </c>
      <c r="AH914" s="175" t="e">
        <f t="shared" si="264"/>
        <v>#N/A</v>
      </c>
      <c r="AI914" s="175" t="e">
        <f t="shared" si="268"/>
        <v>#N/A</v>
      </c>
      <c r="AJ914" s="175" t="e">
        <f t="shared" si="266"/>
        <v>#N/A</v>
      </c>
      <c r="AK914" s="175" t="e">
        <f t="shared" si="265"/>
        <v>#N/A</v>
      </c>
      <c r="AL914" s="175" t="e">
        <f t="shared" si="269"/>
        <v>#N/A</v>
      </c>
      <c r="AM914" s="175" t="e">
        <f t="shared" si="267"/>
        <v>#N/A</v>
      </c>
    </row>
    <row r="915" spans="19:39" x14ac:dyDescent="0.25">
      <c r="S915" s="189" t="e">
        <f t="shared" si="252"/>
        <v>#N/A</v>
      </c>
      <c r="T915" s="185" t="e">
        <f t="shared" si="253"/>
        <v>#N/A</v>
      </c>
      <c r="U915" s="185" t="e">
        <f t="shared" si="254"/>
        <v>#N/A</v>
      </c>
      <c r="V915" s="189" t="e">
        <f t="shared" si="255"/>
        <v>#N/A</v>
      </c>
      <c r="W915" s="185" t="e">
        <f t="shared" si="256"/>
        <v>#N/A</v>
      </c>
      <c r="X915" s="16" t="e">
        <f t="shared" si="257"/>
        <v>#N/A</v>
      </c>
      <c r="Y915" s="189" t="e">
        <f t="shared" si="258"/>
        <v>#N/A</v>
      </c>
      <c r="AA915" s="59"/>
      <c r="AB915" s="189" t="e">
        <f t="shared" si="259"/>
        <v>#N/A</v>
      </c>
      <c r="AD915" s="185" t="e">
        <f t="shared" si="260"/>
        <v>#N/A</v>
      </c>
      <c r="AE915" s="16" t="e">
        <f t="shared" si="261"/>
        <v>#N/A</v>
      </c>
      <c r="AF915" s="16" t="e">
        <f t="shared" si="262"/>
        <v>#N/A</v>
      </c>
      <c r="AG915" s="16" t="e">
        <f t="shared" si="263"/>
        <v>#N/A</v>
      </c>
      <c r="AH915" s="175" t="e">
        <f t="shared" si="264"/>
        <v>#N/A</v>
      </c>
      <c r="AI915" s="175" t="e">
        <f t="shared" si="268"/>
        <v>#N/A</v>
      </c>
      <c r="AJ915" s="175" t="e">
        <f t="shared" si="266"/>
        <v>#N/A</v>
      </c>
      <c r="AK915" s="175" t="e">
        <f t="shared" si="265"/>
        <v>#N/A</v>
      </c>
      <c r="AL915" s="175" t="e">
        <f t="shared" si="269"/>
        <v>#N/A</v>
      </c>
      <c r="AM915" s="175" t="e">
        <f t="shared" si="267"/>
        <v>#N/A</v>
      </c>
    </row>
    <row r="916" spans="19:39" x14ac:dyDescent="0.25">
      <c r="S916" s="189" t="e">
        <f t="shared" si="252"/>
        <v>#N/A</v>
      </c>
      <c r="T916" s="185" t="e">
        <f t="shared" si="253"/>
        <v>#N/A</v>
      </c>
      <c r="U916" s="185" t="e">
        <f t="shared" si="254"/>
        <v>#N/A</v>
      </c>
      <c r="V916" s="189" t="e">
        <f t="shared" si="255"/>
        <v>#N/A</v>
      </c>
      <c r="W916" s="185" t="e">
        <f t="shared" si="256"/>
        <v>#N/A</v>
      </c>
      <c r="X916" s="16" t="e">
        <f t="shared" si="257"/>
        <v>#N/A</v>
      </c>
      <c r="Y916" s="189" t="e">
        <f t="shared" si="258"/>
        <v>#N/A</v>
      </c>
      <c r="AA916" s="59"/>
      <c r="AB916" s="189" t="e">
        <f t="shared" si="259"/>
        <v>#N/A</v>
      </c>
      <c r="AD916" s="185" t="e">
        <f t="shared" si="260"/>
        <v>#N/A</v>
      </c>
      <c r="AE916" s="16" t="e">
        <f t="shared" si="261"/>
        <v>#N/A</v>
      </c>
      <c r="AF916" s="16" t="e">
        <f t="shared" si="262"/>
        <v>#N/A</v>
      </c>
      <c r="AG916" s="16" t="e">
        <f t="shared" si="263"/>
        <v>#N/A</v>
      </c>
      <c r="AH916" s="175" t="e">
        <f t="shared" si="264"/>
        <v>#N/A</v>
      </c>
      <c r="AI916" s="175" t="e">
        <f t="shared" si="268"/>
        <v>#N/A</v>
      </c>
      <c r="AJ916" s="175" t="e">
        <f t="shared" si="266"/>
        <v>#N/A</v>
      </c>
      <c r="AK916" s="175" t="e">
        <f t="shared" si="265"/>
        <v>#N/A</v>
      </c>
      <c r="AL916" s="175" t="e">
        <f t="shared" si="269"/>
        <v>#N/A</v>
      </c>
      <c r="AM916" s="175" t="e">
        <f t="shared" si="267"/>
        <v>#N/A</v>
      </c>
    </row>
    <row r="917" spans="19:39" x14ac:dyDescent="0.25">
      <c r="S917" s="189" t="e">
        <f t="shared" si="252"/>
        <v>#N/A</v>
      </c>
      <c r="T917" s="185" t="e">
        <f t="shared" si="253"/>
        <v>#N/A</v>
      </c>
      <c r="U917" s="185" t="e">
        <f t="shared" si="254"/>
        <v>#N/A</v>
      </c>
      <c r="V917" s="189" t="e">
        <f t="shared" si="255"/>
        <v>#N/A</v>
      </c>
      <c r="W917" s="185" t="e">
        <f t="shared" si="256"/>
        <v>#N/A</v>
      </c>
      <c r="X917" s="16" t="e">
        <f t="shared" si="257"/>
        <v>#N/A</v>
      </c>
      <c r="Y917" s="189" t="e">
        <f t="shared" si="258"/>
        <v>#N/A</v>
      </c>
      <c r="AA917" s="59"/>
      <c r="AB917" s="189" t="e">
        <f t="shared" si="259"/>
        <v>#N/A</v>
      </c>
      <c r="AD917" s="185" t="e">
        <f t="shared" si="260"/>
        <v>#N/A</v>
      </c>
      <c r="AE917" s="16" t="e">
        <f t="shared" si="261"/>
        <v>#N/A</v>
      </c>
      <c r="AF917" s="16" t="e">
        <f t="shared" si="262"/>
        <v>#N/A</v>
      </c>
      <c r="AG917" s="16" t="e">
        <f t="shared" si="263"/>
        <v>#N/A</v>
      </c>
      <c r="AH917" s="175" t="e">
        <f t="shared" si="264"/>
        <v>#N/A</v>
      </c>
      <c r="AI917" s="175" t="e">
        <f t="shared" si="268"/>
        <v>#N/A</v>
      </c>
      <c r="AJ917" s="175" t="e">
        <f t="shared" si="266"/>
        <v>#N/A</v>
      </c>
      <c r="AK917" s="175" t="e">
        <f t="shared" si="265"/>
        <v>#N/A</v>
      </c>
      <c r="AL917" s="175" t="e">
        <f t="shared" si="269"/>
        <v>#N/A</v>
      </c>
      <c r="AM917" s="175" t="e">
        <f t="shared" si="267"/>
        <v>#N/A</v>
      </c>
    </row>
    <row r="918" spans="19:39" x14ac:dyDescent="0.25">
      <c r="S918" s="189" t="e">
        <f t="shared" si="252"/>
        <v>#N/A</v>
      </c>
      <c r="T918" s="185" t="e">
        <f t="shared" si="253"/>
        <v>#N/A</v>
      </c>
      <c r="U918" s="185" t="e">
        <f t="shared" si="254"/>
        <v>#N/A</v>
      </c>
      <c r="V918" s="189" t="e">
        <f t="shared" si="255"/>
        <v>#N/A</v>
      </c>
      <c r="W918" s="185" t="e">
        <f t="shared" si="256"/>
        <v>#N/A</v>
      </c>
      <c r="X918" s="16" t="e">
        <f t="shared" si="257"/>
        <v>#N/A</v>
      </c>
      <c r="Y918" s="189" t="e">
        <f t="shared" si="258"/>
        <v>#N/A</v>
      </c>
      <c r="AA918" s="59"/>
      <c r="AB918" s="189" t="e">
        <f t="shared" si="259"/>
        <v>#N/A</v>
      </c>
      <c r="AD918" s="185" t="e">
        <f t="shared" si="260"/>
        <v>#N/A</v>
      </c>
      <c r="AE918" s="16" t="e">
        <f t="shared" si="261"/>
        <v>#N/A</v>
      </c>
      <c r="AF918" s="16" t="e">
        <f t="shared" si="262"/>
        <v>#N/A</v>
      </c>
      <c r="AG918" s="16" t="e">
        <f t="shared" si="263"/>
        <v>#N/A</v>
      </c>
      <c r="AH918" s="175" t="e">
        <f t="shared" si="264"/>
        <v>#N/A</v>
      </c>
      <c r="AI918" s="175" t="e">
        <f t="shared" si="268"/>
        <v>#N/A</v>
      </c>
      <c r="AJ918" s="175" t="e">
        <f t="shared" si="266"/>
        <v>#N/A</v>
      </c>
      <c r="AK918" s="175" t="e">
        <f t="shared" si="265"/>
        <v>#N/A</v>
      </c>
      <c r="AL918" s="175" t="e">
        <f t="shared" si="269"/>
        <v>#N/A</v>
      </c>
      <c r="AM918" s="175" t="e">
        <f t="shared" si="267"/>
        <v>#N/A</v>
      </c>
    </row>
    <row r="919" spans="19:39" x14ac:dyDescent="0.25">
      <c r="S919" s="189" t="e">
        <f t="shared" si="252"/>
        <v>#N/A</v>
      </c>
      <c r="T919" s="185" t="e">
        <f t="shared" si="253"/>
        <v>#N/A</v>
      </c>
      <c r="U919" s="185" t="e">
        <f t="shared" si="254"/>
        <v>#N/A</v>
      </c>
      <c r="V919" s="189" t="e">
        <f t="shared" si="255"/>
        <v>#N/A</v>
      </c>
      <c r="W919" s="185" t="e">
        <f t="shared" si="256"/>
        <v>#N/A</v>
      </c>
      <c r="X919" s="16" t="e">
        <f t="shared" si="257"/>
        <v>#N/A</v>
      </c>
      <c r="Y919" s="189" t="e">
        <f t="shared" si="258"/>
        <v>#N/A</v>
      </c>
      <c r="AA919" s="59"/>
      <c r="AB919" s="189" t="e">
        <f t="shared" si="259"/>
        <v>#N/A</v>
      </c>
      <c r="AD919" s="185" t="e">
        <f t="shared" si="260"/>
        <v>#N/A</v>
      </c>
      <c r="AE919" s="16" t="e">
        <f t="shared" si="261"/>
        <v>#N/A</v>
      </c>
      <c r="AF919" s="16" t="e">
        <f t="shared" si="262"/>
        <v>#N/A</v>
      </c>
      <c r="AG919" s="16" t="e">
        <f t="shared" si="263"/>
        <v>#N/A</v>
      </c>
      <c r="AH919" s="175" t="e">
        <f t="shared" si="264"/>
        <v>#N/A</v>
      </c>
      <c r="AI919" s="175" t="e">
        <f t="shared" si="268"/>
        <v>#N/A</v>
      </c>
      <c r="AJ919" s="175" t="e">
        <f t="shared" si="266"/>
        <v>#N/A</v>
      </c>
      <c r="AK919" s="175" t="e">
        <f t="shared" si="265"/>
        <v>#N/A</v>
      </c>
      <c r="AL919" s="175" t="e">
        <f t="shared" si="269"/>
        <v>#N/A</v>
      </c>
      <c r="AM919" s="175" t="e">
        <f t="shared" si="267"/>
        <v>#N/A</v>
      </c>
    </row>
    <row r="920" spans="19:39" x14ac:dyDescent="0.25">
      <c r="S920" s="189" t="e">
        <f t="shared" si="252"/>
        <v>#N/A</v>
      </c>
      <c r="T920" s="185" t="e">
        <f t="shared" si="253"/>
        <v>#N/A</v>
      </c>
      <c r="U920" s="185" t="e">
        <f t="shared" si="254"/>
        <v>#N/A</v>
      </c>
      <c r="V920" s="189" t="e">
        <f t="shared" si="255"/>
        <v>#N/A</v>
      </c>
      <c r="W920" s="185" t="e">
        <f t="shared" si="256"/>
        <v>#N/A</v>
      </c>
      <c r="X920" s="16" t="e">
        <f t="shared" si="257"/>
        <v>#N/A</v>
      </c>
      <c r="Y920" s="189" t="e">
        <f t="shared" si="258"/>
        <v>#N/A</v>
      </c>
      <c r="AA920" s="59"/>
      <c r="AB920" s="189" t="e">
        <f t="shared" si="259"/>
        <v>#N/A</v>
      </c>
      <c r="AD920" s="185" t="e">
        <f t="shared" si="260"/>
        <v>#N/A</v>
      </c>
      <c r="AE920" s="16" t="e">
        <f t="shared" si="261"/>
        <v>#N/A</v>
      </c>
      <c r="AF920" s="16" t="e">
        <f t="shared" si="262"/>
        <v>#N/A</v>
      </c>
      <c r="AG920" s="16" t="e">
        <f t="shared" si="263"/>
        <v>#N/A</v>
      </c>
      <c r="AH920" s="175" t="e">
        <f t="shared" si="264"/>
        <v>#N/A</v>
      </c>
      <c r="AI920" s="175" t="e">
        <f t="shared" si="268"/>
        <v>#N/A</v>
      </c>
      <c r="AJ920" s="175" t="e">
        <f t="shared" si="266"/>
        <v>#N/A</v>
      </c>
      <c r="AK920" s="175" t="e">
        <f t="shared" si="265"/>
        <v>#N/A</v>
      </c>
      <c r="AL920" s="175" t="e">
        <f t="shared" si="269"/>
        <v>#N/A</v>
      </c>
      <c r="AM920" s="175" t="e">
        <f t="shared" si="267"/>
        <v>#N/A</v>
      </c>
    </row>
    <row r="921" spans="19:39" x14ac:dyDescent="0.25">
      <c r="S921" s="189" t="e">
        <f t="shared" si="252"/>
        <v>#N/A</v>
      </c>
      <c r="T921" s="185" t="e">
        <f t="shared" si="253"/>
        <v>#N/A</v>
      </c>
      <c r="U921" s="185" t="e">
        <f t="shared" si="254"/>
        <v>#N/A</v>
      </c>
      <c r="V921" s="189" t="e">
        <f t="shared" si="255"/>
        <v>#N/A</v>
      </c>
      <c r="W921" s="185" t="e">
        <f t="shared" si="256"/>
        <v>#N/A</v>
      </c>
      <c r="X921" s="16" t="e">
        <f t="shared" si="257"/>
        <v>#N/A</v>
      </c>
      <c r="Y921" s="189" t="e">
        <f t="shared" si="258"/>
        <v>#N/A</v>
      </c>
      <c r="AA921" s="59"/>
      <c r="AB921" s="189" t="e">
        <f t="shared" si="259"/>
        <v>#N/A</v>
      </c>
      <c r="AD921" s="185" t="e">
        <f t="shared" si="260"/>
        <v>#N/A</v>
      </c>
      <c r="AE921" s="16" t="e">
        <f t="shared" si="261"/>
        <v>#N/A</v>
      </c>
      <c r="AF921" s="16" t="e">
        <f t="shared" si="262"/>
        <v>#N/A</v>
      </c>
      <c r="AG921" s="16" t="e">
        <f t="shared" si="263"/>
        <v>#N/A</v>
      </c>
      <c r="AH921" s="175" t="e">
        <f t="shared" si="264"/>
        <v>#N/A</v>
      </c>
      <c r="AI921" s="175" t="e">
        <f t="shared" si="268"/>
        <v>#N/A</v>
      </c>
      <c r="AJ921" s="175" t="e">
        <f t="shared" si="266"/>
        <v>#N/A</v>
      </c>
      <c r="AK921" s="175" t="e">
        <f t="shared" si="265"/>
        <v>#N/A</v>
      </c>
      <c r="AL921" s="175" t="e">
        <f t="shared" si="269"/>
        <v>#N/A</v>
      </c>
      <c r="AM921" s="175" t="e">
        <f t="shared" si="267"/>
        <v>#N/A</v>
      </c>
    </row>
    <row r="922" spans="19:39" x14ac:dyDescent="0.25">
      <c r="S922" s="189" t="e">
        <f t="shared" si="252"/>
        <v>#N/A</v>
      </c>
      <c r="T922" s="185" t="e">
        <f t="shared" si="253"/>
        <v>#N/A</v>
      </c>
      <c r="U922" s="185" t="e">
        <f t="shared" si="254"/>
        <v>#N/A</v>
      </c>
      <c r="V922" s="189" t="e">
        <f t="shared" si="255"/>
        <v>#N/A</v>
      </c>
      <c r="W922" s="185" t="e">
        <f t="shared" si="256"/>
        <v>#N/A</v>
      </c>
      <c r="X922" s="16" t="e">
        <f t="shared" si="257"/>
        <v>#N/A</v>
      </c>
      <c r="Y922" s="189" t="e">
        <f t="shared" si="258"/>
        <v>#N/A</v>
      </c>
      <c r="AA922" s="59"/>
      <c r="AB922" s="189" t="e">
        <f t="shared" si="259"/>
        <v>#N/A</v>
      </c>
      <c r="AD922" s="185" t="e">
        <f t="shared" si="260"/>
        <v>#N/A</v>
      </c>
      <c r="AE922" s="16" t="e">
        <f t="shared" si="261"/>
        <v>#N/A</v>
      </c>
      <c r="AF922" s="16" t="e">
        <f t="shared" si="262"/>
        <v>#N/A</v>
      </c>
      <c r="AG922" s="16" t="e">
        <f t="shared" si="263"/>
        <v>#N/A</v>
      </c>
      <c r="AH922" s="175" t="e">
        <f t="shared" si="264"/>
        <v>#N/A</v>
      </c>
      <c r="AI922" s="175" t="e">
        <f t="shared" si="268"/>
        <v>#N/A</v>
      </c>
      <c r="AJ922" s="175" t="e">
        <f t="shared" si="266"/>
        <v>#N/A</v>
      </c>
      <c r="AK922" s="175" t="e">
        <f t="shared" si="265"/>
        <v>#N/A</v>
      </c>
      <c r="AL922" s="175" t="e">
        <f t="shared" si="269"/>
        <v>#N/A</v>
      </c>
      <c r="AM922" s="175" t="e">
        <f t="shared" si="267"/>
        <v>#N/A</v>
      </c>
    </row>
    <row r="923" spans="19:39" x14ac:dyDescent="0.25">
      <c r="S923" s="189" t="e">
        <f t="shared" si="252"/>
        <v>#N/A</v>
      </c>
      <c r="T923" s="185" t="e">
        <f t="shared" si="253"/>
        <v>#N/A</v>
      </c>
      <c r="U923" s="185" t="e">
        <f t="shared" si="254"/>
        <v>#N/A</v>
      </c>
      <c r="V923" s="189" t="e">
        <f t="shared" si="255"/>
        <v>#N/A</v>
      </c>
      <c r="W923" s="185" t="e">
        <f t="shared" si="256"/>
        <v>#N/A</v>
      </c>
      <c r="X923" s="16" t="e">
        <f t="shared" si="257"/>
        <v>#N/A</v>
      </c>
      <c r="Y923" s="189" t="e">
        <f t="shared" si="258"/>
        <v>#N/A</v>
      </c>
      <c r="AA923" s="59"/>
      <c r="AB923" s="189" t="e">
        <f t="shared" si="259"/>
        <v>#N/A</v>
      </c>
      <c r="AD923" s="185" t="e">
        <f t="shared" si="260"/>
        <v>#N/A</v>
      </c>
      <c r="AE923" s="16" t="e">
        <f t="shared" si="261"/>
        <v>#N/A</v>
      </c>
      <c r="AF923" s="16" t="e">
        <f t="shared" si="262"/>
        <v>#N/A</v>
      </c>
      <c r="AG923" s="16" t="e">
        <f t="shared" si="263"/>
        <v>#N/A</v>
      </c>
      <c r="AH923" s="175" t="e">
        <f t="shared" si="264"/>
        <v>#N/A</v>
      </c>
      <c r="AI923" s="175" t="e">
        <f t="shared" si="268"/>
        <v>#N/A</v>
      </c>
      <c r="AJ923" s="175" t="e">
        <f t="shared" si="266"/>
        <v>#N/A</v>
      </c>
      <c r="AK923" s="175" t="e">
        <f t="shared" si="265"/>
        <v>#N/A</v>
      </c>
      <c r="AL923" s="175" t="e">
        <f t="shared" si="269"/>
        <v>#N/A</v>
      </c>
      <c r="AM923" s="175" t="e">
        <f t="shared" si="267"/>
        <v>#N/A</v>
      </c>
    </row>
    <row r="924" spans="19:39" x14ac:dyDescent="0.25">
      <c r="S924" s="189" t="e">
        <f t="shared" si="252"/>
        <v>#N/A</v>
      </c>
      <c r="T924" s="185" t="e">
        <f t="shared" si="253"/>
        <v>#N/A</v>
      </c>
      <c r="U924" s="185" t="e">
        <f t="shared" si="254"/>
        <v>#N/A</v>
      </c>
      <c r="V924" s="189" t="e">
        <f t="shared" si="255"/>
        <v>#N/A</v>
      </c>
      <c r="W924" s="185" t="e">
        <f t="shared" si="256"/>
        <v>#N/A</v>
      </c>
      <c r="X924" s="16" t="e">
        <f t="shared" si="257"/>
        <v>#N/A</v>
      </c>
      <c r="Y924" s="189" t="e">
        <f t="shared" si="258"/>
        <v>#N/A</v>
      </c>
      <c r="AA924" s="59"/>
      <c r="AB924" s="189" t="e">
        <f t="shared" si="259"/>
        <v>#N/A</v>
      </c>
      <c r="AD924" s="185" t="e">
        <f t="shared" si="260"/>
        <v>#N/A</v>
      </c>
      <c r="AE924" s="16" t="e">
        <f t="shared" si="261"/>
        <v>#N/A</v>
      </c>
      <c r="AF924" s="16" t="e">
        <f t="shared" si="262"/>
        <v>#N/A</v>
      </c>
      <c r="AG924" s="16" t="e">
        <f t="shared" si="263"/>
        <v>#N/A</v>
      </c>
      <c r="AH924" s="175" t="e">
        <f t="shared" si="264"/>
        <v>#N/A</v>
      </c>
      <c r="AI924" s="175" t="e">
        <f t="shared" si="268"/>
        <v>#N/A</v>
      </c>
      <c r="AJ924" s="175" t="e">
        <f t="shared" si="266"/>
        <v>#N/A</v>
      </c>
      <c r="AK924" s="175" t="e">
        <f t="shared" si="265"/>
        <v>#N/A</v>
      </c>
      <c r="AL924" s="175" t="e">
        <f t="shared" si="269"/>
        <v>#N/A</v>
      </c>
      <c r="AM924" s="175" t="e">
        <f t="shared" si="267"/>
        <v>#N/A</v>
      </c>
    </row>
    <row r="925" spans="19:39" x14ac:dyDescent="0.25">
      <c r="S925" s="189" t="e">
        <f t="shared" si="252"/>
        <v>#N/A</v>
      </c>
      <c r="T925" s="185" t="e">
        <f t="shared" si="253"/>
        <v>#N/A</v>
      </c>
      <c r="U925" s="185" t="e">
        <f t="shared" si="254"/>
        <v>#N/A</v>
      </c>
      <c r="V925" s="189" t="e">
        <f t="shared" si="255"/>
        <v>#N/A</v>
      </c>
      <c r="W925" s="185" t="e">
        <f t="shared" si="256"/>
        <v>#N/A</v>
      </c>
      <c r="X925" s="16" t="e">
        <f t="shared" si="257"/>
        <v>#N/A</v>
      </c>
      <c r="Y925" s="189" t="e">
        <f t="shared" si="258"/>
        <v>#N/A</v>
      </c>
      <c r="AA925" s="59"/>
      <c r="AB925" s="189" t="e">
        <f t="shared" si="259"/>
        <v>#N/A</v>
      </c>
      <c r="AD925" s="185" t="e">
        <f t="shared" si="260"/>
        <v>#N/A</v>
      </c>
      <c r="AE925" s="16" t="e">
        <f t="shared" si="261"/>
        <v>#N/A</v>
      </c>
      <c r="AF925" s="16" t="e">
        <f t="shared" si="262"/>
        <v>#N/A</v>
      </c>
      <c r="AG925" s="16" t="e">
        <f t="shared" si="263"/>
        <v>#N/A</v>
      </c>
      <c r="AH925" s="175" t="e">
        <f t="shared" si="264"/>
        <v>#N/A</v>
      </c>
      <c r="AI925" s="175" t="e">
        <f t="shared" si="268"/>
        <v>#N/A</v>
      </c>
      <c r="AJ925" s="175" t="e">
        <f t="shared" si="266"/>
        <v>#N/A</v>
      </c>
      <c r="AK925" s="175" t="e">
        <f t="shared" si="265"/>
        <v>#N/A</v>
      </c>
      <c r="AL925" s="175" t="e">
        <f t="shared" si="269"/>
        <v>#N/A</v>
      </c>
      <c r="AM925" s="175" t="e">
        <f t="shared" si="267"/>
        <v>#N/A</v>
      </c>
    </row>
    <row r="926" spans="19:39" x14ac:dyDescent="0.25">
      <c r="S926" s="189" t="e">
        <f t="shared" si="252"/>
        <v>#N/A</v>
      </c>
      <c r="T926" s="185" t="e">
        <f t="shared" si="253"/>
        <v>#N/A</v>
      </c>
      <c r="U926" s="185" t="e">
        <f t="shared" si="254"/>
        <v>#N/A</v>
      </c>
      <c r="V926" s="189" t="e">
        <f t="shared" si="255"/>
        <v>#N/A</v>
      </c>
      <c r="W926" s="185" t="e">
        <f t="shared" si="256"/>
        <v>#N/A</v>
      </c>
      <c r="X926" s="16" t="e">
        <f t="shared" si="257"/>
        <v>#N/A</v>
      </c>
      <c r="Y926" s="189" t="e">
        <f t="shared" si="258"/>
        <v>#N/A</v>
      </c>
      <c r="AA926" s="59"/>
      <c r="AB926" s="189" t="e">
        <f t="shared" si="259"/>
        <v>#N/A</v>
      </c>
      <c r="AD926" s="185" t="e">
        <f t="shared" si="260"/>
        <v>#N/A</v>
      </c>
      <c r="AE926" s="16" t="e">
        <f t="shared" si="261"/>
        <v>#N/A</v>
      </c>
      <c r="AF926" s="16" t="e">
        <f t="shared" si="262"/>
        <v>#N/A</v>
      </c>
      <c r="AG926" s="16" t="e">
        <f t="shared" si="263"/>
        <v>#N/A</v>
      </c>
      <c r="AH926" s="175" t="e">
        <f t="shared" si="264"/>
        <v>#N/A</v>
      </c>
      <c r="AI926" s="175" t="e">
        <f t="shared" si="268"/>
        <v>#N/A</v>
      </c>
      <c r="AJ926" s="175" t="e">
        <f t="shared" si="266"/>
        <v>#N/A</v>
      </c>
      <c r="AK926" s="175" t="e">
        <f t="shared" si="265"/>
        <v>#N/A</v>
      </c>
      <c r="AL926" s="175" t="e">
        <f t="shared" si="269"/>
        <v>#N/A</v>
      </c>
      <c r="AM926" s="175" t="e">
        <f t="shared" si="267"/>
        <v>#N/A</v>
      </c>
    </row>
    <row r="927" spans="19:39" x14ac:dyDescent="0.25">
      <c r="S927" s="189" t="e">
        <f t="shared" si="252"/>
        <v>#N/A</v>
      </c>
      <c r="T927" s="185" t="e">
        <f t="shared" si="253"/>
        <v>#N/A</v>
      </c>
      <c r="U927" s="185" t="e">
        <f t="shared" si="254"/>
        <v>#N/A</v>
      </c>
      <c r="V927" s="189" t="e">
        <f t="shared" si="255"/>
        <v>#N/A</v>
      </c>
      <c r="W927" s="185" t="e">
        <f t="shared" si="256"/>
        <v>#N/A</v>
      </c>
      <c r="X927" s="16" t="e">
        <f t="shared" si="257"/>
        <v>#N/A</v>
      </c>
      <c r="Y927" s="189" t="e">
        <f t="shared" si="258"/>
        <v>#N/A</v>
      </c>
      <c r="AA927" s="59"/>
      <c r="AB927" s="189" t="e">
        <f t="shared" si="259"/>
        <v>#N/A</v>
      </c>
      <c r="AD927" s="185" t="e">
        <f t="shared" si="260"/>
        <v>#N/A</v>
      </c>
      <c r="AE927" s="16" t="e">
        <f t="shared" si="261"/>
        <v>#N/A</v>
      </c>
      <c r="AF927" s="16" t="e">
        <f t="shared" si="262"/>
        <v>#N/A</v>
      </c>
      <c r="AG927" s="16" t="e">
        <f t="shared" si="263"/>
        <v>#N/A</v>
      </c>
      <c r="AH927" s="175" t="e">
        <f t="shared" si="264"/>
        <v>#N/A</v>
      </c>
      <c r="AI927" s="175" t="e">
        <f t="shared" si="268"/>
        <v>#N/A</v>
      </c>
      <c r="AJ927" s="175" t="e">
        <f t="shared" si="266"/>
        <v>#N/A</v>
      </c>
      <c r="AK927" s="175" t="e">
        <f t="shared" si="265"/>
        <v>#N/A</v>
      </c>
      <c r="AL927" s="175" t="e">
        <f t="shared" si="269"/>
        <v>#N/A</v>
      </c>
      <c r="AM927" s="175" t="e">
        <f t="shared" si="267"/>
        <v>#N/A</v>
      </c>
    </row>
    <row r="928" spans="19:39" x14ac:dyDescent="0.25">
      <c r="S928" s="189" t="e">
        <f t="shared" si="252"/>
        <v>#N/A</v>
      </c>
      <c r="T928" s="185" t="e">
        <f t="shared" si="253"/>
        <v>#N/A</v>
      </c>
      <c r="U928" s="185" t="e">
        <f t="shared" si="254"/>
        <v>#N/A</v>
      </c>
      <c r="V928" s="189" t="e">
        <f t="shared" si="255"/>
        <v>#N/A</v>
      </c>
      <c r="W928" s="185" t="e">
        <f t="shared" si="256"/>
        <v>#N/A</v>
      </c>
      <c r="X928" s="16" t="e">
        <f t="shared" si="257"/>
        <v>#N/A</v>
      </c>
      <c r="Y928" s="189" t="e">
        <f t="shared" si="258"/>
        <v>#N/A</v>
      </c>
      <c r="AA928" s="59"/>
      <c r="AB928" s="189" t="e">
        <f t="shared" si="259"/>
        <v>#N/A</v>
      </c>
      <c r="AD928" s="185" t="e">
        <f t="shared" si="260"/>
        <v>#N/A</v>
      </c>
      <c r="AE928" s="16" t="e">
        <f t="shared" si="261"/>
        <v>#N/A</v>
      </c>
      <c r="AF928" s="16" t="e">
        <f t="shared" si="262"/>
        <v>#N/A</v>
      </c>
      <c r="AG928" s="16" t="e">
        <f t="shared" si="263"/>
        <v>#N/A</v>
      </c>
      <c r="AH928" s="175" t="e">
        <f t="shared" si="264"/>
        <v>#N/A</v>
      </c>
      <c r="AI928" s="175" t="e">
        <f t="shared" si="268"/>
        <v>#N/A</v>
      </c>
      <c r="AJ928" s="175" t="e">
        <f t="shared" si="266"/>
        <v>#N/A</v>
      </c>
      <c r="AK928" s="175" t="e">
        <f t="shared" si="265"/>
        <v>#N/A</v>
      </c>
      <c r="AL928" s="175" t="e">
        <f t="shared" si="269"/>
        <v>#N/A</v>
      </c>
      <c r="AM928" s="175" t="e">
        <f t="shared" si="267"/>
        <v>#N/A</v>
      </c>
    </row>
    <row r="929" spans="19:39" x14ac:dyDescent="0.25">
      <c r="S929" s="189" t="e">
        <f t="shared" si="252"/>
        <v>#N/A</v>
      </c>
      <c r="T929" s="185" t="e">
        <f t="shared" si="253"/>
        <v>#N/A</v>
      </c>
      <c r="U929" s="185" t="e">
        <f t="shared" si="254"/>
        <v>#N/A</v>
      </c>
      <c r="V929" s="189" t="e">
        <f t="shared" si="255"/>
        <v>#N/A</v>
      </c>
      <c r="W929" s="185" t="e">
        <f t="shared" si="256"/>
        <v>#N/A</v>
      </c>
      <c r="X929" s="16" t="e">
        <f t="shared" si="257"/>
        <v>#N/A</v>
      </c>
      <c r="Y929" s="189" t="e">
        <f t="shared" si="258"/>
        <v>#N/A</v>
      </c>
      <c r="AA929" s="59"/>
      <c r="AB929" s="189" t="e">
        <f t="shared" si="259"/>
        <v>#N/A</v>
      </c>
      <c r="AD929" s="185" t="e">
        <f t="shared" si="260"/>
        <v>#N/A</v>
      </c>
      <c r="AE929" s="16" t="e">
        <f t="shared" si="261"/>
        <v>#N/A</v>
      </c>
      <c r="AF929" s="16" t="e">
        <f t="shared" si="262"/>
        <v>#N/A</v>
      </c>
      <c r="AG929" s="16" t="e">
        <f t="shared" si="263"/>
        <v>#N/A</v>
      </c>
      <c r="AH929" s="175" t="e">
        <f t="shared" si="264"/>
        <v>#N/A</v>
      </c>
      <c r="AI929" s="175" t="e">
        <f t="shared" si="268"/>
        <v>#N/A</v>
      </c>
      <c r="AJ929" s="175" t="e">
        <f t="shared" si="266"/>
        <v>#N/A</v>
      </c>
      <c r="AK929" s="175" t="e">
        <f t="shared" si="265"/>
        <v>#N/A</v>
      </c>
      <c r="AL929" s="175" t="e">
        <f t="shared" si="269"/>
        <v>#N/A</v>
      </c>
      <c r="AM929" s="175" t="e">
        <f t="shared" si="267"/>
        <v>#N/A</v>
      </c>
    </row>
    <row r="930" spans="19:39" x14ac:dyDescent="0.25">
      <c r="S930" s="189" t="e">
        <f t="shared" si="252"/>
        <v>#N/A</v>
      </c>
      <c r="T930" s="185" t="e">
        <f t="shared" si="253"/>
        <v>#N/A</v>
      </c>
      <c r="U930" s="185" t="e">
        <f t="shared" si="254"/>
        <v>#N/A</v>
      </c>
      <c r="V930" s="189" t="e">
        <f t="shared" si="255"/>
        <v>#N/A</v>
      </c>
      <c r="W930" s="185" t="e">
        <f t="shared" si="256"/>
        <v>#N/A</v>
      </c>
      <c r="X930" s="16" t="e">
        <f t="shared" si="257"/>
        <v>#N/A</v>
      </c>
      <c r="Y930" s="189" t="e">
        <f t="shared" si="258"/>
        <v>#N/A</v>
      </c>
      <c r="AA930" s="59"/>
      <c r="AB930" s="189" t="e">
        <f t="shared" si="259"/>
        <v>#N/A</v>
      </c>
      <c r="AD930" s="185" t="e">
        <f t="shared" si="260"/>
        <v>#N/A</v>
      </c>
      <c r="AE930" s="16" t="e">
        <f t="shared" si="261"/>
        <v>#N/A</v>
      </c>
      <c r="AF930" s="16" t="e">
        <f t="shared" si="262"/>
        <v>#N/A</v>
      </c>
      <c r="AG930" s="16" t="e">
        <f t="shared" si="263"/>
        <v>#N/A</v>
      </c>
      <c r="AH930" s="175" t="e">
        <f t="shared" si="264"/>
        <v>#N/A</v>
      </c>
      <c r="AI930" s="175" t="e">
        <f t="shared" si="268"/>
        <v>#N/A</v>
      </c>
      <c r="AJ930" s="175" t="e">
        <f t="shared" si="266"/>
        <v>#N/A</v>
      </c>
      <c r="AK930" s="175" t="e">
        <f t="shared" si="265"/>
        <v>#N/A</v>
      </c>
      <c r="AL930" s="175" t="e">
        <f t="shared" si="269"/>
        <v>#N/A</v>
      </c>
      <c r="AM930" s="175" t="e">
        <f t="shared" si="267"/>
        <v>#N/A</v>
      </c>
    </row>
    <row r="931" spans="19:39" x14ac:dyDescent="0.25">
      <c r="S931" s="189" t="e">
        <f t="shared" si="252"/>
        <v>#N/A</v>
      </c>
      <c r="T931" s="185" t="e">
        <f t="shared" si="253"/>
        <v>#N/A</v>
      </c>
      <c r="U931" s="185" t="e">
        <f t="shared" si="254"/>
        <v>#N/A</v>
      </c>
      <c r="V931" s="189" t="e">
        <f t="shared" si="255"/>
        <v>#N/A</v>
      </c>
      <c r="W931" s="185" t="e">
        <f t="shared" si="256"/>
        <v>#N/A</v>
      </c>
      <c r="X931" s="16" t="e">
        <f t="shared" si="257"/>
        <v>#N/A</v>
      </c>
      <c r="Y931" s="189" t="e">
        <f t="shared" si="258"/>
        <v>#N/A</v>
      </c>
      <c r="AA931" s="59"/>
      <c r="AB931" s="189" t="e">
        <f t="shared" si="259"/>
        <v>#N/A</v>
      </c>
      <c r="AD931" s="185" t="e">
        <f t="shared" si="260"/>
        <v>#N/A</v>
      </c>
      <c r="AE931" s="16" t="e">
        <f t="shared" si="261"/>
        <v>#N/A</v>
      </c>
      <c r="AF931" s="16" t="e">
        <f t="shared" si="262"/>
        <v>#N/A</v>
      </c>
      <c r="AG931" s="16" t="e">
        <f t="shared" si="263"/>
        <v>#N/A</v>
      </c>
      <c r="AH931" s="175" t="e">
        <f t="shared" si="264"/>
        <v>#N/A</v>
      </c>
      <c r="AI931" s="175" t="e">
        <f t="shared" si="268"/>
        <v>#N/A</v>
      </c>
      <c r="AJ931" s="175" t="e">
        <f t="shared" si="266"/>
        <v>#N/A</v>
      </c>
      <c r="AK931" s="175" t="e">
        <f t="shared" si="265"/>
        <v>#N/A</v>
      </c>
      <c r="AL931" s="175" t="e">
        <f t="shared" si="269"/>
        <v>#N/A</v>
      </c>
      <c r="AM931" s="175" t="e">
        <f t="shared" si="267"/>
        <v>#N/A</v>
      </c>
    </row>
    <row r="932" spans="19:39" x14ac:dyDescent="0.25">
      <c r="S932" s="189" t="e">
        <f t="shared" si="252"/>
        <v>#N/A</v>
      </c>
      <c r="T932" s="185" t="e">
        <f t="shared" si="253"/>
        <v>#N/A</v>
      </c>
      <c r="U932" s="185" t="e">
        <f t="shared" si="254"/>
        <v>#N/A</v>
      </c>
      <c r="V932" s="189" t="e">
        <f t="shared" si="255"/>
        <v>#N/A</v>
      </c>
      <c r="W932" s="185" t="e">
        <f t="shared" si="256"/>
        <v>#N/A</v>
      </c>
      <c r="X932" s="16" t="e">
        <f t="shared" si="257"/>
        <v>#N/A</v>
      </c>
      <c r="Y932" s="189" t="e">
        <f t="shared" si="258"/>
        <v>#N/A</v>
      </c>
      <c r="AA932" s="59"/>
      <c r="AB932" s="189" t="e">
        <f t="shared" si="259"/>
        <v>#N/A</v>
      </c>
      <c r="AD932" s="185" t="e">
        <f t="shared" si="260"/>
        <v>#N/A</v>
      </c>
      <c r="AE932" s="16" t="e">
        <f t="shared" si="261"/>
        <v>#N/A</v>
      </c>
      <c r="AF932" s="16" t="e">
        <f t="shared" si="262"/>
        <v>#N/A</v>
      </c>
      <c r="AG932" s="16" t="e">
        <f t="shared" si="263"/>
        <v>#N/A</v>
      </c>
      <c r="AH932" s="175" t="e">
        <f t="shared" si="264"/>
        <v>#N/A</v>
      </c>
      <c r="AI932" s="175" t="e">
        <f t="shared" si="268"/>
        <v>#N/A</v>
      </c>
      <c r="AJ932" s="175" t="e">
        <f t="shared" si="266"/>
        <v>#N/A</v>
      </c>
      <c r="AK932" s="175" t="e">
        <f t="shared" si="265"/>
        <v>#N/A</v>
      </c>
      <c r="AL932" s="175" t="e">
        <f t="shared" si="269"/>
        <v>#N/A</v>
      </c>
      <c r="AM932" s="175" t="e">
        <f t="shared" si="267"/>
        <v>#N/A</v>
      </c>
    </row>
    <row r="933" spans="19:39" x14ac:dyDescent="0.25">
      <c r="S933" s="189" t="e">
        <f t="shared" si="252"/>
        <v>#N/A</v>
      </c>
      <c r="T933" s="185" t="e">
        <f t="shared" si="253"/>
        <v>#N/A</v>
      </c>
      <c r="U933" s="185" t="e">
        <f t="shared" si="254"/>
        <v>#N/A</v>
      </c>
      <c r="V933" s="189" t="e">
        <f t="shared" si="255"/>
        <v>#N/A</v>
      </c>
      <c r="W933" s="185" t="e">
        <f t="shared" si="256"/>
        <v>#N/A</v>
      </c>
      <c r="X933" s="16" t="e">
        <f t="shared" si="257"/>
        <v>#N/A</v>
      </c>
      <c r="Y933" s="189" t="e">
        <f t="shared" si="258"/>
        <v>#N/A</v>
      </c>
      <c r="AA933" s="59"/>
      <c r="AB933" s="189" t="e">
        <f t="shared" si="259"/>
        <v>#N/A</v>
      </c>
      <c r="AD933" s="185" t="e">
        <f t="shared" si="260"/>
        <v>#N/A</v>
      </c>
      <c r="AE933" s="16" t="e">
        <f t="shared" si="261"/>
        <v>#N/A</v>
      </c>
      <c r="AF933" s="16" t="e">
        <f t="shared" si="262"/>
        <v>#N/A</v>
      </c>
      <c r="AG933" s="16" t="e">
        <f t="shared" si="263"/>
        <v>#N/A</v>
      </c>
      <c r="AH933" s="175" t="e">
        <f t="shared" si="264"/>
        <v>#N/A</v>
      </c>
      <c r="AI933" s="175" t="e">
        <f t="shared" si="268"/>
        <v>#N/A</v>
      </c>
      <c r="AJ933" s="175" t="e">
        <f t="shared" si="266"/>
        <v>#N/A</v>
      </c>
      <c r="AK933" s="175" t="e">
        <f t="shared" si="265"/>
        <v>#N/A</v>
      </c>
      <c r="AL933" s="175" t="e">
        <f t="shared" si="269"/>
        <v>#N/A</v>
      </c>
      <c r="AM933" s="175" t="e">
        <f t="shared" si="267"/>
        <v>#N/A</v>
      </c>
    </row>
    <row r="934" spans="19:39" x14ac:dyDescent="0.25">
      <c r="S934" s="189" t="e">
        <f t="shared" si="252"/>
        <v>#N/A</v>
      </c>
      <c r="T934" s="185" t="e">
        <f t="shared" si="253"/>
        <v>#N/A</v>
      </c>
      <c r="U934" s="185" t="e">
        <f t="shared" si="254"/>
        <v>#N/A</v>
      </c>
      <c r="V934" s="189" t="e">
        <f t="shared" si="255"/>
        <v>#N/A</v>
      </c>
      <c r="W934" s="185" t="e">
        <f t="shared" si="256"/>
        <v>#N/A</v>
      </c>
      <c r="X934" s="16" t="e">
        <f t="shared" si="257"/>
        <v>#N/A</v>
      </c>
      <c r="Y934" s="189" t="e">
        <f t="shared" si="258"/>
        <v>#N/A</v>
      </c>
      <c r="AA934" s="59"/>
      <c r="AB934" s="189" t="e">
        <f t="shared" si="259"/>
        <v>#N/A</v>
      </c>
      <c r="AD934" s="185" t="e">
        <f t="shared" si="260"/>
        <v>#N/A</v>
      </c>
      <c r="AE934" s="16" t="e">
        <f t="shared" si="261"/>
        <v>#N/A</v>
      </c>
      <c r="AF934" s="16" t="e">
        <f t="shared" si="262"/>
        <v>#N/A</v>
      </c>
      <c r="AG934" s="16" t="e">
        <f t="shared" si="263"/>
        <v>#N/A</v>
      </c>
      <c r="AH934" s="175" t="e">
        <f t="shared" si="264"/>
        <v>#N/A</v>
      </c>
      <c r="AI934" s="175" t="e">
        <f t="shared" si="268"/>
        <v>#N/A</v>
      </c>
      <c r="AJ934" s="175" t="e">
        <f t="shared" si="266"/>
        <v>#N/A</v>
      </c>
      <c r="AK934" s="175" t="e">
        <f t="shared" si="265"/>
        <v>#N/A</v>
      </c>
      <c r="AL934" s="175" t="e">
        <f t="shared" si="269"/>
        <v>#N/A</v>
      </c>
      <c r="AM934" s="175" t="e">
        <f t="shared" si="267"/>
        <v>#N/A</v>
      </c>
    </row>
    <row r="935" spans="19:39" x14ac:dyDescent="0.25">
      <c r="S935" s="189" t="e">
        <f t="shared" si="252"/>
        <v>#N/A</v>
      </c>
      <c r="T935" s="185" t="e">
        <f t="shared" si="253"/>
        <v>#N/A</v>
      </c>
      <c r="U935" s="185" t="e">
        <f t="shared" si="254"/>
        <v>#N/A</v>
      </c>
      <c r="V935" s="189" t="e">
        <f t="shared" si="255"/>
        <v>#N/A</v>
      </c>
      <c r="W935" s="185" t="e">
        <f t="shared" si="256"/>
        <v>#N/A</v>
      </c>
      <c r="X935" s="16" t="e">
        <f t="shared" si="257"/>
        <v>#N/A</v>
      </c>
      <c r="Y935" s="189" t="e">
        <f t="shared" si="258"/>
        <v>#N/A</v>
      </c>
      <c r="AA935" s="59"/>
      <c r="AB935" s="189" t="e">
        <f t="shared" si="259"/>
        <v>#N/A</v>
      </c>
      <c r="AD935" s="185" t="e">
        <f t="shared" si="260"/>
        <v>#N/A</v>
      </c>
      <c r="AE935" s="16" t="e">
        <f t="shared" si="261"/>
        <v>#N/A</v>
      </c>
      <c r="AF935" s="16" t="e">
        <f t="shared" si="262"/>
        <v>#N/A</v>
      </c>
      <c r="AG935" s="16" t="e">
        <f t="shared" si="263"/>
        <v>#N/A</v>
      </c>
      <c r="AH935" s="175" t="e">
        <f t="shared" si="264"/>
        <v>#N/A</v>
      </c>
      <c r="AI935" s="175" t="e">
        <f t="shared" si="268"/>
        <v>#N/A</v>
      </c>
      <c r="AJ935" s="175" t="e">
        <f t="shared" si="266"/>
        <v>#N/A</v>
      </c>
      <c r="AK935" s="175" t="e">
        <f t="shared" si="265"/>
        <v>#N/A</v>
      </c>
      <c r="AL935" s="175" t="e">
        <f t="shared" si="269"/>
        <v>#N/A</v>
      </c>
      <c r="AM935" s="175" t="e">
        <f t="shared" si="267"/>
        <v>#N/A</v>
      </c>
    </row>
    <row r="936" spans="19:39" x14ac:dyDescent="0.25">
      <c r="S936" s="189" t="e">
        <f t="shared" si="252"/>
        <v>#N/A</v>
      </c>
      <c r="T936" s="185" t="e">
        <f t="shared" si="253"/>
        <v>#N/A</v>
      </c>
      <c r="U936" s="185" t="e">
        <f t="shared" si="254"/>
        <v>#N/A</v>
      </c>
      <c r="V936" s="189" t="e">
        <f t="shared" si="255"/>
        <v>#N/A</v>
      </c>
      <c r="W936" s="185" t="e">
        <f t="shared" si="256"/>
        <v>#N/A</v>
      </c>
      <c r="X936" s="16" t="e">
        <f t="shared" si="257"/>
        <v>#N/A</v>
      </c>
      <c r="Y936" s="189" t="e">
        <f t="shared" si="258"/>
        <v>#N/A</v>
      </c>
      <c r="AA936" s="59"/>
      <c r="AB936" s="189" t="e">
        <f t="shared" si="259"/>
        <v>#N/A</v>
      </c>
      <c r="AD936" s="185" t="e">
        <f t="shared" si="260"/>
        <v>#N/A</v>
      </c>
      <c r="AE936" s="16" t="e">
        <f t="shared" si="261"/>
        <v>#N/A</v>
      </c>
      <c r="AF936" s="16" t="e">
        <f t="shared" si="262"/>
        <v>#N/A</v>
      </c>
      <c r="AG936" s="16" t="e">
        <f t="shared" si="263"/>
        <v>#N/A</v>
      </c>
      <c r="AH936" s="175" t="e">
        <f t="shared" si="264"/>
        <v>#N/A</v>
      </c>
      <c r="AI936" s="175" t="e">
        <f t="shared" si="268"/>
        <v>#N/A</v>
      </c>
      <c r="AJ936" s="175" t="e">
        <f t="shared" si="266"/>
        <v>#N/A</v>
      </c>
      <c r="AK936" s="175" t="e">
        <f t="shared" si="265"/>
        <v>#N/A</v>
      </c>
      <c r="AL936" s="175" t="e">
        <f t="shared" si="269"/>
        <v>#N/A</v>
      </c>
      <c r="AM936" s="175" t="e">
        <f t="shared" si="267"/>
        <v>#N/A</v>
      </c>
    </row>
    <row r="937" spans="19:39" x14ac:dyDescent="0.25">
      <c r="S937" s="189" t="e">
        <f t="shared" si="252"/>
        <v>#N/A</v>
      </c>
      <c r="T937" s="185" t="e">
        <f t="shared" si="253"/>
        <v>#N/A</v>
      </c>
      <c r="U937" s="185" t="e">
        <f t="shared" si="254"/>
        <v>#N/A</v>
      </c>
      <c r="V937" s="189" t="e">
        <f t="shared" si="255"/>
        <v>#N/A</v>
      </c>
      <c r="W937" s="185" t="e">
        <f t="shared" si="256"/>
        <v>#N/A</v>
      </c>
      <c r="X937" s="16" t="e">
        <f t="shared" si="257"/>
        <v>#N/A</v>
      </c>
      <c r="Y937" s="189" t="e">
        <f t="shared" si="258"/>
        <v>#N/A</v>
      </c>
      <c r="AA937" s="59"/>
      <c r="AB937" s="189" t="e">
        <f t="shared" si="259"/>
        <v>#N/A</v>
      </c>
      <c r="AD937" s="185" t="e">
        <f t="shared" si="260"/>
        <v>#N/A</v>
      </c>
      <c r="AE937" s="16" t="e">
        <f t="shared" si="261"/>
        <v>#N/A</v>
      </c>
      <c r="AF937" s="16" t="e">
        <f t="shared" si="262"/>
        <v>#N/A</v>
      </c>
      <c r="AG937" s="16" t="e">
        <f t="shared" si="263"/>
        <v>#N/A</v>
      </c>
      <c r="AH937" s="175" t="e">
        <f t="shared" si="264"/>
        <v>#N/A</v>
      </c>
      <c r="AI937" s="175" t="e">
        <f t="shared" si="268"/>
        <v>#N/A</v>
      </c>
      <c r="AJ937" s="175" t="e">
        <f t="shared" si="266"/>
        <v>#N/A</v>
      </c>
      <c r="AK937" s="175" t="e">
        <f t="shared" si="265"/>
        <v>#N/A</v>
      </c>
      <c r="AL937" s="175" t="e">
        <f t="shared" si="269"/>
        <v>#N/A</v>
      </c>
      <c r="AM937" s="175" t="e">
        <f t="shared" si="267"/>
        <v>#N/A</v>
      </c>
    </row>
    <row r="938" spans="19:39" x14ac:dyDescent="0.25">
      <c r="S938" s="189" t="e">
        <f t="shared" si="252"/>
        <v>#N/A</v>
      </c>
      <c r="T938" s="185" t="e">
        <f t="shared" si="253"/>
        <v>#N/A</v>
      </c>
      <c r="U938" s="185" t="e">
        <f t="shared" si="254"/>
        <v>#N/A</v>
      </c>
      <c r="V938" s="189" t="e">
        <f t="shared" si="255"/>
        <v>#N/A</v>
      </c>
      <c r="W938" s="185" t="e">
        <f t="shared" si="256"/>
        <v>#N/A</v>
      </c>
      <c r="X938" s="16" t="e">
        <f t="shared" si="257"/>
        <v>#N/A</v>
      </c>
      <c r="Y938" s="189" t="e">
        <f t="shared" si="258"/>
        <v>#N/A</v>
      </c>
      <c r="AA938" s="59"/>
      <c r="AB938" s="189" t="e">
        <f t="shared" si="259"/>
        <v>#N/A</v>
      </c>
      <c r="AD938" s="185" t="e">
        <f t="shared" si="260"/>
        <v>#N/A</v>
      </c>
      <c r="AE938" s="16" t="e">
        <f t="shared" si="261"/>
        <v>#N/A</v>
      </c>
      <c r="AF938" s="16" t="e">
        <f t="shared" si="262"/>
        <v>#N/A</v>
      </c>
      <c r="AG938" s="16" t="e">
        <f t="shared" si="263"/>
        <v>#N/A</v>
      </c>
      <c r="AH938" s="175" t="e">
        <f t="shared" si="264"/>
        <v>#N/A</v>
      </c>
      <c r="AI938" s="175" t="e">
        <f t="shared" si="268"/>
        <v>#N/A</v>
      </c>
      <c r="AJ938" s="175" t="e">
        <f t="shared" si="266"/>
        <v>#N/A</v>
      </c>
      <c r="AK938" s="175" t="e">
        <f t="shared" si="265"/>
        <v>#N/A</v>
      </c>
      <c r="AL938" s="175" t="e">
        <f t="shared" si="269"/>
        <v>#N/A</v>
      </c>
      <c r="AM938" s="175" t="e">
        <f t="shared" si="267"/>
        <v>#N/A</v>
      </c>
    </row>
    <row r="939" spans="19:39" x14ac:dyDescent="0.25">
      <c r="S939" s="189" t="e">
        <f t="shared" si="252"/>
        <v>#N/A</v>
      </c>
      <c r="T939" s="185" t="e">
        <f t="shared" si="253"/>
        <v>#N/A</v>
      </c>
      <c r="U939" s="185" t="e">
        <f t="shared" si="254"/>
        <v>#N/A</v>
      </c>
      <c r="V939" s="189" t="e">
        <f t="shared" si="255"/>
        <v>#N/A</v>
      </c>
      <c r="W939" s="185" t="e">
        <f t="shared" si="256"/>
        <v>#N/A</v>
      </c>
      <c r="X939" s="16" t="e">
        <f t="shared" si="257"/>
        <v>#N/A</v>
      </c>
      <c r="Y939" s="189" t="e">
        <f t="shared" si="258"/>
        <v>#N/A</v>
      </c>
      <c r="AA939" s="59"/>
      <c r="AB939" s="189" t="e">
        <f t="shared" si="259"/>
        <v>#N/A</v>
      </c>
      <c r="AD939" s="185" t="e">
        <f t="shared" si="260"/>
        <v>#N/A</v>
      </c>
      <c r="AE939" s="16" t="e">
        <f t="shared" si="261"/>
        <v>#N/A</v>
      </c>
      <c r="AF939" s="16" t="e">
        <f t="shared" si="262"/>
        <v>#N/A</v>
      </c>
      <c r="AG939" s="16" t="e">
        <f t="shared" si="263"/>
        <v>#N/A</v>
      </c>
      <c r="AH939" s="175" t="e">
        <f t="shared" si="264"/>
        <v>#N/A</v>
      </c>
      <c r="AI939" s="175" t="e">
        <f t="shared" si="268"/>
        <v>#N/A</v>
      </c>
      <c r="AJ939" s="175" t="e">
        <f t="shared" si="266"/>
        <v>#N/A</v>
      </c>
      <c r="AK939" s="175" t="e">
        <f t="shared" si="265"/>
        <v>#N/A</v>
      </c>
      <c r="AL939" s="175" t="e">
        <f t="shared" si="269"/>
        <v>#N/A</v>
      </c>
      <c r="AM939" s="175" t="e">
        <f t="shared" si="267"/>
        <v>#N/A</v>
      </c>
    </row>
    <row r="940" spans="19:39" x14ac:dyDescent="0.25">
      <c r="S940" s="189" t="e">
        <f t="shared" si="252"/>
        <v>#N/A</v>
      </c>
      <c r="T940" s="185" t="e">
        <f t="shared" si="253"/>
        <v>#N/A</v>
      </c>
      <c r="U940" s="185" t="e">
        <f t="shared" si="254"/>
        <v>#N/A</v>
      </c>
      <c r="V940" s="189" t="e">
        <f t="shared" si="255"/>
        <v>#N/A</v>
      </c>
      <c r="W940" s="185" t="e">
        <f t="shared" si="256"/>
        <v>#N/A</v>
      </c>
      <c r="X940" s="16" t="e">
        <f t="shared" si="257"/>
        <v>#N/A</v>
      </c>
      <c r="Y940" s="189" t="e">
        <f t="shared" si="258"/>
        <v>#N/A</v>
      </c>
      <c r="AA940" s="59"/>
      <c r="AB940" s="189" t="e">
        <f t="shared" si="259"/>
        <v>#N/A</v>
      </c>
      <c r="AD940" s="185" t="e">
        <f t="shared" si="260"/>
        <v>#N/A</v>
      </c>
      <c r="AE940" s="16" t="e">
        <f t="shared" si="261"/>
        <v>#N/A</v>
      </c>
      <c r="AF940" s="16" t="e">
        <f t="shared" si="262"/>
        <v>#N/A</v>
      </c>
      <c r="AG940" s="16" t="e">
        <f t="shared" si="263"/>
        <v>#N/A</v>
      </c>
      <c r="AH940" s="175" t="e">
        <f t="shared" si="264"/>
        <v>#N/A</v>
      </c>
      <c r="AI940" s="175" t="e">
        <f t="shared" si="268"/>
        <v>#N/A</v>
      </c>
      <c r="AJ940" s="175" t="e">
        <f t="shared" si="266"/>
        <v>#N/A</v>
      </c>
      <c r="AK940" s="175" t="e">
        <f t="shared" si="265"/>
        <v>#N/A</v>
      </c>
      <c r="AL940" s="175" t="e">
        <f t="shared" si="269"/>
        <v>#N/A</v>
      </c>
      <c r="AM940" s="175" t="e">
        <f t="shared" si="267"/>
        <v>#N/A</v>
      </c>
    </row>
    <row r="941" spans="19:39" x14ac:dyDescent="0.25">
      <c r="S941" s="189" t="e">
        <f t="shared" si="252"/>
        <v>#N/A</v>
      </c>
      <c r="T941" s="185" t="e">
        <f t="shared" si="253"/>
        <v>#N/A</v>
      </c>
      <c r="U941" s="185" t="e">
        <f t="shared" si="254"/>
        <v>#N/A</v>
      </c>
      <c r="V941" s="189" t="e">
        <f t="shared" si="255"/>
        <v>#N/A</v>
      </c>
      <c r="W941" s="185" t="e">
        <f t="shared" si="256"/>
        <v>#N/A</v>
      </c>
      <c r="X941" s="16" t="e">
        <f t="shared" si="257"/>
        <v>#N/A</v>
      </c>
      <c r="Y941" s="189" t="e">
        <f t="shared" si="258"/>
        <v>#N/A</v>
      </c>
      <c r="AA941" s="59"/>
      <c r="AB941" s="189" t="e">
        <f t="shared" si="259"/>
        <v>#N/A</v>
      </c>
      <c r="AD941" s="185" t="e">
        <f t="shared" si="260"/>
        <v>#N/A</v>
      </c>
      <c r="AE941" s="16" t="e">
        <f t="shared" si="261"/>
        <v>#N/A</v>
      </c>
      <c r="AF941" s="16" t="e">
        <f t="shared" si="262"/>
        <v>#N/A</v>
      </c>
      <c r="AG941" s="16" t="e">
        <f t="shared" si="263"/>
        <v>#N/A</v>
      </c>
      <c r="AH941" s="175" t="e">
        <f t="shared" si="264"/>
        <v>#N/A</v>
      </c>
      <c r="AI941" s="175" t="e">
        <f t="shared" si="268"/>
        <v>#N/A</v>
      </c>
      <c r="AJ941" s="175" t="e">
        <f t="shared" si="266"/>
        <v>#N/A</v>
      </c>
      <c r="AK941" s="175" t="e">
        <f t="shared" si="265"/>
        <v>#N/A</v>
      </c>
      <c r="AL941" s="175" t="e">
        <f t="shared" si="269"/>
        <v>#N/A</v>
      </c>
      <c r="AM941" s="175" t="e">
        <f t="shared" si="267"/>
        <v>#N/A</v>
      </c>
    </row>
    <row r="942" spans="19:39" x14ac:dyDescent="0.25">
      <c r="S942" s="189" t="e">
        <f t="shared" si="252"/>
        <v>#N/A</v>
      </c>
      <c r="T942" s="185" t="e">
        <f t="shared" si="253"/>
        <v>#N/A</v>
      </c>
      <c r="U942" s="185" t="e">
        <f t="shared" si="254"/>
        <v>#N/A</v>
      </c>
      <c r="V942" s="189" t="e">
        <f t="shared" si="255"/>
        <v>#N/A</v>
      </c>
      <c r="W942" s="185" t="e">
        <f t="shared" si="256"/>
        <v>#N/A</v>
      </c>
      <c r="X942" s="16" t="e">
        <f t="shared" si="257"/>
        <v>#N/A</v>
      </c>
      <c r="Y942" s="189" t="e">
        <f t="shared" si="258"/>
        <v>#N/A</v>
      </c>
      <c r="AA942" s="59"/>
      <c r="AB942" s="189" t="e">
        <f t="shared" si="259"/>
        <v>#N/A</v>
      </c>
      <c r="AD942" s="185" t="e">
        <f t="shared" si="260"/>
        <v>#N/A</v>
      </c>
      <c r="AE942" s="16" t="e">
        <f t="shared" si="261"/>
        <v>#N/A</v>
      </c>
      <c r="AF942" s="16" t="e">
        <f t="shared" si="262"/>
        <v>#N/A</v>
      </c>
      <c r="AG942" s="16" t="e">
        <f t="shared" si="263"/>
        <v>#N/A</v>
      </c>
      <c r="AH942" s="175" t="e">
        <f t="shared" si="264"/>
        <v>#N/A</v>
      </c>
      <c r="AI942" s="175" t="e">
        <f t="shared" si="268"/>
        <v>#N/A</v>
      </c>
      <c r="AJ942" s="175" t="e">
        <f t="shared" si="266"/>
        <v>#N/A</v>
      </c>
      <c r="AK942" s="175" t="e">
        <f t="shared" si="265"/>
        <v>#N/A</v>
      </c>
      <c r="AL942" s="175" t="e">
        <f t="shared" si="269"/>
        <v>#N/A</v>
      </c>
      <c r="AM942" s="175" t="e">
        <f t="shared" si="267"/>
        <v>#N/A</v>
      </c>
    </row>
    <row r="943" spans="19:39" x14ac:dyDescent="0.25">
      <c r="S943" s="189" t="e">
        <f t="shared" si="252"/>
        <v>#N/A</v>
      </c>
      <c r="T943" s="185" t="e">
        <f t="shared" si="253"/>
        <v>#N/A</v>
      </c>
      <c r="U943" s="185" t="e">
        <f t="shared" si="254"/>
        <v>#N/A</v>
      </c>
      <c r="V943" s="189" t="e">
        <f t="shared" si="255"/>
        <v>#N/A</v>
      </c>
      <c r="W943" s="185" t="e">
        <f t="shared" si="256"/>
        <v>#N/A</v>
      </c>
      <c r="X943" s="16" t="e">
        <f t="shared" si="257"/>
        <v>#N/A</v>
      </c>
      <c r="Y943" s="189" t="e">
        <f t="shared" si="258"/>
        <v>#N/A</v>
      </c>
      <c r="AA943" s="59"/>
      <c r="AB943" s="189" t="e">
        <f t="shared" si="259"/>
        <v>#N/A</v>
      </c>
      <c r="AD943" s="185" t="e">
        <f t="shared" si="260"/>
        <v>#N/A</v>
      </c>
      <c r="AE943" s="16" t="e">
        <f t="shared" si="261"/>
        <v>#N/A</v>
      </c>
      <c r="AF943" s="16" t="e">
        <f t="shared" si="262"/>
        <v>#N/A</v>
      </c>
      <c r="AG943" s="16" t="e">
        <f t="shared" si="263"/>
        <v>#N/A</v>
      </c>
      <c r="AH943" s="175" t="e">
        <f t="shared" si="264"/>
        <v>#N/A</v>
      </c>
      <c r="AI943" s="175" t="e">
        <f t="shared" si="268"/>
        <v>#N/A</v>
      </c>
      <c r="AJ943" s="175" t="e">
        <f t="shared" si="266"/>
        <v>#N/A</v>
      </c>
      <c r="AK943" s="175" t="e">
        <f t="shared" si="265"/>
        <v>#N/A</v>
      </c>
      <c r="AL943" s="175" t="e">
        <f t="shared" si="269"/>
        <v>#N/A</v>
      </c>
      <c r="AM943" s="175" t="e">
        <f t="shared" si="267"/>
        <v>#N/A</v>
      </c>
    </row>
    <row r="944" spans="19:39" x14ac:dyDescent="0.25">
      <c r="S944" s="189" t="e">
        <f t="shared" si="252"/>
        <v>#N/A</v>
      </c>
      <c r="T944" s="185" t="e">
        <f t="shared" si="253"/>
        <v>#N/A</v>
      </c>
      <c r="U944" s="185" t="e">
        <f t="shared" si="254"/>
        <v>#N/A</v>
      </c>
      <c r="V944" s="189" t="e">
        <f t="shared" si="255"/>
        <v>#N/A</v>
      </c>
      <c r="W944" s="185" t="e">
        <f t="shared" si="256"/>
        <v>#N/A</v>
      </c>
      <c r="X944" s="16" t="e">
        <f t="shared" si="257"/>
        <v>#N/A</v>
      </c>
      <c r="Y944" s="189" t="e">
        <f t="shared" si="258"/>
        <v>#N/A</v>
      </c>
      <c r="AA944" s="59"/>
      <c r="AB944" s="189" t="e">
        <f t="shared" si="259"/>
        <v>#N/A</v>
      </c>
      <c r="AD944" s="185" t="e">
        <f t="shared" si="260"/>
        <v>#N/A</v>
      </c>
      <c r="AE944" s="16" t="e">
        <f t="shared" si="261"/>
        <v>#N/A</v>
      </c>
      <c r="AF944" s="16" t="e">
        <f t="shared" si="262"/>
        <v>#N/A</v>
      </c>
      <c r="AG944" s="16" t="e">
        <f t="shared" si="263"/>
        <v>#N/A</v>
      </c>
      <c r="AH944" s="175" t="e">
        <f t="shared" si="264"/>
        <v>#N/A</v>
      </c>
      <c r="AI944" s="175" t="e">
        <f t="shared" si="268"/>
        <v>#N/A</v>
      </c>
      <c r="AJ944" s="175" t="e">
        <f t="shared" si="266"/>
        <v>#N/A</v>
      </c>
      <c r="AK944" s="175" t="e">
        <f t="shared" si="265"/>
        <v>#N/A</v>
      </c>
      <c r="AL944" s="175" t="e">
        <f t="shared" si="269"/>
        <v>#N/A</v>
      </c>
      <c r="AM944" s="175" t="e">
        <f t="shared" si="267"/>
        <v>#N/A</v>
      </c>
    </row>
    <row r="945" spans="19:39" x14ac:dyDescent="0.25">
      <c r="S945" s="189" t="e">
        <f t="shared" si="252"/>
        <v>#N/A</v>
      </c>
      <c r="T945" s="185" t="e">
        <f t="shared" si="253"/>
        <v>#N/A</v>
      </c>
      <c r="U945" s="185" t="e">
        <f t="shared" si="254"/>
        <v>#N/A</v>
      </c>
      <c r="V945" s="189" t="e">
        <f t="shared" si="255"/>
        <v>#N/A</v>
      </c>
      <c r="W945" s="185" t="e">
        <f t="shared" si="256"/>
        <v>#N/A</v>
      </c>
      <c r="X945" s="16" t="e">
        <f t="shared" si="257"/>
        <v>#N/A</v>
      </c>
      <c r="Y945" s="189" t="e">
        <f t="shared" si="258"/>
        <v>#N/A</v>
      </c>
      <c r="AA945" s="59"/>
      <c r="AB945" s="189" t="e">
        <f t="shared" si="259"/>
        <v>#N/A</v>
      </c>
      <c r="AD945" s="185" t="e">
        <f t="shared" si="260"/>
        <v>#N/A</v>
      </c>
      <c r="AE945" s="16" t="e">
        <f t="shared" si="261"/>
        <v>#N/A</v>
      </c>
      <c r="AF945" s="16" t="e">
        <f t="shared" si="262"/>
        <v>#N/A</v>
      </c>
      <c r="AG945" s="16" t="e">
        <f t="shared" si="263"/>
        <v>#N/A</v>
      </c>
      <c r="AH945" s="175" t="e">
        <f t="shared" si="264"/>
        <v>#N/A</v>
      </c>
      <c r="AI945" s="175" t="e">
        <f t="shared" si="268"/>
        <v>#N/A</v>
      </c>
      <c r="AJ945" s="175" t="e">
        <f t="shared" si="266"/>
        <v>#N/A</v>
      </c>
      <c r="AK945" s="175" t="e">
        <f t="shared" si="265"/>
        <v>#N/A</v>
      </c>
      <c r="AL945" s="175" t="e">
        <f t="shared" si="269"/>
        <v>#N/A</v>
      </c>
      <c r="AM945" s="175" t="e">
        <f t="shared" si="267"/>
        <v>#N/A</v>
      </c>
    </row>
    <row r="946" spans="19:39" x14ac:dyDescent="0.25">
      <c r="S946" s="189" t="e">
        <f t="shared" si="252"/>
        <v>#N/A</v>
      </c>
      <c r="T946" s="185" t="e">
        <f t="shared" si="253"/>
        <v>#N/A</v>
      </c>
      <c r="U946" s="185" t="e">
        <f t="shared" si="254"/>
        <v>#N/A</v>
      </c>
      <c r="V946" s="189" t="e">
        <f t="shared" si="255"/>
        <v>#N/A</v>
      </c>
      <c r="W946" s="185" t="e">
        <f t="shared" si="256"/>
        <v>#N/A</v>
      </c>
      <c r="X946" s="16" t="e">
        <f t="shared" si="257"/>
        <v>#N/A</v>
      </c>
      <c r="Y946" s="189" t="e">
        <f t="shared" si="258"/>
        <v>#N/A</v>
      </c>
      <c r="AA946" s="59"/>
      <c r="AB946" s="189" t="e">
        <f t="shared" si="259"/>
        <v>#N/A</v>
      </c>
      <c r="AD946" s="185" t="e">
        <f t="shared" si="260"/>
        <v>#N/A</v>
      </c>
      <c r="AE946" s="16" t="e">
        <f t="shared" si="261"/>
        <v>#N/A</v>
      </c>
      <c r="AF946" s="16" t="e">
        <f t="shared" si="262"/>
        <v>#N/A</v>
      </c>
      <c r="AG946" s="16" t="e">
        <f t="shared" si="263"/>
        <v>#N/A</v>
      </c>
      <c r="AH946" s="175" t="e">
        <f t="shared" si="264"/>
        <v>#N/A</v>
      </c>
      <c r="AI946" s="175" t="e">
        <f t="shared" si="268"/>
        <v>#N/A</v>
      </c>
      <c r="AJ946" s="175" t="e">
        <f t="shared" si="266"/>
        <v>#N/A</v>
      </c>
      <c r="AK946" s="175" t="e">
        <f t="shared" si="265"/>
        <v>#N/A</v>
      </c>
      <c r="AL946" s="175" t="e">
        <f t="shared" si="269"/>
        <v>#N/A</v>
      </c>
      <c r="AM946" s="175" t="e">
        <f t="shared" si="267"/>
        <v>#N/A</v>
      </c>
    </row>
    <row r="947" spans="19:39" x14ac:dyDescent="0.25">
      <c r="S947" s="189" t="e">
        <f t="shared" si="252"/>
        <v>#N/A</v>
      </c>
      <c r="T947" s="185" t="e">
        <f t="shared" si="253"/>
        <v>#N/A</v>
      </c>
      <c r="U947" s="185" t="e">
        <f t="shared" si="254"/>
        <v>#N/A</v>
      </c>
      <c r="V947" s="189" t="e">
        <f t="shared" si="255"/>
        <v>#N/A</v>
      </c>
      <c r="W947" s="185" t="e">
        <f t="shared" si="256"/>
        <v>#N/A</v>
      </c>
      <c r="X947" s="16" t="e">
        <f t="shared" si="257"/>
        <v>#N/A</v>
      </c>
      <c r="Y947" s="189" t="e">
        <f t="shared" si="258"/>
        <v>#N/A</v>
      </c>
      <c r="AA947" s="59"/>
      <c r="AB947" s="189" t="e">
        <f t="shared" si="259"/>
        <v>#N/A</v>
      </c>
      <c r="AD947" s="185" t="e">
        <f t="shared" si="260"/>
        <v>#N/A</v>
      </c>
      <c r="AE947" s="16" t="e">
        <f t="shared" si="261"/>
        <v>#N/A</v>
      </c>
      <c r="AF947" s="16" t="e">
        <f t="shared" si="262"/>
        <v>#N/A</v>
      </c>
      <c r="AG947" s="16" t="e">
        <f t="shared" si="263"/>
        <v>#N/A</v>
      </c>
      <c r="AH947" s="175" t="e">
        <f t="shared" si="264"/>
        <v>#N/A</v>
      </c>
      <c r="AI947" s="175" t="e">
        <f t="shared" si="268"/>
        <v>#N/A</v>
      </c>
      <c r="AJ947" s="175" t="e">
        <f t="shared" si="266"/>
        <v>#N/A</v>
      </c>
      <c r="AK947" s="175" t="e">
        <f t="shared" si="265"/>
        <v>#N/A</v>
      </c>
      <c r="AL947" s="175" t="e">
        <f t="shared" si="269"/>
        <v>#N/A</v>
      </c>
      <c r="AM947" s="175" t="e">
        <f t="shared" si="267"/>
        <v>#N/A</v>
      </c>
    </row>
    <row r="948" spans="19:39" x14ac:dyDescent="0.25">
      <c r="S948" s="189" t="e">
        <f t="shared" si="252"/>
        <v>#N/A</v>
      </c>
      <c r="T948" s="185" t="e">
        <f t="shared" si="253"/>
        <v>#N/A</v>
      </c>
      <c r="U948" s="185" t="e">
        <f t="shared" si="254"/>
        <v>#N/A</v>
      </c>
      <c r="V948" s="189" t="e">
        <f t="shared" si="255"/>
        <v>#N/A</v>
      </c>
      <c r="W948" s="185" t="e">
        <f t="shared" si="256"/>
        <v>#N/A</v>
      </c>
      <c r="X948" s="16" t="e">
        <f t="shared" si="257"/>
        <v>#N/A</v>
      </c>
      <c r="Y948" s="189" t="e">
        <f t="shared" si="258"/>
        <v>#N/A</v>
      </c>
      <c r="AA948" s="59"/>
      <c r="AB948" s="189" t="e">
        <f t="shared" si="259"/>
        <v>#N/A</v>
      </c>
      <c r="AD948" s="185" t="e">
        <f t="shared" si="260"/>
        <v>#N/A</v>
      </c>
      <c r="AE948" s="16" t="e">
        <f t="shared" si="261"/>
        <v>#N/A</v>
      </c>
      <c r="AF948" s="16" t="e">
        <f t="shared" si="262"/>
        <v>#N/A</v>
      </c>
      <c r="AG948" s="16" t="e">
        <f t="shared" si="263"/>
        <v>#N/A</v>
      </c>
      <c r="AH948" s="175" t="e">
        <f t="shared" si="264"/>
        <v>#N/A</v>
      </c>
      <c r="AI948" s="175" t="e">
        <f t="shared" si="268"/>
        <v>#N/A</v>
      </c>
      <c r="AJ948" s="175" t="e">
        <f t="shared" si="266"/>
        <v>#N/A</v>
      </c>
      <c r="AK948" s="175" t="e">
        <f t="shared" si="265"/>
        <v>#N/A</v>
      </c>
      <c r="AL948" s="175" t="e">
        <f t="shared" si="269"/>
        <v>#N/A</v>
      </c>
      <c r="AM948" s="175" t="e">
        <f t="shared" si="267"/>
        <v>#N/A</v>
      </c>
    </row>
    <row r="949" spans="19:39" x14ac:dyDescent="0.25">
      <c r="S949" s="189" t="e">
        <f t="shared" si="252"/>
        <v>#N/A</v>
      </c>
      <c r="T949" s="185" t="e">
        <f t="shared" si="253"/>
        <v>#N/A</v>
      </c>
      <c r="U949" s="185" t="e">
        <f t="shared" si="254"/>
        <v>#N/A</v>
      </c>
      <c r="V949" s="189" t="e">
        <f t="shared" si="255"/>
        <v>#N/A</v>
      </c>
      <c r="W949" s="185" t="e">
        <f t="shared" si="256"/>
        <v>#N/A</v>
      </c>
      <c r="X949" s="16" t="e">
        <f t="shared" si="257"/>
        <v>#N/A</v>
      </c>
      <c r="Y949" s="189" t="e">
        <f t="shared" si="258"/>
        <v>#N/A</v>
      </c>
      <c r="AA949" s="59"/>
      <c r="AB949" s="189" t="e">
        <f t="shared" si="259"/>
        <v>#N/A</v>
      </c>
      <c r="AD949" s="185" t="e">
        <f t="shared" si="260"/>
        <v>#N/A</v>
      </c>
      <c r="AE949" s="16" t="e">
        <f t="shared" si="261"/>
        <v>#N/A</v>
      </c>
      <c r="AF949" s="16" t="e">
        <f t="shared" si="262"/>
        <v>#N/A</v>
      </c>
      <c r="AG949" s="16" t="e">
        <f t="shared" si="263"/>
        <v>#N/A</v>
      </c>
      <c r="AH949" s="175" t="e">
        <f t="shared" si="264"/>
        <v>#N/A</v>
      </c>
      <c r="AI949" s="175" t="e">
        <f t="shared" si="268"/>
        <v>#N/A</v>
      </c>
      <c r="AJ949" s="175" t="e">
        <f t="shared" si="266"/>
        <v>#N/A</v>
      </c>
      <c r="AK949" s="175" t="e">
        <f t="shared" si="265"/>
        <v>#N/A</v>
      </c>
      <c r="AL949" s="175" t="e">
        <f t="shared" si="269"/>
        <v>#N/A</v>
      </c>
      <c r="AM949" s="175" t="e">
        <f t="shared" si="267"/>
        <v>#N/A</v>
      </c>
    </row>
    <row r="950" spans="19:39" x14ac:dyDescent="0.25">
      <c r="S950" s="189" t="e">
        <f t="shared" si="252"/>
        <v>#N/A</v>
      </c>
      <c r="T950" s="185" t="e">
        <f t="shared" si="253"/>
        <v>#N/A</v>
      </c>
      <c r="U950" s="185" t="e">
        <f t="shared" si="254"/>
        <v>#N/A</v>
      </c>
      <c r="V950" s="189" t="e">
        <f t="shared" si="255"/>
        <v>#N/A</v>
      </c>
      <c r="W950" s="185" t="e">
        <f t="shared" si="256"/>
        <v>#N/A</v>
      </c>
      <c r="X950" s="16" t="e">
        <f t="shared" si="257"/>
        <v>#N/A</v>
      </c>
      <c r="Y950" s="189" t="e">
        <f t="shared" si="258"/>
        <v>#N/A</v>
      </c>
      <c r="AA950" s="59"/>
      <c r="AB950" s="189" t="e">
        <f t="shared" si="259"/>
        <v>#N/A</v>
      </c>
      <c r="AD950" s="185" t="e">
        <f t="shared" si="260"/>
        <v>#N/A</v>
      </c>
      <c r="AE950" s="16" t="e">
        <f t="shared" si="261"/>
        <v>#N/A</v>
      </c>
      <c r="AF950" s="16" t="e">
        <f t="shared" si="262"/>
        <v>#N/A</v>
      </c>
      <c r="AG950" s="16" t="e">
        <f t="shared" si="263"/>
        <v>#N/A</v>
      </c>
      <c r="AH950" s="175" t="e">
        <f t="shared" si="264"/>
        <v>#N/A</v>
      </c>
      <c r="AI950" s="175" t="e">
        <f t="shared" si="268"/>
        <v>#N/A</v>
      </c>
      <c r="AJ950" s="175" t="e">
        <f t="shared" si="266"/>
        <v>#N/A</v>
      </c>
      <c r="AK950" s="175" t="e">
        <f t="shared" si="265"/>
        <v>#N/A</v>
      </c>
      <c r="AL950" s="175" t="e">
        <f t="shared" si="269"/>
        <v>#N/A</v>
      </c>
      <c r="AM950" s="175" t="e">
        <f t="shared" si="267"/>
        <v>#N/A</v>
      </c>
    </row>
    <row r="951" spans="19:39" x14ac:dyDescent="0.25">
      <c r="S951" s="189" t="e">
        <f t="shared" si="252"/>
        <v>#N/A</v>
      </c>
      <c r="T951" s="185" t="e">
        <f t="shared" si="253"/>
        <v>#N/A</v>
      </c>
      <c r="U951" s="185" t="e">
        <f t="shared" si="254"/>
        <v>#N/A</v>
      </c>
      <c r="V951" s="189" t="e">
        <f t="shared" si="255"/>
        <v>#N/A</v>
      </c>
      <c r="W951" s="185" t="e">
        <f t="shared" si="256"/>
        <v>#N/A</v>
      </c>
      <c r="X951" s="16" t="e">
        <f t="shared" si="257"/>
        <v>#N/A</v>
      </c>
      <c r="Y951" s="189" t="e">
        <f t="shared" si="258"/>
        <v>#N/A</v>
      </c>
      <c r="AA951" s="59"/>
      <c r="AB951" s="189" t="e">
        <f t="shared" si="259"/>
        <v>#N/A</v>
      </c>
      <c r="AD951" s="185" t="e">
        <f t="shared" si="260"/>
        <v>#N/A</v>
      </c>
      <c r="AE951" s="16" t="e">
        <f t="shared" si="261"/>
        <v>#N/A</v>
      </c>
      <c r="AF951" s="16" t="e">
        <f t="shared" si="262"/>
        <v>#N/A</v>
      </c>
      <c r="AG951" s="16" t="e">
        <f t="shared" si="263"/>
        <v>#N/A</v>
      </c>
      <c r="AH951" s="175" t="e">
        <f t="shared" si="264"/>
        <v>#N/A</v>
      </c>
      <c r="AI951" s="175" t="e">
        <f t="shared" si="268"/>
        <v>#N/A</v>
      </c>
      <c r="AJ951" s="175" t="e">
        <f t="shared" si="266"/>
        <v>#N/A</v>
      </c>
      <c r="AK951" s="175" t="e">
        <f t="shared" si="265"/>
        <v>#N/A</v>
      </c>
      <c r="AL951" s="175" t="e">
        <f t="shared" si="269"/>
        <v>#N/A</v>
      </c>
      <c r="AM951" s="175" t="e">
        <f t="shared" si="267"/>
        <v>#N/A</v>
      </c>
    </row>
    <row r="952" spans="19:39" x14ac:dyDescent="0.25">
      <c r="S952" s="189" t="e">
        <f t="shared" si="252"/>
        <v>#N/A</v>
      </c>
      <c r="T952" s="185" t="e">
        <f t="shared" si="253"/>
        <v>#N/A</v>
      </c>
      <c r="U952" s="185" t="e">
        <f t="shared" si="254"/>
        <v>#N/A</v>
      </c>
      <c r="V952" s="189" t="e">
        <f t="shared" si="255"/>
        <v>#N/A</v>
      </c>
      <c r="W952" s="185" t="e">
        <f t="shared" si="256"/>
        <v>#N/A</v>
      </c>
      <c r="X952" s="16" t="e">
        <f t="shared" si="257"/>
        <v>#N/A</v>
      </c>
      <c r="Y952" s="189" t="e">
        <f t="shared" si="258"/>
        <v>#N/A</v>
      </c>
      <c r="AA952" s="59"/>
      <c r="AB952" s="189" t="e">
        <f t="shared" si="259"/>
        <v>#N/A</v>
      </c>
      <c r="AD952" s="185" t="e">
        <f t="shared" si="260"/>
        <v>#N/A</v>
      </c>
      <c r="AE952" s="16" t="e">
        <f t="shared" si="261"/>
        <v>#N/A</v>
      </c>
      <c r="AF952" s="16" t="e">
        <f t="shared" si="262"/>
        <v>#N/A</v>
      </c>
      <c r="AG952" s="16" t="e">
        <f t="shared" si="263"/>
        <v>#N/A</v>
      </c>
      <c r="AH952" s="175" t="e">
        <f t="shared" si="264"/>
        <v>#N/A</v>
      </c>
      <c r="AI952" s="175" t="e">
        <f t="shared" si="268"/>
        <v>#N/A</v>
      </c>
      <c r="AJ952" s="175" t="e">
        <f t="shared" si="266"/>
        <v>#N/A</v>
      </c>
      <c r="AK952" s="175" t="e">
        <f t="shared" si="265"/>
        <v>#N/A</v>
      </c>
      <c r="AL952" s="175" t="e">
        <f t="shared" si="269"/>
        <v>#N/A</v>
      </c>
      <c r="AM952" s="175" t="e">
        <f t="shared" si="267"/>
        <v>#N/A</v>
      </c>
    </row>
    <row r="953" spans="19:39" x14ac:dyDescent="0.25">
      <c r="S953" s="189" t="e">
        <f t="shared" si="252"/>
        <v>#N/A</v>
      </c>
      <c r="T953" s="185" t="e">
        <f t="shared" si="253"/>
        <v>#N/A</v>
      </c>
      <c r="U953" s="185" t="e">
        <f t="shared" si="254"/>
        <v>#N/A</v>
      </c>
      <c r="V953" s="189" t="e">
        <f t="shared" si="255"/>
        <v>#N/A</v>
      </c>
      <c r="W953" s="185" t="e">
        <f t="shared" si="256"/>
        <v>#N/A</v>
      </c>
      <c r="X953" s="16" t="e">
        <f t="shared" si="257"/>
        <v>#N/A</v>
      </c>
      <c r="Y953" s="189" t="e">
        <f t="shared" si="258"/>
        <v>#N/A</v>
      </c>
      <c r="AA953" s="59"/>
      <c r="AB953" s="189" t="e">
        <f t="shared" si="259"/>
        <v>#N/A</v>
      </c>
      <c r="AD953" s="185" t="e">
        <f t="shared" si="260"/>
        <v>#N/A</v>
      </c>
      <c r="AE953" s="16" t="e">
        <f t="shared" si="261"/>
        <v>#N/A</v>
      </c>
      <c r="AF953" s="16" t="e">
        <f t="shared" si="262"/>
        <v>#N/A</v>
      </c>
      <c r="AG953" s="16" t="e">
        <f t="shared" si="263"/>
        <v>#N/A</v>
      </c>
      <c r="AH953" s="175" t="e">
        <f t="shared" si="264"/>
        <v>#N/A</v>
      </c>
      <c r="AI953" s="175" t="e">
        <f t="shared" si="268"/>
        <v>#N/A</v>
      </c>
      <c r="AJ953" s="175" t="e">
        <f t="shared" si="266"/>
        <v>#N/A</v>
      </c>
      <c r="AK953" s="175" t="e">
        <f t="shared" si="265"/>
        <v>#N/A</v>
      </c>
      <c r="AL953" s="175" t="e">
        <f t="shared" si="269"/>
        <v>#N/A</v>
      </c>
      <c r="AM953" s="175" t="e">
        <f t="shared" si="267"/>
        <v>#N/A</v>
      </c>
    </row>
    <row r="954" spans="19:39" x14ac:dyDescent="0.25">
      <c r="S954" s="189" t="e">
        <f t="shared" si="252"/>
        <v>#N/A</v>
      </c>
      <c r="T954" s="185" t="e">
        <f t="shared" si="253"/>
        <v>#N/A</v>
      </c>
      <c r="U954" s="185" t="e">
        <f t="shared" si="254"/>
        <v>#N/A</v>
      </c>
      <c r="V954" s="189" t="e">
        <f t="shared" si="255"/>
        <v>#N/A</v>
      </c>
      <c r="W954" s="185" t="e">
        <f t="shared" si="256"/>
        <v>#N/A</v>
      </c>
      <c r="X954" s="16" t="e">
        <f t="shared" si="257"/>
        <v>#N/A</v>
      </c>
      <c r="Y954" s="189" t="e">
        <f t="shared" si="258"/>
        <v>#N/A</v>
      </c>
      <c r="AA954" s="59"/>
      <c r="AB954" s="189" t="e">
        <f t="shared" si="259"/>
        <v>#N/A</v>
      </c>
      <c r="AD954" s="185" t="e">
        <f t="shared" si="260"/>
        <v>#N/A</v>
      </c>
      <c r="AE954" s="16" t="e">
        <f t="shared" si="261"/>
        <v>#N/A</v>
      </c>
      <c r="AF954" s="16" t="e">
        <f t="shared" si="262"/>
        <v>#N/A</v>
      </c>
      <c r="AG954" s="16" t="e">
        <f t="shared" si="263"/>
        <v>#N/A</v>
      </c>
      <c r="AH954" s="175" t="e">
        <f t="shared" si="264"/>
        <v>#N/A</v>
      </c>
      <c r="AI954" s="175" t="e">
        <f t="shared" si="268"/>
        <v>#N/A</v>
      </c>
      <c r="AJ954" s="175" t="e">
        <f t="shared" si="266"/>
        <v>#N/A</v>
      </c>
      <c r="AK954" s="175" t="e">
        <f t="shared" si="265"/>
        <v>#N/A</v>
      </c>
      <c r="AL954" s="175" t="e">
        <f t="shared" si="269"/>
        <v>#N/A</v>
      </c>
      <c r="AM954" s="175" t="e">
        <f t="shared" si="267"/>
        <v>#N/A</v>
      </c>
    </row>
    <row r="955" spans="19:39" x14ac:dyDescent="0.25">
      <c r="S955" s="189" t="e">
        <f t="shared" si="252"/>
        <v>#N/A</v>
      </c>
      <c r="T955" s="185" t="e">
        <f t="shared" si="253"/>
        <v>#N/A</v>
      </c>
      <c r="U955" s="185" t="e">
        <f t="shared" si="254"/>
        <v>#N/A</v>
      </c>
      <c r="V955" s="189" t="e">
        <f t="shared" si="255"/>
        <v>#N/A</v>
      </c>
      <c r="W955" s="185" t="e">
        <f t="shared" si="256"/>
        <v>#N/A</v>
      </c>
      <c r="X955" s="16" t="e">
        <f t="shared" si="257"/>
        <v>#N/A</v>
      </c>
      <c r="Y955" s="189" t="e">
        <f t="shared" si="258"/>
        <v>#N/A</v>
      </c>
      <c r="AA955" s="59"/>
      <c r="AB955" s="189" t="e">
        <f t="shared" si="259"/>
        <v>#N/A</v>
      </c>
      <c r="AD955" s="185" t="e">
        <f t="shared" si="260"/>
        <v>#N/A</v>
      </c>
      <c r="AE955" s="16" t="e">
        <f t="shared" si="261"/>
        <v>#N/A</v>
      </c>
      <c r="AF955" s="16" t="e">
        <f t="shared" si="262"/>
        <v>#N/A</v>
      </c>
      <c r="AG955" s="16" t="e">
        <f t="shared" si="263"/>
        <v>#N/A</v>
      </c>
      <c r="AH955" s="175" t="e">
        <f t="shared" si="264"/>
        <v>#N/A</v>
      </c>
      <c r="AI955" s="175" t="e">
        <f t="shared" si="268"/>
        <v>#N/A</v>
      </c>
      <c r="AJ955" s="175" t="e">
        <f t="shared" si="266"/>
        <v>#N/A</v>
      </c>
      <c r="AK955" s="175" t="e">
        <f t="shared" si="265"/>
        <v>#N/A</v>
      </c>
      <c r="AL955" s="175" t="e">
        <f t="shared" si="269"/>
        <v>#N/A</v>
      </c>
      <c r="AM955" s="175" t="e">
        <f t="shared" si="267"/>
        <v>#N/A</v>
      </c>
    </row>
    <row r="956" spans="19:39" x14ac:dyDescent="0.25">
      <c r="S956" s="189" t="e">
        <f t="shared" si="252"/>
        <v>#N/A</v>
      </c>
      <c r="T956" s="185" t="e">
        <f t="shared" si="253"/>
        <v>#N/A</v>
      </c>
      <c r="U956" s="185" t="e">
        <f t="shared" si="254"/>
        <v>#N/A</v>
      </c>
      <c r="V956" s="189" t="e">
        <f t="shared" si="255"/>
        <v>#N/A</v>
      </c>
      <c r="W956" s="185" t="e">
        <f t="shared" si="256"/>
        <v>#N/A</v>
      </c>
      <c r="X956" s="16" t="e">
        <f t="shared" si="257"/>
        <v>#N/A</v>
      </c>
      <c r="Y956" s="189" t="e">
        <f t="shared" si="258"/>
        <v>#N/A</v>
      </c>
      <c r="AA956" s="59"/>
      <c r="AB956" s="189" t="e">
        <f t="shared" si="259"/>
        <v>#N/A</v>
      </c>
      <c r="AD956" s="185" t="e">
        <f t="shared" si="260"/>
        <v>#N/A</v>
      </c>
      <c r="AE956" s="16" t="e">
        <f t="shared" si="261"/>
        <v>#N/A</v>
      </c>
      <c r="AF956" s="16" t="e">
        <f t="shared" si="262"/>
        <v>#N/A</v>
      </c>
      <c r="AG956" s="16" t="e">
        <f t="shared" si="263"/>
        <v>#N/A</v>
      </c>
      <c r="AH956" s="175" t="e">
        <f t="shared" si="264"/>
        <v>#N/A</v>
      </c>
      <c r="AI956" s="175" t="e">
        <f t="shared" si="268"/>
        <v>#N/A</v>
      </c>
      <c r="AJ956" s="175" t="e">
        <f t="shared" si="266"/>
        <v>#N/A</v>
      </c>
      <c r="AK956" s="175" t="e">
        <f t="shared" si="265"/>
        <v>#N/A</v>
      </c>
      <c r="AL956" s="175" t="e">
        <f t="shared" si="269"/>
        <v>#N/A</v>
      </c>
      <c r="AM956" s="175" t="e">
        <f t="shared" si="267"/>
        <v>#N/A</v>
      </c>
    </row>
    <row r="957" spans="19:39" x14ac:dyDescent="0.25">
      <c r="S957" s="189" t="e">
        <f t="shared" si="252"/>
        <v>#N/A</v>
      </c>
      <c r="T957" s="185" t="e">
        <f t="shared" si="253"/>
        <v>#N/A</v>
      </c>
      <c r="U957" s="185" t="e">
        <f t="shared" si="254"/>
        <v>#N/A</v>
      </c>
      <c r="V957" s="189" t="e">
        <f t="shared" si="255"/>
        <v>#N/A</v>
      </c>
      <c r="W957" s="185" t="e">
        <f t="shared" si="256"/>
        <v>#N/A</v>
      </c>
      <c r="X957" s="16" t="e">
        <f t="shared" si="257"/>
        <v>#N/A</v>
      </c>
      <c r="Y957" s="189" t="e">
        <f t="shared" si="258"/>
        <v>#N/A</v>
      </c>
      <c r="AA957" s="59"/>
      <c r="AB957" s="189" t="e">
        <f t="shared" si="259"/>
        <v>#N/A</v>
      </c>
      <c r="AD957" s="185" t="e">
        <f t="shared" si="260"/>
        <v>#N/A</v>
      </c>
      <c r="AE957" s="16" t="e">
        <f t="shared" si="261"/>
        <v>#N/A</v>
      </c>
      <c r="AF957" s="16" t="e">
        <f t="shared" si="262"/>
        <v>#N/A</v>
      </c>
      <c r="AG957" s="16" t="e">
        <f t="shared" si="263"/>
        <v>#N/A</v>
      </c>
      <c r="AH957" s="175" t="e">
        <f t="shared" si="264"/>
        <v>#N/A</v>
      </c>
      <c r="AI957" s="175" t="e">
        <f t="shared" si="268"/>
        <v>#N/A</v>
      </c>
      <c r="AJ957" s="175" t="e">
        <f t="shared" si="266"/>
        <v>#N/A</v>
      </c>
      <c r="AK957" s="175" t="e">
        <f t="shared" si="265"/>
        <v>#N/A</v>
      </c>
      <c r="AL957" s="175" t="e">
        <f t="shared" si="269"/>
        <v>#N/A</v>
      </c>
      <c r="AM957" s="175" t="e">
        <f t="shared" si="267"/>
        <v>#N/A</v>
      </c>
    </row>
    <row r="958" spans="19:39" x14ac:dyDescent="0.25">
      <c r="S958" s="189" t="e">
        <f t="shared" si="252"/>
        <v>#N/A</v>
      </c>
      <c r="T958" s="185" t="e">
        <f t="shared" si="253"/>
        <v>#N/A</v>
      </c>
      <c r="U958" s="185" t="e">
        <f t="shared" si="254"/>
        <v>#N/A</v>
      </c>
      <c r="V958" s="189" t="e">
        <f t="shared" si="255"/>
        <v>#N/A</v>
      </c>
      <c r="W958" s="185" t="e">
        <f t="shared" si="256"/>
        <v>#N/A</v>
      </c>
      <c r="X958" s="16" t="e">
        <f t="shared" si="257"/>
        <v>#N/A</v>
      </c>
      <c r="Y958" s="189" t="e">
        <f t="shared" si="258"/>
        <v>#N/A</v>
      </c>
      <c r="AA958" s="59"/>
      <c r="AB958" s="189" t="e">
        <f t="shared" si="259"/>
        <v>#N/A</v>
      </c>
      <c r="AD958" s="185" t="e">
        <f t="shared" si="260"/>
        <v>#N/A</v>
      </c>
      <c r="AE958" s="16" t="e">
        <f t="shared" si="261"/>
        <v>#N/A</v>
      </c>
      <c r="AF958" s="16" t="e">
        <f t="shared" si="262"/>
        <v>#N/A</v>
      </c>
      <c r="AG958" s="16" t="e">
        <f t="shared" si="263"/>
        <v>#N/A</v>
      </c>
      <c r="AH958" s="175" t="e">
        <f t="shared" si="264"/>
        <v>#N/A</v>
      </c>
      <c r="AI958" s="175" t="e">
        <f t="shared" si="268"/>
        <v>#N/A</v>
      </c>
      <c r="AJ958" s="175" t="e">
        <f t="shared" si="266"/>
        <v>#N/A</v>
      </c>
      <c r="AK958" s="175" t="e">
        <f t="shared" si="265"/>
        <v>#N/A</v>
      </c>
      <c r="AL958" s="175" t="e">
        <f t="shared" si="269"/>
        <v>#N/A</v>
      </c>
      <c r="AM958" s="175" t="e">
        <f t="shared" si="267"/>
        <v>#N/A</v>
      </c>
    </row>
    <row r="959" spans="19:39" x14ac:dyDescent="0.25">
      <c r="S959" s="189" t="e">
        <f t="shared" si="252"/>
        <v>#N/A</v>
      </c>
      <c r="T959" s="185" t="e">
        <f t="shared" si="253"/>
        <v>#N/A</v>
      </c>
      <c r="U959" s="185" t="e">
        <f t="shared" si="254"/>
        <v>#N/A</v>
      </c>
      <c r="V959" s="189" t="e">
        <f t="shared" si="255"/>
        <v>#N/A</v>
      </c>
      <c r="W959" s="185" t="e">
        <f t="shared" si="256"/>
        <v>#N/A</v>
      </c>
      <c r="X959" s="16" t="e">
        <f t="shared" si="257"/>
        <v>#N/A</v>
      </c>
      <c r="Y959" s="189" t="e">
        <f t="shared" si="258"/>
        <v>#N/A</v>
      </c>
      <c r="AA959" s="59"/>
      <c r="AB959" s="189" t="e">
        <f t="shared" si="259"/>
        <v>#N/A</v>
      </c>
      <c r="AD959" s="185" t="e">
        <f t="shared" si="260"/>
        <v>#N/A</v>
      </c>
      <c r="AE959" s="16" t="e">
        <f t="shared" si="261"/>
        <v>#N/A</v>
      </c>
      <c r="AF959" s="16" t="e">
        <f t="shared" si="262"/>
        <v>#N/A</v>
      </c>
      <c r="AG959" s="16" t="e">
        <f t="shared" si="263"/>
        <v>#N/A</v>
      </c>
      <c r="AH959" s="175" t="e">
        <f t="shared" si="264"/>
        <v>#N/A</v>
      </c>
      <c r="AI959" s="175" t="e">
        <f t="shared" si="268"/>
        <v>#N/A</v>
      </c>
      <c r="AJ959" s="175" t="e">
        <f t="shared" si="266"/>
        <v>#N/A</v>
      </c>
      <c r="AK959" s="175" t="e">
        <f t="shared" si="265"/>
        <v>#N/A</v>
      </c>
      <c r="AL959" s="175" t="e">
        <f t="shared" si="269"/>
        <v>#N/A</v>
      </c>
      <c r="AM959" s="175" t="e">
        <f t="shared" si="267"/>
        <v>#N/A</v>
      </c>
    </row>
    <row r="960" spans="19:39" x14ac:dyDescent="0.25">
      <c r="S960" s="189" t="e">
        <f t="shared" si="252"/>
        <v>#N/A</v>
      </c>
      <c r="T960" s="185" t="e">
        <f t="shared" si="253"/>
        <v>#N/A</v>
      </c>
      <c r="U960" s="185" t="e">
        <f t="shared" si="254"/>
        <v>#N/A</v>
      </c>
      <c r="V960" s="189" t="e">
        <f t="shared" si="255"/>
        <v>#N/A</v>
      </c>
      <c r="W960" s="185" t="e">
        <f t="shared" si="256"/>
        <v>#N/A</v>
      </c>
      <c r="X960" s="16" t="e">
        <f t="shared" si="257"/>
        <v>#N/A</v>
      </c>
      <c r="Y960" s="189" t="e">
        <f t="shared" si="258"/>
        <v>#N/A</v>
      </c>
      <c r="AA960" s="59"/>
      <c r="AB960" s="189" t="e">
        <f t="shared" si="259"/>
        <v>#N/A</v>
      </c>
      <c r="AD960" s="185" t="e">
        <f t="shared" si="260"/>
        <v>#N/A</v>
      </c>
      <c r="AE960" s="16" t="e">
        <f t="shared" si="261"/>
        <v>#N/A</v>
      </c>
      <c r="AF960" s="16" t="e">
        <f t="shared" si="262"/>
        <v>#N/A</v>
      </c>
      <c r="AG960" s="16" t="e">
        <f t="shared" si="263"/>
        <v>#N/A</v>
      </c>
      <c r="AH960" s="175" t="e">
        <f t="shared" si="264"/>
        <v>#N/A</v>
      </c>
      <c r="AI960" s="175" t="e">
        <f t="shared" si="268"/>
        <v>#N/A</v>
      </c>
      <c r="AJ960" s="175" t="e">
        <f t="shared" si="266"/>
        <v>#N/A</v>
      </c>
      <c r="AK960" s="175" t="e">
        <f t="shared" si="265"/>
        <v>#N/A</v>
      </c>
      <c r="AL960" s="175" t="e">
        <f t="shared" si="269"/>
        <v>#N/A</v>
      </c>
      <c r="AM960" s="175" t="e">
        <f t="shared" si="267"/>
        <v>#N/A</v>
      </c>
    </row>
    <row r="961" spans="19:39" x14ac:dyDescent="0.25">
      <c r="S961" s="189" t="e">
        <f t="shared" si="252"/>
        <v>#N/A</v>
      </c>
      <c r="T961" s="185" t="e">
        <f t="shared" si="253"/>
        <v>#N/A</v>
      </c>
      <c r="U961" s="185" t="e">
        <f t="shared" si="254"/>
        <v>#N/A</v>
      </c>
      <c r="V961" s="189" t="e">
        <f t="shared" si="255"/>
        <v>#N/A</v>
      </c>
      <c r="W961" s="185" t="e">
        <f t="shared" si="256"/>
        <v>#N/A</v>
      </c>
      <c r="X961" s="16" t="e">
        <f t="shared" si="257"/>
        <v>#N/A</v>
      </c>
      <c r="Y961" s="189" t="e">
        <f t="shared" si="258"/>
        <v>#N/A</v>
      </c>
      <c r="AA961" s="59"/>
      <c r="AB961" s="189" t="e">
        <f t="shared" si="259"/>
        <v>#N/A</v>
      </c>
      <c r="AD961" s="185" t="e">
        <f t="shared" si="260"/>
        <v>#N/A</v>
      </c>
      <c r="AE961" s="16" t="e">
        <f t="shared" si="261"/>
        <v>#N/A</v>
      </c>
      <c r="AF961" s="16" t="e">
        <f t="shared" si="262"/>
        <v>#N/A</v>
      </c>
      <c r="AG961" s="16" t="e">
        <f t="shared" si="263"/>
        <v>#N/A</v>
      </c>
      <c r="AH961" s="175" t="e">
        <f t="shared" si="264"/>
        <v>#N/A</v>
      </c>
      <c r="AI961" s="175" t="e">
        <f t="shared" si="268"/>
        <v>#N/A</v>
      </c>
      <c r="AJ961" s="175" t="e">
        <f t="shared" si="266"/>
        <v>#N/A</v>
      </c>
      <c r="AK961" s="175" t="e">
        <f t="shared" si="265"/>
        <v>#N/A</v>
      </c>
      <c r="AL961" s="175" t="e">
        <f t="shared" si="269"/>
        <v>#N/A</v>
      </c>
      <c r="AM961" s="175" t="e">
        <f t="shared" si="267"/>
        <v>#N/A</v>
      </c>
    </row>
    <row r="962" spans="19:39" x14ac:dyDescent="0.25">
      <c r="S962" s="189" t="e">
        <f t="shared" ref="S962:S1000" si="270">IF(ISNUMBER(Sensor_Glucose),IF(P_Language=1, 1*Sensor_Glucose/18,1*Sensor_Glucose),NA())</f>
        <v>#N/A</v>
      </c>
      <c r="T962" s="185" t="e">
        <f t="shared" ref="T962:T1000" si="271">IF(ISBLANK(Sensor_Time),NA(),1*Sensor_Time)</f>
        <v>#N/A</v>
      </c>
      <c r="U962" s="185" t="e">
        <f t="shared" ref="U962:U1000" si="272">IF(ISBLANK(Meter_Time),NA(),1*Meter_Time)</f>
        <v>#N/A</v>
      </c>
      <c r="V962" s="189" t="e">
        <f t="shared" ref="V962:V1000" si="273">IF(ISBLANK(Meter_Glucose),NA(),IF(P_Language=1, 1*Meter_Glucose/18,1*Meter_Glucose))</f>
        <v>#N/A</v>
      </c>
      <c r="W962" s="185" t="e">
        <f t="shared" ref="W962:W1000" si="274">IF(ISBLANK(Time_accepted),NA(),1*Time_accepted)</f>
        <v>#N/A</v>
      </c>
      <c r="X962" s="16" t="e">
        <f t="shared" ref="X962:X1000" si="275">IF(ISNUMBER(Glc_Bolus_To_Use),1,NA())</f>
        <v>#N/A</v>
      </c>
      <c r="Y962" s="189" t="e">
        <f t="shared" ref="Y962:Y1000" si="276">IF(Calibrate,1,NA())</f>
        <v>#N/A</v>
      </c>
      <c r="AA962" s="59"/>
      <c r="AB962" s="189" t="e">
        <f t="shared" ref="AB962:AB1000" si="277">IF(ISBLANK(Chart_Aceta_Dose_Time),NA(),10)</f>
        <v>#N/A</v>
      </c>
      <c r="AD962" s="185" t="e">
        <f t="shared" ref="AD962:AD1000" si="278">IF(ISBLANK(Time_accepted),NA(),1*Time_accepted)</f>
        <v>#N/A</v>
      </c>
      <c r="AE962" s="16" t="e">
        <f t="shared" ref="AE962:AE1000" si="279">IF(ISNUMBER(P_con),(1*P_con/1000),NA())</f>
        <v>#N/A</v>
      </c>
      <c r="AF962" s="16" t="e">
        <f t="shared" ref="AF962:AF1000" si="280">IF(ISNUMBER(I_con),1*I_con/1000,NA())</f>
        <v>#N/A</v>
      </c>
      <c r="AG962" s="16" t="e">
        <f t="shared" ref="AG962:AG1000" si="281">IF(ISNUMBER(D_con),1*D_con/1000,NA())</f>
        <v>#N/A</v>
      </c>
      <c r="AH962" s="175" t="e">
        <f t="shared" ref="AH962:AH1000" si="282">IF(ISNUMBER(PID_Rate),1*PID_Rate,NA())</f>
        <v>#N/A</v>
      </c>
      <c r="AI962" s="175" t="e">
        <f t="shared" si="268"/>
        <v>#N/A</v>
      </c>
      <c r="AJ962" s="175" t="e">
        <f t="shared" si="266"/>
        <v>#N/A</v>
      </c>
      <c r="AK962" s="175" t="e">
        <f t="shared" ref="AK962:AK1000" si="283">IF(ISNUMBER(Ins_U_kg_hr_Rate),Ins_U_kg_hr_Rate*1,NA())</f>
        <v>#N/A</v>
      </c>
      <c r="AL962" s="175" t="e">
        <f t="shared" si="269"/>
        <v>#N/A</v>
      </c>
      <c r="AM962" s="175" t="e">
        <f t="shared" si="267"/>
        <v>#N/A</v>
      </c>
    </row>
    <row r="963" spans="19:39" x14ac:dyDescent="0.25">
      <c r="S963" s="189" t="e">
        <f t="shared" si="270"/>
        <v>#N/A</v>
      </c>
      <c r="T963" s="185" t="e">
        <f t="shared" si="271"/>
        <v>#N/A</v>
      </c>
      <c r="U963" s="185" t="e">
        <f t="shared" si="272"/>
        <v>#N/A</v>
      </c>
      <c r="V963" s="189" t="e">
        <f t="shared" si="273"/>
        <v>#N/A</v>
      </c>
      <c r="W963" s="185" t="e">
        <f t="shared" si="274"/>
        <v>#N/A</v>
      </c>
      <c r="X963" s="16" t="e">
        <f t="shared" si="275"/>
        <v>#N/A</v>
      </c>
      <c r="Y963" s="189" t="e">
        <f t="shared" si="276"/>
        <v>#N/A</v>
      </c>
      <c r="AA963" s="59"/>
      <c r="AB963" s="189" t="e">
        <f t="shared" si="277"/>
        <v>#N/A</v>
      </c>
      <c r="AD963" s="185" t="e">
        <f t="shared" si="278"/>
        <v>#N/A</v>
      </c>
      <c r="AE963" s="16" t="e">
        <f t="shared" si="279"/>
        <v>#N/A</v>
      </c>
      <c r="AF963" s="16" t="e">
        <f t="shared" si="280"/>
        <v>#N/A</v>
      </c>
      <c r="AG963" s="16" t="e">
        <f t="shared" si="281"/>
        <v>#N/A</v>
      </c>
      <c r="AH963" s="175" t="e">
        <f t="shared" si="282"/>
        <v>#N/A</v>
      </c>
      <c r="AI963" s="175" t="e">
        <f t="shared" si="268"/>
        <v>#N/A</v>
      </c>
      <c r="AJ963" s="175" t="e">
        <f t="shared" ref="AJ963:AJ1000" si="284">AD964-AD963</f>
        <v>#N/A</v>
      </c>
      <c r="AK963" s="175" t="e">
        <f t="shared" si="283"/>
        <v>#N/A</v>
      </c>
      <c r="AL963" s="175" t="e">
        <f t="shared" si="269"/>
        <v>#N/A</v>
      </c>
      <c r="AM963" s="175" t="e">
        <f t="shared" ref="AM963:AM1000" si="285">AD964-AD963</f>
        <v>#N/A</v>
      </c>
    </row>
    <row r="964" spans="19:39" x14ac:dyDescent="0.25">
      <c r="S964" s="189" t="e">
        <f t="shared" si="270"/>
        <v>#N/A</v>
      </c>
      <c r="T964" s="185" t="e">
        <f t="shared" si="271"/>
        <v>#N/A</v>
      </c>
      <c r="U964" s="185" t="e">
        <f t="shared" si="272"/>
        <v>#N/A</v>
      </c>
      <c r="V964" s="189" t="e">
        <f t="shared" si="273"/>
        <v>#N/A</v>
      </c>
      <c r="W964" s="185" t="e">
        <f t="shared" si="274"/>
        <v>#N/A</v>
      </c>
      <c r="X964" s="16" t="e">
        <f t="shared" si="275"/>
        <v>#N/A</v>
      </c>
      <c r="Y964" s="189" t="e">
        <f t="shared" si="276"/>
        <v>#N/A</v>
      </c>
      <c r="AA964" s="59"/>
      <c r="AB964" s="189" t="e">
        <f t="shared" si="277"/>
        <v>#N/A</v>
      </c>
      <c r="AD964" s="185" t="e">
        <f t="shared" si="278"/>
        <v>#N/A</v>
      </c>
      <c r="AE964" s="16" t="e">
        <f t="shared" si="279"/>
        <v>#N/A</v>
      </c>
      <c r="AF964" s="16" t="e">
        <f t="shared" si="280"/>
        <v>#N/A</v>
      </c>
      <c r="AG964" s="16" t="e">
        <f t="shared" si="281"/>
        <v>#N/A</v>
      </c>
      <c r="AH964" s="175" t="e">
        <f t="shared" si="282"/>
        <v>#N/A</v>
      </c>
      <c r="AI964" s="175" t="e">
        <f t="shared" ref="AI964:AI1000" si="286">AH964-AH963</f>
        <v>#N/A</v>
      </c>
      <c r="AJ964" s="175" t="e">
        <f t="shared" si="284"/>
        <v>#N/A</v>
      </c>
      <c r="AK964" s="175" t="e">
        <f t="shared" si="283"/>
        <v>#N/A</v>
      </c>
      <c r="AL964" s="175" t="e">
        <f t="shared" ref="AL964:AL1000" si="287">AK964-AK963</f>
        <v>#N/A</v>
      </c>
      <c r="AM964" s="175" t="e">
        <f t="shared" si="285"/>
        <v>#N/A</v>
      </c>
    </row>
    <row r="965" spans="19:39" x14ac:dyDescent="0.25">
      <c r="S965" s="189" t="e">
        <f t="shared" si="270"/>
        <v>#N/A</v>
      </c>
      <c r="T965" s="185" t="e">
        <f t="shared" si="271"/>
        <v>#N/A</v>
      </c>
      <c r="U965" s="185" t="e">
        <f t="shared" si="272"/>
        <v>#N/A</v>
      </c>
      <c r="V965" s="189" t="e">
        <f t="shared" si="273"/>
        <v>#N/A</v>
      </c>
      <c r="W965" s="185" t="e">
        <f t="shared" si="274"/>
        <v>#N/A</v>
      </c>
      <c r="X965" s="16" t="e">
        <f t="shared" si="275"/>
        <v>#N/A</v>
      </c>
      <c r="Y965" s="189" t="e">
        <f t="shared" si="276"/>
        <v>#N/A</v>
      </c>
      <c r="AA965" s="59"/>
      <c r="AB965" s="189" t="e">
        <f t="shared" si="277"/>
        <v>#N/A</v>
      </c>
      <c r="AD965" s="185" t="e">
        <f t="shared" si="278"/>
        <v>#N/A</v>
      </c>
      <c r="AE965" s="16" t="e">
        <f t="shared" si="279"/>
        <v>#N/A</v>
      </c>
      <c r="AF965" s="16" t="e">
        <f t="shared" si="280"/>
        <v>#N/A</v>
      </c>
      <c r="AG965" s="16" t="e">
        <f t="shared" si="281"/>
        <v>#N/A</v>
      </c>
      <c r="AH965" s="175" t="e">
        <f t="shared" si="282"/>
        <v>#N/A</v>
      </c>
      <c r="AI965" s="175" t="e">
        <f t="shared" si="286"/>
        <v>#N/A</v>
      </c>
      <c r="AJ965" s="175" t="e">
        <f t="shared" si="284"/>
        <v>#N/A</v>
      </c>
      <c r="AK965" s="175" t="e">
        <f t="shared" si="283"/>
        <v>#N/A</v>
      </c>
      <c r="AL965" s="175" t="e">
        <f t="shared" si="287"/>
        <v>#N/A</v>
      </c>
      <c r="AM965" s="175" t="e">
        <f t="shared" si="285"/>
        <v>#N/A</v>
      </c>
    </row>
    <row r="966" spans="19:39" x14ac:dyDescent="0.25">
      <c r="S966" s="189" t="e">
        <f t="shared" si="270"/>
        <v>#N/A</v>
      </c>
      <c r="T966" s="185" t="e">
        <f t="shared" si="271"/>
        <v>#N/A</v>
      </c>
      <c r="U966" s="185" t="e">
        <f t="shared" si="272"/>
        <v>#N/A</v>
      </c>
      <c r="V966" s="189" t="e">
        <f t="shared" si="273"/>
        <v>#N/A</v>
      </c>
      <c r="W966" s="185" t="e">
        <f t="shared" si="274"/>
        <v>#N/A</v>
      </c>
      <c r="X966" s="16" t="e">
        <f t="shared" si="275"/>
        <v>#N/A</v>
      </c>
      <c r="Y966" s="189" t="e">
        <f t="shared" si="276"/>
        <v>#N/A</v>
      </c>
      <c r="AA966" s="59"/>
      <c r="AB966" s="189" t="e">
        <f t="shared" si="277"/>
        <v>#N/A</v>
      </c>
      <c r="AD966" s="185" t="e">
        <f t="shared" si="278"/>
        <v>#N/A</v>
      </c>
      <c r="AE966" s="16" t="e">
        <f t="shared" si="279"/>
        <v>#N/A</v>
      </c>
      <c r="AF966" s="16" t="e">
        <f t="shared" si="280"/>
        <v>#N/A</v>
      </c>
      <c r="AG966" s="16" t="e">
        <f t="shared" si="281"/>
        <v>#N/A</v>
      </c>
      <c r="AH966" s="175" t="e">
        <f t="shared" si="282"/>
        <v>#N/A</v>
      </c>
      <c r="AI966" s="175" t="e">
        <f t="shared" si="286"/>
        <v>#N/A</v>
      </c>
      <c r="AJ966" s="175" t="e">
        <f t="shared" si="284"/>
        <v>#N/A</v>
      </c>
      <c r="AK966" s="175" t="e">
        <f t="shared" si="283"/>
        <v>#N/A</v>
      </c>
      <c r="AL966" s="175" t="e">
        <f t="shared" si="287"/>
        <v>#N/A</v>
      </c>
      <c r="AM966" s="175" t="e">
        <f t="shared" si="285"/>
        <v>#N/A</v>
      </c>
    </row>
    <row r="967" spans="19:39" x14ac:dyDescent="0.25">
      <c r="S967" s="189" t="e">
        <f t="shared" si="270"/>
        <v>#N/A</v>
      </c>
      <c r="T967" s="185" t="e">
        <f t="shared" si="271"/>
        <v>#N/A</v>
      </c>
      <c r="U967" s="185" t="e">
        <f t="shared" si="272"/>
        <v>#N/A</v>
      </c>
      <c r="V967" s="189" t="e">
        <f t="shared" si="273"/>
        <v>#N/A</v>
      </c>
      <c r="W967" s="185" t="e">
        <f t="shared" si="274"/>
        <v>#N/A</v>
      </c>
      <c r="X967" s="16" t="e">
        <f t="shared" si="275"/>
        <v>#N/A</v>
      </c>
      <c r="Y967" s="189" t="e">
        <f t="shared" si="276"/>
        <v>#N/A</v>
      </c>
      <c r="AA967" s="59"/>
      <c r="AB967" s="189" t="e">
        <f t="shared" si="277"/>
        <v>#N/A</v>
      </c>
      <c r="AD967" s="185" t="e">
        <f t="shared" si="278"/>
        <v>#N/A</v>
      </c>
      <c r="AE967" s="16" t="e">
        <f t="shared" si="279"/>
        <v>#N/A</v>
      </c>
      <c r="AF967" s="16" t="e">
        <f t="shared" si="280"/>
        <v>#N/A</v>
      </c>
      <c r="AG967" s="16" t="e">
        <f t="shared" si="281"/>
        <v>#N/A</v>
      </c>
      <c r="AH967" s="175" t="e">
        <f t="shared" si="282"/>
        <v>#N/A</v>
      </c>
      <c r="AI967" s="175" t="e">
        <f t="shared" si="286"/>
        <v>#N/A</v>
      </c>
      <c r="AJ967" s="175" t="e">
        <f t="shared" si="284"/>
        <v>#N/A</v>
      </c>
      <c r="AK967" s="175" t="e">
        <f t="shared" si="283"/>
        <v>#N/A</v>
      </c>
      <c r="AL967" s="175" t="e">
        <f t="shared" si="287"/>
        <v>#N/A</v>
      </c>
      <c r="AM967" s="175" t="e">
        <f t="shared" si="285"/>
        <v>#N/A</v>
      </c>
    </row>
    <row r="968" spans="19:39" x14ac:dyDescent="0.25">
      <c r="S968" s="189" t="e">
        <f t="shared" si="270"/>
        <v>#N/A</v>
      </c>
      <c r="T968" s="185" t="e">
        <f t="shared" si="271"/>
        <v>#N/A</v>
      </c>
      <c r="U968" s="185" t="e">
        <f t="shared" si="272"/>
        <v>#N/A</v>
      </c>
      <c r="V968" s="189" t="e">
        <f t="shared" si="273"/>
        <v>#N/A</v>
      </c>
      <c r="W968" s="185" t="e">
        <f t="shared" si="274"/>
        <v>#N/A</v>
      </c>
      <c r="X968" s="16" t="e">
        <f t="shared" si="275"/>
        <v>#N/A</v>
      </c>
      <c r="Y968" s="189" t="e">
        <f t="shared" si="276"/>
        <v>#N/A</v>
      </c>
      <c r="AA968" s="59"/>
      <c r="AB968" s="189" t="e">
        <f t="shared" si="277"/>
        <v>#N/A</v>
      </c>
      <c r="AD968" s="185" t="e">
        <f t="shared" si="278"/>
        <v>#N/A</v>
      </c>
      <c r="AE968" s="16" t="e">
        <f t="shared" si="279"/>
        <v>#N/A</v>
      </c>
      <c r="AF968" s="16" t="e">
        <f t="shared" si="280"/>
        <v>#N/A</v>
      </c>
      <c r="AG968" s="16" t="e">
        <f t="shared" si="281"/>
        <v>#N/A</v>
      </c>
      <c r="AH968" s="175" t="e">
        <f t="shared" si="282"/>
        <v>#N/A</v>
      </c>
      <c r="AI968" s="175" t="e">
        <f t="shared" si="286"/>
        <v>#N/A</v>
      </c>
      <c r="AJ968" s="175" t="e">
        <f t="shared" si="284"/>
        <v>#N/A</v>
      </c>
      <c r="AK968" s="175" t="e">
        <f t="shared" si="283"/>
        <v>#N/A</v>
      </c>
      <c r="AL968" s="175" t="e">
        <f t="shared" si="287"/>
        <v>#N/A</v>
      </c>
      <c r="AM968" s="175" t="e">
        <f t="shared" si="285"/>
        <v>#N/A</v>
      </c>
    </row>
    <row r="969" spans="19:39" x14ac:dyDescent="0.25">
      <c r="S969" s="189" t="e">
        <f t="shared" si="270"/>
        <v>#N/A</v>
      </c>
      <c r="T969" s="185" t="e">
        <f t="shared" si="271"/>
        <v>#N/A</v>
      </c>
      <c r="U969" s="185" t="e">
        <f t="shared" si="272"/>
        <v>#N/A</v>
      </c>
      <c r="V969" s="189" t="e">
        <f t="shared" si="273"/>
        <v>#N/A</v>
      </c>
      <c r="W969" s="185" t="e">
        <f t="shared" si="274"/>
        <v>#N/A</v>
      </c>
      <c r="X969" s="16" t="e">
        <f t="shared" si="275"/>
        <v>#N/A</v>
      </c>
      <c r="Y969" s="189" t="e">
        <f t="shared" si="276"/>
        <v>#N/A</v>
      </c>
      <c r="AA969" s="59"/>
      <c r="AB969" s="189" t="e">
        <f t="shared" si="277"/>
        <v>#N/A</v>
      </c>
      <c r="AD969" s="185" t="e">
        <f t="shared" si="278"/>
        <v>#N/A</v>
      </c>
      <c r="AE969" s="16" t="e">
        <f t="shared" si="279"/>
        <v>#N/A</v>
      </c>
      <c r="AF969" s="16" t="e">
        <f t="shared" si="280"/>
        <v>#N/A</v>
      </c>
      <c r="AG969" s="16" t="e">
        <f t="shared" si="281"/>
        <v>#N/A</v>
      </c>
      <c r="AH969" s="175" t="e">
        <f t="shared" si="282"/>
        <v>#N/A</v>
      </c>
      <c r="AI969" s="175" t="e">
        <f t="shared" si="286"/>
        <v>#N/A</v>
      </c>
      <c r="AJ969" s="175" t="e">
        <f t="shared" si="284"/>
        <v>#N/A</v>
      </c>
      <c r="AK969" s="175" t="e">
        <f t="shared" si="283"/>
        <v>#N/A</v>
      </c>
      <c r="AL969" s="175" t="e">
        <f t="shared" si="287"/>
        <v>#N/A</v>
      </c>
      <c r="AM969" s="175" t="e">
        <f t="shared" si="285"/>
        <v>#N/A</v>
      </c>
    </row>
    <row r="970" spans="19:39" x14ac:dyDescent="0.25">
      <c r="S970" s="189" t="e">
        <f t="shared" si="270"/>
        <v>#N/A</v>
      </c>
      <c r="T970" s="185" t="e">
        <f t="shared" si="271"/>
        <v>#N/A</v>
      </c>
      <c r="U970" s="185" t="e">
        <f t="shared" si="272"/>
        <v>#N/A</v>
      </c>
      <c r="V970" s="189" t="e">
        <f t="shared" si="273"/>
        <v>#N/A</v>
      </c>
      <c r="W970" s="185" t="e">
        <f t="shared" si="274"/>
        <v>#N/A</v>
      </c>
      <c r="X970" s="16" t="e">
        <f t="shared" si="275"/>
        <v>#N/A</v>
      </c>
      <c r="Y970" s="189" t="e">
        <f t="shared" si="276"/>
        <v>#N/A</v>
      </c>
      <c r="AA970" s="59"/>
      <c r="AB970" s="189" t="e">
        <f t="shared" si="277"/>
        <v>#N/A</v>
      </c>
      <c r="AD970" s="185" t="e">
        <f t="shared" si="278"/>
        <v>#N/A</v>
      </c>
      <c r="AE970" s="16" t="e">
        <f t="shared" si="279"/>
        <v>#N/A</v>
      </c>
      <c r="AF970" s="16" t="e">
        <f t="shared" si="280"/>
        <v>#N/A</v>
      </c>
      <c r="AG970" s="16" t="e">
        <f t="shared" si="281"/>
        <v>#N/A</v>
      </c>
      <c r="AH970" s="175" t="e">
        <f t="shared" si="282"/>
        <v>#N/A</v>
      </c>
      <c r="AI970" s="175" t="e">
        <f t="shared" si="286"/>
        <v>#N/A</v>
      </c>
      <c r="AJ970" s="175" t="e">
        <f t="shared" si="284"/>
        <v>#N/A</v>
      </c>
      <c r="AK970" s="175" t="e">
        <f t="shared" si="283"/>
        <v>#N/A</v>
      </c>
      <c r="AL970" s="175" t="e">
        <f t="shared" si="287"/>
        <v>#N/A</v>
      </c>
      <c r="AM970" s="175" t="e">
        <f t="shared" si="285"/>
        <v>#N/A</v>
      </c>
    </row>
    <row r="971" spans="19:39" x14ac:dyDescent="0.25">
      <c r="S971" s="189" t="e">
        <f t="shared" si="270"/>
        <v>#N/A</v>
      </c>
      <c r="T971" s="185" t="e">
        <f t="shared" si="271"/>
        <v>#N/A</v>
      </c>
      <c r="U971" s="185" t="e">
        <f t="shared" si="272"/>
        <v>#N/A</v>
      </c>
      <c r="V971" s="189" t="e">
        <f t="shared" si="273"/>
        <v>#N/A</v>
      </c>
      <c r="W971" s="185" t="e">
        <f t="shared" si="274"/>
        <v>#N/A</v>
      </c>
      <c r="X971" s="16" t="e">
        <f t="shared" si="275"/>
        <v>#N/A</v>
      </c>
      <c r="Y971" s="189" t="e">
        <f t="shared" si="276"/>
        <v>#N/A</v>
      </c>
      <c r="AA971" s="59"/>
      <c r="AB971" s="189" t="e">
        <f t="shared" si="277"/>
        <v>#N/A</v>
      </c>
      <c r="AD971" s="185" t="e">
        <f t="shared" si="278"/>
        <v>#N/A</v>
      </c>
      <c r="AE971" s="16" t="e">
        <f t="shared" si="279"/>
        <v>#N/A</v>
      </c>
      <c r="AF971" s="16" t="e">
        <f t="shared" si="280"/>
        <v>#N/A</v>
      </c>
      <c r="AG971" s="16" t="e">
        <f t="shared" si="281"/>
        <v>#N/A</v>
      </c>
      <c r="AH971" s="175" t="e">
        <f t="shared" si="282"/>
        <v>#N/A</v>
      </c>
      <c r="AI971" s="175" t="e">
        <f t="shared" si="286"/>
        <v>#N/A</v>
      </c>
      <c r="AJ971" s="175" t="e">
        <f t="shared" si="284"/>
        <v>#N/A</v>
      </c>
      <c r="AK971" s="175" t="e">
        <f t="shared" si="283"/>
        <v>#N/A</v>
      </c>
      <c r="AL971" s="175" t="e">
        <f t="shared" si="287"/>
        <v>#N/A</v>
      </c>
      <c r="AM971" s="175" t="e">
        <f t="shared" si="285"/>
        <v>#N/A</v>
      </c>
    </row>
    <row r="972" spans="19:39" x14ac:dyDescent="0.25">
      <c r="S972" s="189" t="e">
        <f t="shared" si="270"/>
        <v>#N/A</v>
      </c>
      <c r="T972" s="185" t="e">
        <f t="shared" si="271"/>
        <v>#N/A</v>
      </c>
      <c r="U972" s="185" t="e">
        <f t="shared" si="272"/>
        <v>#N/A</v>
      </c>
      <c r="V972" s="189" t="e">
        <f t="shared" si="273"/>
        <v>#N/A</v>
      </c>
      <c r="W972" s="185" t="e">
        <f t="shared" si="274"/>
        <v>#N/A</v>
      </c>
      <c r="X972" s="16" t="e">
        <f t="shared" si="275"/>
        <v>#N/A</v>
      </c>
      <c r="Y972" s="189" t="e">
        <f t="shared" si="276"/>
        <v>#N/A</v>
      </c>
      <c r="AA972" s="59"/>
      <c r="AB972" s="189" t="e">
        <f t="shared" si="277"/>
        <v>#N/A</v>
      </c>
      <c r="AD972" s="185" t="e">
        <f t="shared" si="278"/>
        <v>#N/A</v>
      </c>
      <c r="AE972" s="16" t="e">
        <f t="shared" si="279"/>
        <v>#N/A</v>
      </c>
      <c r="AF972" s="16" t="e">
        <f t="shared" si="280"/>
        <v>#N/A</v>
      </c>
      <c r="AG972" s="16" t="e">
        <f t="shared" si="281"/>
        <v>#N/A</v>
      </c>
      <c r="AH972" s="175" t="e">
        <f t="shared" si="282"/>
        <v>#N/A</v>
      </c>
      <c r="AI972" s="175" t="e">
        <f t="shared" si="286"/>
        <v>#N/A</v>
      </c>
      <c r="AJ972" s="175" t="e">
        <f t="shared" si="284"/>
        <v>#N/A</v>
      </c>
      <c r="AK972" s="175" t="e">
        <f t="shared" si="283"/>
        <v>#N/A</v>
      </c>
      <c r="AL972" s="175" t="e">
        <f t="shared" si="287"/>
        <v>#N/A</v>
      </c>
      <c r="AM972" s="175" t="e">
        <f t="shared" si="285"/>
        <v>#N/A</v>
      </c>
    </row>
    <row r="973" spans="19:39" x14ac:dyDescent="0.25">
      <c r="S973" s="189" t="e">
        <f t="shared" si="270"/>
        <v>#N/A</v>
      </c>
      <c r="T973" s="185" t="e">
        <f t="shared" si="271"/>
        <v>#N/A</v>
      </c>
      <c r="U973" s="185" t="e">
        <f t="shared" si="272"/>
        <v>#N/A</v>
      </c>
      <c r="V973" s="189" t="e">
        <f t="shared" si="273"/>
        <v>#N/A</v>
      </c>
      <c r="W973" s="185" t="e">
        <f t="shared" si="274"/>
        <v>#N/A</v>
      </c>
      <c r="X973" s="16" t="e">
        <f t="shared" si="275"/>
        <v>#N/A</v>
      </c>
      <c r="Y973" s="189" t="e">
        <f t="shared" si="276"/>
        <v>#N/A</v>
      </c>
      <c r="AA973" s="59"/>
      <c r="AB973" s="189" t="e">
        <f t="shared" si="277"/>
        <v>#N/A</v>
      </c>
      <c r="AD973" s="185" t="e">
        <f t="shared" si="278"/>
        <v>#N/A</v>
      </c>
      <c r="AE973" s="16" t="e">
        <f t="shared" si="279"/>
        <v>#N/A</v>
      </c>
      <c r="AF973" s="16" t="e">
        <f t="shared" si="280"/>
        <v>#N/A</v>
      </c>
      <c r="AG973" s="16" t="e">
        <f t="shared" si="281"/>
        <v>#N/A</v>
      </c>
      <c r="AH973" s="175" t="e">
        <f t="shared" si="282"/>
        <v>#N/A</v>
      </c>
      <c r="AI973" s="175" t="e">
        <f t="shared" si="286"/>
        <v>#N/A</v>
      </c>
      <c r="AJ973" s="175" t="e">
        <f t="shared" si="284"/>
        <v>#N/A</v>
      </c>
      <c r="AK973" s="175" t="e">
        <f t="shared" si="283"/>
        <v>#N/A</v>
      </c>
      <c r="AL973" s="175" t="e">
        <f t="shared" si="287"/>
        <v>#N/A</v>
      </c>
      <c r="AM973" s="175" t="e">
        <f t="shared" si="285"/>
        <v>#N/A</v>
      </c>
    </row>
    <row r="974" spans="19:39" x14ac:dyDescent="0.25">
      <c r="S974" s="189" t="e">
        <f t="shared" si="270"/>
        <v>#N/A</v>
      </c>
      <c r="T974" s="185" t="e">
        <f t="shared" si="271"/>
        <v>#N/A</v>
      </c>
      <c r="U974" s="185" t="e">
        <f t="shared" si="272"/>
        <v>#N/A</v>
      </c>
      <c r="V974" s="189" t="e">
        <f t="shared" si="273"/>
        <v>#N/A</v>
      </c>
      <c r="W974" s="185" t="e">
        <f t="shared" si="274"/>
        <v>#N/A</v>
      </c>
      <c r="X974" s="16" t="e">
        <f t="shared" si="275"/>
        <v>#N/A</v>
      </c>
      <c r="Y974" s="189" t="e">
        <f t="shared" si="276"/>
        <v>#N/A</v>
      </c>
      <c r="AA974" s="59"/>
      <c r="AB974" s="189" t="e">
        <f t="shared" si="277"/>
        <v>#N/A</v>
      </c>
      <c r="AD974" s="185" t="e">
        <f t="shared" si="278"/>
        <v>#N/A</v>
      </c>
      <c r="AE974" s="16" t="e">
        <f t="shared" si="279"/>
        <v>#N/A</v>
      </c>
      <c r="AF974" s="16" t="e">
        <f t="shared" si="280"/>
        <v>#N/A</v>
      </c>
      <c r="AG974" s="16" t="e">
        <f t="shared" si="281"/>
        <v>#N/A</v>
      </c>
      <c r="AH974" s="175" t="e">
        <f t="shared" si="282"/>
        <v>#N/A</v>
      </c>
      <c r="AI974" s="175" t="e">
        <f t="shared" si="286"/>
        <v>#N/A</v>
      </c>
      <c r="AJ974" s="175" t="e">
        <f t="shared" si="284"/>
        <v>#N/A</v>
      </c>
      <c r="AK974" s="175" t="e">
        <f t="shared" si="283"/>
        <v>#N/A</v>
      </c>
      <c r="AL974" s="175" t="e">
        <f t="shared" si="287"/>
        <v>#N/A</v>
      </c>
      <c r="AM974" s="175" t="e">
        <f t="shared" si="285"/>
        <v>#N/A</v>
      </c>
    </row>
    <row r="975" spans="19:39" x14ac:dyDescent="0.25">
      <c r="S975" s="189" t="e">
        <f t="shared" si="270"/>
        <v>#N/A</v>
      </c>
      <c r="T975" s="185" t="e">
        <f t="shared" si="271"/>
        <v>#N/A</v>
      </c>
      <c r="U975" s="185" t="e">
        <f t="shared" si="272"/>
        <v>#N/A</v>
      </c>
      <c r="V975" s="189" t="e">
        <f t="shared" si="273"/>
        <v>#N/A</v>
      </c>
      <c r="W975" s="185" t="e">
        <f t="shared" si="274"/>
        <v>#N/A</v>
      </c>
      <c r="X975" s="16" t="e">
        <f t="shared" si="275"/>
        <v>#N/A</v>
      </c>
      <c r="Y975" s="189" t="e">
        <f t="shared" si="276"/>
        <v>#N/A</v>
      </c>
      <c r="AA975" s="59"/>
      <c r="AB975" s="189" t="e">
        <f t="shared" si="277"/>
        <v>#N/A</v>
      </c>
      <c r="AD975" s="185" t="e">
        <f t="shared" si="278"/>
        <v>#N/A</v>
      </c>
      <c r="AE975" s="16" t="e">
        <f t="shared" si="279"/>
        <v>#N/A</v>
      </c>
      <c r="AF975" s="16" t="e">
        <f t="shared" si="280"/>
        <v>#N/A</v>
      </c>
      <c r="AG975" s="16" t="e">
        <f t="shared" si="281"/>
        <v>#N/A</v>
      </c>
      <c r="AH975" s="175" t="e">
        <f t="shared" si="282"/>
        <v>#N/A</v>
      </c>
      <c r="AI975" s="175" t="e">
        <f t="shared" si="286"/>
        <v>#N/A</v>
      </c>
      <c r="AJ975" s="175" t="e">
        <f t="shared" si="284"/>
        <v>#N/A</v>
      </c>
      <c r="AK975" s="175" t="e">
        <f t="shared" si="283"/>
        <v>#N/A</v>
      </c>
      <c r="AL975" s="175" t="e">
        <f t="shared" si="287"/>
        <v>#N/A</v>
      </c>
      <c r="AM975" s="175" t="e">
        <f t="shared" si="285"/>
        <v>#N/A</v>
      </c>
    </row>
    <row r="976" spans="19:39" x14ac:dyDescent="0.25">
      <c r="S976" s="189" t="e">
        <f t="shared" si="270"/>
        <v>#N/A</v>
      </c>
      <c r="T976" s="185" t="e">
        <f t="shared" si="271"/>
        <v>#N/A</v>
      </c>
      <c r="U976" s="185" t="e">
        <f t="shared" si="272"/>
        <v>#N/A</v>
      </c>
      <c r="V976" s="189" t="e">
        <f t="shared" si="273"/>
        <v>#N/A</v>
      </c>
      <c r="W976" s="185" t="e">
        <f t="shared" si="274"/>
        <v>#N/A</v>
      </c>
      <c r="X976" s="16" t="e">
        <f t="shared" si="275"/>
        <v>#N/A</v>
      </c>
      <c r="Y976" s="189" t="e">
        <f t="shared" si="276"/>
        <v>#N/A</v>
      </c>
      <c r="AA976" s="59"/>
      <c r="AB976" s="189" t="e">
        <f t="shared" si="277"/>
        <v>#N/A</v>
      </c>
      <c r="AD976" s="185" t="e">
        <f t="shared" si="278"/>
        <v>#N/A</v>
      </c>
      <c r="AE976" s="16" t="e">
        <f t="shared" si="279"/>
        <v>#N/A</v>
      </c>
      <c r="AF976" s="16" t="e">
        <f t="shared" si="280"/>
        <v>#N/A</v>
      </c>
      <c r="AG976" s="16" t="e">
        <f t="shared" si="281"/>
        <v>#N/A</v>
      </c>
      <c r="AH976" s="175" t="e">
        <f t="shared" si="282"/>
        <v>#N/A</v>
      </c>
      <c r="AI976" s="175" t="e">
        <f t="shared" si="286"/>
        <v>#N/A</v>
      </c>
      <c r="AJ976" s="175" t="e">
        <f t="shared" si="284"/>
        <v>#N/A</v>
      </c>
      <c r="AK976" s="175" t="e">
        <f t="shared" si="283"/>
        <v>#N/A</v>
      </c>
      <c r="AL976" s="175" t="e">
        <f t="shared" si="287"/>
        <v>#N/A</v>
      </c>
      <c r="AM976" s="175" t="e">
        <f t="shared" si="285"/>
        <v>#N/A</v>
      </c>
    </row>
    <row r="977" spans="19:39" x14ac:dyDescent="0.25">
      <c r="S977" s="189" t="e">
        <f t="shared" si="270"/>
        <v>#N/A</v>
      </c>
      <c r="T977" s="185" t="e">
        <f t="shared" si="271"/>
        <v>#N/A</v>
      </c>
      <c r="U977" s="185" t="e">
        <f t="shared" si="272"/>
        <v>#N/A</v>
      </c>
      <c r="V977" s="189" t="e">
        <f t="shared" si="273"/>
        <v>#N/A</v>
      </c>
      <c r="W977" s="185" t="e">
        <f t="shared" si="274"/>
        <v>#N/A</v>
      </c>
      <c r="X977" s="16" t="e">
        <f t="shared" si="275"/>
        <v>#N/A</v>
      </c>
      <c r="Y977" s="189" t="e">
        <f t="shared" si="276"/>
        <v>#N/A</v>
      </c>
      <c r="AA977" s="59"/>
      <c r="AB977" s="189" t="e">
        <f t="shared" si="277"/>
        <v>#N/A</v>
      </c>
      <c r="AD977" s="185" t="e">
        <f t="shared" si="278"/>
        <v>#N/A</v>
      </c>
      <c r="AE977" s="16" t="e">
        <f t="shared" si="279"/>
        <v>#N/A</v>
      </c>
      <c r="AF977" s="16" t="e">
        <f t="shared" si="280"/>
        <v>#N/A</v>
      </c>
      <c r="AG977" s="16" t="e">
        <f t="shared" si="281"/>
        <v>#N/A</v>
      </c>
      <c r="AH977" s="175" t="e">
        <f t="shared" si="282"/>
        <v>#N/A</v>
      </c>
      <c r="AI977" s="175" t="e">
        <f t="shared" si="286"/>
        <v>#N/A</v>
      </c>
      <c r="AJ977" s="175" t="e">
        <f t="shared" si="284"/>
        <v>#N/A</v>
      </c>
      <c r="AK977" s="175" t="e">
        <f t="shared" si="283"/>
        <v>#N/A</v>
      </c>
      <c r="AL977" s="175" t="e">
        <f t="shared" si="287"/>
        <v>#N/A</v>
      </c>
      <c r="AM977" s="175" t="e">
        <f t="shared" si="285"/>
        <v>#N/A</v>
      </c>
    </row>
    <row r="978" spans="19:39" x14ac:dyDescent="0.25">
      <c r="S978" s="189" t="e">
        <f t="shared" si="270"/>
        <v>#N/A</v>
      </c>
      <c r="T978" s="185" t="e">
        <f t="shared" si="271"/>
        <v>#N/A</v>
      </c>
      <c r="U978" s="185" t="e">
        <f t="shared" si="272"/>
        <v>#N/A</v>
      </c>
      <c r="V978" s="189" t="e">
        <f t="shared" si="273"/>
        <v>#N/A</v>
      </c>
      <c r="W978" s="185" t="e">
        <f t="shared" si="274"/>
        <v>#N/A</v>
      </c>
      <c r="X978" s="16" t="e">
        <f t="shared" si="275"/>
        <v>#N/A</v>
      </c>
      <c r="Y978" s="189" t="e">
        <f t="shared" si="276"/>
        <v>#N/A</v>
      </c>
      <c r="AA978" s="59"/>
      <c r="AB978" s="189" t="e">
        <f t="shared" si="277"/>
        <v>#N/A</v>
      </c>
      <c r="AD978" s="185" t="e">
        <f t="shared" si="278"/>
        <v>#N/A</v>
      </c>
      <c r="AE978" s="16" t="e">
        <f t="shared" si="279"/>
        <v>#N/A</v>
      </c>
      <c r="AF978" s="16" t="e">
        <f t="shared" si="280"/>
        <v>#N/A</v>
      </c>
      <c r="AG978" s="16" t="e">
        <f t="shared" si="281"/>
        <v>#N/A</v>
      </c>
      <c r="AH978" s="175" t="e">
        <f t="shared" si="282"/>
        <v>#N/A</v>
      </c>
      <c r="AI978" s="175" t="e">
        <f t="shared" si="286"/>
        <v>#N/A</v>
      </c>
      <c r="AJ978" s="175" t="e">
        <f t="shared" si="284"/>
        <v>#N/A</v>
      </c>
      <c r="AK978" s="175" t="e">
        <f t="shared" si="283"/>
        <v>#N/A</v>
      </c>
      <c r="AL978" s="175" t="e">
        <f t="shared" si="287"/>
        <v>#N/A</v>
      </c>
      <c r="AM978" s="175" t="e">
        <f t="shared" si="285"/>
        <v>#N/A</v>
      </c>
    </row>
    <row r="979" spans="19:39" x14ac:dyDescent="0.25">
      <c r="S979" s="189" t="e">
        <f t="shared" si="270"/>
        <v>#N/A</v>
      </c>
      <c r="T979" s="185" t="e">
        <f t="shared" si="271"/>
        <v>#N/A</v>
      </c>
      <c r="U979" s="185" t="e">
        <f t="shared" si="272"/>
        <v>#N/A</v>
      </c>
      <c r="V979" s="189" t="e">
        <f t="shared" si="273"/>
        <v>#N/A</v>
      </c>
      <c r="W979" s="185" t="e">
        <f t="shared" si="274"/>
        <v>#N/A</v>
      </c>
      <c r="X979" s="16" t="e">
        <f t="shared" si="275"/>
        <v>#N/A</v>
      </c>
      <c r="Y979" s="189" t="e">
        <f t="shared" si="276"/>
        <v>#N/A</v>
      </c>
      <c r="AA979" s="59"/>
      <c r="AB979" s="189" t="e">
        <f t="shared" si="277"/>
        <v>#N/A</v>
      </c>
      <c r="AD979" s="185" t="e">
        <f t="shared" si="278"/>
        <v>#N/A</v>
      </c>
      <c r="AE979" s="16" t="e">
        <f t="shared" si="279"/>
        <v>#N/A</v>
      </c>
      <c r="AF979" s="16" t="e">
        <f t="shared" si="280"/>
        <v>#N/A</v>
      </c>
      <c r="AG979" s="16" t="e">
        <f t="shared" si="281"/>
        <v>#N/A</v>
      </c>
      <c r="AH979" s="175" t="e">
        <f t="shared" si="282"/>
        <v>#N/A</v>
      </c>
      <c r="AI979" s="175" t="e">
        <f t="shared" si="286"/>
        <v>#N/A</v>
      </c>
      <c r="AJ979" s="175" t="e">
        <f t="shared" si="284"/>
        <v>#N/A</v>
      </c>
      <c r="AK979" s="175" t="e">
        <f t="shared" si="283"/>
        <v>#N/A</v>
      </c>
      <c r="AL979" s="175" t="e">
        <f t="shared" si="287"/>
        <v>#N/A</v>
      </c>
      <c r="AM979" s="175" t="e">
        <f t="shared" si="285"/>
        <v>#N/A</v>
      </c>
    </row>
    <row r="980" spans="19:39" x14ac:dyDescent="0.25">
      <c r="S980" s="189" t="e">
        <f t="shared" si="270"/>
        <v>#N/A</v>
      </c>
      <c r="T980" s="185" t="e">
        <f t="shared" si="271"/>
        <v>#N/A</v>
      </c>
      <c r="U980" s="185" t="e">
        <f t="shared" si="272"/>
        <v>#N/A</v>
      </c>
      <c r="V980" s="189" t="e">
        <f t="shared" si="273"/>
        <v>#N/A</v>
      </c>
      <c r="W980" s="185" t="e">
        <f t="shared" si="274"/>
        <v>#N/A</v>
      </c>
      <c r="X980" s="16" t="e">
        <f t="shared" si="275"/>
        <v>#N/A</v>
      </c>
      <c r="Y980" s="189" t="e">
        <f t="shared" si="276"/>
        <v>#N/A</v>
      </c>
      <c r="AA980" s="59"/>
      <c r="AB980" s="189" t="e">
        <f t="shared" si="277"/>
        <v>#N/A</v>
      </c>
      <c r="AD980" s="185" t="e">
        <f t="shared" si="278"/>
        <v>#N/A</v>
      </c>
      <c r="AE980" s="16" t="e">
        <f t="shared" si="279"/>
        <v>#N/A</v>
      </c>
      <c r="AF980" s="16" t="e">
        <f t="shared" si="280"/>
        <v>#N/A</v>
      </c>
      <c r="AG980" s="16" t="e">
        <f t="shared" si="281"/>
        <v>#N/A</v>
      </c>
      <c r="AH980" s="175" t="e">
        <f t="shared" si="282"/>
        <v>#N/A</v>
      </c>
      <c r="AI980" s="175" t="e">
        <f t="shared" si="286"/>
        <v>#N/A</v>
      </c>
      <c r="AJ980" s="175" t="e">
        <f t="shared" si="284"/>
        <v>#N/A</v>
      </c>
      <c r="AK980" s="175" t="e">
        <f t="shared" si="283"/>
        <v>#N/A</v>
      </c>
      <c r="AL980" s="175" t="e">
        <f t="shared" si="287"/>
        <v>#N/A</v>
      </c>
      <c r="AM980" s="175" t="e">
        <f t="shared" si="285"/>
        <v>#N/A</v>
      </c>
    </row>
    <row r="981" spans="19:39" x14ac:dyDescent="0.25">
      <c r="S981" s="189" t="e">
        <f t="shared" si="270"/>
        <v>#N/A</v>
      </c>
      <c r="T981" s="185" t="e">
        <f t="shared" si="271"/>
        <v>#N/A</v>
      </c>
      <c r="U981" s="185" t="e">
        <f t="shared" si="272"/>
        <v>#N/A</v>
      </c>
      <c r="V981" s="189" t="e">
        <f t="shared" si="273"/>
        <v>#N/A</v>
      </c>
      <c r="W981" s="185" t="e">
        <f t="shared" si="274"/>
        <v>#N/A</v>
      </c>
      <c r="X981" s="16" t="e">
        <f t="shared" si="275"/>
        <v>#N/A</v>
      </c>
      <c r="Y981" s="189" t="e">
        <f t="shared" si="276"/>
        <v>#N/A</v>
      </c>
      <c r="AA981" s="59"/>
      <c r="AB981" s="189" t="e">
        <f t="shared" si="277"/>
        <v>#N/A</v>
      </c>
      <c r="AD981" s="185" t="e">
        <f t="shared" si="278"/>
        <v>#N/A</v>
      </c>
      <c r="AE981" s="16" t="e">
        <f t="shared" si="279"/>
        <v>#N/A</v>
      </c>
      <c r="AF981" s="16" t="e">
        <f t="shared" si="280"/>
        <v>#N/A</v>
      </c>
      <c r="AG981" s="16" t="e">
        <f t="shared" si="281"/>
        <v>#N/A</v>
      </c>
      <c r="AH981" s="175" t="e">
        <f t="shared" si="282"/>
        <v>#N/A</v>
      </c>
      <c r="AI981" s="175" t="e">
        <f t="shared" si="286"/>
        <v>#N/A</v>
      </c>
      <c r="AJ981" s="175" t="e">
        <f t="shared" si="284"/>
        <v>#N/A</v>
      </c>
      <c r="AK981" s="175" t="e">
        <f t="shared" si="283"/>
        <v>#N/A</v>
      </c>
      <c r="AL981" s="175" t="e">
        <f t="shared" si="287"/>
        <v>#N/A</v>
      </c>
      <c r="AM981" s="175" t="e">
        <f t="shared" si="285"/>
        <v>#N/A</v>
      </c>
    </row>
    <row r="982" spans="19:39" x14ac:dyDescent="0.25">
      <c r="S982" s="189" t="e">
        <f t="shared" si="270"/>
        <v>#N/A</v>
      </c>
      <c r="T982" s="185" t="e">
        <f t="shared" si="271"/>
        <v>#N/A</v>
      </c>
      <c r="U982" s="185" t="e">
        <f t="shared" si="272"/>
        <v>#N/A</v>
      </c>
      <c r="V982" s="189" t="e">
        <f t="shared" si="273"/>
        <v>#N/A</v>
      </c>
      <c r="W982" s="185" t="e">
        <f t="shared" si="274"/>
        <v>#N/A</v>
      </c>
      <c r="X982" s="16" t="e">
        <f t="shared" si="275"/>
        <v>#N/A</v>
      </c>
      <c r="Y982" s="189" t="e">
        <f t="shared" si="276"/>
        <v>#N/A</v>
      </c>
      <c r="AA982" s="59"/>
      <c r="AB982" s="189" t="e">
        <f t="shared" si="277"/>
        <v>#N/A</v>
      </c>
      <c r="AD982" s="185" t="e">
        <f t="shared" si="278"/>
        <v>#N/A</v>
      </c>
      <c r="AE982" s="16" t="e">
        <f t="shared" si="279"/>
        <v>#N/A</v>
      </c>
      <c r="AF982" s="16" t="e">
        <f t="shared" si="280"/>
        <v>#N/A</v>
      </c>
      <c r="AG982" s="16" t="e">
        <f t="shared" si="281"/>
        <v>#N/A</v>
      </c>
      <c r="AH982" s="175" t="e">
        <f t="shared" si="282"/>
        <v>#N/A</v>
      </c>
      <c r="AI982" s="175" t="e">
        <f t="shared" si="286"/>
        <v>#N/A</v>
      </c>
      <c r="AJ982" s="175" t="e">
        <f t="shared" si="284"/>
        <v>#N/A</v>
      </c>
      <c r="AK982" s="175" t="e">
        <f t="shared" si="283"/>
        <v>#N/A</v>
      </c>
      <c r="AL982" s="175" t="e">
        <f t="shared" si="287"/>
        <v>#N/A</v>
      </c>
      <c r="AM982" s="175" t="e">
        <f t="shared" si="285"/>
        <v>#N/A</v>
      </c>
    </row>
    <row r="983" spans="19:39" x14ac:dyDescent="0.25">
      <c r="S983" s="189" t="e">
        <f t="shared" si="270"/>
        <v>#N/A</v>
      </c>
      <c r="T983" s="185" t="e">
        <f t="shared" si="271"/>
        <v>#N/A</v>
      </c>
      <c r="U983" s="185" t="e">
        <f t="shared" si="272"/>
        <v>#N/A</v>
      </c>
      <c r="V983" s="189" t="e">
        <f t="shared" si="273"/>
        <v>#N/A</v>
      </c>
      <c r="W983" s="185" t="e">
        <f t="shared" si="274"/>
        <v>#N/A</v>
      </c>
      <c r="X983" s="16" t="e">
        <f t="shared" si="275"/>
        <v>#N/A</v>
      </c>
      <c r="Y983" s="189" t="e">
        <f t="shared" si="276"/>
        <v>#N/A</v>
      </c>
      <c r="AA983" s="59"/>
      <c r="AB983" s="189" t="e">
        <f t="shared" si="277"/>
        <v>#N/A</v>
      </c>
      <c r="AD983" s="185" t="e">
        <f t="shared" si="278"/>
        <v>#N/A</v>
      </c>
      <c r="AE983" s="16" t="e">
        <f t="shared" si="279"/>
        <v>#N/A</v>
      </c>
      <c r="AF983" s="16" t="e">
        <f t="shared" si="280"/>
        <v>#N/A</v>
      </c>
      <c r="AG983" s="16" t="e">
        <f t="shared" si="281"/>
        <v>#N/A</v>
      </c>
      <c r="AH983" s="175" t="e">
        <f t="shared" si="282"/>
        <v>#N/A</v>
      </c>
      <c r="AI983" s="175" t="e">
        <f t="shared" si="286"/>
        <v>#N/A</v>
      </c>
      <c r="AJ983" s="175" t="e">
        <f t="shared" si="284"/>
        <v>#N/A</v>
      </c>
      <c r="AK983" s="175" t="e">
        <f t="shared" si="283"/>
        <v>#N/A</v>
      </c>
      <c r="AL983" s="175" t="e">
        <f t="shared" si="287"/>
        <v>#N/A</v>
      </c>
      <c r="AM983" s="175" t="e">
        <f t="shared" si="285"/>
        <v>#N/A</v>
      </c>
    </row>
    <row r="984" spans="19:39" x14ac:dyDescent="0.25">
      <c r="S984" s="189" t="e">
        <f t="shared" si="270"/>
        <v>#N/A</v>
      </c>
      <c r="T984" s="185" t="e">
        <f t="shared" si="271"/>
        <v>#N/A</v>
      </c>
      <c r="U984" s="185" t="e">
        <f t="shared" si="272"/>
        <v>#N/A</v>
      </c>
      <c r="V984" s="189" t="e">
        <f t="shared" si="273"/>
        <v>#N/A</v>
      </c>
      <c r="W984" s="185" t="e">
        <f t="shared" si="274"/>
        <v>#N/A</v>
      </c>
      <c r="X984" s="16" t="e">
        <f t="shared" si="275"/>
        <v>#N/A</v>
      </c>
      <c r="Y984" s="189" t="e">
        <f t="shared" si="276"/>
        <v>#N/A</v>
      </c>
      <c r="AA984" s="59"/>
      <c r="AB984" s="189" t="e">
        <f t="shared" si="277"/>
        <v>#N/A</v>
      </c>
      <c r="AD984" s="185" t="e">
        <f t="shared" si="278"/>
        <v>#N/A</v>
      </c>
      <c r="AE984" s="16" t="e">
        <f t="shared" si="279"/>
        <v>#N/A</v>
      </c>
      <c r="AF984" s="16" t="e">
        <f t="shared" si="280"/>
        <v>#N/A</v>
      </c>
      <c r="AG984" s="16" t="e">
        <f t="shared" si="281"/>
        <v>#N/A</v>
      </c>
      <c r="AH984" s="175" t="e">
        <f t="shared" si="282"/>
        <v>#N/A</v>
      </c>
      <c r="AI984" s="175" t="e">
        <f t="shared" si="286"/>
        <v>#N/A</v>
      </c>
      <c r="AJ984" s="175" t="e">
        <f t="shared" si="284"/>
        <v>#N/A</v>
      </c>
      <c r="AK984" s="175" t="e">
        <f t="shared" si="283"/>
        <v>#N/A</v>
      </c>
      <c r="AL984" s="175" t="e">
        <f t="shared" si="287"/>
        <v>#N/A</v>
      </c>
      <c r="AM984" s="175" t="e">
        <f t="shared" si="285"/>
        <v>#N/A</v>
      </c>
    </row>
    <row r="985" spans="19:39" x14ac:dyDescent="0.25">
      <c r="S985" s="189" t="e">
        <f t="shared" si="270"/>
        <v>#N/A</v>
      </c>
      <c r="T985" s="185" t="e">
        <f t="shared" si="271"/>
        <v>#N/A</v>
      </c>
      <c r="U985" s="185" t="e">
        <f t="shared" si="272"/>
        <v>#N/A</v>
      </c>
      <c r="V985" s="189" t="e">
        <f t="shared" si="273"/>
        <v>#N/A</v>
      </c>
      <c r="W985" s="185" t="e">
        <f t="shared" si="274"/>
        <v>#N/A</v>
      </c>
      <c r="X985" s="16" t="e">
        <f t="shared" si="275"/>
        <v>#N/A</v>
      </c>
      <c r="Y985" s="189" t="e">
        <f t="shared" si="276"/>
        <v>#N/A</v>
      </c>
      <c r="AA985" s="59"/>
      <c r="AB985" s="189" t="e">
        <f t="shared" si="277"/>
        <v>#N/A</v>
      </c>
      <c r="AD985" s="185" t="e">
        <f t="shared" si="278"/>
        <v>#N/A</v>
      </c>
      <c r="AE985" s="16" t="e">
        <f t="shared" si="279"/>
        <v>#N/A</v>
      </c>
      <c r="AF985" s="16" t="e">
        <f t="shared" si="280"/>
        <v>#N/A</v>
      </c>
      <c r="AG985" s="16" t="e">
        <f t="shared" si="281"/>
        <v>#N/A</v>
      </c>
      <c r="AH985" s="175" t="e">
        <f t="shared" si="282"/>
        <v>#N/A</v>
      </c>
      <c r="AI985" s="175" t="e">
        <f t="shared" si="286"/>
        <v>#N/A</v>
      </c>
      <c r="AJ985" s="175" t="e">
        <f t="shared" si="284"/>
        <v>#N/A</v>
      </c>
      <c r="AK985" s="175" t="e">
        <f t="shared" si="283"/>
        <v>#N/A</v>
      </c>
      <c r="AL985" s="175" t="e">
        <f t="shared" si="287"/>
        <v>#N/A</v>
      </c>
      <c r="AM985" s="175" t="e">
        <f t="shared" si="285"/>
        <v>#N/A</v>
      </c>
    </row>
    <row r="986" spans="19:39" x14ac:dyDescent="0.25">
      <c r="S986" s="189" t="e">
        <f t="shared" si="270"/>
        <v>#N/A</v>
      </c>
      <c r="T986" s="185" t="e">
        <f t="shared" si="271"/>
        <v>#N/A</v>
      </c>
      <c r="U986" s="185" t="e">
        <f t="shared" si="272"/>
        <v>#N/A</v>
      </c>
      <c r="V986" s="189" t="e">
        <f t="shared" si="273"/>
        <v>#N/A</v>
      </c>
      <c r="W986" s="185" t="e">
        <f t="shared" si="274"/>
        <v>#N/A</v>
      </c>
      <c r="X986" s="16" t="e">
        <f t="shared" si="275"/>
        <v>#N/A</v>
      </c>
      <c r="Y986" s="189" t="e">
        <f t="shared" si="276"/>
        <v>#N/A</v>
      </c>
      <c r="AA986" s="59"/>
      <c r="AB986" s="189" t="e">
        <f t="shared" si="277"/>
        <v>#N/A</v>
      </c>
      <c r="AD986" s="185" t="e">
        <f t="shared" si="278"/>
        <v>#N/A</v>
      </c>
      <c r="AE986" s="16" t="e">
        <f t="shared" si="279"/>
        <v>#N/A</v>
      </c>
      <c r="AF986" s="16" t="e">
        <f t="shared" si="280"/>
        <v>#N/A</v>
      </c>
      <c r="AG986" s="16" t="e">
        <f t="shared" si="281"/>
        <v>#N/A</v>
      </c>
      <c r="AH986" s="175" t="e">
        <f t="shared" si="282"/>
        <v>#N/A</v>
      </c>
      <c r="AI986" s="175" t="e">
        <f t="shared" si="286"/>
        <v>#N/A</v>
      </c>
      <c r="AJ986" s="175" t="e">
        <f t="shared" si="284"/>
        <v>#N/A</v>
      </c>
      <c r="AK986" s="175" t="e">
        <f t="shared" si="283"/>
        <v>#N/A</v>
      </c>
      <c r="AL986" s="175" t="e">
        <f t="shared" si="287"/>
        <v>#N/A</v>
      </c>
      <c r="AM986" s="175" t="e">
        <f t="shared" si="285"/>
        <v>#N/A</v>
      </c>
    </row>
    <row r="987" spans="19:39" x14ac:dyDescent="0.25">
      <c r="S987" s="189" t="e">
        <f t="shared" si="270"/>
        <v>#N/A</v>
      </c>
      <c r="T987" s="185" t="e">
        <f t="shared" si="271"/>
        <v>#N/A</v>
      </c>
      <c r="U987" s="185" t="e">
        <f t="shared" si="272"/>
        <v>#N/A</v>
      </c>
      <c r="V987" s="189" t="e">
        <f t="shared" si="273"/>
        <v>#N/A</v>
      </c>
      <c r="W987" s="185" t="e">
        <f t="shared" si="274"/>
        <v>#N/A</v>
      </c>
      <c r="X987" s="16" t="e">
        <f t="shared" si="275"/>
        <v>#N/A</v>
      </c>
      <c r="Y987" s="189" t="e">
        <f t="shared" si="276"/>
        <v>#N/A</v>
      </c>
      <c r="AA987" s="59"/>
      <c r="AB987" s="189" t="e">
        <f t="shared" si="277"/>
        <v>#N/A</v>
      </c>
      <c r="AD987" s="185" t="e">
        <f t="shared" si="278"/>
        <v>#N/A</v>
      </c>
      <c r="AE987" s="16" t="e">
        <f t="shared" si="279"/>
        <v>#N/A</v>
      </c>
      <c r="AF987" s="16" t="e">
        <f t="shared" si="280"/>
        <v>#N/A</v>
      </c>
      <c r="AG987" s="16" t="e">
        <f t="shared" si="281"/>
        <v>#N/A</v>
      </c>
      <c r="AH987" s="175" t="e">
        <f t="shared" si="282"/>
        <v>#N/A</v>
      </c>
      <c r="AI987" s="175" t="e">
        <f t="shared" si="286"/>
        <v>#N/A</v>
      </c>
      <c r="AJ987" s="175" t="e">
        <f t="shared" si="284"/>
        <v>#N/A</v>
      </c>
      <c r="AK987" s="175" t="e">
        <f t="shared" si="283"/>
        <v>#N/A</v>
      </c>
      <c r="AL987" s="175" t="e">
        <f t="shared" si="287"/>
        <v>#N/A</v>
      </c>
      <c r="AM987" s="175" t="e">
        <f t="shared" si="285"/>
        <v>#N/A</v>
      </c>
    </row>
    <row r="988" spans="19:39" x14ac:dyDescent="0.25">
      <c r="S988" s="189" t="e">
        <f t="shared" si="270"/>
        <v>#N/A</v>
      </c>
      <c r="T988" s="185" t="e">
        <f t="shared" si="271"/>
        <v>#N/A</v>
      </c>
      <c r="U988" s="185" t="e">
        <f t="shared" si="272"/>
        <v>#N/A</v>
      </c>
      <c r="V988" s="189" t="e">
        <f t="shared" si="273"/>
        <v>#N/A</v>
      </c>
      <c r="W988" s="185" t="e">
        <f t="shared" si="274"/>
        <v>#N/A</v>
      </c>
      <c r="X988" s="16" t="e">
        <f t="shared" si="275"/>
        <v>#N/A</v>
      </c>
      <c r="Y988" s="189" t="e">
        <f t="shared" si="276"/>
        <v>#N/A</v>
      </c>
      <c r="AA988" s="59"/>
      <c r="AB988" s="189" t="e">
        <f t="shared" si="277"/>
        <v>#N/A</v>
      </c>
      <c r="AD988" s="185" t="e">
        <f t="shared" si="278"/>
        <v>#N/A</v>
      </c>
      <c r="AE988" s="16" t="e">
        <f t="shared" si="279"/>
        <v>#N/A</v>
      </c>
      <c r="AF988" s="16" t="e">
        <f t="shared" si="280"/>
        <v>#N/A</v>
      </c>
      <c r="AG988" s="16" t="e">
        <f t="shared" si="281"/>
        <v>#N/A</v>
      </c>
      <c r="AH988" s="175" t="e">
        <f t="shared" si="282"/>
        <v>#N/A</v>
      </c>
      <c r="AI988" s="175" t="e">
        <f t="shared" si="286"/>
        <v>#N/A</v>
      </c>
      <c r="AJ988" s="175" t="e">
        <f t="shared" si="284"/>
        <v>#N/A</v>
      </c>
      <c r="AK988" s="175" t="e">
        <f t="shared" si="283"/>
        <v>#N/A</v>
      </c>
      <c r="AL988" s="175" t="e">
        <f t="shared" si="287"/>
        <v>#N/A</v>
      </c>
      <c r="AM988" s="175" t="e">
        <f t="shared" si="285"/>
        <v>#N/A</v>
      </c>
    </row>
    <row r="989" spans="19:39" x14ac:dyDescent="0.25">
      <c r="S989" s="189" t="e">
        <f t="shared" si="270"/>
        <v>#N/A</v>
      </c>
      <c r="T989" s="185" t="e">
        <f t="shared" si="271"/>
        <v>#N/A</v>
      </c>
      <c r="U989" s="185" t="e">
        <f t="shared" si="272"/>
        <v>#N/A</v>
      </c>
      <c r="V989" s="189" t="e">
        <f t="shared" si="273"/>
        <v>#N/A</v>
      </c>
      <c r="W989" s="185" t="e">
        <f t="shared" si="274"/>
        <v>#N/A</v>
      </c>
      <c r="X989" s="16" t="e">
        <f t="shared" si="275"/>
        <v>#N/A</v>
      </c>
      <c r="Y989" s="189" t="e">
        <f t="shared" si="276"/>
        <v>#N/A</v>
      </c>
      <c r="AA989" s="59"/>
      <c r="AB989" s="189" t="e">
        <f t="shared" si="277"/>
        <v>#N/A</v>
      </c>
      <c r="AD989" s="185" t="e">
        <f t="shared" si="278"/>
        <v>#N/A</v>
      </c>
      <c r="AE989" s="16" t="e">
        <f t="shared" si="279"/>
        <v>#N/A</v>
      </c>
      <c r="AF989" s="16" t="e">
        <f t="shared" si="280"/>
        <v>#N/A</v>
      </c>
      <c r="AG989" s="16" t="e">
        <f t="shared" si="281"/>
        <v>#N/A</v>
      </c>
      <c r="AH989" s="175" t="e">
        <f t="shared" si="282"/>
        <v>#N/A</v>
      </c>
      <c r="AI989" s="175" t="e">
        <f t="shared" si="286"/>
        <v>#N/A</v>
      </c>
      <c r="AJ989" s="175" t="e">
        <f t="shared" si="284"/>
        <v>#N/A</v>
      </c>
      <c r="AK989" s="175" t="e">
        <f t="shared" si="283"/>
        <v>#N/A</v>
      </c>
      <c r="AL989" s="175" t="e">
        <f t="shared" si="287"/>
        <v>#N/A</v>
      </c>
      <c r="AM989" s="175" t="e">
        <f t="shared" si="285"/>
        <v>#N/A</v>
      </c>
    </row>
    <row r="990" spans="19:39" x14ac:dyDescent="0.25">
      <c r="S990" s="189" t="e">
        <f t="shared" si="270"/>
        <v>#N/A</v>
      </c>
      <c r="T990" s="185" t="e">
        <f t="shared" si="271"/>
        <v>#N/A</v>
      </c>
      <c r="U990" s="185" t="e">
        <f t="shared" si="272"/>
        <v>#N/A</v>
      </c>
      <c r="V990" s="189" t="e">
        <f t="shared" si="273"/>
        <v>#N/A</v>
      </c>
      <c r="W990" s="185" t="e">
        <f t="shared" si="274"/>
        <v>#N/A</v>
      </c>
      <c r="X990" s="16" t="e">
        <f t="shared" si="275"/>
        <v>#N/A</v>
      </c>
      <c r="Y990" s="189" t="e">
        <f t="shared" si="276"/>
        <v>#N/A</v>
      </c>
      <c r="AA990" s="59"/>
      <c r="AB990" s="189" t="e">
        <f t="shared" si="277"/>
        <v>#N/A</v>
      </c>
      <c r="AD990" s="185" t="e">
        <f t="shared" si="278"/>
        <v>#N/A</v>
      </c>
      <c r="AE990" s="16" t="e">
        <f t="shared" si="279"/>
        <v>#N/A</v>
      </c>
      <c r="AF990" s="16" t="e">
        <f t="shared" si="280"/>
        <v>#N/A</v>
      </c>
      <c r="AG990" s="16" t="e">
        <f t="shared" si="281"/>
        <v>#N/A</v>
      </c>
      <c r="AH990" s="175" t="e">
        <f t="shared" si="282"/>
        <v>#N/A</v>
      </c>
      <c r="AI990" s="175" t="e">
        <f t="shared" si="286"/>
        <v>#N/A</v>
      </c>
      <c r="AJ990" s="175" t="e">
        <f t="shared" si="284"/>
        <v>#N/A</v>
      </c>
      <c r="AK990" s="175" t="e">
        <f t="shared" si="283"/>
        <v>#N/A</v>
      </c>
      <c r="AL990" s="175" t="e">
        <f t="shared" si="287"/>
        <v>#N/A</v>
      </c>
      <c r="AM990" s="175" t="e">
        <f t="shared" si="285"/>
        <v>#N/A</v>
      </c>
    </row>
    <row r="991" spans="19:39" x14ac:dyDescent="0.25">
      <c r="S991" s="189" t="e">
        <f t="shared" si="270"/>
        <v>#N/A</v>
      </c>
      <c r="T991" s="185" t="e">
        <f t="shared" si="271"/>
        <v>#N/A</v>
      </c>
      <c r="U991" s="185" t="e">
        <f t="shared" si="272"/>
        <v>#N/A</v>
      </c>
      <c r="V991" s="189" t="e">
        <f t="shared" si="273"/>
        <v>#N/A</v>
      </c>
      <c r="W991" s="185" t="e">
        <f t="shared" si="274"/>
        <v>#N/A</v>
      </c>
      <c r="X991" s="16" t="e">
        <f t="shared" si="275"/>
        <v>#N/A</v>
      </c>
      <c r="Y991" s="189" t="e">
        <f t="shared" si="276"/>
        <v>#N/A</v>
      </c>
      <c r="AA991" s="59"/>
      <c r="AB991" s="189" t="e">
        <f t="shared" si="277"/>
        <v>#N/A</v>
      </c>
      <c r="AD991" s="185" t="e">
        <f t="shared" si="278"/>
        <v>#N/A</v>
      </c>
      <c r="AE991" s="16" t="e">
        <f t="shared" si="279"/>
        <v>#N/A</v>
      </c>
      <c r="AF991" s="16" t="e">
        <f t="shared" si="280"/>
        <v>#N/A</v>
      </c>
      <c r="AG991" s="16" t="e">
        <f t="shared" si="281"/>
        <v>#N/A</v>
      </c>
      <c r="AH991" s="175" t="e">
        <f t="shared" si="282"/>
        <v>#N/A</v>
      </c>
      <c r="AI991" s="175" t="e">
        <f t="shared" si="286"/>
        <v>#N/A</v>
      </c>
      <c r="AJ991" s="175" t="e">
        <f t="shared" si="284"/>
        <v>#N/A</v>
      </c>
      <c r="AK991" s="175" t="e">
        <f t="shared" si="283"/>
        <v>#N/A</v>
      </c>
      <c r="AL991" s="175" t="e">
        <f t="shared" si="287"/>
        <v>#N/A</v>
      </c>
      <c r="AM991" s="175" t="e">
        <f t="shared" si="285"/>
        <v>#N/A</v>
      </c>
    </row>
    <row r="992" spans="19:39" x14ac:dyDescent="0.25">
      <c r="S992" s="189" t="e">
        <f t="shared" si="270"/>
        <v>#N/A</v>
      </c>
      <c r="T992" s="185" t="e">
        <f t="shared" si="271"/>
        <v>#N/A</v>
      </c>
      <c r="U992" s="185" t="e">
        <f t="shared" si="272"/>
        <v>#N/A</v>
      </c>
      <c r="V992" s="189" t="e">
        <f t="shared" si="273"/>
        <v>#N/A</v>
      </c>
      <c r="W992" s="185" t="e">
        <f t="shared" si="274"/>
        <v>#N/A</v>
      </c>
      <c r="X992" s="16" t="e">
        <f t="shared" si="275"/>
        <v>#N/A</v>
      </c>
      <c r="Y992" s="189" t="e">
        <f t="shared" si="276"/>
        <v>#N/A</v>
      </c>
      <c r="AA992" s="59"/>
      <c r="AB992" s="189" t="e">
        <f t="shared" si="277"/>
        <v>#N/A</v>
      </c>
      <c r="AD992" s="185" t="e">
        <f t="shared" si="278"/>
        <v>#N/A</v>
      </c>
      <c r="AE992" s="16" t="e">
        <f t="shared" si="279"/>
        <v>#N/A</v>
      </c>
      <c r="AF992" s="16" t="e">
        <f t="shared" si="280"/>
        <v>#N/A</v>
      </c>
      <c r="AG992" s="16" t="e">
        <f t="shared" si="281"/>
        <v>#N/A</v>
      </c>
      <c r="AH992" s="175" t="e">
        <f t="shared" si="282"/>
        <v>#N/A</v>
      </c>
      <c r="AI992" s="175" t="e">
        <f t="shared" si="286"/>
        <v>#N/A</v>
      </c>
      <c r="AJ992" s="175" t="e">
        <f t="shared" si="284"/>
        <v>#N/A</v>
      </c>
      <c r="AK992" s="175" t="e">
        <f t="shared" si="283"/>
        <v>#N/A</v>
      </c>
      <c r="AL992" s="175" t="e">
        <f t="shared" si="287"/>
        <v>#N/A</v>
      </c>
      <c r="AM992" s="175" t="e">
        <f t="shared" si="285"/>
        <v>#N/A</v>
      </c>
    </row>
    <row r="993" spans="19:39" x14ac:dyDescent="0.25">
      <c r="S993" s="189" t="e">
        <f t="shared" si="270"/>
        <v>#N/A</v>
      </c>
      <c r="T993" s="185" t="e">
        <f t="shared" si="271"/>
        <v>#N/A</v>
      </c>
      <c r="U993" s="185" t="e">
        <f t="shared" si="272"/>
        <v>#N/A</v>
      </c>
      <c r="V993" s="189" t="e">
        <f t="shared" si="273"/>
        <v>#N/A</v>
      </c>
      <c r="W993" s="185" t="e">
        <f t="shared" si="274"/>
        <v>#N/A</v>
      </c>
      <c r="X993" s="16" t="e">
        <f t="shared" si="275"/>
        <v>#N/A</v>
      </c>
      <c r="Y993" s="189" t="e">
        <f t="shared" si="276"/>
        <v>#N/A</v>
      </c>
      <c r="AA993" s="59"/>
      <c r="AB993" s="189" t="e">
        <f t="shared" si="277"/>
        <v>#N/A</v>
      </c>
      <c r="AD993" s="185" t="e">
        <f t="shared" si="278"/>
        <v>#N/A</v>
      </c>
      <c r="AE993" s="16" t="e">
        <f t="shared" si="279"/>
        <v>#N/A</v>
      </c>
      <c r="AF993" s="16" t="e">
        <f t="shared" si="280"/>
        <v>#N/A</v>
      </c>
      <c r="AG993" s="16" t="e">
        <f t="shared" si="281"/>
        <v>#N/A</v>
      </c>
      <c r="AH993" s="175" t="e">
        <f t="shared" si="282"/>
        <v>#N/A</v>
      </c>
      <c r="AI993" s="175" t="e">
        <f t="shared" si="286"/>
        <v>#N/A</v>
      </c>
      <c r="AJ993" s="175" t="e">
        <f t="shared" si="284"/>
        <v>#N/A</v>
      </c>
      <c r="AK993" s="175" t="e">
        <f t="shared" si="283"/>
        <v>#N/A</v>
      </c>
      <c r="AL993" s="175" t="e">
        <f t="shared" si="287"/>
        <v>#N/A</v>
      </c>
      <c r="AM993" s="175" t="e">
        <f t="shared" si="285"/>
        <v>#N/A</v>
      </c>
    </row>
    <row r="994" spans="19:39" x14ac:dyDescent="0.25">
      <c r="S994" s="189" t="e">
        <f t="shared" si="270"/>
        <v>#N/A</v>
      </c>
      <c r="T994" s="185" t="e">
        <f t="shared" si="271"/>
        <v>#N/A</v>
      </c>
      <c r="U994" s="185" t="e">
        <f t="shared" si="272"/>
        <v>#N/A</v>
      </c>
      <c r="V994" s="189" t="e">
        <f t="shared" si="273"/>
        <v>#N/A</v>
      </c>
      <c r="W994" s="185" t="e">
        <f t="shared" si="274"/>
        <v>#N/A</v>
      </c>
      <c r="X994" s="16" t="e">
        <f t="shared" si="275"/>
        <v>#N/A</v>
      </c>
      <c r="Y994" s="189" t="e">
        <f t="shared" si="276"/>
        <v>#N/A</v>
      </c>
      <c r="AA994" s="59"/>
      <c r="AB994" s="189" t="e">
        <f t="shared" si="277"/>
        <v>#N/A</v>
      </c>
      <c r="AD994" s="185" t="e">
        <f t="shared" si="278"/>
        <v>#N/A</v>
      </c>
      <c r="AE994" s="16" t="e">
        <f t="shared" si="279"/>
        <v>#N/A</v>
      </c>
      <c r="AF994" s="16" t="e">
        <f t="shared" si="280"/>
        <v>#N/A</v>
      </c>
      <c r="AG994" s="16" t="e">
        <f t="shared" si="281"/>
        <v>#N/A</v>
      </c>
      <c r="AH994" s="175" t="e">
        <f t="shared" si="282"/>
        <v>#N/A</v>
      </c>
      <c r="AI994" s="175" t="e">
        <f t="shared" si="286"/>
        <v>#N/A</v>
      </c>
      <c r="AJ994" s="175" t="e">
        <f t="shared" si="284"/>
        <v>#N/A</v>
      </c>
      <c r="AK994" s="175" t="e">
        <f t="shared" si="283"/>
        <v>#N/A</v>
      </c>
      <c r="AL994" s="175" t="e">
        <f t="shared" si="287"/>
        <v>#N/A</v>
      </c>
      <c r="AM994" s="175" t="e">
        <f t="shared" si="285"/>
        <v>#N/A</v>
      </c>
    </row>
    <row r="995" spans="19:39" x14ac:dyDescent="0.25">
      <c r="S995" s="189" t="e">
        <f t="shared" si="270"/>
        <v>#N/A</v>
      </c>
      <c r="T995" s="185" t="e">
        <f t="shared" si="271"/>
        <v>#N/A</v>
      </c>
      <c r="U995" s="185" t="e">
        <f t="shared" si="272"/>
        <v>#N/A</v>
      </c>
      <c r="V995" s="189" t="e">
        <f t="shared" si="273"/>
        <v>#N/A</v>
      </c>
      <c r="W995" s="185" t="e">
        <f t="shared" si="274"/>
        <v>#N/A</v>
      </c>
      <c r="X995" s="16" t="e">
        <f t="shared" si="275"/>
        <v>#N/A</v>
      </c>
      <c r="Y995" s="189" t="e">
        <f t="shared" si="276"/>
        <v>#N/A</v>
      </c>
      <c r="AA995" s="59"/>
      <c r="AB995" s="189" t="e">
        <f t="shared" si="277"/>
        <v>#N/A</v>
      </c>
      <c r="AD995" s="185" t="e">
        <f t="shared" si="278"/>
        <v>#N/A</v>
      </c>
      <c r="AE995" s="16" t="e">
        <f t="shared" si="279"/>
        <v>#N/A</v>
      </c>
      <c r="AF995" s="16" t="e">
        <f t="shared" si="280"/>
        <v>#N/A</v>
      </c>
      <c r="AG995" s="16" t="e">
        <f t="shared" si="281"/>
        <v>#N/A</v>
      </c>
      <c r="AH995" s="175" t="e">
        <f t="shared" si="282"/>
        <v>#N/A</v>
      </c>
      <c r="AI995" s="175" t="e">
        <f t="shared" si="286"/>
        <v>#N/A</v>
      </c>
      <c r="AJ995" s="175" t="e">
        <f t="shared" si="284"/>
        <v>#N/A</v>
      </c>
      <c r="AK995" s="175" t="e">
        <f t="shared" si="283"/>
        <v>#N/A</v>
      </c>
      <c r="AL995" s="175" t="e">
        <f t="shared" si="287"/>
        <v>#N/A</v>
      </c>
      <c r="AM995" s="175" t="e">
        <f t="shared" si="285"/>
        <v>#N/A</v>
      </c>
    </row>
    <row r="996" spans="19:39" x14ac:dyDescent="0.25">
      <c r="S996" s="189" t="e">
        <f t="shared" si="270"/>
        <v>#N/A</v>
      </c>
      <c r="T996" s="185" t="e">
        <f t="shared" si="271"/>
        <v>#N/A</v>
      </c>
      <c r="U996" s="185" t="e">
        <f t="shared" si="272"/>
        <v>#N/A</v>
      </c>
      <c r="V996" s="189" t="e">
        <f t="shared" si="273"/>
        <v>#N/A</v>
      </c>
      <c r="W996" s="185" t="e">
        <f t="shared" si="274"/>
        <v>#N/A</v>
      </c>
      <c r="X996" s="16" t="e">
        <f t="shared" si="275"/>
        <v>#N/A</v>
      </c>
      <c r="Y996" s="189" t="e">
        <f t="shared" si="276"/>
        <v>#N/A</v>
      </c>
      <c r="AA996" s="59"/>
      <c r="AB996" s="189" t="e">
        <f t="shared" si="277"/>
        <v>#N/A</v>
      </c>
      <c r="AD996" s="185" t="e">
        <f t="shared" si="278"/>
        <v>#N/A</v>
      </c>
      <c r="AE996" s="16" t="e">
        <f t="shared" si="279"/>
        <v>#N/A</v>
      </c>
      <c r="AF996" s="16" t="e">
        <f t="shared" si="280"/>
        <v>#N/A</v>
      </c>
      <c r="AG996" s="16" t="e">
        <f t="shared" si="281"/>
        <v>#N/A</v>
      </c>
      <c r="AH996" s="175" t="e">
        <f t="shared" si="282"/>
        <v>#N/A</v>
      </c>
      <c r="AI996" s="175" t="e">
        <f t="shared" si="286"/>
        <v>#N/A</v>
      </c>
      <c r="AJ996" s="175" t="e">
        <f t="shared" si="284"/>
        <v>#N/A</v>
      </c>
      <c r="AK996" s="175" t="e">
        <f t="shared" si="283"/>
        <v>#N/A</v>
      </c>
      <c r="AL996" s="175" t="e">
        <f t="shared" si="287"/>
        <v>#N/A</v>
      </c>
      <c r="AM996" s="175" t="e">
        <f t="shared" si="285"/>
        <v>#N/A</v>
      </c>
    </row>
    <row r="997" spans="19:39" x14ac:dyDescent="0.25">
      <c r="S997" s="189" t="e">
        <f t="shared" si="270"/>
        <v>#N/A</v>
      </c>
      <c r="T997" s="185" t="e">
        <f t="shared" si="271"/>
        <v>#N/A</v>
      </c>
      <c r="U997" s="185" t="e">
        <f t="shared" si="272"/>
        <v>#N/A</v>
      </c>
      <c r="V997" s="189" t="e">
        <f t="shared" si="273"/>
        <v>#N/A</v>
      </c>
      <c r="W997" s="185" t="e">
        <f t="shared" si="274"/>
        <v>#N/A</v>
      </c>
      <c r="X997" s="16" t="e">
        <f t="shared" si="275"/>
        <v>#N/A</v>
      </c>
      <c r="Y997" s="189" t="e">
        <f t="shared" si="276"/>
        <v>#N/A</v>
      </c>
      <c r="AA997" s="59"/>
      <c r="AB997" s="189" t="e">
        <f t="shared" si="277"/>
        <v>#N/A</v>
      </c>
      <c r="AD997" s="185" t="e">
        <f t="shared" si="278"/>
        <v>#N/A</v>
      </c>
      <c r="AE997" s="16" t="e">
        <f t="shared" si="279"/>
        <v>#N/A</v>
      </c>
      <c r="AF997" s="16" t="e">
        <f t="shared" si="280"/>
        <v>#N/A</v>
      </c>
      <c r="AG997" s="16" t="e">
        <f t="shared" si="281"/>
        <v>#N/A</v>
      </c>
      <c r="AH997" s="175" t="e">
        <f t="shared" si="282"/>
        <v>#N/A</v>
      </c>
      <c r="AI997" s="175" t="e">
        <f t="shared" si="286"/>
        <v>#N/A</v>
      </c>
      <c r="AJ997" s="175" t="e">
        <f t="shared" si="284"/>
        <v>#N/A</v>
      </c>
      <c r="AK997" s="175" t="e">
        <f t="shared" si="283"/>
        <v>#N/A</v>
      </c>
      <c r="AL997" s="175" t="e">
        <f t="shared" si="287"/>
        <v>#N/A</v>
      </c>
      <c r="AM997" s="175" t="e">
        <f t="shared" si="285"/>
        <v>#N/A</v>
      </c>
    </row>
    <row r="998" spans="19:39" x14ac:dyDescent="0.25">
      <c r="S998" s="189" t="e">
        <f t="shared" si="270"/>
        <v>#N/A</v>
      </c>
      <c r="T998" s="185" t="e">
        <f t="shared" si="271"/>
        <v>#N/A</v>
      </c>
      <c r="U998" s="185" t="e">
        <f t="shared" si="272"/>
        <v>#N/A</v>
      </c>
      <c r="V998" s="189" t="e">
        <f t="shared" si="273"/>
        <v>#N/A</v>
      </c>
      <c r="W998" s="185" t="e">
        <f t="shared" si="274"/>
        <v>#N/A</v>
      </c>
      <c r="X998" s="16" t="e">
        <f t="shared" si="275"/>
        <v>#N/A</v>
      </c>
      <c r="Y998" s="189" t="e">
        <f t="shared" si="276"/>
        <v>#N/A</v>
      </c>
      <c r="AA998" s="59"/>
      <c r="AB998" s="189" t="e">
        <f t="shared" si="277"/>
        <v>#N/A</v>
      </c>
      <c r="AD998" s="185" t="e">
        <f t="shared" si="278"/>
        <v>#N/A</v>
      </c>
      <c r="AE998" s="16" t="e">
        <f t="shared" si="279"/>
        <v>#N/A</v>
      </c>
      <c r="AF998" s="16" t="e">
        <f t="shared" si="280"/>
        <v>#N/A</v>
      </c>
      <c r="AG998" s="16" t="e">
        <f t="shared" si="281"/>
        <v>#N/A</v>
      </c>
      <c r="AH998" s="175" t="e">
        <f t="shared" si="282"/>
        <v>#N/A</v>
      </c>
      <c r="AI998" s="175" t="e">
        <f t="shared" si="286"/>
        <v>#N/A</v>
      </c>
      <c r="AJ998" s="175" t="e">
        <f t="shared" si="284"/>
        <v>#N/A</v>
      </c>
      <c r="AK998" s="175" t="e">
        <f t="shared" si="283"/>
        <v>#N/A</v>
      </c>
      <c r="AL998" s="175" t="e">
        <f t="shared" si="287"/>
        <v>#N/A</v>
      </c>
      <c r="AM998" s="175" t="e">
        <f t="shared" si="285"/>
        <v>#N/A</v>
      </c>
    </row>
    <row r="999" spans="19:39" x14ac:dyDescent="0.25">
      <c r="S999" s="189" t="e">
        <f t="shared" si="270"/>
        <v>#N/A</v>
      </c>
      <c r="T999" s="185" t="e">
        <f t="shared" si="271"/>
        <v>#N/A</v>
      </c>
      <c r="U999" s="185" t="e">
        <f t="shared" si="272"/>
        <v>#N/A</v>
      </c>
      <c r="V999" s="189" t="e">
        <f t="shared" si="273"/>
        <v>#N/A</v>
      </c>
      <c r="W999" s="185" t="e">
        <f t="shared" si="274"/>
        <v>#N/A</v>
      </c>
      <c r="X999" s="16" t="e">
        <f t="shared" si="275"/>
        <v>#N/A</v>
      </c>
      <c r="Y999" s="189" t="e">
        <f t="shared" si="276"/>
        <v>#N/A</v>
      </c>
      <c r="AA999" s="59"/>
      <c r="AB999" s="189" t="e">
        <f t="shared" si="277"/>
        <v>#N/A</v>
      </c>
      <c r="AD999" s="185" t="e">
        <f t="shared" si="278"/>
        <v>#N/A</v>
      </c>
      <c r="AE999" s="16" t="e">
        <f t="shared" si="279"/>
        <v>#N/A</v>
      </c>
      <c r="AF999" s="16" t="e">
        <f t="shared" si="280"/>
        <v>#N/A</v>
      </c>
      <c r="AG999" s="16" t="e">
        <f t="shared" si="281"/>
        <v>#N/A</v>
      </c>
      <c r="AH999" s="175" t="e">
        <f t="shared" si="282"/>
        <v>#N/A</v>
      </c>
      <c r="AI999" s="175" t="e">
        <f t="shared" si="286"/>
        <v>#N/A</v>
      </c>
      <c r="AJ999" s="175" t="e">
        <f t="shared" si="284"/>
        <v>#N/A</v>
      </c>
      <c r="AK999" s="175" t="e">
        <f t="shared" si="283"/>
        <v>#N/A</v>
      </c>
      <c r="AL999" s="175" t="e">
        <f t="shared" si="287"/>
        <v>#N/A</v>
      </c>
      <c r="AM999" s="175" t="e">
        <f t="shared" si="285"/>
        <v>#N/A</v>
      </c>
    </row>
    <row r="1000" spans="19:39" x14ac:dyDescent="0.25">
      <c r="S1000" s="189" t="e">
        <f t="shared" si="270"/>
        <v>#N/A</v>
      </c>
      <c r="T1000" s="185" t="e">
        <f t="shared" si="271"/>
        <v>#N/A</v>
      </c>
      <c r="U1000" s="185" t="e">
        <f t="shared" si="272"/>
        <v>#N/A</v>
      </c>
      <c r="V1000" s="189" t="e">
        <f t="shared" si="273"/>
        <v>#N/A</v>
      </c>
      <c r="W1000" s="185" t="e">
        <f t="shared" si="274"/>
        <v>#N/A</v>
      </c>
      <c r="X1000" s="16" t="e">
        <f t="shared" si="275"/>
        <v>#N/A</v>
      </c>
      <c r="Y1000" s="189" t="e">
        <f t="shared" si="276"/>
        <v>#N/A</v>
      </c>
      <c r="AA1000" s="59"/>
      <c r="AB1000" s="189" t="e">
        <f t="shared" si="277"/>
        <v>#N/A</v>
      </c>
      <c r="AD1000" s="185" t="e">
        <f t="shared" si="278"/>
        <v>#N/A</v>
      </c>
      <c r="AE1000" s="16" t="e">
        <f t="shared" si="279"/>
        <v>#N/A</v>
      </c>
      <c r="AF1000" s="16" t="e">
        <f t="shared" si="280"/>
        <v>#N/A</v>
      </c>
      <c r="AG1000" s="16" t="e">
        <f t="shared" si="281"/>
        <v>#N/A</v>
      </c>
      <c r="AH1000" s="175" t="e">
        <f t="shared" si="282"/>
        <v>#N/A</v>
      </c>
      <c r="AI1000" s="175" t="e">
        <f t="shared" si="286"/>
        <v>#N/A</v>
      </c>
      <c r="AJ1000" s="175" t="e">
        <f t="shared" si="284"/>
        <v>#N/A</v>
      </c>
      <c r="AK1000" s="175" t="e">
        <f t="shared" si="283"/>
        <v>#N/A</v>
      </c>
      <c r="AL1000" s="175" t="e">
        <f t="shared" si="287"/>
        <v>#N/A</v>
      </c>
      <c r="AM1000" s="175" t="e">
        <f t="shared" si="285"/>
        <v>#N/A</v>
      </c>
    </row>
    <row r="1001" spans="19:39" x14ac:dyDescent="0.25">
      <c r="AA1001" s="59"/>
    </row>
    <row r="1002" spans="19:39" x14ac:dyDescent="0.25">
      <c r="AA1002" s="59"/>
    </row>
    <row r="1003" spans="19:39" x14ac:dyDescent="0.25">
      <c r="AA1003" s="59"/>
    </row>
    <row r="1004" spans="19:39" x14ac:dyDescent="0.25">
      <c r="AA1004" s="59"/>
    </row>
    <row r="1005" spans="19:39" x14ac:dyDescent="0.25">
      <c r="AA1005" s="59"/>
    </row>
    <row r="1006" spans="19:39" x14ac:dyDescent="0.25">
      <c r="AA1006" s="59"/>
    </row>
    <row r="1007" spans="19:39" x14ac:dyDescent="0.25">
      <c r="AA1007" s="59"/>
    </row>
    <row r="1008" spans="19:39" x14ac:dyDescent="0.25">
      <c r="AA1008" s="59"/>
    </row>
    <row r="1009" spans="27:27" x14ac:dyDescent="0.25">
      <c r="AA1009" s="59"/>
    </row>
    <row r="1010" spans="27:27" x14ac:dyDescent="0.25">
      <c r="AA1010" s="59"/>
    </row>
    <row r="1011" spans="27:27" x14ac:dyDescent="0.25">
      <c r="AA1011" s="59"/>
    </row>
    <row r="1012" spans="27:27" x14ac:dyDescent="0.25">
      <c r="AA1012" s="59"/>
    </row>
    <row r="1013" spans="27:27" x14ac:dyDescent="0.25">
      <c r="AA1013" s="59"/>
    </row>
    <row r="1014" spans="27:27" x14ac:dyDescent="0.25">
      <c r="AA1014" s="59"/>
    </row>
    <row r="1015" spans="27:27" x14ac:dyDescent="0.25">
      <c r="AA1015" s="59"/>
    </row>
    <row r="1016" spans="27:27" x14ac:dyDescent="0.25">
      <c r="AA1016" s="59"/>
    </row>
    <row r="1017" spans="27:27" x14ac:dyDescent="0.25">
      <c r="AA1017" s="59"/>
    </row>
    <row r="1018" spans="27:27" x14ac:dyDescent="0.25">
      <c r="AA1018" s="59"/>
    </row>
    <row r="1019" spans="27:27" x14ac:dyDescent="0.25">
      <c r="AA1019" s="59"/>
    </row>
    <row r="1020" spans="27:27" x14ac:dyDescent="0.25">
      <c r="AA1020" s="59"/>
    </row>
    <row r="1021" spans="27:27" x14ac:dyDescent="0.25">
      <c r="AA1021" s="59"/>
    </row>
    <row r="1022" spans="27:27" x14ac:dyDescent="0.25">
      <c r="AA1022" s="59"/>
    </row>
    <row r="1023" spans="27:27" x14ac:dyDescent="0.25">
      <c r="AA1023" s="59"/>
    </row>
    <row r="1024" spans="27:27" x14ac:dyDescent="0.25">
      <c r="AA1024" s="59"/>
    </row>
    <row r="1025" spans="27:27" x14ac:dyDescent="0.25">
      <c r="AA1025" s="59"/>
    </row>
    <row r="1026" spans="27:27" x14ac:dyDescent="0.25">
      <c r="AA1026" s="59"/>
    </row>
    <row r="1027" spans="27:27" x14ac:dyDescent="0.25">
      <c r="AA1027" s="59"/>
    </row>
    <row r="1028" spans="27:27" x14ac:dyDescent="0.25">
      <c r="AA1028" s="59"/>
    </row>
    <row r="1029" spans="27:27" x14ac:dyDescent="0.25">
      <c r="AA1029" s="59"/>
    </row>
    <row r="1030" spans="27:27" x14ac:dyDescent="0.25">
      <c r="AA1030" s="59"/>
    </row>
    <row r="1031" spans="27:27" x14ac:dyDescent="0.25">
      <c r="AA1031" s="59"/>
    </row>
    <row r="1032" spans="27:27" x14ac:dyDescent="0.25">
      <c r="AA1032" s="59"/>
    </row>
    <row r="1033" spans="27:27" x14ac:dyDescent="0.25">
      <c r="AA1033" s="59"/>
    </row>
    <row r="1034" spans="27:27" x14ac:dyDescent="0.25">
      <c r="AA1034" s="59"/>
    </row>
    <row r="1035" spans="27:27" x14ac:dyDescent="0.25">
      <c r="AA1035" s="59"/>
    </row>
    <row r="1036" spans="27:27" x14ac:dyDescent="0.25">
      <c r="AA1036" s="59"/>
    </row>
    <row r="1037" spans="27:27" x14ac:dyDescent="0.25">
      <c r="AA1037" s="59"/>
    </row>
    <row r="1038" spans="27:27" x14ac:dyDescent="0.25">
      <c r="AA1038" s="59"/>
    </row>
    <row r="1039" spans="27:27" x14ac:dyDescent="0.25">
      <c r="AA1039" s="59"/>
    </row>
    <row r="1040" spans="27:27" x14ac:dyDescent="0.25">
      <c r="AA1040" s="59"/>
    </row>
    <row r="1041" spans="27:27" x14ac:dyDescent="0.25">
      <c r="AA1041" s="59"/>
    </row>
    <row r="1042" spans="27:27" x14ac:dyDescent="0.25">
      <c r="AA1042" s="59"/>
    </row>
    <row r="1043" spans="27:27" x14ac:dyDescent="0.25">
      <c r="AA1043" s="59"/>
    </row>
    <row r="1044" spans="27:27" x14ac:dyDescent="0.25">
      <c r="AA1044" s="59"/>
    </row>
    <row r="1045" spans="27:27" x14ac:dyDescent="0.25">
      <c r="AA1045" s="59"/>
    </row>
    <row r="1046" spans="27:27" x14ac:dyDescent="0.25">
      <c r="AA1046" s="59"/>
    </row>
    <row r="1047" spans="27:27" x14ac:dyDescent="0.25">
      <c r="AA1047" s="59"/>
    </row>
    <row r="1048" spans="27:27" x14ac:dyDescent="0.25">
      <c r="AA1048" s="59"/>
    </row>
    <row r="1049" spans="27:27" x14ac:dyDescent="0.25">
      <c r="AA1049" s="59"/>
    </row>
    <row r="1050" spans="27:27" x14ac:dyDescent="0.25">
      <c r="AA1050" s="59"/>
    </row>
    <row r="1051" spans="27:27" x14ac:dyDescent="0.25">
      <c r="AA1051" s="59"/>
    </row>
    <row r="1052" spans="27:27" x14ac:dyDescent="0.25">
      <c r="AA1052" s="59"/>
    </row>
    <row r="1053" spans="27:27" x14ac:dyDescent="0.25">
      <c r="AA1053" s="59"/>
    </row>
    <row r="1054" spans="27:27" x14ac:dyDescent="0.25">
      <c r="AA1054" s="59"/>
    </row>
    <row r="1055" spans="27:27" x14ac:dyDescent="0.25">
      <c r="AA1055" s="59"/>
    </row>
    <row r="1056" spans="27:27" x14ac:dyDescent="0.25">
      <c r="AA1056" s="59"/>
    </row>
    <row r="1057" spans="27:27" x14ac:dyDescent="0.25">
      <c r="AA1057" s="59"/>
    </row>
    <row r="1058" spans="27:27" x14ac:dyDescent="0.25">
      <c r="AA1058" s="59"/>
    </row>
    <row r="1059" spans="27:27" x14ac:dyDescent="0.25">
      <c r="AA1059" s="59"/>
    </row>
    <row r="1060" spans="27:27" x14ac:dyDescent="0.25">
      <c r="AA1060" s="59"/>
    </row>
    <row r="1061" spans="27:27" x14ac:dyDescent="0.25">
      <c r="AA1061" s="59"/>
    </row>
    <row r="1062" spans="27:27" x14ac:dyDescent="0.25">
      <c r="AA1062" s="59"/>
    </row>
    <row r="1063" spans="27:27" x14ac:dyDescent="0.25">
      <c r="AA1063" s="59"/>
    </row>
    <row r="1064" spans="27:27" x14ac:dyDescent="0.25">
      <c r="AA1064" s="59"/>
    </row>
    <row r="1065" spans="27:27" x14ac:dyDescent="0.25">
      <c r="AA1065" s="59"/>
    </row>
    <row r="1066" spans="27:27" x14ac:dyDescent="0.25">
      <c r="AA1066" s="59"/>
    </row>
    <row r="1067" spans="27:27" x14ac:dyDescent="0.25">
      <c r="AA1067" s="59"/>
    </row>
    <row r="1068" spans="27:27" x14ac:dyDescent="0.25">
      <c r="AA1068" s="59"/>
    </row>
    <row r="1069" spans="27:27" x14ac:dyDescent="0.25">
      <c r="AA1069" s="59"/>
    </row>
    <row r="1070" spans="27:27" x14ac:dyDescent="0.25">
      <c r="AA1070" s="59"/>
    </row>
    <row r="1071" spans="27:27" x14ac:dyDescent="0.25">
      <c r="AA1071" s="59"/>
    </row>
    <row r="1072" spans="27:27" x14ac:dyDescent="0.25">
      <c r="AA1072" s="59"/>
    </row>
    <row r="1073" spans="27:27" x14ac:dyDescent="0.25">
      <c r="AA1073" s="59"/>
    </row>
    <row r="1074" spans="27:27" x14ac:dyDescent="0.25">
      <c r="AA1074" s="59"/>
    </row>
    <row r="1075" spans="27:27" x14ac:dyDescent="0.25">
      <c r="AA1075" s="59"/>
    </row>
    <row r="1076" spans="27:27" x14ac:dyDescent="0.25">
      <c r="AA1076" s="59"/>
    </row>
    <row r="1077" spans="27:27" x14ac:dyDescent="0.25">
      <c r="AA1077" s="59"/>
    </row>
    <row r="1078" spans="27:27" x14ac:dyDescent="0.25">
      <c r="AA1078" s="59"/>
    </row>
    <row r="1079" spans="27:27" x14ac:dyDescent="0.25">
      <c r="AA1079" s="59"/>
    </row>
    <row r="1080" spans="27:27" x14ac:dyDescent="0.25">
      <c r="AA1080" s="59"/>
    </row>
    <row r="1081" spans="27:27" x14ac:dyDescent="0.25">
      <c r="AA1081" s="59"/>
    </row>
    <row r="1082" spans="27:27" x14ac:dyDescent="0.25">
      <c r="AA1082" s="59"/>
    </row>
    <row r="1083" spans="27:27" x14ac:dyDescent="0.25">
      <c r="AA1083" s="59"/>
    </row>
    <row r="1084" spans="27:27" x14ac:dyDescent="0.25">
      <c r="AA1084" s="59"/>
    </row>
    <row r="1085" spans="27:27" x14ac:dyDescent="0.25">
      <c r="AA1085" s="59"/>
    </row>
    <row r="1086" spans="27:27" x14ac:dyDescent="0.25">
      <c r="AA1086" s="59"/>
    </row>
    <row r="1087" spans="27:27" x14ac:dyDescent="0.25">
      <c r="AA1087" s="59"/>
    </row>
    <row r="1088" spans="27:27" x14ac:dyDescent="0.25">
      <c r="AA1088" s="59"/>
    </row>
    <row r="1089" spans="27:27" x14ac:dyDescent="0.25">
      <c r="AA1089" s="59"/>
    </row>
    <row r="1090" spans="27:27" x14ac:dyDescent="0.25">
      <c r="AA1090" s="59"/>
    </row>
    <row r="1091" spans="27:27" x14ac:dyDescent="0.25">
      <c r="AA1091" s="59"/>
    </row>
    <row r="1092" spans="27:27" x14ac:dyDescent="0.25">
      <c r="AA1092" s="59"/>
    </row>
    <row r="1093" spans="27:27" x14ac:dyDescent="0.25">
      <c r="AA1093" s="59"/>
    </row>
    <row r="1094" spans="27:27" x14ac:dyDescent="0.25">
      <c r="AA1094" s="59"/>
    </row>
    <row r="1095" spans="27:27" x14ac:dyDescent="0.25">
      <c r="AA1095" s="59"/>
    </row>
    <row r="1096" spans="27:27" x14ac:dyDescent="0.25">
      <c r="AA1096" s="59"/>
    </row>
    <row r="1097" spans="27:27" x14ac:dyDescent="0.25">
      <c r="AA1097" s="59"/>
    </row>
    <row r="1098" spans="27:27" x14ac:dyDescent="0.25">
      <c r="AA1098" s="59"/>
    </row>
    <row r="1099" spans="27:27" x14ac:dyDescent="0.25">
      <c r="AA1099" s="59"/>
    </row>
    <row r="1100" spans="27:27" x14ac:dyDescent="0.25">
      <c r="AA1100" s="59"/>
    </row>
    <row r="1101" spans="27:27" x14ac:dyDescent="0.25">
      <c r="AA1101" s="59"/>
    </row>
    <row r="1102" spans="27:27" x14ac:dyDescent="0.25">
      <c r="AA1102" s="59"/>
    </row>
    <row r="1103" spans="27:27" x14ac:dyDescent="0.25">
      <c r="AA1103" s="59"/>
    </row>
    <row r="1104" spans="27:27" x14ac:dyDescent="0.25">
      <c r="AA1104" s="59"/>
    </row>
    <row r="1105" spans="27:27" x14ac:dyDescent="0.25">
      <c r="AA1105" s="59"/>
    </row>
    <row r="1106" spans="27:27" x14ac:dyDescent="0.25">
      <c r="AA1106" s="59"/>
    </row>
    <row r="1107" spans="27:27" x14ac:dyDescent="0.25">
      <c r="AA1107" s="59"/>
    </row>
    <row r="1108" spans="27:27" x14ac:dyDescent="0.25">
      <c r="AA1108" s="59"/>
    </row>
    <row r="1109" spans="27:27" x14ac:dyDescent="0.25">
      <c r="AA1109" s="59"/>
    </row>
    <row r="1110" spans="27:27" x14ac:dyDescent="0.25">
      <c r="AA1110" s="59"/>
    </row>
    <row r="1111" spans="27:27" x14ac:dyDescent="0.25">
      <c r="AA1111" s="59"/>
    </row>
    <row r="1112" spans="27:27" x14ac:dyDescent="0.25">
      <c r="AA1112" s="59"/>
    </row>
    <row r="1113" spans="27:27" x14ac:dyDescent="0.25">
      <c r="AA1113" s="59"/>
    </row>
    <row r="1114" spans="27:27" x14ac:dyDescent="0.25">
      <c r="AA1114" s="59"/>
    </row>
    <row r="1115" spans="27:27" x14ac:dyDescent="0.25">
      <c r="AA1115" s="59"/>
    </row>
    <row r="1116" spans="27:27" x14ac:dyDescent="0.25">
      <c r="AA1116" s="59"/>
    </row>
    <row r="1117" spans="27:27" x14ac:dyDescent="0.25">
      <c r="AA1117" s="59"/>
    </row>
    <row r="1118" spans="27:27" x14ac:dyDescent="0.25">
      <c r="AA1118" s="59"/>
    </row>
    <row r="1119" spans="27:27" x14ac:dyDescent="0.25">
      <c r="AA1119" s="59"/>
    </row>
    <row r="1120" spans="27:27" x14ac:dyDescent="0.25">
      <c r="AA1120" s="59"/>
    </row>
    <row r="1121" spans="27:27" x14ac:dyDescent="0.25">
      <c r="AA1121" s="59"/>
    </row>
    <row r="1122" spans="27:27" x14ac:dyDescent="0.25">
      <c r="AA1122" s="59"/>
    </row>
    <row r="1123" spans="27:27" x14ac:dyDescent="0.25">
      <c r="AA1123" s="59"/>
    </row>
    <row r="1124" spans="27:27" x14ac:dyDescent="0.25">
      <c r="AA1124" s="59"/>
    </row>
    <row r="1125" spans="27:27" x14ac:dyDescent="0.25">
      <c r="AA1125" s="59"/>
    </row>
    <row r="1126" spans="27:27" x14ac:dyDescent="0.25">
      <c r="AA1126" s="59"/>
    </row>
    <row r="1127" spans="27:27" x14ac:dyDescent="0.25">
      <c r="AA1127" s="59"/>
    </row>
    <row r="1128" spans="27:27" x14ac:dyDescent="0.25">
      <c r="AA1128" s="59"/>
    </row>
    <row r="1129" spans="27:27" x14ac:dyDescent="0.25">
      <c r="AA1129" s="59"/>
    </row>
    <row r="1130" spans="27:27" x14ac:dyDescent="0.25">
      <c r="AA1130" s="59"/>
    </row>
    <row r="1131" spans="27:27" x14ac:dyDescent="0.25">
      <c r="AA1131" s="59"/>
    </row>
    <row r="1132" spans="27:27" x14ac:dyDescent="0.25">
      <c r="AA1132" s="59"/>
    </row>
    <row r="1133" spans="27:27" x14ac:dyDescent="0.25">
      <c r="AA1133" s="59"/>
    </row>
    <row r="1134" spans="27:27" x14ac:dyDescent="0.25">
      <c r="AA1134" s="59"/>
    </row>
    <row r="1135" spans="27:27" x14ac:dyDescent="0.25">
      <c r="AA1135" s="59"/>
    </row>
    <row r="1136" spans="27:27" x14ac:dyDescent="0.25">
      <c r="AA1136" s="59"/>
    </row>
    <row r="1137" spans="27:27" x14ac:dyDescent="0.25">
      <c r="AA1137" s="59"/>
    </row>
    <row r="1138" spans="27:27" x14ac:dyDescent="0.25">
      <c r="AA1138" s="59"/>
    </row>
    <row r="1139" spans="27:27" x14ac:dyDescent="0.25">
      <c r="AA1139" s="59"/>
    </row>
    <row r="1140" spans="27:27" x14ac:dyDescent="0.25">
      <c r="AA1140" s="59"/>
    </row>
    <row r="1141" spans="27:27" x14ac:dyDescent="0.25">
      <c r="AA1141" s="59"/>
    </row>
    <row r="1142" spans="27:27" x14ac:dyDescent="0.25">
      <c r="AA1142" s="59"/>
    </row>
    <row r="1143" spans="27:27" x14ac:dyDescent="0.25">
      <c r="AA1143" s="59"/>
    </row>
    <row r="1144" spans="27:27" x14ac:dyDescent="0.25">
      <c r="AA1144" s="59"/>
    </row>
    <row r="1145" spans="27:27" x14ac:dyDescent="0.25">
      <c r="AA1145" s="59"/>
    </row>
    <row r="1146" spans="27:27" x14ac:dyDescent="0.25">
      <c r="AA1146" s="59"/>
    </row>
    <row r="1147" spans="27:27" x14ac:dyDescent="0.25">
      <c r="AA1147" s="59"/>
    </row>
    <row r="1148" spans="27:27" x14ac:dyDescent="0.25">
      <c r="AA1148" s="59"/>
    </row>
    <row r="1149" spans="27:27" x14ac:dyDescent="0.25">
      <c r="AA1149" s="59"/>
    </row>
    <row r="1150" spans="27:27" x14ac:dyDescent="0.25">
      <c r="AA1150" s="59"/>
    </row>
    <row r="1151" spans="27:27" x14ac:dyDescent="0.25">
      <c r="AA1151" s="59"/>
    </row>
    <row r="1152" spans="27:27" x14ac:dyDescent="0.25">
      <c r="AA1152" s="59"/>
    </row>
    <row r="1153" spans="27:27" x14ac:dyDescent="0.25">
      <c r="AA1153" s="59"/>
    </row>
    <row r="1154" spans="27:27" x14ac:dyDescent="0.25">
      <c r="AA1154" s="59"/>
    </row>
    <row r="1155" spans="27:27" x14ac:dyDescent="0.25">
      <c r="AA1155" s="59"/>
    </row>
    <row r="1156" spans="27:27" x14ac:dyDescent="0.25">
      <c r="AA1156" s="59"/>
    </row>
    <row r="1157" spans="27:27" x14ac:dyDescent="0.25">
      <c r="AA1157" s="59"/>
    </row>
    <row r="1158" spans="27:27" x14ac:dyDescent="0.25">
      <c r="AA1158" s="59"/>
    </row>
    <row r="1159" spans="27:27" x14ac:dyDescent="0.25">
      <c r="AA1159" s="59"/>
    </row>
    <row r="1160" spans="27:27" x14ac:dyDescent="0.25">
      <c r="AA1160" s="59"/>
    </row>
    <row r="1161" spans="27:27" x14ac:dyDescent="0.25">
      <c r="AA1161" s="59"/>
    </row>
    <row r="1162" spans="27:27" x14ac:dyDescent="0.25">
      <c r="AA1162" s="59"/>
    </row>
    <row r="1163" spans="27:27" x14ac:dyDescent="0.25">
      <c r="AA1163" s="59"/>
    </row>
    <row r="1164" spans="27:27" x14ac:dyDescent="0.25">
      <c r="AA1164" s="59"/>
    </row>
    <row r="1165" spans="27:27" x14ac:dyDescent="0.25">
      <c r="AA1165" s="59"/>
    </row>
    <row r="1166" spans="27:27" x14ac:dyDescent="0.25">
      <c r="AA1166" s="59"/>
    </row>
    <row r="1167" spans="27:27" x14ac:dyDescent="0.25">
      <c r="AA1167" s="59"/>
    </row>
    <row r="1168" spans="27:27" x14ac:dyDescent="0.25">
      <c r="AA1168" s="59"/>
    </row>
    <row r="1169" spans="27:27" x14ac:dyDescent="0.25">
      <c r="AA1169" s="59"/>
    </row>
    <row r="1170" spans="27:27" x14ac:dyDescent="0.25">
      <c r="AA1170" s="59"/>
    </row>
    <row r="1171" spans="27:27" x14ac:dyDescent="0.25">
      <c r="AA1171" s="59"/>
    </row>
    <row r="1172" spans="27:27" x14ac:dyDescent="0.25">
      <c r="AA1172" s="59"/>
    </row>
    <row r="1173" spans="27:27" x14ac:dyDescent="0.25">
      <c r="AA1173" s="59"/>
    </row>
    <row r="1174" spans="27:27" x14ac:dyDescent="0.25">
      <c r="AA1174" s="59"/>
    </row>
    <row r="1175" spans="27:27" x14ac:dyDescent="0.25">
      <c r="AA1175" s="59"/>
    </row>
    <row r="1176" spans="27:27" x14ac:dyDescent="0.25">
      <c r="AA1176" s="59"/>
    </row>
    <row r="1177" spans="27:27" x14ac:dyDescent="0.25">
      <c r="AA1177" s="59"/>
    </row>
    <row r="1178" spans="27:27" x14ac:dyDescent="0.25">
      <c r="AA1178" s="59"/>
    </row>
    <row r="1179" spans="27:27" x14ac:dyDescent="0.25">
      <c r="AA1179" s="59"/>
    </row>
    <row r="1180" spans="27:27" x14ac:dyDescent="0.25">
      <c r="AA1180" s="59"/>
    </row>
    <row r="1181" spans="27:27" x14ac:dyDescent="0.25">
      <c r="AA1181" s="59"/>
    </row>
    <row r="1182" spans="27:27" x14ac:dyDescent="0.25">
      <c r="AA1182" s="59"/>
    </row>
    <row r="1183" spans="27:27" x14ac:dyDescent="0.25">
      <c r="AA1183" s="59"/>
    </row>
    <row r="1184" spans="27:27" x14ac:dyDescent="0.25">
      <c r="AA1184" s="59"/>
    </row>
    <row r="1185" spans="27:27" x14ac:dyDescent="0.25">
      <c r="AA1185" s="59"/>
    </row>
    <row r="1186" spans="27:27" x14ac:dyDescent="0.25">
      <c r="AA1186" s="59"/>
    </row>
    <row r="1187" spans="27:27" x14ac:dyDescent="0.25">
      <c r="AA1187" s="59"/>
    </row>
    <row r="1188" spans="27:27" x14ac:dyDescent="0.25">
      <c r="AA1188" s="59"/>
    </row>
    <row r="1189" spans="27:27" x14ac:dyDescent="0.25">
      <c r="AA1189" s="59"/>
    </row>
    <row r="1190" spans="27:27" x14ac:dyDescent="0.25">
      <c r="AA1190" s="59"/>
    </row>
    <row r="1191" spans="27:27" x14ac:dyDescent="0.25">
      <c r="AA1191" s="59"/>
    </row>
    <row r="1192" spans="27:27" x14ac:dyDescent="0.25">
      <c r="AA1192" s="59"/>
    </row>
    <row r="1193" spans="27:27" x14ac:dyDescent="0.25">
      <c r="AA1193" s="59"/>
    </row>
    <row r="1194" spans="27:27" x14ac:dyDescent="0.25">
      <c r="AA1194" s="59"/>
    </row>
    <row r="1195" spans="27:27" x14ac:dyDescent="0.25">
      <c r="AA1195" s="59"/>
    </row>
    <row r="1196" spans="27:27" x14ac:dyDescent="0.25">
      <c r="AA1196" s="59"/>
    </row>
    <row r="1197" spans="27:27" x14ac:dyDescent="0.25">
      <c r="AA1197" s="59"/>
    </row>
    <row r="1198" spans="27:27" x14ac:dyDescent="0.25">
      <c r="AA1198" s="59"/>
    </row>
    <row r="1199" spans="27:27" x14ac:dyDescent="0.25">
      <c r="AA1199" s="59"/>
    </row>
    <row r="1200" spans="27:27" x14ac:dyDescent="0.25">
      <c r="AA1200" s="59"/>
    </row>
    <row r="1201" spans="27:27" x14ac:dyDescent="0.25">
      <c r="AA1201" s="59"/>
    </row>
    <row r="1202" spans="27:27" x14ac:dyDescent="0.25">
      <c r="AA1202" s="59"/>
    </row>
    <row r="1203" spans="27:27" x14ac:dyDescent="0.25">
      <c r="AA1203" s="59"/>
    </row>
    <row r="1204" spans="27:27" x14ac:dyDescent="0.25">
      <c r="AA1204" s="59"/>
    </row>
    <row r="1205" spans="27:27" x14ac:dyDescent="0.25">
      <c r="AA1205" s="59"/>
    </row>
    <row r="1206" spans="27:27" x14ac:dyDescent="0.25">
      <c r="AA1206" s="59"/>
    </row>
    <row r="1207" spans="27:27" x14ac:dyDescent="0.25">
      <c r="AA1207" s="59"/>
    </row>
    <row r="1208" spans="27:27" x14ac:dyDescent="0.25">
      <c r="AA1208" s="59"/>
    </row>
    <row r="1209" spans="27:27" x14ac:dyDescent="0.25">
      <c r="AA1209" s="59"/>
    </row>
    <row r="1210" spans="27:27" x14ac:dyDescent="0.25">
      <c r="AA1210" s="59"/>
    </row>
    <row r="1211" spans="27:27" x14ac:dyDescent="0.25">
      <c r="AA1211" s="59"/>
    </row>
    <row r="1212" spans="27:27" x14ac:dyDescent="0.25">
      <c r="AA1212" s="59"/>
    </row>
    <row r="1213" spans="27:27" x14ac:dyDescent="0.25">
      <c r="AA1213" s="59"/>
    </row>
    <row r="1214" spans="27:27" x14ac:dyDescent="0.25">
      <c r="AA1214" s="59"/>
    </row>
    <row r="1215" spans="27:27" x14ac:dyDescent="0.25">
      <c r="AA1215" s="59"/>
    </row>
    <row r="1216" spans="27:27" x14ac:dyDescent="0.25">
      <c r="AA1216" s="59"/>
    </row>
    <row r="1217" spans="27:27" x14ac:dyDescent="0.25">
      <c r="AA1217" s="59"/>
    </row>
    <row r="1218" spans="27:27" x14ac:dyDescent="0.25">
      <c r="AA1218" s="59"/>
    </row>
    <row r="1219" spans="27:27" x14ac:dyDescent="0.25">
      <c r="AA1219" s="59"/>
    </row>
    <row r="1220" spans="27:27" x14ac:dyDescent="0.25">
      <c r="AA1220" s="59"/>
    </row>
    <row r="1221" spans="27:27" x14ac:dyDescent="0.25">
      <c r="AA1221" s="59"/>
    </row>
    <row r="1222" spans="27:27" x14ac:dyDescent="0.25">
      <c r="AA1222" s="59"/>
    </row>
    <row r="1223" spans="27:27" x14ac:dyDescent="0.25">
      <c r="AA1223" s="59"/>
    </row>
    <row r="1224" spans="27:27" x14ac:dyDescent="0.25">
      <c r="AA1224" s="59"/>
    </row>
    <row r="1225" spans="27:27" x14ac:dyDescent="0.25">
      <c r="AA1225" s="59"/>
    </row>
    <row r="1226" spans="27:27" x14ac:dyDescent="0.25">
      <c r="AA1226" s="59"/>
    </row>
    <row r="1227" spans="27:27" x14ac:dyDescent="0.25">
      <c r="AA1227" s="59"/>
    </row>
    <row r="1228" spans="27:27" x14ac:dyDescent="0.25">
      <c r="AA1228" s="59"/>
    </row>
    <row r="1229" spans="27:27" x14ac:dyDescent="0.25">
      <c r="AA1229" s="59"/>
    </row>
    <row r="1230" spans="27:27" x14ac:dyDescent="0.25">
      <c r="AA1230" s="59"/>
    </row>
    <row r="1231" spans="27:27" x14ac:dyDescent="0.25">
      <c r="AA1231" s="59"/>
    </row>
    <row r="1232" spans="27:27" x14ac:dyDescent="0.25">
      <c r="AA1232" s="59"/>
    </row>
    <row r="1233" spans="27:27" x14ac:dyDescent="0.25">
      <c r="AA1233" s="59"/>
    </row>
    <row r="1234" spans="27:27" x14ac:dyDescent="0.25">
      <c r="AA1234" s="59"/>
    </row>
    <row r="1235" spans="27:27" x14ac:dyDescent="0.25">
      <c r="AA1235" s="59"/>
    </row>
    <row r="1236" spans="27:27" x14ac:dyDescent="0.25">
      <c r="AA1236" s="59"/>
    </row>
    <row r="1237" spans="27:27" x14ac:dyDescent="0.25">
      <c r="AA1237" s="59"/>
    </row>
    <row r="1238" spans="27:27" x14ac:dyDescent="0.25">
      <c r="AA1238" s="59"/>
    </row>
    <row r="1239" spans="27:27" x14ac:dyDescent="0.25">
      <c r="AA1239" s="59"/>
    </row>
    <row r="1240" spans="27:27" x14ac:dyDescent="0.25">
      <c r="AA1240" s="59"/>
    </row>
    <row r="1241" spans="27:27" x14ac:dyDescent="0.25">
      <c r="AA1241" s="59"/>
    </row>
    <row r="1242" spans="27:27" x14ac:dyDescent="0.25">
      <c r="AA1242" s="59"/>
    </row>
    <row r="1243" spans="27:27" x14ac:dyDescent="0.25">
      <c r="AA1243" s="59"/>
    </row>
    <row r="1244" spans="27:27" x14ac:dyDescent="0.25">
      <c r="AA1244" s="59"/>
    </row>
    <row r="1245" spans="27:27" x14ac:dyDescent="0.25">
      <c r="AA1245" s="59"/>
    </row>
    <row r="1246" spans="27:27" x14ac:dyDescent="0.25">
      <c r="AA1246" s="59"/>
    </row>
    <row r="1247" spans="27:27" x14ac:dyDescent="0.25">
      <c r="AA1247" s="59"/>
    </row>
    <row r="1248" spans="27:27" x14ac:dyDescent="0.25">
      <c r="AA1248" s="59"/>
    </row>
    <row r="1249" spans="27:27" x14ac:dyDescent="0.25">
      <c r="AA1249" s="59"/>
    </row>
    <row r="1250" spans="27:27" x14ac:dyDescent="0.25">
      <c r="AA1250" s="59"/>
    </row>
    <row r="1251" spans="27:27" x14ac:dyDescent="0.25">
      <c r="AA1251" s="59"/>
    </row>
    <row r="1252" spans="27:27" x14ac:dyDescent="0.25">
      <c r="AA1252" s="59"/>
    </row>
    <row r="1253" spans="27:27" x14ac:dyDescent="0.25">
      <c r="AA1253" s="59"/>
    </row>
    <row r="1254" spans="27:27" x14ac:dyDescent="0.25">
      <c r="AA1254" s="59"/>
    </row>
    <row r="1255" spans="27:27" x14ac:dyDescent="0.25">
      <c r="AA1255" s="59"/>
    </row>
    <row r="1256" spans="27:27" x14ac:dyDescent="0.25">
      <c r="AA1256" s="59"/>
    </row>
    <row r="1257" spans="27:27" x14ac:dyDescent="0.25">
      <c r="AA1257" s="59"/>
    </row>
    <row r="1258" spans="27:27" x14ac:dyDescent="0.25">
      <c r="AA1258" s="59"/>
    </row>
    <row r="1259" spans="27:27" x14ac:dyDescent="0.25">
      <c r="AA1259" s="59"/>
    </row>
    <row r="1260" spans="27:27" x14ac:dyDescent="0.25">
      <c r="AA1260" s="59"/>
    </row>
    <row r="1261" spans="27:27" x14ac:dyDescent="0.25">
      <c r="AA1261" s="59"/>
    </row>
    <row r="1262" spans="27:27" x14ac:dyDescent="0.25">
      <c r="AA1262" s="59"/>
    </row>
    <row r="1263" spans="27:27" x14ac:dyDescent="0.25">
      <c r="AA1263" s="59"/>
    </row>
    <row r="1264" spans="27:27" x14ac:dyDescent="0.25">
      <c r="AA1264" s="59"/>
    </row>
    <row r="1265" spans="27:27" x14ac:dyDescent="0.25">
      <c r="AA1265" s="59"/>
    </row>
    <row r="1266" spans="27:27" x14ac:dyDescent="0.25">
      <c r="AA1266" s="59"/>
    </row>
    <row r="1267" spans="27:27" x14ac:dyDescent="0.25">
      <c r="AA1267" s="59"/>
    </row>
    <row r="1268" spans="27:27" x14ac:dyDescent="0.25">
      <c r="AA1268" s="59"/>
    </row>
    <row r="1269" spans="27:27" x14ac:dyDescent="0.25">
      <c r="AA1269" s="59"/>
    </row>
    <row r="1270" spans="27:27" x14ac:dyDescent="0.25">
      <c r="AA1270" s="59"/>
    </row>
    <row r="1271" spans="27:27" x14ac:dyDescent="0.25">
      <c r="AA1271" s="59"/>
    </row>
    <row r="1272" spans="27:27" x14ac:dyDescent="0.25">
      <c r="AA1272" s="59"/>
    </row>
    <row r="1273" spans="27:27" x14ac:dyDescent="0.25">
      <c r="AA1273" s="59"/>
    </row>
    <row r="1274" spans="27:27" x14ac:dyDescent="0.25">
      <c r="AA1274" s="59"/>
    </row>
    <row r="1275" spans="27:27" x14ac:dyDescent="0.25">
      <c r="AA1275" s="59"/>
    </row>
    <row r="1276" spans="27:27" x14ac:dyDescent="0.25">
      <c r="AA1276" s="59"/>
    </row>
    <row r="1277" spans="27:27" x14ac:dyDescent="0.25">
      <c r="AA1277" s="59"/>
    </row>
    <row r="1278" spans="27:27" x14ac:dyDescent="0.25">
      <c r="AA1278" s="59"/>
    </row>
    <row r="1279" spans="27:27" x14ac:dyDescent="0.25">
      <c r="AA1279" s="59"/>
    </row>
    <row r="1280" spans="27:27" x14ac:dyDescent="0.25">
      <c r="AA1280" s="59"/>
    </row>
    <row r="1281" spans="27:27" x14ac:dyDescent="0.25">
      <c r="AA1281" s="59"/>
    </row>
    <row r="1282" spans="27:27" x14ac:dyDescent="0.25">
      <c r="AA1282" s="59"/>
    </row>
    <row r="1283" spans="27:27" x14ac:dyDescent="0.25">
      <c r="AA1283" s="59"/>
    </row>
    <row r="1284" spans="27:27" x14ac:dyDescent="0.25">
      <c r="AA1284" s="59"/>
    </row>
    <row r="1285" spans="27:27" x14ac:dyDescent="0.25">
      <c r="AA1285" s="59"/>
    </row>
    <row r="1286" spans="27:27" x14ac:dyDescent="0.25">
      <c r="AA1286" s="59"/>
    </row>
    <row r="1287" spans="27:27" x14ac:dyDescent="0.25">
      <c r="AA1287" s="59"/>
    </row>
    <row r="1288" spans="27:27" x14ac:dyDescent="0.25">
      <c r="AA1288" s="59"/>
    </row>
    <row r="1289" spans="27:27" x14ac:dyDescent="0.25">
      <c r="AA1289" s="59"/>
    </row>
    <row r="1290" spans="27:27" x14ac:dyDescent="0.25">
      <c r="AA1290" s="59"/>
    </row>
    <row r="1291" spans="27:27" x14ac:dyDescent="0.25">
      <c r="AA1291" s="59"/>
    </row>
    <row r="1292" spans="27:27" x14ac:dyDescent="0.25">
      <c r="AA1292" s="59"/>
    </row>
    <row r="1293" spans="27:27" x14ac:dyDescent="0.25">
      <c r="AA1293" s="59"/>
    </row>
    <row r="1294" spans="27:27" x14ac:dyDescent="0.25">
      <c r="AA1294" s="59"/>
    </row>
    <row r="1295" spans="27:27" x14ac:dyDescent="0.25">
      <c r="AA1295" s="59"/>
    </row>
    <row r="1296" spans="27:27" x14ac:dyDescent="0.25">
      <c r="AA1296" s="59"/>
    </row>
    <row r="1297" spans="27:27" x14ac:dyDescent="0.25">
      <c r="AA1297" s="59"/>
    </row>
    <row r="1298" spans="27:27" x14ac:dyDescent="0.25">
      <c r="AA1298" s="59"/>
    </row>
    <row r="1299" spans="27:27" x14ac:dyDescent="0.25">
      <c r="AA1299" s="59"/>
    </row>
    <row r="1300" spans="27:27" x14ac:dyDescent="0.25">
      <c r="AA1300" s="59"/>
    </row>
    <row r="1301" spans="27:27" x14ac:dyDescent="0.25">
      <c r="AA1301" s="59"/>
    </row>
    <row r="1302" spans="27:27" x14ac:dyDescent="0.25">
      <c r="AA1302" s="59"/>
    </row>
    <row r="1303" spans="27:27" x14ac:dyDescent="0.25">
      <c r="AA1303" s="59"/>
    </row>
    <row r="1304" spans="27:27" x14ac:dyDescent="0.25">
      <c r="AA1304" s="59"/>
    </row>
    <row r="1305" spans="27:27" x14ac:dyDescent="0.25">
      <c r="AA1305" s="59"/>
    </row>
    <row r="1306" spans="27:27" x14ac:dyDescent="0.25">
      <c r="AA1306" s="59"/>
    </row>
    <row r="1307" spans="27:27" x14ac:dyDescent="0.25">
      <c r="AA1307" s="59"/>
    </row>
    <row r="1308" spans="27:27" x14ac:dyDescent="0.25">
      <c r="AA1308" s="59"/>
    </row>
    <row r="1309" spans="27:27" x14ac:dyDescent="0.25">
      <c r="AA1309" s="59"/>
    </row>
    <row r="1310" spans="27:27" x14ac:dyDescent="0.25">
      <c r="AA1310" s="59"/>
    </row>
    <row r="1311" spans="27:27" x14ac:dyDescent="0.25">
      <c r="AA1311" s="59"/>
    </row>
    <row r="1312" spans="27:27" x14ac:dyDescent="0.25">
      <c r="AA1312" s="59"/>
    </row>
    <row r="1313" spans="27:27" x14ac:dyDescent="0.25">
      <c r="AA1313" s="59"/>
    </row>
    <row r="1314" spans="27:27" x14ac:dyDescent="0.25">
      <c r="AA1314" s="59"/>
    </row>
    <row r="1315" spans="27:27" x14ac:dyDescent="0.25">
      <c r="AA1315" s="59"/>
    </row>
    <row r="1316" spans="27:27" x14ac:dyDescent="0.25">
      <c r="AA1316" s="59"/>
    </row>
    <row r="1317" spans="27:27" x14ac:dyDescent="0.25">
      <c r="AA1317" s="59"/>
    </row>
    <row r="1318" spans="27:27" x14ac:dyDescent="0.25">
      <c r="AA1318" s="59"/>
    </row>
    <row r="1319" spans="27:27" x14ac:dyDescent="0.25">
      <c r="AA1319" s="59"/>
    </row>
    <row r="1320" spans="27:27" x14ac:dyDescent="0.25">
      <c r="AA1320" s="59"/>
    </row>
    <row r="1321" spans="27:27" x14ac:dyDescent="0.25">
      <c r="AA1321" s="59"/>
    </row>
    <row r="1322" spans="27:27" x14ac:dyDescent="0.25">
      <c r="AA1322" s="59"/>
    </row>
    <row r="1323" spans="27:27" x14ac:dyDescent="0.25">
      <c r="AA1323" s="59"/>
    </row>
    <row r="1324" spans="27:27" x14ac:dyDescent="0.25">
      <c r="AA1324" s="59"/>
    </row>
    <row r="1325" spans="27:27" x14ac:dyDescent="0.25">
      <c r="AA1325" s="59"/>
    </row>
    <row r="1326" spans="27:27" x14ac:dyDescent="0.25">
      <c r="AA1326" s="59"/>
    </row>
    <row r="1327" spans="27:27" x14ac:dyDescent="0.25">
      <c r="AA1327" s="59"/>
    </row>
    <row r="1328" spans="27:27" x14ac:dyDescent="0.25">
      <c r="AA1328" s="59"/>
    </row>
    <row r="1329" spans="27:27" x14ac:dyDescent="0.25">
      <c r="AA1329" s="59"/>
    </row>
    <row r="1330" spans="27:27" x14ac:dyDescent="0.25">
      <c r="AA1330" s="59"/>
    </row>
    <row r="1331" spans="27:27" x14ac:dyDescent="0.25">
      <c r="AA1331" s="59"/>
    </row>
    <row r="1332" spans="27:27" x14ac:dyDescent="0.25">
      <c r="AA1332" s="59"/>
    </row>
    <row r="1333" spans="27:27" x14ac:dyDescent="0.25">
      <c r="AA1333" s="59"/>
    </row>
    <row r="1334" spans="27:27" x14ac:dyDescent="0.25">
      <c r="AA1334" s="59"/>
    </row>
    <row r="1335" spans="27:27" x14ac:dyDescent="0.25">
      <c r="AA1335" s="59"/>
    </row>
    <row r="1336" spans="27:27" x14ac:dyDescent="0.25">
      <c r="AA1336" s="59"/>
    </row>
    <row r="1337" spans="27:27" x14ac:dyDescent="0.25">
      <c r="AA1337" s="59"/>
    </row>
    <row r="1338" spans="27:27" x14ac:dyDescent="0.25">
      <c r="AA1338" s="59"/>
    </row>
    <row r="1339" spans="27:27" x14ac:dyDescent="0.25">
      <c r="AA1339" s="59"/>
    </row>
    <row r="1340" spans="27:27" x14ac:dyDescent="0.25">
      <c r="AA1340" s="59"/>
    </row>
    <row r="1341" spans="27:27" x14ac:dyDescent="0.25">
      <c r="AA1341" s="59"/>
    </row>
    <row r="1342" spans="27:27" x14ac:dyDescent="0.25">
      <c r="AA1342" s="59"/>
    </row>
    <row r="1343" spans="27:27" x14ac:dyDescent="0.25">
      <c r="AA1343" s="59"/>
    </row>
    <row r="1344" spans="27:27" x14ac:dyDescent="0.25">
      <c r="AA1344" s="59"/>
    </row>
    <row r="1345" spans="27:27" x14ac:dyDescent="0.25">
      <c r="AA1345" s="59"/>
    </row>
    <row r="1346" spans="27:27" x14ac:dyDescent="0.25">
      <c r="AA1346" s="59"/>
    </row>
    <row r="1347" spans="27:27" x14ac:dyDescent="0.25">
      <c r="AA1347" s="59"/>
    </row>
    <row r="1348" spans="27:27" x14ac:dyDescent="0.25">
      <c r="AA1348" s="59"/>
    </row>
    <row r="1349" spans="27:27" x14ac:dyDescent="0.25">
      <c r="AA1349" s="59"/>
    </row>
    <row r="1350" spans="27:27" x14ac:dyDescent="0.25">
      <c r="AA1350" s="59"/>
    </row>
    <row r="1351" spans="27:27" x14ac:dyDescent="0.25">
      <c r="AA1351" s="59"/>
    </row>
    <row r="1352" spans="27:27" x14ac:dyDescent="0.25">
      <c r="AA1352" s="59"/>
    </row>
    <row r="1353" spans="27:27" x14ac:dyDescent="0.25">
      <c r="AA1353" s="59"/>
    </row>
    <row r="1354" spans="27:27" x14ac:dyDescent="0.25">
      <c r="AA1354" s="59"/>
    </row>
    <row r="1355" spans="27:27" x14ac:dyDescent="0.25">
      <c r="AA1355" s="59"/>
    </row>
    <row r="1356" spans="27:27" x14ac:dyDescent="0.25">
      <c r="AA1356" s="59"/>
    </row>
    <row r="1357" spans="27:27" x14ac:dyDescent="0.25">
      <c r="AA1357" s="59"/>
    </row>
    <row r="1358" spans="27:27" x14ac:dyDescent="0.25">
      <c r="AA1358" s="59"/>
    </row>
    <row r="1359" spans="27:27" x14ac:dyDescent="0.25">
      <c r="AA1359" s="59"/>
    </row>
    <row r="1360" spans="27:27" x14ac:dyDescent="0.25">
      <c r="AA1360" s="59"/>
    </row>
    <row r="1361" spans="27:27" x14ac:dyDescent="0.25">
      <c r="AA1361" s="59"/>
    </row>
    <row r="1362" spans="27:27" x14ac:dyDescent="0.25">
      <c r="AA1362" s="59"/>
    </row>
    <row r="1363" spans="27:27" x14ac:dyDescent="0.25">
      <c r="AA1363" s="59"/>
    </row>
    <row r="1364" spans="27:27" x14ac:dyDescent="0.25">
      <c r="AA1364" s="59"/>
    </row>
    <row r="1365" spans="27:27" x14ac:dyDescent="0.25">
      <c r="AA1365" s="59"/>
    </row>
    <row r="1366" spans="27:27" x14ac:dyDescent="0.25">
      <c r="AA1366" s="59"/>
    </row>
    <row r="1367" spans="27:27" x14ac:dyDescent="0.25">
      <c r="AA1367" s="59"/>
    </row>
    <row r="1368" spans="27:27" x14ac:dyDescent="0.25">
      <c r="AA1368" s="59"/>
    </row>
    <row r="1369" spans="27:27" x14ac:dyDescent="0.25">
      <c r="AA1369" s="59"/>
    </row>
    <row r="1370" spans="27:27" x14ac:dyDescent="0.25">
      <c r="AA1370" s="59"/>
    </row>
    <row r="1371" spans="27:27" x14ac:dyDescent="0.25">
      <c r="AA1371" s="59"/>
    </row>
    <row r="1372" spans="27:27" x14ac:dyDescent="0.25">
      <c r="AA1372" s="59"/>
    </row>
    <row r="1373" spans="27:27" x14ac:dyDescent="0.25">
      <c r="AA1373" s="59"/>
    </row>
    <row r="1374" spans="27:27" x14ac:dyDescent="0.25">
      <c r="AA1374" s="59"/>
    </row>
    <row r="1375" spans="27:27" x14ac:dyDescent="0.25">
      <c r="AA1375" s="59"/>
    </row>
    <row r="1376" spans="27:27" x14ac:dyDescent="0.25">
      <c r="AA1376" s="59"/>
    </row>
    <row r="1377" spans="27:27" x14ac:dyDescent="0.25">
      <c r="AA1377" s="59"/>
    </row>
    <row r="1378" spans="27:27" x14ac:dyDescent="0.25">
      <c r="AA1378" s="59"/>
    </row>
    <row r="1379" spans="27:27" x14ac:dyDescent="0.25">
      <c r="AA1379" s="59"/>
    </row>
    <row r="1380" spans="27:27" x14ac:dyDescent="0.25">
      <c r="AA1380" s="59"/>
    </row>
    <row r="1381" spans="27:27" x14ac:dyDescent="0.25">
      <c r="AA1381" s="59"/>
    </row>
    <row r="1382" spans="27:27" x14ac:dyDescent="0.25">
      <c r="AA1382" s="59"/>
    </row>
    <row r="1383" spans="27:27" x14ac:dyDescent="0.25">
      <c r="AA1383" s="59"/>
    </row>
    <row r="1384" spans="27:27" x14ac:dyDescent="0.25">
      <c r="AA1384" s="59"/>
    </row>
    <row r="1385" spans="27:27" x14ac:dyDescent="0.25">
      <c r="AA1385" s="59"/>
    </row>
    <row r="1386" spans="27:27" x14ac:dyDescent="0.25">
      <c r="AA1386" s="59"/>
    </row>
    <row r="1387" spans="27:27" x14ac:dyDescent="0.25">
      <c r="AA1387" s="59"/>
    </row>
    <row r="1388" spans="27:27" x14ac:dyDescent="0.25">
      <c r="AA1388" s="59"/>
    </row>
    <row r="1389" spans="27:27" x14ac:dyDescent="0.25">
      <c r="AA1389" s="59"/>
    </row>
    <row r="1390" spans="27:27" x14ac:dyDescent="0.25">
      <c r="AA1390" s="59"/>
    </row>
    <row r="1391" spans="27:27" x14ac:dyDescent="0.25">
      <c r="AA1391" s="59"/>
    </row>
    <row r="1392" spans="27:27" x14ac:dyDescent="0.25">
      <c r="AA1392" s="59"/>
    </row>
    <row r="1393" spans="27:27" x14ac:dyDescent="0.25">
      <c r="AA1393" s="59"/>
    </row>
    <row r="1394" spans="27:27" x14ac:dyDescent="0.25">
      <c r="AA1394" s="59"/>
    </row>
    <row r="1395" spans="27:27" x14ac:dyDescent="0.25">
      <c r="AA1395" s="59"/>
    </row>
    <row r="1396" spans="27:27" x14ac:dyDescent="0.25">
      <c r="AA1396" s="59"/>
    </row>
    <row r="1397" spans="27:27" x14ac:dyDescent="0.25">
      <c r="AA1397" s="59"/>
    </row>
    <row r="1398" spans="27:27" x14ac:dyDescent="0.25">
      <c r="AA1398" s="59"/>
    </row>
    <row r="1399" spans="27:27" x14ac:dyDescent="0.25">
      <c r="AA1399" s="59"/>
    </row>
    <row r="1400" spans="27:27" x14ac:dyDescent="0.25">
      <c r="AA1400" s="59"/>
    </row>
    <row r="1401" spans="27:27" x14ac:dyDescent="0.25">
      <c r="AA1401" s="59"/>
    </row>
    <row r="1402" spans="27:27" x14ac:dyDescent="0.25">
      <c r="AA1402" s="59"/>
    </row>
    <row r="1403" spans="27:27" x14ac:dyDescent="0.25">
      <c r="AA1403" s="59"/>
    </row>
    <row r="1404" spans="27:27" x14ac:dyDescent="0.25">
      <c r="AA1404" s="59"/>
    </row>
    <row r="1405" spans="27:27" x14ac:dyDescent="0.25">
      <c r="AA1405" s="59"/>
    </row>
    <row r="1406" spans="27:27" x14ac:dyDescent="0.25">
      <c r="AA1406" s="59"/>
    </row>
    <row r="1407" spans="27:27" x14ac:dyDescent="0.25">
      <c r="AA1407" s="59"/>
    </row>
    <row r="1408" spans="27:27" x14ac:dyDescent="0.25">
      <c r="AA1408" s="59"/>
    </row>
    <row r="1409" spans="27:27" x14ac:dyDescent="0.25">
      <c r="AA1409" s="59"/>
    </row>
    <row r="1410" spans="27:27" x14ac:dyDescent="0.25">
      <c r="AA1410" s="59"/>
    </row>
    <row r="1411" spans="27:27" x14ac:dyDescent="0.25">
      <c r="AA1411" s="59"/>
    </row>
    <row r="1412" spans="27:27" x14ac:dyDescent="0.25">
      <c r="AA1412" s="59"/>
    </row>
    <row r="1413" spans="27:27" x14ac:dyDescent="0.25">
      <c r="AA1413" s="59"/>
    </row>
    <row r="1414" spans="27:27" x14ac:dyDescent="0.25">
      <c r="AA1414" s="59"/>
    </row>
    <row r="1415" spans="27:27" x14ac:dyDescent="0.25">
      <c r="AA1415" s="59"/>
    </row>
    <row r="1416" spans="27:27" x14ac:dyDescent="0.25">
      <c r="AA1416" s="59"/>
    </row>
    <row r="1417" spans="27:27" x14ac:dyDescent="0.25">
      <c r="AA1417" s="59"/>
    </row>
    <row r="1418" spans="27:27" x14ac:dyDescent="0.25">
      <c r="AA1418" s="59"/>
    </row>
    <row r="1419" spans="27:27" x14ac:dyDescent="0.25">
      <c r="AA1419" s="59"/>
    </row>
    <row r="1420" spans="27:27" x14ac:dyDescent="0.25">
      <c r="AA1420" s="59"/>
    </row>
    <row r="1421" spans="27:27" x14ac:dyDescent="0.25">
      <c r="AA1421" s="59"/>
    </row>
    <row r="1422" spans="27:27" x14ac:dyDescent="0.25">
      <c r="AA1422" s="59"/>
    </row>
    <row r="1423" spans="27:27" x14ac:dyDescent="0.25">
      <c r="AA1423" s="59"/>
    </row>
    <row r="1424" spans="27:27" x14ac:dyDescent="0.25">
      <c r="AA1424" s="59"/>
    </row>
    <row r="1425" spans="27:27" x14ac:dyDescent="0.25">
      <c r="AA1425" s="59"/>
    </row>
    <row r="1426" spans="27:27" x14ac:dyDescent="0.25">
      <c r="AA1426" s="59"/>
    </row>
    <row r="1427" spans="27:27" x14ac:dyDescent="0.25">
      <c r="AA1427" s="59"/>
    </row>
    <row r="1428" spans="27:27" x14ac:dyDescent="0.25">
      <c r="AA1428" s="59"/>
    </row>
    <row r="1429" spans="27:27" x14ac:dyDescent="0.25">
      <c r="AA1429" s="59"/>
    </row>
    <row r="1430" spans="27:27" x14ac:dyDescent="0.25">
      <c r="AA1430" s="59"/>
    </row>
    <row r="1431" spans="27:27" x14ac:dyDescent="0.25">
      <c r="AA1431" s="59"/>
    </row>
    <row r="1432" spans="27:27" x14ac:dyDescent="0.25">
      <c r="AA1432" s="59"/>
    </row>
    <row r="1433" spans="27:27" x14ac:dyDescent="0.25">
      <c r="AA1433" s="59"/>
    </row>
    <row r="1434" spans="27:27" x14ac:dyDescent="0.25">
      <c r="AA1434" s="59"/>
    </row>
    <row r="1435" spans="27:27" x14ac:dyDescent="0.25">
      <c r="AA1435" s="59"/>
    </row>
    <row r="1436" spans="27:27" x14ac:dyDescent="0.25">
      <c r="AA1436" s="59"/>
    </row>
    <row r="1437" spans="27:27" x14ac:dyDescent="0.25">
      <c r="AA1437" s="59"/>
    </row>
    <row r="1438" spans="27:27" x14ac:dyDescent="0.25">
      <c r="AA1438" s="59"/>
    </row>
    <row r="1439" spans="27:27" x14ac:dyDescent="0.25">
      <c r="AA1439" s="59"/>
    </row>
    <row r="1440" spans="27:27" x14ac:dyDescent="0.25">
      <c r="AA1440" s="59"/>
    </row>
    <row r="1441" spans="27:27" x14ac:dyDescent="0.25">
      <c r="AA1441" s="59"/>
    </row>
    <row r="1442" spans="27:27" x14ac:dyDescent="0.25">
      <c r="AA1442" s="59"/>
    </row>
    <row r="1443" spans="27:27" x14ac:dyDescent="0.25">
      <c r="AA1443" s="59"/>
    </row>
    <row r="1444" spans="27:27" x14ac:dyDescent="0.25">
      <c r="AA1444" s="59"/>
    </row>
    <row r="1445" spans="27:27" x14ac:dyDescent="0.25">
      <c r="AA1445" s="59"/>
    </row>
    <row r="1446" spans="27:27" x14ac:dyDescent="0.25">
      <c r="AA1446" s="59"/>
    </row>
    <row r="1447" spans="27:27" x14ac:dyDescent="0.25">
      <c r="AA1447" s="59"/>
    </row>
    <row r="1448" spans="27:27" x14ac:dyDescent="0.25">
      <c r="AA1448" s="59"/>
    </row>
    <row r="1449" spans="27:27" x14ac:dyDescent="0.25">
      <c r="AA1449" s="59"/>
    </row>
    <row r="1450" spans="27:27" x14ac:dyDescent="0.25">
      <c r="AA1450" s="59"/>
    </row>
    <row r="1451" spans="27:27" x14ac:dyDescent="0.25">
      <c r="AA1451" s="59"/>
    </row>
    <row r="1452" spans="27:27" x14ac:dyDescent="0.25">
      <c r="AA1452" s="59"/>
    </row>
    <row r="1453" spans="27:27" x14ac:dyDescent="0.25">
      <c r="AA1453" s="59"/>
    </row>
    <row r="1454" spans="27:27" x14ac:dyDescent="0.25">
      <c r="AA1454" s="59"/>
    </row>
    <row r="1455" spans="27:27" x14ac:dyDescent="0.25">
      <c r="AA1455" s="59"/>
    </row>
    <row r="1456" spans="27:27" x14ac:dyDescent="0.25">
      <c r="AA1456" s="59"/>
    </row>
    <row r="1457" spans="27:27" x14ac:dyDescent="0.25">
      <c r="AA1457" s="59"/>
    </row>
    <row r="1458" spans="27:27" x14ac:dyDescent="0.25">
      <c r="AA1458" s="59"/>
    </row>
    <row r="1459" spans="27:27" x14ac:dyDescent="0.25">
      <c r="AA1459" s="59"/>
    </row>
    <row r="1460" spans="27:27" x14ac:dyDescent="0.25">
      <c r="AA1460" s="59"/>
    </row>
    <row r="1461" spans="27:27" x14ac:dyDescent="0.25">
      <c r="AA1461" s="59"/>
    </row>
    <row r="1462" spans="27:27" x14ac:dyDescent="0.25">
      <c r="AA1462" s="59"/>
    </row>
    <row r="1463" spans="27:27" x14ac:dyDescent="0.25">
      <c r="AA1463" s="59"/>
    </row>
    <row r="1464" spans="27:27" x14ac:dyDescent="0.25">
      <c r="AA1464" s="59"/>
    </row>
    <row r="1465" spans="27:27" x14ac:dyDescent="0.25">
      <c r="AA1465" s="59"/>
    </row>
    <row r="1466" spans="27:27" x14ac:dyDescent="0.25">
      <c r="AA1466" s="59"/>
    </row>
    <row r="1467" spans="27:27" x14ac:dyDescent="0.25">
      <c r="AA1467" s="59"/>
    </row>
    <row r="1468" spans="27:27" x14ac:dyDescent="0.25">
      <c r="AA1468" s="59"/>
    </row>
    <row r="1469" spans="27:27" x14ac:dyDescent="0.25">
      <c r="AA1469" s="59"/>
    </row>
    <row r="1470" spans="27:27" x14ac:dyDescent="0.25">
      <c r="AA1470" s="59"/>
    </row>
    <row r="1471" spans="27:27" x14ac:dyDescent="0.25">
      <c r="AA1471" s="59"/>
    </row>
    <row r="1472" spans="27:27" x14ac:dyDescent="0.25">
      <c r="AA1472" s="59"/>
    </row>
    <row r="1473" spans="27:27" x14ac:dyDescent="0.25">
      <c r="AA1473" s="59"/>
    </row>
    <row r="1474" spans="27:27" x14ac:dyDescent="0.25">
      <c r="AA1474" s="59"/>
    </row>
    <row r="1475" spans="27:27" x14ac:dyDescent="0.25">
      <c r="AA1475" s="59"/>
    </row>
    <row r="1476" spans="27:27" x14ac:dyDescent="0.25">
      <c r="AA1476" s="59"/>
    </row>
    <row r="1477" spans="27:27" x14ac:dyDescent="0.25">
      <c r="AA1477" s="59"/>
    </row>
    <row r="1478" spans="27:27" x14ac:dyDescent="0.25">
      <c r="AA1478" s="59"/>
    </row>
    <row r="1479" spans="27:27" x14ac:dyDescent="0.25">
      <c r="AA1479" s="59"/>
    </row>
    <row r="1480" spans="27:27" x14ac:dyDescent="0.25">
      <c r="AA1480" s="59"/>
    </row>
    <row r="1481" spans="27:27" x14ac:dyDescent="0.25">
      <c r="AA1481" s="59"/>
    </row>
    <row r="1482" spans="27:27" x14ac:dyDescent="0.25">
      <c r="AA1482" s="59"/>
    </row>
    <row r="1483" spans="27:27" x14ac:dyDescent="0.25">
      <c r="AA1483" s="59"/>
    </row>
    <row r="1484" spans="27:27" x14ac:dyDescent="0.25">
      <c r="AA1484" s="59"/>
    </row>
    <row r="1485" spans="27:27" x14ac:dyDescent="0.25">
      <c r="AA1485" s="59"/>
    </row>
    <row r="1486" spans="27:27" x14ac:dyDescent="0.25">
      <c r="AA1486" s="59"/>
    </row>
    <row r="1487" spans="27:27" x14ac:dyDescent="0.25">
      <c r="AA1487" s="59"/>
    </row>
    <row r="1488" spans="27:27" x14ac:dyDescent="0.25">
      <c r="AA1488" s="59"/>
    </row>
    <row r="1489" spans="27:27" x14ac:dyDescent="0.25">
      <c r="AA1489" s="59"/>
    </row>
    <row r="1490" spans="27:27" x14ac:dyDescent="0.25">
      <c r="AA1490" s="59"/>
    </row>
    <row r="1491" spans="27:27" x14ac:dyDescent="0.25">
      <c r="AA1491" s="59"/>
    </row>
    <row r="1492" spans="27:27" x14ac:dyDescent="0.25">
      <c r="AA1492" s="59"/>
    </row>
    <row r="1493" spans="27:27" x14ac:dyDescent="0.25">
      <c r="AA1493" s="59"/>
    </row>
    <row r="1494" spans="27:27" x14ac:dyDescent="0.25">
      <c r="AA1494" s="59"/>
    </row>
    <row r="1495" spans="27:27" x14ac:dyDescent="0.25">
      <c r="AA1495" s="59"/>
    </row>
    <row r="1496" spans="27:27" x14ac:dyDescent="0.25">
      <c r="AA1496" s="59"/>
    </row>
    <row r="1497" spans="27:27" x14ac:dyDescent="0.25">
      <c r="AA1497" s="59"/>
    </row>
    <row r="1498" spans="27:27" x14ac:dyDescent="0.25">
      <c r="AA1498" s="59"/>
    </row>
    <row r="1499" spans="27:27" x14ac:dyDescent="0.25">
      <c r="AA1499" s="59"/>
    </row>
    <row r="1500" spans="27:27" x14ac:dyDescent="0.25">
      <c r="AA1500" s="59"/>
    </row>
    <row r="1501" spans="27:27" x14ac:dyDescent="0.25">
      <c r="AA1501" s="59"/>
    </row>
    <row r="1502" spans="27:27" x14ac:dyDescent="0.25">
      <c r="AA1502" s="59"/>
    </row>
    <row r="1503" spans="27:27" x14ac:dyDescent="0.25">
      <c r="AA1503" s="59"/>
    </row>
    <row r="1504" spans="27:27" x14ac:dyDescent="0.25">
      <c r="AA1504" s="59"/>
    </row>
    <row r="1505" spans="27:27" x14ac:dyDescent="0.25">
      <c r="AA1505" s="59"/>
    </row>
    <row r="1506" spans="27:27" x14ac:dyDescent="0.25">
      <c r="AA1506" s="59"/>
    </row>
    <row r="1507" spans="27:27" x14ac:dyDescent="0.25">
      <c r="AA1507" s="59"/>
    </row>
    <row r="1508" spans="27:27" x14ac:dyDescent="0.25">
      <c r="AA1508" s="59"/>
    </row>
    <row r="1509" spans="27:27" x14ac:dyDescent="0.25">
      <c r="AA1509" s="59"/>
    </row>
    <row r="1510" spans="27:27" x14ac:dyDescent="0.25">
      <c r="AA1510" s="59"/>
    </row>
    <row r="1511" spans="27:27" x14ac:dyDescent="0.25">
      <c r="AA1511" s="59"/>
    </row>
    <row r="1512" spans="27:27" x14ac:dyDescent="0.25">
      <c r="AA1512" s="59"/>
    </row>
    <row r="1513" spans="27:27" x14ac:dyDescent="0.25">
      <c r="AA1513" s="59"/>
    </row>
    <row r="1514" spans="27:27" x14ac:dyDescent="0.25">
      <c r="AA1514" s="59"/>
    </row>
    <row r="1515" spans="27:27" x14ac:dyDescent="0.25">
      <c r="AA1515" s="59"/>
    </row>
    <row r="1516" spans="27:27" x14ac:dyDescent="0.25">
      <c r="AA1516" s="59"/>
    </row>
    <row r="1517" spans="27:27" x14ac:dyDescent="0.25">
      <c r="AA1517" s="59"/>
    </row>
    <row r="1518" spans="27:27" x14ac:dyDescent="0.25">
      <c r="AA1518" s="59"/>
    </row>
    <row r="1519" spans="27:27" x14ac:dyDescent="0.25">
      <c r="AA1519" s="59"/>
    </row>
    <row r="1520" spans="27:27" x14ac:dyDescent="0.25">
      <c r="AA1520" s="59"/>
    </row>
    <row r="1521" spans="27:27" x14ac:dyDescent="0.25">
      <c r="AA1521" s="59"/>
    </row>
    <row r="1522" spans="27:27" x14ac:dyDescent="0.25">
      <c r="AA1522" s="59"/>
    </row>
    <row r="1523" spans="27:27" x14ac:dyDescent="0.25">
      <c r="AA1523" s="59"/>
    </row>
    <row r="1524" spans="27:27" x14ac:dyDescent="0.25">
      <c r="AA1524" s="59"/>
    </row>
    <row r="1525" spans="27:27" x14ac:dyDescent="0.25">
      <c r="AA1525" s="59"/>
    </row>
    <row r="1526" spans="27:27" x14ac:dyDescent="0.25">
      <c r="AA1526" s="59"/>
    </row>
    <row r="1527" spans="27:27" x14ac:dyDescent="0.25">
      <c r="AA1527" s="59"/>
    </row>
    <row r="1528" spans="27:27" x14ac:dyDescent="0.25">
      <c r="AA1528" s="59"/>
    </row>
    <row r="1529" spans="27:27" x14ac:dyDescent="0.25">
      <c r="AA1529" s="59"/>
    </row>
    <row r="1530" spans="27:27" x14ac:dyDescent="0.25">
      <c r="AA1530" s="59"/>
    </row>
    <row r="1531" spans="27:27" x14ac:dyDescent="0.25">
      <c r="AA1531" s="59"/>
    </row>
    <row r="1532" spans="27:27" x14ac:dyDescent="0.25">
      <c r="AA1532" s="59"/>
    </row>
    <row r="1533" spans="27:27" x14ac:dyDescent="0.25">
      <c r="AA1533" s="59"/>
    </row>
    <row r="1534" spans="27:27" x14ac:dyDescent="0.25">
      <c r="AA1534" s="59"/>
    </row>
    <row r="1535" spans="27:27" x14ac:dyDescent="0.25">
      <c r="AA1535" s="59"/>
    </row>
    <row r="1536" spans="27:27" x14ac:dyDescent="0.25">
      <c r="AA1536" s="59"/>
    </row>
    <row r="1537" spans="27:27" x14ac:dyDescent="0.25">
      <c r="AA1537" s="59"/>
    </row>
    <row r="1538" spans="27:27" x14ac:dyDescent="0.25">
      <c r="AA1538" s="59"/>
    </row>
    <row r="1539" spans="27:27" x14ac:dyDescent="0.25">
      <c r="AA1539" s="59"/>
    </row>
    <row r="1540" spans="27:27" x14ac:dyDescent="0.25">
      <c r="AA1540" s="59"/>
    </row>
    <row r="1541" spans="27:27" x14ac:dyDescent="0.25">
      <c r="AA1541" s="59"/>
    </row>
    <row r="1542" spans="27:27" x14ac:dyDescent="0.25">
      <c r="AA1542" s="59"/>
    </row>
    <row r="1543" spans="27:27" x14ac:dyDescent="0.25">
      <c r="AA1543" s="59"/>
    </row>
    <row r="1544" spans="27:27" x14ac:dyDescent="0.25">
      <c r="AA1544" s="59"/>
    </row>
    <row r="1545" spans="27:27" x14ac:dyDescent="0.25">
      <c r="AA1545" s="59"/>
    </row>
    <row r="1546" spans="27:27" x14ac:dyDescent="0.25">
      <c r="AA1546" s="59"/>
    </row>
    <row r="1547" spans="27:27" x14ac:dyDescent="0.25">
      <c r="AA1547" s="59"/>
    </row>
    <row r="1548" spans="27:27" x14ac:dyDescent="0.25">
      <c r="AA1548" s="59"/>
    </row>
    <row r="1549" spans="27:27" x14ac:dyDescent="0.25">
      <c r="AA1549" s="59"/>
    </row>
    <row r="1550" spans="27:27" x14ac:dyDescent="0.25">
      <c r="AA1550" s="59"/>
    </row>
    <row r="1551" spans="27:27" x14ac:dyDescent="0.25">
      <c r="AA1551" s="59"/>
    </row>
    <row r="1552" spans="27:27" x14ac:dyDescent="0.25">
      <c r="AA1552" s="59"/>
    </row>
    <row r="1553" spans="27:27" x14ac:dyDescent="0.25">
      <c r="AA1553" s="59"/>
    </row>
    <row r="1554" spans="27:27" x14ac:dyDescent="0.25">
      <c r="AA1554" s="59"/>
    </row>
    <row r="1555" spans="27:27" x14ac:dyDescent="0.25">
      <c r="AA1555" s="59"/>
    </row>
    <row r="1556" spans="27:27" x14ac:dyDescent="0.25">
      <c r="AA1556" s="59"/>
    </row>
    <row r="1557" spans="27:27" x14ac:dyDescent="0.25">
      <c r="AA1557" s="59"/>
    </row>
    <row r="1558" spans="27:27" x14ac:dyDescent="0.25">
      <c r="AA1558" s="59"/>
    </row>
    <row r="1559" spans="27:27" x14ac:dyDescent="0.25">
      <c r="AA1559" s="59"/>
    </row>
    <row r="1560" spans="27:27" x14ac:dyDescent="0.25">
      <c r="AA1560" s="59"/>
    </row>
    <row r="1561" spans="27:27" x14ac:dyDescent="0.25">
      <c r="AA1561" s="59"/>
    </row>
    <row r="1562" spans="27:27" x14ac:dyDescent="0.25">
      <c r="AA1562" s="59"/>
    </row>
    <row r="1563" spans="27:27" x14ac:dyDescent="0.25">
      <c r="AA1563" s="59"/>
    </row>
    <row r="1564" spans="27:27" x14ac:dyDescent="0.25">
      <c r="AA1564" s="59"/>
    </row>
    <row r="1565" spans="27:27" x14ac:dyDescent="0.25">
      <c r="AA1565" s="59"/>
    </row>
    <row r="1566" spans="27:27" x14ac:dyDescent="0.25">
      <c r="AA1566" s="59"/>
    </row>
    <row r="1567" spans="27:27" x14ac:dyDescent="0.25">
      <c r="AA1567" s="59"/>
    </row>
    <row r="1568" spans="27:27" x14ac:dyDescent="0.25">
      <c r="AA1568" s="59"/>
    </row>
    <row r="1569" spans="27:27" x14ac:dyDescent="0.25">
      <c r="AA1569" s="59"/>
    </row>
    <row r="1570" spans="27:27" x14ac:dyDescent="0.25">
      <c r="AA1570" s="59"/>
    </row>
    <row r="1571" spans="27:27" x14ac:dyDescent="0.25">
      <c r="AA1571" s="59"/>
    </row>
    <row r="1572" spans="27:27" x14ac:dyDescent="0.25">
      <c r="AA1572" s="59"/>
    </row>
    <row r="1573" spans="27:27" x14ac:dyDescent="0.25">
      <c r="AA1573" s="59"/>
    </row>
    <row r="1574" spans="27:27" x14ac:dyDescent="0.25">
      <c r="AA1574" s="59"/>
    </row>
    <row r="1575" spans="27:27" x14ac:dyDescent="0.25">
      <c r="AA1575" s="59"/>
    </row>
    <row r="1576" spans="27:27" x14ac:dyDescent="0.25">
      <c r="AA1576" s="59"/>
    </row>
    <row r="1577" spans="27:27" x14ac:dyDescent="0.25">
      <c r="AA1577" s="59"/>
    </row>
    <row r="1578" spans="27:27" x14ac:dyDescent="0.25">
      <c r="AA1578" s="59"/>
    </row>
    <row r="1579" spans="27:27" x14ac:dyDescent="0.25">
      <c r="AA1579" s="59"/>
    </row>
    <row r="1580" spans="27:27" x14ac:dyDescent="0.25">
      <c r="AA1580" s="59"/>
    </row>
    <row r="1581" spans="27:27" x14ac:dyDescent="0.25">
      <c r="AA1581" s="59"/>
    </row>
    <row r="1582" spans="27:27" x14ac:dyDescent="0.25">
      <c r="AA1582" s="59"/>
    </row>
    <row r="1583" spans="27:27" x14ac:dyDescent="0.25">
      <c r="AA1583" s="59"/>
    </row>
    <row r="1584" spans="27:27" x14ac:dyDescent="0.25">
      <c r="AA1584" s="59"/>
    </row>
    <row r="1585" spans="27:27" x14ac:dyDescent="0.25">
      <c r="AA1585" s="59"/>
    </row>
    <row r="1586" spans="27:27" x14ac:dyDescent="0.25">
      <c r="AA1586" s="59"/>
    </row>
    <row r="1587" spans="27:27" x14ac:dyDescent="0.25">
      <c r="AA1587" s="59"/>
    </row>
    <row r="1588" spans="27:27" x14ac:dyDescent="0.25">
      <c r="AA1588" s="59"/>
    </row>
    <row r="1589" spans="27:27" x14ac:dyDescent="0.25">
      <c r="AA1589" s="59"/>
    </row>
    <row r="1590" spans="27:27" x14ac:dyDescent="0.25">
      <c r="AA1590" s="59"/>
    </row>
    <row r="1591" spans="27:27" x14ac:dyDescent="0.25">
      <c r="AA1591" s="59"/>
    </row>
    <row r="1592" spans="27:27" x14ac:dyDescent="0.25">
      <c r="AA1592" s="59"/>
    </row>
    <row r="1593" spans="27:27" x14ac:dyDescent="0.25">
      <c r="AA1593" s="59"/>
    </row>
    <row r="1594" spans="27:27" x14ac:dyDescent="0.25">
      <c r="AA1594" s="59"/>
    </row>
    <row r="1595" spans="27:27" x14ac:dyDescent="0.25">
      <c r="AA1595" s="59"/>
    </row>
    <row r="1596" spans="27:27" x14ac:dyDescent="0.25">
      <c r="AA1596" s="59"/>
    </row>
    <row r="1597" spans="27:27" x14ac:dyDescent="0.25">
      <c r="AA1597" s="59"/>
    </row>
    <row r="1598" spans="27:27" x14ac:dyDescent="0.25">
      <c r="AA1598" s="59"/>
    </row>
    <row r="1599" spans="27:27" x14ac:dyDescent="0.25">
      <c r="AA1599" s="59"/>
    </row>
    <row r="1600" spans="27:27" x14ac:dyDescent="0.25">
      <c r="AA1600" s="59"/>
    </row>
    <row r="1601" spans="27:27" x14ac:dyDescent="0.25">
      <c r="AA1601" s="59"/>
    </row>
    <row r="1602" spans="27:27" x14ac:dyDescent="0.25">
      <c r="AA1602" s="59"/>
    </row>
    <row r="1603" spans="27:27" x14ac:dyDescent="0.25">
      <c r="AA1603" s="59"/>
    </row>
    <row r="1604" spans="27:27" x14ac:dyDescent="0.25">
      <c r="AA1604" s="59"/>
    </row>
    <row r="1605" spans="27:27" x14ac:dyDescent="0.25">
      <c r="AA1605" s="59"/>
    </row>
    <row r="1606" spans="27:27" x14ac:dyDescent="0.25">
      <c r="AA1606" s="59"/>
    </row>
    <row r="1607" spans="27:27" x14ac:dyDescent="0.25">
      <c r="AA1607" s="59"/>
    </row>
    <row r="1608" spans="27:27" x14ac:dyDescent="0.25">
      <c r="AA1608" s="59"/>
    </row>
    <row r="1609" spans="27:27" x14ac:dyDescent="0.25">
      <c r="AA1609" s="59"/>
    </row>
    <row r="1610" spans="27:27" x14ac:dyDescent="0.25">
      <c r="AA1610" s="59"/>
    </row>
    <row r="1611" spans="27:27" x14ac:dyDescent="0.25">
      <c r="AA1611" s="59"/>
    </row>
    <row r="1612" spans="27:27" x14ac:dyDescent="0.25">
      <c r="AA1612" s="59"/>
    </row>
    <row r="1613" spans="27:27" x14ac:dyDescent="0.25">
      <c r="AA1613" s="59"/>
    </row>
    <row r="1614" spans="27:27" x14ac:dyDescent="0.25">
      <c r="AA1614" s="59"/>
    </row>
    <row r="1615" spans="27:27" x14ac:dyDescent="0.25">
      <c r="AA1615" s="59"/>
    </row>
    <row r="1616" spans="27:27" x14ac:dyDescent="0.25">
      <c r="AA1616" s="59"/>
    </row>
    <row r="1617" spans="27:27" x14ac:dyDescent="0.25">
      <c r="AA1617" s="59"/>
    </row>
    <row r="1618" spans="27:27" x14ac:dyDescent="0.25">
      <c r="AA1618" s="59"/>
    </row>
    <row r="1619" spans="27:27" x14ac:dyDescent="0.25">
      <c r="AA1619" s="59"/>
    </row>
    <row r="1620" spans="27:27" x14ac:dyDescent="0.25">
      <c r="AA1620" s="59"/>
    </row>
    <row r="1621" spans="27:27" x14ac:dyDescent="0.25">
      <c r="AA1621" s="59"/>
    </row>
    <row r="1622" spans="27:27" x14ac:dyDescent="0.25">
      <c r="AA1622" s="59"/>
    </row>
    <row r="1623" spans="27:27" x14ac:dyDescent="0.25">
      <c r="AA1623" s="59"/>
    </row>
    <row r="1624" spans="27:27" x14ac:dyDescent="0.25">
      <c r="AA1624" s="59"/>
    </row>
    <row r="1625" spans="27:27" x14ac:dyDescent="0.25">
      <c r="AA1625" s="59"/>
    </row>
    <row r="1626" spans="27:27" x14ac:dyDescent="0.25">
      <c r="AA1626" s="59"/>
    </row>
    <row r="1627" spans="27:27" x14ac:dyDescent="0.25">
      <c r="AA1627" s="59"/>
    </row>
    <row r="1628" spans="27:27" x14ac:dyDescent="0.25">
      <c r="AA1628" s="59"/>
    </row>
    <row r="1629" spans="27:27" x14ac:dyDescent="0.25">
      <c r="AA1629" s="59"/>
    </row>
    <row r="1630" spans="27:27" x14ac:dyDescent="0.25">
      <c r="AA1630" s="59"/>
    </row>
    <row r="1631" spans="27:27" x14ac:dyDescent="0.25">
      <c r="AA1631" s="59"/>
    </row>
    <row r="1632" spans="27:27" x14ac:dyDescent="0.25">
      <c r="AA1632" s="59"/>
    </row>
    <row r="1633" spans="27:27" x14ac:dyDescent="0.25">
      <c r="AA1633" s="59"/>
    </row>
    <row r="1634" spans="27:27" x14ac:dyDescent="0.25">
      <c r="AA1634" s="59"/>
    </row>
    <row r="1635" spans="27:27" x14ac:dyDescent="0.25">
      <c r="AA1635" s="59"/>
    </row>
    <row r="1636" spans="27:27" x14ac:dyDescent="0.25">
      <c r="AA1636" s="59"/>
    </row>
    <row r="1637" spans="27:27" x14ac:dyDescent="0.25">
      <c r="AA1637" s="59"/>
    </row>
    <row r="1638" spans="27:27" x14ac:dyDescent="0.25">
      <c r="AA1638" s="59"/>
    </row>
    <row r="1639" spans="27:27" x14ac:dyDescent="0.25">
      <c r="AA1639" s="59"/>
    </row>
    <row r="1640" spans="27:27" x14ac:dyDescent="0.25">
      <c r="AA1640" s="59"/>
    </row>
    <row r="1641" spans="27:27" x14ac:dyDescent="0.25">
      <c r="AA1641" s="59"/>
    </row>
    <row r="1642" spans="27:27" x14ac:dyDescent="0.25">
      <c r="AA1642" s="59"/>
    </row>
    <row r="1643" spans="27:27" x14ac:dyDescent="0.25">
      <c r="AA1643" s="59"/>
    </row>
    <row r="1644" spans="27:27" x14ac:dyDescent="0.25">
      <c r="AA1644" s="59"/>
    </row>
    <row r="1645" spans="27:27" x14ac:dyDescent="0.25">
      <c r="AA1645" s="59"/>
    </row>
    <row r="1646" spans="27:27" x14ac:dyDescent="0.25">
      <c r="AA1646" s="59"/>
    </row>
    <row r="1647" spans="27:27" x14ac:dyDescent="0.25">
      <c r="AA1647" s="59"/>
    </row>
    <row r="1648" spans="27:27" x14ac:dyDescent="0.25">
      <c r="AA1648" s="59"/>
    </row>
    <row r="1649" spans="27:27" x14ac:dyDescent="0.25">
      <c r="AA1649" s="59"/>
    </row>
    <row r="1650" spans="27:27" x14ac:dyDescent="0.25">
      <c r="AA1650" s="59"/>
    </row>
    <row r="1651" spans="27:27" x14ac:dyDescent="0.25">
      <c r="AA1651" s="59"/>
    </row>
    <row r="1652" spans="27:27" x14ac:dyDescent="0.25">
      <c r="AA1652" s="59"/>
    </row>
    <row r="1653" spans="27:27" x14ac:dyDescent="0.25">
      <c r="AA1653" s="59"/>
    </row>
    <row r="1654" spans="27:27" x14ac:dyDescent="0.25">
      <c r="AA1654" s="59"/>
    </row>
    <row r="1655" spans="27:27" x14ac:dyDescent="0.25">
      <c r="AA1655" s="59"/>
    </row>
    <row r="1656" spans="27:27" x14ac:dyDescent="0.25">
      <c r="AA1656" s="59"/>
    </row>
    <row r="1657" spans="27:27" x14ac:dyDescent="0.25">
      <c r="AA1657" s="59"/>
    </row>
    <row r="1658" spans="27:27" x14ac:dyDescent="0.25">
      <c r="AA1658" s="59"/>
    </row>
    <row r="1659" spans="27:27" x14ac:dyDescent="0.25">
      <c r="AA1659" s="59"/>
    </row>
    <row r="1660" spans="27:27" x14ac:dyDescent="0.25">
      <c r="AA1660" s="59"/>
    </row>
    <row r="1661" spans="27:27" x14ac:dyDescent="0.25">
      <c r="AA1661" s="59"/>
    </row>
    <row r="1662" spans="27:27" x14ac:dyDescent="0.25">
      <c r="AA1662" s="59"/>
    </row>
    <row r="1663" spans="27:27" x14ac:dyDescent="0.25">
      <c r="AA1663" s="59"/>
    </row>
    <row r="1664" spans="27:27" x14ac:dyDescent="0.25">
      <c r="AA1664" s="59"/>
    </row>
    <row r="1665" spans="27:27" x14ac:dyDescent="0.25">
      <c r="AA1665" s="59"/>
    </row>
    <row r="1666" spans="27:27" x14ac:dyDescent="0.25">
      <c r="AA1666" s="59"/>
    </row>
    <row r="1667" spans="27:27" x14ac:dyDescent="0.25">
      <c r="AA1667" s="59"/>
    </row>
    <row r="1668" spans="27:27" x14ac:dyDescent="0.25">
      <c r="AA1668" s="59"/>
    </row>
    <row r="1669" spans="27:27" x14ac:dyDescent="0.25">
      <c r="AA1669" s="59"/>
    </row>
    <row r="1670" spans="27:27" x14ac:dyDescent="0.25">
      <c r="AA1670" s="59"/>
    </row>
    <row r="1671" spans="27:27" x14ac:dyDescent="0.25">
      <c r="AA1671" s="59"/>
    </row>
    <row r="1672" spans="27:27" x14ac:dyDescent="0.25">
      <c r="AA1672" s="59"/>
    </row>
    <row r="1673" spans="27:27" x14ac:dyDescent="0.25">
      <c r="AA1673" s="59"/>
    </row>
    <row r="1674" spans="27:27" x14ac:dyDescent="0.25">
      <c r="AA1674" s="59"/>
    </row>
    <row r="1675" spans="27:27" x14ac:dyDescent="0.25">
      <c r="AA1675" s="59"/>
    </row>
    <row r="1676" spans="27:27" x14ac:dyDescent="0.25">
      <c r="AA1676" s="59"/>
    </row>
    <row r="1677" spans="27:27" x14ac:dyDescent="0.25">
      <c r="AA1677" s="59"/>
    </row>
    <row r="1678" spans="27:27" x14ac:dyDescent="0.25">
      <c r="AA1678" s="59"/>
    </row>
    <row r="1679" spans="27:27" x14ac:dyDescent="0.25">
      <c r="AA1679" s="59"/>
    </row>
    <row r="1680" spans="27:27" x14ac:dyDescent="0.25">
      <c r="AA1680" s="59"/>
    </row>
    <row r="1681" spans="27:27" x14ac:dyDescent="0.25">
      <c r="AA1681" s="59"/>
    </row>
    <row r="1682" spans="27:27" x14ac:dyDescent="0.25">
      <c r="AA1682" s="59"/>
    </row>
    <row r="1683" spans="27:27" x14ac:dyDescent="0.25">
      <c r="AA1683" s="59"/>
    </row>
    <row r="1684" spans="27:27" x14ac:dyDescent="0.25">
      <c r="AA1684" s="59"/>
    </row>
    <row r="1685" spans="27:27" x14ac:dyDescent="0.25">
      <c r="AA1685" s="59"/>
    </row>
    <row r="1686" spans="27:27" x14ac:dyDescent="0.25">
      <c r="AA1686" s="59"/>
    </row>
    <row r="1687" spans="27:27" x14ac:dyDescent="0.25">
      <c r="AA1687" s="59"/>
    </row>
    <row r="1688" spans="27:27" x14ac:dyDescent="0.25">
      <c r="AA1688" s="59"/>
    </row>
    <row r="1689" spans="27:27" x14ac:dyDescent="0.25">
      <c r="AA1689" s="59"/>
    </row>
    <row r="1690" spans="27:27" x14ac:dyDescent="0.25">
      <c r="AA1690" s="59"/>
    </row>
    <row r="1691" spans="27:27" x14ac:dyDescent="0.25">
      <c r="AA1691" s="59"/>
    </row>
    <row r="1692" spans="27:27" x14ac:dyDescent="0.25">
      <c r="AA1692" s="59"/>
    </row>
    <row r="1693" spans="27:27" x14ac:dyDescent="0.25">
      <c r="AA1693" s="59"/>
    </row>
    <row r="1694" spans="27:27" x14ac:dyDescent="0.25">
      <c r="AA1694" s="59"/>
    </row>
    <row r="1695" spans="27:27" x14ac:dyDescent="0.25">
      <c r="AA1695" s="59"/>
    </row>
    <row r="1696" spans="27:27" x14ac:dyDescent="0.25">
      <c r="AA1696" s="59"/>
    </row>
    <row r="1697" spans="27:27" x14ac:dyDescent="0.25">
      <c r="AA1697" s="59"/>
    </row>
    <row r="1698" spans="27:27" x14ac:dyDescent="0.25">
      <c r="AA1698" s="59"/>
    </row>
    <row r="1699" spans="27:27" x14ac:dyDescent="0.25">
      <c r="AA1699" s="59"/>
    </row>
    <row r="1700" spans="27:27" x14ac:dyDescent="0.25">
      <c r="AA1700" s="59"/>
    </row>
    <row r="1701" spans="27:27" x14ac:dyDescent="0.25">
      <c r="AA1701" s="59"/>
    </row>
    <row r="1702" spans="27:27" x14ac:dyDescent="0.25">
      <c r="AA1702" s="59"/>
    </row>
    <row r="1703" spans="27:27" x14ac:dyDescent="0.25">
      <c r="AA1703" s="59"/>
    </row>
    <row r="1704" spans="27:27" x14ac:dyDescent="0.25">
      <c r="AA1704" s="59"/>
    </row>
    <row r="1705" spans="27:27" x14ac:dyDescent="0.25">
      <c r="AA1705" s="59"/>
    </row>
    <row r="1706" spans="27:27" x14ac:dyDescent="0.25">
      <c r="AA1706" s="59"/>
    </row>
    <row r="1707" spans="27:27" x14ac:dyDescent="0.25">
      <c r="AA1707" s="59"/>
    </row>
    <row r="1708" spans="27:27" x14ac:dyDescent="0.25">
      <c r="AA1708" s="59"/>
    </row>
    <row r="1709" spans="27:27" x14ac:dyDescent="0.25">
      <c r="AA1709" s="59"/>
    </row>
    <row r="1710" spans="27:27" x14ac:dyDescent="0.25">
      <c r="AA1710" s="59"/>
    </row>
    <row r="1711" spans="27:27" x14ac:dyDescent="0.25">
      <c r="AA1711" s="59"/>
    </row>
    <row r="1712" spans="27:27" x14ac:dyDescent="0.25">
      <c r="AA1712" s="59"/>
    </row>
    <row r="1713" spans="27:27" x14ac:dyDescent="0.25">
      <c r="AA1713" s="59"/>
    </row>
    <row r="1714" spans="27:27" x14ac:dyDescent="0.25">
      <c r="AA1714" s="59"/>
    </row>
    <row r="1715" spans="27:27" x14ac:dyDescent="0.25">
      <c r="AA1715" s="59"/>
    </row>
    <row r="1716" spans="27:27" x14ac:dyDescent="0.25">
      <c r="AA1716" s="59"/>
    </row>
    <row r="1717" spans="27:27" x14ac:dyDescent="0.25">
      <c r="AA1717" s="59"/>
    </row>
    <row r="1718" spans="27:27" x14ac:dyDescent="0.25">
      <c r="AA1718" s="59"/>
    </row>
    <row r="1719" spans="27:27" x14ac:dyDescent="0.25">
      <c r="AA1719" s="59"/>
    </row>
    <row r="1720" spans="27:27" x14ac:dyDescent="0.25">
      <c r="AA1720" s="59"/>
    </row>
    <row r="1721" spans="27:27" x14ac:dyDescent="0.25">
      <c r="AA1721" s="59"/>
    </row>
    <row r="1722" spans="27:27" x14ac:dyDescent="0.25">
      <c r="AA1722" s="59"/>
    </row>
    <row r="1723" spans="27:27" x14ac:dyDescent="0.25">
      <c r="AA1723" s="59"/>
    </row>
    <row r="1724" spans="27:27" x14ac:dyDescent="0.25">
      <c r="AA1724" s="59"/>
    </row>
    <row r="1725" spans="27:27" x14ac:dyDescent="0.25">
      <c r="AA1725" s="59"/>
    </row>
    <row r="1726" spans="27:27" x14ac:dyDescent="0.25">
      <c r="AA1726" s="59"/>
    </row>
    <row r="1727" spans="27:27" x14ac:dyDescent="0.25">
      <c r="AA1727" s="59"/>
    </row>
    <row r="1728" spans="27:27" x14ac:dyDescent="0.25">
      <c r="AA1728" s="59"/>
    </row>
    <row r="1729" spans="27:27" x14ac:dyDescent="0.25">
      <c r="AA1729" s="59"/>
    </row>
    <row r="1730" spans="27:27" x14ac:dyDescent="0.25">
      <c r="AA1730" s="59"/>
    </row>
    <row r="1731" spans="27:27" x14ac:dyDescent="0.25">
      <c r="AA1731" s="59"/>
    </row>
    <row r="1732" spans="27:27" x14ac:dyDescent="0.25">
      <c r="AA1732" s="59"/>
    </row>
    <row r="1733" spans="27:27" x14ac:dyDescent="0.25">
      <c r="AA1733" s="59"/>
    </row>
    <row r="1734" spans="27:27" x14ac:dyDescent="0.25">
      <c r="AA1734" s="59"/>
    </row>
    <row r="1735" spans="27:27" x14ac:dyDescent="0.25">
      <c r="AA1735" s="59"/>
    </row>
    <row r="1736" spans="27:27" x14ac:dyDescent="0.25">
      <c r="AA1736" s="59"/>
    </row>
    <row r="1737" spans="27:27" x14ac:dyDescent="0.25">
      <c r="AA1737" s="59"/>
    </row>
    <row r="1738" spans="27:27" x14ac:dyDescent="0.25">
      <c r="AA1738" s="59"/>
    </row>
    <row r="1739" spans="27:27" x14ac:dyDescent="0.25">
      <c r="AA1739" s="59"/>
    </row>
    <row r="1740" spans="27:27" x14ac:dyDescent="0.25">
      <c r="AA1740" s="59"/>
    </row>
    <row r="1741" spans="27:27" x14ac:dyDescent="0.25">
      <c r="AA1741" s="59"/>
    </row>
    <row r="1742" spans="27:27" x14ac:dyDescent="0.25">
      <c r="AA1742" s="59"/>
    </row>
    <row r="1743" spans="27:27" x14ac:dyDescent="0.25">
      <c r="AA1743" s="59"/>
    </row>
    <row r="1744" spans="27:27" x14ac:dyDescent="0.25">
      <c r="AA1744" s="59"/>
    </row>
    <row r="1745" spans="27:27" x14ac:dyDescent="0.25">
      <c r="AA1745" s="59"/>
    </row>
    <row r="1746" spans="27:27" x14ac:dyDescent="0.25">
      <c r="AA1746" s="59"/>
    </row>
    <row r="1747" spans="27:27" x14ac:dyDescent="0.25">
      <c r="AA1747" s="59"/>
    </row>
    <row r="1748" spans="27:27" x14ac:dyDescent="0.25">
      <c r="AA1748" s="59"/>
    </row>
    <row r="1749" spans="27:27" x14ac:dyDescent="0.25">
      <c r="AA1749" s="59"/>
    </row>
    <row r="1750" spans="27:27" x14ac:dyDescent="0.25">
      <c r="AA1750" s="59"/>
    </row>
    <row r="1751" spans="27:27" x14ac:dyDescent="0.25">
      <c r="AA1751" s="59"/>
    </row>
    <row r="1752" spans="27:27" x14ac:dyDescent="0.25">
      <c r="AA1752" s="59"/>
    </row>
    <row r="1753" spans="27:27" x14ac:dyDescent="0.25">
      <c r="AA1753" s="59"/>
    </row>
    <row r="1754" spans="27:27" x14ac:dyDescent="0.25">
      <c r="AA1754" s="59"/>
    </row>
    <row r="1755" spans="27:27" x14ac:dyDescent="0.25">
      <c r="AA1755" s="59"/>
    </row>
    <row r="1756" spans="27:27" x14ac:dyDescent="0.25">
      <c r="AA1756" s="59"/>
    </row>
    <row r="1757" spans="27:27" x14ac:dyDescent="0.25">
      <c r="AA1757" s="59"/>
    </row>
    <row r="1758" spans="27:27" x14ac:dyDescent="0.25">
      <c r="AA1758" s="59"/>
    </row>
    <row r="1759" spans="27:27" x14ac:dyDescent="0.25">
      <c r="AA1759" s="59"/>
    </row>
    <row r="1760" spans="27:27" x14ac:dyDescent="0.25">
      <c r="AA1760" s="59"/>
    </row>
    <row r="1761" spans="27:27" x14ac:dyDescent="0.25">
      <c r="AA1761" s="59"/>
    </row>
    <row r="1762" spans="27:27" x14ac:dyDescent="0.25">
      <c r="AA1762" s="59"/>
    </row>
    <row r="1763" spans="27:27" x14ac:dyDescent="0.25">
      <c r="AA1763" s="59"/>
    </row>
    <row r="1764" spans="27:27" x14ac:dyDescent="0.25">
      <c r="AA1764" s="59"/>
    </row>
    <row r="1765" spans="27:27" x14ac:dyDescent="0.25">
      <c r="AA1765" s="59"/>
    </row>
    <row r="1766" spans="27:27" x14ac:dyDescent="0.25">
      <c r="AA1766" s="59"/>
    </row>
    <row r="1767" spans="27:27" x14ac:dyDescent="0.25">
      <c r="AA1767" s="59"/>
    </row>
    <row r="1768" spans="27:27" x14ac:dyDescent="0.25">
      <c r="AA1768" s="59"/>
    </row>
    <row r="1769" spans="27:27" x14ac:dyDescent="0.25">
      <c r="AA1769" s="59"/>
    </row>
    <row r="1770" spans="27:27" x14ac:dyDescent="0.25">
      <c r="AA1770" s="59"/>
    </row>
    <row r="1771" spans="27:27" x14ac:dyDescent="0.25">
      <c r="AA1771" s="59"/>
    </row>
    <row r="1772" spans="27:27" x14ac:dyDescent="0.25">
      <c r="AA1772" s="59"/>
    </row>
    <row r="1773" spans="27:27" x14ac:dyDescent="0.25">
      <c r="AA1773" s="59"/>
    </row>
    <row r="1774" spans="27:27" x14ac:dyDescent="0.25">
      <c r="AA1774" s="59"/>
    </row>
    <row r="1775" spans="27:27" x14ac:dyDescent="0.25">
      <c r="AA1775" s="59"/>
    </row>
    <row r="1776" spans="27:27" x14ac:dyDescent="0.25">
      <c r="AA1776" s="59"/>
    </row>
    <row r="1777" spans="27:27" x14ac:dyDescent="0.25">
      <c r="AA1777" s="59"/>
    </row>
    <row r="1778" spans="27:27" x14ac:dyDescent="0.25">
      <c r="AA1778" s="59"/>
    </row>
    <row r="1779" spans="27:27" x14ac:dyDescent="0.25">
      <c r="AA1779" s="59"/>
    </row>
    <row r="1780" spans="27:27" x14ac:dyDescent="0.25">
      <c r="AA1780" s="59"/>
    </row>
    <row r="1781" spans="27:27" x14ac:dyDescent="0.25">
      <c r="AA1781" s="59"/>
    </row>
    <row r="1782" spans="27:27" x14ac:dyDescent="0.25">
      <c r="AA1782" s="59"/>
    </row>
    <row r="1783" spans="27:27" x14ac:dyDescent="0.25">
      <c r="AA1783" s="59"/>
    </row>
    <row r="1784" spans="27:27" x14ac:dyDescent="0.25">
      <c r="AA1784" s="59"/>
    </row>
    <row r="1785" spans="27:27" x14ac:dyDescent="0.25">
      <c r="AA1785" s="59"/>
    </row>
    <row r="1786" spans="27:27" x14ac:dyDescent="0.25">
      <c r="AA1786" s="59"/>
    </row>
    <row r="1787" spans="27:27" x14ac:dyDescent="0.25">
      <c r="AA1787" s="59"/>
    </row>
    <row r="1788" spans="27:27" x14ac:dyDescent="0.25">
      <c r="AA1788" s="59"/>
    </row>
    <row r="1789" spans="27:27" x14ac:dyDescent="0.25">
      <c r="AA1789" s="59"/>
    </row>
    <row r="1790" spans="27:27" x14ac:dyDescent="0.25">
      <c r="AA1790" s="59"/>
    </row>
    <row r="1791" spans="27:27" x14ac:dyDescent="0.25">
      <c r="AA1791" s="59"/>
    </row>
    <row r="1792" spans="27:27" x14ac:dyDescent="0.25">
      <c r="AA1792" s="59"/>
    </row>
    <row r="1793" spans="27:27" x14ac:dyDescent="0.25">
      <c r="AA1793" s="59"/>
    </row>
    <row r="1794" spans="27:27" x14ac:dyDescent="0.25">
      <c r="AA1794" s="59"/>
    </row>
    <row r="1795" spans="27:27" x14ac:dyDescent="0.25">
      <c r="AA1795" s="59"/>
    </row>
    <row r="1796" spans="27:27" x14ac:dyDescent="0.25">
      <c r="AA1796" s="59"/>
    </row>
    <row r="1797" spans="27:27" x14ac:dyDescent="0.25">
      <c r="AA1797" s="59"/>
    </row>
    <row r="1798" spans="27:27" x14ac:dyDescent="0.25">
      <c r="AA1798" s="59"/>
    </row>
    <row r="1799" spans="27:27" x14ac:dyDescent="0.25">
      <c r="AA1799" s="59"/>
    </row>
    <row r="1800" spans="27:27" x14ac:dyDescent="0.25">
      <c r="AA1800" s="59"/>
    </row>
    <row r="1801" spans="27:27" x14ac:dyDescent="0.25">
      <c r="AA1801" s="59"/>
    </row>
    <row r="1802" spans="27:27" x14ac:dyDescent="0.25">
      <c r="AA1802" s="59"/>
    </row>
    <row r="1803" spans="27:27" x14ac:dyDescent="0.25">
      <c r="AA1803" s="59"/>
    </row>
    <row r="1804" spans="27:27" x14ac:dyDescent="0.25">
      <c r="AA1804" s="59"/>
    </row>
    <row r="1805" spans="27:27" x14ac:dyDescent="0.25">
      <c r="AA1805" s="59"/>
    </row>
    <row r="1806" spans="27:27" x14ac:dyDescent="0.25">
      <c r="AA1806" s="59"/>
    </row>
    <row r="1807" spans="27:27" x14ac:dyDescent="0.25">
      <c r="AA1807" s="59"/>
    </row>
    <row r="1808" spans="27:27" x14ac:dyDescent="0.25">
      <c r="AA1808" s="59"/>
    </row>
    <row r="1809" spans="27:27" x14ac:dyDescent="0.25">
      <c r="AA1809" s="59"/>
    </row>
    <row r="1810" spans="27:27" x14ac:dyDescent="0.25">
      <c r="AA1810" s="59"/>
    </row>
    <row r="1811" spans="27:27" x14ac:dyDescent="0.25">
      <c r="AA1811" s="59"/>
    </row>
    <row r="1812" spans="27:27" x14ac:dyDescent="0.25">
      <c r="AA1812" s="59"/>
    </row>
    <row r="1813" spans="27:27" x14ac:dyDescent="0.25">
      <c r="AA1813" s="59"/>
    </row>
    <row r="1814" spans="27:27" x14ac:dyDescent="0.25">
      <c r="AA1814" s="59"/>
    </row>
    <row r="1815" spans="27:27" x14ac:dyDescent="0.25">
      <c r="AA1815" s="59"/>
    </row>
    <row r="1816" spans="27:27" x14ac:dyDescent="0.25">
      <c r="AA1816" s="59"/>
    </row>
    <row r="1817" spans="27:27" x14ac:dyDescent="0.25">
      <c r="AA1817" s="59"/>
    </row>
    <row r="1818" spans="27:27" x14ac:dyDescent="0.25">
      <c r="AA1818" s="59"/>
    </row>
    <row r="1819" spans="27:27" x14ac:dyDescent="0.25">
      <c r="AA1819" s="59"/>
    </row>
    <row r="1820" spans="27:27" x14ac:dyDescent="0.25">
      <c r="AA1820" s="59"/>
    </row>
    <row r="1821" spans="27:27" x14ac:dyDescent="0.25">
      <c r="AA1821" s="59"/>
    </row>
    <row r="1822" spans="27:27" x14ac:dyDescent="0.25">
      <c r="AA1822" s="59"/>
    </row>
    <row r="1823" spans="27:27" x14ac:dyDescent="0.25">
      <c r="AA1823" s="59"/>
    </row>
    <row r="1824" spans="27:27" x14ac:dyDescent="0.25">
      <c r="AA1824" s="59"/>
    </row>
    <row r="1825" spans="27:27" x14ac:dyDescent="0.25">
      <c r="AA1825" s="59"/>
    </row>
    <row r="1826" spans="27:27" x14ac:dyDescent="0.25">
      <c r="AA1826" s="59"/>
    </row>
    <row r="1827" spans="27:27" x14ac:dyDescent="0.25">
      <c r="AA1827" s="59"/>
    </row>
    <row r="1828" spans="27:27" x14ac:dyDescent="0.25">
      <c r="AA1828" s="59"/>
    </row>
    <row r="1829" spans="27:27" x14ac:dyDescent="0.25">
      <c r="AA1829" s="59"/>
    </row>
    <row r="1830" spans="27:27" x14ac:dyDescent="0.25">
      <c r="AA1830" s="59"/>
    </row>
    <row r="1831" spans="27:27" x14ac:dyDescent="0.25">
      <c r="AA1831" s="59"/>
    </row>
    <row r="1832" spans="27:27" x14ac:dyDescent="0.25">
      <c r="AA1832" s="59"/>
    </row>
    <row r="1833" spans="27:27" x14ac:dyDescent="0.25">
      <c r="AA1833" s="59"/>
    </row>
    <row r="1834" spans="27:27" x14ac:dyDescent="0.25">
      <c r="AA1834" s="59"/>
    </row>
    <row r="1835" spans="27:27" x14ac:dyDescent="0.25">
      <c r="AA1835" s="59"/>
    </row>
    <row r="1836" spans="27:27" x14ac:dyDescent="0.25">
      <c r="AA1836" s="59"/>
    </row>
    <row r="1837" spans="27:27" x14ac:dyDescent="0.25">
      <c r="AA1837" s="59"/>
    </row>
    <row r="1838" spans="27:27" x14ac:dyDescent="0.25">
      <c r="AA1838" s="59"/>
    </row>
    <row r="1839" spans="27:27" x14ac:dyDescent="0.25">
      <c r="AA1839" s="59"/>
    </row>
    <row r="1840" spans="27:27" x14ac:dyDescent="0.25">
      <c r="AA1840" s="59"/>
    </row>
    <row r="1841" spans="27:27" x14ac:dyDescent="0.25">
      <c r="AA1841" s="59"/>
    </row>
    <row r="1842" spans="27:27" x14ac:dyDescent="0.25">
      <c r="AA1842" s="59"/>
    </row>
    <row r="1843" spans="27:27" x14ac:dyDescent="0.25">
      <c r="AA1843" s="59"/>
    </row>
    <row r="1844" spans="27:27" x14ac:dyDescent="0.25">
      <c r="AA1844" s="59"/>
    </row>
    <row r="1845" spans="27:27" x14ac:dyDescent="0.25">
      <c r="AA1845" s="59"/>
    </row>
    <row r="1846" spans="27:27" x14ac:dyDescent="0.25">
      <c r="AA1846" s="59"/>
    </row>
    <row r="1847" spans="27:27" x14ac:dyDescent="0.25">
      <c r="AA1847" s="59"/>
    </row>
    <row r="1848" spans="27:27" x14ac:dyDescent="0.25">
      <c r="AA1848" s="59"/>
    </row>
    <row r="1849" spans="27:27" x14ac:dyDescent="0.25">
      <c r="AA1849" s="59"/>
    </row>
    <row r="1850" spans="27:27" x14ac:dyDescent="0.25">
      <c r="AA1850" s="59"/>
    </row>
    <row r="1851" spans="27:27" x14ac:dyDescent="0.25">
      <c r="AA1851" s="59"/>
    </row>
    <row r="1852" spans="27:27" x14ac:dyDescent="0.25">
      <c r="AA1852" s="59"/>
    </row>
    <row r="1853" spans="27:27" x14ac:dyDescent="0.25">
      <c r="AA1853" s="59"/>
    </row>
    <row r="1854" spans="27:27" x14ac:dyDescent="0.25">
      <c r="AA1854" s="59"/>
    </row>
    <row r="1855" spans="27:27" x14ac:dyDescent="0.25">
      <c r="AA1855" s="59"/>
    </row>
    <row r="1856" spans="27:27" x14ac:dyDescent="0.25">
      <c r="AA1856" s="59"/>
    </row>
    <row r="1857" spans="27:27" x14ac:dyDescent="0.25">
      <c r="AA1857" s="59"/>
    </row>
    <row r="1858" spans="27:27" x14ac:dyDescent="0.25">
      <c r="AA1858" s="59"/>
    </row>
    <row r="1859" spans="27:27" x14ac:dyDescent="0.25">
      <c r="AA1859" s="59"/>
    </row>
    <row r="1860" spans="27:27" x14ac:dyDescent="0.25">
      <c r="AA1860" s="59"/>
    </row>
    <row r="1861" spans="27:27" x14ac:dyDescent="0.25">
      <c r="AA1861" s="59"/>
    </row>
    <row r="1862" spans="27:27" x14ac:dyDescent="0.25">
      <c r="AA1862" s="59"/>
    </row>
    <row r="1863" spans="27:27" x14ac:dyDescent="0.25">
      <c r="AA1863" s="59"/>
    </row>
    <row r="1864" spans="27:27" x14ac:dyDescent="0.25">
      <c r="AA1864" s="59"/>
    </row>
    <row r="1865" spans="27:27" x14ac:dyDescent="0.25">
      <c r="AA1865" s="59"/>
    </row>
    <row r="1866" spans="27:27" x14ac:dyDescent="0.25">
      <c r="AA1866" s="59"/>
    </row>
    <row r="1867" spans="27:27" x14ac:dyDescent="0.25">
      <c r="AA1867" s="59"/>
    </row>
    <row r="1868" spans="27:27" x14ac:dyDescent="0.25">
      <c r="AA1868" s="59"/>
    </row>
    <row r="1869" spans="27:27" x14ac:dyDescent="0.25">
      <c r="AA1869" s="59"/>
    </row>
    <row r="1870" spans="27:27" x14ac:dyDescent="0.25">
      <c r="AA1870" s="59"/>
    </row>
    <row r="1871" spans="27:27" x14ac:dyDescent="0.25">
      <c r="AA1871" s="59"/>
    </row>
    <row r="1872" spans="27:27" x14ac:dyDescent="0.25">
      <c r="AA1872" s="59"/>
    </row>
    <row r="1873" spans="27:27" x14ac:dyDescent="0.25">
      <c r="AA1873" s="59"/>
    </row>
    <row r="1874" spans="27:27" x14ac:dyDescent="0.25">
      <c r="AA1874" s="59"/>
    </row>
    <row r="1875" spans="27:27" x14ac:dyDescent="0.25">
      <c r="AA1875" s="59"/>
    </row>
    <row r="1876" spans="27:27" x14ac:dyDescent="0.25">
      <c r="AA1876" s="59"/>
    </row>
    <row r="1877" spans="27:27" x14ac:dyDescent="0.25">
      <c r="AA1877" s="59"/>
    </row>
    <row r="1878" spans="27:27" x14ac:dyDescent="0.25">
      <c r="AA1878" s="59"/>
    </row>
    <row r="1879" spans="27:27" x14ac:dyDescent="0.25">
      <c r="AA1879" s="59"/>
    </row>
    <row r="1880" spans="27:27" x14ac:dyDescent="0.25">
      <c r="AA1880" s="59"/>
    </row>
    <row r="1881" spans="27:27" x14ac:dyDescent="0.25">
      <c r="AA1881" s="59"/>
    </row>
    <row r="1882" spans="27:27" x14ac:dyDescent="0.25">
      <c r="AA1882" s="59"/>
    </row>
    <row r="1883" spans="27:27" x14ac:dyDescent="0.25">
      <c r="AA1883" s="59"/>
    </row>
    <row r="1884" spans="27:27" x14ac:dyDescent="0.25">
      <c r="AA1884" s="59"/>
    </row>
    <row r="1885" spans="27:27" x14ac:dyDescent="0.25">
      <c r="AA1885" s="59"/>
    </row>
    <row r="1886" spans="27:27" x14ac:dyDescent="0.25">
      <c r="AA1886" s="59"/>
    </row>
    <row r="1887" spans="27:27" x14ac:dyDescent="0.25">
      <c r="AA1887" s="59"/>
    </row>
    <row r="1888" spans="27:27" x14ac:dyDescent="0.25">
      <c r="AA1888" s="59"/>
    </row>
    <row r="1889" spans="27:27" x14ac:dyDescent="0.25">
      <c r="AA1889" s="59"/>
    </row>
    <row r="1890" spans="27:27" x14ac:dyDescent="0.25">
      <c r="AA1890" s="59"/>
    </row>
    <row r="1891" spans="27:27" x14ac:dyDescent="0.25">
      <c r="AA1891" s="59"/>
    </row>
    <row r="1892" spans="27:27" x14ac:dyDescent="0.25">
      <c r="AA1892" s="59"/>
    </row>
    <row r="1893" spans="27:27" x14ac:dyDescent="0.25">
      <c r="AA1893" s="59"/>
    </row>
    <row r="1894" spans="27:27" x14ac:dyDescent="0.25">
      <c r="AA1894" s="59"/>
    </row>
    <row r="1895" spans="27:27" x14ac:dyDescent="0.25">
      <c r="AA1895" s="59"/>
    </row>
    <row r="1896" spans="27:27" x14ac:dyDescent="0.25">
      <c r="AA1896" s="59"/>
    </row>
    <row r="1897" spans="27:27" x14ac:dyDescent="0.25">
      <c r="AA1897" s="59"/>
    </row>
    <row r="1898" spans="27:27" x14ac:dyDescent="0.25">
      <c r="AA1898" s="59"/>
    </row>
    <row r="1899" spans="27:27" x14ac:dyDescent="0.25">
      <c r="AA1899" s="59"/>
    </row>
    <row r="1900" spans="27:27" x14ac:dyDescent="0.25">
      <c r="AA1900" s="59"/>
    </row>
    <row r="1901" spans="27:27" x14ac:dyDescent="0.25">
      <c r="AA1901" s="59"/>
    </row>
    <row r="1902" spans="27:27" x14ac:dyDescent="0.25">
      <c r="AA1902" s="59"/>
    </row>
    <row r="1903" spans="27:27" x14ac:dyDescent="0.25">
      <c r="AA1903" s="59"/>
    </row>
    <row r="1904" spans="27:27" x14ac:dyDescent="0.25">
      <c r="AA1904" s="59"/>
    </row>
    <row r="1905" spans="27:27" x14ac:dyDescent="0.25">
      <c r="AA1905" s="59"/>
    </row>
    <row r="1906" spans="27:27" x14ac:dyDescent="0.25">
      <c r="AA1906" s="59"/>
    </row>
    <row r="1907" spans="27:27" x14ac:dyDescent="0.25">
      <c r="AA1907" s="59"/>
    </row>
    <row r="1908" spans="27:27" x14ac:dyDescent="0.25">
      <c r="AA1908" s="59"/>
    </row>
    <row r="1909" spans="27:27" x14ac:dyDescent="0.25">
      <c r="AA1909" s="59"/>
    </row>
    <row r="1910" spans="27:27" x14ac:dyDescent="0.25">
      <c r="AA1910" s="59"/>
    </row>
    <row r="1911" spans="27:27" x14ac:dyDescent="0.25">
      <c r="AA1911" s="59"/>
    </row>
    <row r="1912" spans="27:27" x14ac:dyDescent="0.25">
      <c r="AA1912" s="59"/>
    </row>
    <row r="1913" spans="27:27" x14ac:dyDescent="0.25">
      <c r="AA1913" s="59"/>
    </row>
    <row r="1914" spans="27:27" x14ac:dyDescent="0.25">
      <c r="AA1914" s="59"/>
    </row>
    <row r="1915" spans="27:27" x14ac:dyDescent="0.25">
      <c r="AA1915" s="59"/>
    </row>
    <row r="1916" spans="27:27" x14ac:dyDescent="0.25">
      <c r="AA1916" s="59"/>
    </row>
    <row r="1917" spans="27:27" x14ac:dyDescent="0.25">
      <c r="AA1917" s="59"/>
    </row>
    <row r="1918" spans="27:27" x14ac:dyDescent="0.25">
      <c r="AA1918" s="59"/>
    </row>
    <row r="1919" spans="27:27" x14ac:dyDescent="0.25">
      <c r="AA1919" s="59"/>
    </row>
    <row r="1920" spans="27:27" x14ac:dyDescent="0.25">
      <c r="AA1920" s="59"/>
    </row>
    <row r="1921" spans="27:27" x14ac:dyDescent="0.25">
      <c r="AA1921" s="59"/>
    </row>
    <row r="1922" spans="27:27" x14ac:dyDescent="0.25">
      <c r="AA1922" s="59"/>
    </row>
    <row r="1923" spans="27:27" x14ac:dyDescent="0.25">
      <c r="AA1923" s="59"/>
    </row>
    <row r="1924" spans="27:27" x14ac:dyDescent="0.25">
      <c r="AA1924" s="59"/>
    </row>
    <row r="1925" spans="27:27" x14ac:dyDescent="0.25">
      <c r="AA1925" s="59"/>
    </row>
    <row r="1926" spans="27:27" x14ac:dyDescent="0.25">
      <c r="AA1926" s="59"/>
    </row>
    <row r="1927" spans="27:27" x14ac:dyDescent="0.25">
      <c r="AA1927" s="59"/>
    </row>
    <row r="1928" spans="27:27" x14ac:dyDescent="0.25">
      <c r="AA1928" s="59"/>
    </row>
    <row r="1929" spans="27:27" x14ac:dyDescent="0.25">
      <c r="AA1929" s="59"/>
    </row>
    <row r="1930" spans="27:27" x14ac:dyDescent="0.25">
      <c r="AA1930" s="59"/>
    </row>
    <row r="1931" spans="27:27" x14ac:dyDescent="0.25">
      <c r="AA1931" s="59"/>
    </row>
    <row r="1932" spans="27:27" x14ac:dyDescent="0.25">
      <c r="AA1932" s="59"/>
    </row>
    <row r="1933" spans="27:27" x14ac:dyDescent="0.25">
      <c r="AA1933" s="59"/>
    </row>
    <row r="1934" spans="27:27" x14ac:dyDescent="0.25">
      <c r="AA1934" s="59"/>
    </row>
    <row r="1935" spans="27:27" x14ac:dyDescent="0.25">
      <c r="AA1935" s="59"/>
    </row>
    <row r="1936" spans="27:27" x14ac:dyDescent="0.25">
      <c r="AA1936" s="59"/>
    </row>
    <row r="1937" spans="27:27" x14ac:dyDescent="0.25">
      <c r="AA1937" s="59"/>
    </row>
    <row r="1938" spans="27:27" x14ac:dyDescent="0.25">
      <c r="AA1938" s="59"/>
    </row>
    <row r="1939" spans="27:27" x14ac:dyDescent="0.25">
      <c r="AA1939" s="59"/>
    </row>
    <row r="1940" spans="27:27" x14ac:dyDescent="0.25">
      <c r="AA1940" s="59"/>
    </row>
    <row r="1941" spans="27:27" x14ac:dyDescent="0.25">
      <c r="AA1941" s="59"/>
    </row>
    <row r="1942" spans="27:27" x14ac:dyDescent="0.25">
      <c r="AA1942" s="59"/>
    </row>
    <row r="1943" spans="27:27" x14ac:dyDescent="0.25">
      <c r="AA1943" s="59"/>
    </row>
    <row r="1944" spans="27:27" x14ac:dyDescent="0.25">
      <c r="AA1944" s="59"/>
    </row>
    <row r="1945" spans="27:27" x14ac:dyDescent="0.25">
      <c r="AA1945" s="59"/>
    </row>
    <row r="1946" spans="27:27" x14ac:dyDescent="0.25">
      <c r="AA1946" s="59"/>
    </row>
    <row r="1947" spans="27:27" x14ac:dyDescent="0.25">
      <c r="AA1947" s="59"/>
    </row>
    <row r="1948" spans="27:27" x14ac:dyDescent="0.25">
      <c r="AA1948" s="59"/>
    </row>
    <row r="1949" spans="27:27" x14ac:dyDescent="0.25">
      <c r="AA1949" s="59"/>
    </row>
    <row r="1950" spans="27:27" x14ac:dyDescent="0.25">
      <c r="AA1950" s="59"/>
    </row>
    <row r="1951" spans="27:27" x14ac:dyDescent="0.25">
      <c r="AA1951" s="59"/>
    </row>
    <row r="1952" spans="27:27" x14ac:dyDescent="0.25">
      <c r="AA1952" s="59"/>
    </row>
    <row r="1953" spans="27:27" x14ac:dyDescent="0.25">
      <c r="AA1953" s="59"/>
    </row>
    <row r="1954" spans="27:27" x14ac:dyDescent="0.25">
      <c r="AA1954" s="59"/>
    </row>
    <row r="1955" spans="27:27" x14ac:dyDescent="0.25">
      <c r="AA1955" s="59"/>
    </row>
    <row r="1956" spans="27:27" x14ac:dyDescent="0.25">
      <c r="AA1956" s="59"/>
    </row>
    <row r="1957" spans="27:27" x14ac:dyDescent="0.25">
      <c r="AA1957" s="59"/>
    </row>
    <row r="1958" spans="27:27" x14ac:dyDescent="0.25">
      <c r="AA1958" s="59"/>
    </row>
    <row r="1959" spans="27:27" x14ac:dyDescent="0.25">
      <c r="AA1959" s="59"/>
    </row>
    <row r="1960" spans="27:27" x14ac:dyDescent="0.25">
      <c r="AA1960" s="59"/>
    </row>
    <row r="1961" spans="27:27" x14ac:dyDescent="0.25">
      <c r="AA1961" s="59"/>
    </row>
    <row r="1962" spans="27:27" x14ac:dyDescent="0.25">
      <c r="AA1962" s="59"/>
    </row>
    <row r="1963" spans="27:27" x14ac:dyDescent="0.25">
      <c r="AA1963" s="59"/>
    </row>
    <row r="1964" spans="27:27" x14ac:dyDescent="0.25">
      <c r="AA1964" s="59"/>
    </row>
    <row r="1965" spans="27:27" x14ac:dyDescent="0.25">
      <c r="AA1965" s="59"/>
    </row>
    <row r="1966" spans="27:27" x14ac:dyDescent="0.25">
      <c r="AA1966" s="59"/>
    </row>
    <row r="1967" spans="27:27" x14ac:dyDescent="0.25">
      <c r="AA1967" s="59"/>
    </row>
    <row r="1968" spans="27:27" x14ac:dyDescent="0.25">
      <c r="AA1968" s="59"/>
    </row>
    <row r="1969" spans="27:27" x14ac:dyDescent="0.25">
      <c r="AA1969" s="59"/>
    </row>
    <row r="1970" spans="27:27" x14ac:dyDescent="0.25">
      <c r="AA1970" s="59"/>
    </row>
    <row r="1971" spans="27:27" x14ac:dyDescent="0.25">
      <c r="AA1971" s="59"/>
    </row>
    <row r="1972" spans="27:27" x14ac:dyDescent="0.25">
      <c r="AA1972" s="59"/>
    </row>
    <row r="1973" spans="27:27" x14ac:dyDescent="0.25">
      <c r="AA1973" s="59"/>
    </row>
    <row r="1974" spans="27:27" x14ac:dyDescent="0.25">
      <c r="AA1974" s="59"/>
    </row>
    <row r="1975" spans="27:27" x14ac:dyDescent="0.25">
      <c r="AA1975" s="59"/>
    </row>
    <row r="1976" spans="27:27" x14ac:dyDescent="0.25">
      <c r="AA1976" s="59"/>
    </row>
    <row r="1977" spans="27:27" x14ac:dyDescent="0.25">
      <c r="AA1977" s="59"/>
    </row>
    <row r="1978" spans="27:27" x14ac:dyDescent="0.25">
      <c r="AA1978" s="59"/>
    </row>
    <row r="1979" spans="27:27" x14ac:dyDescent="0.25">
      <c r="AA1979" s="59"/>
    </row>
    <row r="1980" spans="27:27" x14ac:dyDescent="0.25">
      <c r="AA1980" s="59"/>
    </row>
    <row r="1981" spans="27:27" x14ac:dyDescent="0.25">
      <c r="AA1981" s="59"/>
    </row>
    <row r="1982" spans="27:27" x14ac:dyDescent="0.25">
      <c r="AA1982" s="59"/>
    </row>
    <row r="1983" spans="27:27" x14ac:dyDescent="0.25">
      <c r="AA1983" s="59"/>
    </row>
    <row r="1984" spans="27:27" x14ac:dyDescent="0.25">
      <c r="AA1984" s="59"/>
    </row>
    <row r="1985" spans="27:27" x14ac:dyDescent="0.25">
      <c r="AA1985" s="59"/>
    </row>
    <row r="1986" spans="27:27" x14ac:dyDescent="0.25">
      <c r="AA1986" s="59"/>
    </row>
    <row r="1987" spans="27:27" x14ac:dyDescent="0.25">
      <c r="AA1987" s="59"/>
    </row>
    <row r="1988" spans="27:27" x14ac:dyDescent="0.25">
      <c r="AA1988" s="59"/>
    </row>
    <row r="1989" spans="27:27" x14ac:dyDescent="0.25">
      <c r="AA1989" s="59"/>
    </row>
    <row r="1990" spans="27:27" x14ac:dyDescent="0.25">
      <c r="AA1990" s="59"/>
    </row>
    <row r="1991" spans="27:27" x14ac:dyDescent="0.25">
      <c r="AA1991" s="59"/>
    </row>
    <row r="1992" spans="27:27" x14ac:dyDescent="0.25">
      <c r="AA1992" s="59"/>
    </row>
    <row r="1993" spans="27:27" x14ac:dyDescent="0.25">
      <c r="AA1993" s="59"/>
    </row>
    <row r="1994" spans="27:27" x14ac:dyDescent="0.25">
      <c r="AA1994" s="59"/>
    </row>
    <row r="1995" spans="27:27" x14ac:dyDescent="0.25">
      <c r="AA1995" s="59"/>
    </row>
    <row r="1996" spans="27:27" x14ac:dyDescent="0.25">
      <c r="AA1996" s="59"/>
    </row>
    <row r="1997" spans="27:27" x14ac:dyDescent="0.25">
      <c r="AA1997" s="59"/>
    </row>
    <row r="1998" spans="27:27" x14ac:dyDescent="0.25">
      <c r="AA1998" s="59"/>
    </row>
    <row r="1999" spans="27:27" x14ac:dyDescent="0.25">
      <c r="AA1999" s="59"/>
    </row>
    <row r="2000" spans="27:27" x14ac:dyDescent="0.25">
      <c r="AA2000" s="59"/>
    </row>
    <row r="2001" spans="27:27" x14ac:dyDescent="0.25">
      <c r="AA2001" s="59"/>
    </row>
    <row r="2002" spans="27:27" x14ac:dyDescent="0.25">
      <c r="AA2002" s="59"/>
    </row>
    <row r="2003" spans="27:27" x14ac:dyDescent="0.25">
      <c r="AA2003" s="59"/>
    </row>
    <row r="2004" spans="27:27" x14ac:dyDescent="0.25">
      <c r="AA2004" s="59"/>
    </row>
    <row r="2005" spans="27:27" x14ac:dyDescent="0.25">
      <c r="AA2005" s="59"/>
    </row>
    <row r="2006" spans="27:27" x14ac:dyDescent="0.25">
      <c r="AA2006" s="59"/>
    </row>
    <row r="2007" spans="27:27" x14ac:dyDescent="0.25">
      <c r="AA2007" s="59"/>
    </row>
    <row r="2008" spans="27:27" x14ac:dyDescent="0.25">
      <c r="AA2008" s="59"/>
    </row>
    <row r="2009" spans="27:27" x14ac:dyDescent="0.25">
      <c r="AA2009" s="59"/>
    </row>
    <row r="2010" spans="27:27" x14ac:dyDescent="0.25">
      <c r="AA2010" s="59"/>
    </row>
    <row r="2011" spans="27:27" x14ac:dyDescent="0.25">
      <c r="AA2011" s="59"/>
    </row>
    <row r="2012" spans="27:27" x14ac:dyDescent="0.25">
      <c r="AA2012" s="59"/>
    </row>
    <row r="2013" spans="27:27" x14ac:dyDescent="0.25">
      <c r="AA2013" s="59"/>
    </row>
    <row r="2014" spans="27:27" x14ac:dyDescent="0.25">
      <c r="AA2014" s="59"/>
    </row>
    <row r="2015" spans="27:27" x14ac:dyDescent="0.25">
      <c r="AA2015" s="59"/>
    </row>
    <row r="2016" spans="27:27" x14ac:dyDescent="0.25">
      <c r="AA2016" s="59"/>
    </row>
    <row r="2017" spans="27:27" x14ac:dyDescent="0.25">
      <c r="AA2017" s="59"/>
    </row>
    <row r="2018" spans="27:27" x14ac:dyDescent="0.25">
      <c r="AA2018" s="59"/>
    </row>
    <row r="2019" spans="27:27" x14ac:dyDescent="0.25">
      <c r="AA2019" s="59"/>
    </row>
    <row r="2020" spans="27:27" x14ac:dyDescent="0.25">
      <c r="AA2020" s="59"/>
    </row>
    <row r="2021" spans="27:27" x14ac:dyDescent="0.25">
      <c r="AA2021" s="59"/>
    </row>
    <row r="2022" spans="27:27" x14ac:dyDescent="0.25">
      <c r="AA2022" s="59"/>
    </row>
    <row r="2023" spans="27:27" x14ac:dyDescent="0.25">
      <c r="AA2023" s="59"/>
    </row>
    <row r="2024" spans="27:27" x14ac:dyDescent="0.25">
      <c r="AA2024" s="59"/>
    </row>
    <row r="2025" spans="27:27" x14ac:dyDescent="0.25">
      <c r="AA2025" s="59"/>
    </row>
    <row r="2026" spans="27:27" x14ac:dyDescent="0.25">
      <c r="AA2026" s="59"/>
    </row>
    <row r="2027" spans="27:27" x14ac:dyDescent="0.25">
      <c r="AA2027" s="59"/>
    </row>
    <row r="2028" spans="27:27" x14ac:dyDescent="0.25">
      <c r="AA2028" s="59"/>
    </row>
    <row r="2029" spans="27:27" x14ac:dyDescent="0.25">
      <c r="AA2029" s="59"/>
    </row>
    <row r="2030" spans="27:27" x14ac:dyDescent="0.25">
      <c r="AA2030" s="59"/>
    </row>
    <row r="2031" spans="27:27" x14ac:dyDescent="0.25">
      <c r="AA2031" s="59"/>
    </row>
    <row r="2032" spans="27:27" x14ac:dyDescent="0.25">
      <c r="AA2032" s="59"/>
    </row>
    <row r="2033" spans="27:27" x14ac:dyDescent="0.25">
      <c r="AA2033" s="59"/>
    </row>
    <row r="2034" spans="27:27" x14ac:dyDescent="0.25">
      <c r="AA2034" s="59"/>
    </row>
    <row r="2035" spans="27:27" x14ac:dyDescent="0.25">
      <c r="AA2035" s="59"/>
    </row>
    <row r="2036" spans="27:27" x14ac:dyDescent="0.25">
      <c r="AA2036" s="59"/>
    </row>
    <row r="2037" spans="27:27" x14ac:dyDescent="0.25">
      <c r="AA2037" s="59"/>
    </row>
    <row r="2038" spans="27:27" x14ac:dyDescent="0.25">
      <c r="AA2038" s="59"/>
    </row>
    <row r="2039" spans="27:27" x14ac:dyDescent="0.25">
      <c r="AA2039" s="59"/>
    </row>
    <row r="2040" spans="27:27" x14ac:dyDescent="0.25">
      <c r="AA2040" s="59"/>
    </row>
    <row r="2041" spans="27:27" x14ac:dyDescent="0.25">
      <c r="AA2041" s="59"/>
    </row>
    <row r="2042" spans="27:27" x14ac:dyDescent="0.25">
      <c r="AA2042" s="59"/>
    </row>
    <row r="2043" spans="27:27" x14ac:dyDescent="0.25">
      <c r="AA2043" s="59"/>
    </row>
    <row r="2044" spans="27:27" x14ac:dyDescent="0.25">
      <c r="AA2044" s="59"/>
    </row>
    <row r="2045" spans="27:27" x14ac:dyDescent="0.25">
      <c r="AA2045" s="59"/>
    </row>
    <row r="2046" spans="27:27" x14ac:dyDescent="0.25">
      <c r="AA2046" s="59"/>
    </row>
    <row r="2047" spans="27:27" x14ac:dyDescent="0.25">
      <c r="AA2047" s="59"/>
    </row>
    <row r="2048" spans="27:27" x14ac:dyDescent="0.25">
      <c r="AA2048" s="59"/>
    </row>
    <row r="2049" spans="27:27" x14ac:dyDescent="0.25">
      <c r="AA2049" s="59"/>
    </row>
    <row r="2050" spans="27:27" x14ac:dyDescent="0.25">
      <c r="AA2050" s="59"/>
    </row>
    <row r="2051" spans="27:27" x14ac:dyDescent="0.25">
      <c r="AA2051" s="59"/>
    </row>
    <row r="2052" spans="27:27" x14ac:dyDescent="0.25">
      <c r="AA2052" s="59"/>
    </row>
    <row r="2053" spans="27:27" x14ac:dyDescent="0.25">
      <c r="AA2053" s="59"/>
    </row>
    <row r="2054" spans="27:27" x14ac:dyDescent="0.25">
      <c r="AA2054" s="59"/>
    </row>
    <row r="2055" spans="27:27" x14ac:dyDescent="0.25">
      <c r="AA2055" s="59"/>
    </row>
    <row r="2056" spans="27:27" x14ac:dyDescent="0.25">
      <c r="AA2056" s="59"/>
    </row>
    <row r="2057" spans="27:27" x14ac:dyDescent="0.25">
      <c r="AA2057" s="59"/>
    </row>
    <row r="2058" spans="27:27" x14ac:dyDescent="0.25">
      <c r="AA2058" s="59"/>
    </row>
    <row r="2059" spans="27:27" x14ac:dyDescent="0.25">
      <c r="AA2059" s="59"/>
    </row>
    <row r="2060" spans="27:27" x14ac:dyDescent="0.25">
      <c r="AA2060" s="59"/>
    </row>
    <row r="2061" spans="27:27" x14ac:dyDescent="0.25">
      <c r="AA2061" s="59"/>
    </row>
    <row r="2062" spans="27:27" x14ac:dyDescent="0.25">
      <c r="AA2062" s="59"/>
    </row>
    <row r="2063" spans="27:27" x14ac:dyDescent="0.25">
      <c r="AA2063" s="59"/>
    </row>
    <row r="2064" spans="27:27" x14ac:dyDescent="0.25">
      <c r="AA2064" s="59"/>
    </row>
    <row r="2065" spans="27:27" x14ac:dyDescent="0.25">
      <c r="AA2065" s="59"/>
    </row>
    <row r="2066" spans="27:27" x14ac:dyDescent="0.25">
      <c r="AA2066" s="59"/>
    </row>
    <row r="2067" spans="27:27" x14ac:dyDescent="0.25">
      <c r="AA2067" s="59"/>
    </row>
    <row r="2068" spans="27:27" x14ac:dyDescent="0.25">
      <c r="AA2068" s="59"/>
    </row>
    <row r="2069" spans="27:27" x14ac:dyDescent="0.25">
      <c r="AA2069" s="59"/>
    </row>
    <row r="2070" spans="27:27" x14ac:dyDescent="0.25">
      <c r="AA2070" s="59"/>
    </row>
    <row r="2071" spans="27:27" x14ac:dyDescent="0.25">
      <c r="AA2071" s="59"/>
    </row>
    <row r="2072" spans="27:27" x14ac:dyDescent="0.25">
      <c r="AA2072" s="59"/>
    </row>
    <row r="2073" spans="27:27" x14ac:dyDescent="0.25">
      <c r="AA2073" s="59"/>
    </row>
    <row r="2074" spans="27:27" x14ac:dyDescent="0.25">
      <c r="AA2074" s="59"/>
    </row>
    <row r="2075" spans="27:27" x14ac:dyDescent="0.25">
      <c r="AA2075" s="59"/>
    </row>
    <row r="2076" spans="27:27" x14ac:dyDescent="0.25">
      <c r="AA2076" s="59"/>
    </row>
    <row r="2077" spans="27:27" x14ac:dyDescent="0.25">
      <c r="AA2077" s="59"/>
    </row>
    <row r="2078" spans="27:27" x14ac:dyDescent="0.25">
      <c r="AA2078" s="59"/>
    </row>
    <row r="2079" spans="27:27" x14ac:dyDescent="0.25">
      <c r="AA2079" s="59"/>
    </row>
    <row r="2080" spans="27:27" x14ac:dyDescent="0.25">
      <c r="AA2080" s="59"/>
    </row>
    <row r="2081" spans="27:27" x14ac:dyDescent="0.25">
      <c r="AA2081" s="59"/>
    </row>
    <row r="2082" spans="27:27" x14ac:dyDescent="0.25">
      <c r="AA2082" s="59"/>
    </row>
    <row r="2083" spans="27:27" x14ac:dyDescent="0.25">
      <c r="AA2083" s="59"/>
    </row>
    <row r="2084" spans="27:27" x14ac:dyDescent="0.25">
      <c r="AA2084" s="59"/>
    </row>
    <row r="2085" spans="27:27" x14ac:dyDescent="0.25">
      <c r="AA2085" s="59"/>
    </row>
    <row r="2086" spans="27:27" x14ac:dyDescent="0.25">
      <c r="AA2086" s="59"/>
    </row>
    <row r="2087" spans="27:27" x14ac:dyDescent="0.25">
      <c r="AA2087" s="59"/>
    </row>
    <row r="2088" spans="27:27" x14ac:dyDescent="0.25">
      <c r="AA2088" s="59"/>
    </row>
    <row r="2089" spans="27:27" x14ac:dyDescent="0.25">
      <c r="AA2089" s="59"/>
    </row>
    <row r="2090" spans="27:27" x14ac:dyDescent="0.25">
      <c r="AA2090" s="59"/>
    </row>
    <row r="2091" spans="27:27" x14ac:dyDescent="0.25">
      <c r="AA2091" s="59"/>
    </row>
    <row r="2092" spans="27:27" x14ac:dyDescent="0.25">
      <c r="AA2092" s="59"/>
    </row>
    <row r="2093" spans="27:27" x14ac:dyDescent="0.25">
      <c r="AA2093" s="59"/>
    </row>
    <row r="2094" spans="27:27" x14ac:dyDescent="0.25">
      <c r="AA2094" s="59"/>
    </row>
    <row r="2095" spans="27:27" x14ac:dyDescent="0.25">
      <c r="AA2095" s="59"/>
    </row>
    <row r="2096" spans="27:27" x14ac:dyDescent="0.25">
      <c r="AA2096" s="59"/>
    </row>
    <row r="2097" spans="27:27" x14ac:dyDescent="0.25">
      <c r="AA2097" s="59"/>
    </row>
    <row r="2098" spans="27:27" x14ac:dyDescent="0.25">
      <c r="AA2098" s="59"/>
    </row>
    <row r="2099" spans="27:27" x14ac:dyDescent="0.25">
      <c r="AA2099" s="59"/>
    </row>
    <row r="2100" spans="27:27" x14ac:dyDescent="0.25">
      <c r="AA2100" s="59"/>
    </row>
    <row r="2101" spans="27:27" x14ac:dyDescent="0.25">
      <c r="AA2101" s="59"/>
    </row>
    <row r="2102" spans="27:27" x14ac:dyDescent="0.25">
      <c r="AA2102" s="59"/>
    </row>
    <row r="2103" spans="27:27" x14ac:dyDescent="0.25">
      <c r="AA2103" s="59"/>
    </row>
    <row r="2104" spans="27:27" x14ac:dyDescent="0.25">
      <c r="AA2104" s="59"/>
    </row>
    <row r="2105" spans="27:27" x14ac:dyDescent="0.25">
      <c r="AA2105" s="59"/>
    </row>
    <row r="2106" spans="27:27" x14ac:dyDescent="0.25">
      <c r="AA2106" s="59"/>
    </row>
    <row r="2107" spans="27:27" x14ac:dyDescent="0.25">
      <c r="AA2107" s="59"/>
    </row>
    <row r="2108" spans="27:27" x14ac:dyDescent="0.25">
      <c r="AA2108" s="59"/>
    </row>
    <row r="2109" spans="27:27" x14ac:dyDescent="0.25">
      <c r="AA2109" s="59"/>
    </row>
    <row r="2110" spans="27:27" x14ac:dyDescent="0.25">
      <c r="AA2110" s="59"/>
    </row>
    <row r="2111" spans="27:27" x14ac:dyDescent="0.25">
      <c r="AA2111" s="59"/>
    </row>
    <row r="2112" spans="27:27" x14ac:dyDescent="0.25">
      <c r="AA2112" s="59"/>
    </row>
    <row r="2113" spans="27:27" x14ac:dyDescent="0.25">
      <c r="AA2113" s="59"/>
    </row>
    <row r="2114" spans="27:27" x14ac:dyDescent="0.25">
      <c r="AA2114" s="59"/>
    </row>
    <row r="2115" spans="27:27" x14ac:dyDescent="0.25">
      <c r="AA2115" s="59"/>
    </row>
    <row r="2116" spans="27:27" x14ac:dyDescent="0.25">
      <c r="AA2116" s="59"/>
    </row>
    <row r="2117" spans="27:27" x14ac:dyDescent="0.25">
      <c r="AA2117" s="59"/>
    </row>
    <row r="2118" spans="27:27" x14ac:dyDescent="0.25">
      <c r="AA2118" s="59"/>
    </row>
    <row r="2119" spans="27:27" x14ac:dyDescent="0.25">
      <c r="AA2119" s="59"/>
    </row>
    <row r="2120" spans="27:27" x14ac:dyDescent="0.25">
      <c r="AA2120" s="59"/>
    </row>
    <row r="2121" spans="27:27" x14ac:dyDescent="0.25">
      <c r="AA2121" s="59"/>
    </row>
    <row r="2122" spans="27:27" x14ac:dyDescent="0.25">
      <c r="AA2122" s="59"/>
    </row>
    <row r="2123" spans="27:27" x14ac:dyDescent="0.25">
      <c r="AA2123" s="59"/>
    </row>
    <row r="2124" spans="27:27" x14ac:dyDescent="0.25">
      <c r="AA2124" s="59"/>
    </row>
    <row r="2125" spans="27:27" x14ac:dyDescent="0.25">
      <c r="AA2125" s="59"/>
    </row>
    <row r="2126" spans="27:27" x14ac:dyDescent="0.25">
      <c r="AA2126" s="59"/>
    </row>
    <row r="2127" spans="27:27" x14ac:dyDescent="0.25">
      <c r="AA2127" s="59"/>
    </row>
    <row r="2128" spans="27:27" x14ac:dyDescent="0.25">
      <c r="AA2128" s="59"/>
    </row>
    <row r="2129" spans="27:27" x14ac:dyDescent="0.25">
      <c r="AA2129" s="59"/>
    </row>
    <row r="2130" spans="27:27" x14ac:dyDescent="0.25">
      <c r="AA2130" s="59"/>
    </row>
    <row r="2131" spans="27:27" x14ac:dyDescent="0.25">
      <c r="AA2131" s="59"/>
    </row>
    <row r="2132" spans="27:27" x14ac:dyDescent="0.25">
      <c r="AA2132" s="59"/>
    </row>
    <row r="2133" spans="27:27" x14ac:dyDescent="0.25">
      <c r="AA2133" s="59"/>
    </row>
    <row r="2134" spans="27:27" x14ac:dyDescent="0.25">
      <c r="AA2134" s="59"/>
    </row>
    <row r="2135" spans="27:27" x14ac:dyDescent="0.25">
      <c r="AA2135" s="59"/>
    </row>
    <row r="2136" spans="27:27" x14ac:dyDescent="0.25">
      <c r="AA2136" s="59"/>
    </row>
    <row r="2137" spans="27:27" x14ac:dyDescent="0.25">
      <c r="AA2137" s="59"/>
    </row>
    <row r="2138" spans="27:27" x14ac:dyDescent="0.25">
      <c r="AA2138" s="59"/>
    </row>
    <row r="2139" spans="27:27" x14ac:dyDescent="0.25">
      <c r="AA2139" s="59"/>
    </row>
    <row r="2140" spans="27:27" x14ac:dyDescent="0.25">
      <c r="AA2140" s="59"/>
    </row>
    <row r="2141" spans="27:27" x14ac:dyDescent="0.25">
      <c r="AA2141" s="59"/>
    </row>
    <row r="2142" spans="27:27" x14ac:dyDescent="0.25">
      <c r="AA2142" s="59"/>
    </row>
    <row r="2143" spans="27:27" x14ac:dyDescent="0.25">
      <c r="AA2143" s="59"/>
    </row>
    <row r="2144" spans="27:27" x14ac:dyDescent="0.25">
      <c r="AA2144" s="59"/>
    </row>
    <row r="2145" spans="27:27" x14ac:dyDescent="0.25">
      <c r="AA2145" s="59"/>
    </row>
    <row r="2146" spans="27:27" x14ac:dyDescent="0.25">
      <c r="AA2146" s="59"/>
    </row>
    <row r="2147" spans="27:27" x14ac:dyDescent="0.25">
      <c r="AA2147" s="59"/>
    </row>
    <row r="2148" spans="27:27" x14ac:dyDescent="0.25">
      <c r="AA2148" s="59"/>
    </row>
    <row r="2149" spans="27:27" x14ac:dyDescent="0.25">
      <c r="AA2149" s="59"/>
    </row>
    <row r="2150" spans="27:27" x14ac:dyDescent="0.25">
      <c r="AA2150" s="59"/>
    </row>
    <row r="2151" spans="27:27" x14ac:dyDescent="0.25">
      <c r="AA2151" s="59"/>
    </row>
    <row r="2152" spans="27:27" x14ac:dyDescent="0.25">
      <c r="AA2152" s="59"/>
    </row>
    <row r="2153" spans="27:27" x14ac:dyDescent="0.25">
      <c r="AA2153" s="59"/>
    </row>
    <row r="2154" spans="27:27" x14ac:dyDescent="0.25">
      <c r="AA2154" s="59"/>
    </row>
    <row r="2155" spans="27:27" x14ac:dyDescent="0.25">
      <c r="AA2155" s="59"/>
    </row>
    <row r="2156" spans="27:27" x14ac:dyDescent="0.25">
      <c r="AA2156" s="59"/>
    </row>
    <row r="2157" spans="27:27" x14ac:dyDescent="0.25">
      <c r="AA2157" s="59"/>
    </row>
    <row r="2158" spans="27:27" x14ac:dyDescent="0.25">
      <c r="AA2158" s="59"/>
    </row>
    <row r="2159" spans="27:27" x14ac:dyDescent="0.25">
      <c r="AA2159" s="59"/>
    </row>
    <row r="2160" spans="27:27" x14ac:dyDescent="0.25">
      <c r="AA2160" s="59"/>
    </row>
    <row r="2161" spans="27:27" x14ac:dyDescent="0.25">
      <c r="AA2161" s="59"/>
    </row>
    <row r="2162" spans="27:27" x14ac:dyDescent="0.25">
      <c r="AA2162" s="59"/>
    </row>
    <row r="2163" spans="27:27" x14ac:dyDescent="0.25">
      <c r="AA2163" s="59"/>
    </row>
    <row r="2164" spans="27:27" x14ac:dyDescent="0.25">
      <c r="AA2164" s="59"/>
    </row>
    <row r="2165" spans="27:27" x14ac:dyDescent="0.25">
      <c r="AA2165" s="59"/>
    </row>
    <row r="2166" spans="27:27" x14ac:dyDescent="0.25">
      <c r="AA2166" s="59"/>
    </row>
    <row r="2167" spans="27:27" x14ac:dyDescent="0.25">
      <c r="AA2167" s="59"/>
    </row>
    <row r="2168" spans="27:27" x14ac:dyDescent="0.25">
      <c r="AA2168" s="59"/>
    </row>
    <row r="2169" spans="27:27" x14ac:dyDescent="0.25">
      <c r="AA2169" s="59"/>
    </row>
    <row r="2170" spans="27:27" x14ac:dyDescent="0.25">
      <c r="AA2170" s="59"/>
    </row>
    <row r="2171" spans="27:27" x14ac:dyDescent="0.25">
      <c r="AA2171" s="59"/>
    </row>
    <row r="2172" spans="27:27" x14ac:dyDescent="0.25">
      <c r="AA2172" s="59"/>
    </row>
    <row r="2173" spans="27:27" x14ac:dyDescent="0.25">
      <c r="AA2173" s="59"/>
    </row>
    <row r="2174" spans="27:27" x14ac:dyDescent="0.25">
      <c r="AA2174" s="59"/>
    </row>
    <row r="2175" spans="27:27" x14ac:dyDescent="0.25">
      <c r="AA2175" s="59"/>
    </row>
    <row r="2176" spans="27:27" x14ac:dyDescent="0.25">
      <c r="AA2176" s="59"/>
    </row>
    <row r="2177" spans="27:27" x14ac:dyDescent="0.25">
      <c r="AA2177" s="59"/>
    </row>
    <row r="2178" spans="27:27" x14ac:dyDescent="0.25">
      <c r="AA2178" s="59"/>
    </row>
    <row r="2179" spans="27:27" x14ac:dyDescent="0.25">
      <c r="AA2179" s="59"/>
    </row>
    <row r="2180" spans="27:27" x14ac:dyDescent="0.25">
      <c r="AA2180" s="59"/>
    </row>
    <row r="2181" spans="27:27" x14ac:dyDescent="0.25">
      <c r="AA2181" s="59"/>
    </row>
    <row r="2182" spans="27:27" x14ac:dyDescent="0.25">
      <c r="AA2182" s="59"/>
    </row>
    <row r="2183" spans="27:27" x14ac:dyDescent="0.25">
      <c r="AA2183" s="59"/>
    </row>
    <row r="2184" spans="27:27" x14ac:dyDescent="0.25">
      <c r="AA2184" s="59"/>
    </row>
    <row r="2185" spans="27:27" x14ac:dyDescent="0.25">
      <c r="AA2185" s="59"/>
    </row>
    <row r="2186" spans="27:27" x14ac:dyDescent="0.25">
      <c r="AA2186" s="59"/>
    </row>
    <row r="2187" spans="27:27" x14ac:dyDescent="0.25">
      <c r="AA2187" s="59"/>
    </row>
    <row r="2188" spans="27:27" x14ac:dyDescent="0.25">
      <c r="AA2188" s="59"/>
    </row>
    <row r="2189" spans="27:27" x14ac:dyDescent="0.25">
      <c r="AA2189" s="59"/>
    </row>
    <row r="2190" spans="27:27" x14ac:dyDescent="0.25">
      <c r="AA2190" s="59"/>
    </row>
    <row r="2191" spans="27:27" x14ac:dyDescent="0.25">
      <c r="AA2191" s="59"/>
    </row>
    <row r="2192" spans="27:27" x14ac:dyDescent="0.25">
      <c r="AA2192" s="59"/>
    </row>
    <row r="2193" spans="27:27" x14ac:dyDescent="0.25">
      <c r="AA2193" s="59"/>
    </row>
    <row r="2194" spans="27:27" x14ac:dyDescent="0.25">
      <c r="AA2194" s="59"/>
    </row>
    <row r="2195" spans="27:27" x14ac:dyDescent="0.25">
      <c r="AA2195" s="59"/>
    </row>
    <row r="2196" spans="27:27" x14ac:dyDescent="0.25">
      <c r="AA2196" s="59"/>
    </row>
    <row r="2197" spans="27:27" x14ac:dyDescent="0.25">
      <c r="AA2197" s="59"/>
    </row>
    <row r="2198" spans="27:27" x14ac:dyDescent="0.25">
      <c r="AA2198" s="59"/>
    </row>
    <row r="2199" spans="27:27" x14ac:dyDescent="0.25">
      <c r="AA2199" s="59"/>
    </row>
    <row r="2200" spans="27:27" x14ac:dyDescent="0.25">
      <c r="AA2200" s="59"/>
    </row>
    <row r="2201" spans="27:27" x14ac:dyDescent="0.25">
      <c r="AA2201" s="59"/>
    </row>
    <row r="2202" spans="27:27" x14ac:dyDescent="0.25">
      <c r="AA2202" s="59"/>
    </row>
    <row r="2203" spans="27:27" x14ac:dyDescent="0.25">
      <c r="AA2203" s="59"/>
    </row>
    <row r="2204" spans="27:27" x14ac:dyDescent="0.25">
      <c r="AA2204" s="59"/>
    </row>
    <row r="2205" spans="27:27" x14ac:dyDescent="0.25">
      <c r="AA2205" s="59"/>
    </row>
    <row r="2206" spans="27:27" x14ac:dyDescent="0.25">
      <c r="AA2206" s="59"/>
    </row>
    <row r="2207" spans="27:27" x14ac:dyDescent="0.25">
      <c r="AA2207" s="59"/>
    </row>
    <row r="2208" spans="27:27" x14ac:dyDescent="0.25">
      <c r="AA2208" s="59"/>
    </row>
    <row r="2209" spans="27:27" x14ac:dyDescent="0.25">
      <c r="AA2209" s="59"/>
    </row>
    <row r="2210" spans="27:27" x14ac:dyDescent="0.25">
      <c r="AA2210" s="59"/>
    </row>
    <row r="2211" spans="27:27" x14ac:dyDescent="0.25">
      <c r="AA2211" s="59"/>
    </row>
    <row r="2212" spans="27:27" x14ac:dyDescent="0.25">
      <c r="AA2212" s="59"/>
    </row>
    <row r="2213" spans="27:27" x14ac:dyDescent="0.25">
      <c r="AA2213" s="59"/>
    </row>
    <row r="2214" spans="27:27" x14ac:dyDescent="0.25">
      <c r="AA2214" s="59"/>
    </row>
    <row r="2215" spans="27:27" x14ac:dyDescent="0.25">
      <c r="AA2215" s="59"/>
    </row>
    <row r="2216" spans="27:27" x14ac:dyDescent="0.25">
      <c r="AA2216" s="59"/>
    </row>
    <row r="2217" spans="27:27" x14ac:dyDescent="0.25">
      <c r="AA2217" s="59"/>
    </row>
    <row r="2218" spans="27:27" x14ac:dyDescent="0.25">
      <c r="AA2218" s="59"/>
    </row>
    <row r="2219" spans="27:27" x14ac:dyDescent="0.25">
      <c r="AA2219" s="59"/>
    </row>
    <row r="2220" spans="27:27" x14ac:dyDescent="0.25">
      <c r="AA2220" s="59"/>
    </row>
    <row r="2221" spans="27:27" x14ac:dyDescent="0.25">
      <c r="AA2221" s="59"/>
    </row>
    <row r="2222" spans="27:27" x14ac:dyDescent="0.25">
      <c r="AA2222" s="59"/>
    </row>
    <row r="2223" spans="27:27" x14ac:dyDescent="0.25">
      <c r="AA2223" s="59"/>
    </row>
    <row r="2224" spans="27:27" x14ac:dyDescent="0.25">
      <c r="AA2224" s="59"/>
    </row>
    <row r="2225" spans="27:27" x14ac:dyDescent="0.25">
      <c r="AA2225" s="59"/>
    </row>
    <row r="2226" spans="27:27" x14ac:dyDescent="0.25">
      <c r="AA2226" s="59"/>
    </row>
    <row r="2227" spans="27:27" x14ac:dyDescent="0.25">
      <c r="AA2227" s="59"/>
    </row>
    <row r="2228" spans="27:27" x14ac:dyDescent="0.25">
      <c r="AA2228" s="59"/>
    </row>
    <row r="2229" spans="27:27" x14ac:dyDescent="0.25">
      <c r="AA2229" s="59"/>
    </row>
    <row r="2230" spans="27:27" x14ac:dyDescent="0.25">
      <c r="AA2230" s="59"/>
    </row>
    <row r="2231" spans="27:27" x14ac:dyDescent="0.25">
      <c r="AA2231" s="59"/>
    </row>
    <row r="2232" spans="27:27" x14ac:dyDescent="0.25">
      <c r="AA2232" s="59"/>
    </row>
    <row r="2233" spans="27:27" x14ac:dyDescent="0.25">
      <c r="AA2233" s="59"/>
    </row>
    <row r="2234" spans="27:27" x14ac:dyDescent="0.25">
      <c r="AA2234" s="59"/>
    </row>
    <row r="2235" spans="27:27" x14ac:dyDescent="0.25">
      <c r="AA2235" s="59"/>
    </row>
    <row r="2236" spans="27:27" x14ac:dyDescent="0.25">
      <c r="AA2236" s="59"/>
    </row>
    <row r="2237" spans="27:27" x14ac:dyDescent="0.25">
      <c r="AA2237" s="59"/>
    </row>
    <row r="2238" spans="27:27" x14ac:dyDescent="0.25">
      <c r="AA2238" s="59"/>
    </row>
    <row r="2239" spans="27:27" x14ac:dyDescent="0.25">
      <c r="AA2239" s="59"/>
    </row>
    <row r="2240" spans="27:27" x14ac:dyDescent="0.25">
      <c r="AA2240" s="59"/>
    </row>
    <row r="2241" spans="27:27" x14ac:dyDescent="0.25">
      <c r="AA2241" s="59"/>
    </row>
    <row r="2242" spans="27:27" x14ac:dyDescent="0.25">
      <c r="AA2242" s="59"/>
    </row>
    <row r="2243" spans="27:27" x14ac:dyDescent="0.25">
      <c r="AA2243" s="59"/>
    </row>
    <row r="2244" spans="27:27" x14ac:dyDescent="0.25">
      <c r="AA2244" s="59"/>
    </row>
    <row r="2245" spans="27:27" x14ac:dyDescent="0.25">
      <c r="AA2245" s="59"/>
    </row>
    <row r="2246" spans="27:27" x14ac:dyDescent="0.25">
      <c r="AA2246" s="59"/>
    </row>
    <row r="2247" spans="27:27" x14ac:dyDescent="0.25">
      <c r="AA2247" s="59"/>
    </row>
    <row r="2248" spans="27:27" x14ac:dyDescent="0.25">
      <c r="AA2248" s="59"/>
    </row>
    <row r="2249" spans="27:27" x14ac:dyDescent="0.25">
      <c r="AA2249" s="59"/>
    </row>
    <row r="2250" spans="27:27" x14ac:dyDescent="0.25">
      <c r="AA2250" s="59"/>
    </row>
    <row r="2251" spans="27:27" x14ac:dyDescent="0.25">
      <c r="AA2251" s="59"/>
    </row>
    <row r="2252" spans="27:27" x14ac:dyDescent="0.25">
      <c r="AA2252" s="59"/>
    </row>
    <row r="2253" spans="27:27" x14ac:dyDescent="0.25">
      <c r="AA2253" s="59"/>
    </row>
    <row r="2254" spans="27:27" x14ac:dyDescent="0.25">
      <c r="AA2254" s="59"/>
    </row>
    <row r="2255" spans="27:27" x14ac:dyDescent="0.25">
      <c r="AA2255" s="59"/>
    </row>
    <row r="2256" spans="27:27" x14ac:dyDescent="0.25">
      <c r="AA2256" s="59"/>
    </row>
    <row r="2257" spans="27:27" x14ac:dyDescent="0.25">
      <c r="AA2257" s="59"/>
    </row>
    <row r="2258" spans="27:27" x14ac:dyDescent="0.25">
      <c r="AA2258" s="59"/>
    </row>
    <row r="2259" spans="27:27" x14ac:dyDescent="0.25">
      <c r="AA2259" s="59"/>
    </row>
    <row r="2260" spans="27:27" x14ac:dyDescent="0.25">
      <c r="AA2260" s="59"/>
    </row>
    <row r="2261" spans="27:27" x14ac:dyDescent="0.25">
      <c r="AA2261" s="59"/>
    </row>
    <row r="2262" spans="27:27" x14ac:dyDescent="0.25">
      <c r="AA2262" s="59"/>
    </row>
    <row r="2263" spans="27:27" x14ac:dyDescent="0.25">
      <c r="AA2263" s="59"/>
    </row>
    <row r="2264" spans="27:27" x14ac:dyDescent="0.25">
      <c r="AA2264" s="59"/>
    </row>
    <row r="2265" spans="27:27" x14ac:dyDescent="0.25">
      <c r="AA2265" s="59"/>
    </row>
    <row r="2266" spans="27:27" x14ac:dyDescent="0.25">
      <c r="AA2266" s="59"/>
    </row>
    <row r="2267" spans="27:27" x14ac:dyDescent="0.25">
      <c r="AA2267" s="59"/>
    </row>
    <row r="2268" spans="27:27" x14ac:dyDescent="0.25">
      <c r="AA2268" s="59"/>
    </row>
    <row r="2269" spans="27:27" x14ac:dyDescent="0.25">
      <c r="AA2269" s="59"/>
    </row>
    <row r="2270" spans="27:27" x14ac:dyDescent="0.25">
      <c r="AA2270" s="59"/>
    </row>
    <row r="2271" spans="27:27" x14ac:dyDescent="0.25">
      <c r="AA2271" s="59"/>
    </row>
    <row r="2272" spans="27:27" x14ac:dyDescent="0.25">
      <c r="AA2272" s="59"/>
    </row>
    <row r="2273" spans="27:27" x14ac:dyDescent="0.25">
      <c r="AA2273" s="59"/>
    </row>
    <row r="2274" spans="27:27" x14ac:dyDescent="0.25">
      <c r="AA2274" s="59"/>
    </row>
    <row r="2275" spans="27:27" x14ac:dyDescent="0.25">
      <c r="AA2275" s="59"/>
    </row>
    <row r="2276" spans="27:27" x14ac:dyDescent="0.25">
      <c r="AA2276" s="59"/>
    </row>
    <row r="2277" spans="27:27" x14ac:dyDescent="0.25">
      <c r="AA2277" s="59"/>
    </row>
    <row r="2278" spans="27:27" x14ac:dyDescent="0.25">
      <c r="AA2278" s="59"/>
    </row>
    <row r="2279" spans="27:27" x14ac:dyDescent="0.25">
      <c r="AA2279" s="59"/>
    </row>
    <row r="2280" spans="27:27" x14ac:dyDescent="0.25">
      <c r="AA2280" s="59"/>
    </row>
    <row r="2281" spans="27:27" x14ac:dyDescent="0.25">
      <c r="AA2281" s="59"/>
    </row>
    <row r="2282" spans="27:27" x14ac:dyDescent="0.25">
      <c r="AA2282" s="59"/>
    </row>
    <row r="2283" spans="27:27" x14ac:dyDescent="0.25">
      <c r="AA2283" s="59"/>
    </row>
    <row r="2284" spans="27:27" x14ac:dyDescent="0.25">
      <c r="AA2284" s="59"/>
    </row>
    <row r="2285" spans="27:27" x14ac:dyDescent="0.25">
      <c r="AA2285" s="59"/>
    </row>
    <row r="2286" spans="27:27" x14ac:dyDescent="0.25">
      <c r="AA2286" s="59"/>
    </row>
    <row r="2287" spans="27:27" x14ac:dyDescent="0.25">
      <c r="AA2287" s="59"/>
    </row>
    <row r="2288" spans="27:27" x14ac:dyDescent="0.25">
      <c r="AA2288" s="59"/>
    </row>
    <row r="2289" spans="27:27" x14ac:dyDescent="0.25">
      <c r="AA2289" s="59"/>
    </row>
    <row r="2290" spans="27:27" x14ac:dyDescent="0.25">
      <c r="AA2290" s="59"/>
    </row>
    <row r="2291" spans="27:27" x14ac:dyDescent="0.25">
      <c r="AA2291" s="59"/>
    </row>
    <row r="2292" spans="27:27" x14ac:dyDescent="0.25">
      <c r="AA2292" s="59"/>
    </row>
    <row r="2293" spans="27:27" x14ac:dyDescent="0.25">
      <c r="AA2293" s="59"/>
    </row>
    <row r="2294" spans="27:27" x14ac:dyDescent="0.25">
      <c r="AA2294" s="59"/>
    </row>
    <row r="2295" spans="27:27" x14ac:dyDescent="0.25">
      <c r="AA2295" s="59"/>
    </row>
    <row r="2296" spans="27:27" x14ac:dyDescent="0.25">
      <c r="AA2296" s="59"/>
    </row>
    <row r="2297" spans="27:27" x14ac:dyDescent="0.25">
      <c r="AA2297" s="59"/>
    </row>
    <row r="2298" spans="27:27" x14ac:dyDescent="0.25">
      <c r="AA2298" s="59"/>
    </row>
    <row r="2299" spans="27:27" x14ac:dyDescent="0.25">
      <c r="AA2299" s="59"/>
    </row>
    <row r="2300" spans="27:27" x14ac:dyDescent="0.25">
      <c r="AA2300" s="59"/>
    </row>
    <row r="2301" spans="27:27" x14ac:dyDescent="0.25">
      <c r="AA2301" s="59"/>
    </row>
    <row r="2302" spans="27:27" x14ac:dyDescent="0.25">
      <c r="AA2302" s="59"/>
    </row>
    <row r="2303" spans="27:27" x14ac:dyDescent="0.25">
      <c r="AA2303" s="59"/>
    </row>
    <row r="2304" spans="27:27" x14ac:dyDescent="0.25">
      <c r="AA2304" s="59"/>
    </row>
    <row r="2305" spans="27:27" x14ac:dyDescent="0.25">
      <c r="AA2305" s="59"/>
    </row>
    <row r="2306" spans="27:27" x14ac:dyDescent="0.25">
      <c r="AA2306" s="59"/>
    </row>
    <row r="2307" spans="27:27" x14ac:dyDescent="0.25">
      <c r="AA2307" s="59"/>
    </row>
    <row r="2308" spans="27:27" x14ac:dyDescent="0.25">
      <c r="AA2308" s="59"/>
    </row>
    <row r="2309" spans="27:27" x14ac:dyDescent="0.25">
      <c r="AA2309" s="59"/>
    </row>
    <row r="2310" spans="27:27" x14ac:dyDescent="0.25">
      <c r="AA2310" s="59"/>
    </row>
    <row r="2311" spans="27:27" x14ac:dyDescent="0.25">
      <c r="AA2311" s="59"/>
    </row>
    <row r="2312" spans="27:27" x14ac:dyDescent="0.25">
      <c r="AA2312" s="59"/>
    </row>
    <row r="2313" spans="27:27" x14ac:dyDescent="0.25">
      <c r="AA2313" s="59"/>
    </row>
    <row r="2314" spans="27:27" x14ac:dyDescent="0.25">
      <c r="AA2314" s="59"/>
    </row>
    <row r="2315" spans="27:27" x14ac:dyDescent="0.25">
      <c r="AA2315" s="59"/>
    </row>
    <row r="2316" spans="27:27" x14ac:dyDescent="0.25">
      <c r="AA2316" s="59"/>
    </row>
    <row r="2317" spans="27:27" x14ac:dyDescent="0.25">
      <c r="AA2317" s="59"/>
    </row>
    <row r="2318" spans="27:27" x14ac:dyDescent="0.25">
      <c r="AA2318" s="59"/>
    </row>
    <row r="2319" spans="27:27" x14ac:dyDescent="0.25">
      <c r="AA2319" s="59"/>
    </row>
    <row r="2320" spans="27:27" x14ac:dyDescent="0.25">
      <c r="AA2320" s="59"/>
    </row>
    <row r="2321" spans="27:27" x14ac:dyDescent="0.25">
      <c r="AA2321" s="59"/>
    </row>
    <row r="2322" spans="27:27" x14ac:dyDescent="0.25">
      <c r="AA2322" s="59"/>
    </row>
    <row r="2323" spans="27:27" x14ac:dyDescent="0.25">
      <c r="AA2323" s="59"/>
    </row>
    <row r="2324" spans="27:27" x14ac:dyDescent="0.25">
      <c r="AA2324" s="59"/>
    </row>
    <row r="2325" spans="27:27" x14ac:dyDescent="0.25">
      <c r="AA2325" s="59"/>
    </row>
    <row r="2326" spans="27:27" x14ac:dyDescent="0.25">
      <c r="AA2326" s="59"/>
    </row>
    <row r="2327" spans="27:27" x14ac:dyDescent="0.25">
      <c r="AA2327" s="59"/>
    </row>
    <row r="2328" spans="27:27" x14ac:dyDescent="0.25">
      <c r="AA2328" s="59"/>
    </row>
    <row r="2329" spans="27:27" x14ac:dyDescent="0.25">
      <c r="AA2329" s="59"/>
    </row>
    <row r="2330" spans="27:27" x14ac:dyDescent="0.25">
      <c r="AA2330" s="59"/>
    </row>
    <row r="2331" spans="27:27" x14ac:dyDescent="0.25">
      <c r="AA2331" s="59"/>
    </row>
    <row r="2332" spans="27:27" x14ac:dyDescent="0.25">
      <c r="AA2332" s="59"/>
    </row>
    <row r="2333" spans="27:27" x14ac:dyDescent="0.25">
      <c r="AA2333" s="59"/>
    </row>
    <row r="2334" spans="27:27" x14ac:dyDescent="0.25">
      <c r="AA2334" s="59"/>
    </row>
    <row r="2335" spans="27:27" x14ac:dyDescent="0.25">
      <c r="AA2335" s="59"/>
    </row>
    <row r="2336" spans="27:27" x14ac:dyDescent="0.25">
      <c r="AA2336" s="59"/>
    </row>
    <row r="2337" spans="27:27" x14ac:dyDescent="0.25">
      <c r="AA2337" s="59"/>
    </row>
    <row r="2338" spans="27:27" x14ac:dyDescent="0.25">
      <c r="AA2338" s="59"/>
    </row>
    <row r="2339" spans="27:27" x14ac:dyDescent="0.25">
      <c r="AA2339" s="59"/>
    </row>
    <row r="2340" spans="27:27" x14ac:dyDescent="0.25">
      <c r="AA2340" s="59"/>
    </row>
    <row r="2341" spans="27:27" x14ac:dyDescent="0.25">
      <c r="AA2341" s="59"/>
    </row>
    <row r="2342" spans="27:27" x14ac:dyDescent="0.25">
      <c r="AA2342" s="59"/>
    </row>
    <row r="2343" spans="27:27" x14ac:dyDescent="0.25">
      <c r="AA2343" s="59"/>
    </row>
    <row r="2344" spans="27:27" x14ac:dyDescent="0.25">
      <c r="AA2344" s="59"/>
    </row>
    <row r="2345" spans="27:27" x14ac:dyDescent="0.25">
      <c r="AA2345" s="59"/>
    </row>
    <row r="2346" spans="27:27" x14ac:dyDescent="0.25">
      <c r="AA2346" s="59"/>
    </row>
    <row r="2347" spans="27:27" x14ac:dyDescent="0.25">
      <c r="AA2347" s="59"/>
    </row>
    <row r="2348" spans="27:27" x14ac:dyDescent="0.25">
      <c r="AA2348" s="59"/>
    </row>
    <row r="2349" spans="27:27" x14ac:dyDescent="0.25">
      <c r="AA2349" s="59"/>
    </row>
    <row r="2350" spans="27:27" x14ac:dyDescent="0.25">
      <c r="AA2350" s="59"/>
    </row>
    <row r="2351" spans="27:27" x14ac:dyDescent="0.25">
      <c r="AA2351" s="59"/>
    </row>
    <row r="2352" spans="27:27" x14ac:dyDescent="0.25">
      <c r="AA2352" s="59"/>
    </row>
    <row r="2353" spans="27:27" x14ac:dyDescent="0.25">
      <c r="AA2353" s="59"/>
    </row>
    <row r="2354" spans="27:27" x14ac:dyDescent="0.25">
      <c r="AA2354" s="59"/>
    </row>
    <row r="2355" spans="27:27" x14ac:dyDescent="0.25">
      <c r="AA2355" s="59"/>
    </row>
    <row r="2356" spans="27:27" x14ac:dyDescent="0.25">
      <c r="AA2356" s="59"/>
    </row>
    <row r="2357" spans="27:27" x14ac:dyDescent="0.25">
      <c r="AA2357" s="59"/>
    </row>
    <row r="2358" spans="27:27" x14ac:dyDescent="0.25">
      <c r="AA2358" s="59"/>
    </row>
    <row r="2359" spans="27:27" x14ac:dyDescent="0.25">
      <c r="AA2359" s="59"/>
    </row>
    <row r="2360" spans="27:27" x14ac:dyDescent="0.25">
      <c r="AA2360" s="59"/>
    </row>
    <row r="2361" spans="27:27" x14ac:dyDescent="0.25">
      <c r="AA2361" s="59"/>
    </row>
    <row r="2362" spans="27:27" x14ac:dyDescent="0.25">
      <c r="AA2362" s="59"/>
    </row>
    <row r="2363" spans="27:27" x14ac:dyDescent="0.25">
      <c r="AA2363" s="59"/>
    </row>
    <row r="2364" spans="27:27" x14ac:dyDescent="0.25">
      <c r="AA2364" s="59"/>
    </row>
    <row r="2365" spans="27:27" x14ac:dyDescent="0.25">
      <c r="AA2365" s="59"/>
    </row>
    <row r="2366" spans="27:27" x14ac:dyDescent="0.25">
      <c r="AA2366" s="59"/>
    </row>
    <row r="2367" spans="27:27" x14ac:dyDescent="0.25">
      <c r="AA2367" s="59"/>
    </row>
    <row r="2368" spans="27:27" x14ac:dyDescent="0.25">
      <c r="AA2368" s="59"/>
    </row>
    <row r="2369" spans="27:27" x14ac:dyDescent="0.25">
      <c r="AA2369" s="59"/>
    </row>
    <row r="2370" spans="27:27" x14ac:dyDescent="0.25">
      <c r="AA2370" s="59"/>
    </row>
    <row r="2371" spans="27:27" x14ac:dyDescent="0.25">
      <c r="AA2371" s="59"/>
    </row>
    <row r="2372" spans="27:27" x14ac:dyDescent="0.25">
      <c r="AA2372" s="59"/>
    </row>
    <row r="2373" spans="27:27" x14ac:dyDescent="0.25">
      <c r="AA2373" s="59"/>
    </row>
    <row r="2374" spans="27:27" x14ac:dyDescent="0.25">
      <c r="AA2374" s="59"/>
    </row>
    <row r="2375" spans="27:27" x14ac:dyDescent="0.25">
      <c r="AA2375" s="59"/>
    </row>
    <row r="2376" spans="27:27" x14ac:dyDescent="0.25">
      <c r="AA2376" s="59"/>
    </row>
    <row r="2377" spans="27:27" x14ac:dyDescent="0.25">
      <c r="AA2377" s="59"/>
    </row>
    <row r="2378" spans="27:27" x14ac:dyDescent="0.25">
      <c r="AA2378" s="59"/>
    </row>
    <row r="2379" spans="27:27" x14ac:dyDescent="0.25">
      <c r="AA2379" s="59"/>
    </row>
    <row r="2380" spans="27:27" x14ac:dyDescent="0.25">
      <c r="AA2380" s="59"/>
    </row>
    <row r="2381" spans="27:27" x14ac:dyDescent="0.25">
      <c r="AA2381" s="59"/>
    </row>
    <row r="2382" spans="27:27" x14ac:dyDescent="0.25">
      <c r="AA2382" s="59"/>
    </row>
    <row r="2383" spans="27:27" x14ac:dyDescent="0.25">
      <c r="AA2383" s="59"/>
    </row>
    <row r="2384" spans="27:27" x14ac:dyDescent="0.25">
      <c r="AA2384" s="59"/>
    </row>
    <row r="2385" spans="27:27" x14ac:dyDescent="0.25">
      <c r="AA2385" s="59"/>
    </row>
    <row r="2386" spans="27:27" x14ac:dyDescent="0.25">
      <c r="AA2386" s="59"/>
    </row>
    <row r="2387" spans="27:27" x14ac:dyDescent="0.25">
      <c r="AA2387" s="59"/>
    </row>
    <row r="2388" spans="27:27" x14ac:dyDescent="0.25">
      <c r="AA2388" s="59"/>
    </row>
    <row r="2389" spans="27:27" x14ac:dyDescent="0.25">
      <c r="AA2389" s="59"/>
    </row>
    <row r="2390" spans="27:27" x14ac:dyDescent="0.25">
      <c r="AA2390" s="59"/>
    </row>
    <row r="2391" spans="27:27" x14ac:dyDescent="0.25">
      <c r="AA2391" s="59"/>
    </row>
    <row r="2392" spans="27:27" x14ac:dyDescent="0.25">
      <c r="AA2392" s="59"/>
    </row>
    <row r="2393" spans="27:27" x14ac:dyDescent="0.25">
      <c r="AA2393" s="59"/>
    </row>
    <row r="2394" spans="27:27" x14ac:dyDescent="0.25">
      <c r="AA2394" s="59"/>
    </row>
    <row r="2395" spans="27:27" x14ac:dyDescent="0.25">
      <c r="AA2395" s="59"/>
    </row>
    <row r="2396" spans="27:27" x14ac:dyDescent="0.25">
      <c r="AA2396" s="59"/>
    </row>
    <row r="2397" spans="27:27" x14ac:dyDescent="0.25">
      <c r="AA2397" s="59"/>
    </row>
    <row r="2398" spans="27:27" x14ac:dyDescent="0.25">
      <c r="AA2398" s="59"/>
    </row>
    <row r="2399" spans="27:27" x14ac:dyDescent="0.25">
      <c r="AA2399" s="59"/>
    </row>
    <row r="2400" spans="27:27" x14ac:dyDescent="0.25">
      <c r="AA2400" s="59"/>
    </row>
    <row r="2401" spans="27:27" x14ac:dyDescent="0.25">
      <c r="AA2401" s="59"/>
    </row>
    <row r="2402" spans="27:27" x14ac:dyDescent="0.25">
      <c r="AA2402" s="59"/>
    </row>
    <row r="2403" spans="27:27" x14ac:dyDescent="0.25">
      <c r="AA2403" s="59"/>
    </row>
    <row r="2404" spans="27:27" x14ac:dyDescent="0.25">
      <c r="AA2404" s="59"/>
    </row>
    <row r="2405" spans="27:27" x14ac:dyDescent="0.25">
      <c r="AA2405" s="59"/>
    </row>
    <row r="2406" spans="27:27" x14ac:dyDescent="0.25">
      <c r="AA2406" s="59"/>
    </row>
    <row r="2407" spans="27:27" x14ac:dyDescent="0.25">
      <c r="AA2407" s="59"/>
    </row>
    <row r="2408" spans="27:27" x14ac:dyDescent="0.25">
      <c r="AA2408" s="59"/>
    </row>
    <row r="2409" spans="27:27" x14ac:dyDescent="0.25">
      <c r="AA2409" s="59"/>
    </row>
    <row r="2410" spans="27:27" x14ac:dyDescent="0.25">
      <c r="AA2410" s="59"/>
    </row>
    <row r="2411" spans="27:27" x14ac:dyDescent="0.25">
      <c r="AA2411" s="59"/>
    </row>
    <row r="2412" spans="27:27" x14ac:dyDescent="0.25">
      <c r="AA2412" s="59"/>
    </row>
    <row r="2413" spans="27:27" x14ac:dyDescent="0.25">
      <c r="AA2413" s="59"/>
    </row>
    <row r="2414" spans="27:27" x14ac:dyDescent="0.25">
      <c r="AA2414" s="59"/>
    </row>
    <row r="2415" spans="27:27" x14ac:dyDescent="0.25">
      <c r="AA2415" s="59"/>
    </row>
    <row r="2416" spans="27:27" x14ac:dyDescent="0.25">
      <c r="AA2416" s="59"/>
    </row>
    <row r="2417" spans="27:27" x14ac:dyDescent="0.25">
      <c r="AA2417" s="59"/>
    </row>
    <row r="2418" spans="27:27" x14ac:dyDescent="0.25">
      <c r="AA2418" s="59"/>
    </row>
    <row r="2419" spans="27:27" x14ac:dyDescent="0.25">
      <c r="AA2419" s="59"/>
    </row>
    <row r="2420" spans="27:27" x14ac:dyDescent="0.25">
      <c r="AA2420" s="59"/>
    </row>
    <row r="2421" spans="27:27" x14ac:dyDescent="0.25">
      <c r="AA2421" s="59"/>
    </row>
    <row r="2422" spans="27:27" x14ac:dyDescent="0.25">
      <c r="AA2422" s="59"/>
    </row>
    <row r="2423" spans="27:27" x14ac:dyDescent="0.25">
      <c r="AA2423" s="59"/>
    </row>
    <row r="2424" spans="27:27" x14ac:dyDescent="0.25">
      <c r="AA2424" s="59"/>
    </row>
    <row r="2425" spans="27:27" x14ac:dyDescent="0.25">
      <c r="AA2425" s="59"/>
    </row>
    <row r="2426" spans="27:27" x14ac:dyDescent="0.25">
      <c r="AA2426" s="59"/>
    </row>
    <row r="2427" spans="27:27" x14ac:dyDescent="0.25">
      <c r="AA2427" s="59"/>
    </row>
    <row r="2428" spans="27:27" x14ac:dyDescent="0.25">
      <c r="AA2428" s="59"/>
    </row>
    <row r="2429" spans="27:27" x14ac:dyDescent="0.25">
      <c r="AA2429" s="59"/>
    </row>
    <row r="2430" spans="27:27" x14ac:dyDescent="0.25">
      <c r="AA2430" s="59"/>
    </row>
    <row r="2431" spans="27:27" x14ac:dyDescent="0.25">
      <c r="AA2431" s="59"/>
    </row>
    <row r="2432" spans="27:27" x14ac:dyDescent="0.25">
      <c r="AA2432" s="59"/>
    </row>
    <row r="2433" spans="27:27" x14ac:dyDescent="0.25">
      <c r="AA2433" s="59"/>
    </row>
    <row r="2434" spans="27:27" x14ac:dyDescent="0.25">
      <c r="AA2434" s="59"/>
    </row>
    <row r="2435" spans="27:27" x14ac:dyDescent="0.25">
      <c r="AA2435" s="59"/>
    </row>
    <row r="2436" spans="27:27" x14ac:dyDescent="0.25">
      <c r="AA2436" s="59"/>
    </row>
    <row r="2437" spans="27:27" x14ac:dyDescent="0.25">
      <c r="AA2437" s="59"/>
    </row>
    <row r="2438" spans="27:27" x14ac:dyDescent="0.25">
      <c r="AA2438" s="59"/>
    </row>
    <row r="2439" spans="27:27" x14ac:dyDescent="0.25">
      <c r="AA2439" s="59"/>
    </row>
    <row r="2440" spans="27:27" x14ac:dyDescent="0.25">
      <c r="AA2440" s="59"/>
    </row>
    <row r="2441" spans="27:27" x14ac:dyDescent="0.25">
      <c r="AA2441" s="59"/>
    </row>
    <row r="2442" spans="27:27" x14ac:dyDescent="0.25">
      <c r="AA2442" s="59"/>
    </row>
    <row r="2443" spans="27:27" x14ac:dyDescent="0.25">
      <c r="AA2443" s="59"/>
    </row>
    <row r="2444" spans="27:27" x14ac:dyDescent="0.25">
      <c r="AA2444" s="59"/>
    </row>
    <row r="2445" spans="27:27" x14ac:dyDescent="0.25">
      <c r="AA2445" s="59"/>
    </row>
    <row r="2446" spans="27:27" x14ac:dyDescent="0.25">
      <c r="AA2446" s="59"/>
    </row>
    <row r="2447" spans="27:27" x14ac:dyDescent="0.25">
      <c r="AA2447" s="59"/>
    </row>
    <row r="2448" spans="27:27" x14ac:dyDescent="0.25">
      <c r="AA2448" s="59"/>
    </row>
    <row r="2449" spans="27:27" x14ac:dyDescent="0.25">
      <c r="AA2449" s="59"/>
    </row>
    <row r="2450" spans="27:27" x14ac:dyDescent="0.25">
      <c r="AA2450" s="59"/>
    </row>
    <row r="2451" spans="27:27" x14ac:dyDescent="0.25">
      <c r="AA2451" s="59"/>
    </row>
    <row r="2452" spans="27:27" x14ac:dyDescent="0.25">
      <c r="AA2452" s="59"/>
    </row>
    <row r="2453" spans="27:27" x14ac:dyDescent="0.25">
      <c r="AA2453" s="59"/>
    </row>
    <row r="2454" spans="27:27" x14ac:dyDescent="0.25">
      <c r="AA2454" s="59"/>
    </row>
    <row r="2455" spans="27:27" x14ac:dyDescent="0.25">
      <c r="AA2455" s="59"/>
    </row>
    <row r="2456" spans="27:27" x14ac:dyDescent="0.25">
      <c r="AA2456" s="59"/>
    </row>
    <row r="2457" spans="27:27" x14ac:dyDescent="0.25">
      <c r="AA2457" s="59"/>
    </row>
    <row r="2458" spans="27:27" x14ac:dyDescent="0.25">
      <c r="AA2458" s="59"/>
    </row>
    <row r="2459" spans="27:27" x14ac:dyDescent="0.25">
      <c r="AA2459" s="59"/>
    </row>
    <row r="2460" spans="27:27" x14ac:dyDescent="0.25">
      <c r="AA2460" s="59"/>
    </row>
    <row r="2461" spans="27:27" x14ac:dyDescent="0.25">
      <c r="AA2461" s="59"/>
    </row>
    <row r="2462" spans="27:27" x14ac:dyDescent="0.25">
      <c r="AA2462" s="59"/>
    </row>
    <row r="2463" spans="27:27" x14ac:dyDescent="0.25">
      <c r="AA2463" s="59"/>
    </row>
    <row r="2464" spans="27:27" x14ac:dyDescent="0.25">
      <c r="AA2464" s="59"/>
    </row>
    <row r="2465" spans="27:27" x14ac:dyDescent="0.25">
      <c r="AA2465" s="59"/>
    </row>
    <row r="2466" spans="27:27" x14ac:dyDescent="0.25">
      <c r="AA2466" s="59"/>
    </row>
    <row r="2467" spans="27:27" x14ac:dyDescent="0.25">
      <c r="AA2467" s="59"/>
    </row>
    <row r="2468" spans="27:27" x14ac:dyDescent="0.25">
      <c r="AA2468" s="59"/>
    </row>
    <row r="2469" spans="27:27" x14ac:dyDescent="0.25">
      <c r="AA2469" s="59"/>
    </row>
    <row r="2470" spans="27:27" x14ac:dyDescent="0.25">
      <c r="AA2470" s="59"/>
    </row>
    <row r="2471" spans="27:27" x14ac:dyDescent="0.25">
      <c r="AA2471" s="59"/>
    </row>
    <row r="2472" spans="27:27" x14ac:dyDescent="0.25">
      <c r="AA2472" s="59"/>
    </row>
    <row r="2473" spans="27:27" x14ac:dyDescent="0.25">
      <c r="AA2473" s="59"/>
    </row>
    <row r="2474" spans="27:27" x14ac:dyDescent="0.25">
      <c r="AA2474" s="59"/>
    </row>
    <row r="2475" spans="27:27" x14ac:dyDescent="0.25">
      <c r="AA2475" s="59"/>
    </row>
    <row r="2476" spans="27:27" x14ac:dyDescent="0.25">
      <c r="AA2476" s="59"/>
    </row>
    <row r="2477" spans="27:27" x14ac:dyDescent="0.25">
      <c r="AA2477" s="59"/>
    </row>
    <row r="2478" spans="27:27" x14ac:dyDescent="0.25">
      <c r="AA2478" s="59"/>
    </row>
    <row r="2479" spans="27:27" x14ac:dyDescent="0.25">
      <c r="AA2479" s="59"/>
    </row>
    <row r="2480" spans="27:27" x14ac:dyDescent="0.25">
      <c r="AA2480" s="59"/>
    </row>
    <row r="2481" spans="27:27" x14ac:dyDescent="0.25">
      <c r="AA2481" s="59"/>
    </row>
    <row r="2482" spans="27:27" x14ac:dyDescent="0.25">
      <c r="AA2482" s="59"/>
    </row>
    <row r="2483" spans="27:27" x14ac:dyDescent="0.25">
      <c r="AA2483" s="59"/>
    </row>
    <row r="2484" spans="27:27" x14ac:dyDescent="0.25">
      <c r="AA2484" s="59"/>
    </row>
    <row r="2485" spans="27:27" x14ac:dyDescent="0.25">
      <c r="AA2485" s="59"/>
    </row>
    <row r="2486" spans="27:27" x14ac:dyDescent="0.25">
      <c r="AA2486" s="59"/>
    </row>
    <row r="2487" spans="27:27" x14ac:dyDescent="0.25">
      <c r="AA2487" s="59"/>
    </row>
    <row r="2488" spans="27:27" x14ac:dyDescent="0.25">
      <c r="AA2488" s="59"/>
    </row>
    <row r="2489" spans="27:27" x14ac:dyDescent="0.25">
      <c r="AA2489" s="59"/>
    </row>
    <row r="2490" spans="27:27" x14ac:dyDescent="0.25">
      <c r="AA2490" s="59"/>
    </row>
    <row r="2491" spans="27:27" x14ac:dyDescent="0.25">
      <c r="AA2491" s="59"/>
    </row>
    <row r="2492" spans="27:27" x14ac:dyDescent="0.25">
      <c r="AA2492" s="59"/>
    </row>
    <row r="2493" spans="27:27" x14ac:dyDescent="0.25">
      <c r="AA2493" s="59"/>
    </row>
    <row r="2494" spans="27:27" x14ac:dyDescent="0.25">
      <c r="AA2494" s="59"/>
    </row>
    <row r="2495" spans="27:27" x14ac:dyDescent="0.25">
      <c r="AA2495" s="59"/>
    </row>
    <row r="2496" spans="27:27" x14ac:dyDescent="0.25">
      <c r="AA2496" s="59"/>
    </row>
    <row r="2497" spans="27:27" x14ac:dyDescent="0.25">
      <c r="AA2497" s="59"/>
    </row>
    <row r="2498" spans="27:27" x14ac:dyDescent="0.25">
      <c r="AA2498" s="59"/>
    </row>
    <row r="2499" spans="27:27" x14ac:dyDescent="0.25">
      <c r="AA2499" s="59"/>
    </row>
    <row r="2500" spans="27:27" x14ac:dyDescent="0.25">
      <c r="AA2500" s="59"/>
    </row>
    <row r="2501" spans="27:27" x14ac:dyDescent="0.25">
      <c r="AA2501" s="59"/>
    </row>
    <row r="2502" spans="27:27" x14ac:dyDescent="0.25">
      <c r="AA2502" s="59"/>
    </row>
    <row r="2503" spans="27:27" x14ac:dyDescent="0.25">
      <c r="AA2503" s="59"/>
    </row>
    <row r="2504" spans="27:27" x14ac:dyDescent="0.25">
      <c r="AA2504" s="59"/>
    </row>
    <row r="2505" spans="27:27" x14ac:dyDescent="0.25">
      <c r="AA2505" s="59"/>
    </row>
    <row r="2506" spans="27:27" x14ac:dyDescent="0.25">
      <c r="AA2506" s="59"/>
    </row>
    <row r="2507" spans="27:27" x14ac:dyDescent="0.25">
      <c r="AA2507" s="59"/>
    </row>
    <row r="2508" spans="27:27" x14ac:dyDescent="0.25">
      <c r="AA2508" s="59"/>
    </row>
    <row r="2509" spans="27:27" x14ac:dyDescent="0.25">
      <c r="AA2509" s="59"/>
    </row>
    <row r="2510" spans="27:27" x14ac:dyDescent="0.25">
      <c r="AA2510" s="59"/>
    </row>
    <row r="2511" spans="27:27" x14ac:dyDescent="0.25">
      <c r="AA2511" s="59"/>
    </row>
    <row r="2512" spans="27:27" x14ac:dyDescent="0.25">
      <c r="AA2512" s="59"/>
    </row>
    <row r="2513" spans="27:27" x14ac:dyDescent="0.25">
      <c r="AA2513" s="59"/>
    </row>
    <row r="2514" spans="27:27" x14ac:dyDescent="0.25">
      <c r="AA2514" s="59"/>
    </row>
    <row r="2515" spans="27:27" x14ac:dyDescent="0.25">
      <c r="AA2515" s="59"/>
    </row>
    <row r="2516" spans="27:27" x14ac:dyDescent="0.25">
      <c r="AA2516" s="59"/>
    </row>
    <row r="2517" spans="27:27" x14ac:dyDescent="0.25">
      <c r="AA2517" s="59"/>
    </row>
    <row r="2518" spans="27:27" x14ac:dyDescent="0.25">
      <c r="AA2518" s="59"/>
    </row>
    <row r="2519" spans="27:27" x14ac:dyDescent="0.25">
      <c r="AA2519" s="59"/>
    </row>
    <row r="2520" spans="27:27" x14ac:dyDescent="0.25">
      <c r="AA2520" s="59"/>
    </row>
    <row r="2521" spans="27:27" x14ac:dyDescent="0.25">
      <c r="AA2521" s="59"/>
    </row>
    <row r="2522" spans="27:27" x14ac:dyDescent="0.25">
      <c r="AA2522" s="59"/>
    </row>
    <row r="2523" spans="27:27" x14ac:dyDescent="0.25">
      <c r="AA2523" s="59"/>
    </row>
    <row r="2524" spans="27:27" x14ac:dyDescent="0.25">
      <c r="AA2524" s="59"/>
    </row>
    <row r="2525" spans="27:27" x14ac:dyDescent="0.25">
      <c r="AA2525" s="59"/>
    </row>
    <row r="2526" spans="27:27" x14ac:dyDescent="0.25">
      <c r="AA2526" s="59"/>
    </row>
    <row r="2527" spans="27:27" x14ac:dyDescent="0.25">
      <c r="AA2527" s="59"/>
    </row>
    <row r="2528" spans="27:27" x14ac:dyDescent="0.25">
      <c r="AA2528" s="59"/>
    </row>
    <row r="2529" spans="27:27" x14ac:dyDescent="0.25">
      <c r="AA2529" s="59"/>
    </row>
    <row r="2530" spans="27:27" x14ac:dyDescent="0.25">
      <c r="AA2530" s="59"/>
    </row>
    <row r="2531" spans="27:27" x14ac:dyDescent="0.25">
      <c r="AA2531" s="59"/>
    </row>
    <row r="2532" spans="27:27" x14ac:dyDescent="0.25">
      <c r="AA2532" s="59"/>
    </row>
    <row r="2533" spans="27:27" x14ac:dyDescent="0.25">
      <c r="AA2533" s="59"/>
    </row>
    <row r="2534" spans="27:27" x14ac:dyDescent="0.25">
      <c r="AA2534" s="59"/>
    </row>
    <row r="2535" spans="27:27" x14ac:dyDescent="0.25">
      <c r="AA2535" s="59"/>
    </row>
    <row r="2536" spans="27:27" x14ac:dyDescent="0.25">
      <c r="AA2536" s="59"/>
    </row>
    <row r="2537" spans="27:27" x14ac:dyDescent="0.25">
      <c r="AA2537" s="59"/>
    </row>
    <row r="2538" spans="27:27" x14ac:dyDescent="0.25">
      <c r="AA2538" s="59"/>
    </row>
    <row r="2539" spans="27:27" x14ac:dyDescent="0.25">
      <c r="AA2539" s="59"/>
    </row>
    <row r="2540" spans="27:27" x14ac:dyDescent="0.25">
      <c r="AA2540" s="59"/>
    </row>
    <row r="2541" spans="27:27" x14ac:dyDescent="0.25">
      <c r="AA2541" s="59"/>
    </row>
    <row r="2542" spans="27:27" x14ac:dyDescent="0.25">
      <c r="AA2542" s="59"/>
    </row>
    <row r="2543" spans="27:27" x14ac:dyDescent="0.25">
      <c r="AA2543" s="59"/>
    </row>
    <row r="2544" spans="27:27" x14ac:dyDescent="0.25">
      <c r="AA2544" s="59"/>
    </row>
    <row r="2545" spans="27:27" x14ac:dyDescent="0.25">
      <c r="AA2545" s="59"/>
    </row>
    <row r="2546" spans="27:27" x14ac:dyDescent="0.25">
      <c r="AA2546" s="59"/>
    </row>
    <row r="2547" spans="27:27" x14ac:dyDescent="0.25">
      <c r="AA2547" s="59"/>
    </row>
    <row r="2548" spans="27:27" x14ac:dyDescent="0.25">
      <c r="AA2548" s="59"/>
    </row>
    <row r="2549" spans="27:27" x14ac:dyDescent="0.25">
      <c r="AA2549" s="59"/>
    </row>
    <row r="2550" spans="27:27" x14ac:dyDescent="0.25">
      <c r="AA2550" s="59"/>
    </row>
    <row r="2551" spans="27:27" x14ac:dyDescent="0.25">
      <c r="AA2551" s="59"/>
    </row>
    <row r="2552" spans="27:27" x14ac:dyDescent="0.25">
      <c r="AA2552" s="59"/>
    </row>
    <row r="2553" spans="27:27" x14ac:dyDescent="0.25">
      <c r="AA2553" s="59"/>
    </row>
    <row r="2554" spans="27:27" x14ac:dyDescent="0.25">
      <c r="AA2554" s="59"/>
    </row>
    <row r="2555" spans="27:27" x14ac:dyDescent="0.25">
      <c r="AA2555" s="59"/>
    </row>
    <row r="2556" spans="27:27" x14ac:dyDescent="0.25">
      <c r="AA2556" s="59"/>
    </row>
    <row r="2557" spans="27:27" x14ac:dyDescent="0.25">
      <c r="AA2557" s="59"/>
    </row>
    <row r="2558" spans="27:27" x14ac:dyDescent="0.25">
      <c r="AA2558" s="59"/>
    </row>
    <row r="2559" spans="27:27" x14ac:dyDescent="0.25">
      <c r="AA2559" s="59"/>
    </row>
    <row r="2560" spans="27:27" x14ac:dyDescent="0.25">
      <c r="AA2560" s="59"/>
    </row>
    <row r="2561" spans="27:27" x14ac:dyDescent="0.25">
      <c r="AA2561" s="59"/>
    </row>
    <row r="2562" spans="27:27" x14ac:dyDescent="0.25">
      <c r="AA2562" s="59"/>
    </row>
    <row r="2563" spans="27:27" x14ac:dyDescent="0.25">
      <c r="AA2563" s="59"/>
    </row>
    <row r="2564" spans="27:27" x14ac:dyDescent="0.25">
      <c r="AA2564" s="59"/>
    </row>
    <row r="2565" spans="27:27" x14ac:dyDescent="0.25">
      <c r="AA2565" s="59"/>
    </row>
    <row r="2566" spans="27:27" x14ac:dyDescent="0.25">
      <c r="AA2566" s="59"/>
    </row>
    <row r="2567" spans="27:27" x14ac:dyDescent="0.25">
      <c r="AA2567" s="59"/>
    </row>
    <row r="2568" spans="27:27" x14ac:dyDescent="0.25">
      <c r="AA2568" s="59"/>
    </row>
    <row r="2569" spans="27:27" x14ac:dyDescent="0.25">
      <c r="AA2569" s="59"/>
    </row>
    <row r="2570" spans="27:27" x14ac:dyDescent="0.25">
      <c r="AA2570" s="59"/>
    </row>
    <row r="2571" spans="27:27" x14ac:dyDescent="0.25">
      <c r="AA2571" s="59"/>
    </row>
    <row r="2572" spans="27:27" x14ac:dyDescent="0.25">
      <c r="AA2572" s="59"/>
    </row>
    <row r="2573" spans="27:27" x14ac:dyDescent="0.25">
      <c r="AA2573" s="59"/>
    </row>
    <row r="2574" spans="27:27" x14ac:dyDescent="0.25">
      <c r="AA2574" s="59"/>
    </row>
    <row r="2575" spans="27:27" x14ac:dyDescent="0.25">
      <c r="AA2575" s="59"/>
    </row>
    <row r="2576" spans="27:27" x14ac:dyDescent="0.25">
      <c r="AA2576" s="59"/>
    </row>
    <row r="2577" spans="27:27" x14ac:dyDescent="0.25">
      <c r="AA2577" s="59"/>
    </row>
    <row r="2578" spans="27:27" x14ac:dyDescent="0.25">
      <c r="AA2578" s="59"/>
    </row>
    <row r="2579" spans="27:27" x14ac:dyDescent="0.25">
      <c r="AA2579" s="59"/>
    </row>
    <row r="2580" spans="27:27" x14ac:dyDescent="0.25">
      <c r="AA2580" s="59"/>
    </row>
    <row r="2581" spans="27:27" x14ac:dyDescent="0.25">
      <c r="AA2581" s="59"/>
    </row>
    <row r="2582" spans="27:27" x14ac:dyDescent="0.25">
      <c r="AA2582" s="59"/>
    </row>
    <row r="2583" spans="27:27" x14ac:dyDescent="0.25">
      <c r="AA2583" s="59"/>
    </row>
    <row r="2584" spans="27:27" x14ac:dyDescent="0.25">
      <c r="AA2584" s="59"/>
    </row>
    <row r="2585" spans="27:27" x14ac:dyDescent="0.25">
      <c r="AA2585" s="59"/>
    </row>
    <row r="2586" spans="27:27" x14ac:dyDescent="0.25">
      <c r="AA2586" s="59"/>
    </row>
    <row r="2587" spans="27:27" x14ac:dyDescent="0.25">
      <c r="AA2587" s="59"/>
    </row>
    <row r="2588" spans="27:27" x14ac:dyDescent="0.25">
      <c r="AA2588" s="59"/>
    </row>
    <row r="2589" spans="27:27" x14ac:dyDescent="0.25">
      <c r="AA2589" s="59"/>
    </row>
    <row r="2590" spans="27:27" x14ac:dyDescent="0.25">
      <c r="AA2590" s="59"/>
    </row>
    <row r="2591" spans="27:27" x14ac:dyDescent="0.25">
      <c r="AA2591" s="59"/>
    </row>
    <row r="2592" spans="27:27" x14ac:dyDescent="0.25">
      <c r="AA2592" s="59"/>
    </row>
    <row r="2593" spans="27:27" x14ac:dyDescent="0.25">
      <c r="AA2593" s="59"/>
    </row>
    <row r="2594" spans="27:27" x14ac:dyDescent="0.25">
      <c r="AA2594" s="59"/>
    </row>
    <row r="2595" spans="27:27" x14ac:dyDescent="0.25">
      <c r="AA2595" s="59"/>
    </row>
    <row r="2596" spans="27:27" x14ac:dyDescent="0.25">
      <c r="AA2596" s="59"/>
    </row>
    <row r="2597" spans="27:27" x14ac:dyDescent="0.25">
      <c r="AA2597" s="59"/>
    </row>
    <row r="2598" spans="27:27" x14ac:dyDescent="0.25">
      <c r="AA2598" s="59"/>
    </row>
    <row r="2599" spans="27:27" x14ac:dyDescent="0.25">
      <c r="AA2599" s="59"/>
    </row>
    <row r="2600" spans="27:27" x14ac:dyDescent="0.25">
      <c r="AA2600" s="59"/>
    </row>
    <row r="2601" spans="27:27" x14ac:dyDescent="0.25">
      <c r="AA2601" s="59"/>
    </row>
    <row r="2602" spans="27:27" x14ac:dyDescent="0.25">
      <c r="AA2602" s="59"/>
    </row>
    <row r="2603" spans="27:27" x14ac:dyDescent="0.25">
      <c r="AA2603" s="59"/>
    </row>
    <row r="2604" spans="27:27" x14ac:dyDescent="0.25">
      <c r="AA2604" s="59"/>
    </row>
    <row r="2605" spans="27:27" x14ac:dyDescent="0.25">
      <c r="AA2605" s="59"/>
    </row>
    <row r="2606" spans="27:27" x14ac:dyDescent="0.25">
      <c r="AA2606" s="59"/>
    </row>
    <row r="2607" spans="27:27" x14ac:dyDescent="0.25">
      <c r="AA2607" s="59"/>
    </row>
    <row r="2608" spans="27:27" x14ac:dyDescent="0.25">
      <c r="AA2608" s="59"/>
    </row>
    <row r="2609" spans="27:27" x14ac:dyDescent="0.25">
      <c r="AA2609" s="59"/>
    </row>
    <row r="2610" spans="27:27" x14ac:dyDescent="0.25">
      <c r="AA2610" s="59"/>
    </row>
    <row r="2611" spans="27:27" x14ac:dyDescent="0.25">
      <c r="AA2611" s="59"/>
    </row>
    <row r="2612" spans="27:27" x14ac:dyDescent="0.25">
      <c r="AA2612" s="59"/>
    </row>
    <row r="2613" spans="27:27" x14ac:dyDescent="0.25">
      <c r="AA2613" s="59"/>
    </row>
    <row r="2614" spans="27:27" x14ac:dyDescent="0.25">
      <c r="AA2614" s="59"/>
    </row>
    <row r="2615" spans="27:27" x14ac:dyDescent="0.25">
      <c r="AA2615" s="59"/>
    </row>
    <row r="2616" spans="27:27" x14ac:dyDescent="0.25">
      <c r="AA2616" s="59"/>
    </row>
    <row r="2617" spans="27:27" x14ac:dyDescent="0.25">
      <c r="AA2617" s="59"/>
    </row>
    <row r="2618" spans="27:27" x14ac:dyDescent="0.25">
      <c r="AA2618" s="59"/>
    </row>
    <row r="2619" spans="27:27" x14ac:dyDescent="0.25">
      <c r="AA2619" s="59"/>
    </row>
    <row r="2620" spans="27:27" x14ac:dyDescent="0.25">
      <c r="AA2620" s="59"/>
    </row>
    <row r="2621" spans="27:27" x14ac:dyDescent="0.25">
      <c r="AA2621" s="59"/>
    </row>
    <row r="2622" spans="27:27" x14ac:dyDescent="0.25">
      <c r="AA2622" s="59"/>
    </row>
    <row r="2623" spans="27:27" x14ac:dyDescent="0.25">
      <c r="AA2623" s="59"/>
    </row>
    <row r="2624" spans="27:27" x14ac:dyDescent="0.25">
      <c r="AA2624" s="59"/>
    </row>
    <row r="2625" spans="27:27" x14ac:dyDescent="0.25">
      <c r="AA2625" s="59"/>
    </row>
    <row r="2626" spans="27:27" x14ac:dyDescent="0.25">
      <c r="AA2626" s="59"/>
    </row>
    <row r="2627" spans="27:27" x14ac:dyDescent="0.25">
      <c r="AA2627" s="59"/>
    </row>
    <row r="2628" spans="27:27" x14ac:dyDescent="0.25">
      <c r="AA2628" s="59"/>
    </row>
    <row r="2629" spans="27:27" x14ac:dyDescent="0.25">
      <c r="AA2629" s="59"/>
    </row>
    <row r="2630" spans="27:27" x14ac:dyDescent="0.25">
      <c r="AA2630" s="59"/>
    </row>
    <row r="2631" spans="27:27" x14ac:dyDescent="0.25">
      <c r="AA2631" s="59"/>
    </row>
    <row r="2632" spans="27:27" x14ac:dyDescent="0.25">
      <c r="AA2632" s="59"/>
    </row>
    <row r="2633" spans="27:27" x14ac:dyDescent="0.25">
      <c r="AA2633" s="59"/>
    </row>
    <row r="2634" spans="27:27" x14ac:dyDescent="0.25">
      <c r="AA2634" s="59"/>
    </row>
    <row r="2635" spans="27:27" x14ac:dyDescent="0.25">
      <c r="AA2635" s="59"/>
    </row>
    <row r="2636" spans="27:27" x14ac:dyDescent="0.25">
      <c r="AA2636" s="59"/>
    </row>
    <row r="2637" spans="27:27" x14ac:dyDescent="0.25">
      <c r="AA2637" s="59"/>
    </row>
    <row r="2638" spans="27:27" x14ac:dyDescent="0.25">
      <c r="AA2638" s="59"/>
    </row>
    <row r="2639" spans="27:27" x14ac:dyDescent="0.25">
      <c r="AA2639" s="59"/>
    </row>
    <row r="2640" spans="27:27" x14ac:dyDescent="0.25">
      <c r="AA2640" s="59"/>
    </row>
    <row r="2641" spans="27:27" x14ac:dyDescent="0.25">
      <c r="AA2641" s="59"/>
    </row>
    <row r="2642" spans="27:27" x14ac:dyDescent="0.25">
      <c r="AA2642" s="59"/>
    </row>
    <row r="2643" spans="27:27" x14ac:dyDescent="0.25">
      <c r="AA2643" s="59"/>
    </row>
    <row r="2644" spans="27:27" x14ac:dyDescent="0.25">
      <c r="AA2644" s="59"/>
    </row>
    <row r="2645" spans="27:27" x14ac:dyDescent="0.25">
      <c r="AA2645" s="59"/>
    </row>
    <row r="2646" spans="27:27" x14ac:dyDescent="0.25">
      <c r="AA2646" s="59"/>
    </row>
    <row r="2647" spans="27:27" x14ac:dyDescent="0.25">
      <c r="AA2647" s="59"/>
    </row>
    <row r="2648" spans="27:27" x14ac:dyDescent="0.25">
      <c r="AA2648" s="59"/>
    </row>
    <row r="2649" spans="27:27" x14ac:dyDescent="0.25">
      <c r="AA2649" s="59"/>
    </row>
    <row r="2650" spans="27:27" x14ac:dyDescent="0.25">
      <c r="AA2650" s="59"/>
    </row>
    <row r="2651" spans="27:27" x14ac:dyDescent="0.25">
      <c r="AA2651" s="59"/>
    </row>
    <row r="2652" spans="27:27" x14ac:dyDescent="0.25">
      <c r="AA2652" s="59"/>
    </row>
    <row r="2653" spans="27:27" x14ac:dyDescent="0.25">
      <c r="AA2653" s="59"/>
    </row>
    <row r="2654" spans="27:27" x14ac:dyDescent="0.25">
      <c r="AA2654" s="59"/>
    </row>
    <row r="2655" spans="27:27" x14ac:dyDescent="0.25">
      <c r="AA2655" s="59"/>
    </row>
    <row r="2656" spans="27:27" x14ac:dyDescent="0.25">
      <c r="AA2656" s="59"/>
    </row>
    <row r="2657" spans="27:27" x14ac:dyDescent="0.25">
      <c r="AA2657" s="59"/>
    </row>
    <row r="2658" spans="27:27" x14ac:dyDescent="0.25">
      <c r="AA2658" s="59"/>
    </row>
    <row r="2659" spans="27:27" x14ac:dyDescent="0.25">
      <c r="AA2659" s="59"/>
    </row>
    <row r="2660" spans="27:27" x14ac:dyDescent="0.25">
      <c r="AA2660" s="59"/>
    </row>
    <row r="2661" spans="27:27" x14ac:dyDescent="0.25">
      <c r="AA2661" s="59"/>
    </row>
    <row r="2662" spans="27:27" x14ac:dyDescent="0.25">
      <c r="AA2662" s="59"/>
    </row>
    <row r="2663" spans="27:27" x14ac:dyDescent="0.25">
      <c r="AA2663" s="59"/>
    </row>
    <row r="2664" spans="27:27" x14ac:dyDescent="0.25">
      <c r="AA2664" s="59"/>
    </row>
    <row r="2665" spans="27:27" x14ac:dyDescent="0.25">
      <c r="AA2665" s="59"/>
    </row>
    <row r="2666" spans="27:27" x14ac:dyDescent="0.25">
      <c r="AA2666" s="59"/>
    </row>
    <row r="2667" spans="27:27" x14ac:dyDescent="0.25">
      <c r="AA2667" s="59"/>
    </row>
    <row r="2668" spans="27:27" x14ac:dyDescent="0.25">
      <c r="AA2668" s="59"/>
    </row>
    <row r="2669" spans="27:27" x14ac:dyDescent="0.25">
      <c r="AA2669" s="59"/>
    </row>
    <row r="2670" spans="27:27" x14ac:dyDescent="0.25">
      <c r="AA2670" s="59"/>
    </row>
    <row r="2671" spans="27:27" x14ac:dyDescent="0.25">
      <c r="AA2671" s="59"/>
    </row>
    <row r="2672" spans="27:27" x14ac:dyDescent="0.25">
      <c r="AA2672" s="59"/>
    </row>
    <row r="2673" spans="27:27" x14ac:dyDescent="0.25">
      <c r="AA2673" s="59"/>
    </row>
    <row r="2674" spans="27:27" x14ac:dyDescent="0.25">
      <c r="AA2674" s="59"/>
    </row>
    <row r="2675" spans="27:27" x14ac:dyDescent="0.25">
      <c r="AA2675" s="59"/>
    </row>
    <row r="2676" spans="27:27" x14ac:dyDescent="0.25">
      <c r="AA2676" s="59"/>
    </row>
    <row r="2677" spans="27:27" x14ac:dyDescent="0.25">
      <c r="AA2677" s="59"/>
    </row>
    <row r="2678" spans="27:27" x14ac:dyDescent="0.25">
      <c r="AA2678" s="59"/>
    </row>
    <row r="2679" spans="27:27" x14ac:dyDescent="0.25">
      <c r="AA2679" s="59"/>
    </row>
    <row r="2680" spans="27:27" x14ac:dyDescent="0.25">
      <c r="AA2680" s="59"/>
    </row>
    <row r="2681" spans="27:27" x14ac:dyDescent="0.25">
      <c r="AA2681" s="59"/>
    </row>
    <row r="2682" spans="27:27" x14ac:dyDescent="0.25">
      <c r="AA2682" s="59"/>
    </row>
    <row r="2683" spans="27:27" x14ac:dyDescent="0.25">
      <c r="AA2683" s="59"/>
    </row>
    <row r="2684" spans="27:27" x14ac:dyDescent="0.25">
      <c r="AA2684" s="59"/>
    </row>
    <row r="2685" spans="27:27" x14ac:dyDescent="0.25">
      <c r="AA2685" s="59"/>
    </row>
    <row r="2686" spans="27:27" x14ac:dyDescent="0.25">
      <c r="AA2686" s="59"/>
    </row>
    <row r="2687" spans="27:27" x14ac:dyDescent="0.25">
      <c r="AA2687" s="59"/>
    </row>
    <row r="2688" spans="27:27" x14ac:dyDescent="0.25">
      <c r="AA2688" s="59"/>
    </row>
    <row r="2689" spans="27:27" x14ac:dyDescent="0.25">
      <c r="AA2689" s="59"/>
    </row>
    <row r="2690" spans="27:27" x14ac:dyDescent="0.25">
      <c r="AA2690" s="59"/>
    </row>
    <row r="2691" spans="27:27" x14ac:dyDescent="0.25">
      <c r="AA2691" s="59"/>
    </row>
    <row r="2692" spans="27:27" x14ac:dyDescent="0.25">
      <c r="AA2692" s="59"/>
    </row>
    <row r="2693" spans="27:27" x14ac:dyDescent="0.25">
      <c r="AA2693" s="59"/>
    </row>
    <row r="2694" spans="27:27" x14ac:dyDescent="0.25">
      <c r="AA2694" s="59"/>
    </row>
    <row r="2695" spans="27:27" x14ac:dyDescent="0.25">
      <c r="AA2695" s="59"/>
    </row>
    <row r="2696" spans="27:27" x14ac:dyDescent="0.25">
      <c r="AA2696" s="59"/>
    </row>
    <row r="2697" spans="27:27" x14ac:dyDescent="0.25">
      <c r="AA2697" s="59"/>
    </row>
    <row r="2698" spans="27:27" x14ac:dyDescent="0.25">
      <c r="AA2698" s="59"/>
    </row>
    <row r="2699" spans="27:27" x14ac:dyDescent="0.25">
      <c r="AA2699" s="59"/>
    </row>
    <row r="2700" spans="27:27" x14ac:dyDescent="0.25">
      <c r="AA2700" s="59"/>
    </row>
    <row r="2701" spans="27:27" x14ac:dyDescent="0.25">
      <c r="AA2701" s="59"/>
    </row>
    <row r="2702" spans="27:27" x14ac:dyDescent="0.25">
      <c r="AA2702" s="59"/>
    </row>
    <row r="2703" spans="27:27" x14ac:dyDescent="0.25">
      <c r="AA2703" s="59"/>
    </row>
    <row r="2704" spans="27:27" x14ac:dyDescent="0.25">
      <c r="AA2704" s="59"/>
    </row>
    <row r="2705" spans="27:27" x14ac:dyDescent="0.25">
      <c r="AA2705" s="59"/>
    </row>
    <row r="2706" spans="27:27" x14ac:dyDescent="0.25">
      <c r="AA2706" s="59"/>
    </row>
    <row r="2707" spans="27:27" x14ac:dyDescent="0.25">
      <c r="AA2707" s="59"/>
    </row>
    <row r="2708" spans="27:27" x14ac:dyDescent="0.25">
      <c r="AA2708" s="59"/>
    </row>
    <row r="2709" spans="27:27" x14ac:dyDescent="0.25">
      <c r="AA2709" s="59"/>
    </row>
    <row r="2710" spans="27:27" x14ac:dyDescent="0.25">
      <c r="AA2710" s="59"/>
    </row>
    <row r="2711" spans="27:27" x14ac:dyDescent="0.25">
      <c r="AA2711" s="59"/>
    </row>
    <row r="2712" spans="27:27" x14ac:dyDescent="0.25">
      <c r="AA2712" s="59"/>
    </row>
    <row r="2713" spans="27:27" x14ac:dyDescent="0.25">
      <c r="AA2713" s="59"/>
    </row>
    <row r="2714" spans="27:27" x14ac:dyDescent="0.25">
      <c r="AA2714" s="59"/>
    </row>
    <row r="2715" spans="27:27" x14ac:dyDescent="0.25">
      <c r="AA2715" s="59"/>
    </row>
    <row r="2716" spans="27:27" x14ac:dyDescent="0.25">
      <c r="AA2716" s="59"/>
    </row>
    <row r="2717" spans="27:27" x14ac:dyDescent="0.25">
      <c r="AA2717" s="59"/>
    </row>
    <row r="2718" spans="27:27" x14ac:dyDescent="0.25">
      <c r="AA2718" s="59"/>
    </row>
    <row r="2719" spans="27:27" x14ac:dyDescent="0.25">
      <c r="AA2719" s="59"/>
    </row>
    <row r="2720" spans="27:27" x14ac:dyDescent="0.25">
      <c r="AA2720" s="59"/>
    </row>
    <row r="2721" spans="27:27" x14ac:dyDescent="0.25">
      <c r="AA2721" s="59"/>
    </row>
    <row r="2722" spans="27:27" x14ac:dyDescent="0.25">
      <c r="AA2722" s="59"/>
    </row>
    <row r="2723" spans="27:27" x14ac:dyDescent="0.25">
      <c r="AA2723" s="59"/>
    </row>
    <row r="2724" spans="27:27" x14ac:dyDescent="0.25">
      <c r="AA2724" s="59"/>
    </row>
    <row r="2725" spans="27:27" x14ac:dyDescent="0.25">
      <c r="AA2725" s="59"/>
    </row>
    <row r="2726" spans="27:27" x14ac:dyDescent="0.25">
      <c r="AA2726" s="59"/>
    </row>
    <row r="2727" spans="27:27" x14ac:dyDescent="0.25">
      <c r="AA2727" s="59"/>
    </row>
    <row r="2728" spans="27:27" x14ac:dyDescent="0.25">
      <c r="AA2728" s="59"/>
    </row>
    <row r="2729" spans="27:27" x14ac:dyDescent="0.25">
      <c r="AA2729" s="59"/>
    </row>
    <row r="2730" spans="27:27" x14ac:dyDescent="0.25">
      <c r="AA2730" s="59"/>
    </row>
    <row r="2731" spans="27:27" x14ac:dyDescent="0.25">
      <c r="AA2731" s="59"/>
    </row>
    <row r="2732" spans="27:27" x14ac:dyDescent="0.25">
      <c r="AA2732" s="59"/>
    </row>
    <row r="2733" spans="27:27" x14ac:dyDescent="0.25">
      <c r="AA2733" s="59"/>
    </row>
    <row r="2734" spans="27:27" x14ac:dyDescent="0.25">
      <c r="AA2734" s="59"/>
    </row>
    <row r="2735" spans="27:27" x14ac:dyDescent="0.25">
      <c r="AA2735" s="59"/>
    </row>
    <row r="2736" spans="27:27" x14ac:dyDescent="0.25">
      <c r="AA2736" s="59"/>
    </row>
    <row r="2737" spans="27:27" x14ac:dyDescent="0.25">
      <c r="AA2737" s="59"/>
    </row>
    <row r="2738" spans="27:27" x14ac:dyDescent="0.25">
      <c r="AA2738" s="59"/>
    </row>
    <row r="2739" spans="27:27" x14ac:dyDescent="0.25">
      <c r="AA2739" s="59"/>
    </row>
    <row r="2740" spans="27:27" x14ac:dyDescent="0.25">
      <c r="AA2740" s="59"/>
    </row>
    <row r="2741" spans="27:27" x14ac:dyDescent="0.25">
      <c r="AA2741" s="59"/>
    </row>
    <row r="2742" spans="27:27" x14ac:dyDescent="0.25">
      <c r="AA2742" s="59"/>
    </row>
    <row r="2743" spans="27:27" x14ac:dyDescent="0.25">
      <c r="AA2743" s="59"/>
    </row>
    <row r="2744" spans="27:27" x14ac:dyDescent="0.25">
      <c r="AA2744" s="59"/>
    </row>
    <row r="2745" spans="27:27" x14ac:dyDescent="0.25">
      <c r="AA2745" s="59"/>
    </row>
    <row r="2746" spans="27:27" x14ac:dyDescent="0.25">
      <c r="AA2746" s="59"/>
    </row>
    <row r="2747" spans="27:27" x14ac:dyDescent="0.25">
      <c r="AA2747" s="59"/>
    </row>
    <row r="2748" spans="27:27" x14ac:dyDescent="0.25">
      <c r="AA2748" s="59"/>
    </row>
    <row r="2749" spans="27:27" x14ac:dyDescent="0.25">
      <c r="AA2749" s="59"/>
    </row>
    <row r="2750" spans="27:27" x14ac:dyDescent="0.25">
      <c r="AA2750" s="59"/>
    </row>
    <row r="2751" spans="27:27" x14ac:dyDescent="0.25">
      <c r="AA2751" s="59"/>
    </row>
    <row r="2752" spans="27:27" x14ac:dyDescent="0.25">
      <c r="AA2752" s="59"/>
    </row>
    <row r="2753" spans="27:27" x14ac:dyDescent="0.25">
      <c r="AA2753" s="59"/>
    </row>
    <row r="2754" spans="27:27" x14ac:dyDescent="0.25">
      <c r="AA2754" s="59"/>
    </row>
    <row r="2755" spans="27:27" x14ac:dyDescent="0.25">
      <c r="AA2755" s="59"/>
    </row>
    <row r="2756" spans="27:27" x14ac:dyDescent="0.25">
      <c r="AA2756" s="59"/>
    </row>
    <row r="2757" spans="27:27" x14ac:dyDescent="0.25">
      <c r="AA2757" s="59"/>
    </row>
    <row r="2758" spans="27:27" x14ac:dyDescent="0.25">
      <c r="AA2758" s="59"/>
    </row>
    <row r="2759" spans="27:27" x14ac:dyDescent="0.25">
      <c r="AA2759" s="59"/>
    </row>
    <row r="2760" spans="27:27" x14ac:dyDescent="0.25">
      <c r="AA2760" s="59"/>
    </row>
    <row r="2761" spans="27:27" x14ac:dyDescent="0.25">
      <c r="AA2761" s="59"/>
    </row>
    <row r="2762" spans="27:27" x14ac:dyDescent="0.25">
      <c r="AA2762" s="59"/>
    </row>
    <row r="2763" spans="27:27" x14ac:dyDescent="0.25">
      <c r="AA2763" s="59"/>
    </row>
    <row r="2764" spans="27:27" x14ac:dyDescent="0.25">
      <c r="AA2764" s="59"/>
    </row>
    <row r="2765" spans="27:27" x14ac:dyDescent="0.25">
      <c r="AA2765" s="59"/>
    </row>
    <row r="2766" spans="27:27" x14ac:dyDescent="0.25">
      <c r="AA2766" s="59"/>
    </row>
    <row r="2767" spans="27:27" x14ac:dyDescent="0.25">
      <c r="AA2767" s="59"/>
    </row>
    <row r="2768" spans="27:27" x14ac:dyDescent="0.25">
      <c r="AA2768" s="59"/>
    </row>
    <row r="2769" spans="27:27" x14ac:dyDescent="0.25">
      <c r="AA2769" s="59"/>
    </row>
    <row r="2770" spans="27:27" x14ac:dyDescent="0.25">
      <c r="AA2770" s="59"/>
    </row>
    <row r="2771" spans="27:27" x14ac:dyDescent="0.25">
      <c r="AA2771" s="59"/>
    </row>
    <row r="2772" spans="27:27" x14ac:dyDescent="0.25">
      <c r="AA2772" s="59"/>
    </row>
    <row r="2773" spans="27:27" x14ac:dyDescent="0.25">
      <c r="AA2773" s="59"/>
    </row>
    <row r="2774" spans="27:27" x14ac:dyDescent="0.25">
      <c r="AA2774" s="59"/>
    </row>
    <row r="2775" spans="27:27" x14ac:dyDescent="0.25">
      <c r="AA2775" s="59"/>
    </row>
    <row r="2776" spans="27:27" x14ac:dyDescent="0.25">
      <c r="AA2776" s="59"/>
    </row>
    <row r="2777" spans="27:27" x14ac:dyDescent="0.25">
      <c r="AA2777" s="59"/>
    </row>
    <row r="2778" spans="27:27" x14ac:dyDescent="0.25">
      <c r="AA2778" s="59"/>
    </row>
    <row r="2779" spans="27:27" x14ac:dyDescent="0.25">
      <c r="AA2779" s="59"/>
    </row>
    <row r="2780" spans="27:27" x14ac:dyDescent="0.25">
      <c r="AA2780" s="59"/>
    </row>
    <row r="2781" spans="27:27" x14ac:dyDescent="0.25">
      <c r="AA2781" s="59"/>
    </row>
    <row r="2782" spans="27:27" x14ac:dyDescent="0.25">
      <c r="AA2782" s="59"/>
    </row>
    <row r="2783" spans="27:27" x14ac:dyDescent="0.25">
      <c r="AA2783" s="59"/>
    </row>
    <row r="2784" spans="27:27" x14ac:dyDescent="0.25">
      <c r="AA2784" s="59"/>
    </row>
    <row r="2785" spans="27:27" x14ac:dyDescent="0.25">
      <c r="AA2785" s="59"/>
    </row>
    <row r="2786" spans="27:27" x14ac:dyDescent="0.25">
      <c r="AA2786" s="59"/>
    </row>
    <row r="2787" spans="27:27" x14ac:dyDescent="0.25">
      <c r="AA2787" s="59"/>
    </row>
    <row r="2788" spans="27:27" x14ac:dyDescent="0.25">
      <c r="AA2788" s="59"/>
    </row>
    <row r="2789" spans="27:27" x14ac:dyDescent="0.25">
      <c r="AA2789" s="59"/>
    </row>
    <row r="2790" spans="27:27" x14ac:dyDescent="0.25">
      <c r="AA2790" s="59"/>
    </row>
    <row r="2791" spans="27:27" x14ac:dyDescent="0.25">
      <c r="AA2791" s="59"/>
    </row>
    <row r="2792" spans="27:27" x14ac:dyDescent="0.25">
      <c r="AA2792" s="59"/>
    </row>
    <row r="2793" spans="27:27" x14ac:dyDescent="0.25">
      <c r="AA2793" s="59"/>
    </row>
    <row r="2794" spans="27:27" x14ac:dyDescent="0.25">
      <c r="AA2794" s="59"/>
    </row>
    <row r="2795" spans="27:27" x14ac:dyDescent="0.25">
      <c r="AA2795" s="59"/>
    </row>
    <row r="2796" spans="27:27" x14ac:dyDescent="0.25">
      <c r="AA2796" s="59"/>
    </row>
    <row r="2797" spans="27:27" x14ac:dyDescent="0.25">
      <c r="AA2797" s="59"/>
    </row>
    <row r="2798" spans="27:27" x14ac:dyDescent="0.25">
      <c r="AA2798" s="59"/>
    </row>
    <row r="2799" spans="27:27" x14ac:dyDescent="0.25">
      <c r="AA2799" s="59"/>
    </row>
    <row r="2800" spans="27:27" x14ac:dyDescent="0.25">
      <c r="AA2800" s="59"/>
    </row>
    <row r="2801" spans="27:27" x14ac:dyDescent="0.25">
      <c r="AA2801" s="59"/>
    </row>
    <row r="2802" spans="27:27" x14ac:dyDescent="0.25">
      <c r="AA2802" s="59"/>
    </row>
    <row r="2803" spans="27:27" x14ac:dyDescent="0.25">
      <c r="AA2803" s="59"/>
    </row>
    <row r="2804" spans="27:27" x14ac:dyDescent="0.25">
      <c r="AA2804" s="59"/>
    </row>
    <row r="2805" spans="27:27" x14ac:dyDescent="0.25">
      <c r="AA2805" s="59"/>
    </row>
    <row r="2806" spans="27:27" x14ac:dyDescent="0.25">
      <c r="AA2806" s="59"/>
    </row>
    <row r="2807" spans="27:27" x14ac:dyDescent="0.25">
      <c r="AA2807" s="59"/>
    </row>
    <row r="2808" spans="27:27" x14ac:dyDescent="0.25">
      <c r="AA2808" s="59"/>
    </row>
    <row r="2809" spans="27:27" x14ac:dyDescent="0.25">
      <c r="AA2809" s="59"/>
    </row>
    <row r="2810" spans="27:27" x14ac:dyDescent="0.25">
      <c r="AA2810" s="59"/>
    </row>
    <row r="2811" spans="27:27" x14ac:dyDescent="0.25">
      <c r="AA2811" s="59"/>
    </row>
    <row r="2812" spans="27:27" x14ac:dyDescent="0.25">
      <c r="AA2812" s="59"/>
    </row>
    <row r="2813" spans="27:27" x14ac:dyDescent="0.25">
      <c r="AA2813" s="59"/>
    </row>
    <row r="2814" spans="27:27" x14ac:dyDescent="0.25">
      <c r="AA2814" s="59"/>
    </row>
    <row r="2815" spans="27:27" x14ac:dyDescent="0.25">
      <c r="AA2815" s="59"/>
    </row>
    <row r="2816" spans="27:27" x14ac:dyDescent="0.25">
      <c r="AA2816" s="59"/>
    </row>
    <row r="2817" spans="27:27" x14ac:dyDescent="0.25">
      <c r="AA2817" s="59"/>
    </row>
    <row r="2818" spans="27:27" x14ac:dyDescent="0.25">
      <c r="AA2818" s="59"/>
    </row>
    <row r="2819" spans="27:27" x14ac:dyDescent="0.25">
      <c r="AA2819" s="59"/>
    </row>
    <row r="2820" spans="27:27" x14ac:dyDescent="0.25">
      <c r="AA2820" s="59"/>
    </row>
    <row r="2821" spans="27:27" x14ac:dyDescent="0.25">
      <c r="AA2821" s="59"/>
    </row>
    <row r="2822" spans="27:27" x14ac:dyDescent="0.25">
      <c r="AA2822" s="59"/>
    </row>
    <row r="2823" spans="27:27" x14ac:dyDescent="0.25">
      <c r="AA2823" s="59"/>
    </row>
    <row r="2824" spans="27:27" x14ac:dyDescent="0.25">
      <c r="AA2824" s="59"/>
    </row>
    <row r="2825" spans="27:27" x14ac:dyDescent="0.25">
      <c r="AA2825" s="59"/>
    </row>
    <row r="2826" spans="27:27" x14ac:dyDescent="0.25">
      <c r="AA2826" s="59"/>
    </row>
    <row r="2827" spans="27:27" x14ac:dyDescent="0.25">
      <c r="AA2827" s="59"/>
    </row>
    <row r="2828" spans="27:27" x14ac:dyDescent="0.25">
      <c r="AA2828" s="59"/>
    </row>
    <row r="2829" spans="27:27" x14ac:dyDescent="0.25">
      <c r="AA2829" s="59"/>
    </row>
    <row r="2830" spans="27:27" x14ac:dyDescent="0.25">
      <c r="AA2830" s="59"/>
    </row>
    <row r="2831" spans="27:27" x14ac:dyDescent="0.25">
      <c r="AA2831" s="59"/>
    </row>
    <row r="2832" spans="27:27" x14ac:dyDescent="0.25">
      <c r="AA2832" s="59"/>
    </row>
    <row r="2833" spans="27:27" x14ac:dyDescent="0.25">
      <c r="AA2833" s="59"/>
    </row>
    <row r="2834" spans="27:27" x14ac:dyDescent="0.25">
      <c r="AA2834" s="59"/>
    </row>
    <row r="2835" spans="27:27" x14ac:dyDescent="0.25">
      <c r="AA2835" s="59"/>
    </row>
    <row r="2836" spans="27:27" x14ac:dyDescent="0.25">
      <c r="AA2836" s="59"/>
    </row>
    <row r="2837" spans="27:27" x14ac:dyDescent="0.25">
      <c r="AA2837" s="59"/>
    </row>
    <row r="2838" spans="27:27" x14ac:dyDescent="0.25">
      <c r="AA2838" s="59"/>
    </row>
    <row r="2839" spans="27:27" x14ac:dyDescent="0.25">
      <c r="AA2839" s="59"/>
    </row>
    <row r="2840" spans="27:27" x14ac:dyDescent="0.25">
      <c r="AA2840" s="59"/>
    </row>
    <row r="2841" spans="27:27" x14ac:dyDescent="0.25">
      <c r="AA2841" s="59"/>
    </row>
    <row r="2842" spans="27:27" x14ac:dyDescent="0.25">
      <c r="AA2842" s="59"/>
    </row>
    <row r="2843" spans="27:27" x14ac:dyDescent="0.25">
      <c r="AA2843" s="59"/>
    </row>
    <row r="2844" spans="27:27" x14ac:dyDescent="0.25">
      <c r="AA2844" s="59"/>
    </row>
    <row r="2845" spans="27:27" x14ac:dyDescent="0.25">
      <c r="AA2845" s="59"/>
    </row>
    <row r="2846" spans="27:27" x14ac:dyDescent="0.25">
      <c r="AA2846" s="59"/>
    </row>
    <row r="2847" spans="27:27" x14ac:dyDescent="0.25">
      <c r="AA2847" s="59"/>
    </row>
    <row r="2848" spans="27:27" x14ac:dyDescent="0.25">
      <c r="AA2848" s="59"/>
    </row>
    <row r="2849" spans="27:27" x14ac:dyDescent="0.25">
      <c r="AA2849" s="59"/>
    </row>
    <row r="2850" spans="27:27" x14ac:dyDescent="0.25">
      <c r="AA2850" s="59"/>
    </row>
    <row r="2851" spans="27:27" x14ac:dyDescent="0.25">
      <c r="AA2851" s="59"/>
    </row>
    <row r="2852" spans="27:27" x14ac:dyDescent="0.25">
      <c r="AA2852" s="59"/>
    </row>
    <row r="2853" spans="27:27" x14ac:dyDescent="0.25">
      <c r="AA2853" s="59"/>
    </row>
    <row r="2854" spans="27:27" x14ac:dyDescent="0.25">
      <c r="AA2854" s="59"/>
    </row>
    <row r="2855" spans="27:27" x14ac:dyDescent="0.25">
      <c r="AA2855" s="59"/>
    </row>
    <row r="2856" spans="27:27" x14ac:dyDescent="0.25">
      <c r="AA2856" s="59"/>
    </row>
    <row r="2857" spans="27:27" x14ac:dyDescent="0.25">
      <c r="AA2857" s="59"/>
    </row>
    <row r="2858" spans="27:27" x14ac:dyDescent="0.25">
      <c r="AA2858" s="59"/>
    </row>
    <row r="2859" spans="27:27" x14ac:dyDescent="0.25">
      <c r="AA2859" s="59"/>
    </row>
    <row r="2860" spans="27:27" x14ac:dyDescent="0.25">
      <c r="AA2860" s="59"/>
    </row>
    <row r="2861" spans="27:27" x14ac:dyDescent="0.25">
      <c r="AA2861" s="59"/>
    </row>
    <row r="2862" spans="27:27" x14ac:dyDescent="0.25">
      <c r="AA2862" s="59"/>
    </row>
    <row r="2863" spans="27:27" x14ac:dyDescent="0.25">
      <c r="AA2863" s="59"/>
    </row>
    <row r="2864" spans="27:27" x14ac:dyDescent="0.25">
      <c r="AA2864" s="59"/>
    </row>
    <row r="2865" spans="27:27" x14ac:dyDescent="0.25">
      <c r="AA2865" s="59"/>
    </row>
    <row r="2866" spans="27:27" x14ac:dyDescent="0.25">
      <c r="AA2866" s="59"/>
    </row>
    <row r="2867" spans="27:27" x14ac:dyDescent="0.25">
      <c r="AA2867" s="59"/>
    </row>
    <row r="2868" spans="27:27" x14ac:dyDescent="0.25">
      <c r="AA2868" s="59"/>
    </row>
    <row r="2869" spans="27:27" x14ac:dyDescent="0.25">
      <c r="AA2869" s="59"/>
    </row>
    <row r="2870" spans="27:27" x14ac:dyDescent="0.25">
      <c r="AA2870" s="59"/>
    </row>
    <row r="2871" spans="27:27" x14ac:dyDescent="0.25">
      <c r="AA2871" s="59"/>
    </row>
    <row r="2872" spans="27:27" x14ac:dyDescent="0.25">
      <c r="AA2872" s="59"/>
    </row>
    <row r="2873" spans="27:27" x14ac:dyDescent="0.25">
      <c r="AA2873" s="59"/>
    </row>
    <row r="2874" spans="27:27" x14ac:dyDescent="0.25">
      <c r="AA2874" s="59"/>
    </row>
    <row r="2875" spans="27:27" x14ac:dyDescent="0.25">
      <c r="AA2875" s="59"/>
    </row>
    <row r="2876" spans="27:27" x14ac:dyDescent="0.25">
      <c r="AA2876" s="59"/>
    </row>
    <row r="2877" spans="27:27" x14ac:dyDescent="0.25">
      <c r="AA2877" s="59"/>
    </row>
    <row r="2878" spans="27:27" x14ac:dyDescent="0.25">
      <c r="AA2878" s="59"/>
    </row>
    <row r="2879" spans="27:27" x14ac:dyDescent="0.25">
      <c r="AA2879" s="59"/>
    </row>
    <row r="2880" spans="27:27" x14ac:dyDescent="0.25">
      <c r="AA2880" s="59"/>
    </row>
    <row r="2881" spans="27:27" x14ac:dyDescent="0.25">
      <c r="AA2881" s="59"/>
    </row>
    <row r="2882" spans="27:27" x14ac:dyDescent="0.25">
      <c r="AA2882" s="59"/>
    </row>
    <row r="2883" spans="27:27" x14ac:dyDescent="0.25">
      <c r="AA2883" s="59"/>
    </row>
    <row r="2884" spans="27:27" x14ac:dyDescent="0.25">
      <c r="AA2884" s="59"/>
    </row>
    <row r="2885" spans="27:27" x14ac:dyDescent="0.25">
      <c r="AA2885" s="59"/>
    </row>
    <row r="2886" spans="27:27" x14ac:dyDescent="0.25">
      <c r="AA2886" s="59"/>
    </row>
    <row r="2887" spans="27:27" x14ac:dyDescent="0.25">
      <c r="AA2887" s="59"/>
    </row>
    <row r="2888" spans="27:27" x14ac:dyDescent="0.25">
      <c r="AA2888" s="59"/>
    </row>
    <row r="2889" spans="27:27" x14ac:dyDescent="0.25">
      <c r="AA2889" s="59"/>
    </row>
    <row r="2890" spans="27:27" x14ac:dyDescent="0.25">
      <c r="AA2890" s="59"/>
    </row>
    <row r="2891" spans="27:27" x14ac:dyDescent="0.25">
      <c r="AA2891" s="59"/>
    </row>
    <row r="2892" spans="27:27" x14ac:dyDescent="0.25">
      <c r="AA2892" s="59"/>
    </row>
    <row r="2893" spans="27:27" x14ac:dyDescent="0.25">
      <c r="AA2893" s="59"/>
    </row>
    <row r="2894" spans="27:27" x14ac:dyDescent="0.25">
      <c r="AA2894" s="59"/>
    </row>
    <row r="2895" spans="27:27" x14ac:dyDescent="0.25">
      <c r="AA2895" s="59"/>
    </row>
    <row r="2896" spans="27:27" x14ac:dyDescent="0.25">
      <c r="AA2896" s="59"/>
    </row>
    <row r="2897" spans="27:27" x14ac:dyDescent="0.25">
      <c r="AA2897" s="59"/>
    </row>
    <row r="2898" spans="27:27" x14ac:dyDescent="0.25">
      <c r="AA2898" s="59"/>
    </row>
    <row r="2899" spans="27:27" x14ac:dyDescent="0.25">
      <c r="AA2899" s="59"/>
    </row>
    <row r="2900" spans="27:27" x14ac:dyDescent="0.25">
      <c r="AA2900" s="59"/>
    </row>
    <row r="2901" spans="27:27" x14ac:dyDescent="0.25">
      <c r="AA2901" s="59"/>
    </row>
    <row r="2902" spans="27:27" x14ac:dyDescent="0.25">
      <c r="AA2902" s="59"/>
    </row>
    <row r="2903" spans="27:27" x14ac:dyDescent="0.25">
      <c r="AA2903" s="59"/>
    </row>
    <row r="2904" spans="27:27" x14ac:dyDescent="0.25">
      <c r="AA2904" s="59"/>
    </row>
    <row r="2905" spans="27:27" x14ac:dyDescent="0.25">
      <c r="AA2905" s="59"/>
    </row>
    <row r="2906" spans="27:27" x14ac:dyDescent="0.25">
      <c r="AA2906" s="59"/>
    </row>
    <row r="2907" spans="27:27" x14ac:dyDescent="0.25">
      <c r="AA2907" s="59"/>
    </row>
    <row r="2908" spans="27:27" x14ac:dyDescent="0.25">
      <c r="AA2908" s="59"/>
    </row>
    <row r="2909" spans="27:27" x14ac:dyDescent="0.25">
      <c r="AA2909" s="59"/>
    </row>
    <row r="2910" spans="27:27" x14ac:dyDescent="0.25">
      <c r="AA2910" s="59"/>
    </row>
    <row r="2911" spans="27:27" x14ac:dyDescent="0.25">
      <c r="AA2911" s="59"/>
    </row>
    <row r="2912" spans="27:27" x14ac:dyDescent="0.25">
      <c r="AA2912" s="59"/>
    </row>
    <row r="2913" spans="27:27" x14ac:dyDescent="0.25">
      <c r="AA2913" s="59"/>
    </row>
    <row r="2914" spans="27:27" x14ac:dyDescent="0.25">
      <c r="AA2914" s="59"/>
    </row>
    <row r="2915" spans="27:27" x14ac:dyDescent="0.25">
      <c r="AA2915" s="59"/>
    </row>
    <row r="2916" spans="27:27" x14ac:dyDescent="0.25">
      <c r="AA2916" s="59"/>
    </row>
    <row r="2917" spans="27:27" x14ac:dyDescent="0.25">
      <c r="AA2917" s="59"/>
    </row>
    <row r="2918" spans="27:27" x14ac:dyDescent="0.25">
      <c r="AA2918" s="59"/>
    </row>
    <row r="2919" spans="27:27" x14ac:dyDescent="0.25">
      <c r="AA2919" s="59"/>
    </row>
    <row r="2920" spans="27:27" x14ac:dyDescent="0.25">
      <c r="AA2920" s="59"/>
    </row>
    <row r="2921" spans="27:27" x14ac:dyDescent="0.25">
      <c r="AA2921" s="59"/>
    </row>
    <row r="2922" spans="27:27" x14ac:dyDescent="0.25">
      <c r="AA2922" s="59"/>
    </row>
    <row r="2923" spans="27:27" x14ac:dyDescent="0.25">
      <c r="AA2923" s="59"/>
    </row>
    <row r="2924" spans="27:27" x14ac:dyDescent="0.25">
      <c r="AA2924" s="59"/>
    </row>
    <row r="2925" spans="27:27" x14ac:dyDescent="0.25">
      <c r="AA2925" s="59"/>
    </row>
    <row r="2926" spans="27:27" x14ac:dyDescent="0.25">
      <c r="AA2926" s="59"/>
    </row>
    <row r="2927" spans="27:27" x14ac:dyDescent="0.25">
      <c r="AA2927" s="59"/>
    </row>
    <row r="2928" spans="27:27" x14ac:dyDescent="0.25">
      <c r="AA2928" s="59"/>
    </row>
    <row r="2929" spans="27:27" x14ac:dyDescent="0.25">
      <c r="AA2929" s="59"/>
    </row>
    <row r="2930" spans="27:27" x14ac:dyDescent="0.25">
      <c r="AA2930" s="59"/>
    </row>
    <row r="2931" spans="27:27" x14ac:dyDescent="0.25">
      <c r="AA2931" s="59"/>
    </row>
    <row r="2932" spans="27:27" x14ac:dyDescent="0.25">
      <c r="AA2932" s="59"/>
    </row>
    <row r="2933" spans="27:27" x14ac:dyDescent="0.25">
      <c r="AA2933" s="59"/>
    </row>
    <row r="2934" spans="27:27" x14ac:dyDescent="0.25">
      <c r="AA2934" s="59"/>
    </row>
    <row r="2935" spans="27:27" x14ac:dyDescent="0.25">
      <c r="AA2935" s="59"/>
    </row>
    <row r="2936" spans="27:27" x14ac:dyDescent="0.25">
      <c r="AA2936" s="59"/>
    </row>
    <row r="2937" spans="27:27" x14ac:dyDescent="0.25">
      <c r="AA2937" s="59"/>
    </row>
    <row r="2938" spans="27:27" x14ac:dyDescent="0.25">
      <c r="AA2938" s="59"/>
    </row>
    <row r="2939" spans="27:27" x14ac:dyDescent="0.25">
      <c r="AA2939" s="59"/>
    </row>
    <row r="2940" spans="27:27" x14ac:dyDescent="0.25">
      <c r="AA2940" s="59"/>
    </row>
    <row r="2941" spans="27:27" x14ac:dyDescent="0.25">
      <c r="AA2941" s="59"/>
    </row>
    <row r="2942" spans="27:27" x14ac:dyDescent="0.25">
      <c r="AA2942" s="59"/>
    </row>
    <row r="2943" spans="27:27" x14ac:dyDescent="0.25">
      <c r="AA2943" s="59"/>
    </row>
    <row r="2944" spans="27:27" x14ac:dyDescent="0.25">
      <c r="AA2944" s="59"/>
    </row>
    <row r="2945" spans="27:27" x14ac:dyDescent="0.25">
      <c r="AA2945" s="59"/>
    </row>
    <row r="2946" spans="27:27" x14ac:dyDescent="0.25">
      <c r="AA2946" s="59"/>
    </row>
    <row r="2947" spans="27:27" x14ac:dyDescent="0.25">
      <c r="AA2947" s="59"/>
    </row>
    <row r="2948" spans="27:27" x14ac:dyDescent="0.25">
      <c r="AA2948" s="59"/>
    </row>
    <row r="2949" spans="27:27" x14ac:dyDescent="0.25">
      <c r="AA2949" s="59"/>
    </row>
    <row r="2950" spans="27:27" x14ac:dyDescent="0.25">
      <c r="AA2950" s="59"/>
    </row>
    <row r="2951" spans="27:27" x14ac:dyDescent="0.25">
      <c r="AA2951" s="59"/>
    </row>
    <row r="2952" spans="27:27" x14ac:dyDescent="0.25">
      <c r="AA2952" s="59"/>
    </row>
    <row r="2953" spans="27:27" x14ac:dyDescent="0.25">
      <c r="AA2953" s="59"/>
    </row>
    <row r="2954" spans="27:27" x14ac:dyDescent="0.25">
      <c r="AA2954" s="59"/>
    </row>
    <row r="2955" spans="27:27" x14ac:dyDescent="0.25">
      <c r="AA2955" s="59"/>
    </row>
    <row r="2956" spans="27:27" x14ac:dyDescent="0.25">
      <c r="AA2956" s="59"/>
    </row>
    <row r="2957" spans="27:27" x14ac:dyDescent="0.25">
      <c r="AA2957" s="59"/>
    </row>
    <row r="2958" spans="27:27" x14ac:dyDescent="0.25">
      <c r="AA2958" s="59"/>
    </row>
    <row r="2959" spans="27:27" x14ac:dyDescent="0.25">
      <c r="AA2959" s="59"/>
    </row>
    <row r="2960" spans="27:27" x14ac:dyDescent="0.25">
      <c r="AA2960" s="59"/>
    </row>
    <row r="2961" spans="27:27" x14ac:dyDescent="0.25">
      <c r="AA2961" s="59"/>
    </row>
    <row r="2962" spans="27:27" x14ac:dyDescent="0.25">
      <c r="AA2962" s="59"/>
    </row>
    <row r="2963" spans="27:27" x14ac:dyDescent="0.25">
      <c r="AA2963" s="59"/>
    </row>
    <row r="2964" spans="27:27" x14ac:dyDescent="0.25">
      <c r="AA2964" s="59"/>
    </row>
    <row r="2965" spans="27:27" x14ac:dyDescent="0.25">
      <c r="AA2965" s="59"/>
    </row>
    <row r="2966" spans="27:27" x14ac:dyDescent="0.25">
      <c r="AA2966" s="59"/>
    </row>
    <row r="2967" spans="27:27" x14ac:dyDescent="0.25">
      <c r="AA2967" s="59"/>
    </row>
    <row r="2968" spans="27:27" x14ac:dyDescent="0.25">
      <c r="AA2968" s="59"/>
    </row>
    <row r="2969" spans="27:27" x14ac:dyDescent="0.25">
      <c r="AA2969" s="59"/>
    </row>
    <row r="2970" spans="27:27" x14ac:dyDescent="0.25">
      <c r="AA2970" s="59"/>
    </row>
    <row r="2971" spans="27:27" x14ac:dyDescent="0.25">
      <c r="AA2971" s="59"/>
    </row>
    <row r="2972" spans="27:27" x14ac:dyDescent="0.25">
      <c r="AA2972" s="59"/>
    </row>
    <row r="2973" spans="27:27" x14ac:dyDescent="0.25">
      <c r="AA2973" s="59"/>
    </row>
    <row r="2974" spans="27:27" x14ac:dyDescent="0.25">
      <c r="AA2974" s="59"/>
    </row>
    <row r="2975" spans="27:27" x14ac:dyDescent="0.25">
      <c r="AA2975" s="59"/>
    </row>
    <row r="2976" spans="27:27" x14ac:dyDescent="0.25">
      <c r="AA2976" s="59"/>
    </row>
    <row r="2977" spans="27:27" x14ac:dyDescent="0.25">
      <c r="AA2977" s="59"/>
    </row>
    <row r="2978" spans="27:27" x14ac:dyDescent="0.25">
      <c r="AA2978" s="59"/>
    </row>
    <row r="2979" spans="27:27" x14ac:dyDescent="0.25">
      <c r="AA2979" s="59"/>
    </row>
    <row r="2980" spans="27:27" x14ac:dyDescent="0.25">
      <c r="AA2980" s="59"/>
    </row>
    <row r="2981" spans="27:27" x14ac:dyDescent="0.25">
      <c r="AA2981" s="59"/>
    </row>
    <row r="2982" spans="27:27" x14ac:dyDescent="0.25">
      <c r="AA2982" s="59"/>
    </row>
    <row r="2983" spans="27:27" x14ac:dyDescent="0.25">
      <c r="AA2983" s="59"/>
    </row>
    <row r="2984" spans="27:27" x14ac:dyDescent="0.25">
      <c r="AA2984" s="59"/>
    </row>
    <row r="2985" spans="27:27" x14ac:dyDescent="0.25">
      <c r="AA2985" s="59"/>
    </row>
    <row r="2986" spans="27:27" x14ac:dyDescent="0.25">
      <c r="AA2986" s="59"/>
    </row>
    <row r="2987" spans="27:27" x14ac:dyDescent="0.25">
      <c r="AA2987" s="59"/>
    </row>
    <row r="2988" spans="27:27" x14ac:dyDescent="0.25">
      <c r="AA2988" s="59"/>
    </row>
    <row r="2989" spans="27:27" x14ac:dyDescent="0.25">
      <c r="AA2989" s="59"/>
    </row>
    <row r="2990" spans="27:27" x14ac:dyDescent="0.25">
      <c r="AA2990" s="59"/>
    </row>
    <row r="2991" spans="27:27" x14ac:dyDescent="0.25">
      <c r="AA2991" s="59"/>
    </row>
    <row r="2992" spans="27:27" x14ac:dyDescent="0.25">
      <c r="AA2992" s="59"/>
    </row>
    <row r="2993" spans="27:27" x14ac:dyDescent="0.25">
      <c r="AA2993" s="59"/>
    </row>
    <row r="2994" spans="27:27" x14ac:dyDescent="0.25">
      <c r="AA2994" s="59"/>
    </row>
    <row r="2995" spans="27:27" x14ac:dyDescent="0.25">
      <c r="AA2995" s="59"/>
    </row>
    <row r="2996" spans="27:27" x14ac:dyDescent="0.25">
      <c r="AA2996" s="59"/>
    </row>
    <row r="2997" spans="27:27" x14ac:dyDescent="0.25">
      <c r="AA2997" s="59"/>
    </row>
    <row r="2998" spans="27:27" x14ac:dyDescent="0.25">
      <c r="AA2998" s="59"/>
    </row>
    <row r="2999" spans="27:27" x14ac:dyDescent="0.25">
      <c r="AA2999" s="59"/>
    </row>
    <row r="3000" spans="27:27" x14ac:dyDescent="0.25">
      <c r="AA3000" s="59"/>
    </row>
    <row r="3001" spans="27:27" x14ac:dyDescent="0.25">
      <c r="AA3001" s="59"/>
    </row>
    <row r="3002" spans="27:27" x14ac:dyDescent="0.25">
      <c r="AA3002" s="59"/>
    </row>
    <row r="3003" spans="27:27" x14ac:dyDescent="0.25">
      <c r="AA3003" s="59"/>
    </row>
    <row r="3004" spans="27:27" x14ac:dyDescent="0.25">
      <c r="AA3004" s="59"/>
    </row>
    <row r="3005" spans="27:27" x14ac:dyDescent="0.25">
      <c r="AA3005" s="59"/>
    </row>
    <row r="3006" spans="27:27" x14ac:dyDescent="0.25">
      <c r="AA3006" s="59"/>
    </row>
    <row r="3007" spans="27:27" x14ac:dyDescent="0.25">
      <c r="AA3007" s="59"/>
    </row>
    <row r="3008" spans="27:27" x14ac:dyDescent="0.25">
      <c r="AA3008" s="59"/>
    </row>
    <row r="3009" spans="27:27" x14ac:dyDescent="0.25">
      <c r="AA3009" s="59"/>
    </row>
    <row r="3010" spans="27:27" x14ac:dyDescent="0.25">
      <c r="AA3010" s="59"/>
    </row>
    <row r="3011" spans="27:27" x14ac:dyDescent="0.25">
      <c r="AA3011" s="59"/>
    </row>
    <row r="3012" spans="27:27" x14ac:dyDescent="0.25">
      <c r="AA3012" s="59"/>
    </row>
    <row r="3013" spans="27:27" x14ac:dyDescent="0.25">
      <c r="AA3013" s="59"/>
    </row>
    <row r="3014" spans="27:27" x14ac:dyDescent="0.25">
      <c r="AA3014" s="59"/>
    </row>
    <row r="3015" spans="27:27" x14ac:dyDescent="0.25">
      <c r="AA3015" s="59"/>
    </row>
    <row r="3016" spans="27:27" x14ac:dyDescent="0.25">
      <c r="AA3016" s="59"/>
    </row>
    <row r="3017" spans="27:27" x14ac:dyDescent="0.25">
      <c r="AA3017" s="59"/>
    </row>
    <row r="3018" spans="27:27" x14ac:dyDescent="0.25">
      <c r="AA3018" s="59"/>
    </row>
    <row r="3019" spans="27:27" x14ac:dyDescent="0.25">
      <c r="AA3019" s="59"/>
    </row>
    <row r="3020" spans="27:27" x14ac:dyDescent="0.25">
      <c r="AA3020" s="59"/>
    </row>
    <row r="3021" spans="27:27" x14ac:dyDescent="0.25">
      <c r="AA3021" s="59"/>
    </row>
    <row r="3022" spans="27:27" x14ac:dyDescent="0.25">
      <c r="AA3022" s="59"/>
    </row>
    <row r="3023" spans="27:27" x14ac:dyDescent="0.25">
      <c r="AA3023" s="59"/>
    </row>
    <row r="3024" spans="27:27" x14ac:dyDescent="0.25">
      <c r="AA3024" s="59"/>
    </row>
    <row r="3025" spans="27:27" x14ac:dyDescent="0.25">
      <c r="AA3025" s="59"/>
    </row>
    <row r="3026" spans="27:27" x14ac:dyDescent="0.25">
      <c r="AA3026" s="59"/>
    </row>
    <row r="3027" spans="27:27" x14ac:dyDescent="0.25">
      <c r="AA3027" s="59"/>
    </row>
    <row r="3028" spans="27:27" x14ac:dyDescent="0.25">
      <c r="AA3028" s="59"/>
    </row>
    <row r="3029" spans="27:27" x14ac:dyDescent="0.25">
      <c r="AA3029" s="59"/>
    </row>
    <row r="3030" spans="27:27" x14ac:dyDescent="0.25">
      <c r="AA3030" s="59"/>
    </row>
    <row r="3031" spans="27:27" x14ac:dyDescent="0.25">
      <c r="AA3031" s="59"/>
    </row>
    <row r="3032" spans="27:27" x14ac:dyDescent="0.25">
      <c r="AA3032" s="59"/>
    </row>
    <row r="3033" spans="27:27" x14ac:dyDescent="0.25">
      <c r="AA3033" s="59"/>
    </row>
    <row r="3034" spans="27:27" x14ac:dyDescent="0.25">
      <c r="AA3034" s="59"/>
    </row>
    <row r="3035" spans="27:27" x14ac:dyDescent="0.25">
      <c r="AA3035" s="59"/>
    </row>
    <row r="3036" spans="27:27" x14ac:dyDescent="0.25">
      <c r="AA3036" s="59"/>
    </row>
    <row r="3037" spans="27:27" x14ac:dyDescent="0.25">
      <c r="AA3037" s="59"/>
    </row>
    <row r="3038" spans="27:27" x14ac:dyDescent="0.25">
      <c r="AA3038" s="59"/>
    </row>
    <row r="3039" spans="27:27" x14ac:dyDescent="0.25">
      <c r="AA3039" s="59"/>
    </row>
    <row r="3040" spans="27:27" x14ac:dyDescent="0.25">
      <c r="AA3040" s="59"/>
    </row>
    <row r="3041" spans="27:27" x14ac:dyDescent="0.25">
      <c r="AA3041" s="59"/>
    </row>
    <row r="3042" spans="27:27" x14ac:dyDescent="0.25">
      <c r="AA3042" s="59"/>
    </row>
    <row r="3043" spans="27:27" x14ac:dyDescent="0.25">
      <c r="AA3043" s="59"/>
    </row>
    <row r="3044" spans="27:27" x14ac:dyDescent="0.25">
      <c r="AA3044" s="59"/>
    </row>
    <row r="3045" spans="27:27" x14ac:dyDescent="0.25">
      <c r="AA3045" s="59"/>
    </row>
    <row r="3046" spans="27:27" x14ac:dyDescent="0.25">
      <c r="AA3046" s="59"/>
    </row>
    <row r="3047" spans="27:27" x14ac:dyDescent="0.25">
      <c r="AA3047" s="59"/>
    </row>
    <row r="3048" spans="27:27" x14ac:dyDescent="0.25">
      <c r="AA3048" s="59"/>
    </row>
    <row r="3049" spans="27:27" x14ac:dyDescent="0.25">
      <c r="AA3049" s="59"/>
    </row>
    <row r="3050" spans="27:27" x14ac:dyDescent="0.25">
      <c r="AA3050" s="59"/>
    </row>
    <row r="3051" spans="27:27" x14ac:dyDescent="0.25">
      <c r="AA3051" s="59"/>
    </row>
    <row r="3052" spans="27:27" x14ac:dyDescent="0.25">
      <c r="AA3052" s="59"/>
    </row>
    <row r="3053" spans="27:27" x14ac:dyDescent="0.25">
      <c r="AA3053" s="59"/>
    </row>
    <row r="3054" spans="27:27" x14ac:dyDescent="0.25">
      <c r="AA3054" s="59"/>
    </row>
    <row r="3055" spans="27:27" x14ac:dyDescent="0.25">
      <c r="AA3055" s="59"/>
    </row>
    <row r="3056" spans="27:27" x14ac:dyDescent="0.25">
      <c r="AA3056" s="59"/>
    </row>
    <row r="3057" spans="27:27" x14ac:dyDescent="0.25">
      <c r="AA3057" s="59"/>
    </row>
    <row r="3058" spans="27:27" x14ac:dyDescent="0.25">
      <c r="AA3058" s="59"/>
    </row>
    <row r="3059" spans="27:27" x14ac:dyDescent="0.25">
      <c r="AA3059" s="59"/>
    </row>
    <row r="3060" spans="27:27" x14ac:dyDescent="0.25">
      <c r="AA3060" s="59"/>
    </row>
    <row r="3061" spans="27:27" x14ac:dyDescent="0.25">
      <c r="AA3061" s="59"/>
    </row>
    <row r="3062" spans="27:27" x14ac:dyDescent="0.25">
      <c r="AA3062" s="59"/>
    </row>
    <row r="3063" spans="27:27" x14ac:dyDescent="0.25">
      <c r="AA3063" s="59"/>
    </row>
    <row r="3064" spans="27:27" x14ac:dyDescent="0.25">
      <c r="AA3064" s="59"/>
    </row>
    <row r="3065" spans="27:27" x14ac:dyDescent="0.25">
      <c r="AA3065" s="59"/>
    </row>
    <row r="3066" spans="27:27" x14ac:dyDescent="0.25">
      <c r="AA3066" s="59"/>
    </row>
    <row r="3067" spans="27:27" x14ac:dyDescent="0.25">
      <c r="AA3067" s="59"/>
    </row>
    <row r="3068" spans="27:27" x14ac:dyDescent="0.25">
      <c r="AA3068" s="59"/>
    </row>
    <row r="3069" spans="27:27" x14ac:dyDescent="0.25">
      <c r="AA3069" s="59"/>
    </row>
    <row r="3070" spans="27:27" x14ac:dyDescent="0.25">
      <c r="AA3070" s="59"/>
    </row>
    <row r="3071" spans="27:27" x14ac:dyDescent="0.25">
      <c r="AA3071" s="59"/>
    </row>
    <row r="3072" spans="27:27" x14ac:dyDescent="0.25">
      <c r="AA3072" s="59"/>
    </row>
    <row r="3073" spans="27:27" x14ac:dyDescent="0.25">
      <c r="AA3073" s="59"/>
    </row>
    <row r="3074" spans="27:27" x14ac:dyDescent="0.25">
      <c r="AA3074" s="59"/>
    </row>
    <row r="3075" spans="27:27" x14ac:dyDescent="0.25">
      <c r="AA3075" s="59"/>
    </row>
    <row r="3076" spans="27:27" x14ac:dyDescent="0.25">
      <c r="AA3076" s="59"/>
    </row>
    <row r="3077" spans="27:27" x14ac:dyDescent="0.25">
      <c r="AA3077" s="59"/>
    </row>
    <row r="3078" spans="27:27" x14ac:dyDescent="0.25">
      <c r="AA3078" s="59"/>
    </row>
    <row r="3079" spans="27:27" x14ac:dyDescent="0.25">
      <c r="AA3079" s="59"/>
    </row>
    <row r="3080" spans="27:27" x14ac:dyDescent="0.25">
      <c r="AA3080" s="59"/>
    </row>
    <row r="3081" spans="27:27" x14ac:dyDescent="0.25">
      <c r="AA3081" s="59"/>
    </row>
    <row r="3082" spans="27:27" x14ac:dyDescent="0.25">
      <c r="AA3082" s="59"/>
    </row>
    <row r="3083" spans="27:27" x14ac:dyDescent="0.25">
      <c r="AA3083" s="59"/>
    </row>
    <row r="3084" spans="27:27" x14ac:dyDescent="0.25">
      <c r="AA3084" s="59"/>
    </row>
    <row r="3085" spans="27:27" x14ac:dyDescent="0.25">
      <c r="AA3085" s="59"/>
    </row>
    <row r="3086" spans="27:27" x14ac:dyDescent="0.25">
      <c r="AA3086" s="59"/>
    </row>
    <row r="3087" spans="27:27" x14ac:dyDescent="0.25">
      <c r="AA3087" s="59"/>
    </row>
    <row r="3088" spans="27:27" x14ac:dyDescent="0.25">
      <c r="AA3088" s="59"/>
    </row>
    <row r="3089" spans="27:27" x14ac:dyDescent="0.25">
      <c r="AA3089" s="59"/>
    </row>
    <row r="3090" spans="27:27" x14ac:dyDescent="0.25">
      <c r="AA3090" s="59"/>
    </row>
    <row r="3091" spans="27:27" x14ac:dyDescent="0.25">
      <c r="AA3091" s="59"/>
    </row>
    <row r="3092" spans="27:27" x14ac:dyDescent="0.25">
      <c r="AA3092" s="59"/>
    </row>
    <row r="3093" spans="27:27" x14ac:dyDescent="0.25">
      <c r="AA3093" s="59"/>
    </row>
    <row r="3094" spans="27:27" x14ac:dyDescent="0.25">
      <c r="AA3094" s="59"/>
    </row>
    <row r="3095" spans="27:27" x14ac:dyDescent="0.25">
      <c r="AA3095" s="59"/>
    </row>
    <row r="3096" spans="27:27" x14ac:dyDescent="0.25">
      <c r="AA3096" s="59"/>
    </row>
    <row r="3097" spans="27:27" x14ac:dyDescent="0.25">
      <c r="AA3097" s="59"/>
    </row>
    <row r="3098" spans="27:27" x14ac:dyDescent="0.25">
      <c r="AA3098" s="59"/>
    </row>
    <row r="3099" spans="27:27" x14ac:dyDescent="0.25">
      <c r="AA3099" s="59"/>
    </row>
    <row r="3100" spans="27:27" x14ac:dyDescent="0.25">
      <c r="AA3100" s="59"/>
    </row>
    <row r="3101" spans="27:27" x14ac:dyDescent="0.25">
      <c r="AA3101" s="59"/>
    </row>
    <row r="3102" spans="27:27" x14ac:dyDescent="0.25">
      <c r="AA3102" s="59"/>
    </row>
    <row r="3103" spans="27:27" x14ac:dyDescent="0.25">
      <c r="AA3103" s="59"/>
    </row>
    <row r="3104" spans="27:27" x14ac:dyDescent="0.25">
      <c r="AA3104" s="59"/>
    </row>
    <row r="3105" spans="27:27" x14ac:dyDescent="0.25">
      <c r="AA3105" s="59"/>
    </row>
    <row r="3106" spans="27:27" x14ac:dyDescent="0.25">
      <c r="AA3106" s="59"/>
    </row>
    <row r="3107" spans="27:27" x14ac:dyDescent="0.25">
      <c r="AA3107" s="59"/>
    </row>
    <row r="3108" spans="27:27" x14ac:dyDescent="0.25">
      <c r="AA3108" s="59"/>
    </row>
    <row r="3109" spans="27:27" x14ac:dyDescent="0.25">
      <c r="AA3109" s="59"/>
    </row>
    <row r="3110" spans="27:27" x14ac:dyDescent="0.25">
      <c r="AA3110" s="59"/>
    </row>
    <row r="3111" spans="27:27" x14ac:dyDescent="0.25">
      <c r="AA3111" s="59"/>
    </row>
    <row r="3112" spans="27:27" x14ac:dyDescent="0.25">
      <c r="AA3112" s="59"/>
    </row>
    <row r="3113" spans="27:27" x14ac:dyDescent="0.25">
      <c r="AA3113" s="59"/>
    </row>
    <row r="3114" spans="27:27" x14ac:dyDescent="0.25">
      <c r="AA3114" s="59"/>
    </row>
    <row r="3115" spans="27:27" x14ac:dyDescent="0.25">
      <c r="AA3115" s="59"/>
    </row>
    <row r="3116" spans="27:27" x14ac:dyDescent="0.25">
      <c r="AA3116" s="59"/>
    </row>
    <row r="3117" spans="27:27" x14ac:dyDescent="0.25">
      <c r="AA3117" s="59"/>
    </row>
    <row r="3118" spans="27:27" x14ac:dyDescent="0.25">
      <c r="AA3118" s="59"/>
    </row>
    <row r="3119" spans="27:27" x14ac:dyDescent="0.25">
      <c r="AA3119" s="59"/>
    </row>
    <row r="3120" spans="27:27" x14ac:dyDescent="0.25">
      <c r="AA3120" s="59"/>
    </row>
    <row r="3121" spans="27:27" x14ac:dyDescent="0.25">
      <c r="AA3121" s="59"/>
    </row>
    <row r="3122" spans="27:27" x14ac:dyDescent="0.25">
      <c r="AA3122" s="59"/>
    </row>
    <row r="3123" spans="27:27" x14ac:dyDescent="0.25">
      <c r="AA3123" s="59"/>
    </row>
    <row r="3124" spans="27:27" x14ac:dyDescent="0.25">
      <c r="AA3124" s="59"/>
    </row>
    <row r="3125" spans="27:27" x14ac:dyDescent="0.25">
      <c r="AA3125" s="59"/>
    </row>
    <row r="3126" spans="27:27" x14ac:dyDescent="0.25">
      <c r="AA3126" s="59"/>
    </row>
    <row r="3127" spans="27:27" x14ac:dyDescent="0.25">
      <c r="AA3127" s="59"/>
    </row>
    <row r="3128" spans="27:27" x14ac:dyDescent="0.25">
      <c r="AA3128" s="59"/>
    </row>
    <row r="3129" spans="27:27" x14ac:dyDescent="0.25">
      <c r="AA3129" s="59"/>
    </row>
    <row r="3130" spans="27:27" x14ac:dyDescent="0.25">
      <c r="AA3130" s="59"/>
    </row>
    <row r="3131" spans="27:27" x14ac:dyDescent="0.25">
      <c r="AA3131" s="59"/>
    </row>
    <row r="3132" spans="27:27" x14ac:dyDescent="0.25">
      <c r="AA3132" s="59"/>
    </row>
    <row r="3133" spans="27:27" x14ac:dyDescent="0.25">
      <c r="AA3133" s="59"/>
    </row>
    <row r="3134" spans="27:27" x14ac:dyDescent="0.25">
      <c r="AA3134" s="59"/>
    </row>
    <row r="3135" spans="27:27" x14ac:dyDescent="0.25">
      <c r="AA3135" s="59"/>
    </row>
    <row r="3136" spans="27:27" x14ac:dyDescent="0.25">
      <c r="AA3136" s="59"/>
    </row>
    <row r="3137" spans="27:27" x14ac:dyDescent="0.25">
      <c r="AA3137" s="59"/>
    </row>
    <row r="3138" spans="27:27" x14ac:dyDescent="0.25">
      <c r="AA3138" s="59"/>
    </row>
    <row r="3139" spans="27:27" x14ac:dyDescent="0.25">
      <c r="AA3139" s="59"/>
    </row>
    <row r="3140" spans="27:27" x14ac:dyDescent="0.25">
      <c r="AA3140" s="59"/>
    </row>
    <row r="3141" spans="27:27" x14ac:dyDescent="0.25">
      <c r="AA3141" s="59"/>
    </row>
    <row r="3142" spans="27:27" x14ac:dyDescent="0.25">
      <c r="AA3142" s="59"/>
    </row>
    <row r="3143" spans="27:27" x14ac:dyDescent="0.25">
      <c r="AA3143" s="59"/>
    </row>
    <row r="3144" spans="27:27" x14ac:dyDescent="0.25">
      <c r="AA3144" s="59"/>
    </row>
    <row r="3145" spans="27:27" x14ac:dyDescent="0.25">
      <c r="AA3145" s="59"/>
    </row>
    <row r="3146" spans="27:27" x14ac:dyDescent="0.25">
      <c r="AA3146" s="59"/>
    </row>
    <row r="3147" spans="27:27" x14ac:dyDescent="0.25">
      <c r="AA3147" s="59"/>
    </row>
    <row r="3148" spans="27:27" x14ac:dyDescent="0.25">
      <c r="AA3148" s="59"/>
    </row>
    <row r="3149" spans="27:27" x14ac:dyDescent="0.25">
      <c r="AA3149" s="59"/>
    </row>
    <row r="3150" spans="27:27" x14ac:dyDescent="0.25">
      <c r="AA3150" s="59"/>
    </row>
    <row r="3151" spans="27:27" x14ac:dyDescent="0.25">
      <c r="AA3151" s="59"/>
    </row>
    <row r="3152" spans="27:27" x14ac:dyDescent="0.25">
      <c r="AA3152" s="59"/>
    </row>
    <row r="3153" spans="27:27" x14ac:dyDescent="0.25">
      <c r="AA3153" s="59"/>
    </row>
    <row r="3154" spans="27:27" x14ac:dyDescent="0.25">
      <c r="AA3154" s="59"/>
    </row>
    <row r="3155" spans="27:27" x14ac:dyDescent="0.25">
      <c r="AA3155" s="59"/>
    </row>
    <row r="3156" spans="27:27" x14ac:dyDescent="0.25">
      <c r="AA3156" s="59"/>
    </row>
    <row r="3157" spans="27:27" x14ac:dyDescent="0.25">
      <c r="AA3157" s="59"/>
    </row>
    <row r="3158" spans="27:27" x14ac:dyDescent="0.25">
      <c r="AA3158" s="59"/>
    </row>
    <row r="3159" spans="27:27" x14ac:dyDescent="0.25">
      <c r="AA3159" s="59"/>
    </row>
    <row r="3160" spans="27:27" x14ac:dyDescent="0.25">
      <c r="AA3160" s="59"/>
    </row>
    <row r="3161" spans="27:27" x14ac:dyDescent="0.25">
      <c r="AA3161" s="59"/>
    </row>
    <row r="3162" spans="27:27" x14ac:dyDescent="0.25">
      <c r="AA3162" s="59"/>
    </row>
    <row r="3163" spans="27:27" x14ac:dyDescent="0.25">
      <c r="AA3163" s="59"/>
    </row>
    <row r="3164" spans="27:27" x14ac:dyDescent="0.25">
      <c r="AA3164" s="59"/>
    </row>
    <row r="3165" spans="27:27" x14ac:dyDescent="0.25">
      <c r="AA3165" s="59"/>
    </row>
    <row r="3166" spans="27:27" x14ac:dyDescent="0.25">
      <c r="AA3166" s="59"/>
    </row>
    <row r="3167" spans="27:27" x14ac:dyDescent="0.25">
      <c r="AA3167" s="59"/>
    </row>
    <row r="3168" spans="27:27" x14ac:dyDescent="0.25">
      <c r="AA3168" s="59"/>
    </row>
    <row r="3169" spans="27:27" x14ac:dyDescent="0.25">
      <c r="AA3169" s="59"/>
    </row>
    <row r="3170" spans="27:27" x14ac:dyDescent="0.25">
      <c r="AA3170" s="59"/>
    </row>
    <row r="3171" spans="27:27" x14ac:dyDescent="0.25">
      <c r="AA3171" s="59"/>
    </row>
    <row r="3172" spans="27:27" x14ac:dyDescent="0.25">
      <c r="AA3172" s="59"/>
    </row>
    <row r="3173" spans="27:27" x14ac:dyDescent="0.25">
      <c r="AA3173" s="59"/>
    </row>
    <row r="3174" spans="27:27" x14ac:dyDescent="0.25">
      <c r="AA3174" s="59"/>
    </row>
    <row r="3175" spans="27:27" x14ac:dyDescent="0.25">
      <c r="AA3175" s="59"/>
    </row>
    <row r="3176" spans="27:27" x14ac:dyDescent="0.25">
      <c r="AA3176" s="59"/>
    </row>
    <row r="3177" spans="27:27" x14ac:dyDescent="0.25">
      <c r="AA3177" s="59"/>
    </row>
    <row r="3178" spans="27:27" x14ac:dyDescent="0.25">
      <c r="AA3178" s="59"/>
    </row>
    <row r="3179" spans="27:27" x14ac:dyDescent="0.25">
      <c r="AA3179" s="59"/>
    </row>
    <row r="3180" spans="27:27" x14ac:dyDescent="0.25">
      <c r="AA3180" s="59"/>
    </row>
    <row r="3181" spans="27:27" x14ac:dyDescent="0.25">
      <c r="AA3181" s="59"/>
    </row>
    <row r="3182" spans="27:27" x14ac:dyDescent="0.25">
      <c r="AA3182" s="59"/>
    </row>
    <row r="3183" spans="27:27" x14ac:dyDescent="0.25">
      <c r="AA3183" s="59"/>
    </row>
    <row r="3184" spans="27:27" x14ac:dyDescent="0.25">
      <c r="AA3184" s="59"/>
    </row>
    <row r="3185" spans="27:27" x14ac:dyDescent="0.25">
      <c r="AA3185" s="59"/>
    </row>
    <row r="3186" spans="27:27" x14ac:dyDescent="0.25">
      <c r="AA3186" s="59"/>
    </row>
    <row r="3187" spans="27:27" x14ac:dyDescent="0.25">
      <c r="AA3187" s="59"/>
    </row>
    <row r="3188" spans="27:27" x14ac:dyDescent="0.25">
      <c r="AA3188" s="59"/>
    </row>
    <row r="3189" spans="27:27" x14ac:dyDescent="0.25">
      <c r="AA3189" s="59"/>
    </row>
    <row r="3190" spans="27:27" x14ac:dyDescent="0.25">
      <c r="AA3190" s="59"/>
    </row>
    <row r="3191" spans="27:27" x14ac:dyDescent="0.25">
      <c r="AA3191" s="59"/>
    </row>
    <row r="3192" spans="27:27" x14ac:dyDescent="0.25">
      <c r="AA3192" s="59"/>
    </row>
    <row r="3193" spans="27:27" x14ac:dyDescent="0.25">
      <c r="AA3193" s="59"/>
    </row>
    <row r="3194" spans="27:27" x14ac:dyDescent="0.25">
      <c r="AA3194" s="59"/>
    </row>
    <row r="3195" spans="27:27" x14ac:dyDescent="0.25">
      <c r="AA3195" s="59"/>
    </row>
    <row r="3196" spans="27:27" x14ac:dyDescent="0.25">
      <c r="AA3196" s="59"/>
    </row>
    <row r="3197" spans="27:27" x14ac:dyDescent="0.25">
      <c r="AA3197" s="59"/>
    </row>
    <row r="3198" spans="27:27" x14ac:dyDescent="0.25">
      <c r="AA3198" s="59"/>
    </row>
    <row r="3199" spans="27:27" x14ac:dyDescent="0.25">
      <c r="AA3199" s="59"/>
    </row>
    <row r="3200" spans="27:27" x14ac:dyDescent="0.25">
      <c r="AA3200" s="59"/>
    </row>
    <row r="3201" spans="27:27" x14ac:dyDescent="0.25">
      <c r="AA3201" s="59"/>
    </row>
    <row r="3202" spans="27:27" x14ac:dyDescent="0.25">
      <c r="AA3202" s="59"/>
    </row>
    <row r="3203" spans="27:27" x14ac:dyDescent="0.25">
      <c r="AA3203" s="59"/>
    </row>
    <row r="3204" spans="27:27" x14ac:dyDescent="0.25">
      <c r="AA3204" s="59"/>
    </row>
    <row r="3205" spans="27:27" x14ac:dyDescent="0.25">
      <c r="AA3205" s="59"/>
    </row>
    <row r="3206" spans="27:27" x14ac:dyDescent="0.25">
      <c r="AA3206" s="59"/>
    </row>
    <row r="3207" spans="27:27" x14ac:dyDescent="0.25">
      <c r="AA3207" s="59"/>
    </row>
    <row r="3208" spans="27:27" x14ac:dyDescent="0.25">
      <c r="AA3208" s="59"/>
    </row>
    <row r="3209" spans="27:27" x14ac:dyDescent="0.25">
      <c r="AA3209" s="59"/>
    </row>
    <row r="3210" spans="27:27" x14ac:dyDescent="0.25">
      <c r="AA3210" s="59"/>
    </row>
    <row r="3211" spans="27:27" x14ac:dyDescent="0.25">
      <c r="AA3211" s="59"/>
    </row>
    <row r="3212" spans="27:27" x14ac:dyDescent="0.25">
      <c r="AA3212" s="59"/>
    </row>
    <row r="3213" spans="27:27" x14ac:dyDescent="0.25">
      <c r="AA3213" s="59"/>
    </row>
    <row r="3214" spans="27:27" x14ac:dyDescent="0.25">
      <c r="AA3214" s="59"/>
    </row>
    <row r="3215" spans="27:27" x14ac:dyDescent="0.25">
      <c r="AA3215" s="59"/>
    </row>
    <row r="3216" spans="27:27" x14ac:dyDescent="0.25">
      <c r="AA3216" s="59"/>
    </row>
    <row r="3217" spans="27:27" x14ac:dyDescent="0.25">
      <c r="AA3217" s="59"/>
    </row>
    <row r="3218" spans="27:27" x14ac:dyDescent="0.25">
      <c r="AA3218" s="59"/>
    </row>
    <row r="3219" spans="27:27" x14ac:dyDescent="0.25">
      <c r="AA3219" s="59"/>
    </row>
    <row r="3220" spans="27:27" x14ac:dyDescent="0.25">
      <c r="AA3220" s="59"/>
    </row>
    <row r="3221" spans="27:27" x14ac:dyDescent="0.25">
      <c r="AA3221" s="59"/>
    </row>
    <row r="3222" spans="27:27" x14ac:dyDescent="0.25">
      <c r="AA3222" s="59"/>
    </row>
    <row r="3223" spans="27:27" x14ac:dyDescent="0.25">
      <c r="AA3223" s="59"/>
    </row>
    <row r="3224" spans="27:27" x14ac:dyDescent="0.25">
      <c r="AA3224" s="59"/>
    </row>
    <row r="3225" spans="27:27" x14ac:dyDescent="0.25">
      <c r="AA3225" s="59"/>
    </row>
    <row r="3226" spans="27:27" x14ac:dyDescent="0.25">
      <c r="AA3226" s="59"/>
    </row>
    <row r="3227" spans="27:27" x14ac:dyDescent="0.25">
      <c r="AA3227" s="59"/>
    </row>
    <row r="3228" spans="27:27" x14ac:dyDescent="0.25">
      <c r="AA3228" s="59"/>
    </row>
    <row r="3229" spans="27:27" x14ac:dyDescent="0.25">
      <c r="AA3229" s="59"/>
    </row>
    <row r="3230" spans="27:27" x14ac:dyDescent="0.25">
      <c r="AA3230" s="59"/>
    </row>
    <row r="3231" spans="27:27" x14ac:dyDescent="0.25">
      <c r="AA3231" s="59"/>
    </row>
    <row r="3232" spans="27:27" x14ac:dyDescent="0.25">
      <c r="AA3232" s="59"/>
    </row>
    <row r="3233" spans="27:27" x14ac:dyDescent="0.25">
      <c r="AA3233" s="59"/>
    </row>
    <row r="3234" spans="27:27" x14ac:dyDescent="0.25">
      <c r="AA3234" s="59"/>
    </row>
    <row r="3235" spans="27:27" x14ac:dyDescent="0.25">
      <c r="AA3235" s="59"/>
    </row>
    <row r="3236" spans="27:27" x14ac:dyDescent="0.25">
      <c r="AA3236" s="59"/>
    </row>
    <row r="3237" spans="27:27" x14ac:dyDescent="0.25">
      <c r="AA3237" s="59"/>
    </row>
    <row r="3238" spans="27:27" x14ac:dyDescent="0.25">
      <c r="AA3238" s="59"/>
    </row>
    <row r="3239" spans="27:27" x14ac:dyDescent="0.25">
      <c r="AA3239" s="59"/>
    </row>
    <row r="3240" spans="27:27" x14ac:dyDescent="0.25">
      <c r="AA3240" s="59"/>
    </row>
    <row r="3241" spans="27:27" x14ac:dyDescent="0.25">
      <c r="AA3241" s="59"/>
    </row>
    <row r="3242" spans="27:27" x14ac:dyDescent="0.25">
      <c r="AA3242" s="59"/>
    </row>
    <row r="3243" spans="27:27" x14ac:dyDescent="0.25">
      <c r="AA3243" s="59"/>
    </row>
    <row r="3244" spans="27:27" x14ac:dyDescent="0.25">
      <c r="AA3244" s="59"/>
    </row>
    <row r="3245" spans="27:27" x14ac:dyDescent="0.25">
      <c r="AA3245" s="59"/>
    </row>
    <row r="3246" spans="27:27" x14ac:dyDescent="0.25">
      <c r="AA3246" s="59"/>
    </row>
    <row r="3247" spans="27:27" x14ac:dyDescent="0.25">
      <c r="AA3247" s="59"/>
    </row>
    <row r="3248" spans="27:27" x14ac:dyDescent="0.25">
      <c r="AA3248" s="59"/>
    </row>
    <row r="3249" spans="27:27" x14ac:dyDescent="0.25">
      <c r="AA3249" s="59"/>
    </row>
    <row r="3250" spans="27:27" x14ac:dyDescent="0.25">
      <c r="AA3250" s="59"/>
    </row>
    <row r="3251" spans="27:27" x14ac:dyDescent="0.25">
      <c r="AA3251" s="59"/>
    </row>
    <row r="3252" spans="27:27" x14ac:dyDescent="0.25">
      <c r="AA3252" s="59"/>
    </row>
    <row r="3253" spans="27:27" x14ac:dyDescent="0.25">
      <c r="AA3253" s="59"/>
    </row>
    <row r="3254" spans="27:27" x14ac:dyDescent="0.25">
      <c r="AA3254" s="59"/>
    </row>
    <row r="3255" spans="27:27" x14ac:dyDescent="0.25">
      <c r="AA3255" s="59"/>
    </row>
    <row r="3256" spans="27:27" x14ac:dyDescent="0.25">
      <c r="AA3256" s="59"/>
    </row>
    <row r="3257" spans="27:27" x14ac:dyDescent="0.25">
      <c r="AA3257" s="59"/>
    </row>
    <row r="3258" spans="27:27" x14ac:dyDescent="0.25">
      <c r="AA3258" s="59"/>
    </row>
    <row r="3259" spans="27:27" x14ac:dyDescent="0.25">
      <c r="AA3259" s="59"/>
    </row>
    <row r="3260" spans="27:27" x14ac:dyDescent="0.25">
      <c r="AA3260" s="59"/>
    </row>
    <row r="3261" spans="27:27" x14ac:dyDescent="0.25">
      <c r="AA3261" s="59"/>
    </row>
    <row r="3262" spans="27:27" x14ac:dyDescent="0.25">
      <c r="AA3262" s="59"/>
    </row>
    <row r="3263" spans="27:27" x14ac:dyDescent="0.25">
      <c r="AA3263" s="59"/>
    </row>
    <row r="3264" spans="27:27" x14ac:dyDescent="0.25">
      <c r="AA3264" s="59"/>
    </row>
    <row r="3265" spans="27:27" x14ac:dyDescent="0.25">
      <c r="AA3265" s="59"/>
    </row>
    <row r="3266" spans="27:27" x14ac:dyDescent="0.25">
      <c r="AA3266" s="59"/>
    </row>
    <row r="3267" spans="27:27" x14ac:dyDescent="0.25">
      <c r="AA3267" s="59"/>
    </row>
    <row r="3268" spans="27:27" x14ac:dyDescent="0.25">
      <c r="AA3268" s="59"/>
    </row>
    <row r="3269" spans="27:27" x14ac:dyDescent="0.25">
      <c r="AA3269" s="59"/>
    </row>
    <row r="3270" spans="27:27" x14ac:dyDescent="0.25">
      <c r="AA3270" s="59"/>
    </row>
    <row r="3271" spans="27:27" x14ac:dyDescent="0.25">
      <c r="AA3271" s="59"/>
    </row>
    <row r="3272" spans="27:27" x14ac:dyDescent="0.25">
      <c r="AA3272" s="59"/>
    </row>
    <row r="3273" spans="27:27" x14ac:dyDescent="0.25">
      <c r="AA3273" s="59"/>
    </row>
    <row r="3274" spans="27:27" x14ac:dyDescent="0.25">
      <c r="AA3274" s="59"/>
    </row>
    <row r="3275" spans="27:27" x14ac:dyDescent="0.25">
      <c r="AA3275" s="59"/>
    </row>
    <row r="3276" spans="27:27" x14ac:dyDescent="0.25">
      <c r="AA3276" s="59"/>
    </row>
    <row r="3277" spans="27:27" x14ac:dyDescent="0.25">
      <c r="AA3277" s="59"/>
    </row>
    <row r="3278" spans="27:27" x14ac:dyDescent="0.25">
      <c r="AA3278" s="59"/>
    </row>
    <row r="3279" spans="27:27" x14ac:dyDescent="0.25">
      <c r="AA3279" s="59"/>
    </row>
    <row r="3280" spans="27:27" x14ac:dyDescent="0.25">
      <c r="AA3280" s="59"/>
    </row>
    <row r="3281" spans="27:27" x14ac:dyDescent="0.25">
      <c r="AA3281" s="59"/>
    </row>
    <row r="3282" spans="27:27" x14ac:dyDescent="0.25">
      <c r="AA3282" s="59"/>
    </row>
    <row r="3283" spans="27:27" x14ac:dyDescent="0.25">
      <c r="AA3283" s="59"/>
    </row>
    <row r="3284" spans="27:27" x14ac:dyDescent="0.25">
      <c r="AA3284" s="59"/>
    </row>
    <row r="3285" spans="27:27" x14ac:dyDescent="0.25">
      <c r="AA3285" s="59"/>
    </row>
    <row r="3286" spans="27:27" x14ac:dyDescent="0.25">
      <c r="AA3286" s="59"/>
    </row>
    <row r="3287" spans="27:27" x14ac:dyDescent="0.25">
      <c r="AA3287" s="59"/>
    </row>
    <row r="3288" spans="27:27" x14ac:dyDescent="0.25">
      <c r="AA3288" s="59"/>
    </row>
    <row r="3289" spans="27:27" x14ac:dyDescent="0.25">
      <c r="AA3289" s="59"/>
    </row>
    <row r="3290" spans="27:27" x14ac:dyDescent="0.25">
      <c r="AA3290" s="59"/>
    </row>
    <row r="3291" spans="27:27" x14ac:dyDescent="0.25">
      <c r="AA3291" s="59"/>
    </row>
    <row r="3292" spans="27:27" x14ac:dyDescent="0.25">
      <c r="AA3292" s="59"/>
    </row>
    <row r="3293" spans="27:27" x14ac:dyDescent="0.25">
      <c r="AA3293" s="59"/>
    </row>
    <row r="3294" spans="27:27" x14ac:dyDescent="0.25">
      <c r="AA3294" s="59"/>
    </row>
    <row r="3295" spans="27:27" x14ac:dyDescent="0.25">
      <c r="AA3295" s="59"/>
    </row>
    <row r="3296" spans="27:27" x14ac:dyDescent="0.25">
      <c r="AA3296" s="59"/>
    </row>
    <row r="3297" spans="27:27" x14ac:dyDescent="0.25">
      <c r="AA3297" s="59"/>
    </row>
    <row r="3298" spans="27:27" x14ac:dyDescent="0.25">
      <c r="AA3298" s="59"/>
    </row>
    <row r="3299" spans="27:27" x14ac:dyDescent="0.25">
      <c r="AA3299" s="59"/>
    </row>
    <row r="3300" spans="27:27" x14ac:dyDescent="0.25">
      <c r="AA3300" s="59"/>
    </row>
    <row r="3301" spans="27:27" x14ac:dyDescent="0.25">
      <c r="AA3301" s="59"/>
    </row>
    <row r="3302" spans="27:27" x14ac:dyDescent="0.25">
      <c r="AA3302" s="59"/>
    </row>
    <row r="3303" spans="27:27" x14ac:dyDescent="0.25">
      <c r="AA3303" s="59"/>
    </row>
    <row r="3304" spans="27:27" x14ac:dyDescent="0.25">
      <c r="AA3304" s="59"/>
    </row>
    <row r="3305" spans="27:27" x14ac:dyDescent="0.25">
      <c r="AA3305" s="59"/>
    </row>
    <row r="3306" spans="27:27" x14ac:dyDescent="0.25">
      <c r="AA3306" s="59"/>
    </row>
    <row r="3307" spans="27:27" x14ac:dyDescent="0.25">
      <c r="AA3307" s="59"/>
    </row>
    <row r="3308" spans="27:27" x14ac:dyDescent="0.25">
      <c r="AA3308" s="59"/>
    </row>
    <row r="3309" spans="27:27" x14ac:dyDescent="0.25">
      <c r="AA3309" s="59"/>
    </row>
    <row r="3310" spans="27:27" x14ac:dyDescent="0.25">
      <c r="AA3310" s="59"/>
    </row>
    <row r="3311" spans="27:27" x14ac:dyDescent="0.25">
      <c r="AA3311" s="59"/>
    </row>
    <row r="3312" spans="27:27" x14ac:dyDescent="0.25">
      <c r="AA3312" s="59"/>
    </row>
    <row r="3313" spans="27:27" x14ac:dyDescent="0.25">
      <c r="AA3313" s="59"/>
    </row>
    <row r="3314" spans="27:27" x14ac:dyDescent="0.25">
      <c r="AA3314" s="59"/>
    </row>
    <row r="3315" spans="27:27" x14ac:dyDescent="0.25">
      <c r="AA3315" s="59"/>
    </row>
    <row r="3316" spans="27:27" x14ac:dyDescent="0.25">
      <c r="AA3316" s="59"/>
    </row>
    <row r="3317" spans="27:27" x14ac:dyDescent="0.25">
      <c r="AA3317" s="59"/>
    </row>
    <row r="3318" spans="27:27" x14ac:dyDescent="0.25">
      <c r="AA3318" s="59"/>
    </row>
    <row r="3319" spans="27:27" x14ac:dyDescent="0.25">
      <c r="AA3319" s="59"/>
    </row>
    <row r="3320" spans="27:27" x14ac:dyDescent="0.25">
      <c r="AA3320" s="59"/>
    </row>
    <row r="3321" spans="27:27" x14ac:dyDescent="0.25">
      <c r="AA3321" s="59"/>
    </row>
    <row r="3322" spans="27:27" x14ac:dyDescent="0.25">
      <c r="AA3322" s="59"/>
    </row>
    <row r="3323" spans="27:27" x14ac:dyDescent="0.25">
      <c r="AA3323" s="59"/>
    </row>
    <row r="3324" spans="27:27" x14ac:dyDescent="0.25">
      <c r="AA3324" s="59"/>
    </row>
    <row r="3325" spans="27:27" x14ac:dyDescent="0.25">
      <c r="AA3325" s="59"/>
    </row>
    <row r="3326" spans="27:27" x14ac:dyDescent="0.25">
      <c r="AA3326" s="59"/>
    </row>
    <row r="3327" spans="27:27" x14ac:dyDescent="0.25">
      <c r="AA3327" s="59"/>
    </row>
    <row r="3328" spans="27:27" x14ac:dyDescent="0.25">
      <c r="AA3328" s="59"/>
    </row>
    <row r="3329" spans="27:27" x14ac:dyDescent="0.25">
      <c r="AA3329" s="59"/>
    </row>
    <row r="3330" spans="27:27" x14ac:dyDescent="0.25">
      <c r="AA3330" s="59"/>
    </row>
    <row r="3331" spans="27:27" x14ac:dyDescent="0.25">
      <c r="AA3331" s="59"/>
    </row>
    <row r="3332" spans="27:27" x14ac:dyDescent="0.25">
      <c r="AA3332" s="59"/>
    </row>
    <row r="3333" spans="27:27" x14ac:dyDescent="0.25">
      <c r="AA3333" s="59"/>
    </row>
    <row r="3334" spans="27:27" x14ac:dyDescent="0.25">
      <c r="AA3334" s="59"/>
    </row>
    <row r="3335" spans="27:27" x14ac:dyDescent="0.25">
      <c r="AA3335" s="59"/>
    </row>
    <row r="3336" spans="27:27" x14ac:dyDescent="0.25">
      <c r="AA3336" s="59"/>
    </row>
    <row r="3337" spans="27:27" x14ac:dyDescent="0.25">
      <c r="AA3337" s="59"/>
    </row>
    <row r="3338" spans="27:27" x14ac:dyDescent="0.25">
      <c r="AA3338" s="59"/>
    </row>
    <row r="3339" spans="27:27" x14ac:dyDescent="0.25">
      <c r="AA3339" s="59"/>
    </row>
    <row r="3340" spans="27:27" x14ac:dyDescent="0.25">
      <c r="AA3340" s="59"/>
    </row>
    <row r="3341" spans="27:27" x14ac:dyDescent="0.25">
      <c r="AA3341" s="59"/>
    </row>
    <row r="3342" spans="27:27" x14ac:dyDescent="0.25">
      <c r="AA3342" s="59"/>
    </row>
    <row r="3343" spans="27:27" x14ac:dyDescent="0.25">
      <c r="AA3343" s="59"/>
    </row>
    <row r="3344" spans="27:27" x14ac:dyDescent="0.25">
      <c r="AA3344" s="59"/>
    </row>
    <row r="3345" spans="27:27" x14ac:dyDescent="0.25">
      <c r="AA3345" s="59"/>
    </row>
    <row r="3346" spans="27:27" x14ac:dyDescent="0.25">
      <c r="AA3346" s="59"/>
    </row>
    <row r="3347" spans="27:27" x14ac:dyDescent="0.25">
      <c r="AA3347" s="59"/>
    </row>
    <row r="3348" spans="27:27" x14ac:dyDescent="0.25">
      <c r="AA3348" s="59"/>
    </row>
    <row r="3349" spans="27:27" x14ac:dyDescent="0.25">
      <c r="AA3349" s="59"/>
    </row>
    <row r="3350" spans="27:27" x14ac:dyDescent="0.25">
      <c r="AA3350" s="59"/>
    </row>
    <row r="3351" spans="27:27" x14ac:dyDescent="0.25">
      <c r="AA3351" s="59"/>
    </row>
    <row r="3352" spans="27:27" x14ac:dyDescent="0.25">
      <c r="AA3352" s="59"/>
    </row>
    <row r="3353" spans="27:27" x14ac:dyDescent="0.25">
      <c r="AA3353" s="59"/>
    </row>
    <row r="3354" spans="27:27" x14ac:dyDescent="0.25">
      <c r="AA3354" s="59"/>
    </row>
    <row r="3355" spans="27:27" x14ac:dyDescent="0.25">
      <c r="AA3355" s="59"/>
    </row>
    <row r="3356" spans="27:27" x14ac:dyDescent="0.25">
      <c r="AA3356" s="59"/>
    </row>
    <row r="3357" spans="27:27" x14ac:dyDescent="0.25">
      <c r="AA3357" s="59"/>
    </row>
    <row r="3358" spans="27:27" x14ac:dyDescent="0.25">
      <c r="AA3358" s="59"/>
    </row>
    <row r="3359" spans="27:27" x14ac:dyDescent="0.25">
      <c r="AA3359" s="59"/>
    </row>
    <row r="3360" spans="27:27" x14ac:dyDescent="0.25">
      <c r="AA3360" s="59"/>
    </row>
    <row r="3361" spans="27:27" x14ac:dyDescent="0.25">
      <c r="AA3361" s="59"/>
    </row>
    <row r="3362" spans="27:27" x14ac:dyDescent="0.25">
      <c r="AA3362" s="59"/>
    </row>
    <row r="3363" spans="27:27" x14ac:dyDescent="0.25">
      <c r="AA3363" s="59"/>
    </row>
    <row r="3364" spans="27:27" x14ac:dyDescent="0.25">
      <c r="AA3364" s="59"/>
    </row>
    <row r="3365" spans="27:27" x14ac:dyDescent="0.25">
      <c r="AA3365" s="59"/>
    </row>
    <row r="3366" spans="27:27" x14ac:dyDescent="0.25">
      <c r="AA3366" s="59"/>
    </row>
    <row r="3367" spans="27:27" x14ac:dyDescent="0.25">
      <c r="AA3367" s="59"/>
    </row>
    <row r="3368" spans="27:27" x14ac:dyDescent="0.25">
      <c r="AA3368" s="59"/>
    </row>
    <row r="3369" spans="27:27" x14ac:dyDescent="0.25">
      <c r="AA3369" s="59"/>
    </row>
    <row r="3370" spans="27:27" x14ac:dyDescent="0.25">
      <c r="AA3370" s="59"/>
    </row>
    <row r="3371" spans="27:27" x14ac:dyDescent="0.25">
      <c r="AA3371" s="59"/>
    </row>
    <row r="3372" spans="27:27" x14ac:dyDescent="0.25">
      <c r="AA3372" s="59"/>
    </row>
    <row r="3373" spans="27:27" x14ac:dyDescent="0.25">
      <c r="AA3373" s="59"/>
    </row>
    <row r="3374" spans="27:27" x14ac:dyDescent="0.25">
      <c r="AA3374" s="59"/>
    </row>
    <row r="3375" spans="27:27" x14ac:dyDescent="0.25">
      <c r="AA3375" s="59"/>
    </row>
    <row r="3376" spans="27:27" x14ac:dyDescent="0.25">
      <c r="AA3376" s="59"/>
    </row>
    <row r="3377" spans="27:27" x14ac:dyDescent="0.25">
      <c r="AA3377" s="59"/>
    </row>
    <row r="3378" spans="27:27" x14ac:dyDescent="0.25">
      <c r="AA3378" s="59"/>
    </row>
    <row r="3379" spans="27:27" x14ac:dyDescent="0.25">
      <c r="AA3379" s="59"/>
    </row>
    <row r="3380" spans="27:27" x14ac:dyDescent="0.25">
      <c r="AA3380" s="59"/>
    </row>
    <row r="3381" spans="27:27" x14ac:dyDescent="0.25">
      <c r="AA3381" s="59"/>
    </row>
    <row r="3382" spans="27:27" x14ac:dyDescent="0.25">
      <c r="AA3382" s="59"/>
    </row>
    <row r="3383" spans="27:27" x14ac:dyDescent="0.25">
      <c r="AA3383" s="59"/>
    </row>
    <row r="3384" spans="27:27" x14ac:dyDescent="0.25">
      <c r="AA3384" s="59"/>
    </row>
    <row r="3385" spans="27:27" x14ac:dyDescent="0.25">
      <c r="AA3385" s="59"/>
    </row>
    <row r="3386" spans="27:27" x14ac:dyDescent="0.25">
      <c r="AA3386" s="59"/>
    </row>
    <row r="3387" spans="27:27" x14ac:dyDescent="0.25">
      <c r="AA3387" s="59"/>
    </row>
    <row r="3388" spans="27:27" x14ac:dyDescent="0.25">
      <c r="AA3388" s="59"/>
    </row>
    <row r="3389" spans="27:27" x14ac:dyDescent="0.25">
      <c r="AA3389" s="59"/>
    </row>
    <row r="3390" spans="27:27" x14ac:dyDescent="0.25">
      <c r="AA3390" s="59"/>
    </row>
    <row r="3391" spans="27:27" x14ac:dyDescent="0.25">
      <c r="AA3391" s="59"/>
    </row>
    <row r="3392" spans="27:27" x14ac:dyDescent="0.25">
      <c r="AA3392" s="59"/>
    </row>
    <row r="3393" spans="27:27" x14ac:dyDescent="0.25">
      <c r="AA3393" s="59"/>
    </row>
    <row r="3394" spans="27:27" x14ac:dyDescent="0.25">
      <c r="AA3394" s="59"/>
    </row>
    <row r="3395" spans="27:27" x14ac:dyDescent="0.25">
      <c r="AA3395" s="59"/>
    </row>
    <row r="3396" spans="27:27" x14ac:dyDescent="0.25">
      <c r="AA3396" s="59"/>
    </row>
    <row r="3397" spans="27:27" x14ac:dyDescent="0.25">
      <c r="AA3397" s="59"/>
    </row>
    <row r="3398" spans="27:27" x14ac:dyDescent="0.25">
      <c r="AA3398" s="59"/>
    </row>
    <row r="3399" spans="27:27" x14ac:dyDescent="0.25">
      <c r="AA3399" s="59"/>
    </row>
    <row r="3400" spans="27:27" x14ac:dyDescent="0.25">
      <c r="AA3400" s="59"/>
    </row>
    <row r="3401" spans="27:27" x14ac:dyDescent="0.25">
      <c r="AA3401" s="59"/>
    </row>
    <row r="3402" spans="27:27" x14ac:dyDescent="0.25">
      <c r="AA3402" s="59"/>
    </row>
    <row r="3403" spans="27:27" x14ac:dyDescent="0.25">
      <c r="AA3403" s="59"/>
    </row>
    <row r="3404" spans="27:27" x14ac:dyDescent="0.25">
      <c r="AA3404" s="59"/>
    </row>
    <row r="3405" spans="27:27" x14ac:dyDescent="0.25">
      <c r="AA3405" s="59"/>
    </row>
    <row r="3406" spans="27:27" x14ac:dyDescent="0.25">
      <c r="AA3406" s="59"/>
    </row>
    <row r="3407" spans="27:27" x14ac:dyDescent="0.25">
      <c r="AA3407" s="59"/>
    </row>
    <row r="3408" spans="27:27" x14ac:dyDescent="0.25">
      <c r="AA3408" s="59"/>
    </row>
    <row r="3409" spans="27:27" x14ac:dyDescent="0.25">
      <c r="AA3409" s="59"/>
    </row>
    <row r="3410" spans="27:27" x14ac:dyDescent="0.25">
      <c r="AA3410" s="59"/>
    </row>
    <row r="3411" spans="27:27" x14ac:dyDescent="0.25">
      <c r="AA3411" s="59"/>
    </row>
    <row r="3412" spans="27:27" x14ac:dyDescent="0.25">
      <c r="AA3412" s="59"/>
    </row>
    <row r="3413" spans="27:27" x14ac:dyDescent="0.25">
      <c r="AA3413" s="59"/>
    </row>
    <row r="3414" spans="27:27" x14ac:dyDescent="0.25">
      <c r="AA3414" s="59"/>
    </row>
    <row r="3415" spans="27:27" x14ac:dyDescent="0.25">
      <c r="AA3415" s="59"/>
    </row>
    <row r="3416" spans="27:27" x14ac:dyDescent="0.25">
      <c r="AA3416" s="59"/>
    </row>
    <row r="3417" spans="27:27" x14ac:dyDescent="0.25">
      <c r="AA3417" s="59"/>
    </row>
    <row r="3418" spans="27:27" x14ac:dyDescent="0.25">
      <c r="AA3418" s="59"/>
    </row>
    <row r="3419" spans="27:27" x14ac:dyDescent="0.25">
      <c r="AA3419" s="59"/>
    </row>
    <row r="3420" spans="27:27" x14ac:dyDescent="0.25">
      <c r="AA3420" s="59"/>
    </row>
    <row r="3421" spans="27:27" x14ac:dyDescent="0.25">
      <c r="AA3421" s="59"/>
    </row>
    <row r="3422" spans="27:27" x14ac:dyDescent="0.25">
      <c r="AA3422" s="59"/>
    </row>
    <row r="3423" spans="27:27" x14ac:dyDescent="0.25">
      <c r="AA3423" s="59"/>
    </row>
    <row r="3424" spans="27:27" x14ac:dyDescent="0.25">
      <c r="AA3424" s="59"/>
    </row>
    <row r="3425" spans="27:27" x14ac:dyDescent="0.25">
      <c r="AA3425" s="59"/>
    </row>
    <row r="3426" spans="27:27" x14ac:dyDescent="0.25">
      <c r="AA3426" s="59"/>
    </row>
    <row r="3427" spans="27:27" x14ac:dyDescent="0.25">
      <c r="AA3427" s="59"/>
    </row>
    <row r="3428" spans="27:27" x14ac:dyDescent="0.25">
      <c r="AA3428" s="59"/>
    </row>
    <row r="3429" spans="27:27" x14ac:dyDescent="0.25">
      <c r="AA3429" s="59"/>
    </row>
    <row r="3430" spans="27:27" x14ac:dyDescent="0.25">
      <c r="AA3430" s="59"/>
    </row>
    <row r="3431" spans="27:27" x14ac:dyDescent="0.25">
      <c r="AA3431" s="59"/>
    </row>
    <row r="3432" spans="27:27" x14ac:dyDescent="0.25">
      <c r="AA3432" s="59"/>
    </row>
    <row r="3433" spans="27:27" x14ac:dyDescent="0.25">
      <c r="AA3433" s="59"/>
    </row>
    <row r="3434" spans="27:27" x14ac:dyDescent="0.25">
      <c r="AA3434" s="59"/>
    </row>
    <row r="3435" spans="27:27" x14ac:dyDescent="0.25">
      <c r="AA3435" s="59"/>
    </row>
    <row r="3436" spans="27:27" x14ac:dyDescent="0.25">
      <c r="AA3436" s="59"/>
    </row>
    <row r="3437" spans="27:27" x14ac:dyDescent="0.25">
      <c r="AA3437" s="59"/>
    </row>
    <row r="3438" spans="27:27" x14ac:dyDescent="0.25">
      <c r="AA3438" s="59"/>
    </row>
    <row r="3439" spans="27:27" x14ac:dyDescent="0.25">
      <c r="AA3439" s="59"/>
    </row>
    <row r="3440" spans="27:27" x14ac:dyDescent="0.25">
      <c r="AA3440" s="59"/>
    </row>
    <row r="3441" spans="27:27" x14ac:dyDescent="0.25">
      <c r="AA3441" s="59"/>
    </row>
    <row r="3442" spans="27:27" x14ac:dyDescent="0.25">
      <c r="AA3442" s="59"/>
    </row>
    <row r="3443" spans="27:27" x14ac:dyDescent="0.25">
      <c r="AA3443" s="59"/>
    </row>
    <row r="3444" spans="27:27" x14ac:dyDescent="0.25">
      <c r="AA3444" s="59"/>
    </row>
    <row r="3445" spans="27:27" x14ac:dyDescent="0.25">
      <c r="AA3445" s="59"/>
    </row>
    <row r="3446" spans="27:27" x14ac:dyDescent="0.25">
      <c r="AA3446" s="59"/>
    </row>
    <row r="3447" spans="27:27" x14ac:dyDescent="0.25">
      <c r="AA3447" s="59"/>
    </row>
    <row r="3448" spans="27:27" x14ac:dyDescent="0.25">
      <c r="AA3448" s="59"/>
    </row>
    <row r="3449" spans="27:27" x14ac:dyDescent="0.25">
      <c r="AA3449" s="59"/>
    </row>
    <row r="3450" spans="27:27" x14ac:dyDescent="0.25">
      <c r="AA3450" s="59"/>
    </row>
    <row r="3451" spans="27:27" x14ac:dyDescent="0.25">
      <c r="AA3451" s="59"/>
    </row>
    <row r="3452" spans="27:27" x14ac:dyDescent="0.25">
      <c r="AA3452" s="59"/>
    </row>
    <row r="3453" spans="27:27" x14ac:dyDescent="0.25">
      <c r="AA3453" s="59"/>
    </row>
    <row r="3454" spans="27:27" x14ac:dyDescent="0.25">
      <c r="AA3454" s="59"/>
    </row>
    <row r="3455" spans="27:27" x14ac:dyDescent="0.25">
      <c r="AA3455" s="59"/>
    </row>
    <row r="3456" spans="27:27" x14ac:dyDescent="0.25">
      <c r="AA3456" s="59"/>
    </row>
    <row r="3457" spans="27:27" x14ac:dyDescent="0.25">
      <c r="AA3457" s="59"/>
    </row>
    <row r="3458" spans="27:27" x14ac:dyDescent="0.25">
      <c r="AA3458" s="59"/>
    </row>
    <row r="3459" spans="27:27" x14ac:dyDescent="0.25">
      <c r="AA3459" s="59"/>
    </row>
    <row r="3460" spans="27:27" x14ac:dyDescent="0.25">
      <c r="AA3460" s="59"/>
    </row>
    <row r="3461" spans="27:27" x14ac:dyDescent="0.25">
      <c r="AA3461" s="59"/>
    </row>
    <row r="3462" spans="27:27" x14ac:dyDescent="0.25">
      <c r="AA3462" s="59"/>
    </row>
    <row r="3463" spans="27:27" x14ac:dyDescent="0.25">
      <c r="AA3463" s="59"/>
    </row>
    <row r="3464" spans="27:27" x14ac:dyDescent="0.25">
      <c r="AA3464" s="59"/>
    </row>
    <row r="3465" spans="27:27" x14ac:dyDescent="0.25">
      <c r="AA3465" s="59"/>
    </row>
    <row r="3466" spans="27:27" x14ac:dyDescent="0.25">
      <c r="AA3466" s="59"/>
    </row>
    <row r="3467" spans="27:27" x14ac:dyDescent="0.25">
      <c r="AA3467" s="59"/>
    </row>
    <row r="3468" spans="27:27" x14ac:dyDescent="0.25">
      <c r="AA3468" s="59"/>
    </row>
    <row r="3469" spans="27:27" x14ac:dyDescent="0.25">
      <c r="AA3469" s="59"/>
    </row>
    <row r="3470" spans="27:27" x14ac:dyDescent="0.25">
      <c r="AA3470" s="59"/>
    </row>
    <row r="3471" spans="27:27" x14ac:dyDescent="0.25">
      <c r="AA3471" s="59"/>
    </row>
    <row r="3472" spans="27:27" x14ac:dyDescent="0.25">
      <c r="AA3472" s="59"/>
    </row>
    <row r="3473" spans="27:27" x14ac:dyDescent="0.25">
      <c r="AA3473" s="59"/>
    </row>
    <row r="3474" spans="27:27" x14ac:dyDescent="0.25">
      <c r="AA3474" s="59"/>
    </row>
    <row r="3475" spans="27:27" x14ac:dyDescent="0.25">
      <c r="AA3475" s="59"/>
    </row>
    <row r="3476" spans="27:27" x14ac:dyDescent="0.25">
      <c r="AA3476" s="59"/>
    </row>
    <row r="3477" spans="27:27" x14ac:dyDescent="0.25">
      <c r="AA3477" s="59"/>
    </row>
    <row r="3478" spans="27:27" x14ac:dyDescent="0.25">
      <c r="AA3478" s="59"/>
    </row>
    <row r="3479" spans="27:27" x14ac:dyDescent="0.25">
      <c r="AA3479" s="59"/>
    </row>
    <row r="3480" spans="27:27" x14ac:dyDescent="0.25">
      <c r="AA3480" s="59"/>
    </row>
    <row r="3481" spans="27:27" x14ac:dyDescent="0.25">
      <c r="AA3481" s="59"/>
    </row>
    <row r="3482" spans="27:27" x14ac:dyDescent="0.25">
      <c r="AA3482" s="59"/>
    </row>
    <row r="3483" spans="27:27" x14ac:dyDescent="0.25">
      <c r="AA3483" s="59"/>
    </row>
    <row r="3484" spans="27:27" x14ac:dyDescent="0.25">
      <c r="AA3484" s="59"/>
    </row>
    <row r="3485" spans="27:27" x14ac:dyDescent="0.25">
      <c r="AA3485" s="59"/>
    </row>
    <row r="3486" spans="27:27" x14ac:dyDescent="0.25">
      <c r="AA3486" s="59"/>
    </row>
    <row r="3487" spans="27:27" x14ac:dyDescent="0.25">
      <c r="AA3487" s="59"/>
    </row>
    <row r="3488" spans="27:27" x14ac:dyDescent="0.25">
      <c r="AA3488" s="59"/>
    </row>
    <row r="3489" spans="27:27" x14ac:dyDescent="0.25">
      <c r="AA3489" s="59"/>
    </row>
    <row r="3490" spans="27:27" x14ac:dyDescent="0.25">
      <c r="AA3490" s="59"/>
    </row>
    <row r="3491" spans="27:27" x14ac:dyDescent="0.25">
      <c r="AA3491" s="59"/>
    </row>
    <row r="3492" spans="27:27" x14ac:dyDescent="0.25">
      <c r="AA3492" s="59"/>
    </row>
    <row r="3493" spans="27:27" x14ac:dyDescent="0.25">
      <c r="AA3493" s="59"/>
    </row>
    <row r="3494" spans="27:27" x14ac:dyDescent="0.25">
      <c r="AA3494" s="59"/>
    </row>
    <row r="3495" spans="27:27" x14ac:dyDescent="0.25">
      <c r="AA3495" s="59"/>
    </row>
    <row r="3496" spans="27:27" x14ac:dyDescent="0.25">
      <c r="AA3496" s="59"/>
    </row>
    <row r="3497" spans="27:27" x14ac:dyDescent="0.25">
      <c r="AA3497" s="59"/>
    </row>
    <row r="3498" spans="27:27" x14ac:dyDescent="0.25">
      <c r="AA3498" s="59"/>
    </row>
    <row r="3499" spans="27:27" x14ac:dyDescent="0.25">
      <c r="AA3499" s="59"/>
    </row>
    <row r="3500" spans="27:27" x14ac:dyDescent="0.25">
      <c r="AA3500" s="59"/>
    </row>
    <row r="3501" spans="27:27" x14ac:dyDescent="0.25">
      <c r="AA3501" s="59"/>
    </row>
    <row r="3502" spans="27:27" x14ac:dyDescent="0.25">
      <c r="AA3502" s="59"/>
    </row>
    <row r="3503" spans="27:27" x14ac:dyDescent="0.25">
      <c r="AA3503" s="59"/>
    </row>
    <row r="3504" spans="27:27" x14ac:dyDescent="0.25">
      <c r="AA3504" s="59"/>
    </row>
    <row r="3505" spans="27:27" x14ac:dyDescent="0.25">
      <c r="AA3505" s="59"/>
    </row>
    <row r="3506" spans="27:27" x14ac:dyDescent="0.25">
      <c r="AA3506" s="59"/>
    </row>
    <row r="3507" spans="27:27" x14ac:dyDescent="0.25">
      <c r="AA3507" s="59"/>
    </row>
    <row r="3508" spans="27:27" x14ac:dyDescent="0.25">
      <c r="AA3508" s="59"/>
    </row>
    <row r="3509" spans="27:27" x14ac:dyDescent="0.25">
      <c r="AA3509" s="59"/>
    </row>
    <row r="3510" spans="27:27" x14ac:dyDescent="0.25">
      <c r="AA3510" s="59"/>
    </row>
    <row r="3511" spans="27:27" x14ac:dyDescent="0.25">
      <c r="AA3511" s="59"/>
    </row>
    <row r="3512" spans="27:27" x14ac:dyDescent="0.25">
      <c r="AA3512" s="59"/>
    </row>
    <row r="3513" spans="27:27" x14ac:dyDescent="0.25">
      <c r="AA3513" s="59"/>
    </row>
    <row r="3514" spans="27:27" x14ac:dyDescent="0.25">
      <c r="AA3514" s="59"/>
    </row>
    <row r="3515" spans="27:27" x14ac:dyDescent="0.25">
      <c r="AA3515" s="59"/>
    </row>
    <row r="3516" spans="27:27" x14ac:dyDescent="0.25">
      <c r="AA3516" s="59"/>
    </row>
    <row r="3517" spans="27:27" x14ac:dyDescent="0.25">
      <c r="AA3517" s="59"/>
    </row>
    <row r="3518" spans="27:27" x14ac:dyDescent="0.25">
      <c r="AA3518" s="59"/>
    </row>
    <row r="3519" spans="27:27" x14ac:dyDescent="0.25">
      <c r="AA3519" s="59"/>
    </row>
    <row r="3520" spans="27:27" x14ac:dyDescent="0.25">
      <c r="AA3520" s="59"/>
    </row>
    <row r="3521" spans="27:27" x14ac:dyDescent="0.25">
      <c r="AA3521" s="59"/>
    </row>
    <row r="3522" spans="27:27" x14ac:dyDescent="0.25">
      <c r="AA3522" s="59"/>
    </row>
    <row r="3523" spans="27:27" x14ac:dyDescent="0.25">
      <c r="AA3523" s="59"/>
    </row>
    <row r="3524" spans="27:27" x14ac:dyDescent="0.25">
      <c r="AA3524" s="59"/>
    </row>
    <row r="3525" spans="27:27" x14ac:dyDescent="0.25">
      <c r="AA3525" s="59"/>
    </row>
    <row r="3526" spans="27:27" x14ac:dyDescent="0.25">
      <c r="AA3526" s="59"/>
    </row>
    <row r="3527" spans="27:27" x14ac:dyDescent="0.25">
      <c r="AA3527" s="59"/>
    </row>
    <row r="3528" spans="27:27" x14ac:dyDescent="0.25">
      <c r="AA3528" s="59"/>
    </row>
    <row r="3529" spans="27:27" x14ac:dyDescent="0.25">
      <c r="AA3529" s="59"/>
    </row>
    <row r="3530" spans="27:27" x14ac:dyDescent="0.25">
      <c r="AA3530" s="59"/>
    </row>
    <row r="3531" spans="27:27" x14ac:dyDescent="0.25">
      <c r="AA3531" s="59"/>
    </row>
    <row r="3532" spans="27:27" x14ac:dyDescent="0.25">
      <c r="AA3532" s="59"/>
    </row>
    <row r="3533" spans="27:27" x14ac:dyDescent="0.25">
      <c r="AA3533" s="59"/>
    </row>
    <row r="3534" spans="27:27" x14ac:dyDescent="0.25">
      <c r="AA3534" s="59"/>
    </row>
    <row r="3535" spans="27:27" x14ac:dyDescent="0.25">
      <c r="AA3535" s="59"/>
    </row>
    <row r="3536" spans="27:27" x14ac:dyDescent="0.25">
      <c r="AA3536" s="59"/>
    </row>
    <row r="3537" spans="27:27" x14ac:dyDescent="0.25">
      <c r="AA3537" s="59"/>
    </row>
    <row r="3538" spans="27:27" x14ac:dyDescent="0.25">
      <c r="AA3538" s="59"/>
    </row>
    <row r="3539" spans="27:27" x14ac:dyDescent="0.25">
      <c r="AA3539" s="59"/>
    </row>
    <row r="3540" spans="27:27" x14ac:dyDescent="0.25">
      <c r="AA3540" s="59"/>
    </row>
    <row r="3541" spans="27:27" x14ac:dyDescent="0.25">
      <c r="AA3541" s="59"/>
    </row>
    <row r="3542" spans="27:27" x14ac:dyDescent="0.25">
      <c r="AA3542" s="59"/>
    </row>
    <row r="3543" spans="27:27" x14ac:dyDescent="0.25">
      <c r="AA3543" s="59"/>
    </row>
    <row r="3544" spans="27:27" x14ac:dyDescent="0.25">
      <c r="AA3544" s="59"/>
    </row>
    <row r="3545" spans="27:27" x14ac:dyDescent="0.25">
      <c r="AA3545" s="59"/>
    </row>
    <row r="3546" spans="27:27" x14ac:dyDescent="0.25">
      <c r="AA3546" s="59"/>
    </row>
    <row r="3547" spans="27:27" x14ac:dyDescent="0.25">
      <c r="AA3547" s="59"/>
    </row>
    <row r="3548" spans="27:27" x14ac:dyDescent="0.25">
      <c r="AA3548" s="59"/>
    </row>
    <row r="3549" spans="27:27" x14ac:dyDescent="0.25">
      <c r="AA3549" s="59"/>
    </row>
    <row r="3550" spans="27:27" x14ac:dyDescent="0.25">
      <c r="AA3550" s="59"/>
    </row>
    <row r="3551" spans="27:27" x14ac:dyDescent="0.25">
      <c r="AA3551" s="59"/>
    </row>
    <row r="3552" spans="27:27" x14ac:dyDescent="0.25">
      <c r="AA3552" s="59"/>
    </row>
    <row r="3553" spans="27:27" x14ac:dyDescent="0.25">
      <c r="AA3553" s="59"/>
    </row>
    <row r="3554" spans="27:27" x14ac:dyDescent="0.25">
      <c r="AA3554" s="59"/>
    </row>
    <row r="3555" spans="27:27" x14ac:dyDescent="0.25">
      <c r="AA3555" s="59"/>
    </row>
    <row r="3556" spans="27:27" x14ac:dyDescent="0.25">
      <c r="AA3556" s="59"/>
    </row>
    <row r="3557" spans="27:27" x14ac:dyDescent="0.25">
      <c r="AA3557" s="59"/>
    </row>
    <row r="3558" spans="27:27" x14ac:dyDescent="0.25">
      <c r="AA3558" s="59"/>
    </row>
    <row r="3559" spans="27:27" x14ac:dyDescent="0.25">
      <c r="AA3559" s="59"/>
    </row>
    <row r="3560" spans="27:27" x14ac:dyDescent="0.25">
      <c r="AA3560" s="59"/>
    </row>
    <row r="3561" spans="27:27" x14ac:dyDescent="0.25">
      <c r="AA3561" s="59"/>
    </row>
    <row r="3562" spans="27:27" x14ac:dyDescent="0.25">
      <c r="AA3562" s="59"/>
    </row>
    <row r="3563" spans="27:27" x14ac:dyDescent="0.25">
      <c r="AA3563" s="59"/>
    </row>
    <row r="3564" spans="27:27" x14ac:dyDescent="0.25">
      <c r="AA3564" s="59"/>
    </row>
    <row r="3565" spans="27:27" x14ac:dyDescent="0.25">
      <c r="AA3565" s="59"/>
    </row>
    <row r="3566" spans="27:27" x14ac:dyDescent="0.25">
      <c r="AA3566" s="59"/>
    </row>
    <row r="3567" spans="27:27" x14ac:dyDescent="0.25">
      <c r="AA3567" s="59"/>
    </row>
    <row r="3568" spans="27:27" x14ac:dyDescent="0.25">
      <c r="AA3568" s="59"/>
    </row>
    <row r="3569" spans="27:27" x14ac:dyDescent="0.25">
      <c r="AA3569" s="59"/>
    </row>
    <row r="3570" spans="27:27" x14ac:dyDescent="0.25">
      <c r="AA3570" s="59"/>
    </row>
    <row r="3571" spans="27:27" x14ac:dyDescent="0.25">
      <c r="AA3571" s="59"/>
    </row>
    <row r="3572" spans="27:27" x14ac:dyDescent="0.25">
      <c r="AA3572" s="59"/>
    </row>
    <row r="3573" spans="27:27" x14ac:dyDescent="0.25">
      <c r="AA3573" s="59"/>
    </row>
    <row r="3574" spans="27:27" x14ac:dyDescent="0.25">
      <c r="AA3574" s="59"/>
    </row>
    <row r="3575" spans="27:27" x14ac:dyDescent="0.25">
      <c r="AA3575" s="59"/>
    </row>
    <row r="3576" spans="27:27" x14ac:dyDescent="0.25">
      <c r="AA3576" s="59"/>
    </row>
    <row r="3577" spans="27:27" x14ac:dyDescent="0.25">
      <c r="AA3577" s="59"/>
    </row>
    <row r="3578" spans="27:27" x14ac:dyDescent="0.25">
      <c r="AA3578" s="59"/>
    </row>
    <row r="3579" spans="27:27" x14ac:dyDescent="0.25">
      <c r="AA3579" s="59"/>
    </row>
    <row r="3580" spans="27:27" x14ac:dyDescent="0.25">
      <c r="AA3580" s="59"/>
    </row>
    <row r="3581" spans="27:27" x14ac:dyDescent="0.25">
      <c r="AA3581" s="59"/>
    </row>
    <row r="3582" spans="27:27" x14ac:dyDescent="0.25">
      <c r="AA3582" s="59"/>
    </row>
    <row r="3583" spans="27:27" x14ac:dyDescent="0.25">
      <c r="AA3583" s="59"/>
    </row>
    <row r="3584" spans="27:27" x14ac:dyDescent="0.25">
      <c r="AA3584" s="59"/>
    </row>
    <row r="3585" spans="27:27" x14ac:dyDescent="0.25">
      <c r="AA3585" s="59"/>
    </row>
    <row r="3586" spans="27:27" x14ac:dyDescent="0.25">
      <c r="AA3586" s="59"/>
    </row>
    <row r="3587" spans="27:27" x14ac:dyDescent="0.25">
      <c r="AA3587" s="59"/>
    </row>
    <row r="3588" spans="27:27" x14ac:dyDescent="0.25">
      <c r="AA3588" s="59"/>
    </row>
    <row r="3589" spans="27:27" x14ac:dyDescent="0.25">
      <c r="AA3589" s="59"/>
    </row>
    <row r="3590" spans="27:27" x14ac:dyDescent="0.25">
      <c r="AA3590" s="59"/>
    </row>
    <row r="3591" spans="27:27" x14ac:dyDescent="0.25">
      <c r="AA3591" s="59"/>
    </row>
    <row r="3592" spans="27:27" x14ac:dyDescent="0.25">
      <c r="AA3592" s="59"/>
    </row>
    <row r="3593" spans="27:27" x14ac:dyDescent="0.25">
      <c r="AA3593" s="59"/>
    </row>
    <row r="3594" spans="27:27" x14ac:dyDescent="0.25">
      <c r="AA3594" s="59"/>
    </row>
    <row r="3595" spans="27:27" x14ac:dyDescent="0.25">
      <c r="AA3595" s="59"/>
    </row>
    <row r="3596" spans="27:27" x14ac:dyDescent="0.25">
      <c r="AA3596" s="59"/>
    </row>
    <row r="3597" spans="27:27" x14ac:dyDescent="0.25">
      <c r="AA3597" s="59"/>
    </row>
    <row r="3598" spans="27:27" x14ac:dyDescent="0.25">
      <c r="AA3598" s="59"/>
    </row>
    <row r="3599" spans="27:27" x14ac:dyDescent="0.25">
      <c r="AA3599" s="59"/>
    </row>
    <row r="3600" spans="27:27" x14ac:dyDescent="0.25">
      <c r="AA3600" s="59"/>
    </row>
    <row r="3601" spans="27:27" x14ac:dyDescent="0.25">
      <c r="AA3601" s="59"/>
    </row>
    <row r="3602" spans="27:27" x14ac:dyDescent="0.25">
      <c r="AA3602" s="59"/>
    </row>
    <row r="3603" spans="27:27" x14ac:dyDescent="0.25">
      <c r="AA3603" s="59"/>
    </row>
    <row r="3604" spans="27:27" x14ac:dyDescent="0.25">
      <c r="AA3604" s="59"/>
    </row>
    <row r="3605" spans="27:27" x14ac:dyDescent="0.25">
      <c r="AA3605" s="59"/>
    </row>
    <row r="3606" spans="27:27" x14ac:dyDescent="0.25">
      <c r="AA3606" s="59"/>
    </row>
    <row r="3607" spans="27:27" x14ac:dyDescent="0.25">
      <c r="AA3607" s="59"/>
    </row>
    <row r="3608" spans="27:27" x14ac:dyDescent="0.25">
      <c r="AA3608" s="59"/>
    </row>
    <row r="3609" spans="27:27" x14ac:dyDescent="0.25">
      <c r="AA3609" s="59"/>
    </row>
    <row r="3610" spans="27:27" x14ac:dyDescent="0.25">
      <c r="AA3610" s="59"/>
    </row>
    <row r="3611" spans="27:27" x14ac:dyDescent="0.25">
      <c r="AA3611" s="59"/>
    </row>
    <row r="3612" spans="27:27" x14ac:dyDescent="0.25">
      <c r="AA3612" s="59"/>
    </row>
    <row r="3613" spans="27:27" x14ac:dyDescent="0.25">
      <c r="AA3613" s="59"/>
    </row>
    <row r="3614" spans="27:27" x14ac:dyDescent="0.25">
      <c r="AA3614" s="59"/>
    </row>
    <row r="3615" spans="27:27" x14ac:dyDescent="0.25">
      <c r="AA3615" s="59"/>
    </row>
    <row r="3616" spans="27:27" x14ac:dyDescent="0.25">
      <c r="AA3616" s="59"/>
    </row>
    <row r="3617" spans="27:27" x14ac:dyDescent="0.25">
      <c r="AA3617" s="59"/>
    </row>
    <row r="3618" spans="27:27" x14ac:dyDescent="0.25">
      <c r="AA3618" s="59"/>
    </row>
    <row r="3619" spans="27:27" x14ac:dyDescent="0.25">
      <c r="AA3619" s="59"/>
    </row>
    <row r="3620" spans="27:27" x14ac:dyDescent="0.25">
      <c r="AA3620" s="59"/>
    </row>
    <row r="3621" spans="27:27" x14ac:dyDescent="0.25">
      <c r="AA3621" s="59"/>
    </row>
    <row r="3622" spans="27:27" x14ac:dyDescent="0.25">
      <c r="AA3622" s="59"/>
    </row>
    <row r="3623" spans="27:27" x14ac:dyDescent="0.25">
      <c r="AA3623" s="59"/>
    </row>
    <row r="3624" spans="27:27" x14ac:dyDescent="0.25">
      <c r="AA3624" s="59"/>
    </row>
    <row r="3625" spans="27:27" x14ac:dyDescent="0.25">
      <c r="AA3625" s="59"/>
    </row>
    <row r="3626" spans="27:27" x14ac:dyDescent="0.25">
      <c r="AA3626" s="59"/>
    </row>
    <row r="3627" spans="27:27" x14ac:dyDescent="0.25">
      <c r="AA3627" s="59"/>
    </row>
    <row r="3628" spans="27:27" x14ac:dyDescent="0.25">
      <c r="AA3628" s="59"/>
    </row>
    <row r="3629" spans="27:27" x14ac:dyDescent="0.25">
      <c r="AA3629" s="59"/>
    </row>
    <row r="3630" spans="27:27" x14ac:dyDescent="0.25">
      <c r="AA3630" s="59"/>
    </row>
    <row r="3631" spans="27:27" x14ac:dyDescent="0.25">
      <c r="AA3631" s="59"/>
    </row>
    <row r="3632" spans="27:27" x14ac:dyDescent="0.25">
      <c r="AA3632" s="59"/>
    </row>
    <row r="3633" spans="27:27" x14ac:dyDescent="0.25">
      <c r="AA3633" s="59"/>
    </row>
    <row r="3634" spans="27:27" x14ac:dyDescent="0.25">
      <c r="AA3634" s="59"/>
    </row>
    <row r="3635" spans="27:27" x14ac:dyDescent="0.25">
      <c r="AA3635" s="59"/>
    </row>
    <row r="3636" spans="27:27" x14ac:dyDescent="0.25">
      <c r="AA3636" s="59"/>
    </row>
    <row r="3637" spans="27:27" x14ac:dyDescent="0.25">
      <c r="AA3637" s="59"/>
    </row>
    <row r="3638" spans="27:27" x14ac:dyDescent="0.25">
      <c r="AA3638" s="59"/>
    </row>
    <row r="3639" spans="27:27" x14ac:dyDescent="0.25">
      <c r="AA3639" s="59"/>
    </row>
    <row r="3640" spans="27:27" x14ac:dyDescent="0.25">
      <c r="AA3640" s="59"/>
    </row>
    <row r="3641" spans="27:27" x14ac:dyDescent="0.25">
      <c r="AA3641" s="59"/>
    </row>
    <row r="3642" spans="27:27" x14ac:dyDescent="0.25">
      <c r="AA3642" s="59"/>
    </row>
    <row r="3643" spans="27:27" x14ac:dyDescent="0.25">
      <c r="AA3643" s="59"/>
    </row>
    <row r="3644" spans="27:27" x14ac:dyDescent="0.25">
      <c r="AA3644" s="59"/>
    </row>
    <row r="3645" spans="27:27" x14ac:dyDescent="0.25">
      <c r="AA3645" s="59"/>
    </row>
    <row r="3646" spans="27:27" x14ac:dyDescent="0.25">
      <c r="AA3646" s="59"/>
    </row>
    <row r="3647" spans="27:27" x14ac:dyDescent="0.25">
      <c r="AA3647" s="59"/>
    </row>
    <row r="3648" spans="27:27" x14ac:dyDescent="0.25">
      <c r="AA3648" s="59"/>
    </row>
    <row r="3649" spans="27:27" x14ac:dyDescent="0.25">
      <c r="AA3649" s="59"/>
    </row>
    <row r="3650" spans="27:27" x14ac:dyDescent="0.25">
      <c r="AA3650" s="59"/>
    </row>
    <row r="3651" spans="27:27" x14ac:dyDescent="0.25">
      <c r="AA3651" s="59"/>
    </row>
    <row r="3652" spans="27:27" x14ac:dyDescent="0.25">
      <c r="AA3652" s="59"/>
    </row>
    <row r="3653" spans="27:27" x14ac:dyDescent="0.25">
      <c r="AA3653" s="59"/>
    </row>
    <row r="3654" spans="27:27" x14ac:dyDescent="0.25">
      <c r="AA3654" s="59"/>
    </row>
    <row r="3655" spans="27:27" x14ac:dyDescent="0.25">
      <c r="AA3655" s="59"/>
    </row>
    <row r="3656" spans="27:27" x14ac:dyDescent="0.25">
      <c r="AA3656" s="59"/>
    </row>
    <row r="3657" spans="27:27" x14ac:dyDescent="0.25">
      <c r="AA3657" s="59"/>
    </row>
    <row r="3658" spans="27:27" x14ac:dyDescent="0.25">
      <c r="AA3658" s="59"/>
    </row>
    <row r="3659" spans="27:27" x14ac:dyDescent="0.25">
      <c r="AA3659" s="59"/>
    </row>
    <row r="3660" spans="27:27" x14ac:dyDescent="0.25">
      <c r="AA3660" s="59"/>
    </row>
    <row r="3661" spans="27:27" x14ac:dyDescent="0.25">
      <c r="AA3661" s="59"/>
    </row>
    <row r="3662" spans="27:27" x14ac:dyDescent="0.25">
      <c r="AA3662" s="59"/>
    </row>
    <row r="3663" spans="27:27" x14ac:dyDescent="0.25">
      <c r="AA3663" s="59"/>
    </row>
    <row r="3664" spans="27:27" x14ac:dyDescent="0.25">
      <c r="AA3664" s="59"/>
    </row>
    <row r="3665" spans="27:27" x14ac:dyDescent="0.25">
      <c r="AA3665" s="59"/>
    </row>
    <row r="3666" spans="27:27" x14ac:dyDescent="0.25">
      <c r="AA3666" s="59"/>
    </row>
    <row r="3667" spans="27:27" x14ac:dyDescent="0.25">
      <c r="AA3667" s="59"/>
    </row>
    <row r="3668" spans="27:27" x14ac:dyDescent="0.25">
      <c r="AA3668" s="59"/>
    </row>
    <row r="3669" spans="27:27" x14ac:dyDescent="0.25">
      <c r="AA3669" s="59"/>
    </row>
    <row r="3670" spans="27:27" x14ac:dyDescent="0.25">
      <c r="AA3670" s="59"/>
    </row>
    <row r="3671" spans="27:27" x14ac:dyDescent="0.25">
      <c r="AA3671" s="59"/>
    </row>
    <row r="3672" spans="27:27" x14ac:dyDescent="0.25">
      <c r="AA3672" s="59"/>
    </row>
    <row r="3673" spans="27:27" x14ac:dyDescent="0.25">
      <c r="AA3673" s="59"/>
    </row>
    <row r="3674" spans="27:27" x14ac:dyDescent="0.25">
      <c r="AA3674" s="59"/>
    </row>
    <row r="3675" spans="27:27" x14ac:dyDescent="0.25">
      <c r="AA3675" s="59"/>
    </row>
    <row r="3676" spans="27:27" x14ac:dyDescent="0.25">
      <c r="AA3676" s="59"/>
    </row>
    <row r="3677" spans="27:27" x14ac:dyDescent="0.25">
      <c r="AA3677" s="59"/>
    </row>
    <row r="3678" spans="27:27" x14ac:dyDescent="0.25">
      <c r="AA3678" s="59"/>
    </row>
    <row r="3679" spans="27:27" x14ac:dyDescent="0.25">
      <c r="AA3679" s="59"/>
    </row>
    <row r="3680" spans="27:27" x14ac:dyDescent="0.25">
      <c r="AA3680" s="59"/>
    </row>
    <row r="3681" spans="27:27" x14ac:dyDescent="0.25">
      <c r="AA3681" s="59"/>
    </row>
    <row r="3682" spans="27:27" x14ac:dyDescent="0.25">
      <c r="AA3682" s="59"/>
    </row>
    <row r="3683" spans="27:27" x14ac:dyDescent="0.25">
      <c r="AA3683" s="59"/>
    </row>
    <row r="3684" spans="27:27" x14ac:dyDescent="0.25">
      <c r="AA3684" s="59"/>
    </row>
    <row r="3685" spans="27:27" x14ac:dyDescent="0.25">
      <c r="AA3685" s="59"/>
    </row>
    <row r="3686" spans="27:27" x14ac:dyDescent="0.25">
      <c r="AA3686" s="59"/>
    </row>
    <row r="3687" spans="27:27" x14ac:dyDescent="0.25">
      <c r="AA3687" s="59"/>
    </row>
    <row r="3688" spans="27:27" x14ac:dyDescent="0.25">
      <c r="AA3688" s="59"/>
    </row>
    <row r="3689" spans="27:27" x14ac:dyDescent="0.25">
      <c r="AA3689" s="59"/>
    </row>
    <row r="3690" spans="27:27" x14ac:dyDescent="0.25">
      <c r="AA3690" s="59"/>
    </row>
    <row r="3691" spans="27:27" x14ac:dyDescent="0.25">
      <c r="AA3691" s="59"/>
    </row>
    <row r="3692" spans="27:27" x14ac:dyDescent="0.25">
      <c r="AA3692" s="59"/>
    </row>
    <row r="3693" spans="27:27" x14ac:dyDescent="0.25">
      <c r="AA3693" s="59"/>
    </row>
    <row r="3694" spans="27:27" x14ac:dyDescent="0.25">
      <c r="AA3694" s="59"/>
    </row>
    <row r="3695" spans="27:27" x14ac:dyDescent="0.25">
      <c r="AA3695" s="59"/>
    </row>
    <row r="3696" spans="27:27" x14ac:dyDescent="0.25">
      <c r="AA3696" s="59"/>
    </row>
    <row r="3697" spans="27:27" x14ac:dyDescent="0.25">
      <c r="AA3697" s="59"/>
    </row>
    <row r="3698" spans="27:27" x14ac:dyDescent="0.25">
      <c r="AA3698" s="59"/>
    </row>
    <row r="3699" spans="27:27" x14ac:dyDescent="0.25">
      <c r="AA3699" s="59"/>
    </row>
    <row r="3700" spans="27:27" x14ac:dyDescent="0.25">
      <c r="AA3700" s="59"/>
    </row>
    <row r="3701" spans="27:27" x14ac:dyDescent="0.25">
      <c r="AA3701" s="59"/>
    </row>
    <row r="3702" spans="27:27" x14ac:dyDescent="0.25">
      <c r="AA3702" s="59"/>
    </row>
    <row r="3703" spans="27:27" x14ac:dyDescent="0.25">
      <c r="AA3703" s="59"/>
    </row>
    <row r="3704" spans="27:27" x14ac:dyDescent="0.25">
      <c r="AA3704" s="59"/>
    </row>
    <row r="3705" spans="27:27" x14ac:dyDescent="0.25">
      <c r="AA3705" s="59"/>
    </row>
    <row r="3706" spans="27:27" x14ac:dyDescent="0.25">
      <c r="AA3706" s="59"/>
    </row>
    <row r="3707" spans="27:27" x14ac:dyDescent="0.25">
      <c r="AA3707" s="59"/>
    </row>
    <row r="3708" spans="27:27" x14ac:dyDescent="0.25">
      <c r="AA3708" s="59"/>
    </row>
    <row r="3709" spans="27:27" x14ac:dyDescent="0.25">
      <c r="AA3709" s="59"/>
    </row>
    <row r="3710" spans="27:27" x14ac:dyDescent="0.25">
      <c r="AA3710" s="59"/>
    </row>
    <row r="3711" spans="27:27" x14ac:dyDescent="0.25">
      <c r="AA3711" s="59"/>
    </row>
    <row r="3712" spans="27:27" x14ac:dyDescent="0.25">
      <c r="AA3712" s="59"/>
    </row>
    <row r="3713" spans="27:27" x14ac:dyDescent="0.25">
      <c r="AA3713" s="59"/>
    </row>
    <row r="3714" spans="27:27" x14ac:dyDescent="0.25">
      <c r="AA3714" s="59"/>
    </row>
    <row r="3715" spans="27:27" x14ac:dyDescent="0.25">
      <c r="AA3715" s="59"/>
    </row>
    <row r="3716" spans="27:27" x14ac:dyDescent="0.25">
      <c r="AA3716" s="59"/>
    </row>
    <row r="3717" spans="27:27" x14ac:dyDescent="0.25">
      <c r="AA3717" s="59"/>
    </row>
    <row r="3718" spans="27:27" x14ac:dyDescent="0.25">
      <c r="AA3718" s="59"/>
    </row>
    <row r="3719" spans="27:27" x14ac:dyDescent="0.25">
      <c r="AA3719" s="59"/>
    </row>
    <row r="3720" spans="27:27" x14ac:dyDescent="0.25">
      <c r="AA3720" s="59"/>
    </row>
    <row r="3721" spans="27:27" x14ac:dyDescent="0.25">
      <c r="AA3721" s="59"/>
    </row>
    <row r="3722" spans="27:27" x14ac:dyDescent="0.25">
      <c r="AA3722" s="59"/>
    </row>
    <row r="3723" spans="27:27" x14ac:dyDescent="0.25">
      <c r="AA3723" s="59"/>
    </row>
    <row r="3724" spans="27:27" x14ac:dyDescent="0.25">
      <c r="AA3724" s="59"/>
    </row>
    <row r="3725" spans="27:27" x14ac:dyDescent="0.25">
      <c r="AA3725" s="59"/>
    </row>
    <row r="3726" spans="27:27" x14ac:dyDescent="0.25">
      <c r="AA3726" s="59"/>
    </row>
    <row r="3727" spans="27:27" x14ac:dyDescent="0.25">
      <c r="AA3727" s="59"/>
    </row>
    <row r="3728" spans="27:27" x14ac:dyDescent="0.25">
      <c r="AA3728" s="59"/>
    </row>
    <row r="3729" spans="27:27" x14ac:dyDescent="0.25">
      <c r="AA3729" s="59"/>
    </row>
    <row r="3730" spans="27:27" x14ac:dyDescent="0.25">
      <c r="AA3730" s="59"/>
    </row>
    <row r="3731" spans="27:27" x14ac:dyDescent="0.25">
      <c r="AA3731" s="59"/>
    </row>
    <row r="3732" spans="27:27" x14ac:dyDescent="0.25">
      <c r="AA3732" s="59"/>
    </row>
    <row r="3733" spans="27:27" x14ac:dyDescent="0.25">
      <c r="AA3733" s="59"/>
    </row>
    <row r="3734" spans="27:27" x14ac:dyDescent="0.25">
      <c r="AA3734" s="59"/>
    </row>
    <row r="3735" spans="27:27" x14ac:dyDescent="0.25">
      <c r="AA3735" s="59"/>
    </row>
    <row r="3736" spans="27:27" x14ac:dyDescent="0.25">
      <c r="AA3736" s="59"/>
    </row>
    <row r="3737" spans="27:27" x14ac:dyDescent="0.25">
      <c r="AA3737" s="59"/>
    </row>
    <row r="3738" spans="27:27" x14ac:dyDescent="0.25">
      <c r="AA3738" s="59"/>
    </row>
    <row r="3739" spans="27:27" x14ac:dyDescent="0.25">
      <c r="AA3739" s="59"/>
    </row>
    <row r="3740" spans="27:27" x14ac:dyDescent="0.25">
      <c r="AA3740" s="59"/>
    </row>
    <row r="3741" spans="27:27" x14ac:dyDescent="0.25">
      <c r="AA3741" s="59"/>
    </row>
    <row r="3742" spans="27:27" x14ac:dyDescent="0.25">
      <c r="AA3742" s="59"/>
    </row>
    <row r="3743" spans="27:27" x14ac:dyDescent="0.25">
      <c r="AA3743" s="59"/>
    </row>
    <row r="3744" spans="27:27" x14ac:dyDescent="0.25">
      <c r="AA3744" s="59"/>
    </row>
    <row r="3745" spans="27:27" x14ac:dyDescent="0.25">
      <c r="AA3745" s="59"/>
    </row>
    <row r="3746" spans="27:27" x14ac:dyDescent="0.25">
      <c r="AA3746" s="59"/>
    </row>
    <row r="3747" spans="27:27" x14ac:dyDescent="0.25">
      <c r="AA3747" s="59"/>
    </row>
    <row r="3748" spans="27:27" x14ac:dyDescent="0.25">
      <c r="AA3748" s="59"/>
    </row>
    <row r="3749" spans="27:27" x14ac:dyDescent="0.25">
      <c r="AA3749" s="59"/>
    </row>
    <row r="3750" spans="27:27" x14ac:dyDescent="0.25">
      <c r="AA3750" s="59"/>
    </row>
    <row r="3751" spans="27:27" x14ac:dyDescent="0.25">
      <c r="AA3751" s="59"/>
    </row>
    <row r="3752" spans="27:27" x14ac:dyDescent="0.25">
      <c r="AA3752" s="59"/>
    </row>
    <row r="3753" spans="27:27" x14ac:dyDescent="0.25">
      <c r="AA3753" s="59"/>
    </row>
    <row r="3754" spans="27:27" x14ac:dyDescent="0.25">
      <c r="AA3754" s="59"/>
    </row>
    <row r="3755" spans="27:27" x14ac:dyDescent="0.25">
      <c r="AA3755" s="59"/>
    </row>
    <row r="3756" spans="27:27" x14ac:dyDescent="0.25">
      <c r="AA3756" s="59"/>
    </row>
    <row r="3757" spans="27:27" x14ac:dyDescent="0.25">
      <c r="AA3757" s="59"/>
    </row>
    <row r="3758" spans="27:27" x14ac:dyDescent="0.25">
      <c r="AA3758" s="59"/>
    </row>
    <row r="3759" spans="27:27" x14ac:dyDescent="0.25">
      <c r="AA3759" s="59"/>
    </row>
    <row r="3760" spans="27:27" x14ac:dyDescent="0.25">
      <c r="AA3760" s="59"/>
    </row>
    <row r="3761" spans="27:27" x14ac:dyDescent="0.25">
      <c r="AA3761" s="59"/>
    </row>
    <row r="3762" spans="27:27" x14ac:dyDescent="0.25">
      <c r="AA3762" s="59"/>
    </row>
    <row r="3763" spans="27:27" x14ac:dyDescent="0.25">
      <c r="AA3763" s="59"/>
    </row>
    <row r="3764" spans="27:27" x14ac:dyDescent="0.25">
      <c r="AA3764" s="59"/>
    </row>
    <row r="3765" spans="27:27" x14ac:dyDescent="0.25">
      <c r="AA3765" s="59"/>
    </row>
    <row r="3766" spans="27:27" x14ac:dyDescent="0.25">
      <c r="AA3766" s="59"/>
    </row>
    <row r="3767" spans="27:27" x14ac:dyDescent="0.25">
      <c r="AA3767" s="59"/>
    </row>
    <row r="3768" spans="27:27" x14ac:dyDescent="0.25">
      <c r="AA3768" s="59"/>
    </row>
    <row r="3769" spans="27:27" x14ac:dyDescent="0.25">
      <c r="AA3769" s="59"/>
    </row>
    <row r="3770" spans="27:27" x14ac:dyDescent="0.25">
      <c r="AA3770" s="59"/>
    </row>
    <row r="3771" spans="27:27" x14ac:dyDescent="0.25">
      <c r="AA3771" s="59"/>
    </row>
    <row r="3772" spans="27:27" x14ac:dyDescent="0.25">
      <c r="AA3772" s="59"/>
    </row>
    <row r="3773" spans="27:27" x14ac:dyDescent="0.25">
      <c r="AA3773" s="59"/>
    </row>
    <row r="3774" spans="27:27" x14ac:dyDescent="0.25">
      <c r="AA3774" s="59"/>
    </row>
    <row r="3775" spans="27:27" x14ac:dyDescent="0.25">
      <c r="AA3775" s="59"/>
    </row>
    <row r="3776" spans="27:27" x14ac:dyDescent="0.25">
      <c r="AA3776" s="59"/>
    </row>
    <row r="3777" spans="27:27" x14ac:dyDescent="0.25">
      <c r="AA3777" s="59"/>
    </row>
    <row r="3778" spans="27:27" x14ac:dyDescent="0.25">
      <c r="AA3778" s="59"/>
    </row>
    <row r="3779" spans="27:27" x14ac:dyDescent="0.25">
      <c r="AA3779" s="59"/>
    </row>
    <row r="3780" spans="27:27" x14ac:dyDescent="0.25">
      <c r="AA3780" s="59"/>
    </row>
    <row r="3781" spans="27:27" x14ac:dyDescent="0.25">
      <c r="AA3781" s="59"/>
    </row>
    <row r="3782" spans="27:27" x14ac:dyDescent="0.25">
      <c r="AA3782" s="59"/>
    </row>
    <row r="3783" spans="27:27" x14ac:dyDescent="0.25">
      <c r="AA3783" s="59"/>
    </row>
    <row r="3784" spans="27:27" x14ac:dyDescent="0.25">
      <c r="AA3784" s="59"/>
    </row>
    <row r="3785" spans="27:27" x14ac:dyDescent="0.25">
      <c r="AA3785" s="59"/>
    </row>
    <row r="3786" spans="27:27" x14ac:dyDescent="0.25">
      <c r="AA3786" s="59"/>
    </row>
    <row r="3787" spans="27:27" x14ac:dyDescent="0.25">
      <c r="AA3787" s="59"/>
    </row>
    <row r="3788" spans="27:27" x14ac:dyDescent="0.25">
      <c r="AA3788" s="59"/>
    </row>
    <row r="3789" spans="27:27" x14ac:dyDescent="0.25">
      <c r="AA3789" s="59"/>
    </row>
    <row r="3790" spans="27:27" x14ac:dyDescent="0.25">
      <c r="AA3790" s="59"/>
    </row>
    <row r="3791" spans="27:27" x14ac:dyDescent="0.25">
      <c r="AA3791" s="59"/>
    </row>
    <row r="3792" spans="27:27" x14ac:dyDescent="0.25">
      <c r="AA3792" s="59"/>
    </row>
    <row r="3793" spans="27:27" x14ac:dyDescent="0.25">
      <c r="AA3793" s="59"/>
    </row>
    <row r="3794" spans="27:27" x14ac:dyDescent="0.25">
      <c r="AA3794" s="59"/>
    </row>
    <row r="3795" spans="27:27" x14ac:dyDescent="0.25">
      <c r="AA3795" s="59"/>
    </row>
    <row r="3796" spans="27:27" x14ac:dyDescent="0.25">
      <c r="AA3796" s="59"/>
    </row>
    <row r="3797" spans="27:27" x14ac:dyDescent="0.25">
      <c r="AA3797" s="59"/>
    </row>
    <row r="3798" spans="27:27" x14ac:dyDescent="0.25">
      <c r="AA3798" s="59"/>
    </row>
    <row r="3799" spans="27:27" x14ac:dyDescent="0.25">
      <c r="AA3799" s="59"/>
    </row>
    <row r="3800" spans="27:27" x14ac:dyDescent="0.25">
      <c r="AA3800" s="59"/>
    </row>
    <row r="3801" spans="27:27" x14ac:dyDescent="0.25">
      <c r="AA3801" s="59"/>
    </row>
    <row r="3802" spans="27:27" x14ac:dyDescent="0.25">
      <c r="AA3802" s="59"/>
    </row>
    <row r="3803" spans="27:27" x14ac:dyDescent="0.25">
      <c r="AA3803" s="59"/>
    </row>
    <row r="3804" spans="27:27" x14ac:dyDescent="0.25">
      <c r="AA3804" s="59"/>
    </row>
    <row r="3805" spans="27:27" x14ac:dyDescent="0.25">
      <c r="AA3805" s="59"/>
    </row>
    <row r="3806" spans="27:27" x14ac:dyDescent="0.25">
      <c r="AA3806" s="59"/>
    </row>
    <row r="3807" spans="27:27" x14ac:dyDescent="0.25">
      <c r="AA3807" s="59"/>
    </row>
    <row r="3808" spans="27:27" x14ac:dyDescent="0.25">
      <c r="AA3808" s="59"/>
    </row>
    <row r="3809" spans="27:27" x14ac:dyDescent="0.25">
      <c r="AA3809" s="59"/>
    </row>
    <row r="3810" spans="27:27" x14ac:dyDescent="0.25">
      <c r="AA3810" s="59"/>
    </row>
    <row r="3811" spans="27:27" x14ac:dyDescent="0.25">
      <c r="AA3811" s="59"/>
    </row>
    <row r="3812" spans="27:27" x14ac:dyDescent="0.25">
      <c r="AA3812" s="59"/>
    </row>
    <row r="3813" spans="27:27" x14ac:dyDescent="0.25">
      <c r="AA3813" s="59"/>
    </row>
    <row r="3814" spans="27:27" x14ac:dyDescent="0.25">
      <c r="AA3814" s="59"/>
    </row>
    <row r="3815" spans="27:27" x14ac:dyDescent="0.25">
      <c r="AA3815" s="59"/>
    </row>
    <row r="3816" spans="27:27" x14ac:dyDescent="0.25">
      <c r="AA3816" s="59"/>
    </row>
    <row r="3817" spans="27:27" x14ac:dyDescent="0.25">
      <c r="AA3817" s="59"/>
    </row>
    <row r="3818" spans="27:27" x14ac:dyDescent="0.25">
      <c r="AA3818" s="59"/>
    </row>
    <row r="3819" spans="27:27" x14ac:dyDescent="0.25">
      <c r="AA3819" s="59"/>
    </row>
    <row r="3820" spans="27:27" x14ac:dyDescent="0.25">
      <c r="AA3820" s="59"/>
    </row>
    <row r="3821" spans="27:27" x14ac:dyDescent="0.25">
      <c r="AA3821" s="59"/>
    </row>
    <row r="3822" spans="27:27" x14ac:dyDescent="0.25">
      <c r="AA3822" s="59"/>
    </row>
    <row r="3823" spans="27:27" x14ac:dyDescent="0.25">
      <c r="AA3823" s="59"/>
    </row>
    <row r="3824" spans="27:27" x14ac:dyDescent="0.25">
      <c r="AA3824" s="59"/>
    </row>
    <row r="3825" spans="27:27" x14ac:dyDescent="0.25">
      <c r="AA3825" s="59"/>
    </row>
    <row r="3826" spans="27:27" x14ac:dyDescent="0.25">
      <c r="AA3826" s="59"/>
    </row>
    <row r="3827" spans="27:27" x14ac:dyDescent="0.25">
      <c r="AA3827" s="59"/>
    </row>
    <row r="3828" spans="27:27" x14ac:dyDescent="0.25">
      <c r="AA3828" s="59"/>
    </row>
    <row r="3829" spans="27:27" x14ac:dyDescent="0.25">
      <c r="AA3829" s="59"/>
    </row>
    <row r="3830" spans="27:27" x14ac:dyDescent="0.25">
      <c r="AA3830" s="59"/>
    </row>
    <row r="3831" spans="27:27" x14ac:dyDescent="0.25">
      <c r="AA3831" s="59"/>
    </row>
    <row r="3832" spans="27:27" x14ac:dyDescent="0.25">
      <c r="AA3832" s="59"/>
    </row>
    <row r="3833" spans="27:27" x14ac:dyDescent="0.25">
      <c r="AA3833" s="59"/>
    </row>
    <row r="3834" spans="27:27" x14ac:dyDescent="0.25">
      <c r="AA3834" s="59"/>
    </row>
    <row r="3835" spans="27:27" x14ac:dyDescent="0.25">
      <c r="AA3835" s="59"/>
    </row>
    <row r="3836" spans="27:27" x14ac:dyDescent="0.25">
      <c r="AA3836" s="59"/>
    </row>
    <row r="3837" spans="27:27" x14ac:dyDescent="0.25">
      <c r="AA3837" s="59"/>
    </row>
    <row r="3838" spans="27:27" x14ac:dyDescent="0.25">
      <c r="AA3838" s="59"/>
    </row>
    <row r="3839" spans="27:27" x14ac:dyDescent="0.25">
      <c r="AA3839" s="59"/>
    </row>
    <row r="3840" spans="27:27" x14ac:dyDescent="0.25">
      <c r="AA3840" s="59"/>
    </row>
    <row r="3841" spans="27:27" x14ac:dyDescent="0.25">
      <c r="AA3841" s="59"/>
    </row>
    <row r="3842" spans="27:27" x14ac:dyDescent="0.25">
      <c r="AA3842" s="59"/>
    </row>
    <row r="3843" spans="27:27" x14ac:dyDescent="0.25">
      <c r="AA3843" s="59"/>
    </row>
    <row r="3844" spans="27:27" x14ac:dyDescent="0.25">
      <c r="AA3844" s="59"/>
    </row>
    <row r="3845" spans="27:27" x14ac:dyDescent="0.25">
      <c r="AA3845" s="59"/>
    </row>
    <row r="3846" spans="27:27" x14ac:dyDescent="0.25">
      <c r="AA3846" s="59"/>
    </row>
    <row r="3847" spans="27:27" x14ac:dyDescent="0.25">
      <c r="AA3847" s="59"/>
    </row>
    <row r="3848" spans="27:27" x14ac:dyDescent="0.25">
      <c r="AA3848" s="59"/>
    </row>
    <row r="3849" spans="27:27" x14ac:dyDescent="0.25">
      <c r="AA3849" s="59"/>
    </row>
    <row r="3850" spans="27:27" x14ac:dyDescent="0.25">
      <c r="AA3850" s="59"/>
    </row>
    <row r="3851" spans="27:27" x14ac:dyDescent="0.25">
      <c r="AA3851" s="59"/>
    </row>
    <row r="3852" spans="27:27" x14ac:dyDescent="0.25">
      <c r="AA3852" s="59"/>
    </row>
    <row r="3853" spans="27:27" x14ac:dyDescent="0.25">
      <c r="AA3853" s="59"/>
    </row>
    <row r="3854" spans="27:27" x14ac:dyDescent="0.25">
      <c r="AA3854" s="59"/>
    </row>
    <row r="3855" spans="27:27" x14ac:dyDescent="0.25">
      <c r="AA3855" s="59"/>
    </row>
    <row r="3856" spans="27:27" x14ac:dyDescent="0.25">
      <c r="AA3856" s="59"/>
    </row>
    <row r="3857" spans="27:27" x14ac:dyDescent="0.25">
      <c r="AA3857" s="59"/>
    </row>
    <row r="3858" spans="27:27" x14ac:dyDescent="0.25">
      <c r="AA3858" s="59"/>
    </row>
    <row r="3859" spans="27:27" x14ac:dyDescent="0.25">
      <c r="AA3859" s="59"/>
    </row>
    <row r="3860" spans="27:27" x14ac:dyDescent="0.25">
      <c r="AA3860" s="59"/>
    </row>
    <row r="3861" spans="27:27" x14ac:dyDescent="0.25">
      <c r="AA3861" s="59"/>
    </row>
    <row r="3862" spans="27:27" x14ac:dyDescent="0.25">
      <c r="AA3862" s="59"/>
    </row>
    <row r="3863" spans="27:27" x14ac:dyDescent="0.25">
      <c r="AA3863" s="59"/>
    </row>
    <row r="3864" spans="27:27" x14ac:dyDescent="0.25">
      <c r="AA3864" s="59"/>
    </row>
    <row r="3865" spans="27:27" x14ac:dyDescent="0.25">
      <c r="AA3865" s="59"/>
    </row>
    <row r="3866" spans="27:27" x14ac:dyDescent="0.25">
      <c r="AA3866" s="59"/>
    </row>
    <row r="3867" spans="27:27" x14ac:dyDescent="0.25">
      <c r="AA3867" s="59"/>
    </row>
    <row r="3868" spans="27:27" x14ac:dyDescent="0.25">
      <c r="AA3868" s="59"/>
    </row>
    <row r="3869" spans="27:27" x14ac:dyDescent="0.25">
      <c r="AA3869" s="59"/>
    </row>
    <row r="3870" spans="27:27" x14ac:dyDescent="0.25">
      <c r="AA3870" s="59"/>
    </row>
    <row r="3871" spans="27:27" x14ac:dyDescent="0.25">
      <c r="AA3871" s="59"/>
    </row>
    <row r="3872" spans="27:27" x14ac:dyDescent="0.25">
      <c r="AA3872" s="59"/>
    </row>
    <row r="3873" spans="27:27" x14ac:dyDescent="0.25">
      <c r="AA3873" s="59"/>
    </row>
    <row r="3874" spans="27:27" x14ac:dyDescent="0.25">
      <c r="AA3874" s="59"/>
    </row>
    <row r="3875" spans="27:27" x14ac:dyDescent="0.25">
      <c r="AA3875" s="59"/>
    </row>
    <row r="3876" spans="27:27" x14ac:dyDescent="0.25">
      <c r="AA3876" s="59"/>
    </row>
    <row r="3877" spans="27:27" x14ac:dyDescent="0.25">
      <c r="AA3877" s="59"/>
    </row>
    <row r="3878" spans="27:27" x14ac:dyDescent="0.25">
      <c r="AA3878" s="59"/>
    </row>
    <row r="3879" spans="27:27" x14ac:dyDescent="0.25">
      <c r="AA3879" s="59"/>
    </row>
    <row r="3880" spans="27:27" x14ac:dyDescent="0.25">
      <c r="AA3880" s="59"/>
    </row>
    <row r="3881" spans="27:27" x14ac:dyDescent="0.25">
      <c r="AA3881" s="59"/>
    </row>
    <row r="3882" spans="27:27" x14ac:dyDescent="0.25">
      <c r="AA3882" s="59"/>
    </row>
    <row r="3883" spans="27:27" x14ac:dyDescent="0.25">
      <c r="AA3883" s="59"/>
    </row>
    <row r="3884" spans="27:27" x14ac:dyDescent="0.25">
      <c r="AA3884" s="59"/>
    </row>
    <row r="3885" spans="27:27" x14ac:dyDescent="0.25">
      <c r="AA3885" s="59"/>
    </row>
    <row r="3886" spans="27:27" x14ac:dyDescent="0.25">
      <c r="AA3886" s="59"/>
    </row>
    <row r="3887" spans="27:27" x14ac:dyDescent="0.25">
      <c r="AA3887" s="59"/>
    </row>
    <row r="3888" spans="27:27" x14ac:dyDescent="0.25">
      <c r="AA3888" s="59"/>
    </row>
    <row r="3889" spans="27:27" x14ac:dyDescent="0.25">
      <c r="AA3889" s="59"/>
    </row>
    <row r="3890" spans="27:27" x14ac:dyDescent="0.25">
      <c r="AA3890" s="59"/>
    </row>
    <row r="3891" spans="27:27" x14ac:dyDescent="0.25">
      <c r="AA3891" s="59"/>
    </row>
    <row r="3892" spans="27:27" x14ac:dyDescent="0.25">
      <c r="AA3892" s="59"/>
    </row>
    <row r="3893" spans="27:27" x14ac:dyDescent="0.25">
      <c r="AA3893" s="59"/>
    </row>
    <row r="3894" spans="27:27" x14ac:dyDescent="0.25">
      <c r="AA3894" s="59"/>
    </row>
    <row r="3895" spans="27:27" x14ac:dyDescent="0.25">
      <c r="AA3895" s="59"/>
    </row>
    <row r="3896" spans="27:27" x14ac:dyDescent="0.25">
      <c r="AA3896" s="59"/>
    </row>
    <row r="3897" spans="27:27" x14ac:dyDescent="0.25">
      <c r="AA3897" s="59"/>
    </row>
    <row r="3898" spans="27:27" x14ac:dyDescent="0.25">
      <c r="AA3898" s="59"/>
    </row>
    <row r="3899" spans="27:27" x14ac:dyDescent="0.25">
      <c r="AA3899" s="59"/>
    </row>
    <row r="3900" spans="27:27" x14ac:dyDescent="0.25">
      <c r="AA3900" s="59"/>
    </row>
    <row r="3901" spans="27:27" x14ac:dyDescent="0.25">
      <c r="AA3901" s="59"/>
    </row>
    <row r="3902" spans="27:27" x14ac:dyDescent="0.25">
      <c r="AA3902" s="59"/>
    </row>
    <row r="3903" spans="27:27" x14ac:dyDescent="0.25">
      <c r="AA3903" s="59"/>
    </row>
    <row r="3904" spans="27:27" x14ac:dyDescent="0.25">
      <c r="AA3904" s="59"/>
    </row>
    <row r="3905" spans="27:27" x14ac:dyDescent="0.25">
      <c r="AA3905" s="59"/>
    </row>
    <row r="3906" spans="27:27" x14ac:dyDescent="0.25">
      <c r="AA3906" s="59"/>
    </row>
    <row r="3907" spans="27:27" x14ac:dyDescent="0.25">
      <c r="AA3907" s="59"/>
    </row>
    <row r="3908" spans="27:27" x14ac:dyDescent="0.25">
      <c r="AA3908" s="59"/>
    </row>
    <row r="3909" spans="27:27" x14ac:dyDescent="0.25">
      <c r="AA3909" s="59"/>
    </row>
    <row r="3910" spans="27:27" x14ac:dyDescent="0.25">
      <c r="AA3910" s="59"/>
    </row>
    <row r="3911" spans="27:27" x14ac:dyDescent="0.25">
      <c r="AA3911" s="59"/>
    </row>
    <row r="3912" spans="27:27" x14ac:dyDescent="0.25">
      <c r="AA3912" s="59"/>
    </row>
    <row r="3913" spans="27:27" x14ac:dyDescent="0.25">
      <c r="AA3913" s="59"/>
    </row>
    <row r="3914" spans="27:27" x14ac:dyDescent="0.25">
      <c r="AA3914" s="59"/>
    </row>
    <row r="3915" spans="27:27" x14ac:dyDescent="0.25">
      <c r="AA3915" s="59"/>
    </row>
    <row r="3916" spans="27:27" x14ac:dyDescent="0.25">
      <c r="AA3916" s="59"/>
    </row>
    <row r="3917" spans="27:27" x14ac:dyDescent="0.25">
      <c r="AA3917" s="59"/>
    </row>
    <row r="3918" spans="27:27" x14ac:dyDescent="0.25">
      <c r="AA3918" s="59"/>
    </row>
    <row r="3919" spans="27:27" x14ac:dyDescent="0.25">
      <c r="AA3919" s="59"/>
    </row>
    <row r="3920" spans="27:27" x14ac:dyDescent="0.25">
      <c r="AA3920" s="59"/>
    </row>
    <row r="3921" spans="27:27" x14ac:dyDescent="0.25">
      <c r="AA3921" s="59"/>
    </row>
    <row r="3922" spans="27:27" x14ac:dyDescent="0.25">
      <c r="AA3922" s="59"/>
    </row>
    <row r="3923" spans="27:27" x14ac:dyDescent="0.25">
      <c r="AA3923" s="59"/>
    </row>
    <row r="3924" spans="27:27" x14ac:dyDescent="0.25">
      <c r="AA3924" s="59"/>
    </row>
    <row r="3925" spans="27:27" x14ac:dyDescent="0.25">
      <c r="AA3925" s="59"/>
    </row>
    <row r="3926" spans="27:27" x14ac:dyDescent="0.25">
      <c r="AA3926" s="59"/>
    </row>
    <row r="3927" spans="27:27" x14ac:dyDescent="0.25">
      <c r="AA3927" s="59"/>
    </row>
    <row r="3928" spans="27:27" x14ac:dyDescent="0.25">
      <c r="AA3928" s="59"/>
    </row>
    <row r="3929" spans="27:27" x14ac:dyDescent="0.25">
      <c r="AA3929" s="59"/>
    </row>
    <row r="3930" spans="27:27" x14ac:dyDescent="0.25">
      <c r="AA3930" s="59"/>
    </row>
    <row r="3931" spans="27:27" x14ac:dyDescent="0.25">
      <c r="AA3931" s="59"/>
    </row>
    <row r="3932" spans="27:27" x14ac:dyDescent="0.25">
      <c r="AA3932" s="59"/>
    </row>
    <row r="3933" spans="27:27" x14ac:dyDescent="0.25">
      <c r="AA3933" s="59"/>
    </row>
    <row r="3934" spans="27:27" x14ac:dyDescent="0.25">
      <c r="AA3934" s="59"/>
    </row>
    <row r="3935" spans="27:27" x14ac:dyDescent="0.25">
      <c r="AA3935" s="59"/>
    </row>
    <row r="3936" spans="27:27" x14ac:dyDescent="0.25">
      <c r="AA3936" s="59"/>
    </row>
    <row r="3937" spans="27:27" x14ac:dyDescent="0.25">
      <c r="AA3937" s="59"/>
    </row>
    <row r="3938" spans="27:27" x14ac:dyDescent="0.25">
      <c r="AA3938" s="59"/>
    </row>
    <row r="3939" spans="27:27" x14ac:dyDescent="0.25">
      <c r="AA3939" s="59"/>
    </row>
    <row r="3940" spans="27:27" x14ac:dyDescent="0.25">
      <c r="AA3940" s="59"/>
    </row>
    <row r="3941" spans="27:27" x14ac:dyDescent="0.25">
      <c r="AA3941" s="59"/>
    </row>
    <row r="3942" spans="27:27" x14ac:dyDescent="0.25">
      <c r="AA3942" s="59"/>
    </row>
    <row r="3943" spans="27:27" x14ac:dyDescent="0.25">
      <c r="AA3943" s="59"/>
    </row>
    <row r="3944" spans="27:27" x14ac:dyDescent="0.25">
      <c r="AA3944" s="59"/>
    </row>
    <row r="3945" spans="27:27" x14ac:dyDescent="0.25">
      <c r="AA3945" s="59"/>
    </row>
    <row r="3946" spans="27:27" x14ac:dyDescent="0.25">
      <c r="AA3946" s="59"/>
    </row>
    <row r="3947" spans="27:27" x14ac:dyDescent="0.25">
      <c r="AA3947" s="59"/>
    </row>
    <row r="3948" spans="27:27" x14ac:dyDescent="0.25">
      <c r="AA3948" s="59"/>
    </row>
    <row r="3949" spans="27:27" x14ac:dyDescent="0.25">
      <c r="AA3949" s="59"/>
    </row>
    <row r="3950" spans="27:27" x14ac:dyDescent="0.25">
      <c r="AA3950" s="59"/>
    </row>
    <row r="3951" spans="27:27" x14ac:dyDescent="0.25">
      <c r="AA3951" s="59"/>
    </row>
    <row r="3952" spans="27:27" x14ac:dyDescent="0.25">
      <c r="AA3952" s="59"/>
    </row>
    <row r="3953" spans="27:27" x14ac:dyDescent="0.25">
      <c r="AA3953" s="59"/>
    </row>
    <row r="3954" spans="27:27" x14ac:dyDescent="0.25">
      <c r="AA3954" s="59"/>
    </row>
    <row r="3955" spans="27:27" x14ac:dyDescent="0.25">
      <c r="AA3955" s="59"/>
    </row>
    <row r="3956" spans="27:27" x14ac:dyDescent="0.25">
      <c r="AA3956" s="59"/>
    </row>
    <row r="3957" spans="27:27" x14ac:dyDescent="0.25">
      <c r="AA3957" s="59"/>
    </row>
    <row r="3958" spans="27:27" x14ac:dyDescent="0.25">
      <c r="AA3958" s="59"/>
    </row>
    <row r="3959" spans="27:27" x14ac:dyDescent="0.25">
      <c r="AA3959" s="59"/>
    </row>
    <row r="3960" spans="27:27" x14ac:dyDescent="0.25">
      <c r="AA3960" s="59"/>
    </row>
    <row r="3961" spans="27:27" x14ac:dyDescent="0.25">
      <c r="AA3961" s="59"/>
    </row>
    <row r="3962" spans="27:27" x14ac:dyDescent="0.25">
      <c r="AA3962" s="59"/>
    </row>
    <row r="3963" spans="27:27" x14ac:dyDescent="0.25">
      <c r="AA3963" s="59"/>
    </row>
    <row r="3964" spans="27:27" x14ac:dyDescent="0.25">
      <c r="AA3964" s="59"/>
    </row>
    <row r="3965" spans="27:27" x14ac:dyDescent="0.25">
      <c r="AA3965" s="59"/>
    </row>
    <row r="3966" spans="27:27" x14ac:dyDescent="0.25">
      <c r="AA3966" s="59"/>
    </row>
    <row r="3967" spans="27:27" x14ac:dyDescent="0.25">
      <c r="AA3967" s="59"/>
    </row>
    <row r="3968" spans="27:27" x14ac:dyDescent="0.25">
      <c r="AA3968" s="59"/>
    </row>
    <row r="3969" spans="27:27" x14ac:dyDescent="0.25">
      <c r="AA3969" s="59"/>
    </row>
    <row r="3970" spans="27:27" x14ac:dyDescent="0.25">
      <c r="AA3970" s="59"/>
    </row>
    <row r="3971" spans="27:27" x14ac:dyDescent="0.25">
      <c r="AA3971" s="59"/>
    </row>
    <row r="3972" spans="27:27" x14ac:dyDescent="0.25">
      <c r="AA3972" s="59"/>
    </row>
    <row r="3973" spans="27:27" x14ac:dyDescent="0.25">
      <c r="AA3973" s="59"/>
    </row>
    <row r="3974" spans="27:27" x14ac:dyDescent="0.25">
      <c r="AA3974" s="59"/>
    </row>
    <row r="3975" spans="27:27" x14ac:dyDescent="0.25">
      <c r="AA3975" s="59"/>
    </row>
    <row r="3976" spans="27:27" x14ac:dyDescent="0.25">
      <c r="AA3976" s="59"/>
    </row>
    <row r="3977" spans="27:27" x14ac:dyDescent="0.25">
      <c r="AA3977" s="59"/>
    </row>
    <row r="3978" spans="27:27" x14ac:dyDescent="0.25">
      <c r="AA3978" s="59"/>
    </row>
    <row r="3979" spans="27:27" x14ac:dyDescent="0.25">
      <c r="AA3979" s="59"/>
    </row>
    <row r="3980" spans="27:27" x14ac:dyDescent="0.25">
      <c r="AA3980" s="59"/>
    </row>
    <row r="3981" spans="27:27" x14ac:dyDescent="0.25">
      <c r="AA3981" s="59"/>
    </row>
    <row r="3982" spans="27:27" x14ac:dyDescent="0.25">
      <c r="AA3982" s="59"/>
    </row>
    <row r="3983" spans="27:27" x14ac:dyDescent="0.25">
      <c r="AA3983" s="59"/>
    </row>
    <row r="3984" spans="27:27" x14ac:dyDescent="0.25">
      <c r="AA3984" s="59"/>
    </row>
    <row r="3985" spans="27:27" x14ac:dyDescent="0.25">
      <c r="AA3985" s="59"/>
    </row>
    <row r="3986" spans="27:27" x14ac:dyDescent="0.25">
      <c r="AA3986" s="59"/>
    </row>
    <row r="3987" spans="27:27" x14ac:dyDescent="0.25">
      <c r="AA3987" s="59"/>
    </row>
    <row r="3988" spans="27:27" x14ac:dyDescent="0.25">
      <c r="AA3988" s="59"/>
    </row>
    <row r="3989" spans="27:27" x14ac:dyDescent="0.25">
      <c r="AA3989" s="59"/>
    </row>
    <row r="3990" spans="27:27" x14ac:dyDescent="0.25">
      <c r="AA3990" s="59"/>
    </row>
    <row r="3991" spans="27:27" x14ac:dyDescent="0.25">
      <c r="AA3991" s="59"/>
    </row>
    <row r="3992" spans="27:27" x14ac:dyDescent="0.25">
      <c r="AA3992" s="59"/>
    </row>
    <row r="3993" spans="27:27" x14ac:dyDescent="0.25">
      <c r="AA3993" s="59"/>
    </row>
    <row r="3994" spans="27:27" x14ac:dyDescent="0.25">
      <c r="AA3994" s="59"/>
    </row>
    <row r="3995" spans="27:27" x14ac:dyDescent="0.25">
      <c r="AA3995" s="59"/>
    </row>
    <row r="3996" spans="27:27" x14ac:dyDescent="0.25">
      <c r="AA3996" s="59"/>
    </row>
    <row r="3997" spans="27:27" x14ac:dyDescent="0.25">
      <c r="AA3997" s="59"/>
    </row>
    <row r="3998" spans="27:27" x14ac:dyDescent="0.25">
      <c r="AA3998" s="59"/>
    </row>
    <row r="3999" spans="27:27" x14ac:dyDescent="0.25">
      <c r="AA3999" s="59"/>
    </row>
    <row r="4000" spans="27:27" x14ac:dyDescent="0.25">
      <c r="AA4000" s="59"/>
    </row>
    <row r="4001" spans="27:27" x14ac:dyDescent="0.25">
      <c r="AA4001" s="59"/>
    </row>
    <row r="4002" spans="27:27" x14ac:dyDescent="0.25">
      <c r="AA4002" s="59"/>
    </row>
    <row r="4003" spans="27:27" x14ac:dyDescent="0.25">
      <c r="AA4003" s="59"/>
    </row>
    <row r="4004" spans="27:27" x14ac:dyDescent="0.25">
      <c r="AA4004" s="59"/>
    </row>
    <row r="4005" spans="27:27" x14ac:dyDescent="0.25">
      <c r="AA4005" s="59"/>
    </row>
    <row r="4006" spans="27:27" x14ac:dyDescent="0.25">
      <c r="AA4006" s="59"/>
    </row>
    <row r="4007" spans="27:27" x14ac:dyDescent="0.25">
      <c r="AA4007" s="59"/>
    </row>
    <row r="4008" spans="27:27" x14ac:dyDescent="0.25">
      <c r="AA4008" s="59"/>
    </row>
    <row r="4009" spans="27:27" x14ac:dyDescent="0.25">
      <c r="AA4009" s="59"/>
    </row>
    <row r="4010" spans="27:27" x14ac:dyDescent="0.25">
      <c r="AA4010" s="59"/>
    </row>
    <row r="4011" spans="27:27" x14ac:dyDescent="0.25">
      <c r="AA4011" s="59"/>
    </row>
    <row r="4012" spans="27:27" x14ac:dyDescent="0.25">
      <c r="AA4012" s="59"/>
    </row>
    <row r="4013" spans="27:27" x14ac:dyDescent="0.25">
      <c r="AA4013" s="59"/>
    </row>
    <row r="4014" spans="27:27" x14ac:dyDescent="0.25">
      <c r="AA4014" s="59"/>
    </row>
    <row r="4015" spans="27:27" x14ac:dyDescent="0.25">
      <c r="AA4015" s="59"/>
    </row>
    <row r="4016" spans="27:27" x14ac:dyDescent="0.25">
      <c r="AA4016" s="59"/>
    </row>
    <row r="4017" spans="27:27" x14ac:dyDescent="0.25">
      <c r="AA4017" s="59"/>
    </row>
    <row r="4018" spans="27:27" x14ac:dyDescent="0.25">
      <c r="AA4018" s="59"/>
    </row>
    <row r="4019" spans="27:27" x14ac:dyDescent="0.25">
      <c r="AA4019" s="59"/>
    </row>
    <row r="4020" spans="27:27" x14ac:dyDescent="0.25">
      <c r="AA4020" s="59"/>
    </row>
    <row r="4021" spans="27:27" x14ac:dyDescent="0.25">
      <c r="AA4021" s="59"/>
    </row>
    <row r="4022" spans="27:27" x14ac:dyDescent="0.25">
      <c r="AA4022" s="59"/>
    </row>
    <row r="4023" spans="27:27" x14ac:dyDescent="0.25">
      <c r="AA4023" s="59"/>
    </row>
    <row r="4024" spans="27:27" x14ac:dyDescent="0.25">
      <c r="AA4024" s="59"/>
    </row>
    <row r="4025" spans="27:27" x14ac:dyDescent="0.25">
      <c r="AA4025" s="59"/>
    </row>
    <row r="4026" spans="27:27" x14ac:dyDescent="0.25">
      <c r="AA4026" s="59"/>
    </row>
    <row r="4027" spans="27:27" x14ac:dyDescent="0.25">
      <c r="AA4027" s="59"/>
    </row>
    <row r="4028" spans="27:27" x14ac:dyDescent="0.25">
      <c r="AA4028" s="59"/>
    </row>
    <row r="4029" spans="27:27" x14ac:dyDescent="0.25">
      <c r="AA4029" s="59"/>
    </row>
    <row r="4030" spans="27:27" x14ac:dyDescent="0.25">
      <c r="AA4030" s="59"/>
    </row>
    <row r="4031" spans="27:27" x14ac:dyDescent="0.25">
      <c r="AA4031" s="59"/>
    </row>
    <row r="4032" spans="27:27" x14ac:dyDescent="0.25">
      <c r="AA4032" s="59"/>
    </row>
    <row r="4033" spans="27:27" x14ac:dyDescent="0.25">
      <c r="AA4033" s="59"/>
    </row>
    <row r="4034" spans="27:27" x14ac:dyDescent="0.25">
      <c r="AA4034" s="59"/>
    </row>
    <row r="4035" spans="27:27" x14ac:dyDescent="0.25">
      <c r="AA4035" s="59"/>
    </row>
    <row r="4036" spans="27:27" x14ac:dyDescent="0.25">
      <c r="AA4036" s="59"/>
    </row>
    <row r="4037" spans="27:27" x14ac:dyDescent="0.25">
      <c r="AA4037" s="59"/>
    </row>
    <row r="4038" spans="27:27" x14ac:dyDescent="0.25">
      <c r="AA4038" s="59"/>
    </row>
    <row r="4039" spans="27:27" x14ac:dyDescent="0.25">
      <c r="AA4039" s="59"/>
    </row>
    <row r="4040" spans="27:27" x14ac:dyDescent="0.25">
      <c r="AA4040" s="59"/>
    </row>
    <row r="4041" spans="27:27" x14ac:dyDescent="0.25">
      <c r="AA4041" s="59"/>
    </row>
    <row r="4042" spans="27:27" x14ac:dyDescent="0.25">
      <c r="AA4042" s="59"/>
    </row>
    <row r="4043" spans="27:27" x14ac:dyDescent="0.25">
      <c r="AA4043" s="59"/>
    </row>
    <row r="4044" spans="27:27" x14ac:dyDescent="0.25">
      <c r="AA4044" s="59"/>
    </row>
    <row r="4045" spans="27:27" x14ac:dyDescent="0.25">
      <c r="AA4045" s="59"/>
    </row>
    <row r="4046" spans="27:27" x14ac:dyDescent="0.25">
      <c r="AA4046" s="59"/>
    </row>
    <row r="4047" spans="27:27" x14ac:dyDescent="0.25">
      <c r="AA4047" s="59"/>
    </row>
    <row r="4048" spans="27:27" x14ac:dyDescent="0.25">
      <c r="AA4048" s="59"/>
    </row>
    <row r="4049" spans="27:27" x14ac:dyDescent="0.25">
      <c r="AA4049" s="59"/>
    </row>
    <row r="4050" spans="27:27" x14ac:dyDescent="0.25">
      <c r="AA4050" s="59"/>
    </row>
    <row r="4051" spans="27:27" x14ac:dyDescent="0.25">
      <c r="AA4051" s="59"/>
    </row>
    <row r="4052" spans="27:27" x14ac:dyDescent="0.25">
      <c r="AA4052" s="59"/>
    </row>
    <row r="4053" spans="27:27" x14ac:dyDescent="0.25">
      <c r="AA4053" s="59"/>
    </row>
    <row r="4054" spans="27:27" x14ac:dyDescent="0.25">
      <c r="AA4054" s="59"/>
    </row>
    <row r="4055" spans="27:27" x14ac:dyDescent="0.25">
      <c r="AA4055" s="59"/>
    </row>
    <row r="4056" spans="27:27" x14ac:dyDescent="0.25">
      <c r="AA4056" s="59"/>
    </row>
    <row r="4057" spans="27:27" x14ac:dyDescent="0.25">
      <c r="AA4057" s="59"/>
    </row>
    <row r="4058" spans="27:27" x14ac:dyDescent="0.25">
      <c r="AA4058" s="59"/>
    </row>
    <row r="4059" spans="27:27" x14ac:dyDescent="0.25">
      <c r="AA4059" s="59"/>
    </row>
    <row r="4060" spans="27:27" x14ac:dyDescent="0.25">
      <c r="AA4060" s="59"/>
    </row>
    <row r="4061" spans="27:27" x14ac:dyDescent="0.25">
      <c r="AA4061" s="59"/>
    </row>
    <row r="4062" spans="27:27" x14ac:dyDescent="0.25">
      <c r="AA4062" s="59"/>
    </row>
    <row r="4063" spans="27:27" x14ac:dyDescent="0.25">
      <c r="AA4063" s="59"/>
    </row>
    <row r="4064" spans="27:27" x14ac:dyDescent="0.25">
      <c r="AA4064" s="59"/>
    </row>
    <row r="4065" spans="27:27" x14ac:dyDescent="0.25">
      <c r="AA4065" s="59"/>
    </row>
    <row r="4066" spans="27:27" x14ac:dyDescent="0.25">
      <c r="AA4066" s="59"/>
    </row>
    <row r="4067" spans="27:27" x14ac:dyDescent="0.25">
      <c r="AA4067" s="59"/>
    </row>
    <row r="4068" spans="27:27" x14ac:dyDescent="0.25">
      <c r="AA4068" s="59"/>
    </row>
    <row r="4069" spans="27:27" x14ac:dyDescent="0.25">
      <c r="AA4069" s="59"/>
    </row>
    <row r="4070" spans="27:27" x14ac:dyDescent="0.25">
      <c r="AA4070" s="59"/>
    </row>
    <row r="4071" spans="27:27" x14ac:dyDescent="0.25">
      <c r="AA4071" s="59"/>
    </row>
    <row r="4072" spans="27:27" x14ac:dyDescent="0.25">
      <c r="AA4072" s="59"/>
    </row>
    <row r="4073" spans="27:27" x14ac:dyDescent="0.25">
      <c r="AA4073" s="59"/>
    </row>
    <row r="4074" spans="27:27" x14ac:dyDescent="0.25">
      <c r="AA4074" s="59"/>
    </row>
    <row r="4075" spans="27:27" x14ac:dyDescent="0.25">
      <c r="AA4075" s="59"/>
    </row>
    <row r="4076" spans="27:27" x14ac:dyDescent="0.25">
      <c r="AA4076" s="59"/>
    </row>
    <row r="4077" spans="27:27" x14ac:dyDescent="0.25">
      <c r="AA4077" s="59"/>
    </row>
    <row r="4078" spans="27:27" x14ac:dyDescent="0.25">
      <c r="AA4078" s="59"/>
    </row>
    <row r="4079" spans="27:27" x14ac:dyDescent="0.25">
      <c r="AA4079" s="59"/>
    </row>
    <row r="4080" spans="27:27" x14ac:dyDescent="0.25">
      <c r="AA4080" s="59"/>
    </row>
    <row r="4081" spans="27:27" x14ac:dyDescent="0.25">
      <c r="AA4081" s="59"/>
    </row>
    <row r="4082" spans="27:27" x14ac:dyDescent="0.25">
      <c r="AA4082" s="59"/>
    </row>
    <row r="4083" spans="27:27" x14ac:dyDescent="0.25">
      <c r="AA4083" s="59"/>
    </row>
    <row r="4084" spans="27:27" x14ac:dyDescent="0.25">
      <c r="AA4084" s="59"/>
    </row>
    <row r="4085" spans="27:27" x14ac:dyDescent="0.25">
      <c r="AA4085" s="59"/>
    </row>
    <row r="4086" spans="27:27" x14ac:dyDescent="0.25">
      <c r="AA4086" s="59"/>
    </row>
    <row r="4087" spans="27:27" x14ac:dyDescent="0.25">
      <c r="AA4087" s="59"/>
    </row>
    <row r="4088" spans="27:27" x14ac:dyDescent="0.25">
      <c r="AA4088" s="59"/>
    </row>
    <row r="4089" spans="27:27" x14ac:dyDescent="0.25">
      <c r="AA4089" s="59"/>
    </row>
    <row r="4090" spans="27:27" x14ac:dyDescent="0.25">
      <c r="AA4090" s="59"/>
    </row>
    <row r="4091" spans="27:27" x14ac:dyDescent="0.25">
      <c r="AA4091" s="59"/>
    </row>
    <row r="4092" spans="27:27" x14ac:dyDescent="0.25">
      <c r="AA4092" s="59"/>
    </row>
    <row r="4093" spans="27:27" x14ac:dyDescent="0.25">
      <c r="AA4093" s="59"/>
    </row>
    <row r="4094" spans="27:27" x14ac:dyDescent="0.25">
      <c r="AA4094" s="59"/>
    </row>
    <row r="4095" spans="27:27" x14ac:dyDescent="0.25">
      <c r="AA4095" s="59"/>
    </row>
    <row r="4096" spans="27:27" x14ac:dyDescent="0.25">
      <c r="AA4096" s="59"/>
    </row>
    <row r="4097" spans="27:27" x14ac:dyDescent="0.25">
      <c r="AA4097" s="59"/>
    </row>
    <row r="4098" spans="27:27" x14ac:dyDescent="0.25">
      <c r="AA4098" s="59"/>
    </row>
    <row r="4099" spans="27:27" x14ac:dyDescent="0.25">
      <c r="AA4099" s="59"/>
    </row>
    <row r="4100" spans="27:27" x14ac:dyDescent="0.25">
      <c r="AA4100" s="59"/>
    </row>
    <row r="4101" spans="27:27" x14ac:dyDescent="0.25">
      <c r="AA4101" s="59"/>
    </row>
    <row r="4102" spans="27:27" x14ac:dyDescent="0.25">
      <c r="AA4102" s="59"/>
    </row>
    <row r="4103" spans="27:27" x14ac:dyDescent="0.25">
      <c r="AA4103" s="59"/>
    </row>
    <row r="4104" spans="27:27" x14ac:dyDescent="0.25">
      <c r="AA4104" s="59"/>
    </row>
    <row r="4105" spans="27:27" x14ac:dyDescent="0.25">
      <c r="AA4105" s="59"/>
    </row>
    <row r="4106" spans="27:27" x14ac:dyDescent="0.25">
      <c r="AA4106" s="59"/>
    </row>
    <row r="4107" spans="27:27" x14ac:dyDescent="0.25">
      <c r="AA4107" s="59"/>
    </row>
    <row r="4108" spans="27:27" x14ac:dyDescent="0.25">
      <c r="AA4108" s="59"/>
    </row>
    <row r="4109" spans="27:27" x14ac:dyDescent="0.25">
      <c r="AA4109" s="59"/>
    </row>
    <row r="4110" spans="27:27" x14ac:dyDescent="0.25">
      <c r="AA4110" s="59"/>
    </row>
    <row r="4111" spans="27:27" x14ac:dyDescent="0.25">
      <c r="AA4111" s="59"/>
    </row>
    <row r="4112" spans="27:27" x14ac:dyDescent="0.25">
      <c r="AA4112" s="59"/>
    </row>
    <row r="4113" spans="27:27" x14ac:dyDescent="0.25">
      <c r="AA4113" s="59"/>
    </row>
    <row r="4114" spans="27:27" x14ac:dyDescent="0.25">
      <c r="AA4114" s="59"/>
    </row>
    <row r="4115" spans="27:27" x14ac:dyDescent="0.25">
      <c r="AA4115" s="59"/>
    </row>
    <row r="4116" spans="27:27" x14ac:dyDescent="0.25">
      <c r="AA4116" s="59"/>
    </row>
    <row r="4117" spans="27:27" x14ac:dyDescent="0.25">
      <c r="AA4117" s="59"/>
    </row>
    <row r="4118" spans="27:27" x14ac:dyDescent="0.25">
      <c r="AA4118" s="59"/>
    </row>
    <row r="4119" spans="27:27" x14ac:dyDescent="0.25">
      <c r="AA4119" s="59"/>
    </row>
    <row r="4120" spans="27:27" x14ac:dyDescent="0.25">
      <c r="AA4120" s="59"/>
    </row>
    <row r="4121" spans="27:27" x14ac:dyDescent="0.25">
      <c r="AA4121" s="59"/>
    </row>
    <row r="4122" spans="27:27" x14ac:dyDescent="0.25">
      <c r="AA4122" s="59"/>
    </row>
    <row r="4123" spans="27:27" x14ac:dyDescent="0.25">
      <c r="AA4123" s="59"/>
    </row>
    <row r="4124" spans="27:27" x14ac:dyDescent="0.25">
      <c r="AA4124" s="59"/>
    </row>
    <row r="4125" spans="27:27" x14ac:dyDescent="0.25">
      <c r="AA4125" s="59"/>
    </row>
    <row r="4126" spans="27:27" x14ac:dyDescent="0.25">
      <c r="AA4126" s="59"/>
    </row>
    <row r="4127" spans="27:27" x14ac:dyDescent="0.25">
      <c r="AA4127" s="59"/>
    </row>
    <row r="4128" spans="27:27" x14ac:dyDescent="0.25">
      <c r="AA4128" s="59"/>
    </row>
    <row r="4129" spans="27:27" x14ac:dyDescent="0.25">
      <c r="AA4129" s="59"/>
    </row>
    <row r="4130" spans="27:27" x14ac:dyDescent="0.25">
      <c r="AA4130" s="59"/>
    </row>
    <row r="4131" spans="27:27" x14ac:dyDescent="0.25">
      <c r="AA4131" s="59"/>
    </row>
    <row r="4132" spans="27:27" x14ac:dyDescent="0.25">
      <c r="AA4132" s="59"/>
    </row>
    <row r="4133" spans="27:27" x14ac:dyDescent="0.25">
      <c r="AA4133" s="59"/>
    </row>
    <row r="4134" spans="27:27" x14ac:dyDescent="0.25">
      <c r="AA4134" s="59"/>
    </row>
    <row r="4135" spans="27:27" x14ac:dyDescent="0.25">
      <c r="AA4135" s="59"/>
    </row>
    <row r="4136" spans="27:27" x14ac:dyDescent="0.25">
      <c r="AA4136" s="59"/>
    </row>
    <row r="4137" spans="27:27" x14ac:dyDescent="0.25">
      <c r="AA4137" s="59"/>
    </row>
    <row r="4138" spans="27:27" x14ac:dyDescent="0.25">
      <c r="AA4138" s="59"/>
    </row>
    <row r="4139" spans="27:27" x14ac:dyDescent="0.25">
      <c r="AA4139" s="59"/>
    </row>
    <row r="4140" spans="27:27" x14ac:dyDescent="0.25">
      <c r="AA4140" s="59"/>
    </row>
    <row r="4141" spans="27:27" x14ac:dyDescent="0.25">
      <c r="AA4141" s="59"/>
    </row>
    <row r="4142" spans="27:27" x14ac:dyDescent="0.25">
      <c r="AA4142" s="59"/>
    </row>
    <row r="4143" spans="27:27" x14ac:dyDescent="0.25">
      <c r="AA4143" s="59"/>
    </row>
    <row r="4144" spans="27:27" x14ac:dyDescent="0.25">
      <c r="AA4144" s="59"/>
    </row>
    <row r="4145" spans="27:27" x14ac:dyDescent="0.25">
      <c r="AA4145" s="59"/>
    </row>
    <row r="4146" spans="27:27" x14ac:dyDescent="0.25">
      <c r="AA4146" s="59"/>
    </row>
    <row r="4147" spans="27:27" x14ac:dyDescent="0.25">
      <c r="AA4147" s="59"/>
    </row>
    <row r="4148" spans="27:27" x14ac:dyDescent="0.25">
      <c r="AA4148" s="59"/>
    </row>
    <row r="4149" spans="27:27" x14ac:dyDescent="0.25">
      <c r="AA4149" s="59"/>
    </row>
    <row r="4150" spans="27:27" x14ac:dyDescent="0.25">
      <c r="AA4150" s="59"/>
    </row>
    <row r="4151" spans="27:27" x14ac:dyDescent="0.25">
      <c r="AA4151" s="59"/>
    </row>
    <row r="4152" spans="27:27" x14ac:dyDescent="0.25">
      <c r="AA4152" s="59"/>
    </row>
    <row r="4153" spans="27:27" x14ac:dyDescent="0.25">
      <c r="AA4153" s="59"/>
    </row>
    <row r="4154" spans="27:27" x14ac:dyDescent="0.25">
      <c r="AA4154" s="59"/>
    </row>
    <row r="4155" spans="27:27" x14ac:dyDescent="0.25">
      <c r="AA4155" s="59"/>
    </row>
    <row r="4156" spans="27:27" x14ac:dyDescent="0.25">
      <c r="AA4156" s="59"/>
    </row>
    <row r="4157" spans="27:27" x14ac:dyDescent="0.25">
      <c r="AA4157" s="59"/>
    </row>
    <row r="4158" spans="27:27" x14ac:dyDescent="0.25">
      <c r="AA4158" s="59"/>
    </row>
    <row r="4159" spans="27:27" x14ac:dyDescent="0.25">
      <c r="AA4159" s="59"/>
    </row>
    <row r="4160" spans="27:27" x14ac:dyDescent="0.25">
      <c r="AA4160" s="59"/>
    </row>
    <row r="4161" spans="27:27" x14ac:dyDescent="0.25">
      <c r="AA4161" s="59"/>
    </row>
    <row r="4162" spans="27:27" x14ac:dyDescent="0.25">
      <c r="AA4162" s="59"/>
    </row>
    <row r="4163" spans="27:27" x14ac:dyDescent="0.25">
      <c r="AA4163" s="59"/>
    </row>
    <row r="4164" spans="27:27" x14ac:dyDescent="0.25">
      <c r="AA4164" s="59"/>
    </row>
    <row r="4165" spans="27:27" x14ac:dyDescent="0.25">
      <c r="AA4165" s="59"/>
    </row>
    <row r="4166" spans="27:27" x14ac:dyDescent="0.25">
      <c r="AA4166" s="59"/>
    </row>
    <row r="4167" spans="27:27" x14ac:dyDescent="0.25">
      <c r="AA4167" s="59"/>
    </row>
    <row r="4168" spans="27:27" x14ac:dyDescent="0.25">
      <c r="AA4168" s="59"/>
    </row>
    <row r="4169" spans="27:27" x14ac:dyDescent="0.25">
      <c r="AA4169" s="59"/>
    </row>
    <row r="4170" spans="27:27" x14ac:dyDescent="0.25">
      <c r="AA4170" s="59"/>
    </row>
    <row r="4171" spans="27:27" x14ac:dyDescent="0.25">
      <c r="AA4171" s="59"/>
    </row>
    <row r="4172" spans="27:27" x14ac:dyDescent="0.25">
      <c r="AA4172" s="59"/>
    </row>
    <row r="4173" spans="27:27" x14ac:dyDescent="0.25">
      <c r="AA4173" s="59"/>
    </row>
    <row r="4174" spans="27:27" x14ac:dyDescent="0.25">
      <c r="AA4174" s="59"/>
    </row>
    <row r="4175" spans="27:27" x14ac:dyDescent="0.25">
      <c r="AA4175" s="59"/>
    </row>
    <row r="4176" spans="27:27" x14ac:dyDescent="0.25">
      <c r="AA4176" s="59"/>
    </row>
    <row r="4177" spans="27:27" x14ac:dyDescent="0.25">
      <c r="AA4177" s="59"/>
    </row>
    <row r="4178" spans="27:27" x14ac:dyDescent="0.25">
      <c r="AA4178" s="59"/>
    </row>
    <row r="4179" spans="27:27" x14ac:dyDescent="0.25">
      <c r="AA4179" s="59"/>
    </row>
    <row r="4180" spans="27:27" x14ac:dyDescent="0.25">
      <c r="AA4180" s="59"/>
    </row>
    <row r="4181" spans="27:27" x14ac:dyDescent="0.25">
      <c r="AA4181" s="59"/>
    </row>
    <row r="4182" spans="27:27" x14ac:dyDescent="0.25">
      <c r="AA4182" s="59"/>
    </row>
    <row r="4183" spans="27:27" x14ac:dyDescent="0.25">
      <c r="AA4183" s="59"/>
    </row>
    <row r="4184" spans="27:27" x14ac:dyDescent="0.25">
      <c r="AA4184" s="59"/>
    </row>
    <row r="4185" spans="27:27" x14ac:dyDescent="0.25">
      <c r="AA4185" s="59"/>
    </row>
    <row r="4186" spans="27:27" x14ac:dyDescent="0.25">
      <c r="AA4186" s="59"/>
    </row>
    <row r="4187" spans="27:27" x14ac:dyDescent="0.25">
      <c r="AA4187" s="59"/>
    </row>
    <row r="4188" spans="27:27" x14ac:dyDescent="0.25">
      <c r="AA4188" s="59"/>
    </row>
    <row r="4189" spans="27:27" x14ac:dyDescent="0.25">
      <c r="AA4189" s="59"/>
    </row>
    <row r="4190" spans="27:27" x14ac:dyDescent="0.25">
      <c r="AA4190" s="59"/>
    </row>
    <row r="4191" spans="27:27" x14ac:dyDescent="0.25">
      <c r="AA4191" s="59"/>
    </row>
    <row r="4192" spans="27:27" x14ac:dyDescent="0.25">
      <c r="AA4192" s="59"/>
    </row>
    <row r="4193" spans="27:27" x14ac:dyDescent="0.25">
      <c r="AA4193" s="59"/>
    </row>
    <row r="4194" spans="27:27" x14ac:dyDescent="0.25">
      <c r="AA4194" s="59"/>
    </row>
    <row r="4195" spans="27:27" x14ac:dyDescent="0.25">
      <c r="AA4195" s="59"/>
    </row>
    <row r="4196" spans="27:27" x14ac:dyDescent="0.25">
      <c r="AA4196" s="59"/>
    </row>
    <row r="4197" spans="27:27" x14ac:dyDescent="0.25">
      <c r="AA4197" s="59"/>
    </row>
    <row r="4198" spans="27:27" x14ac:dyDescent="0.25">
      <c r="AA4198" s="59"/>
    </row>
    <row r="4199" spans="27:27" x14ac:dyDescent="0.25">
      <c r="AA4199" s="59"/>
    </row>
    <row r="4200" spans="27:27" x14ac:dyDescent="0.25">
      <c r="AA4200" s="59"/>
    </row>
    <row r="4201" spans="27:27" x14ac:dyDescent="0.25">
      <c r="AA4201" s="59"/>
    </row>
    <row r="4202" spans="27:27" x14ac:dyDescent="0.25">
      <c r="AA4202" s="59"/>
    </row>
    <row r="4203" spans="27:27" x14ac:dyDescent="0.25">
      <c r="AA4203" s="59"/>
    </row>
    <row r="4204" spans="27:27" x14ac:dyDescent="0.25">
      <c r="AA4204" s="59"/>
    </row>
    <row r="4205" spans="27:27" x14ac:dyDescent="0.25">
      <c r="AA4205" s="59"/>
    </row>
    <row r="4206" spans="27:27" x14ac:dyDescent="0.25">
      <c r="AA4206" s="59"/>
    </row>
    <row r="4207" spans="27:27" x14ac:dyDescent="0.25">
      <c r="AA4207" s="59"/>
    </row>
    <row r="4208" spans="27:27" x14ac:dyDescent="0.25">
      <c r="AA4208" s="59"/>
    </row>
    <row r="4209" spans="27:27" x14ac:dyDescent="0.25">
      <c r="AA4209" s="59"/>
    </row>
    <row r="4210" spans="27:27" x14ac:dyDescent="0.25">
      <c r="AA4210" s="59"/>
    </row>
    <row r="4211" spans="27:27" x14ac:dyDescent="0.25">
      <c r="AA4211" s="59"/>
    </row>
    <row r="4212" spans="27:27" x14ac:dyDescent="0.25">
      <c r="AA4212" s="59"/>
    </row>
    <row r="4213" spans="27:27" x14ac:dyDescent="0.25">
      <c r="AA4213" s="59"/>
    </row>
    <row r="4214" spans="27:27" x14ac:dyDescent="0.25">
      <c r="AA4214" s="59"/>
    </row>
    <row r="4215" spans="27:27" x14ac:dyDescent="0.25">
      <c r="AA4215" s="59"/>
    </row>
    <row r="4216" spans="27:27" x14ac:dyDescent="0.25">
      <c r="AA4216" s="59"/>
    </row>
    <row r="4217" spans="27:27" x14ac:dyDescent="0.25">
      <c r="AA4217" s="59"/>
    </row>
    <row r="4218" spans="27:27" x14ac:dyDescent="0.25">
      <c r="AA4218" s="59"/>
    </row>
    <row r="4219" spans="27:27" x14ac:dyDescent="0.25">
      <c r="AA4219" s="59"/>
    </row>
    <row r="4220" spans="27:27" x14ac:dyDescent="0.25">
      <c r="AA4220" s="59"/>
    </row>
    <row r="4221" spans="27:27" x14ac:dyDescent="0.25">
      <c r="AA4221" s="59"/>
    </row>
    <row r="4222" spans="27:27" x14ac:dyDescent="0.25">
      <c r="AA4222" s="59"/>
    </row>
    <row r="4223" spans="27:27" x14ac:dyDescent="0.25">
      <c r="AA4223" s="59"/>
    </row>
    <row r="4224" spans="27:27" x14ac:dyDescent="0.25">
      <c r="AA4224" s="59"/>
    </row>
    <row r="4225" spans="27:27" x14ac:dyDescent="0.25">
      <c r="AA4225" s="59"/>
    </row>
    <row r="4226" spans="27:27" x14ac:dyDescent="0.25">
      <c r="AA4226" s="59"/>
    </row>
    <row r="4227" spans="27:27" x14ac:dyDescent="0.25">
      <c r="AA4227" s="59"/>
    </row>
    <row r="4228" spans="27:27" x14ac:dyDescent="0.25">
      <c r="AA4228" s="59"/>
    </row>
    <row r="4229" spans="27:27" x14ac:dyDescent="0.25">
      <c r="AA4229" s="59"/>
    </row>
    <row r="4230" spans="27:27" x14ac:dyDescent="0.25">
      <c r="AA4230" s="59"/>
    </row>
    <row r="4231" spans="27:27" x14ac:dyDescent="0.25">
      <c r="AA4231" s="59"/>
    </row>
    <row r="4232" spans="27:27" x14ac:dyDescent="0.25">
      <c r="AA4232" s="59"/>
    </row>
    <row r="4233" spans="27:27" x14ac:dyDescent="0.25">
      <c r="AA4233" s="59"/>
    </row>
    <row r="4234" spans="27:27" x14ac:dyDescent="0.25">
      <c r="AA4234" s="59"/>
    </row>
    <row r="4235" spans="27:27" x14ac:dyDescent="0.25">
      <c r="AA4235" s="59"/>
    </row>
    <row r="4236" spans="27:27" x14ac:dyDescent="0.25">
      <c r="AA4236" s="59"/>
    </row>
    <row r="4237" spans="27:27" x14ac:dyDescent="0.25">
      <c r="AA4237" s="59"/>
    </row>
    <row r="4238" spans="27:27" x14ac:dyDescent="0.25">
      <c r="AA4238" s="59"/>
    </row>
    <row r="4239" spans="27:27" x14ac:dyDescent="0.25">
      <c r="AA4239" s="59"/>
    </row>
    <row r="4240" spans="27:27" x14ac:dyDescent="0.25">
      <c r="AA4240" s="59"/>
    </row>
    <row r="4241" spans="27:27" x14ac:dyDescent="0.25">
      <c r="AA4241" s="59"/>
    </row>
    <row r="4242" spans="27:27" x14ac:dyDescent="0.25">
      <c r="AA4242" s="59"/>
    </row>
    <row r="4243" spans="27:27" x14ac:dyDescent="0.25">
      <c r="AA4243" s="59"/>
    </row>
    <row r="4244" spans="27:27" x14ac:dyDescent="0.25">
      <c r="AA4244" s="59"/>
    </row>
    <row r="4245" spans="27:27" x14ac:dyDescent="0.25">
      <c r="AA4245" s="59"/>
    </row>
    <row r="4246" spans="27:27" x14ac:dyDescent="0.25">
      <c r="AA4246" s="59"/>
    </row>
    <row r="4247" spans="27:27" x14ac:dyDescent="0.25">
      <c r="AA4247" s="59"/>
    </row>
    <row r="4248" spans="27:27" x14ac:dyDescent="0.25">
      <c r="AA4248" s="59"/>
    </row>
    <row r="4249" spans="27:27" x14ac:dyDescent="0.25">
      <c r="AA4249" s="59"/>
    </row>
    <row r="4250" spans="27:27" x14ac:dyDescent="0.25">
      <c r="AA4250" s="59"/>
    </row>
    <row r="4251" spans="27:27" x14ac:dyDescent="0.25">
      <c r="AA4251" s="59"/>
    </row>
    <row r="4252" spans="27:27" x14ac:dyDescent="0.25">
      <c r="AA4252" s="59"/>
    </row>
    <row r="4253" spans="27:27" x14ac:dyDescent="0.25">
      <c r="AA4253" s="59"/>
    </row>
    <row r="4254" spans="27:27" x14ac:dyDescent="0.25">
      <c r="AA4254" s="59"/>
    </row>
    <row r="4255" spans="27:27" x14ac:dyDescent="0.25">
      <c r="AA4255" s="59"/>
    </row>
    <row r="4256" spans="27:27" x14ac:dyDescent="0.25">
      <c r="AA4256" s="59"/>
    </row>
    <row r="4257" spans="27:27" x14ac:dyDescent="0.25">
      <c r="AA4257" s="59"/>
    </row>
    <row r="4258" spans="27:27" x14ac:dyDescent="0.25">
      <c r="AA4258" s="59"/>
    </row>
    <row r="4259" spans="27:27" x14ac:dyDescent="0.25">
      <c r="AA4259" s="59"/>
    </row>
    <row r="4260" spans="27:27" x14ac:dyDescent="0.25">
      <c r="AA4260" s="59"/>
    </row>
    <row r="4261" spans="27:27" x14ac:dyDescent="0.25">
      <c r="AA4261" s="59"/>
    </row>
    <row r="4262" spans="27:27" x14ac:dyDescent="0.25">
      <c r="AA4262" s="59"/>
    </row>
    <row r="4263" spans="27:27" x14ac:dyDescent="0.25">
      <c r="AA4263" s="59"/>
    </row>
    <row r="4264" spans="27:27" x14ac:dyDescent="0.25">
      <c r="AA4264" s="59"/>
    </row>
    <row r="4265" spans="27:27" x14ac:dyDescent="0.25">
      <c r="AA4265" s="59"/>
    </row>
    <row r="4266" spans="27:27" x14ac:dyDescent="0.25">
      <c r="AA4266" s="59"/>
    </row>
    <row r="4267" spans="27:27" x14ac:dyDescent="0.25">
      <c r="AA4267" s="59"/>
    </row>
    <row r="4268" spans="27:27" x14ac:dyDescent="0.25">
      <c r="AA4268" s="59"/>
    </row>
    <row r="4269" spans="27:27" x14ac:dyDescent="0.25">
      <c r="AA4269" s="59"/>
    </row>
    <row r="4270" spans="27:27" x14ac:dyDescent="0.25">
      <c r="AA4270" s="59"/>
    </row>
    <row r="4271" spans="27:27" x14ac:dyDescent="0.25">
      <c r="AA4271" s="59"/>
    </row>
    <row r="4272" spans="27:27" x14ac:dyDescent="0.25">
      <c r="AA4272" s="59"/>
    </row>
    <row r="4273" spans="27:27" x14ac:dyDescent="0.25">
      <c r="AA4273" s="59"/>
    </row>
    <row r="4274" spans="27:27" x14ac:dyDescent="0.25">
      <c r="AA4274" s="59"/>
    </row>
    <row r="4275" spans="27:27" x14ac:dyDescent="0.25">
      <c r="AA4275" s="59"/>
    </row>
    <row r="4276" spans="27:27" x14ac:dyDescent="0.25">
      <c r="AA4276" s="59"/>
    </row>
    <row r="4277" spans="27:27" x14ac:dyDescent="0.25">
      <c r="AA4277" s="59"/>
    </row>
    <row r="4278" spans="27:27" x14ac:dyDescent="0.25">
      <c r="AA4278" s="59"/>
    </row>
    <row r="4279" spans="27:27" x14ac:dyDescent="0.25">
      <c r="AA4279" s="59"/>
    </row>
    <row r="4280" spans="27:27" x14ac:dyDescent="0.25">
      <c r="AA4280" s="59"/>
    </row>
    <row r="4281" spans="27:27" x14ac:dyDescent="0.25">
      <c r="AA4281" s="59"/>
    </row>
    <row r="4282" spans="27:27" x14ac:dyDescent="0.25">
      <c r="AA4282" s="59"/>
    </row>
    <row r="4283" spans="27:27" x14ac:dyDescent="0.25">
      <c r="AA4283" s="59"/>
    </row>
    <row r="4284" spans="27:27" x14ac:dyDescent="0.25">
      <c r="AA4284" s="59"/>
    </row>
    <row r="4285" spans="27:27" x14ac:dyDescent="0.25">
      <c r="AA4285" s="59"/>
    </row>
    <row r="4286" spans="27:27" x14ac:dyDescent="0.25">
      <c r="AA4286" s="59"/>
    </row>
    <row r="4287" spans="27:27" x14ac:dyDescent="0.25">
      <c r="AA4287" s="59"/>
    </row>
    <row r="4288" spans="27:27" x14ac:dyDescent="0.25">
      <c r="AA4288" s="59"/>
    </row>
    <row r="4289" spans="27:27" x14ac:dyDescent="0.25">
      <c r="AA4289" s="59"/>
    </row>
    <row r="4290" spans="27:27" x14ac:dyDescent="0.25">
      <c r="AA4290" s="59"/>
    </row>
    <row r="4291" spans="27:27" x14ac:dyDescent="0.25">
      <c r="AA4291" s="59"/>
    </row>
    <row r="4292" spans="27:27" x14ac:dyDescent="0.25">
      <c r="AA4292" s="59"/>
    </row>
    <row r="4293" spans="27:27" x14ac:dyDescent="0.25">
      <c r="AA4293" s="59"/>
    </row>
    <row r="4294" spans="27:27" x14ac:dyDescent="0.25">
      <c r="AA4294" s="59"/>
    </row>
    <row r="4295" spans="27:27" x14ac:dyDescent="0.25">
      <c r="AA4295" s="59"/>
    </row>
    <row r="4296" spans="27:27" x14ac:dyDescent="0.25">
      <c r="AA4296" s="59"/>
    </row>
    <row r="4297" spans="27:27" x14ac:dyDescent="0.25">
      <c r="AA4297" s="59"/>
    </row>
    <row r="4298" spans="27:27" x14ac:dyDescent="0.25">
      <c r="AA4298" s="59"/>
    </row>
    <row r="4299" spans="27:27" x14ac:dyDescent="0.25">
      <c r="AA4299" s="59"/>
    </row>
    <row r="4300" spans="27:27" x14ac:dyDescent="0.25">
      <c r="AA4300" s="59"/>
    </row>
    <row r="4301" spans="27:27" x14ac:dyDescent="0.25">
      <c r="AA4301" s="59"/>
    </row>
    <row r="4302" spans="27:27" x14ac:dyDescent="0.25">
      <c r="AA4302" s="59"/>
    </row>
    <row r="4303" spans="27:27" x14ac:dyDescent="0.25">
      <c r="AA4303" s="59"/>
    </row>
    <row r="4304" spans="27:27" x14ac:dyDescent="0.25">
      <c r="AA4304" s="59"/>
    </row>
    <row r="4305" spans="27:27" x14ac:dyDescent="0.25">
      <c r="AA4305" s="59"/>
    </row>
    <row r="4306" spans="27:27" x14ac:dyDescent="0.25">
      <c r="AA4306" s="59"/>
    </row>
    <row r="4307" spans="27:27" x14ac:dyDescent="0.25">
      <c r="AA4307" s="59"/>
    </row>
    <row r="4308" spans="27:27" x14ac:dyDescent="0.25">
      <c r="AA4308" s="59"/>
    </row>
    <row r="4309" spans="27:27" x14ac:dyDescent="0.25">
      <c r="AA4309" s="59"/>
    </row>
    <row r="4310" spans="27:27" x14ac:dyDescent="0.25">
      <c r="AA4310" s="59"/>
    </row>
    <row r="4311" spans="27:27" x14ac:dyDescent="0.25">
      <c r="AA4311" s="59"/>
    </row>
    <row r="4312" spans="27:27" x14ac:dyDescent="0.25">
      <c r="AA4312" s="59"/>
    </row>
    <row r="4313" spans="27:27" x14ac:dyDescent="0.25">
      <c r="AA4313" s="59"/>
    </row>
    <row r="4314" spans="27:27" x14ac:dyDescent="0.25">
      <c r="AA4314" s="59"/>
    </row>
    <row r="4315" spans="27:27" x14ac:dyDescent="0.25">
      <c r="AA4315" s="59"/>
    </row>
    <row r="4316" spans="27:27" x14ac:dyDescent="0.25">
      <c r="AA4316" s="59"/>
    </row>
    <row r="4317" spans="27:27" x14ac:dyDescent="0.25">
      <c r="AA4317" s="59"/>
    </row>
    <row r="4318" spans="27:27" x14ac:dyDescent="0.25">
      <c r="AA4318" s="59"/>
    </row>
    <row r="4319" spans="27:27" x14ac:dyDescent="0.25">
      <c r="AA4319" s="59"/>
    </row>
    <row r="4320" spans="27:27" x14ac:dyDescent="0.25">
      <c r="AA4320" s="59"/>
    </row>
    <row r="4321" spans="27:27" x14ac:dyDescent="0.25">
      <c r="AA4321" s="59"/>
    </row>
    <row r="4322" spans="27:27" x14ac:dyDescent="0.25">
      <c r="AA4322" s="59"/>
    </row>
    <row r="4323" spans="27:27" x14ac:dyDescent="0.25">
      <c r="AA4323" s="59"/>
    </row>
    <row r="4324" spans="27:27" x14ac:dyDescent="0.25">
      <c r="AA4324" s="59"/>
    </row>
    <row r="4325" spans="27:27" x14ac:dyDescent="0.25">
      <c r="AA4325" s="59"/>
    </row>
    <row r="4326" spans="27:27" x14ac:dyDescent="0.25">
      <c r="AA4326" s="59"/>
    </row>
    <row r="4327" spans="27:27" x14ac:dyDescent="0.25">
      <c r="AA4327" s="59"/>
    </row>
    <row r="4328" spans="27:27" x14ac:dyDescent="0.25">
      <c r="AA4328" s="59"/>
    </row>
    <row r="4329" spans="27:27" x14ac:dyDescent="0.25">
      <c r="AA4329" s="59"/>
    </row>
    <row r="4330" spans="27:27" x14ac:dyDescent="0.25">
      <c r="AA4330" s="59"/>
    </row>
    <row r="4331" spans="27:27" x14ac:dyDescent="0.25">
      <c r="AA4331" s="59"/>
    </row>
    <row r="4332" spans="27:27" x14ac:dyDescent="0.25">
      <c r="AA4332" s="59"/>
    </row>
    <row r="4333" spans="27:27" x14ac:dyDescent="0.25">
      <c r="AA4333" s="59"/>
    </row>
    <row r="4334" spans="27:27" x14ac:dyDescent="0.25">
      <c r="AA4334" s="59"/>
    </row>
    <row r="4335" spans="27:27" x14ac:dyDescent="0.25">
      <c r="AA4335" s="59"/>
    </row>
    <row r="4336" spans="27:27" x14ac:dyDescent="0.25">
      <c r="AA4336" s="59"/>
    </row>
    <row r="4337" spans="27:27" x14ac:dyDescent="0.25">
      <c r="AA4337" s="59"/>
    </row>
    <row r="4338" spans="27:27" x14ac:dyDescent="0.25">
      <c r="AA4338" s="59"/>
    </row>
    <row r="4339" spans="27:27" x14ac:dyDescent="0.25">
      <c r="AA4339" s="59"/>
    </row>
    <row r="4340" spans="27:27" x14ac:dyDescent="0.25">
      <c r="AA4340" s="59"/>
    </row>
    <row r="4341" spans="27:27" x14ac:dyDescent="0.25">
      <c r="AA4341" s="59"/>
    </row>
    <row r="4342" spans="27:27" x14ac:dyDescent="0.25">
      <c r="AA4342" s="59"/>
    </row>
    <row r="4343" spans="27:27" x14ac:dyDescent="0.25">
      <c r="AA4343" s="59"/>
    </row>
    <row r="4344" spans="27:27" x14ac:dyDescent="0.25">
      <c r="AA4344" s="59"/>
    </row>
    <row r="4345" spans="27:27" x14ac:dyDescent="0.25">
      <c r="AA4345" s="59"/>
    </row>
    <row r="4346" spans="27:27" x14ac:dyDescent="0.25">
      <c r="AA4346" s="59"/>
    </row>
    <row r="4347" spans="27:27" x14ac:dyDescent="0.25">
      <c r="AA4347" s="59"/>
    </row>
    <row r="4348" spans="27:27" x14ac:dyDescent="0.25">
      <c r="AA4348" s="59"/>
    </row>
    <row r="4349" spans="27:27" x14ac:dyDescent="0.25">
      <c r="AA4349" s="59"/>
    </row>
    <row r="4350" spans="27:27" x14ac:dyDescent="0.25">
      <c r="AA4350" s="59"/>
    </row>
    <row r="4351" spans="27:27" x14ac:dyDescent="0.25">
      <c r="AA4351" s="59"/>
    </row>
    <row r="4352" spans="27:27" x14ac:dyDescent="0.25">
      <c r="AA4352" s="59"/>
    </row>
    <row r="4353" spans="27:27" x14ac:dyDescent="0.25">
      <c r="AA4353" s="59"/>
    </row>
    <row r="4354" spans="27:27" x14ac:dyDescent="0.25">
      <c r="AA4354" s="59"/>
    </row>
    <row r="4355" spans="27:27" x14ac:dyDescent="0.25">
      <c r="AA4355" s="59"/>
    </row>
    <row r="4356" spans="27:27" x14ac:dyDescent="0.25">
      <c r="AA4356" s="59"/>
    </row>
    <row r="4357" spans="27:27" x14ac:dyDescent="0.25">
      <c r="AA4357" s="59"/>
    </row>
    <row r="4358" spans="27:27" x14ac:dyDescent="0.25">
      <c r="AA4358" s="59"/>
    </row>
    <row r="4359" spans="27:27" x14ac:dyDescent="0.25">
      <c r="AA4359" s="59"/>
    </row>
    <row r="4360" spans="27:27" x14ac:dyDescent="0.25">
      <c r="AA4360" s="59"/>
    </row>
    <row r="4361" spans="27:27" x14ac:dyDescent="0.25">
      <c r="AA4361" s="59"/>
    </row>
    <row r="4362" spans="27:27" x14ac:dyDescent="0.25">
      <c r="AA4362" s="59"/>
    </row>
    <row r="4363" spans="27:27" x14ac:dyDescent="0.25">
      <c r="AA4363" s="59"/>
    </row>
    <row r="4364" spans="27:27" x14ac:dyDescent="0.25">
      <c r="AA4364" s="59"/>
    </row>
    <row r="4365" spans="27:27" x14ac:dyDescent="0.25">
      <c r="AA4365" s="59"/>
    </row>
    <row r="4366" spans="27:27" x14ac:dyDescent="0.25">
      <c r="AA4366" s="59"/>
    </row>
    <row r="4367" spans="27:27" x14ac:dyDescent="0.25">
      <c r="AA4367" s="59"/>
    </row>
    <row r="4368" spans="27:27" x14ac:dyDescent="0.25">
      <c r="AA4368" s="59"/>
    </row>
    <row r="4369" spans="27:27" x14ac:dyDescent="0.25">
      <c r="AA4369" s="59"/>
    </row>
    <row r="4370" spans="27:27" x14ac:dyDescent="0.25">
      <c r="AA4370" s="59"/>
    </row>
    <row r="4371" spans="27:27" x14ac:dyDescent="0.25">
      <c r="AA4371" s="59"/>
    </row>
    <row r="4372" spans="27:27" x14ac:dyDescent="0.25">
      <c r="AA4372" s="59"/>
    </row>
    <row r="4373" spans="27:27" x14ac:dyDescent="0.25">
      <c r="AA4373" s="59"/>
    </row>
    <row r="4374" spans="27:27" x14ac:dyDescent="0.25">
      <c r="AA4374" s="59"/>
    </row>
    <row r="4375" spans="27:27" x14ac:dyDescent="0.25">
      <c r="AA4375" s="59"/>
    </row>
    <row r="4376" spans="27:27" x14ac:dyDescent="0.25">
      <c r="AA4376" s="59"/>
    </row>
    <row r="4377" spans="27:27" x14ac:dyDescent="0.25">
      <c r="AA4377" s="59"/>
    </row>
    <row r="4378" spans="27:27" x14ac:dyDescent="0.25">
      <c r="AA4378" s="59"/>
    </row>
    <row r="4379" spans="27:27" x14ac:dyDescent="0.25">
      <c r="AA4379" s="59"/>
    </row>
    <row r="4380" spans="27:27" x14ac:dyDescent="0.25">
      <c r="AA4380" s="59"/>
    </row>
    <row r="4381" spans="27:27" x14ac:dyDescent="0.25">
      <c r="AA4381" s="59"/>
    </row>
    <row r="4382" spans="27:27" x14ac:dyDescent="0.25">
      <c r="AA4382" s="59"/>
    </row>
    <row r="4383" spans="27:27" x14ac:dyDescent="0.25">
      <c r="AA4383" s="59"/>
    </row>
    <row r="4384" spans="27:27" x14ac:dyDescent="0.25">
      <c r="AA4384" s="59"/>
    </row>
    <row r="4385" spans="27:27" x14ac:dyDescent="0.25">
      <c r="AA4385" s="59"/>
    </row>
    <row r="4386" spans="27:27" x14ac:dyDescent="0.25">
      <c r="AA4386" s="59"/>
    </row>
    <row r="4387" spans="27:27" x14ac:dyDescent="0.25">
      <c r="AA4387" s="59"/>
    </row>
    <row r="4388" spans="27:27" x14ac:dyDescent="0.25">
      <c r="AA4388" s="59"/>
    </row>
    <row r="4389" spans="27:27" x14ac:dyDescent="0.25">
      <c r="AA4389" s="59"/>
    </row>
    <row r="4390" spans="27:27" x14ac:dyDescent="0.25">
      <c r="AA4390" s="59"/>
    </row>
    <row r="4391" spans="27:27" x14ac:dyDescent="0.25">
      <c r="AA4391" s="59"/>
    </row>
    <row r="4392" spans="27:27" x14ac:dyDescent="0.25">
      <c r="AA4392" s="59"/>
    </row>
    <row r="4393" spans="27:27" x14ac:dyDescent="0.25">
      <c r="AA4393" s="59"/>
    </row>
    <row r="4394" spans="27:27" x14ac:dyDescent="0.25">
      <c r="AA4394" s="59"/>
    </row>
    <row r="4395" spans="27:27" x14ac:dyDescent="0.25">
      <c r="AA4395" s="59"/>
    </row>
    <row r="4396" spans="27:27" x14ac:dyDescent="0.25">
      <c r="AA4396" s="59"/>
    </row>
    <row r="4397" spans="27:27" x14ac:dyDescent="0.25">
      <c r="AA4397" s="59"/>
    </row>
    <row r="4398" spans="27:27" x14ac:dyDescent="0.25">
      <c r="AA4398" s="59"/>
    </row>
    <row r="4399" spans="27:27" x14ac:dyDescent="0.25">
      <c r="AA4399" s="59"/>
    </row>
    <row r="4400" spans="27:27" x14ac:dyDescent="0.25">
      <c r="AA4400" s="59"/>
    </row>
    <row r="4401" spans="27:27" x14ac:dyDescent="0.25">
      <c r="AA4401" s="59"/>
    </row>
    <row r="4402" spans="27:27" x14ac:dyDescent="0.25">
      <c r="AA4402" s="59"/>
    </row>
    <row r="4403" spans="27:27" x14ac:dyDescent="0.25">
      <c r="AA4403" s="59"/>
    </row>
    <row r="4404" spans="27:27" x14ac:dyDescent="0.25">
      <c r="AA4404" s="59"/>
    </row>
    <row r="4405" spans="27:27" x14ac:dyDescent="0.25">
      <c r="AA4405" s="59"/>
    </row>
    <row r="4406" spans="27:27" x14ac:dyDescent="0.25">
      <c r="AA4406" s="59"/>
    </row>
    <row r="4407" spans="27:27" x14ac:dyDescent="0.25">
      <c r="AA4407" s="59"/>
    </row>
    <row r="4408" spans="27:27" x14ac:dyDescent="0.25">
      <c r="AA4408" s="59"/>
    </row>
    <row r="4409" spans="27:27" x14ac:dyDescent="0.25">
      <c r="AA4409" s="59"/>
    </row>
    <row r="4410" spans="27:27" x14ac:dyDescent="0.25">
      <c r="AA4410" s="59"/>
    </row>
    <row r="4411" spans="27:27" x14ac:dyDescent="0.25">
      <c r="AA4411" s="59"/>
    </row>
    <row r="4412" spans="27:27" x14ac:dyDescent="0.25">
      <c r="AA4412" s="59"/>
    </row>
    <row r="4413" spans="27:27" x14ac:dyDescent="0.25">
      <c r="AA4413" s="59"/>
    </row>
    <row r="4414" spans="27:27" x14ac:dyDescent="0.25">
      <c r="AA4414" s="59"/>
    </row>
    <row r="4415" spans="27:27" x14ac:dyDescent="0.25">
      <c r="AA4415" s="59"/>
    </row>
    <row r="4416" spans="27:27" x14ac:dyDescent="0.25">
      <c r="AA4416" s="59"/>
    </row>
    <row r="4417" spans="27:27" x14ac:dyDescent="0.25">
      <c r="AA4417" s="59"/>
    </row>
    <row r="4418" spans="27:27" x14ac:dyDescent="0.25">
      <c r="AA4418" s="59"/>
    </row>
    <row r="4419" spans="27:27" x14ac:dyDescent="0.25">
      <c r="AA4419" s="59"/>
    </row>
    <row r="4420" spans="27:27" x14ac:dyDescent="0.25">
      <c r="AA4420" s="59"/>
    </row>
    <row r="4421" spans="27:27" x14ac:dyDescent="0.25">
      <c r="AA4421" s="59"/>
    </row>
    <row r="4422" spans="27:27" x14ac:dyDescent="0.25">
      <c r="AA4422" s="59"/>
    </row>
    <row r="4423" spans="27:27" x14ac:dyDescent="0.25">
      <c r="AA4423" s="59"/>
    </row>
    <row r="4424" spans="27:27" x14ac:dyDescent="0.25">
      <c r="AA4424" s="59"/>
    </row>
    <row r="4425" spans="27:27" x14ac:dyDescent="0.25">
      <c r="AA4425" s="59"/>
    </row>
    <row r="4426" spans="27:27" x14ac:dyDescent="0.25">
      <c r="AA4426" s="59"/>
    </row>
    <row r="4427" spans="27:27" x14ac:dyDescent="0.25">
      <c r="AA4427" s="59"/>
    </row>
    <row r="4428" spans="27:27" x14ac:dyDescent="0.25">
      <c r="AA4428" s="59"/>
    </row>
    <row r="4429" spans="27:27" x14ac:dyDescent="0.25">
      <c r="AA4429" s="59"/>
    </row>
    <row r="4430" spans="27:27" x14ac:dyDescent="0.25">
      <c r="AA4430" s="59"/>
    </row>
    <row r="4431" spans="27:27" x14ac:dyDescent="0.25">
      <c r="AA4431" s="59"/>
    </row>
    <row r="4432" spans="27:27" x14ac:dyDescent="0.25">
      <c r="AA4432" s="59"/>
    </row>
    <row r="4433" spans="27:27" x14ac:dyDescent="0.25">
      <c r="AA4433" s="59"/>
    </row>
    <row r="4434" spans="27:27" x14ac:dyDescent="0.25">
      <c r="AA4434" s="59"/>
    </row>
    <row r="4435" spans="27:27" x14ac:dyDescent="0.25">
      <c r="AA4435" s="59"/>
    </row>
    <row r="4436" spans="27:27" x14ac:dyDescent="0.25">
      <c r="AA4436" s="59"/>
    </row>
    <row r="4437" spans="27:27" x14ac:dyDescent="0.25">
      <c r="AA4437" s="59"/>
    </row>
    <row r="4438" spans="27:27" x14ac:dyDescent="0.25">
      <c r="AA4438" s="59"/>
    </row>
    <row r="4439" spans="27:27" x14ac:dyDescent="0.25">
      <c r="AA4439" s="59"/>
    </row>
    <row r="4440" spans="27:27" x14ac:dyDescent="0.25">
      <c r="AA4440" s="59"/>
    </row>
    <row r="4441" spans="27:27" x14ac:dyDescent="0.25">
      <c r="AA4441" s="59"/>
    </row>
    <row r="4442" spans="27:27" x14ac:dyDescent="0.25">
      <c r="AA4442" s="59"/>
    </row>
    <row r="4443" spans="27:27" x14ac:dyDescent="0.25">
      <c r="AA4443" s="59"/>
    </row>
    <row r="4444" spans="27:27" x14ac:dyDescent="0.25">
      <c r="AA4444" s="59"/>
    </row>
    <row r="4445" spans="27:27" x14ac:dyDescent="0.25">
      <c r="AA4445" s="59"/>
    </row>
    <row r="4446" spans="27:27" x14ac:dyDescent="0.25">
      <c r="AA4446" s="59"/>
    </row>
    <row r="4447" spans="27:27" x14ac:dyDescent="0.25">
      <c r="AA4447" s="59"/>
    </row>
    <row r="4448" spans="27:27" x14ac:dyDescent="0.25">
      <c r="AA4448" s="59"/>
    </row>
    <row r="4449" spans="27:27" x14ac:dyDescent="0.25">
      <c r="AA4449" s="59"/>
    </row>
    <row r="4450" spans="27:27" x14ac:dyDescent="0.25">
      <c r="AA4450" s="59"/>
    </row>
    <row r="4451" spans="27:27" x14ac:dyDescent="0.25">
      <c r="AA4451" s="59"/>
    </row>
    <row r="4452" spans="27:27" x14ac:dyDescent="0.25">
      <c r="AA4452" s="59"/>
    </row>
    <row r="4453" spans="27:27" x14ac:dyDescent="0.25">
      <c r="AA4453" s="59"/>
    </row>
    <row r="4454" spans="27:27" x14ac:dyDescent="0.25">
      <c r="AA4454" s="59"/>
    </row>
    <row r="4455" spans="27:27" x14ac:dyDescent="0.25">
      <c r="AA4455" s="59"/>
    </row>
    <row r="4456" spans="27:27" x14ac:dyDescent="0.25">
      <c r="AA4456" s="59"/>
    </row>
    <row r="4457" spans="27:27" x14ac:dyDescent="0.25">
      <c r="AA4457" s="59"/>
    </row>
    <row r="4458" spans="27:27" x14ac:dyDescent="0.25">
      <c r="AA4458" s="59"/>
    </row>
    <row r="4459" spans="27:27" x14ac:dyDescent="0.25">
      <c r="AA4459" s="59"/>
    </row>
    <row r="4460" spans="27:27" x14ac:dyDescent="0.25">
      <c r="AA4460" s="59"/>
    </row>
    <row r="4461" spans="27:27" x14ac:dyDescent="0.25">
      <c r="AA4461" s="59"/>
    </row>
    <row r="4462" spans="27:27" x14ac:dyDescent="0.25">
      <c r="AA4462" s="59"/>
    </row>
    <row r="4463" spans="27:27" x14ac:dyDescent="0.25">
      <c r="AA4463" s="59"/>
    </row>
    <row r="4464" spans="27:27" x14ac:dyDescent="0.25">
      <c r="AA4464" s="59"/>
    </row>
    <row r="4465" spans="27:27" x14ac:dyDescent="0.25">
      <c r="AA4465" s="59"/>
    </row>
    <row r="4466" spans="27:27" x14ac:dyDescent="0.25">
      <c r="AA4466" s="59"/>
    </row>
    <row r="4467" spans="27:27" x14ac:dyDescent="0.25">
      <c r="AA4467" s="59"/>
    </row>
    <row r="4468" spans="27:27" x14ac:dyDescent="0.25">
      <c r="AA4468" s="59"/>
    </row>
    <row r="4469" spans="27:27" x14ac:dyDescent="0.25">
      <c r="AA4469" s="59"/>
    </row>
    <row r="4470" spans="27:27" x14ac:dyDescent="0.25">
      <c r="AA4470" s="59"/>
    </row>
    <row r="4471" spans="27:27" x14ac:dyDescent="0.25">
      <c r="AA4471" s="59"/>
    </row>
    <row r="4472" spans="27:27" x14ac:dyDescent="0.25">
      <c r="AA4472" s="59"/>
    </row>
    <row r="4473" spans="27:27" x14ac:dyDescent="0.25">
      <c r="AA4473" s="59"/>
    </row>
    <row r="4474" spans="27:27" x14ac:dyDescent="0.25">
      <c r="AA4474" s="59"/>
    </row>
    <row r="4475" spans="27:27" x14ac:dyDescent="0.25">
      <c r="AA4475" s="59"/>
    </row>
    <row r="4476" spans="27:27" x14ac:dyDescent="0.25">
      <c r="AA4476" s="59"/>
    </row>
    <row r="4477" spans="27:27" x14ac:dyDescent="0.25">
      <c r="AA4477" s="59"/>
    </row>
    <row r="4478" spans="27:27" x14ac:dyDescent="0.25">
      <c r="AA4478" s="59"/>
    </row>
    <row r="4479" spans="27:27" x14ac:dyDescent="0.25">
      <c r="AA4479" s="59"/>
    </row>
    <row r="4480" spans="27:27" x14ac:dyDescent="0.25">
      <c r="AA4480" s="59"/>
    </row>
    <row r="4481" spans="27:27" x14ac:dyDescent="0.25">
      <c r="AA4481" s="59"/>
    </row>
    <row r="4482" spans="27:27" x14ac:dyDescent="0.25">
      <c r="AA4482" s="59"/>
    </row>
    <row r="4483" spans="27:27" x14ac:dyDescent="0.25">
      <c r="AA4483" s="59"/>
    </row>
    <row r="4484" spans="27:27" x14ac:dyDescent="0.25">
      <c r="AA4484" s="59"/>
    </row>
    <row r="4485" spans="27:27" x14ac:dyDescent="0.25">
      <c r="AA4485" s="59"/>
    </row>
    <row r="4486" spans="27:27" x14ac:dyDescent="0.25">
      <c r="AA4486" s="59"/>
    </row>
    <row r="4487" spans="27:27" x14ac:dyDescent="0.25">
      <c r="AA4487" s="59"/>
    </row>
    <row r="4488" spans="27:27" x14ac:dyDescent="0.25">
      <c r="AA4488" s="59"/>
    </row>
    <row r="4489" spans="27:27" x14ac:dyDescent="0.25">
      <c r="AA4489" s="59"/>
    </row>
    <row r="4490" spans="27:27" x14ac:dyDescent="0.25">
      <c r="AA4490" s="59"/>
    </row>
    <row r="4491" spans="27:27" x14ac:dyDescent="0.25">
      <c r="AA4491" s="59"/>
    </row>
    <row r="4492" spans="27:27" x14ac:dyDescent="0.25">
      <c r="AA4492" s="59"/>
    </row>
    <row r="4493" spans="27:27" x14ac:dyDescent="0.25">
      <c r="AA4493" s="59"/>
    </row>
    <row r="4494" spans="27:27" x14ac:dyDescent="0.25">
      <c r="AA4494" s="59"/>
    </row>
    <row r="4495" spans="27:27" x14ac:dyDescent="0.25">
      <c r="AA4495" s="59"/>
    </row>
    <row r="4496" spans="27:27" x14ac:dyDescent="0.25">
      <c r="AA4496" s="59"/>
    </row>
    <row r="4497" spans="27:27" x14ac:dyDescent="0.25">
      <c r="AA4497" s="59"/>
    </row>
    <row r="4498" spans="27:27" x14ac:dyDescent="0.25">
      <c r="AA4498" s="59"/>
    </row>
    <row r="4499" spans="27:27" x14ac:dyDescent="0.25">
      <c r="AA4499" s="59"/>
    </row>
    <row r="4500" spans="27:27" x14ac:dyDescent="0.25">
      <c r="AA4500" s="59"/>
    </row>
    <row r="4501" spans="27:27" x14ac:dyDescent="0.25">
      <c r="AA4501" s="59"/>
    </row>
    <row r="4502" spans="27:27" x14ac:dyDescent="0.25">
      <c r="AA4502" s="59"/>
    </row>
    <row r="4503" spans="27:27" x14ac:dyDescent="0.25">
      <c r="AA4503" s="59"/>
    </row>
    <row r="4504" spans="27:27" x14ac:dyDescent="0.25">
      <c r="AA4504" s="59"/>
    </row>
    <row r="4505" spans="27:27" x14ac:dyDescent="0.25">
      <c r="AA4505" s="59"/>
    </row>
    <row r="4506" spans="27:27" x14ac:dyDescent="0.25">
      <c r="AA4506" s="59"/>
    </row>
    <row r="4507" spans="27:27" x14ac:dyDescent="0.25">
      <c r="AA4507" s="59"/>
    </row>
    <row r="4508" spans="27:27" x14ac:dyDescent="0.25">
      <c r="AA4508" s="59"/>
    </row>
    <row r="4509" spans="27:27" x14ac:dyDescent="0.25">
      <c r="AA4509" s="59"/>
    </row>
    <row r="4510" spans="27:27" x14ac:dyDescent="0.25">
      <c r="AA4510" s="59"/>
    </row>
    <row r="4511" spans="27:27" x14ac:dyDescent="0.25">
      <c r="AA4511" s="59"/>
    </row>
    <row r="4512" spans="27:27" x14ac:dyDescent="0.25">
      <c r="AA4512" s="59"/>
    </row>
    <row r="4513" spans="27:27" x14ac:dyDescent="0.25">
      <c r="AA4513" s="59"/>
    </row>
    <row r="4514" spans="27:27" x14ac:dyDescent="0.25">
      <c r="AA4514" s="59"/>
    </row>
    <row r="4515" spans="27:27" x14ac:dyDescent="0.25">
      <c r="AA4515" s="59"/>
    </row>
    <row r="4516" spans="27:27" x14ac:dyDescent="0.25">
      <c r="AA4516" s="59"/>
    </row>
    <row r="4517" spans="27:27" x14ac:dyDescent="0.25">
      <c r="AA4517" s="59"/>
    </row>
    <row r="4518" spans="27:27" x14ac:dyDescent="0.25">
      <c r="AA4518" s="59"/>
    </row>
    <row r="4519" spans="27:27" x14ac:dyDescent="0.25">
      <c r="AA4519" s="59"/>
    </row>
    <row r="4520" spans="27:27" x14ac:dyDescent="0.25">
      <c r="AA4520" s="59"/>
    </row>
    <row r="4521" spans="27:27" x14ac:dyDescent="0.25">
      <c r="AA4521" s="59"/>
    </row>
    <row r="4522" spans="27:27" x14ac:dyDescent="0.25">
      <c r="AA4522" s="59"/>
    </row>
    <row r="4523" spans="27:27" x14ac:dyDescent="0.25">
      <c r="AA4523" s="59"/>
    </row>
    <row r="4524" spans="27:27" x14ac:dyDescent="0.25">
      <c r="AA4524" s="59"/>
    </row>
    <row r="4525" spans="27:27" x14ac:dyDescent="0.25">
      <c r="AA4525" s="59"/>
    </row>
    <row r="4526" spans="27:27" x14ac:dyDescent="0.25">
      <c r="AA4526" s="59"/>
    </row>
    <row r="4527" spans="27:27" x14ac:dyDescent="0.25">
      <c r="AA4527" s="59"/>
    </row>
    <row r="4528" spans="27:27" x14ac:dyDescent="0.25">
      <c r="AA4528" s="59"/>
    </row>
    <row r="4529" spans="27:27" x14ac:dyDescent="0.25">
      <c r="AA4529" s="59"/>
    </row>
    <row r="4530" spans="27:27" x14ac:dyDescent="0.25">
      <c r="AA4530" s="59"/>
    </row>
    <row r="4531" spans="27:27" x14ac:dyDescent="0.25">
      <c r="AA4531" s="59"/>
    </row>
    <row r="4532" spans="27:27" x14ac:dyDescent="0.25">
      <c r="AA4532" s="59"/>
    </row>
    <row r="4533" spans="27:27" x14ac:dyDescent="0.25">
      <c r="AA4533" s="59"/>
    </row>
    <row r="4534" spans="27:27" x14ac:dyDescent="0.25">
      <c r="AA4534" s="59"/>
    </row>
    <row r="4535" spans="27:27" x14ac:dyDescent="0.25">
      <c r="AA4535" s="59"/>
    </row>
    <row r="4536" spans="27:27" x14ac:dyDescent="0.25">
      <c r="AA4536" s="59"/>
    </row>
    <row r="4537" spans="27:27" x14ac:dyDescent="0.25">
      <c r="AA4537" s="59"/>
    </row>
    <row r="4538" spans="27:27" x14ac:dyDescent="0.25">
      <c r="AA4538" s="59"/>
    </row>
    <row r="4539" spans="27:27" x14ac:dyDescent="0.25">
      <c r="AA4539" s="59"/>
    </row>
    <row r="4540" spans="27:27" x14ac:dyDescent="0.25">
      <c r="AA4540" s="59"/>
    </row>
    <row r="4541" spans="27:27" x14ac:dyDescent="0.25">
      <c r="AA4541" s="59"/>
    </row>
    <row r="4542" spans="27:27" x14ac:dyDescent="0.25">
      <c r="AA4542" s="59"/>
    </row>
    <row r="4543" spans="27:27" x14ac:dyDescent="0.25">
      <c r="AA4543" s="59"/>
    </row>
    <row r="4544" spans="27:27" x14ac:dyDescent="0.25">
      <c r="AA4544" s="59"/>
    </row>
    <row r="4545" spans="27:27" x14ac:dyDescent="0.25">
      <c r="AA4545" s="59"/>
    </row>
    <row r="4546" spans="27:27" x14ac:dyDescent="0.25">
      <c r="AA4546" s="59"/>
    </row>
    <row r="4547" spans="27:27" x14ac:dyDescent="0.25">
      <c r="AA4547" s="59"/>
    </row>
    <row r="4548" spans="27:27" x14ac:dyDescent="0.25">
      <c r="AA4548" s="59"/>
    </row>
    <row r="4549" spans="27:27" x14ac:dyDescent="0.25">
      <c r="AA4549" s="59"/>
    </row>
    <row r="4550" spans="27:27" x14ac:dyDescent="0.25">
      <c r="AA4550" s="59"/>
    </row>
    <row r="4551" spans="27:27" x14ac:dyDescent="0.25">
      <c r="AA4551" s="59"/>
    </row>
    <row r="4552" spans="27:27" x14ac:dyDescent="0.25">
      <c r="AA4552" s="59"/>
    </row>
    <row r="4553" spans="27:27" x14ac:dyDescent="0.25">
      <c r="AA4553" s="59"/>
    </row>
    <row r="4554" spans="27:27" x14ac:dyDescent="0.25">
      <c r="AA4554" s="59"/>
    </row>
    <row r="4555" spans="27:27" x14ac:dyDescent="0.25">
      <c r="AA4555" s="59"/>
    </row>
    <row r="4556" spans="27:27" x14ac:dyDescent="0.25">
      <c r="AA4556" s="59"/>
    </row>
    <row r="4557" spans="27:27" x14ac:dyDescent="0.25">
      <c r="AA4557" s="59"/>
    </row>
    <row r="4558" spans="27:27" x14ac:dyDescent="0.25">
      <c r="AA4558" s="59"/>
    </row>
    <row r="4559" spans="27:27" x14ac:dyDescent="0.25">
      <c r="AA4559" s="59"/>
    </row>
    <row r="4560" spans="27:27" x14ac:dyDescent="0.25">
      <c r="AA4560" s="59"/>
    </row>
    <row r="4561" spans="27:27" x14ac:dyDescent="0.25">
      <c r="AA4561" s="59"/>
    </row>
    <row r="4562" spans="27:27" x14ac:dyDescent="0.25">
      <c r="AA4562" s="59"/>
    </row>
    <row r="4563" spans="27:27" x14ac:dyDescent="0.25">
      <c r="AA4563" s="59"/>
    </row>
    <row r="4564" spans="27:27" x14ac:dyDescent="0.25">
      <c r="AA4564" s="59"/>
    </row>
    <row r="4565" spans="27:27" x14ac:dyDescent="0.25">
      <c r="AA4565" s="59"/>
    </row>
    <row r="4566" spans="27:27" x14ac:dyDescent="0.25">
      <c r="AA4566" s="59"/>
    </row>
    <row r="4567" spans="27:27" x14ac:dyDescent="0.25">
      <c r="AA4567" s="59"/>
    </row>
    <row r="4568" spans="27:27" x14ac:dyDescent="0.25">
      <c r="AA4568" s="59"/>
    </row>
    <row r="4569" spans="27:27" x14ac:dyDescent="0.25">
      <c r="AA4569" s="59"/>
    </row>
    <row r="4570" spans="27:27" x14ac:dyDescent="0.25">
      <c r="AA4570" s="59"/>
    </row>
    <row r="4571" spans="27:27" x14ac:dyDescent="0.25">
      <c r="AA4571" s="59"/>
    </row>
    <row r="4572" spans="27:27" x14ac:dyDescent="0.25">
      <c r="AA4572" s="59"/>
    </row>
    <row r="4573" spans="27:27" x14ac:dyDescent="0.25">
      <c r="AA4573" s="59"/>
    </row>
    <row r="4574" spans="27:27" x14ac:dyDescent="0.25">
      <c r="AA4574" s="59"/>
    </row>
    <row r="4575" spans="27:27" x14ac:dyDescent="0.25">
      <c r="AA4575" s="59"/>
    </row>
    <row r="4576" spans="27:27" x14ac:dyDescent="0.25">
      <c r="AA4576" s="59"/>
    </row>
    <row r="4577" spans="27:27" x14ac:dyDescent="0.25">
      <c r="AA4577" s="59"/>
    </row>
    <row r="4578" spans="27:27" x14ac:dyDescent="0.25">
      <c r="AA4578" s="59"/>
    </row>
    <row r="4579" spans="27:27" x14ac:dyDescent="0.25">
      <c r="AA4579" s="59"/>
    </row>
    <row r="4580" spans="27:27" x14ac:dyDescent="0.25">
      <c r="AA4580" s="59"/>
    </row>
    <row r="4581" spans="27:27" x14ac:dyDescent="0.25">
      <c r="AA4581" s="59"/>
    </row>
    <row r="4582" spans="27:27" x14ac:dyDescent="0.25">
      <c r="AA4582" s="59"/>
    </row>
    <row r="4583" spans="27:27" x14ac:dyDescent="0.25">
      <c r="AA4583" s="59"/>
    </row>
    <row r="4584" spans="27:27" x14ac:dyDescent="0.25">
      <c r="AA4584" s="59"/>
    </row>
    <row r="4585" spans="27:27" x14ac:dyDescent="0.25">
      <c r="AA4585" s="59"/>
    </row>
    <row r="4586" spans="27:27" x14ac:dyDescent="0.25">
      <c r="AA4586" s="59"/>
    </row>
    <row r="4587" spans="27:27" x14ac:dyDescent="0.25">
      <c r="AA4587" s="59"/>
    </row>
    <row r="4588" spans="27:27" x14ac:dyDescent="0.25">
      <c r="AA4588" s="59"/>
    </row>
    <row r="4589" spans="27:27" x14ac:dyDescent="0.25">
      <c r="AA4589" s="59"/>
    </row>
    <row r="4590" spans="27:27" x14ac:dyDescent="0.25">
      <c r="AA4590" s="59"/>
    </row>
    <row r="4591" spans="27:27" x14ac:dyDescent="0.25">
      <c r="AA4591" s="59"/>
    </row>
    <row r="4592" spans="27:27" x14ac:dyDescent="0.25">
      <c r="AA4592" s="59"/>
    </row>
    <row r="4593" spans="27:27" x14ac:dyDescent="0.25">
      <c r="AA4593" s="59"/>
    </row>
    <row r="4594" spans="27:27" x14ac:dyDescent="0.25">
      <c r="AA4594" s="59"/>
    </row>
    <row r="4595" spans="27:27" x14ac:dyDescent="0.25">
      <c r="AA4595" s="59"/>
    </row>
    <row r="4596" spans="27:27" x14ac:dyDescent="0.25">
      <c r="AA4596" s="59"/>
    </row>
    <row r="4597" spans="27:27" x14ac:dyDescent="0.25">
      <c r="AA4597" s="59"/>
    </row>
    <row r="4598" spans="27:27" x14ac:dyDescent="0.25">
      <c r="AA4598" s="59"/>
    </row>
    <row r="4599" spans="27:27" x14ac:dyDescent="0.25">
      <c r="AA4599" s="59"/>
    </row>
    <row r="4600" spans="27:27" x14ac:dyDescent="0.25">
      <c r="AA4600" s="59"/>
    </row>
    <row r="4601" spans="27:27" x14ac:dyDescent="0.25">
      <c r="AA4601" s="59"/>
    </row>
    <row r="4602" spans="27:27" x14ac:dyDescent="0.25">
      <c r="AA4602" s="59"/>
    </row>
    <row r="4603" spans="27:27" x14ac:dyDescent="0.25">
      <c r="AA4603" s="59"/>
    </row>
    <row r="4604" spans="27:27" x14ac:dyDescent="0.25">
      <c r="AA4604" s="59"/>
    </row>
    <row r="4605" spans="27:27" x14ac:dyDescent="0.25">
      <c r="AA4605" s="59"/>
    </row>
    <row r="4606" spans="27:27" x14ac:dyDescent="0.25">
      <c r="AA4606" s="59"/>
    </row>
    <row r="4607" spans="27:27" x14ac:dyDescent="0.25">
      <c r="AA4607" s="59"/>
    </row>
    <row r="4608" spans="27:27" x14ac:dyDescent="0.25">
      <c r="AA4608" s="59"/>
    </row>
    <row r="4609" spans="27:27" x14ac:dyDescent="0.25">
      <c r="AA4609" s="59"/>
    </row>
    <row r="4610" spans="27:27" x14ac:dyDescent="0.25">
      <c r="AA4610" s="59"/>
    </row>
    <row r="4611" spans="27:27" x14ac:dyDescent="0.25">
      <c r="AA4611" s="59"/>
    </row>
    <row r="4612" spans="27:27" x14ac:dyDescent="0.25">
      <c r="AA4612" s="59"/>
    </row>
    <row r="4613" spans="27:27" x14ac:dyDescent="0.25">
      <c r="AA4613" s="59"/>
    </row>
    <row r="4614" spans="27:27" x14ac:dyDescent="0.25">
      <c r="AA4614" s="59"/>
    </row>
    <row r="4615" spans="27:27" x14ac:dyDescent="0.25">
      <c r="AA4615" s="59"/>
    </row>
    <row r="4616" spans="27:27" x14ac:dyDescent="0.25">
      <c r="AA4616" s="59"/>
    </row>
    <row r="4617" spans="27:27" x14ac:dyDescent="0.25">
      <c r="AA4617" s="59"/>
    </row>
    <row r="4618" spans="27:27" x14ac:dyDescent="0.25">
      <c r="AA4618" s="59"/>
    </row>
    <row r="4619" spans="27:27" x14ac:dyDescent="0.25">
      <c r="AA4619" s="59"/>
    </row>
    <row r="4620" spans="27:27" x14ac:dyDescent="0.25">
      <c r="AA4620" s="59"/>
    </row>
    <row r="4621" spans="27:27" x14ac:dyDescent="0.25">
      <c r="AA4621" s="59"/>
    </row>
    <row r="4622" spans="27:27" x14ac:dyDescent="0.25">
      <c r="AA4622" s="59"/>
    </row>
    <row r="4623" spans="27:27" x14ac:dyDescent="0.25">
      <c r="AA4623" s="59"/>
    </row>
    <row r="4624" spans="27:27" x14ac:dyDescent="0.25">
      <c r="AA4624" s="59"/>
    </row>
    <row r="4625" spans="27:27" x14ac:dyDescent="0.25">
      <c r="AA4625" s="59"/>
    </row>
    <row r="4626" spans="27:27" x14ac:dyDescent="0.25">
      <c r="AA4626" s="59"/>
    </row>
    <row r="4627" spans="27:27" x14ac:dyDescent="0.25">
      <c r="AA4627" s="59"/>
    </row>
    <row r="4628" spans="27:27" x14ac:dyDescent="0.25">
      <c r="AA4628" s="59"/>
    </row>
    <row r="4629" spans="27:27" x14ac:dyDescent="0.25">
      <c r="AA4629" s="59"/>
    </row>
    <row r="4630" spans="27:27" x14ac:dyDescent="0.25">
      <c r="AA4630" s="59"/>
    </row>
    <row r="4631" spans="27:27" x14ac:dyDescent="0.25">
      <c r="AA4631" s="59"/>
    </row>
    <row r="4632" spans="27:27" x14ac:dyDescent="0.25">
      <c r="AA4632" s="59"/>
    </row>
    <row r="4633" spans="27:27" x14ac:dyDescent="0.25">
      <c r="AA4633" s="59"/>
    </row>
    <row r="4634" spans="27:27" x14ac:dyDescent="0.25">
      <c r="AA4634" s="59"/>
    </row>
    <row r="4635" spans="27:27" x14ac:dyDescent="0.25">
      <c r="AA4635" s="59"/>
    </row>
    <row r="4636" spans="27:27" x14ac:dyDescent="0.25">
      <c r="AA4636" s="59"/>
    </row>
    <row r="4637" spans="27:27" x14ac:dyDescent="0.25">
      <c r="AA4637" s="59"/>
    </row>
    <row r="4638" spans="27:27" x14ac:dyDescent="0.25">
      <c r="AA4638" s="59"/>
    </row>
    <row r="4639" spans="27:27" x14ac:dyDescent="0.25">
      <c r="AA4639" s="59"/>
    </row>
    <row r="4640" spans="27:27" x14ac:dyDescent="0.25">
      <c r="AA4640" s="59"/>
    </row>
    <row r="4641" spans="27:27" x14ac:dyDescent="0.25">
      <c r="AA4641" s="59"/>
    </row>
    <row r="4642" spans="27:27" x14ac:dyDescent="0.25">
      <c r="AA4642" s="59"/>
    </row>
    <row r="4643" spans="27:27" x14ac:dyDescent="0.25">
      <c r="AA4643" s="59"/>
    </row>
    <row r="4644" spans="27:27" x14ac:dyDescent="0.25">
      <c r="AA4644" s="59"/>
    </row>
    <row r="4645" spans="27:27" x14ac:dyDescent="0.25">
      <c r="AA4645" s="59"/>
    </row>
    <row r="4646" spans="27:27" x14ac:dyDescent="0.25">
      <c r="AA4646" s="59"/>
    </row>
    <row r="4647" spans="27:27" x14ac:dyDescent="0.25">
      <c r="AA4647" s="59"/>
    </row>
    <row r="4648" spans="27:27" x14ac:dyDescent="0.25">
      <c r="AA4648" s="59"/>
    </row>
    <row r="4649" spans="27:27" x14ac:dyDescent="0.25">
      <c r="AA4649" s="59"/>
    </row>
    <row r="4650" spans="27:27" x14ac:dyDescent="0.25">
      <c r="AA4650" s="59"/>
    </row>
    <row r="4651" spans="27:27" x14ac:dyDescent="0.25">
      <c r="AA4651" s="59"/>
    </row>
    <row r="4652" spans="27:27" x14ac:dyDescent="0.25">
      <c r="AA4652" s="59"/>
    </row>
    <row r="4653" spans="27:27" x14ac:dyDescent="0.25">
      <c r="AA4653" s="59"/>
    </row>
    <row r="4654" spans="27:27" x14ac:dyDescent="0.25">
      <c r="AA4654" s="59"/>
    </row>
    <row r="4655" spans="27:27" x14ac:dyDescent="0.25">
      <c r="AA4655" s="59"/>
    </row>
    <row r="4656" spans="27:27" x14ac:dyDescent="0.25">
      <c r="AA4656" s="59"/>
    </row>
    <row r="4657" spans="27:27" x14ac:dyDescent="0.25">
      <c r="AA4657" s="59"/>
    </row>
    <row r="4658" spans="27:27" x14ac:dyDescent="0.25">
      <c r="AA4658" s="59"/>
    </row>
    <row r="4659" spans="27:27" x14ac:dyDescent="0.25">
      <c r="AA4659" s="59"/>
    </row>
    <row r="4660" spans="27:27" x14ac:dyDescent="0.25">
      <c r="AA4660" s="59"/>
    </row>
    <row r="4661" spans="27:27" x14ac:dyDescent="0.25">
      <c r="AA4661" s="59"/>
    </row>
    <row r="4662" spans="27:27" x14ac:dyDescent="0.25">
      <c r="AA4662" s="59"/>
    </row>
    <row r="4663" spans="27:27" x14ac:dyDescent="0.25">
      <c r="AA4663" s="59"/>
    </row>
    <row r="4664" spans="27:27" x14ac:dyDescent="0.25">
      <c r="AA4664" s="59"/>
    </row>
    <row r="4665" spans="27:27" x14ac:dyDescent="0.25">
      <c r="AA4665" s="59"/>
    </row>
    <row r="4666" spans="27:27" x14ac:dyDescent="0.25">
      <c r="AA4666" s="59"/>
    </row>
    <row r="4667" spans="27:27" x14ac:dyDescent="0.25">
      <c r="AA4667" s="59"/>
    </row>
    <row r="4668" spans="27:27" x14ac:dyDescent="0.25">
      <c r="AA4668" s="59"/>
    </row>
    <row r="4669" spans="27:27" x14ac:dyDescent="0.25">
      <c r="AA4669" s="59"/>
    </row>
    <row r="4670" spans="27:27" x14ac:dyDescent="0.25">
      <c r="AA4670" s="59"/>
    </row>
    <row r="4671" spans="27:27" x14ac:dyDescent="0.25">
      <c r="AA4671" s="59"/>
    </row>
    <row r="4672" spans="27:27" x14ac:dyDescent="0.25">
      <c r="AA4672" s="59"/>
    </row>
    <row r="4673" spans="27:27" x14ac:dyDescent="0.25">
      <c r="AA4673" s="59"/>
    </row>
    <row r="4674" spans="27:27" x14ac:dyDescent="0.25">
      <c r="AA4674" s="59"/>
    </row>
    <row r="4675" spans="27:27" x14ac:dyDescent="0.25">
      <c r="AA4675" s="59"/>
    </row>
    <row r="4676" spans="27:27" x14ac:dyDescent="0.25">
      <c r="AA4676" s="59"/>
    </row>
    <row r="4677" spans="27:27" x14ac:dyDescent="0.25">
      <c r="AA4677" s="59"/>
    </row>
    <row r="4678" spans="27:27" x14ac:dyDescent="0.25">
      <c r="AA4678" s="59"/>
    </row>
    <row r="4679" spans="27:27" x14ac:dyDescent="0.25">
      <c r="AA4679" s="59"/>
    </row>
    <row r="4680" spans="27:27" x14ac:dyDescent="0.25">
      <c r="AA4680" s="59"/>
    </row>
    <row r="4681" spans="27:27" x14ac:dyDescent="0.25">
      <c r="AA4681" s="59"/>
    </row>
    <row r="4682" spans="27:27" x14ac:dyDescent="0.25">
      <c r="AA4682" s="59"/>
    </row>
    <row r="4683" spans="27:27" x14ac:dyDescent="0.25">
      <c r="AA4683" s="59"/>
    </row>
    <row r="4684" spans="27:27" x14ac:dyDescent="0.25">
      <c r="AA4684" s="59"/>
    </row>
    <row r="4685" spans="27:27" x14ac:dyDescent="0.25">
      <c r="AA4685" s="59"/>
    </row>
    <row r="4686" spans="27:27" x14ac:dyDescent="0.25">
      <c r="AA4686" s="59"/>
    </row>
    <row r="4687" spans="27:27" x14ac:dyDescent="0.25">
      <c r="AA4687" s="59"/>
    </row>
    <row r="4688" spans="27:27" x14ac:dyDescent="0.25">
      <c r="AA4688" s="59"/>
    </row>
    <row r="4689" spans="27:27" x14ac:dyDescent="0.25">
      <c r="AA4689" s="59"/>
    </row>
    <row r="4690" spans="27:27" x14ac:dyDescent="0.25">
      <c r="AA4690" s="59"/>
    </row>
    <row r="4691" spans="27:27" x14ac:dyDescent="0.25">
      <c r="AA4691" s="59"/>
    </row>
    <row r="4692" spans="27:27" x14ac:dyDescent="0.25">
      <c r="AA4692" s="59"/>
    </row>
    <row r="4693" spans="27:27" x14ac:dyDescent="0.25">
      <c r="AA4693" s="59"/>
    </row>
    <row r="4694" spans="27:27" x14ac:dyDescent="0.25">
      <c r="AA4694" s="59"/>
    </row>
    <row r="4695" spans="27:27" x14ac:dyDescent="0.25">
      <c r="AA4695" s="59"/>
    </row>
    <row r="4696" spans="27:27" x14ac:dyDescent="0.25">
      <c r="AA4696" s="59"/>
    </row>
    <row r="4697" spans="27:27" x14ac:dyDescent="0.25">
      <c r="AA4697" s="59"/>
    </row>
    <row r="4698" spans="27:27" x14ac:dyDescent="0.25">
      <c r="AA4698" s="59"/>
    </row>
    <row r="4699" spans="27:27" x14ac:dyDescent="0.25">
      <c r="AA4699" s="59"/>
    </row>
    <row r="4700" spans="27:27" x14ac:dyDescent="0.25">
      <c r="AA4700" s="59"/>
    </row>
    <row r="4701" spans="27:27" x14ac:dyDescent="0.25">
      <c r="AA4701" s="59"/>
    </row>
    <row r="4702" spans="27:27" x14ac:dyDescent="0.25">
      <c r="AA4702" s="59"/>
    </row>
    <row r="4703" spans="27:27" x14ac:dyDescent="0.25">
      <c r="AA4703" s="59"/>
    </row>
    <row r="4704" spans="27:27" x14ac:dyDescent="0.25">
      <c r="AA4704" s="59"/>
    </row>
    <row r="4705" spans="27:27" x14ac:dyDescent="0.25">
      <c r="AA4705" s="59"/>
    </row>
    <row r="4706" spans="27:27" x14ac:dyDescent="0.25">
      <c r="AA4706" s="59"/>
    </row>
    <row r="4707" spans="27:27" x14ac:dyDescent="0.25">
      <c r="AA4707" s="59"/>
    </row>
    <row r="4708" spans="27:27" x14ac:dyDescent="0.25">
      <c r="AA4708" s="59"/>
    </row>
    <row r="4709" spans="27:27" x14ac:dyDescent="0.25">
      <c r="AA4709" s="59"/>
    </row>
    <row r="4710" spans="27:27" x14ac:dyDescent="0.25">
      <c r="AA4710" s="59"/>
    </row>
    <row r="4711" spans="27:27" x14ac:dyDescent="0.25">
      <c r="AA4711" s="59"/>
    </row>
    <row r="4712" spans="27:27" x14ac:dyDescent="0.25">
      <c r="AA4712" s="59"/>
    </row>
    <row r="4713" spans="27:27" x14ac:dyDescent="0.25">
      <c r="AA4713" s="59"/>
    </row>
    <row r="4714" spans="27:27" x14ac:dyDescent="0.25">
      <c r="AA4714" s="59"/>
    </row>
    <row r="4715" spans="27:27" x14ac:dyDescent="0.25">
      <c r="AA4715" s="59"/>
    </row>
    <row r="4716" spans="27:27" x14ac:dyDescent="0.25">
      <c r="AA4716" s="59"/>
    </row>
    <row r="4717" spans="27:27" x14ac:dyDescent="0.25">
      <c r="AA4717" s="59"/>
    </row>
    <row r="4718" spans="27:27" x14ac:dyDescent="0.25">
      <c r="AA4718" s="59"/>
    </row>
    <row r="4719" spans="27:27" x14ac:dyDescent="0.25">
      <c r="AA4719" s="59"/>
    </row>
    <row r="4720" spans="27:27" x14ac:dyDescent="0.25">
      <c r="AA4720" s="59"/>
    </row>
    <row r="4721" spans="27:27" x14ac:dyDescent="0.25">
      <c r="AA4721" s="59"/>
    </row>
    <row r="4722" spans="27:27" x14ac:dyDescent="0.25">
      <c r="AA4722" s="59"/>
    </row>
    <row r="4723" spans="27:27" x14ac:dyDescent="0.25">
      <c r="AA4723" s="59"/>
    </row>
    <row r="4724" spans="27:27" x14ac:dyDescent="0.25">
      <c r="AA4724" s="59"/>
    </row>
    <row r="4725" spans="27:27" x14ac:dyDescent="0.25">
      <c r="AA4725" s="59"/>
    </row>
    <row r="4726" spans="27:27" x14ac:dyDescent="0.25">
      <c r="AA4726" s="59"/>
    </row>
    <row r="4727" spans="27:27" x14ac:dyDescent="0.25">
      <c r="AA4727" s="59"/>
    </row>
    <row r="4728" spans="27:27" x14ac:dyDescent="0.25">
      <c r="AA4728" s="59"/>
    </row>
    <row r="4729" spans="27:27" x14ac:dyDescent="0.25">
      <c r="AA4729" s="59"/>
    </row>
    <row r="4730" spans="27:27" x14ac:dyDescent="0.25">
      <c r="AA4730" s="59"/>
    </row>
    <row r="4731" spans="27:27" x14ac:dyDescent="0.25">
      <c r="AA4731" s="59"/>
    </row>
    <row r="4732" spans="27:27" x14ac:dyDescent="0.25">
      <c r="AA4732" s="59"/>
    </row>
    <row r="4733" spans="27:27" x14ac:dyDescent="0.25">
      <c r="AA4733" s="59"/>
    </row>
    <row r="4734" spans="27:27" x14ac:dyDescent="0.25">
      <c r="AA4734" s="59"/>
    </row>
    <row r="4735" spans="27:27" x14ac:dyDescent="0.25">
      <c r="AA4735" s="59"/>
    </row>
    <row r="4736" spans="27:27" x14ac:dyDescent="0.25">
      <c r="AA4736" s="59"/>
    </row>
    <row r="4737" spans="27:27" x14ac:dyDescent="0.25">
      <c r="AA4737" s="59"/>
    </row>
    <row r="4738" spans="27:27" x14ac:dyDescent="0.25">
      <c r="AA4738" s="59"/>
    </row>
    <row r="4739" spans="27:27" x14ac:dyDescent="0.25">
      <c r="AA4739" s="59"/>
    </row>
    <row r="4740" spans="27:27" x14ac:dyDescent="0.25">
      <c r="AA4740" s="59"/>
    </row>
    <row r="4741" spans="27:27" x14ac:dyDescent="0.25">
      <c r="AA4741" s="59"/>
    </row>
    <row r="4742" spans="27:27" x14ac:dyDescent="0.25">
      <c r="AA4742" s="59"/>
    </row>
    <row r="4743" spans="27:27" x14ac:dyDescent="0.25">
      <c r="AA4743" s="59"/>
    </row>
    <row r="4744" spans="27:27" x14ac:dyDescent="0.25">
      <c r="AA4744" s="59"/>
    </row>
    <row r="4745" spans="27:27" x14ac:dyDescent="0.25">
      <c r="AA4745" s="59"/>
    </row>
    <row r="4746" spans="27:27" x14ac:dyDescent="0.25">
      <c r="AA4746" s="59"/>
    </row>
    <row r="4747" spans="27:27" x14ac:dyDescent="0.25">
      <c r="AA4747" s="59"/>
    </row>
    <row r="4748" spans="27:27" x14ac:dyDescent="0.25">
      <c r="AA4748" s="59"/>
    </row>
    <row r="4749" spans="27:27" x14ac:dyDescent="0.25">
      <c r="AA4749" s="59"/>
    </row>
    <row r="4750" spans="27:27" x14ac:dyDescent="0.25">
      <c r="AA4750" s="59"/>
    </row>
    <row r="4751" spans="27:27" x14ac:dyDescent="0.25">
      <c r="AA4751" s="59"/>
    </row>
    <row r="4752" spans="27:27" x14ac:dyDescent="0.25">
      <c r="AA4752" s="59"/>
    </row>
    <row r="4753" spans="27:27" x14ac:dyDescent="0.25">
      <c r="AA4753" s="59"/>
    </row>
    <row r="4754" spans="27:27" x14ac:dyDescent="0.25">
      <c r="AA4754" s="59"/>
    </row>
    <row r="4755" spans="27:27" x14ac:dyDescent="0.25">
      <c r="AA4755" s="59"/>
    </row>
    <row r="4756" spans="27:27" x14ac:dyDescent="0.25">
      <c r="AA4756" s="59"/>
    </row>
    <row r="4757" spans="27:27" x14ac:dyDescent="0.25">
      <c r="AA4757" s="59"/>
    </row>
    <row r="4758" spans="27:27" x14ac:dyDescent="0.25">
      <c r="AA4758" s="59"/>
    </row>
    <row r="4759" spans="27:27" x14ac:dyDescent="0.25">
      <c r="AA4759" s="59"/>
    </row>
    <row r="4760" spans="27:27" x14ac:dyDescent="0.25">
      <c r="AA4760" s="59"/>
    </row>
    <row r="4761" spans="27:27" x14ac:dyDescent="0.25">
      <c r="AA4761" s="59"/>
    </row>
    <row r="4762" spans="27:27" x14ac:dyDescent="0.25">
      <c r="AA4762" s="59"/>
    </row>
    <row r="4763" spans="27:27" x14ac:dyDescent="0.25">
      <c r="AA4763" s="59"/>
    </row>
    <row r="4764" spans="27:27" x14ac:dyDescent="0.25">
      <c r="AA4764" s="59"/>
    </row>
    <row r="4765" spans="27:27" x14ac:dyDescent="0.25">
      <c r="AA4765" s="59"/>
    </row>
    <row r="4766" spans="27:27" x14ac:dyDescent="0.25">
      <c r="AA4766" s="59"/>
    </row>
    <row r="4767" spans="27:27" x14ac:dyDescent="0.25">
      <c r="AA4767" s="59"/>
    </row>
    <row r="4768" spans="27:27" x14ac:dyDescent="0.25">
      <c r="AA4768" s="59"/>
    </row>
    <row r="4769" spans="27:27" x14ac:dyDescent="0.25">
      <c r="AA4769" s="59"/>
    </row>
    <row r="4770" spans="27:27" x14ac:dyDescent="0.25">
      <c r="AA4770" s="59"/>
    </row>
    <row r="4771" spans="27:27" x14ac:dyDescent="0.25">
      <c r="AA4771" s="59"/>
    </row>
    <row r="4772" spans="27:27" x14ac:dyDescent="0.25">
      <c r="AA4772" s="59"/>
    </row>
    <row r="4773" spans="27:27" x14ac:dyDescent="0.25">
      <c r="AA4773" s="59"/>
    </row>
    <row r="4774" spans="27:27" x14ac:dyDescent="0.25">
      <c r="AA4774" s="59"/>
    </row>
    <row r="4775" spans="27:27" x14ac:dyDescent="0.25">
      <c r="AA4775" s="59"/>
    </row>
    <row r="4776" spans="27:27" x14ac:dyDescent="0.25">
      <c r="AA4776" s="59"/>
    </row>
    <row r="4777" spans="27:27" x14ac:dyDescent="0.25">
      <c r="AA4777" s="59"/>
    </row>
    <row r="4778" spans="27:27" x14ac:dyDescent="0.25">
      <c r="AA4778" s="59"/>
    </row>
    <row r="4779" spans="27:27" x14ac:dyDescent="0.25">
      <c r="AA4779" s="59"/>
    </row>
    <row r="4780" spans="27:27" x14ac:dyDescent="0.25">
      <c r="AA4780" s="59"/>
    </row>
    <row r="4781" spans="27:27" x14ac:dyDescent="0.25">
      <c r="AA4781" s="59"/>
    </row>
    <row r="4782" spans="27:27" x14ac:dyDescent="0.25">
      <c r="AA4782" s="59"/>
    </row>
    <row r="4783" spans="27:27" x14ac:dyDescent="0.25">
      <c r="AA4783" s="59"/>
    </row>
    <row r="4784" spans="27:27" x14ac:dyDescent="0.25">
      <c r="AA4784" s="59"/>
    </row>
    <row r="4785" spans="27:27" x14ac:dyDescent="0.25">
      <c r="AA4785" s="59"/>
    </row>
    <row r="4786" spans="27:27" x14ac:dyDescent="0.25">
      <c r="AA4786" s="59"/>
    </row>
    <row r="4787" spans="27:27" x14ac:dyDescent="0.25">
      <c r="AA4787" s="59"/>
    </row>
    <row r="4788" spans="27:27" x14ac:dyDescent="0.25">
      <c r="AA4788" s="59"/>
    </row>
    <row r="4789" spans="27:27" x14ac:dyDescent="0.25">
      <c r="AA4789" s="59"/>
    </row>
    <row r="4790" spans="27:27" x14ac:dyDescent="0.25">
      <c r="AA4790" s="59"/>
    </row>
    <row r="4791" spans="27:27" x14ac:dyDescent="0.25">
      <c r="AA4791" s="59"/>
    </row>
    <row r="4792" spans="27:27" x14ac:dyDescent="0.25">
      <c r="AA4792" s="59"/>
    </row>
    <row r="4793" spans="27:27" x14ac:dyDescent="0.25">
      <c r="AA4793" s="59"/>
    </row>
    <row r="4794" spans="27:27" x14ac:dyDescent="0.25">
      <c r="AA4794" s="59"/>
    </row>
    <row r="4795" spans="27:27" x14ac:dyDescent="0.25">
      <c r="AA4795" s="59"/>
    </row>
    <row r="4796" spans="27:27" x14ac:dyDescent="0.25">
      <c r="AA4796" s="59"/>
    </row>
    <row r="4797" spans="27:27" x14ac:dyDescent="0.25">
      <c r="AA4797" s="59"/>
    </row>
    <row r="4798" spans="27:27" x14ac:dyDescent="0.25">
      <c r="AA4798" s="59"/>
    </row>
    <row r="4799" spans="27:27" x14ac:dyDescent="0.25">
      <c r="AA4799" s="59"/>
    </row>
    <row r="4800" spans="27:27" x14ac:dyDescent="0.25">
      <c r="AA4800" s="59"/>
    </row>
    <row r="4801" spans="27:27" x14ac:dyDescent="0.25">
      <c r="AA4801" s="59"/>
    </row>
    <row r="4802" spans="27:27" x14ac:dyDescent="0.25">
      <c r="AA4802" s="59"/>
    </row>
    <row r="4803" spans="27:27" x14ac:dyDescent="0.25">
      <c r="AA4803" s="59"/>
    </row>
    <row r="4804" spans="27:27" x14ac:dyDescent="0.25">
      <c r="AA4804" s="59"/>
    </row>
    <row r="4805" spans="27:27" x14ac:dyDescent="0.25">
      <c r="AA4805" s="59"/>
    </row>
    <row r="4806" spans="27:27" x14ac:dyDescent="0.25">
      <c r="AA4806" s="59"/>
    </row>
    <row r="4807" spans="27:27" x14ac:dyDescent="0.25">
      <c r="AA4807" s="59"/>
    </row>
    <row r="4808" spans="27:27" x14ac:dyDescent="0.25">
      <c r="AA4808" s="59"/>
    </row>
    <row r="4809" spans="27:27" x14ac:dyDescent="0.25">
      <c r="AA4809" s="59"/>
    </row>
    <row r="4810" spans="27:27" x14ac:dyDescent="0.25">
      <c r="AA4810" s="59"/>
    </row>
    <row r="4811" spans="27:27" x14ac:dyDescent="0.25">
      <c r="AA4811" s="59"/>
    </row>
    <row r="4812" spans="27:27" x14ac:dyDescent="0.25">
      <c r="AA4812" s="59"/>
    </row>
    <row r="4813" spans="27:27" x14ac:dyDescent="0.25">
      <c r="AA4813" s="59"/>
    </row>
    <row r="4814" spans="27:27" x14ac:dyDescent="0.25">
      <c r="AA4814" s="59"/>
    </row>
    <row r="4815" spans="27:27" x14ac:dyDescent="0.25">
      <c r="AA4815" s="59"/>
    </row>
    <row r="4816" spans="27:27" x14ac:dyDescent="0.25">
      <c r="AA4816" s="59"/>
    </row>
    <row r="4817" spans="27:27" x14ac:dyDescent="0.25">
      <c r="AA4817" s="59"/>
    </row>
    <row r="4818" spans="27:27" x14ac:dyDescent="0.25">
      <c r="AA4818" s="59"/>
    </row>
    <row r="4819" spans="27:27" x14ac:dyDescent="0.25">
      <c r="AA4819" s="59"/>
    </row>
    <row r="4820" spans="27:27" x14ac:dyDescent="0.25">
      <c r="AA4820" s="59"/>
    </row>
    <row r="4821" spans="27:27" x14ac:dyDescent="0.25">
      <c r="AA4821" s="59"/>
    </row>
    <row r="4822" spans="27:27" x14ac:dyDescent="0.25">
      <c r="AA4822" s="59"/>
    </row>
    <row r="4823" spans="27:27" x14ac:dyDescent="0.25">
      <c r="AA4823" s="59"/>
    </row>
    <row r="4824" spans="27:27" x14ac:dyDescent="0.25">
      <c r="AA4824" s="59"/>
    </row>
    <row r="4825" spans="27:27" x14ac:dyDescent="0.25">
      <c r="AA4825" s="59"/>
    </row>
    <row r="4826" spans="27:27" x14ac:dyDescent="0.25">
      <c r="AA4826" s="59"/>
    </row>
    <row r="4827" spans="27:27" x14ac:dyDescent="0.25">
      <c r="AA4827" s="59"/>
    </row>
    <row r="4828" spans="27:27" x14ac:dyDescent="0.25">
      <c r="AA4828" s="59"/>
    </row>
    <row r="4829" spans="27:27" x14ac:dyDescent="0.25">
      <c r="AA4829" s="59"/>
    </row>
    <row r="4830" spans="27:27" x14ac:dyDescent="0.25">
      <c r="AA4830" s="59"/>
    </row>
    <row r="4831" spans="27:27" x14ac:dyDescent="0.25">
      <c r="AA4831" s="59"/>
    </row>
    <row r="4832" spans="27:27" x14ac:dyDescent="0.25">
      <c r="AA4832" s="59"/>
    </row>
    <row r="4833" spans="27:27" x14ac:dyDescent="0.25">
      <c r="AA4833" s="59"/>
    </row>
    <row r="4834" spans="27:27" x14ac:dyDescent="0.25">
      <c r="AA4834" s="59"/>
    </row>
    <row r="4835" spans="27:27" x14ac:dyDescent="0.25">
      <c r="AA4835" s="59"/>
    </row>
    <row r="4836" spans="27:27" x14ac:dyDescent="0.25">
      <c r="AA4836" s="59"/>
    </row>
    <row r="4837" spans="27:27" x14ac:dyDescent="0.25">
      <c r="AA4837" s="59"/>
    </row>
    <row r="4838" spans="27:27" x14ac:dyDescent="0.25">
      <c r="AA4838" s="59"/>
    </row>
    <row r="4839" spans="27:27" x14ac:dyDescent="0.25">
      <c r="AA4839" s="59"/>
    </row>
    <row r="4840" spans="27:27" x14ac:dyDescent="0.25">
      <c r="AA4840" s="59"/>
    </row>
    <row r="4841" spans="27:27" x14ac:dyDescent="0.25">
      <c r="AA4841" s="59"/>
    </row>
    <row r="4842" spans="27:27" x14ac:dyDescent="0.25">
      <c r="AA4842" s="59"/>
    </row>
    <row r="4843" spans="27:27" x14ac:dyDescent="0.25">
      <c r="AA4843" s="59"/>
    </row>
    <row r="4844" spans="27:27" x14ac:dyDescent="0.25">
      <c r="AA4844" s="59"/>
    </row>
    <row r="4845" spans="27:27" x14ac:dyDescent="0.25">
      <c r="AA4845" s="59"/>
    </row>
    <row r="4846" spans="27:27" x14ac:dyDescent="0.25">
      <c r="AA4846" s="59"/>
    </row>
    <row r="4847" spans="27:27" x14ac:dyDescent="0.25">
      <c r="AA4847" s="59"/>
    </row>
    <row r="4848" spans="27:27" x14ac:dyDescent="0.25">
      <c r="AA4848" s="59"/>
    </row>
    <row r="4849" spans="27:27" x14ac:dyDescent="0.25">
      <c r="AA4849" s="59"/>
    </row>
    <row r="4850" spans="27:27" x14ac:dyDescent="0.25">
      <c r="AA4850" s="59"/>
    </row>
    <row r="4851" spans="27:27" x14ac:dyDescent="0.25">
      <c r="AA4851" s="59"/>
    </row>
    <row r="4852" spans="27:27" x14ac:dyDescent="0.25">
      <c r="AA4852" s="59"/>
    </row>
    <row r="4853" spans="27:27" x14ac:dyDescent="0.25">
      <c r="AA4853" s="59"/>
    </row>
    <row r="4854" spans="27:27" x14ac:dyDescent="0.25">
      <c r="AA4854" s="59"/>
    </row>
    <row r="4855" spans="27:27" x14ac:dyDescent="0.25">
      <c r="AA4855" s="59"/>
    </row>
    <row r="4856" spans="27:27" x14ac:dyDescent="0.25">
      <c r="AA4856" s="59"/>
    </row>
    <row r="4857" spans="27:27" x14ac:dyDescent="0.25">
      <c r="AA4857" s="59"/>
    </row>
    <row r="4858" spans="27:27" x14ac:dyDescent="0.25">
      <c r="AA4858" s="59"/>
    </row>
    <row r="4859" spans="27:27" x14ac:dyDescent="0.25">
      <c r="AA4859" s="59"/>
    </row>
    <row r="4860" spans="27:27" x14ac:dyDescent="0.25">
      <c r="AA4860" s="59"/>
    </row>
    <row r="4861" spans="27:27" x14ac:dyDescent="0.25">
      <c r="AA4861" s="59"/>
    </row>
    <row r="4862" spans="27:27" x14ac:dyDescent="0.25">
      <c r="AA4862" s="59"/>
    </row>
    <row r="4863" spans="27:27" x14ac:dyDescent="0.25">
      <c r="AA4863" s="59"/>
    </row>
    <row r="4864" spans="27:27" x14ac:dyDescent="0.25">
      <c r="AA4864" s="59"/>
    </row>
    <row r="4865" spans="27:27" x14ac:dyDescent="0.25">
      <c r="AA4865" s="59"/>
    </row>
    <row r="4866" spans="27:27" x14ac:dyDescent="0.25">
      <c r="AA4866" s="59"/>
    </row>
    <row r="4867" spans="27:27" x14ac:dyDescent="0.25">
      <c r="AA4867" s="59"/>
    </row>
    <row r="4868" spans="27:27" x14ac:dyDescent="0.25">
      <c r="AA4868" s="59"/>
    </row>
    <row r="4869" spans="27:27" x14ac:dyDescent="0.25">
      <c r="AA4869" s="59"/>
    </row>
    <row r="4870" spans="27:27" x14ac:dyDescent="0.25">
      <c r="AA4870" s="59"/>
    </row>
    <row r="4871" spans="27:27" x14ac:dyDescent="0.25">
      <c r="AA4871" s="59"/>
    </row>
    <row r="4872" spans="27:27" x14ac:dyDescent="0.25">
      <c r="AA4872" s="59"/>
    </row>
    <row r="4873" spans="27:27" x14ac:dyDescent="0.25">
      <c r="AA4873" s="59"/>
    </row>
    <row r="4874" spans="27:27" x14ac:dyDescent="0.25">
      <c r="AA4874" s="59"/>
    </row>
    <row r="4875" spans="27:27" x14ac:dyDescent="0.25">
      <c r="AA4875" s="59"/>
    </row>
    <row r="4876" spans="27:27" x14ac:dyDescent="0.25">
      <c r="AA4876" s="59"/>
    </row>
    <row r="4877" spans="27:27" x14ac:dyDescent="0.25">
      <c r="AA4877" s="59"/>
    </row>
    <row r="4878" spans="27:27" x14ac:dyDescent="0.25">
      <c r="AA4878" s="59"/>
    </row>
    <row r="4879" spans="27:27" x14ac:dyDescent="0.25">
      <c r="AA4879" s="59"/>
    </row>
    <row r="4880" spans="27:27" x14ac:dyDescent="0.25">
      <c r="AA4880" s="59"/>
    </row>
    <row r="4881" spans="27:27" x14ac:dyDescent="0.25">
      <c r="AA4881" s="59"/>
    </row>
    <row r="4882" spans="27:27" x14ac:dyDescent="0.25">
      <c r="AA4882" s="59"/>
    </row>
    <row r="4883" spans="27:27" x14ac:dyDescent="0.25">
      <c r="AA4883" s="59"/>
    </row>
    <row r="4884" spans="27:27" x14ac:dyDescent="0.25">
      <c r="AA4884" s="59"/>
    </row>
    <row r="4885" spans="27:27" x14ac:dyDescent="0.25">
      <c r="AA4885" s="59"/>
    </row>
    <row r="4886" spans="27:27" x14ac:dyDescent="0.25">
      <c r="AA4886" s="59"/>
    </row>
    <row r="4887" spans="27:27" x14ac:dyDescent="0.25">
      <c r="AA4887" s="59"/>
    </row>
    <row r="4888" spans="27:27" x14ac:dyDescent="0.25">
      <c r="AA4888" s="59"/>
    </row>
    <row r="4889" spans="27:27" x14ac:dyDescent="0.25">
      <c r="AA4889" s="59"/>
    </row>
    <row r="4890" spans="27:27" x14ac:dyDescent="0.25">
      <c r="AA4890" s="59"/>
    </row>
    <row r="4891" spans="27:27" x14ac:dyDescent="0.25">
      <c r="AA4891" s="59"/>
    </row>
    <row r="4892" spans="27:27" x14ac:dyDescent="0.25">
      <c r="AA4892" s="59"/>
    </row>
    <row r="4893" spans="27:27" x14ac:dyDescent="0.25">
      <c r="AA4893" s="59"/>
    </row>
    <row r="4894" spans="27:27" x14ac:dyDescent="0.25">
      <c r="AA4894" s="59"/>
    </row>
    <row r="4895" spans="27:27" x14ac:dyDescent="0.25">
      <c r="AA4895" s="59"/>
    </row>
    <row r="4896" spans="27:27" x14ac:dyDescent="0.25">
      <c r="AA4896" s="59"/>
    </row>
    <row r="4897" spans="27:27" x14ac:dyDescent="0.25">
      <c r="AA4897" s="59"/>
    </row>
    <row r="4898" spans="27:27" x14ac:dyDescent="0.25">
      <c r="AA4898" s="59"/>
    </row>
    <row r="4899" spans="27:27" x14ac:dyDescent="0.25">
      <c r="AA4899" s="59"/>
    </row>
    <row r="4900" spans="27:27" x14ac:dyDescent="0.25">
      <c r="AA4900" s="59"/>
    </row>
    <row r="4901" spans="27:27" x14ac:dyDescent="0.25">
      <c r="AA4901" s="59"/>
    </row>
    <row r="4902" spans="27:27" x14ac:dyDescent="0.25">
      <c r="AA4902" s="59"/>
    </row>
    <row r="4903" spans="27:27" x14ac:dyDescent="0.25">
      <c r="AA4903" s="59"/>
    </row>
    <row r="4904" spans="27:27" x14ac:dyDescent="0.25">
      <c r="AA4904" s="59"/>
    </row>
    <row r="4905" spans="27:27" x14ac:dyDescent="0.25">
      <c r="AA4905" s="59"/>
    </row>
    <row r="4906" spans="27:27" x14ac:dyDescent="0.25">
      <c r="AA4906" s="59"/>
    </row>
    <row r="4907" spans="27:27" x14ac:dyDescent="0.25">
      <c r="AA4907" s="59"/>
    </row>
    <row r="4908" spans="27:27" x14ac:dyDescent="0.25">
      <c r="AA4908" s="59"/>
    </row>
    <row r="4909" spans="27:27" x14ac:dyDescent="0.25">
      <c r="AA4909" s="59"/>
    </row>
    <row r="4910" spans="27:27" x14ac:dyDescent="0.25">
      <c r="AA4910" s="59"/>
    </row>
    <row r="4911" spans="27:27" x14ac:dyDescent="0.25">
      <c r="AA4911" s="59"/>
    </row>
    <row r="4912" spans="27:27" x14ac:dyDescent="0.25">
      <c r="AA4912" s="59"/>
    </row>
    <row r="4913" spans="27:27" x14ac:dyDescent="0.25">
      <c r="AA4913" s="59"/>
    </row>
    <row r="4914" spans="27:27" x14ac:dyDescent="0.25">
      <c r="AA4914" s="59"/>
    </row>
    <row r="4915" spans="27:27" x14ac:dyDescent="0.25">
      <c r="AA4915" s="59"/>
    </row>
    <row r="4916" spans="27:27" x14ac:dyDescent="0.25">
      <c r="AA4916" s="59"/>
    </row>
    <row r="4917" spans="27:27" x14ac:dyDescent="0.25">
      <c r="AA4917" s="59"/>
    </row>
    <row r="4918" spans="27:27" x14ac:dyDescent="0.25">
      <c r="AA4918" s="59"/>
    </row>
    <row r="4919" spans="27:27" x14ac:dyDescent="0.25">
      <c r="AA4919" s="59"/>
    </row>
    <row r="4920" spans="27:27" x14ac:dyDescent="0.25">
      <c r="AA4920" s="59"/>
    </row>
    <row r="4921" spans="27:27" x14ac:dyDescent="0.25">
      <c r="AA4921" s="59"/>
    </row>
    <row r="4922" spans="27:27" x14ac:dyDescent="0.25">
      <c r="AA4922" s="59"/>
    </row>
    <row r="4923" spans="27:27" x14ac:dyDescent="0.25">
      <c r="AA4923" s="59"/>
    </row>
    <row r="4924" spans="27:27" x14ac:dyDescent="0.25">
      <c r="AA4924" s="59"/>
    </row>
    <row r="4925" spans="27:27" x14ac:dyDescent="0.25">
      <c r="AA4925" s="59"/>
    </row>
    <row r="4926" spans="27:27" x14ac:dyDescent="0.25">
      <c r="AA4926" s="59"/>
    </row>
    <row r="4927" spans="27:27" x14ac:dyDescent="0.25">
      <c r="AA4927" s="59"/>
    </row>
    <row r="4928" spans="27:27" x14ac:dyDescent="0.25">
      <c r="AA4928" s="59"/>
    </row>
    <row r="4929" spans="27:27" x14ac:dyDescent="0.25">
      <c r="AA4929" s="59"/>
    </row>
    <row r="4930" spans="27:27" x14ac:dyDescent="0.25">
      <c r="AA4930" s="59"/>
    </row>
    <row r="4931" spans="27:27" x14ac:dyDescent="0.25">
      <c r="AA4931" s="59"/>
    </row>
    <row r="4932" spans="27:27" x14ac:dyDescent="0.25">
      <c r="AA4932" s="59"/>
    </row>
    <row r="4933" spans="27:27" x14ac:dyDescent="0.25">
      <c r="AA4933" s="59"/>
    </row>
    <row r="4934" spans="27:27" x14ac:dyDescent="0.25">
      <c r="AA4934" s="59"/>
    </row>
    <row r="4935" spans="27:27" x14ac:dyDescent="0.25">
      <c r="AA4935" s="59"/>
    </row>
    <row r="4936" spans="27:27" x14ac:dyDescent="0.25">
      <c r="AA4936" s="59"/>
    </row>
    <row r="4937" spans="27:27" x14ac:dyDescent="0.25">
      <c r="AA4937" s="59"/>
    </row>
    <row r="4938" spans="27:27" x14ac:dyDescent="0.25">
      <c r="AA4938" s="59"/>
    </row>
    <row r="4939" spans="27:27" x14ac:dyDescent="0.25">
      <c r="AA4939" s="59"/>
    </row>
    <row r="4940" spans="27:27" x14ac:dyDescent="0.25">
      <c r="AA4940" s="59"/>
    </row>
    <row r="4941" spans="27:27" x14ac:dyDescent="0.25">
      <c r="AA4941" s="59"/>
    </row>
    <row r="4942" spans="27:27" x14ac:dyDescent="0.25">
      <c r="AA4942" s="59"/>
    </row>
    <row r="4943" spans="27:27" x14ac:dyDescent="0.25">
      <c r="AA4943" s="59"/>
    </row>
    <row r="4944" spans="27:27" x14ac:dyDescent="0.25">
      <c r="AA4944" s="59"/>
    </row>
    <row r="4945" spans="27:27" x14ac:dyDescent="0.25">
      <c r="AA4945" s="59"/>
    </row>
    <row r="4946" spans="27:27" x14ac:dyDescent="0.25">
      <c r="AA4946" s="59"/>
    </row>
    <row r="4947" spans="27:27" x14ac:dyDescent="0.25">
      <c r="AA4947" s="59"/>
    </row>
    <row r="4948" spans="27:27" x14ac:dyDescent="0.25">
      <c r="AA4948" s="59"/>
    </row>
    <row r="4949" spans="27:27" x14ac:dyDescent="0.25">
      <c r="AA4949" s="59"/>
    </row>
    <row r="4950" spans="27:27" x14ac:dyDescent="0.25">
      <c r="AA4950" s="59"/>
    </row>
    <row r="4951" spans="27:27" x14ac:dyDescent="0.25">
      <c r="AA4951" s="59"/>
    </row>
    <row r="4952" spans="27:27" x14ac:dyDescent="0.25">
      <c r="AA4952" s="59"/>
    </row>
    <row r="4953" spans="27:27" x14ac:dyDescent="0.25">
      <c r="AA4953" s="59"/>
    </row>
    <row r="4954" spans="27:27" x14ac:dyDescent="0.25">
      <c r="AA4954" s="59"/>
    </row>
    <row r="4955" spans="27:27" x14ac:dyDescent="0.25">
      <c r="AA4955" s="59"/>
    </row>
    <row r="4956" spans="27:27" x14ac:dyDescent="0.25">
      <c r="AA4956" s="59"/>
    </row>
    <row r="4957" spans="27:27" x14ac:dyDescent="0.25">
      <c r="AA4957" s="59"/>
    </row>
    <row r="4958" spans="27:27" x14ac:dyDescent="0.25">
      <c r="AA4958" s="59"/>
    </row>
    <row r="4959" spans="27:27" x14ac:dyDescent="0.25">
      <c r="AA4959" s="59"/>
    </row>
    <row r="4960" spans="27:27" x14ac:dyDescent="0.25">
      <c r="AA4960" s="59"/>
    </row>
    <row r="4961" spans="27:27" x14ac:dyDescent="0.25">
      <c r="AA4961" s="59"/>
    </row>
    <row r="4962" spans="27:27" x14ac:dyDescent="0.25">
      <c r="AA4962" s="59"/>
    </row>
    <row r="4963" spans="27:27" x14ac:dyDescent="0.25">
      <c r="AA4963" s="59"/>
    </row>
    <row r="4964" spans="27:27" x14ac:dyDescent="0.25">
      <c r="AA4964" s="59"/>
    </row>
    <row r="4965" spans="27:27" x14ac:dyDescent="0.25">
      <c r="AA4965" s="59"/>
    </row>
    <row r="4966" spans="27:27" x14ac:dyDescent="0.25">
      <c r="AA4966" s="59"/>
    </row>
    <row r="4967" spans="27:27" x14ac:dyDescent="0.25">
      <c r="AA4967" s="59"/>
    </row>
    <row r="4968" spans="27:27" x14ac:dyDescent="0.25">
      <c r="AA4968" s="59"/>
    </row>
    <row r="4969" spans="27:27" x14ac:dyDescent="0.25">
      <c r="AA4969" s="59"/>
    </row>
    <row r="4970" spans="27:27" x14ac:dyDescent="0.25">
      <c r="AA4970" s="59"/>
    </row>
    <row r="4971" spans="27:27" x14ac:dyDescent="0.25">
      <c r="AA4971" s="59"/>
    </row>
    <row r="4972" spans="27:27" x14ac:dyDescent="0.25">
      <c r="AA4972" s="59"/>
    </row>
    <row r="4973" spans="27:27" x14ac:dyDescent="0.25">
      <c r="AA4973" s="59"/>
    </row>
    <row r="4974" spans="27:27" x14ac:dyDescent="0.25">
      <c r="AA4974" s="59"/>
    </row>
    <row r="4975" spans="27:27" x14ac:dyDescent="0.25">
      <c r="AA4975" s="59"/>
    </row>
    <row r="4976" spans="27:27" x14ac:dyDescent="0.25">
      <c r="AA4976" s="59"/>
    </row>
    <row r="4977" spans="27:27" x14ac:dyDescent="0.25">
      <c r="AA4977" s="59"/>
    </row>
    <row r="4978" spans="27:27" x14ac:dyDescent="0.25">
      <c r="AA4978" s="59"/>
    </row>
    <row r="4979" spans="27:27" x14ac:dyDescent="0.25">
      <c r="AA4979" s="59"/>
    </row>
    <row r="4980" spans="27:27" x14ac:dyDescent="0.25">
      <c r="AA4980" s="59"/>
    </row>
    <row r="4981" spans="27:27" x14ac:dyDescent="0.25">
      <c r="AA4981" s="59"/>
    </row>
    <row r="4982" spans="27:27" x14ac:dyDescent="0.25">
      <c r="AA4982" s="59"/>
    </row>
    <row r="4983" spans="27:27" x14ac:dyDescent="0.25">
      <c r="AA4983" s="59"/>
    </row>
    <row r="4984" spans="27:27" x14ac:dyDescent="0.25">
      <c r="AA4984" s="59"/>
    </row>
    <row r="4985" spans="27:27" x14ac:dyDescent="0.25">
      <c r="AA4985" s="59"/>
    </row>
    <row r="4986" spans="27:27" x14ac:dyDescent="0.25">
      <c r="AA4986" s="59"/>
    </row>
    <row r="4987" spans="27:27" x14ac:dyDescent="0.25">
      <c r="AA4987" s="59"/>
    </row>
    <row r="4988" spans="27:27" x14ac:dyDescent="0.25">
      <c r="AA4988" s="59"/>
    </row>
    <row r="4989" spans="27:27" x14ac:dyDescent="0.25">
      <c r="AA4989" s="59"/>
    </row>
    <row r="4990" spans="27:27" x14ac:dyDescent="0.25">
      <c r="AA4990" s="59"/>
    </row>
    <row r="4991" spans="27:27" x14ac:dyDescent="0.25">
      <c r="AA4991" s="59"/>
    </row>
    <row r="4992" spans="27:27" x14ac:dyDescent="0.25">
      <c r="AA4992" s="59"/>
    </row>
    <row r="4993" spans="27:27" x14ac:dyDescent="0.25">
      <c r="AA4993" s="59"/>
    </row>
    <row r="4994" spans="27:27" x14ac:dyDescent="0.25">
      <c r="AA4994" s="59"/>
    </row>
    <row r="4995" spans="27:27" x14ac:dyDescent="0.25">
      <c r="AA4995" s="59"/>
    </row>
    <row r="4996" spans="27:27" x14ac:dyDescent="0.25">
      <c r="AA4996" s="59"/>
    </row>
    <row r="4997" spans="27:27" x14ac:dyDescent="0.25">
      <c r="AA4997" s="59"/>
    </row>
    <row r="4998" spans="27:27" x14ac:dyDescent="0.25">
      <c r="AA4998" s="59"/>
    </row>
    <row r="4999" spans="27:27" x14ac:dyDescent="0.25">
      <c r="AA4999" s="59"/>
    </row>
    <row r="5000" spans="27:27" x14ac:dyDescent="0.25">
      <c r="AA5000" s="59"/>
    </row>
    <row r="5001" spans="27:27" x14ac:dyDescent="0.25">
      <c r="AA5001" s="59"/>
    </row>
    <row r="5002" spans="27:27" x14ac:dyDescent="0.25">
      <c r="AA5002" s="59"/>
    </row>
    <row r="5003" spans="27:27" x14ac:dyDescent="0.25">
      <c r="AA5003" s="59"/>
    </row>
    <row r="5004" spans="27:27" x14ac:dyDescent="0.25">
      <c r="AA5004" s="59"/>
    </row>
    <row r="5005" spans="27:27" x14ac:dyDescent="0.25">
      <c r="AA5005" s="59"/>
    </row>
    <row r="5006" spans="27:27" x14ac:dyDescent="0.25">
      <c r="AA5006" s="59"/>
    </row>
    <row r="5007" spans="27:27" x14ac:dyDescent="0.25">
      <c r="AA5007" s="59"/>
    </row>
    <row r="5008" spans="27:27" x14ac:dyDescent="0.25">
      <c r="AA5008" s="59"/>
    </row>
    <row r="5009" spans="27:27" x14ac:dyDescent="0.25">
      <c r="AA5009" s="59"/>
    </row>
    <row r="5010" spans="27:27" x14ac:dyDescent="0.25">
      <c r="AA5010" s="59"/>
    </row>
    <row r="5011" spans="27:27" x14ac:dyDescent="0.25">
      <c r="AA5011" s="59"/>
    </row>
    <row r="5012" spans="27:27" x14ac:dyDescent="0.25">
      <c r="AA5012" s="59"/>
    </row>
    <row r="5013" spans="27:27" x14ac:dyDescent="0.25">
      <c r="AA5013" s="59"/>
    </row>
    <row r="5014" spans="27:27" x14ac:dyDescent="0.25">
      <c r="AA5014" s="59"/>
    </row>
    <row r="5015" spans="27:27" x14ac:dyDescent="0.25">
      <c r="AA5015" s="59"/>
    </row>
    <row r="5016" spans="27:27" x14ac:dyDescent="0.25">
      <c r="AA5016" s="59"/>
    </row>
    <row r="5017" spans="27:27" x14ac:dyDescent="0.25">
      <c r="AA5017" s="59"/>
    </row>
    <row r="5018" spans="27:27" x14ac:dyDescent="0.25">
      <c r="AA5018" s="59"/>
    </row>
    <row r="5019" spans="27:27" x14ac:dyDescent="0.25">
      <c r="AA5019" s="59"/>
    </row>
    <row r="5020" spans="27:27" x14ac:dyDescent="0.25">
      <c r="AA5020" s="59"/>
    </row>
    <row r="5021" spans="27:27" x14ac:dyDescent="0.25">
      <c r="AA5021" s="59"/>
    </row>
    <row r="5022" spans="27:27" x14ac:dyDescent="0.25">
      <c r="AA5022" s="59"/>
    </row>
    <row r="5023" spans="27:27" x14ac:dyDescent="0.25">
      <c r="AA5023" s="59"/>
    </row>
    <row r="5024" spans="27:27" x14ac:dyDescent="0.25">
      <c r="AA5024" s="59"/>
    </row>
    <row r="5025" spans="27:27" x14ac:dyDescent="0.25">
      <c r="AA5025" s="59"/>
    </row>
    <row r="5026" spans="27:27" x14ac:dyDescent="0.25">
      <c r="AA5026" s="59"/>
    </row>
    <row r="5027" spans="27:27" x14ac:dyDescent="0.25">
      <c r="AA5027" s="59"/>
    </row>
    <row r="5028" spans="27:27" x14ac:dyDescent="0.25">
      <c r="AA5028" s="59"/>
    </row>
    <row r="5029" spans="27:27" x14ac:dyDescent="0.25">
      <c r="AA5029" s="59"/>
    </row>
    <row r="5030" spans="27:27" x14ac:dyDescent="0.25">
      <c r="AA5030" s="59"/>
    </row>
    <row r="5031" spans="27:27" x14ac:dyDescent="0.25">
      <c r="AA5031" s="59"/>
    </row>
    <row r="5032" spans="27:27" x14ac:dyDescent="0.25">
      <c r="AA5032" s="59"/>
    </row>
    <row r="5033" spans="27:27" x14ac:dyDescent="0.25">
      <c r="AA5033" s="59"/>
    </row>
    <row r="5034" spans="27:27" x14ac:dyDescent="0.25">
      <c r="AA5034" s="59"/>
    </row>
    <row r="5035" spans="27:27" x14ac:dyDescent="0.25">
      <c r="AA5035" s="59"/>
    </row>
    <row r="5036" spans="27:27" x14ac:dyDescent="0.25">
      <c r="AA5036" s="59"/>
    </row>
    <row r="5037" spans="27:27" x14ac:dyDescent="0.25">
      <c r="AA5037" s="59"/>
    </row>
    <row r="5038" spans="27:27" x14ac:dyDescent="0.25">
      <c r="AA5038" s="59"/>
    </row>
    <row r="5039" spans="27:27" x14ac:dyDescent="0.25">
      <c r="AA5039" s="59"/>
    </row>
    <row r="5040" spans="27:27" x14ac:dyDescent="0.25">
      <c r="AA5040" s="59"/>
    </row>
    <row r="5041" spans="27:27" x14ac:dyDescent="0.25">
      <c r="AA5041" s="59"/>
    </row>
    <row r="5042" spans="27:27" x14ac:dyDescent="0.25">
      <c r="AA5042" s="59"/>
    </row>
    <row r="5043" spans="27:27" x14ac:dyDescent="0.25">
      <c r="AA5043" s="59"/>
    </row>
    <row r="5044" spans="27:27" x14ac:dyDescent="0.25">
      <c r="AA5044" s="59"/>
    </row>
    <row r="5045" spans="27:27" x14ac:dyDescent="0.25">
      <c r="AA5045" s="59"/>
    </row>
    <row r="5046" spans="27:27" x14ac:dyDescent="0.25">
      <c r="AA5046" s="59"/>
    </row>
    <row r="5047" spans="27:27" x14ac:dyDescent="0.25">
      <c r="AA5047" s="59"/>
    </row>
    <row r="5048" spans="27:27" x14ac:dyDescent="0.25">
      <c r="AA5048" s="59"/>
    </row>
    <row r="5049" spans="27:27" x14ac:dyDescent="0.25">
      <c r="AA5049" s="59"/>
    </row>
    <row r="5050" spans="27:27" x14ac:dyDescent="0.25">
      <c r="AA5050" s="59"/>
    </row>
    <row r="5051" spans="27:27" x14ac:dyDescent="0.25">
      <c r="AA5051" s="59"/>
    </row>
    <row r="5052" spans="27:27" x14ac:dyDescent="0.25">
      <c r="AA5052" s="59"/>
    </row>
    <row r="5053" spans="27:27" x14ac:dyDescent="0.25">
      <c r="AA5053" s="59"/>
    </row>
    <row r="5054" spans="27:27" x14ac:dyDescent="0.25">
      <c r="AA5054" s="59"/>
    </row>
    <row r="5055" spans="27:27" x14ac:dyDescent="0.25">
      <c r="AA5055" s="59"/>
    </row>
    <row r="5056" spans="27:27" x14ac:dyDescent="0.25">
      <c r="AA5056" s="59"/>
    </row>
    <row r="5057" spans="27:27" x14ac:dyDescent="0.25">
      <c r="AA5057" s="59"/>
    </row>
    <row r="5058" spans="27:27" x14ac:dyDescent="0.25">
      <c r="AA5058" s="59"/>
    </row>
    <row r="5059" spans="27:27" x14ac:dyDescent="0.25">
      <c r="AA5059" s="59"/>
    </row>
    <row r="5060" spans="27:27" x14ac:dyDescent="0.25">
      <c r="AA5060" s="59"/>
    </row>
    <row r="5061" spans="27:27" x14ac:dyDescent="0.25">
      <c r="AA5061" s="59"/>
    </row>
    <row r="5062" spans="27:27" x14ac:dyDescent="0.25">
      <c r="AA5062" s="59"/>
    </row>
    <row r="5063" spans="27:27" x14ac:dyDescent="0.25">
      <c r="AA5063" s="59"/>
    </row>
    <row r="5064" spans="27:27" x14ac:dyDescent="0.25">
      <c r="AA5064" s="59"/>
    </row>
    <row r="5065" spans="27:27" x14ac:dyDescent="0.25">
      <c r="AA5065" s="59"/>
    </row>
    <row r="5066" spans="27:27" x14ac:dyDescent="0.25">
      <c r="AA5066" s="59"/>
    </row>
    <row r="5067" spans="27:27" x14ac:dyDescent="0.25">
      <c r="AA5067" s="59"/>
    </row>
    <row r="5068" spans="27:27" x14ac:dyDescent="0.25">
      <c r="AA5068" s="59"/>
    </row>
    <row r="5069" spans="27:27" x14ac:dyDescent="0.25">
      <c r="AA5069" s="59"/>
    </row>
    <row r="5070" spans="27:27" x14ac:dyDescent="0.25">
      <c r="AA5070" s="59"/>
    </row>
    <row r="5071" spans="27:27" x14ac:dyDescent="0.25">
      <c r="AA5071" s="59"/>
    </row>
    <row r="5072" spans="27:27" x14ac:dyDescent="0.25">
      <c r="AA5072" s="59"/>
    </row>
    <row r="5073" spans="27:27" x14ac:dyDescent="0.25">
      <c r="AA5073" s="59"/>
    </row>
    <row r="5074" spans="27:27" x14ac:dyDescent="0.25">
      <c r="AA5074" s="59"/>
    </row>
    <row r="5075" spans="27:27" x14ac:dyDescent="0.25">
      <c r="AA5075" s="59"/>
    </row>
    <row r="5076" spans="27:27" x14ac:dyDescent="0.25">
      <c r="AA5076" s="59"/>
    </row>
    <row r="5077" spans="27:27" x14ac:dyDescent="0.25">
      <c r="AA5077" s="59"/>
    </row>
    <row r="5078" spans="27:27" x14ac:dyDescent="0.25">
      <c r="AA5078" s="59"/>
    </row>
    <row r="5079" spans="27:27" x14ac:dyDescent="0.25">
      <c r="AA5079" s="59"/>
    </row>
    <row r="5080" spans="27:27" x14ac:dyDescent="0.25">
      <c r="AA5080" s="59"/>
    </row>
    <row r="5081" spans="27:27" x14ac:dyDescent="0.25">
      <c r="AA5081" s="59"/>
    </row>
    <row r="5082" spans="27:27" x14ac:dyDescent="0.25">
      <c r="AA5082" s="59"/>
    </row>
    <row r="5083" spans="27:27" x14ac:dyDescent="0.25">
      <c r="AA5083" s="59"/>
    </row>
    <row r="5084" spans="27:27" x14ac:dyDescent="0.25">
      <c r="AA5084" s="59"/>
    </row>
    <row r="5085" spans="27:27" x14ac:dyDescent="0.25">
      <c r="AA5085" s="59"/>
    </row>
    <row r="5086" spans="27:27" x14ac:dyDescent="0.25">
      <c r="AA5086" s="59"/>
    </row>
    <row r="5087" spans="27:27" x14ac:dyDescent="0.25">
      <c r="AA5087" s="59"/>
    </row>
    <row r="5088" spans="27:27" x14ac:dyDescent="0.25">
      <c r="AA5088" s="59"/>
    </row>
    <row r="5089" spans="27:27" x14ac:dyDescent="0.25">
      <c r="AA5089" s="59"/>
    </row>
    <row r="5090" spans="27:27" x14ac:dyDescent="0.25">
      <c r="AA5090" s="59"/>
    </row>
    <row r="5091" spans="27:27" x14ac:dyDescent="0.25">
      <c r="AA5091" s="59"/>
    </row>
    <row r="5092" spans="27:27" x14ac:dyDescent="0.25">
      <c r="AA5092" s="59"/>
    </row>
    <row r="5093" spans="27:27" x14ac:dyDescent="0.25">
      <c r="AA5093" s="59"/>
    </row>
    <row r="5094" spans="27:27" x14ac:dyDescent="0.25">
      <c r="AA5094" s="59"/>
    </row>
    <row r="5095" spans="27:27" x14ac:dyDescent="0.25">
      <c r="AA5095" s="59"/>
    </row>
    <row r="5096" spans="27:27" x14ac:dyDescent="0.25">
      <c r="AA5096" s="59"/>
    </row>
    <row r="5097" spans="27:27" x14ac:dyDescent="0.25">
      <c r="AA5097" s="59"/>
    </row>
    <row r="5098" spans="27:27" x14ac:dyDescent="0.25">
      <c r="AA5098" s="59"/>
    </row>
    <row r="5099" spans="27:27" x14ac:dyDescent="0.25">
      <c r="AA5099" s="59"/>
    </row>
    <row r="5100" spans="27:27" x14ac:dyDescent="0.25">
      <c r="AA5100" s="59"/>
    </row>
    <row r="5101" spans="27:27" x14ac:dyDescent="0.25">
      <c r="AA5101" s="59"/>
    </row>
    <row r="5102" spans="27:27" x14ac:dyDescent="0.25">
      <c r="AA5102" s="59"/>
    </row>
    <row r="5103" spans="27:27" x14ac:dyDescent="0.25">
      <c r="AA5103" s="59"/>
    </row>
    <row r="5104" spans="27:27" x14ac:dyDescent="0.25">
      <c r="AA5104" s="59"/>
    </row>
    <row r="5105" spans="27:27" x14ac:dyDescent="0.25">
      <c r="AA5105" s="59"/>
    </row>
    <row r="5106" spans="27:27" x14ac:dyDescent="0.25">
      <c r="AA5106" s="59"/>
    </row>
    <row r="5107" spans="27:27" x14ac:dyDescent="0.25">
      <c r="AA5107" s="59"/>
    </row>
    <row r="5108" spans="27:27" x14ac:dyDescent="0.25">
      <c r="AA5108" s="59"/>
    </row>
    <row r="5109" spans="27:27" x14ac:dyDescent="0.25">
      <c r="AA5109" s="59"/>
    </row>
    <row r="5110" spans="27:27" x14ac:dyDescent="0.25">
      <c r="AA5110" s="59"/>
    </row>
    <row r="5111" spans="27:27" x14ac:dyDescent="0.25">
      <c r="AA5111" s="59"/>
    </row>
    <row r="5112" spans="27:27" x14ac:dyDescent="0.25">
      <c r="AA5112" s="59"/>
    </row>
    <row r="5113" spans="27:27" x14ac:dyDescent="0.25">
      <c r="AA5113" s="59"/>
    </row>
    <row r="5114" spans="27:27" x14ac:dyDescent="0.25">
      <c r="AA5114" s="59"/>
    </row>
    <row r="5115" spans="27:27" x14ac:dyDescent="0.25">
      <c r="AA5115" s="59"/>
    </row>
    <row r="5116" spans="27:27" x14ac:dyDescent="0.25">
      <c r="AA5116" s="59"/>
    </row>
    <row r="5117" spans="27:27" x14ac:dyDescent="0.25">
      <c r="AA5117" s="59"/>
    </row>
    <row r="5118" spans="27:27" x14ac:dyDescent="0.25">
      <c r="AA5118" s="59"/>
    </row>
    <row r="5119" spans="27:27" x14ac:dyDescent="0.25">
      <c r="AA5119" s="59"/>
    </row>
    <row r="5120" spans="27:27" x14ac:dyDescent="0.25">
      <c r="AA5120" s="59"/>
    </row>
    <row r="5121" spans="27:27" x14ac:dyDescent="0.25">
      <c r="AA5121" s="59"/>
    </row>
    <row r="5122" spans="27:27" x14ac:dyDescent="0.25">
      <c r="AA5122" s="59"/>
    </row>
    <row r="5123" spans="27:27" x14ac:dyDescent="0.25">
      <c r="AA5123" s="59"/>
    </row>
    <row r="5124" spans="27:27" x14ac:dyDescent="0.25">
      <c r="AA5124" s="59"/>
    </row>
    <row r="5125" spans="27:27" x14ac:dyDescent="0.25">
      <c r="AA5125" s="59"/>
    </row>
    <row r="5126" spans="27:27" x14ac:dyDescent="0.25">
      <c r="AA5126" s="59"/>
    </row>
    <row r="5127" spans="27:27" x14ac:dyDescent="0.25">
      <c r="AA5127" s="59"/>
    </row>
    <row r="5128" spans="27:27" x14ac:dyDescent="0.25">
      <c r="AA5128" s="59"/>
    </row>
    <row r="5129" spans="27:27" x14ac:dyDescent="0.25">
      <c r="AA5129" s="59"/>
    </row>
    <row r="5130" spans="27:27" x14ac:dyDescent="0.25">
      <c r="AA5130" s="59"/>
    </row>
    <row r="5131" spans="27:27" x14ac:dyDescent="0.25">
      <c r="AA5131" s="59"/>
    </row>
    <row r="5132" spans="27:27" x14ac:dyDescent="0.25">
      <c r="AA5132" s="59"/>
    </row>
    <row r="5133" spans="27:27" x14ac:dyDescent="0.25">
      <c r="AA5133" s="59"/>
    </row>
    <row r="5134" spans="27:27" x14ac:dyDescent="0.25">
      <c r="AA5134" s="59"/>
    </row>
    <row r="5135" spans="27:27" x14ac:dyDescent="0.25">
      <c r="AA5135" s="59"/>
    </row>
    <row r="5136" spans="27:27" x14ac:dyDescent="0.25">
      <c r="AA5136" s="59"/>
    </row>
    <row r="5137" spans="27:27" x14ac:dyDescent="0.25">
      <c r="AA5137" s="59"/>
    </row>
    <row r="5138" spans="27:27" x14ac:dyDescent="0.25">
      <c r="AA5138" s="59"/>
    </row>
    <row r="5139" spans="27:27" x14ac:dyDescent="0.25">
      <c r="AA5139" s="59"/>
    </row>
    <row r="5140" spans="27:27" x14ac:dyDescent="0.25">
      <c r="AA5140" s="59"/>
    </row>
    <row r="5141" spans="27:27" x14ac:dyDescent="0.25">
      <c r="AA5141" s="59"/>
    </row>
    <row r="5142" spans="27:27" x14ac:dyDescent="0.25">
      <c r="AA5142" s="59"/>
    </row>
    <row r="5143" spans="27:27" x14ac:dyDescent="0.25">
      <c r="AA5143" s="59"/>
    </row>
    <row r="5144" spans="27:27" x14ac:dyDescent="0.25">
      <c r="AA5144" s="59"/>
    </row>
    <row r="5145" spans="27:27" x14ac:dyDescent="0.25">
      <c r="AA5145" s="59"/>
    </row>
    <row r="5146" spans="27:27" x14ac:dyDescent="0.25">
      <c r="AA5146" s="59"/>
    </row>
    <row r="5147" spans="27:27" x14ac:dyDescent="0.25">
      <c r="AA5147" s="59"/>
    </row>
    <row r="5148" spans="27:27" x14ac:dyDescent="0.25">
      <c r="AA5148" s="59"/>
    </row>
    <row r="5149" spans="27:27" x14ac:dyDescent="0.25">
      <c r="AA5149" s="59"/>
    </row>
    <row r="5150" spans="27:27" x14ac:dyDescent="0.25">
      <c r="AA5150" s="59"/>
    </row>
    <row r="5151" spans="27:27" x14ac:dyDescent="0.25">
      <c r="AA5151" s="59"/>
    </row>
    <row r="5152" spans="27:27" x14ac:dyDescent="0.25">
      <c r="AA5152" s="59"/>
    </row>
    <row r="5153" spans="27:27" x14ac:dyDescent="0.25">
      <c r="AA5153" s="59"/>
    </row>
    <row r="5154" spans="27:27" x14ac:dyDescent="0.25">
      <c r="AA5154" s="59"/>
    </row>
    <row r="5155" spans="27:27" x14ac:dyDescent="0.25">
      <c r="AA5155" s="59"/>
    </row>
    <row r="5156" spans="27:27" x14ac:dyDescent="0.25">
      <c r="AA5156" s="59"/>
    </row>
    <row r="5157" spans="27:27" x14ac:dyDescent="0.25">
      <c r="AA5157" s="59"/>
    </row>
    <row r="5158" spans="27:27" x14ac:dyDescent="0.25">
      <c r="AA5158" s="59"/>
    </row>
    <row r="5159" spans="27:27" x14ac:dyDescent="0.25">
      <c r="AA5159" s="59"/>
    </row>
    <row r="5160" spans="27:27" x14ac:dyDescent="0.25">
      <c r="AA5160" s="59"/>
    </row>
    <row r="5161" spans="27:27" x14ac:dyDescent="0.25">
      <c r="AA5161" s="59"/>
    </row>
    <row r="5162" spans="27:27" x14ac:dyDescent="0.25">
      <c r="AA5162" s="59"/>
    </row>
    <row r="5163" spans="27:27" x14ac:dyDescent="0.25">
      <c r="AA5163" s="59"/>
    </row>
    <row r="5164" spans="27:27" x14ac:dyDescent="0.25">
      <c r="AA5164" s="59"/>
    </row>
    <row r="5165" spans="27:27" x14ac:dyDescent="0.25">
      <c r="AA5165" s="59"/>
    </row>
    <row r="5166" spans="27:27" x14ac:dyDescent="0.25">
      <c r="AA5166" s="59"/>
    </row>
    <row r="5167" spans="27:27" x14ac:dyDescent="0.25">
      <c r="AA5167" s="59"/>
    </row>
    <row r="5168" spans="27:27" x14ac:dyDescent="0.25">
      <c r="AA5168" s="59"/>
    </row>
    <row r="5169" spans="27:27" x14ac:dyDescent="0.25">
      <c r="AA5169" s="59"/>
    </row>
    <row r="5170" spans="27:27" x14ac:dyDescent="0.25">
      <c r="AA5170" s="59"/>
    </row>
    <row r="5171" spans="27:27" x14ac:dyDescent="0.25">
      <c r="AA5171" s="59"/>
    </row>
    <row r="5172" spans="27:27" x14ac:dyDescent="0.25">
      <c r="AA5172" s="59"/>
    </row>
    <row r="5173" spans="27:27" x14ac:dyDescent="0.25">
      <c r="AA5173" s="59"/>
    </row>
    <row r="5174" spans="27:27" x14ac:dyDescent="0.25">
      <c r="AA5174" s="59"/>
    </row>
    <row r="5175" spans="27:27" x14ac:dyDescent="0.25">
      <c r="AA5175" s="59"/>
    </row>
    <row r="5176" spans="27:27" x14ac:dyDescent="0.25">
      <c r="AA5176" s="59"/>
    </row>
    <row r="5177" spans="27:27" x14ac:dyDescent="0.25">
      <c r="AA5177" s="59"/>
    </row>
    <row r="5178" spans="27:27" x14ac:dyDescent="0.25">
      <c r="AA5178" s="59"/>
    </row>
    <row r="5179" spans="27:27" x14ac:dyDescent="0.25">
      <c r="AA5179" s="59"/>
    </row>
    <row r="5180" spans="27:27" x14ac:dyDescent="0.25">
      <c r="AA5180" s="59"/>
    </row>
    <row r="5181" spans="27:27" x14ac:dyDescent="0.25">
      <c r="AA5181" s="59"/>
    </row>
    <row r="5182" spans="27:27" x14ac:dyDescent="0.25">
      <c r="AA5182" s="59"/>
    </row>
    <row r="5183" spans="27:27" x14ac:dyDescent="0.25">
      <c r="AA5183" s="59"/>
    </row>
    <row r="5184" spans="27:27" x14ac:dyDescent="0.25">
      <c r="AA5184" s="59"/>
    </row>
    <row r="5185" spans="27:27" x14ac:dyDescent="0.25">
      <c r="AA5185" s="59"/>
    </row>
    <row r="5186" spans="27:27" x14ac:dyDescent="0.25">
      <c r="AA5186" s="59"/>
    </row>
    <row r="5187" spans="27:27" x14ac:dyDescent="0.25">
      <c r="AA5187" s="59"/>
    </row>
    <row r="5188" spans="27:27" x14ac:dyDescent="0.25">
      <c r="AA5188" s="59"/>
    </row>
    <row r="5189" spans="27:27" x14ac:dyDescent="0.25">
      <c r="AA5189" s="59"/>
    </row>
    <row r="5190" spans="27:27" x14ac:dyDescent="0.25">
      <c r="AA5190" s="59"/>
    </row>
    <row r="5191" spans="27:27" x14ac:dyDescent="0.25">
      <c r="AA5191" s="59"/>
    </row>
    <row r="5192" spans="27:27" x14ac:dyDescent="0.25">
      <c r="AA5192" s="59"/>
    </row>
    <row r="5193" spans="27:27" x14ac:dyDescent="0.25">
      <c r="AA5193" s="59"/>
    </row>
    <row r="5194" spans="27:27" x14ac:dyDescent="0.25">
      <c r="AA5194" s="59"/>
    </row>
    <row r="5195" spans="27:27" x14ac:dyDescent="0.25">
      <c r="AA5195" s="59"/>
    </row>
    <row r="5196" spans="27:27" x14ac:dyDescent="0.25">
      <c r="AA5196" s="59"/>
    </row>
    <row r="5197" spans="27:27" x14ac:dyDescent="0.25">
      <c r="AA5197" s="59"/>
    </row>
    <row r="5198" spans="27:27" x14ac:dyDescent="0.25">
      <c r="AA5198" s="59"/>
    </row>
    <row r="5199" spans="27:27" x14ac:dyDescent="0.25">
      <c r="AA5199" s="59"/>
    </row>
    <row r="5200" spans="27:27" x14ac:dyDescent="0.25">
      <c r="AA5200" s="59"/>
    </row>
    <row r="5201" spans="27:27" x14ac:dyDescent="0.25">
      <c r="AA5201" s="59"/>
    </row>
    <row r="5202" spans="27:27" x14ac:dyDescent="0.25">
      <c r="AA5202" s="59"/>
    </row>
    <row r="5203" spans="27:27" x14ac:dyDescent="0.25">
      <c r="AA5203" s="59"/>
    </row>
    <row r="5204" spans="27:27" x14ac:dyDescent="0.25">
      <c r="AA5204" s="59"/>
    </row>
    <row r="5205" spans="27:27" x14ac:dyDescent="0.25">
      <c r="AA5205" s="59"/>
    </row>
    <row r="5206" spans="27:27" x14ac:dyDescent="0.25">
      <c r="AA5206" s="59"/>
    </row>
    <row r="5207" spans="27:27" x14ac:dyDescent="0.25">
      <c r="AA5207" s="59"/>
    </row>
    <row r="5208" spans="27:27" x14ac:dyDescent="0.25">
      <c r="AA5208" s="59"/>
    </row>
    <row r="5209" spans="27:27" x14ac:dyDescent="0.25">
      <c r="AA5209" s="59"/>
    </row>
    <row r="5210" spans="27:27" x14ac:dyDescent="0.25">
      <c r="AA5210" s="59"/>
    </row>
    <row r="5211" spans="27:27" x14ac:dyDescent="0.25">
      <c r="AA5211" s="59"/>
    </row>
    <row r="5212" spans="27:27" x14ac:dyDescent="0.25">
      <c r="AA5212" s="59"/>
    </row>
    <row r="5213" spans="27:27" x14ac:dyDescent="0.25">
      <c r="AA5213" s="59"/>
    </row>
    <row r="5214" spans="27:27" x14ac:dyDescent="0.25">
      <c r="AA5214" s="59"/>
    </row>
    <row r="5215" spans="27:27" x14ac:dyDescent="0.25">
      <c r="AA5215" s="59"/>
    </row>
    <row r="5216" spans="27:27" x14ac:dyDescent="0.25">
      <c r="AA5216" s="59"/>
    </row>
    <row r="5217" spans="27:27" x14ac:dyDescent="0.25">
      <c r="AA5217" s="59"/>
    </row>
    <row r="5218" spans="27:27" x14ac:dyDescent="0.25">
      <c r="AA5218" s="59"/>
    </row>
    <row r="5219" spans="27:27" x14ac:dyDescent="0.25">
      <c r="AA5219" s="59"/>
    </row>
    <row r="5220" spans="27:27" x14ac:dyDescent="0.25">
      <c r="AA5220" s="59"/>
    </row>
    <row r="5221" spans="27:27" x14ac:dyDescent="0.25">
      <c r="AA5221" s="59"/>
    </row>
    <row r="5222" spans="27:27" x14ac:dyDescent="0.25">
      <c r="AA5222" s="59"/>
    </row>
    <row r="5223" spans="27:27" x14ac:dyDescent="0.25">
      <c r="AA5223" s="59"/>
    </row>
    <row r="5224" spans="27:27" x14ac:dyDescent="0.25">
      <c r="AA5224" s="59"/>
    </row>
    <row r="5225" spans="27:27" x14ac:dyDescent="0.25">
      <c r="AA5225" s="59"/>
    </row>
    <row r="5226" spans="27:27" x14ac:dyDescent="0.25">
      <c r="AA5226" s="59"/>
    </row>
    <row r="5227" spans="27:27" x14ac:dyDescent="0.25">
      <c r="AA5227" s="59"/>
    </row>
    <row r="5228" spans="27:27" x14ac:dyDescent="0.25">
      <c r="AA5228" s="59"/>
    </row>
    <row r="5229" spans="27:27" x14ac:dyDescent="0.25">
      <c r="AA5229" s="59"/>
    </row>
    <row r="5230" spans="27:27" x14ac:dyDescent="0.25">
      <c r="AA5230" s="59"/>
    </row>
    <row r="5231" spans="27:27" x14ac:dyDescent="0.25">
      <c r="AA5231" s="59"/>
    </row>
    <row r="5232" spans="27:27" x14ac:dyDescent="0.25">
      <c r="AA5232" s="59"/>
    </row>
    <row r="5233" spans="27:27" x14ac:dyDescent="0.25">
      <c r="AA5233" s="59"/>
    </row>
    <row r="5234" spans="27:27" x14ac:dyDescent="0.25">
      <c r="AA5234" s="59"/>
    </row>
    <row r="5235" spans="27:27" x14ac:dyDescent="0.25">
      <c r="AA5235" s="59"/>
    </row>
    <row r="5236" spans="27:27" x14ac:dyDescent="0.25">
      <c r="AA5236" s="59"/>
    </row>
    <row r="5237" spans="27:27" x14ac:dyDescent="0.25">
      <c r="AA5237" s="59"/>
    </row>
    <row r="5238" spans="27:27" x14ac:dyDescent="0.25">
      <c r="AA5238" s="59"/>
    </row>
    <row r="5239" spans="27:27" x14ac:dyDescent="0.25">
      <c r="AA5239" s="59"/>
    </row>
    <row r="5240" spans="27:27" x14ac:dyDescent="0.25">
      <c r="AA5240" s="59"/>
    </row>
    <row r="5241" spans="27:27" x14ac:dyDescent="0.25">
      <c r="AA5241" s="59"/>
    </row>
    <row r="5242" spans="27:27" x14ac:dyDescent="0.25">
      <c r="AA5242" s="59"/>
    </row>
    <row r="5243" spans="27:27" x14ac:dyDescent="0.25">
      <c r="AA5243" s="59"/>
    </row>
    <row r="5244" spans="27:27" x14ac:dyDescent="0.25">
      <c r="AA5244" s="59"/>
    </row>
    <row r="5245" spans="27:27" x14ac:dyDescent="0.25">
      <c r="AA5245" s="59"/>
    </row>
    <row r="5246" spans="27:27" x14ac:dyDescent="0.25">
      <c r="AA5246" s="59"/>
    </row>
    <row r="5247" spans="27:27" x14ac:dyDescent="0.25">
      <c r="AA5247" s="59"/>
    </row>
    <row r="5248" spans="27:27" x14ac:dyDescent="0.25">
      <c r="AA5248" s="59"/>
    </row>
    <row r="5249" spans="27:27" x14ac:dyDescent="0.25">
      <c r="AA5249" s="59"/>
    </row>
    <row r="5250" spans="27:27" x14ac:dyDescent="0.25">
      <c r="AA5250" s="59"/>
    </row>
    <row r="5251" spans="27:27" x14ac:dyDescent="0.25">
      <c r="AA5251" s="59"/>
    </row>
    <row r="5252" spans="27:27" x14ac:dyDescent="0.25">
      <c r="AA5252" s="59"/>
    </row>
    <row r="5253" spans="27:27" x14ac:dyDescent="0.25">
      <c r="AA5253" s="59"/>
    </row>
    <row r="5254" spans="27:27" x14ac:dyDescent="0.25">
      <c r="AA5254" s="59"/>
    </row>
    <row r="5255" spans="27:27" x14ac:dyDescent="0.25">
      <c r="AA5255" s="59"/>
    </row>
    <row r="5256" spans="27:27" x14ac:dyDescent="0.25">
      <c r="AA5256" s="59"/>
    </row>
    <row r="5257" spans="27:27" x14ac:dyDescent="0.25">
      <c r="AA5257" s="59"/>
    </row>
    <row r="5258" spans="27:27" x14ac:dyDescent="0.25">
      <c r="AA5258" s="59"/>
    </row>
    <row r="5259" spans="27:27" x14ac:dyDescent="0.25">
      <c r="AA5259" s="59"/>
    </row>
    <row r="5260" spans="27:27" x14ac:dyDescent="0.25">
      <c r="AA5260" s="59"/>
    </row>
    <row r="5261" spans="27:27" x14ac:dyDescent="0.25">
      <c r="AA5261" s="59"/>
    </row>
    <row r="5262" spans="27:27" x14ac:dyDescent="0.25">
      <c r="AA5262" s="59"/>
    </row>
    <row r="5263" spans="27:27" x14ac:dyDescent="0.25">
      <c r="AA5263" s="59"/>
    </row>
    <row r="5264" spans="27:27" x14ac:dyDescent="0.25">
      <c r="AA5264" s="59"/>
    </row>
    <row r="5265" spans="27:27" x14ac:dyDescent="0.25">
      <c r="AA5265" s="59"/>
    </row>
    <row r="5266" spans="27:27" x14ac:dyDescent="0.25">
      <c r="AA5266" s="59"/>
    </row>
    <row r="5267" spans="27:27" x14ac:dyDescent="0.25">
      <c r="AA5267" s="59"/>
    </row>
    <row r="5268" spans="27:27" x14ac:dyDescent="0.25">
      <c r="AA5268" s="59"/>
    </row>
    <row r="5269" spans="27:27" x14ac:dyDescent="0.25">
      <c r="AA5269" s="59"/>
    </row>
    <row r="5270" spans="27:27" x14ac:dyDescent="0.25">
      <c r="AA5270" s="59"/>
    </row>
    <row r="5271" spans="27:27" x14ac:dyDescent="0.25">
      <c r="AA5271" s="59"/>
    </row>
    <row r="5272" spans="27:27" x14ac:dyDescent="0.25">
      <c r="AA5272" s="59"/>
    </row>
    <row r="5273" spans="27:27" x14ac:dyDescent="0.25">
      <c r="AA5273" s="59"/>
    </row>
    <row r="5274" spans="27:27" x14ac:dyDescent="0.25">
      <c r="AA5274" s="59"/>
    </row>
    <row r="5275" spans="27:27" x14ac:dyDescent="0.25">
      <c r="AA5275" s="59"/>
    </row>
    <row r="5276" spans="27:27" x14ac:dyDescent="0.25">
      <c r="AA5276" s="59"/>
    </row>
    <row r="5277" spans="27:27" x14ac:dyDescent="0.25">
      <c r="AA5277" s="59"/>
    </row>
    <row r="5278" spans="27:27" x14ac:dyDescent="0.25">
      <c r="AA5278" s="59"/>
    </row>
    <row r="5279" spans="27:27" x14ac:dyDescent="0.25">
      <c r="AA5279" s="59"/>
    </row>
    <row r="5280" spans="27:27" x14ac:dyDescent="0.25">
      <c r="AA5280" s="59"/>
    </row>
    <row r="5281" spans="27:27" x14ac:dyDescent="0.25">
      <c r="AA5281" s="59"/>
    </row>
    <row r="5282" spans="27:27" x14ac:dyDescent="0.25">
      <c r="AA5282" s="59"/>
    </row>
    <row r="5283" spans="27:27" x14ac:dyDescent="0.25">
      <c r="AA5283" s="59"/>
    </row>
    <row r="5284" spans="27:27" x14ac:dyDescent="0.25">
      <c r="AA5284" s="59"/>
    </row>
    <row r="5285" spans="27:27" x14ac:dyDescent="0.25">
      <c r="AA5285" s="59"/>
    </row>
    <row r="5286" spans="27:27" x14ac:dyDescent="0.25">
      <c r="AA5286" s="59"/>
    </row>
    <row r="5287" spans="27:27" x14ac:dyDescent="0.25">
      <c r="AA5287" s="59"/>
    </row>
    <row r="5288" spans="27:27" x14ac:dyDescent="0.25">
      <c r="AA5288" s="59"/>
    </row>
    <row r="5289" spans="27:27" x14ac:dyDescent="0.25">
      <c r="AA5289" s="59"/>
    </row>
    <row r="5290" spans="27:27" x14ac:dyDescent="0.25">
      <c r="AA5290" s="59"/>
    </row>
    <row r="5291" spans="27:27" x14ac:dyDescent="0.25">
      <c r="AA5291" s="59"/>
    </row>
    <row r="5292" spans="27:27" x14ac:dyDescent="0.25">
      <c r="AA5292" s="59"/>
    </row>
    <row r="5293" spans="27:27" x14ac:dyDescent="0.25">
      <c r="AA5293" s="59"/>
    </row>
    <row r="5294" spans="27:27" x14ac:dyDescent="0.25">
      <c r="AA5294" s="59"/>
    </row>
    <row r="5295" spans="27:27" x14ac:dyDescent="0.25">
      <c r="AA5295" s="59"/>
    </row>
    <row r="5296" spans="27:27" x14ac:dyDescent="0.25">
      <c r="AA5296" s="59"/>
    </row>
    <row r="5297" spans="27:27" x14ac:dyDescent="0.25">
      <c r="AA5297" s="59"/>
    </row>
    <row r="5298" spans="27:27" x14ac:dyDescent="0.25">
      <c r="AA5298" s="59"/>
    </row>
    <row r="5299" spans="27:27" x14ac:dyDescent="0.25">
      <c r="AA5299" s="59"/>
    </row>
    <row r="5300" spans="27:27" x14ac:dyDescent="0.25">
      <c r="AA5300" s="59"/>
    </row>
    <row r="5301" spans="27:27" x14ac:dyDescent="0.25">
      <c r="AA5301" s="59"/>
    </row>
    <row r="5302" spans="27:27" x14ac:dyDescent="0.25">
      <c r="AA5302" s="59"/>
    </row>
    <row r="5303" spans="27:27" x14ac:dyDescent="0.25">
      <c r="AA5303" s="59"/>
    </row>
    <row r="5304" spans="27:27" x14ac:dyDescent="0.25">
      <c r="AA5304" s="59"/>
    </row>
    <row r="5305" spans="27:27" x14ac:dyDescent="0.25">
      <c r="AA5305" s="59"/>
    </row>
    <row r="5306" spans="27:27" x14ac:dyDescent="0.25">
      <c r="AA5306" s="59"/>
    </row>
    <row r="5307" spans="27:27" x14ac:dyDescent="0.25">
      <c r="AA5307" s="59"/>
    </row>
    <row r="5308" spans="27:27" x14ac:dyDescent="0.25">
      <c r="AA5308" s="59"/>
    </row>
    <row r="5309" spans="27:27" x14ac:dyDescent="0.25">
      <c r="AA5309" s="59"/>
    </row>
    <row r="5310" spans="27:27" x14ac:dyDescent="0.25">
      <c r="AA5310" s="59"/>
    </row>
    <row r="5311" spans="27:27" x14ac:dyDescent="0.25">
      <c r="AA5311" s="59"/>
    </row>
    <row r="5312" spans="27:27" x14ac:dyDescent="0.25">
      <c r="AA5312" s="59"/>
    </row>
    <row r="5313" spans="27:27" x14ac:dyDescent="0.25">
      <c r="AA5313" s="59"/>
    </row>
    <row r="5314" spans="27:27" x14ac:dyDescent="0.25">
      <c r="AA5314" s="59"/>
    </row>
    <row r="5315" spans="27:27" x14ac:dyDescent="0.25">
      <c r="AA5315" s="59"/>
    </row>
    <row r="5316" spans="27:27" x14ac:dyDescent="0.25">
      <c r="AA5316" s="59"/>
    </row>
    <row r="5317" spans="27:27" x14ac:dyDescent="0.25">
      <c r="AA5317" s="59"/>
    </row>
    <row r="5318" spans="27:27" x14ac:dyDescent="0.25">
      <c r="AA5318" s="59"/>
    </row>
    <row r="5319" spans="27:27" x14ac:dyDescent="0.25">
      <c r="AA5319" s="59"/>
    </row>
    <row r="5320" spans="27:27" x14ac:dyDescent="0.25">
      <c r="AA5320" s="59"/>
    </row>
    <row r="5321" spans="27:27" x14ac:dyDescent="0.25">
      <c r="AA5321" s="59"/>
    </row>
    <row r="5322" spans="27:27" x14ac:dyDescent="0.25">
      <c r="AA5322" s="59"/>
    </row>
    <row r="5323" spans="27:27" x14ac:dyDescent="0.25">
      <c r="AA5323" s="59"/>
    </row>
    <row r="5324" spans="27:27" x14ac:dyDescent="0.25">
      <c r="AA5324" s="59"/>
    </row>
    <row r="5325" spans="27:27" x14ac:dyDescent="0.25">
      <c r="AA5325" s="59"/>
    </row>
    <row r="5326" spans="27:27" x14ac:dyDescent="0.25">
      <c r="AA5326" s="59"/>
    </row>
    <row r="5327" spans="27:27" x14ac:dyDescent="0.25">
      <c r="AA5327" s="59"/>
    </row>
    <row r="5328" spans="27:27" x14ac:dyDescent="0.25">
      <c r="AA5328" s="59"/>
    </row>
    <row r="5329" spans="27:27" x14ac:dyDescent="0.25">
      <c r="AA5329" s="59"/>
    </row>
    <row r="5330" spans="27:27" x14ac:dyDescent="0.25">
      <c r="AA5330" s="59"/>
    </row>
    <row r="5331" spans="27:27" x14ac:dyDescent="0.25">
      <c r="AA5331" s="59"/>
    </row>
    <row r="5332" spans="27:27" x14ac:dyDescent="0.25">
      <c r="AA5332" s="59"/>
    </row>
    <row r="5333" spans="27:27" x14ac:dyDescent="0.25">
      <c r="AA5333" s="59"/>
    </row>
    <row r="5334" spans="27:27" x14ac:dyDescent="0.25">
      <c r="AA5334" s="59"/>
    </row>
    <row r="5335" spans="27:27" x14ac:dyDescent="0.25">
      <c r="AA5335" s="59"/>
    </row>
    <row r="5336" spans="27:27" x14ac:dyDescent="0.25">
      <c r="AA5336" s="59"/>
    </row>
    <row r="5337" spans="27:27" x14ac:dyDescent="0.25">
      <c r="AA5337" s="59"/>
    </row>
    <row r="5338" spans="27:27" x14ac:dyDescent="0.25">
      <c r="AA5338" s="59"/>
    </row>
    <row r="5339" spans="27:27" x14ac:dyDescent="0.25">
      <c r="AA5339" s="59"/>
    </row>
    <row r="5340" spans="27:27" x14ac:dyDescent="0.25">
      <c r="AA5340" s="59"/>
    </row>
    <row r="5341" spans="27:27" x14ac:dyDescent="0.25">
      <c r="AA5341" s="59"/>
    </row>
    <row r="5342" spans="27:27" x14ac:dyDescent="0.25">
      <c r="AA5342" s="59"/>
    </row>
    <row r="5343" spans="27:27" x14ac:dyDescent="0.25">
      <c r="AA5343" s="59"/>
    </row>
    <row r="5344" spans="27:27" x14ac:dyDescent="0.25">
      <c r="AA5344" s="59"/>
    </row>
    <row r="5345" spans="27:27" x14ac:dyDescent="0.25">
      <c r="AA5345" s="59"/>
    </row>
    <row r="5346" spans="27:27" x14ac:dyDescent="0.25">
      <c r="AA5346" s="59"/>
    </row>
    <row r="5347" spans="27:27" x14ac:dyDescent="0.25">
      <c r="AA5347" s="59"/>
    </row>
    <row r="5348" spans="27:27" x14ac:dyDescent="0.25">
      <c r="AA5348" s="59"/>
    </row>
    <row r="5349" spans="27:27" x14ac:dyDescent="0.25">
      <c r="AA5349" s="59"/>
    </row>
    <row r="5350" spans="27:27" x14ac:dyDescent="0.25">
      <c r="AA5350" s="59"/>
    </row>
    <row r="5351" spans="27:27" x14ac:dyDescent="0.25">
      <c r="AA5351" s="59"/>
    </row>
    <row r="5352" spans="27:27" x14ac:dyDescent="0.25">
      <c r="AA5352" s="59"/>
    </row>
    <row r="5353" spans="27:27" x14ac:dyDescent="0.25">
      <c r="AA5353" s="59"/>
    </row>
    <row r="5354" spans="27:27" x14ac:dyDescent="0.25">
      <c r="AA5354" s="59"/>
    </row>
    <row r="5355" spans="27:27" x14ac:dyDescent="0.25">
      <c r="AA5355" s="59"/>
    </row>
    <row r="5356" spans="27:27" x14ac:dyDescent="0.25">
      <c r="AA5356" s="59"/>
    </row>
    <row r="5357" spans="27:27" x14ac:dyDescent="0.25">
      <c r="AA5357" s="59"/>
    </row>
    <row r="5358" spans="27:27" x14ac:dyDescent="0.25">
      <c r="AA5358" s="59"/>
    </row>
    <row r="5359" spans="27:27" x14ac:dyDescent="0.25">
      <c r="AA5359" s="59"/>
    </row>
    <row r="5360" spans="27:27" x14ac:dyDescent="0.25">
      <c r="AA5360" s="59"/>
    </row>
    <row r="5361" spans="27:27" x14ac:dyDescent="0.25">
      <c r="AA5361" s="59"/>
    </row>
    <row r="5362" spans="27:27" x14ac:dyDescent="0.25">
      <c r="AA5362" s="59"/>
    </row>
    <row r="5363" spans="27:27" x14ac:dyDescent="0.25">
      <c r="AA5363" s="59"/>
    </row>
    <row r="5364" spans="27:27" x14ac:dyDescent="0.25">
      <c r="AA5364" s="59"/>
    </row>
    <row r="5365" spans="27:27" x14ac:dyDescent="0.25">
      <c r="AA5365" s="59"/>
    </row>
    <row r="5366" spans="27:27" x14ac:dyDescent="0.25">
      <c r="AA5366" s="59"/>
    </row>
    <row r="5367" spans="27:27" x14ac:dyDescent="0.25">
      <c r="AA5367" s="59"/>
    </row>
    <row r="5368" spans="27:27" x14ac:dyDescent="0.25">
      <c r="AA5368" s="59"/>
    </row>
    <row r="5369" spans="27:27" x14ac:dyDescent="0.25">
      <c r="AA5369" s="59"/>
    </row>
    <row r="5370" spans="27:27" x14ac:dyDescent="0.25">
      <c r="AA5370" s="59"/>
    </row>
    <row r="5371" spans="27:27" x14ac:dyDescent="0.25">
      <c r="AA5371" s="59"/>
    </row>
    <row r="5372" spans="27:27" x14ac:dyDescent="0.25">
      <c r="AA5372" s="59"/>
    </row>
    <row r="5373" spans="27:27" x14ac:dyDescent="0.25">
      <c r="AA5373" s="59"/>
    </row>
    <row r="5374" spans="27:27" x14ac:dyDescent="0.25">
      <c r="AA5374" s="59"/>
    </row>
    <row r="5375" spans="27:27" x14ac:dyDescent="0.25">
      <c r="AA5375" s="59"/>
    </row>
    <row r="5376" spans="27:27" x14ac:dyDescent="0.25">
      <c r="AA5376" s="59"/>
    </row>
    <row r="5377" spans="27:27" x14ac:dyDescent="0.25">
      <c r="AA5377" s="59"/>
    </row>
    <row r="5378" spans="27:27" x14ac:dyDescent="0.25">
      <c r="AA5378" s="59"/>
    </row>
    <row r="5379" spans="27:27" x14ac:dyDescent="0.25">
      <c r="AA5379" s="59"/>
    </row>
    <row r="5380" spans="27:27" x14ac:dyDescent="0.25">
      <c r="AA5380" s="59"/>
    </row>
    <row r="5381" spans="27:27" x14ac:dyDescent="0.25">
      <c r="AA5381" s="59"/>
    </row>
    <row r="5382" spans="27:27" x14ac:dyDescent="0.25">
      <c r="AA5382" s="59"/>
    </row>
    <row r="5383" spans="27:27" x14ac:dyDescent="0.25">
      <c r="AA5383" s="59"/>
    </row>
    <row r="5384" spans="27:27" x14ac:dyDescent="0.25">
      <c r="AA5384" s="59"/>
    </row>
    <row r="5385" spans="27:27" x14ac:dyDescent="0.25">
      <c r="AA5385" s="59"/>
    </row>
    <row r="5386" spans="27:27" x14ac:dyDescent="0.25">
      <c r="AA5386" s="59"/>
    </row>
    <row r="5387" spans="27:27" x14ac:dyDescent="0.25">
      <c r="AA5387" s="59"/>
    </row>
    <row r="5388" spans="27:27" x14ac:dyDescent="0.25">
      <c r="AA5388" s="59"/>
    </row>
    <row r="5389" spans="27:27" x14ac:dyDescent="0.25">
      <c r="AA5389" s="59"/>
    </row>
    <row r="5390" spans="27:27" x14ac:dyDescent="0.25">
      <c r="AA5390" s="59"/>
    </row>
    <row r="5391" spans="27:27" x14ac:dyDescent="0.25">
      <c r="AA5391" s="59"/>
    </row>
    <row r="5392" spans="27:27" x14ac:dyDescent="0.25">
      <c r="AA5392" s="59"/>
    </row>
    <row r="5393" spans="27:27" x14ac:dyDescent="0.25">
      <c r="AA5393" s="59"/>
    </row>
    <row r="5394" spans="27:27" x14ac:dyDescent="0.25">
      <c r="AA5394" s="59"/>
    </row>
    <row r="5395" spans="27:27" x14ac:dyDescent="0.25">
      <c r="AA5395" s="59"/>
    </row>
    <row r="5396" spans="27:27" x14ac:dyDescent="0.25">
      <c r="AA5396" s="59"/>
    </row>
    <row r="5397" spans="27:27" x14ac:dyDescent="0.25">
      <c r="AA5397" s="59"/>
    </row>
    <row r="5398" spans="27:27" x14ac:dyDescent="0.25">
      <c r="AA5398" s="59"/>
    </row>
    <row r="5399" spans="27:27" x14ac:dyDescent="0.25">
      <c r="AA5399" s="59"/>
    </row>
    <row r="5400" spans="27:27" x14ac:dyDescent="0.25">
      <c r="AA5400" s="59"/>
    </row>
    <row r="5401" spans="27:27" x14ac:dyDescent="0.25">
      <c r="AA5401" s="59"/>
    </row>
    <row r="5402" spans="27:27" x14ac:dyDescent="0.25">
      <c r="AA5402" s="59"/>
    </row>
    <row r="5403" spans="27:27" x14ac:dyDescent="0.25">
      <c r="AA5403" s="59"/>
    </row>
    <row r="5404" spans="27:27" x14ac:dyDescent="0.25">
      <c r="AA5404" s="59"/>
    </row>
    <row r="5405" spans="27:27" x14ac:dyDescent="0.25">
      <c r="AA5405" s="59"/>
    </row>
    <row r="5406" spans="27:27" x14ac:dyDescent="0.25">
      <c r="AA5406" s="59"/>
    </row>
    <row r="5407" spans="27:27" x14ac:dyDescent="0.25">
      <c r="AA5407" s="59"/>
    </row>
    <row r="5408" spans="27:27" x14ac:dyDescent="0.25">
      <c r="AA5408" s="59"/>
    </row>
    <row r="5409" spans="27:27" x14ac:dyDescent="0.25">
      <c r="AA5409" s="59"/>
    </row>
    <row r="5410" spans="27:27" x14ac:dyDescent="0.25">
      <c r="AA5410" s="59"/>
    </row>
    <row r="5411" spans="27:27" x14ac:dyDescent="0.25">
      <c r="AA5411" s="59"/>
    </row>
    <row r="5412" spans="27:27" x14ac:dyDescent="0.25">
      <c r="AA5412" s="59"/>
    </row>
    <row r="5413" spans="27:27" x14ac:dyDescent="0.25">
      <c r="AA5413" s="59"/>
    </row>
    <row r="5414" spans="27:27" x14ac:dyDescent="0.25">
      <c r="AA5414" s="59"/>
    </row>
    <row r="5415" spans="27:27" x14ac:dyDescent="0.25">
      <c r="AA5415" s="59"/>
    </row>
    <row r="5416" spans="27:27" x14ac:dyDescent="0.25">
      <c r="AA5416" s="59"/>
    </row>
    <row r="5417" spans="27:27" x14ac:dyDescent="0.25">
      <c r="AA5417" s="59"/>
    </row>
    <row r="5418" spans="27:27" x14ac:dyDescent="0.25">
      <c r="AA5418" s="59"/>
    </row>
    <row r="5419" spans="27:27" x14ac:dyDescent="0.25">
      <c r="AA5419" s="59"/>
    </row>
    <row r="5420" spans="27:27" x14ac:dyDescent="0.25">
      <c r="AA5420" s="59"/>
    </row>
    <row r="5421" spans="27:27" x14ac:dyDescent="0.25">
      <c r="AA5421" s="59"/>
    </row>
    <row r="5422" spans="27:27" x14ac:dyDescent="0.25">
      <c r="AA5422" s="59"/>
    </row>
    <row r="5423" spans="27:27" x14ac:dyDescent="0.25">
      <c r="AA5423" s="59"/>
    </row>
    <row r="5424" spans="27:27" x14ac:dyDescent="0.25">
      <c r="AA5424" s="59"/>
    </row>
    <row r="5425" spans="27:27" x14ac:dyDescent="0.25">
      <c r="AA5425" s="59"/>
    </row>
    <row r="5426" spans="27:27" x14ac:dyDescent="0.25">
      <c r="AA5426" s="59"/>
    </row>
    <row r="5427" spans="27:27" x14ac:dyDescent="0.25">
      <c r="AA5427" s="59"/>
    </row>
    <row r="5428" spans="27:27" x14ac:dyDescent="0.25">
      <c r="AA5428" s="59"/>
    </row>
    <row r="5429" spans="27:27" x14ac:dyDescent="0.25">
      <c r="AA5429" s="59"/>
    </row>
    <row r="5430" spans="27:27" x14ac:dyDescent="0.25">
      <c r="AA5430" s="59"/>
    </row>
    <row r="5431" spans="27:27" x14ac:dyDescent="0.25">
      <c r="AA5431" s="59"/>
    </row>
    <row r="5432" spans="27:27" x14ac:dyDescent="0.25">
      <c r="AA5432" s="59"/>
    </row>
    <row r="5433" spans="27:27" x14ac:dyDescent="0.25">
      <c r="AA5433" s="59"/>
    </row>
    <row r="5434" spans="27:27" x14ac:dyDescent="0.25">
      <c r="AA5434" s="59"/>
    </row>
    <row r="5435" spans="27:27" x14ac:dyDescent="0.25">
      <c r="AA5435" s="59"/>
    </row>
    <row r="5436" spans="27:27" x14ac:dyDescent="0.25">
      <c r="AA5436" s="59"/>
    </row>
    <row r="5437" spans="27:27" x14ac:dyDescent="0.25">
      <c r="AA5437" s="59"/>
    </row>
    <row r="5438" spans="27:27" x14ac:dyDescent="0.25">
      <c r="AA5438" s="59"/>
    </row>
    <row r="5439" spans="27:27" x14ac:dyDescent="0.25">
      <c r="AA5439" s="59"/>
    </row>
    <row r="5440" spans="27:27" x14ac:dyDescent="0.25">
      <c r="AA5440" s="59"/>
    </row>
    <row r="5441" spans="27:27" x14ac:dyDescent="0.25">
      <c r="AA5441" s="59"/>
    </row>
    <row r="5442" spans="27:27" x14ac:dyDescent="0.25">
      <c r="AA5442" s="59"/>
    </row>
    <row r="5443" spans="27:27" x14ac:dyDescent="0.25">
      <c r="AA5443" s="59"/>
    </row>
    <row r="5444" spans="27:27" x14ac:dyDescent="0.25">
      <c r="AA5444" s="59"/>
    </row>
    <row r="5445" spans="27:27" x14ac:dyDescent="0.25">
      <c r="AA5445" s="59"/>
    </row>
    <row r="5446" spans="27:27" x14ac:dyDescent="0.25">
      <c r="AA5446" s="59"/>
    </row>
    <row r="5447" spans="27:27" x14ac:dyDescent="0.25">
      <c r="AA5447" s="59"/>
    </row>
    <row r="5448" spans="27:27" x14ac:dyDescent="0.25">
      <c r="AA5448" s="59"/>
    </row>
    <row r="5449" spans="27:27" x14ac:dyDescent="0.25">
      <c r="AA5449" s="59"/>
    </row>
    <row r="5450" spans="27:27" x14ac:dyDescent="0.25">
      <c r="AA5450" s="59"/>
    </row>
    <row r="5451" spans="27:27" x14ac:dyDescent="0.25">
      <c r="AA5451" s="59"/>
    </row>
    <row r="5452" spans="27:27" x14ac:dyDescent="0.25">
      <c r="AA5452" s="59"/>
    </row>
    <row r="5453" spans="27:27" x14ac:dyDescent="0.25">
      <c r="AA5453" s="59"/>
    </row>
    <row r="5454" spans="27:27" x14ac:dyDescent="0.25">
      <c r="AA5454" s="59"/>
    </row>
    <row r="5455" spans="27:27" x14ac:dyDescent="0.25">
      <c r="AA5455" s="59"/>
    </row>
    <row r="5456" spans="27:27" x14ac:dyDescent="0.25">
      <c r="AA5456" s="59"/>
    </row>
    <row r="5457" spans="27:27" x14ac:dyDescent="0.25">
      <c r="AA5457" s="59"/>
    </row>
    <row r="5458" spans="27:27" x14ac:dyDescent="0.25">
      <c r="AA5458" s="59"/>
    </row>
    <row r="5459" spans="27:27" x14ac:dyDescent="0.25">
      <c r="AA5459" s="59"/>
    </row>
    <row r="5460" spans="27:27" x14ac:dyDescent="0.25">
      <c r="AA5460" s="59"/>
    </row>
    <row r="5461" spans="27:27" x14ac:dyDescent="0.25">
      <c r="AA5461" s="59"/>
    </row>
    <row r="5462" spans="27:27" x14ac:dyDescent="0.25">
      <c r="AA5462" s="59"/>
    </row>
    <row r="5463" spans="27:27" x14ac:dyDescent="0.25">
      <c r="AA5463" s="59"/>
    </row>
    <row r="5464" spans="27:27" x14ac:dyDescent="0.25">
      <c r="AA5464" s="59"/>
    </row>
    <row r="5465" spans="27:27" x14ac:dyDescent="0.25">
      <c r="AA5465" s="59"/>
    </row>
    <row r="5466" spans="27:27" x14ac:dyDescent="0.25">
      <c r="AA5466" s="59"/>
    </row>
    <row r="5467" spans="27:27" x14ac:dyDescent="0.25">
      <c r="AA5467" s="59"/>
    </row>
    <row r="5468" spans="27:27" x14ac:dyDescent="0.25">
      <c r="AA5468" s="59"/>
    </row>
    <row r="5469" spans="27:27" x14ac:dyDescent="0.25">
      <c r="AA5469" s="59"/>
    </row>
    <row r="5470" spans="27:27" x14ac:dyDescent="0.25">
      <c r="AA5470" s="59"/>
    </row>
    <row r="5471" spans="27:27" x14ac:dyDescent="0.25">
      <c r="AA5471" s="59"/>
    </row>
    <row r="5472" spans="27:27" x14ac:dyDescent="0.25">
      <c r="AA5472" s="59"/>
    </row>
    <row r="5473" spans="27:27" x14ac:dyDescent="0.25">
      <c r="AA5473" s="59"/>
    </row>
    <row r="5474" spans="27:27" x14ac:dyDescent="0.25">
      <c r="AA5474" s="59"/>
    </row>
    <row r="5475" spans="27:27" x14ac:dyDescent="0.25">
      <c r="AA5475" s="59"/>
    </row>
    <row r="5476" spans="27:27" x14ac:dyDescent="0.25">
      <c r="AA5476" s="59"/>
    </row>
    <row r="5477" spans="27:27" x14ac:dyDescent="0.25">
      <c r="AA5477" s="59"/>
    </row>
    <row r="5478" spans="27:27" x14ac:dyDescent="0.25">
      <c r="AA5478" s="59"/>
    </row>
    <row r="5479" spans="27:27" x14ac:dyDescent="0.25">
      <c r="AA5479" s="59"/>
    </row>
    <row r="5480" spans="27:27" x14ac:dyDescent="0.25">
      <c r="AA5480" s="59"/>
    </row>
    <row r="5481" spans="27:27" x14ac:dyDescent="0.25">
      <c r="AA5481" s="59"/>
    </row>
    <row r="5482" spans="27:27" x14ac:dyDescent="0.25">
      <c r="AA5482" s="59"/>
    </row>
    <row r="5483" spans="27:27" x14ac:dyDescent="0.25">
      <c r="AA5483" s="59"/>
    </row>
    <row r="5484" spans="27:27" x14ac:dyDescent="0.25">
      <c r="AA5484" s="59"/>
    </row>
    <row r="5485" spans="27:27" x14ac:dyDescent="0.25">
      <c r="AA5485" s="59"/>
    </row>
    <row r="5486" spans="27:27" x14ac:dyDescent="0.25">
      <c r="AA5486" s="59"/>
    </row>
    <row r="5487" spans="27:27" x14ac:dyDescent="0.25">
      <c r="AA5487" s="59"/>
    </row>
    <row r="5488" spans="27:27" x14ac:dyDescent="0.25">
      <c r="AA5488" s="59"/>
    </row>
    <row r="5489" spans="27:27" x14ac:dyDescent="0.25">
      <c r="AA5489" s="59"/>
    </row>
    <row r="5490" spans="27:27" x14ac:dyDescent="0.25">
      <c r="AA5490" s="59"/>
    </row>
    <row r="5491" spans="27:27" x14ac:dyDescent="0.25">
      <c r="AA5491" s="59"/>
    </row>
    <row r="5492" spans="27:27" x14ac:dyDescent="0.25">
      <c r="AA5492" s="59"/>
    </row>
    <row r="5493" spans="27:27" x14ac:dyDescent="0.25">
      <c r="AA5493" s="59"/>
    </row>
    <row r="5494" spans="27:27" x14ac:dyDescent="0.25">
      <c r="AA5494" s="59"/>
    </row>
    <row r="5495" spans="27:27" x14ac:dyDescent="0.25">
      <c r="AA5495" s="59"/>
    </row>
    <row r="5496" spans="27:27" x14ac:dyDescent="0.25">
      <c r="AA5496" s="59"/>
    </row>
    <row r="5497" spans="27:27" x14ac:dyDescent="0.25">
      <c r="AA5497" s="59"/>
    </row>
    <row r="5498" spans="27:27" x14ac:dyDescent="0.25">
      <c r="AA5498" s="59"/>
    </row>
    <row r="5499" spans="27:27" x14ac:dyDescent="0.25">
      <c r="AA5499" s="59"/>
    </row>
    <row r="5500" spans="27:27" x14ac:dyDescent="0.25">
      <c r="AA5500" s="59"/>
    </row>
    <row r="5501" spans="27:27" x14ac:dyDescent="0.25">
      <c r="AA5501" s="59"/>
    </row>
    <row r="5502" spans="27:27" x14ac:dyDescent="0.25">
      <c r="AA5502" s="59"/>
    </row>
    <row r="5503" spans="27:27" x14ac:dyDescent="0.25">
      <c r="AA5503" s="59"/>
    </row>
    <row r="5504" spans="27:27" x14ac:dyDescent="0.25">
      <c r="AA5504" s="59"/>
    </row>
    <row r="5505" spans="27:27" x14ac:dyDescent="0.25">
      <c r="AA5505" s="59"/>
    </row>
    <row r="5506" spans="27:27" x14ac:dyDescent="0.25">
      <c r="AA5506" s="59"/>
    </row>
    <row r="5507" spans="27:27" x14ac:dyDescent="0.25">
      <c r="AA5507" s="59"/>
    </row>
    <row r="5508" spans="27:27" x14ac:dyDescent="0.25">
      <c r="AA5508" s="59"/>
    </row>
    <row r="5509" spans="27:27" x14ac:dyDescent="0.25">
      <c r="AA5509" s="59"/>
    </row>
    <row r="5510" spans="27:27" x14ac:dyDescent="0.25">
      <c r="AA5510" s="59"/>
    </row>
    <row r="5511" spans="27:27" x14ac:dyDescent="0.25">
      <c r="AA5511" s="59"/>
    </row>
    <row r="5512" spans="27:27" x14ac:dyDescent="0.25">
      <c r="AA5512" s="59"/>
    </row>
    <row r="5513" spans="27:27" x14ac:dyDescent="0.25">
      <c r="AA5513" s="59"/>
    </row>
    <row r="5514" spans="27:27" x14ac:dyDescent="0.25">
      <c r="AA5514" s="59"/>
    </row>
    <row r="5515" spans="27:27" x14ac:dyDescent="0.25">
      <c r="AA5515" s="59"/>
    </row>
    <row r="5516" spans="27:27" x14ac:dyDescent="0.25">
      <c r="AA5516" s="59"/>
    </row>
    <row r="5517" spans="27:27" x14ac:dyDescent="0.25">
      <c r="AA5517" s="59"/>
    </row>
    <row r="5518" spans="27:27" x14ac:dyDescent="0.25">
      <c r="AA5518" s="59"/>
    </row>
    <row r="5519" spans="27:27" x14ac:dyDescent="0.25">
      <c r="AA5519" s="59"/>
    </row>
    <row r="5520" spans="27:27" x14ac:dyDescent="0.25">
      <c r="AA5520" s="59"/>
    </row>
    <row r="5521" spans="27:27" x14ac:dyDescent="0.25">
      <c r="AA5521" s="59"/>
    </row>
    <row r="5522" spans="27:27" x14ac:dyDescent="0.25">
      <c r="AA5522" s="59"/>
    </row>
    <row r="5523" spans="27:27" x14ac:dyDescent="0.25">
      <c r="AA5523" s="59"/>
    </row>
    <row r="5524" spans="27:27" x14ac:dyDescent="0.25">
      <c r="AA5524" s="59"/>
    </row>
    <row r="5525" spans="27:27" x14ac:dyDescent="0.25">
      <c r="AA5525" s="59"/>
    </row>
    <row r="5526" spans="27:27" x14ac:dyDescent="0.25">
      <c r="AA5526" s="59"/>
    </row>
    <row r="5527" spans="27:27" x14ac:dyDescent="0.25">
      <c r="AA5527" s="59"/>
    </row>
    <row r="5528" spans="27:27" x14ac:dyDescent="0.25">
      <c r="AA5528" s="59"/>
    </row>
    <row r="5529" spans="27:27" x14ac:dyDescent="0.25">
      <c r="AA5529" s="59"/>
    </row>
    <row r="5530" spans="27:27" x14ac:dyDescent="0.25">
      <c r="AA5530" s="59"/>
    </row>
    <row r="5531" spans="27:27" x14ac:dyDescent="0.25">
      <c r="AA5531" s="59"/>
    </row>
    <row r="5532" spans="27:27" x14ac:dyDescent="0.25">
      <c r="AA5532" s="59"/>
    </row>
    <row r="5533" spans="27:27" x14ac:dyDescent="0.25">
      <c r="AA5533" s="59"/>
    </row>
    <row r="5534" spans="27:27" x14ac:dyDescent="0.25">
      <c r="AA5534" s="59"/>
    </row>
    <row r="5535" spans="27:27" x14ac:dyDescent="0.25">
      <c r="AA5535" s="59"/>
    </row>
    <row r="5536" spans="27:27" x14ac:dyDescent="0.25">
      <c r="AA5536" s="59"/>
    </row>
    <row r="5537" spans="27:27" x14ac:dyDescent="0.25">
      <c r="AA5537" s="59"/>
    </row>
    <row r="5538" spans="27:27" x14ac:dyDescent="0.25">
      <c r="AA5538" s="59"/>
    </row>
    <row r="5539" spans="27:27" x14ac:dyDescent="0.25">
      <c r="AA5539" s="59"/>
    </row>
    <row r="5540" spans="27:27" x14ac:dyDescent="0.25">
      <c r="AA5540" s="59"/>
    </row>
    <row r="5541" spans="27:27" x14ac:dyDescent="0.25">
      <c r="AA5541" s="59"/>
    </row>
    <row r="5542" spans="27:27" x14ac:dyDescent="0.25">
      <c r="AA5542" s="59"/>
    </row>
    <row r="5543" spans="27:27" x14ac:dyDescent="0.25">
      <c r="AA5543" s="59"/>
    </row>
    <row r="5544" spans="27:27" x14ac:dyDescent="0.25">
      <c r="AA5544" s="59"/>
    </row>
    <row r="5545" spans="27:27" x14ac:dyDescent="0.25">
      <c r="AA5545" s="59"/>
    </row>
    <row r="5546" spans="27:27" x14ac:dyDescent="0.25">
      <c r="AA5546" s="59"/>
    </row>
    <row r="5547" spans="27:27" x14ac:dyDescent="0.25">
      <c r="AA5547" s="59"/>
    </row>
    <row r="5548" spans="27:27" x14ac:dyDescent="0.25">
      <c r="AA5548" s="59"/>
    </row>
    <row r="5549" spans="27:27" x14ac:dyDescent="0.25">
      <c r="AA5549" s="59"/>
    </row>
    <row r="5550" spans="27:27" x14ac:dyDescent="0.25">
      <c r="AA5550" s="59"/>
    </row>
    <row r="5551" spans="27:27" x14ac:dyDescent="0.25">
      <c r="AA5551" s="59"/>
    </row>
    <row r="5552" spans="27:27" x14ac:dyDescent="0.25">
      <c r="AA5552" s="59"/>
    </row>
    <row r="5553" spans="27:27" x14ac:dyDescent="0.25">
      <c r="AA5553" s="59"/>
    </row>
    <row r="5554" spans="27:27" x14ac:dyDescent="0.25">
      <c r="AA5554" s="59"/>
    </row>
    <row r="5555" spans="27:27" x14ac:dyDescent="0.25">
      <c r="AA5555" s="59"/>
    </row>
    <row r="5556" spans="27:27" x14ac:dyDescent="0.25">
      <c r="AA5556" s="59"/>
    </row>
    <row r="5557" spans="27:27" x14ac:dyDescent="0.25">
      <c r="AA5557" s="59"/>
    </row>
    <row r="5558" spans="27:27" x14ac:dyDescent="0.25">
      <c r="AA5558" s="59"/>
    </row>
    <row r="5559" spans="27:27" x14ac:dyDescent="0.25">
      <c r="AA5559" s="59"/>
    </row>
    <row r="5560" spans="27:27" x14ac:dyDescent="0.25">
      <c r="AA5560" s="59"/>
    </row>
    <row r="5561" spans="27:27" x14ac:dyDescent="0.25">
      <c r="AA5561" s="59"/>
    </row>
    <row r="5562" spans="27:27" x14ac:dyDescent="0.25">
      <c r="AA5562" s="59"/>
    </row>
    <row r="5563" spans="27:27" x14ac:dyDescent="0.25">
      <c r="AA5563" s="59"/>
    </row>
    <row r="5564" spans="27:27" x14ac:dyDescent="0.25">
      <c r="AA5564" s="59"/>
    </row>
    <row r="5565" spans="27:27" x14ac:dyDescent="0.25">
      <c r="AA5565" s="59"/>
    </row>
    <row r="5566" spans="27:27" x14ac:dyDescent="0.25">
      <c r="AA5566" s="59"/>
    </row>
    <row r="5567" spans="27:27" x14ac:dyDescent="0.25">
      <c r="AA5567" s="59"/>
    </row>
    <row r="5568" spans="27:27" x14ac:dyDescent="0.25">
      <c r="AA5568" s="59"/>
    </row>
    <row r="5569" spans="27:27" x14ac:dyDescent="0.25">
      <c r="AA5569" s="59"/>
    </row>
    <row r="5570" spans="27:27" x14ac:dyDescent="0.25">
      <c r="AA5570" s="59"/>
    </row>
    <row r="5571" spans="27:27" x14ac:dyDescent="0.25">
      <c r="AA5571" s="59"/>
    </row>
    <row r="5572" spans="27:27" x14ac:dyDescent="0.25">
      <c r="AA5572" s="59"/>
    </row>
    <row r="5573" spans="27:27" x14ac:dyDescent="0.25">
      <c r="AA5573" s="59"/>
    </row>
    <row r="5574" spans="27:27" x14ac:dyDescent="0.25">
      <c r="AA5574" s="59"/>
    </row>
    <row r="5575" spans="27:27" x14ac:dyDescent="0.25">
      <c r="AA5575" s="59"/>
    </row>
    <row r="5576" spans="27:27" x14ac:dyDescent="0.25">
      <c r="AA5576" s="59"/>
    </row>
    <row r="5577" spans="27:27" x14ac:dyDescent="0.25">
      <c r="AA5577" s="59"/>
    </row>
    <row r="5578" spans="27:27" x14ac:dyDescent="0.25">
      <c r="AA5578" s="59"/>
    </row>
    <row r="5579" spans="27:27" x14ac:dyDescent="0.25">
      <c r="AA5579" s="59"/>
    </row>
    <row r="5580" spans="27:27" x14ac:dyDescent="0.25">
      <c r="AA5580" s="59"/>
    </row>
    <row r="5581" spans="27:27" x14ac:dyDescent="0.25">
      <c r="AA5581" s="59"/>
    </row>
    <row r="5582" spans="27:27" x14ac:dyDescent="0.25">
      <c r="AA5582" s="59"/>
    </row>
    <row r="5583" spans="27:27" x14ac:dyDescent="0.25">
      <c r="AA5583" s="59"/>
    </row>
    <row r="5584" spans="27:27" x14ac:dyDescent="0.25">
      <c r="AA5584" s="59"/>
    </row>
    <row r="5585" spans="27:27" x14ac:dyDescent="0.25">
      <c r="AA5585" s="59"/>
    </row>
    <row r="5586" spans="27:27" x14ac:dyDescent="0.25">
      <c r="AA5586" s="59"/>
    </row>
    <row r="5587" spans="27:27" x14ac:dyDescent="0.25">
      <c r="AA5587" s="59"/>
    </row>
    <row r="5588" spans="27:27" x14ac:dyDescent="0.25">
      <c r="AA5588" s="59"/>
    </row>
    <row r="5589" spans="27:27" x14ac:dyDescent="0.25">
      <c r="AA5589" s="59"/>
    </row>
    <row r="5590" spans="27:27" x14ac:dyDescent="0.25">
      <c r="AA5590" s="59"/>
    </row>
    <row r="5591" spans="27:27" x14ac:dyDescent="0.25">
      <c r="AA5591" s="59"/>
    </row>
    <row r="5592" spans="27:27" x14ac:dyDescent="0.25">
      <c r="AA5592" s="59"/>
    </row>
    <row r="5593" spans="27:27" x14ac:dyDescent="0.25">
      <c r="AA5593" s="59"/>
    </row>
    <row r="5594" spans="27:27" x14ac:dyDescent="0.25">
      <c r="AA5594" s="59"/>
    </row>
    <row r="5595" spans="27:27" x14ac:dyDescent="0.25">
      <c r="AA5595" s="59"/>
    </row>
    <row r="5596" spans="27:27" x14ac:dyDescent="0.25">
      <c r="AA5596" s="59"/>
    </row>
    <row r="5597" spans="27:27" x14ac:dyDescent="0.25">
      <c r="AA5597" s="59"/>
    </row>
    <row r="5598" spans="27:27" x14ac:dyDescent="0.25">
      <c r="AA5598" s="59"/>
    </row>
    <row r="5599" spans="27:27" x14ac:dyDescent="0.25">
      <c r="AA5599" s="59"/>
    </row>
    <row r="5600" spans="27:27" x14ac:dyDescent="0.25">
      <c r="AA5600" s="59"/>
    </row>
    <row r="5601" spans="27:27" x14ac:dyDescent="0.25">
      <c r="AA5601" s="59"/>
    </row>
    <row r="5602" spans="27:27" x14ac:dyDescent="0.25">
      <c r="AA5602" s="59"/>
    </row>
    <row r="5603" spans="27:27" x14ac:dyDescent="0.25">
      <c r="AA5603" s="59"/>
    </row>
    <row r="5604" spans="27:27" x14ac:dyDescent="0.25">
      <c r="AA5604" s="59"/>
    </row>
    <row r="5605" spans="27:27" x14ac:dyDescent="0.25">
      <c r="AA5605" s="59"/>
    </row>
    <row r="5606" spans="27:27" x14ac:dyDescent="0.25">
      <c r="AA5606" s="59"/>
    </row>
    <row r="5607" spans="27:27" x14ac:dyDescent="0.25">
      <c r="AA5607" s="59"/>
    </row>
    <row r="5608" spans="27:27" x14ac:dyDescent="0.25">
      <c r="AA5608" s="59"/>
    </row>
    <row r="5609" spans="27:27" x14ac:dyDescent="0.25">
      <c r="AA5609" s="59"/>
    </row>
    <row r="5610" spans="27:27" x14ac:dyDescent="0.25">
      <c r="AA5610" s="59"/>
    </row>
    <row r="5611" spans="27:27" x14ac:dyDescent="0.25">
      <c r="AA5611" s="59"/>
    </row>
    <row r="5612" spans="27:27" x14ac:dyDescent="0.25">
      <c r="AA5612" s="59"/>
    </row>
    <row r="5613" spans="27:27" x14ac:dyDescent="0.25">
      <c r="AA5613" s="59"/>
    </row>
    <row r="5614" spans="27:27" x14ac:dyDescent="0.25">
      <c r="AA5614" s="59"/>
    </row>
    <row r="5615" spans="27:27" x14ac:dyDescent="0.25">
      <c r="AA5615" s="59"/>
    </row>
    <row r="5616" spans="27:27" x14ac:dyDescent="0.25">
      <c r="AA5616" s="59"/>
    </row>
    <row r="5617" spans="27:27" x14ac:dyDescent="0.25">
      <c r="AA5617" s="59"/>
    </row>
    <row r="5618" spans="27:27" x14ac:dyDescent="0.25">
      <c r="AA5618" s="59"/>
    </row>
    <row r="5619" spans="27:27" x14ac:dyDescent="0.25">
      <c r="AA5619" s="59"/>
    </row>
    <row r="5620" spans="27:27" x14ac:dyDescent="0.25">
      <c r="AA5620" s="59"/>
    </row>
    <row r="5621" spans="27:27" x14ac:dyDescent="0.25">
      <c r="AA5621" s="59"/>
    </row>
    <row r="5622" spans="27:27" x14ac:dyDescent="0.25">
      <c r="AA5622" s="59"/>
    </row>
    <row r="5623" spans="27:27" x14ac:dyDescent="0.25">
      <c r="AA5623" s="59"/>
    </row>
    <row r="5624" spans="27:27" x14ac:dyDescent="0.25">
      <c r="AA5624" s="59"/>
    </row>
    <row r="5625" spans="27:27" x14ac:dyDescent="0.25">
      <c r="AA5625" s="59"/>
    </row>
    <row r="5626" spans="27:27" x14ac:dyDescent="0.25">
      <c r="AA5626" s="59"/>
    </row>
    <row r="5627" spans="27:27" x14ac:dyDescent="0.25">
      <c r="AA5627" s="59"/>
    </row>
    <row r="5628" spans="27:27" x14ac:dyDescent="0.25">
      <c r="AA5628" s="59"/>
    </row>
    <row r="5629" spans="27:27" x14ac:dyDescent="0.25">
      <c r="AA5629" s="59"/>
    </row>
    <row r="5630" spans="27:27" x14ac:dyDescent="0.25">
      <c r="AA5630" s="59"/>
    </row>
    <row r="5631" spans="27:27" x14ac:dyDescent="0.25">
      <c r="AA5631" s="59"/>
    </row>
    <row r="5632" spans="27:27" x14ac:dyDescent="0.25">
      <c r="AA5632" s="59"/>
    </row>
    <row r="5633" spans="27:27" x14ac:dyDescent="0.25">
      <c r="AA5633" s="59"/>
    </row>
    <row r="5634" spans="27:27" x14ac:dyDescent="0.25">
      <c r="AA5634" s="59"/>
    </row>
    <row r="5635" spans="27:27" x14ac:dyDescent="0.25">
      <c r="AA5635" s="59"/>
    </row>
    <row r="5636" spans="27:27" x14ac:dyDescent="0.25">
      <c r="AA5636" s="59"/>
    </row>
    <row r="5637" spans="27:27" x14ac:dyDescent="0.25">
      <c r="AA5637" s="59"/>
    </row>
    <row r="5638" spans="27:27" x14ac:dyDescent="0.25">
      <c r="AA5638" s="59"/>
    </row>
    <row r="5639" spans="27:27" x14ac:dyDescent="0.25">
      <c r="AA5639" s="59"/>
    </row>
    <row r="5640" spans="27:27" x14ac:dyDescent="0.25">
      <c r="AA5640" s="59"/>
    </row>
    <row r="5641" spans="27:27" x14ac:dyDescent="0.25">
      <c r="AA5641" s="59"/>
    </row>
    <row r="5642" spans="27:27" x14ac:dyDescent="0.25">
      <c r="AA5642" s="59"/>
    </row>
    <row r="5643" spans="27:27" x14ac:dyDescent="0.25">
      <c r="AA5643" s="59"/>
    </row>
    <row r="5644" spans="27:27" x14ac:dyDescent="0.25">
      <c r="AA5644" s="59"/>
    </row>
    <row r="5645" spans="27:27" x14ac:dyDescent="0.25">
      <c r="AA5645" s="59"/>
    </row>
    <row r="5646" spans="27:27" x14ac:dyDescent="0.25">
      <c r="AA5646" s="59"/>
    </row>
    <row r="5647" spans="27:27" x14ac:dyDescent="0.25">
      <c r="AA5647" s="59"/>
    </row>
    <row r="5648" spans="27:27" x14ac:dyDescent="0.25">
      <c r="AA5648" s="59"/>
    </row>
    <row r="5649" spans="27:27" x14ac:dyDescent="0.25">
      <c r="AA5649" s="59"/>
    </row>
    <row r="5650" spans="27:27" x14ac:dyDescent="0.25">
      <c r="AA5650" s="59"/>
    </row>
    <row r="5651" spans="27:27" x14ac:dyDescent="0.25">
      <c r="AA5651" s="59"/>
    </row>
    <row r="5652" spans="27:27" x14ac:dyDescent="0.25">
      <c r="AA5652" s="59"/>
    </row>
    <row r="5653" spans="27:27" x14ac:dyDescent="0.25">
      <c r="AA5653" s="59"/>
    </row>
    <row r="5654" spans="27:27" x14ac:dyDescent="0.25">
      <c r="AA5654" s="59"/>
    </row>
    <row r="5655" spans="27:27" x14ac:dyDescent="0.25">
      <c r="AA5655" s="59"/>
    </row>
    <row r="5656" spans="27:27" x14ac:dyDescent="0.25">
      <c r="AA5656" s="59"/>
    </row>
    <row r="5657" spans="27:27" x14ac:dyDescent="0.25">
      <c r="AA5657" s="59"/>
    </row>
    <row r="5658" spans="27:27" x14ac:dyDescent="0.25">
      <c r="AA5658" s="59"/>
    </row>
    <row r="5659" spans="27:27" x14ac:dyDescent="0.25">
      <c r="AA5659" s="59"/>
    </row>
    <row r="5660" spans="27:27" x14ac:dyDescent="0.25">
      <c r="AA5660" s="59"/>
    </row>
    <row r="5661" spans="27:27" x14ac:dyDescent="0.25">
      <c r="AA5661" s="59"/>
    </row>
    <row r="5662" spans="27:27" x14ac:dyDescent="0.25">
      <c r="AA5662" s="59"/>
    </row>
    <row r="5663" spans="27:27" x14ac:dyDescent="0.25">
      <c r="AA5663" s="59"/>
    </row>
    <row r="5664" spans="27:27" x14ac:dyDescent="0.25">
      <c r="AA5664" s="59"/>
    </row>
    <row r="5665" spans="27:27" x14ac:dyDescent="0.25">
      <c r="AA5665" s="59"/>
    </row>
    <row r="5666" spans="27:27" x14ac:dyDescent="0.25">
      <c r="AA5666" s="59"/>
    </row>
    <row r="5667" spans="27:27" x14ac:dyDescent="0.25">
      <c r="AA5667" s="59"/>
    </row>
    <row r="5668" spans="27:27" x14ac:dyDescent="0.25">
      <c r="AA5668" s="59"/>
    </row>
    <row r="5669" spans="27:27" x14ac:dyDescent="0.25">
      <c r="AA5669" s="59"/>
    </row>
    <row r="5670" spans="27:27" x14ac:dyDescent="0.25">
      <c r="AA5670" s="59"/>
    </row>
    <row r="5671" spans="27:27" x14ac:dyDescent="0.25">
      <c r="AA5671" s="59"/>
    </row>
    <row r="5672" spans="27:27" x14ac:dyDescent="0.25">
      <c r="AA5672" s="59"/>
    </row>
    <row r="5673" spans="27:27" x14ac:dyDescent="0.25">
      <c r="AA5673" s="59"/>
    </row>
    <row r="5674" spans="27:27" x14ac:dyDescent="0.25">
      <c r="AA5674" s="59"/>
    </row>
    <row r="5675" spans="27:27" x14ac:dyDescent="0.25">
      <c r="AA5675" s="59"/>
    </row>
    <row r="5676" spans="27:27" x14ac:dyDescent="0.25">
      <c r="AA5676" s="59"/>
    </row>
    <row r="5677" spans="27:27" x14ac:dyDescent="0.25">
      <c r="AA5677" s="59"/>
    </row>
    <row r="5678" spans="27:27" x14ac:dyDescent="0.25">
      <c r="AA5678" s="59"/>
    </row>
    <row r="5679" spans="27:27" x14ac:dyDescent="0.25">
      <c r="AA5679" s="59"/>
    </row>
    <row r="5680" spans="27:27" x14ac:dyDescent="0.25">
      <c r="AA5680" s="59"/>
    </row>
    <row r="5681" spans="27:27" x14ac:dyDescent="0.25">
      <c r="AA5681" s="59"/>
    </row>
    <row r="5682" spans="27:27" x14ac:dyDescent="0.25">
      <c r="AA5682" s="59"/>
    </row>
    <row r="5683" spans="27:27" x14ac:dyDescent="0.25">
      <c r="AA5683" s="59"/>
    </row>
    <row r="5684" spans="27:27" x14ac:dyDescent="0.25">
      <c r="AA5684" s="59"/>
    </row>
    <row r="5685" spans="27:27" x14ac:dyDescent="0.25">
      <c r="AA5685" s="59"/>
    </row>
    <row r="5686" spans="27:27" x14ac:dyDescent="0.25">
      <c r="AA5686" s="59"/>
    </row>
    <row r="5687" spans="27:27" x14ac:dyDescent="0.25">
      <c r="AA5687" s="59"/>
    </row>
    <row r="5688" spans="27:27" x14ac:dyDescent="0.25">
      <c r="AA5688" s="59"/>
    </row>
    <row r="5689" spans="27:27" x14ac:dyDescent="0.25">
      <c r="AA5689" s="59"/>
    </row>
    <row r="5690" spans="27:27" x14ac:dyDescent="0.25">
      <c r="AA5690" s="59"/>
    </row>
    <row r="5691" spans="27:27" x14ac:dyDescent="0.25">
      <c r="AA5691" s="59"/>
    </row>
    <row r="5692" spans="27:27" x14ac:dyDescent="0.25">
      <c r="AA5692" s="59"/>
    </row>
    <row r="5693" spans="27:27" x14ac:dyDescent="0.25">
      <c r="AA5693" s="59"/>
    </row>
    <row r="5694" spans="27:27" x14ac:dyDescent="0.25">
      <c r="AA5694" s="59"/>
    </row>
    <row r="5695" spans="27:27" x14ac:dyDescent="0.25">
      <c r="AA5695" s="59"/>
    </row>
    <row r="5696" spans="27:27" x14ac:dyDescent="0.25">
      <c r="AA5696" s="59"/>
    </row>
    <row r="5697" spans="27:27" x14ac:dyDescent="0.25">
      <c r="AA5697" s="59"/>
    </row>
    <row r="5698" spans="27:27" x14ac:dyDescent="0.25">
      <c r="AA5698" s="59"/>
    </row>
    <row r="5699" spans="27:27" x14ac:dyDescent="0.25">
      <c r="AA5699" s="59"/>
    </row>
    <row r="5700" spans="27:27" x14ac:dyDescent="0.25">
      <c r="AA5700" s="59"/>
    </row>
    <row r="5701" spans="27:27" x14ac:dyDescent="0.25">
      <c r="AA5701" s="59"/>
    </row>
    <row r="5702" spans="27:27" x14ac:dyDescent="0.25">
      <c r="AA5702" s="59"/>
    </row>
    <row r="5703" spans="27:27" x14ac:dyDescent="0.25">
      <c r="AA5703" s="59"/>
    </row>
    <row r="5704" spans="27:27" x14ac:dyDescent="0.25">
      <c r="AA5704" s="59"/>
    </row>
    <row r="5705" spans="27:27" x14ac:dyDescent="0.25">
      <c r="AA5705" s="59"/>
    </row>
    <row r="5706" spans="27:27" x14ac:dyDescent="0.25">
      <c r="AA5706" s="59"/>
    </row>
    <row r="5707" spans="27:27" x14ac:dyDescent="0.25">
      <c r="AA5707" s="59"/>
    </row>
    <row r="5708" spans="27:27" x14ac:dyDescent="0.25">
      <c r="AA5708" s="59"/>
    </row>
    <row r="5709" spans="27:27" x14ac:dyDescent="0.25">
      <c r="AA5709" s="59"/>
    </row>
    <row r="5710" spans="27:27" x14ac:dyDescent="0.25">
      <c r="AA5710" s="59"/>
    </row>
    <row r="5711" spans="27:27" x14ac:dyDescent="0.25">
      <c r="AA5711" s="59"/>
    </row>
    <row r="5712" spans="27:27" x14ac:dyDescent="0.25">
      <c r="AA5712" s="59"/>
    </row>
    <row r="5713" spans="27:27" x14ac:dyDescent="0.25">
      <c r="AA5713" s="59"/>
    </row>
    <row r="5714" spans="27:27" x14ac:dyDescent="0.25">
      <c r="AA5714" s="59"/>
    </row>
    <row r="5715" spans="27:27" x14ac:dyDescent="0.25">
      <c r="AA5715" s="59"/>
    </row>
    <row r="5716" spans="27:27" x14ac:dyDescent="0.25">
      <c r="AA5716" s="59"/>
    </row>
    <row r="5717" spans="27:27" x14ac:dyDescent="0.25">
      <c r="AA5717" s="59"/>
    </row>
    <row r="5718" spans="27:27" x14ac:dyDescent="0.25">
      <c r="AA5718" s="59"/>
    </row>
    <row r="5719" spans="27:27" x14ac:dyDescent="0.25">
      <c r="AA5719" s="59"/>
    </row>
    <row r="5720" spans="27:27" x14ac:dyDescent="0.25">
      <c r="AA5720" s="59"/>
    </row>
    <row r="5721" spans="27:27" x14ac:dyDescent="0.25">
      <c r="AA5721" s="59"/>
    </row>
    <row r="5722" spans="27:27" x14ac:dyDescent="0.25">
      <c r="AA5722" s="59"/>
    </row>
    <row r="5723" spans="27:27" x14ac:dyDescent="0.25">
      <c r="AA5723" s="59"/>
    </row>
    <row r="5724" spans="27:27" x14ac:dyDescent="0.25">
      <c r="AA5724" s="59"/>
    </row>
    <row r="5725" spans="27:27" x14ac:dyDescent="0.25">
      <c r="AA5725" s="59"/>
    </row>
    <row r="5726" spans="27:27" x14ac:dyDescent="0.25">
      <c r="AA5726" s="59"/>
    </row>
    <row r="5727" spans="27:27" x14ac:dyDescent="0.25">
      <c r="AA5727" s="59"/>
    </row>
    <row r="5728" spans="27:27" x14ac:dyDescent="0.25">
      <c r="AA5728" s="59"/>
    </row>
    <row r="5729" spans="27:27" x14ac:dyDescent="0.25">
      <c r="AA5729" s="59"/>
    </row>
    <row r="5730" spans="27:27" x14ac:dyDescent="0.25">
      <c r="AA5730" s="59"/>
    </row>
    <row r="5731" spans="27:27" x14ac:dyDescent="0.25">
      <c r="AA5731" s="59"/>
    </row>
    <row r="5732" spans="27:27" x14ac:dyDescent="0.25">
      <c r="AA5732" s="59"/>
    </row>
    <row r="5733" spans="27:27" x14ac:dyDescent="0.25">
      <c r="AA5733" s="59"/>
    </row>
    <row r="5734" spans="27:27" x14ac:dyDescent="0.25">
      <c r="AA5734" s="59"/>
    </row>
    <row r="5735" spans="27:27" x14ac:dyDescent="0.25">
      <c r="AA5735" s="59"/>
    </row>
    <row r="5736" spans="27:27" x14ac:dyDescent="0.25">
      <c r="AA5736" s="59"/>
    </row>
    <row r="5737" spans="27:27" x14ac:dyDescent="0.25">
      <c r="AA5737" s="59"/>
    </row>
    <row r="5738" spans="27:27" x14ac:dyDescent="0.25">
      <c r="AA5738" s="59"/>
    </row>
    <row r="5739" spans="27:27" x14ac:dyDescent="0.25">
      <c r="AA5739" s="59"/>
    </row>
    <row r="5740" spans="27:27" x14ac:dyDescent="0.25">
      <c r="AA5740" s="59"/>
    </row>
    <row r="5741" spans="27:27" x14ac:dyDescent="0.25">
      <c r="AA5741" s="59"/>
    </row>
    <row r="5742" spans="27:27" x14ac:dyDescent="0.25">
      <c r="AA5742" s="59"/>
    </row>
    <row r="5743" spans="27:27" x14ac:dyDescent="0.25">
      <c r="AA5743" s="59"/>
    </row>
    <row r="5744" spans="27:27" x14ac:dyDescent="0.25">
      <c r="AA5744" s="59"/>
    </row>
    <row r="5745" spans="27:27" x14ac:dyDescent="0.25">
      <c r="AA5745" s="59"/>
    </row>
    <row r="5746" spans="27:27" x14ac:dyDescent="0.25">
      <c r="AA5746" s="59"/>
    </row>
    <row r="5747" spans="27:27" x14ac:dyDescent="0.25">
      <c r="AA5747" s="59"/>
    </row>
    <row r="5748" spans="27:27" x14ac:dyDescent="0.25">
      <c r="AA5748" s="59"/>
    </row>
    <row r="5749" spans="27:27" x14ac:dyDescent="0.25">
      <c r="AA5749" s="59"/>
    </row>
    <row r="5750" spans="27:27" x14ac:dyDescent="0.25">
      <c r="AA5750" s="59"/>
    </row>
    <row r="5751" spans="27:27" x14ac:dyDescent="0.25">
      <c r="AA5751" s="59"/>
    </row>
    <row r="5752" spans="27:27" x14ac:dyDescent="0.25">
      <c r="AA5752" s="59"/>
    </row>
    <row r="5753" spans="27:27" x14ac:dyDescent="0.25">
      <c r="AA5753" s="59"/>
    </row>
    <row r="5754" spans="27:27" x14ac:dyDescent="0.25">
      <c r="AA5754" s="59"/>
    </row>
    <row r="5755" spans="27:27" x14ac:dyDescent="0.25">
      <c r="AA5755" s="59"/>
    </row>
    <row r="5756" spans="27:27" x14ac:dyDescent="0.25">
      <c r="AA5756" s="59"/>
    </row>
    <row r="5757" spans="27:27" x14ac:dyDescent="0.25">
      <c r="AA5757" s="59"/>
    </row>
    <row r="5758" spans="27:27" x14ac:dyDescent="0.25">
      <c r="AA5758" s="59"/>
    </row>
    <row r="5759" spans="27:27" x14ac:dyDescent="0.25">
      <c r="AA5759" s="59"/>
    </row>
    <row r="5760" spans="27:27" x14ac:dyDescent="0.25">
      <c r="AA5760" s="59"/>
    </row>
    <row r="5761" spans="27:27" x14ac:dyDescent="0.25">
      <c r="AA5761" s="59"/>
    </row>
    <row r="5762" spans="27:27" x14ac:dyDescent="0.25">
      <c r="AA5762" s="59"/>
    </row>
    <row r="5763" spans="27:27" x14ac:dyDescent="0.25">
      <c r="AA5763" s="59"/>
    </row>
    <row r="5764" spans="27:27" x14ac:dyDescent="0.25">
      <c r="AA5764" s="59"/>
    </row>
    <row r="5765" spans="27:27" x14ac:dyDescent="0.25">
      <c r="AA5765" s="59"/>
    </row>
    <row r="5766" spans="27:27" x14ac:dyDescent="0.25">
      <c r="AA5766" s="59"/>
    </row>
    <row r="5767" spans="27:27" x14ac:dyDescent="0.25">
      <c r="AA5767" s="59"/>
    </row>
    <row r="5768" spans="27:27" x14ac:dyDescent="0.25">
      <c r="AA5768" s="59"/>
    </row>
    <row r="5769" spans="27:27" x14ac:dyDescent="0.25">
      <c r="AA5769" s="59"/>
    </row>
    <row r="5770" spans="27:27" x14ac:dyDescent="0.25">
      <c r="AA5770" s="59"/>
    </row>
    <row r="5771" spans="27:27" x14ac:dyDescent="0.25">
      <c r="AA5771" s="59"/>
    </row>
    <row r="5772" spans="27:27" x14ac:dyDescent="0.25">
      <c r="AA5772" s="59"/>
    </row>
    <row r="5773" spans="27:27" x14ac:dyDescent="0.25">
      <c r="AA5773" s="59"/>
    </row>
    <row r="5774" spans="27:27" x14ac:dyDescent="0.25">
      <c r="AA5774" s="59"/>
    </row>
    <row r="5775" spans="27:27" x14ac:dyDescent="0.25">
      <c r="AA5775" s="59"/>
    </row>
    <row r="5776" spans="27:27" x14ac:dyDescent="0.25">
      <c r="AA5776" s="59"/>
    </row>
    <row r="5777" spans="27:27" x14ac:dyDescent="0.25">
      <c r="AA5777" s="59"/>
    </row>
    <row r="5778" spans="27:27" x14ac:dyDescent="0.25">
      <c r="AA5778" s="59"/>
    </row>
    <row r="5779" spans="27:27" x14ac:dyDescent="0.25">
      <c r="AA5779" s="59"/>
    </row>
    <row r="5780" spans="27:27" x14ac:dyDescent="0.25">
      <c r="AA5780" s="59"/>
    </row>
    <row r="5781" spans="27:27" x14ac:dyDescent="0.25">
      <c r="AA5781" s="59"/>
    </row>
    <row r="5782" spans="27:27" x14ac:dyDescent="0.25">
      <c r="AA5782" s="59"/>
    </row>
    <row r="5783" spans="27:27" x14ac:dyDescent="0.25">
      <c r="AA5783" s="59"/>
    </row>
    <row r="5784" spans="27:27" x14ac:dyDescent="0.25">
      <c r="AA5784" s="59"/>
    </row>
    <row r="5785" spans="27:27" x14ac:dyDescent="0.25">
      <c r="AA5785" s="59"/>
    </row>
    <row r="5786" spans="27:27" x14ac:dyDescent="0.25">
      <c r="AA5786" s="59"/>
    </row>
    <row r="5787" spans="27:27" x14ac:dyDescent="0.25">
      <c r="AA5787" s="59"/>
    </row>
    <row r="5788" spans="27:27" x14ac:dyDescent="0.25">
      <c r="AA5788" s="59"/>
    </row>
    <row r="5789" spans="27:27" x14ac:dyDescent="0.25">
      <c r="AA5789" s="59"/>
    </row>
    <row r="5790" spans="27:27" x14ac:dyDescent="0.25">
      <c r="AA5790" s="59"/>
    </row>
    <row r="5791" spans="27:27" x14ac:dyDescent="0.25">
      <c r="AA5791" s="59"/>
    </row>
    <row r="5792" spans="27:27" x14ac:dyDescent="0.25">
      <c r="AA5792" s="59"/>
    </row>
    <row r="5793" spans="27:27" x14ac:dyDescent="0.25">
      <c r="AA5793" s="59"/>
    </row>
    <row r="5794" spans="27:27" x14ac:dyDescent="0.25">
      <c r="AA5794" s="59"/>
    </row>
    <row r="5795" spans="27:27" x14ac:dyDescent="0.25">
      <c r="AA5795" s="59"/>
    </row>
    <row r="5796" spans="27:27" x14ac:dyDescent="0.25">
      <c r="AA5796" s="59"/>
    </row>
    <row r="5797" spans="27:27" x14ac:dyDescent="0.25">
      <c r="AA5797" s="59"/>
    </row>
    <row r="5798" spans="27:27" x14ac:dyDescent="0.25">
      <c r="AA5798" s="59"/>
    </row>
    <row r="5799" spans="27:27" x14ac:dyDescent="0.25">
      <c r="AA5799" s="59"/>
    </row>
    <row r="5800" spans="27:27" x14ac:dyDescent="0.25">
      <c r="AA5800" s="59"/>
    </row>
    <row r="5801" spans="27:27" x14ac:dyDescent="0.25">
      <c r="AA5801" s="59"/>
    </row>
    <row r="5802" spans="27:27" x14ac:dyDescent="0.25">
      <c r="AA5802" s="59"/>
    </row>
    <row r="5803" spans="27:27" x14ac:dyDescent="0.25">
      <c r="AA5803" s="59"/>
    </row>
    <row r="5804" spans="27:27" x14ac:dyDescent="0.25">
      <c r="AA5804" s="59"/>
    </row>
    <row r="5805" spans="27:27" x14ac:dyDescent="0.25">
      <c r="AA5805" s="59"/>
    </row>
    <row r="5806" spans="27:27" x14ac:dyDescent="0.25">
      <c r="AA5806" s="59"/>
    </row>
    <row r="5807" spans="27:27" x14ac:dyDescent="0.25">
      <c r="AA5807" s="59"/>
    </row>
    <row r="5808" spans="27:27" x14ac:dyDescent="0.25">
      <c r="AA5808" s="59"/>
    </row>
    <row r="5809" spans="27:27" x14ac:dyDescent="0.25">
      <c r="AA5809" s="59"/>
    </row>
    <row r="5810" spans="27:27" x14ac:dyDescent="0.25">
      <c r="AA5810" s="59"/>
    </row>
    <row r="5811" spans="27:27" x14ac:dyDescent="0.25">
      <c r="AA5811" s="59"/>
    </row>
    <row r="5812" spans="27:27" x14ac:dyDescent="0.25">
      <c r="AA5812" s="59"/>
    </row>
    <row r="5813" spans="27:27" x14ac:dyDescent="0.25">
      <c r="AA5813" s="59"/>
    </row>
    <row r="5814" spans="27:27" x14ac:dyDescent="0.25">
      <c r="AA5814" s="59"/>
    </row>
    <row r="5815" spans="27:27" x14ac:dyDescent="0.25">
      <c r="AA5815" s="59"/>
    </row>
    <row r="5816" spans="27:27" x14ac:dyDescent="0.25">
      <c r="AA5816" s="59"/>
    </row>
    <row r="5817" spans="27:27" x14ac:dyDescent="0.25">
      <c r="AA5817" s="59"/>
    </row>
    <row r="5818" spans="27:27" x14ac:dyDescent="0.25">
      <c r="AA5818" s="59"/>
    </row>
    <row r="5819" spans="27:27" x14ac:dyDescent="0.25">
      <c r="AA5819" s="59"/>
    </row>
    <row r="5820" spans="27:27" x14ac:dyDescent="0.25">
      <c r="AA5820" s="59"/>
    </row>
    <row r="5821" spans="27:27" x14ac:dyDescent="0.25">
      <c r="AA5821" s="59"/>
    </row>
    <row r="5822" spans="27:27" x14ac:dyDescent="0.25">
      <c r="AA5822" s="59"/>
    </row>
    <row r="5823" spans="27:27" x14ac:dyDescent="0.25">
      <c r="AA5823" s="59"/>
    </row>
    <row r="5824" spans="27:27" x14ac:dyDescent="0.25">
      <c r="AA5824" s="59"/>
    </row>
    <row r="5825" spans="27:27" x14ac:dyDescent="0.25">
      <c r="AA5825" s="59"/>
    </row>
    <row r="5826" spans="27:27" x14ac:dyDescent="0.25">
      <c r="AA5826" s="59"/>
    </row>
    <row r="5827" spans="27:27" x14ac:dyDescent="0.25">
      <c r="AA5827" s="59"/>
    </row>
    <row r="5828" spans="27:27" x14ac:dyDescent="0.25">
      <c r="AA5828" s="59"/>
    </row>
    <row r="5829" spans="27:27" x14ac:dyDescent="0.25">
      <c r="AA5829" s="59"/>
    </row>
    <row r="5830" spans="27:27" x14ac:dyDescent="0.25">
      <c r="AA5830" s="59"/>
    </row>
    <row r="5831" spans="27:27" x14ac:dyDescent="0.25">
      <c r="AA5831" s="59"/>
    </row>
    <row r="5832" spans="27:27" x14ac:dyDescent="0.25">
      <c r="AA5832" s="59"/>
    </row>
    <row r="5833" spans="27:27" x14ac:dyDescent="0.25">
      <c r="AA5833" s="59"/>
    </row>
    <row r="5834" spans="27:27" x14ac:dyDescent="0.25">
      <c r="AA5834" s="59"/>
    </row>
    <row r="5835" spans="27:27" x14ac:dyDescent="0.25">
      <c r="AA5835" s="59"/>
    </row>
    <row r="5836" spans="27:27" x14ac:dyDescent="0.25">
      <c r="AA5836" s="59"/>
    </row>
    <row r="5837" spans="27:27" x14ac:dyDescent="0.25">
      <c r="AA5837" s="59"/>
    </row>
    <row r="5838" spans="27:27" x14ac:dyDescent="0.25">
      <c r="AA5838" s="59"/>
    </row>
    <row r="5839" spans="27:27" x14ac:dyDescent="0.25">
      <c r="AA5839" s="59"/>
    </row>
    <row r="5840" spans="27:27" x14ac:dyDescent="0.25">
      <c r="AA5840" s="59"/>
    </row>
    <row r="5841" spans="27:27" x14ac:dyDescent="0.25">
      <c r="AA5841" s="59"/>
    </row>
    <row r="5842" spans="27:27" x14ac:dyDescent="0.25">
      <c r="AA5842" s="59"/>
    </row>
    <row r="5843" spans="27:27" x14ac:dyDescent="0.25">
      <c r="AA5843" s="59"/>
    </row>
    <row r="5844" spans="27:27" x14ac:dyDescent="0.25">
      <c r="AA5844" s="59"/>
    </row>
    <row r="5845" spans="27:27" x14ac:dyDescent="0.25">
      <c r="AA5845" s="59"/>
    </row>
    <row r="5846" spans="27:27" x14ac:dyDescent="0.25">
      <c r="AA5846" s="59"/>
    </row>
    <row r="5847" spans="27:27" x14ac:dyDescent="0.25">
      <c r="AA5847" s="59"/>
    </row>
    <row r="5848" spans="27:27" x14ac:dyDescent="0.25">
      <c r="AA5848" s="59"/>
    </row>
    <row r="5849" spans="27:27" x14ac:dyDescent="0.25">
      <c r="AA5849" s="59"/>
    </row>
    <row r="5850" spans="27:27" x14ac:dyDescent="0.25">
      <c r="AA5850" s="59"/>
    </row>
    <row r="5851" spans="27:27" x14ac:dyDescent="0.25">
      <c r="AA5851" s="59"/>
    </row>
    <row r="5852" spans="27:27" x14ac:dyDescent="0.25">
      <c r="AA5852" s="59"/>
    </row>
    <row r="5853" spans="27:27" x14ac:dyDescent="0.25">
      <c r="AA5853" s="59"/>
    </row>
    <row r="5854" spans="27:27" x14ac:dyDescent="0.25">
      <c r="AA5854" s="59"/>
    </row>
    <row r="5855" spans="27:27" x14ac:dyDescent="0.25">
      <c r="AA5855" s="59"/>
    </row>
    <row r="5856" spans="27:27" x14ac:dyDescent="0.25">
      <c r="AA5856" s="59"/>
    </row>
    <row r="5857" spans="27:27" x14ac:dyDescent="0.25">
      <c r="AA5857" s="59"/>
    </row>
    <row r="5858" spans="27:27" x14ac:dyDescent="0.25">
      <c r="AA5858" s="59"/>
    </row>
    <row r="5859" spans="27:27" x14ac:dyDescent="0.25">
      <c r="AA5859" s="59"/>
    </row>
    <row r="5860" spans="27:27" x14ac:dyDescent="0.25">
      <c r="AA5860" s="59"/>
    </row>
    <row r="5861" spans="27:27" x14ac:dyDescent="0.25">
      <c r="AA5861" s="59"/>
    </row>
    <row r="5862" spans="27:27" x14ac:dyDescent="0.25">
      <c r="AA5862" s="59"/>
    </row>
    <row r="5863" spans="27:27" x14ac:dyDescent="0.25">
      <c r="AA5863" s="59"/>
    </row>
    <row r="5864" spans="27:27" x14ac:dyDescent="0.25">
      <c r="AA5864" s="59"/>
    </row>
    <row r="5865" spans="27:27" x14ac:dyDescent="0.25">
      <c r="AA5865" s="59"/>
    </row>
    <row r="5866" spans="27:27" x14ac:dyDescent="0.25">
      <c r="AA5866" s="59"/>
    </row>
    <row r="5867" spans="27:27" x14ac:dyDescent="0.25">
      <c r="AA5867" s="59"/>
    </row>
    <row r="5868" spans="27:27" x14ac:dyDescent="0.25">
      <c r="AA5868" s="59"/>
    </row>
    <row r="5869" spans="27:27" x14ac:dyDescent="0.25">
      <c r="AA5869" s="59"/>
    </row>
    <row r="5870" spans="27:27" x14ac:dyDescent="0.25">
      <c r="AA5870" s="59"/>
    </row>
    <row r="5871" spans="27:27" x14ac:dyDescent="0.25">
      <c r="AA5871" s="59"/>
    </row>
    <row r="5872" spans="27:27" x14ac:dyDescent="0.25">
      <c r="AA5872" s="59"/>
    </row>
    <row r="5873" spans="27:27" x14ac:dyDescent="0.25">
      <c r="AA5873" s="59"/>
    </row>
    <row r="5874" spans="27:27" x14ac:dyDescent="0.25">
      <c r="AA5874" s="59"/>
    </row>
    <row r="5875" spans="27:27" x14ac:dyDescent="0.25">
      <c r="AA5875" s="59"/>
    </row>
    <row r="5876" spans="27:27" x14ac:dyDescent="0.25">
      <c r="AA5876" s="59"/>
    </row>
    <row r="5877" spans="27:27" x14ac:dyDescent="0.25">
      <c r="AA5877" s="59"/>
    </row>
    <row r="5878" spans="27:27" x14ac:dyDescent="0.25">
      <c r="AA5878" s="59"/>
    </row>
    <row r="5879" spans="27:27" x14ac:dyDescent="0.25">
      <c r="AA5879" s="59"/>
    </row>
    <row r="5880" spans="27:27" x14ac:dyDescent="0.25">
      <c r="AA5880" s="59"/>
    </row>
    <row r="5881" spans="27:27" x14ac:dyDescent="0.25">
      <c r="AA5881" s="59"/>
    </row>
    <row r="5882" spans="27:27" x14ac:dyDescent="0.25">
      <c r="AA5882" s="59"/>
    </row>
    <row r="5883" spans="27:27" x14ac:dyDescent="0.25">
      <c r="AA5883" s="59"/>
    </row>
    <row r="5884" spans="27:27" x14ac:dyDescent="0.25">
      <c r="AA5884" s="59"/>
    </row>
    <row r="5885" spans="27:27" x14ac:dyDescent="0.25">
      <c r="AA5885" s="59"/>
    </row>
    <row r="5886" spans="27:27" x14ac:dyDescent="0.25">
      <c r="AA5886" s="59"/>
    </row>
    <row r="5887" spans="27:27" x14ac:dyDescent="0.25">
      <c r="AA5887" s="59"/>
    </row>
    <row r="5888" spans="27:27" x14ac:dyDescent="0.25">
      <c r="AA5888" s="59"/>
    </row>
    <row r="5889" spans="27:27" x14ac:dyDescent="0.25">
      <c r="AA5889" s="59"/>
    </row>
    <row r="5890" spans="27:27" x14ac:dyDescent="0.25">
      <c r="AA5890" s="59"/>
    </row>
    <row r="5891" spans="27:27" x14ac:dyDescent="0.25">
      <c r="AA5891" s="59"/>
    </row>
    <row r="5892" spans="27:27" x14ac:dyDescent="0.25">
      <c r="AA5892" s="59"/>
    </row>
    <row r="5893" spans="27:27" x14ac:dyDescent="0.25">
      <c r="AA5893" s="59"/>
    </row>
    <row r="5894" spans="27:27" x14ac:dyDescent="0.25">
      <c r="AA5894" s="59"/>
    </row>
    <row r="5895" spans="27:27" x14ac:dyDescent="0.25">
      <c r="AA5895" s="59"/>
    </row>
    <row r="5896" spans="27:27" x14ac:dyDescent="0.25">
      <c r="AA5896" s="59"/>
    </row>
    <row r="5897" spans="27:27" x14ac:dyDescent="0.25">
      <c r="AA5897" s="59"/>
    </row>
    <row r="5898" spans="27:27" x14ac:dyDescent="0.25">
      <c r="AA5898" s="59"/>
    </row>
    <row r="5899" spans="27:27" x14ac:dyDescent="0.25">
      <c r="AA5899" s="59"/>
    </row>
    <row r="5900" spans="27:27" x14ac:dyDescent="0.25">
      <c r="AA5900" s="59"/>
    </row>
    <row r="5901" spans="27:27" x14ac:dyDescent="0.25">
      <c r="AA5901" s="59"/>
    </row>
    <row r="5902" spans="27:27" x14ac:dyDescent="0.25">
      <c r="AA5902" s="59"/>
    </row>
    <row r="5903" spans="27:27" x14ac:dyDescent="0.25">
      <c r="AA5903" s="59"/>
    </row>
    <row r="5904" spans="27:27" x14ac:dyDescent="0.25">
      <c r="AA5904" s="59"/>
    </row>
    <row r="5905" spans="27:27" x14ac:dyDescent="0.25">
      <c r="AA5905" s="59"/>
    </row>
    <row r="5906" spans="27:27" x14ac:dyDescent="0.25">
      <c r="AA5906" s="59"/>
    </row>
    <row r="5907" spans="27:27" x14ac:dyDescent="0.25">
      <c r="AA5907" s="59"/>
    </row>
    <row r="5908" spans="27:27" x14ac:dyDescent="0.25">
      <c r="AA5908" s="59"/>
    </row>
    <row r="5909" spans="27:27" x14ac:dyDescent="0.25">
      <c r="AA5909" s="59"/>
    </row>
    <row r="5910" spans="27:27" x14ac:dyDescent="0.25">
      <c r="AA5910" s="59"/>
    </row>
    <row r="5911" spans="27:27" x14ac:dyDescent="0.25">
      <c r="AA5911" s="59"/>
    </row>
    <row r="5912" spans="27:27" x14ac:dyDescent="0.25">
      <c r="AA5912" s="59"/>
    </row>
    <row r="5913" spans="27:27" x14ac:dyDescent="0.25">
      <c r="AA5913" s="59"/>
    </row>
    <row r="5914" spans="27:27" x14ac:dyDescent="0.25">
      <c r="AA5914" s="59"/>
    </row>
    <row r="5915" spans="27:27" x14ac:dyDescent="0.25">
      <c r="AA5915" s="59"/>
    </row>
    <row r="5916" spans="27:27" x14ac:dyDescent="0.25">
      <c r="AA5916" s="59"/>
    </row>
    <row r="5917" spans="27:27" x14ac:dyDescent="0.25">
      <c r="AA5917" s="59"/>
    </row>
    <row r="5918" spans="27:27" x14ac:dyDescent="0.25">
      <c r="AA5918" s="59"/>
    </row>
    <row r="5919" spans="27:27" x14ac:dyDescent="0.25">
      <c r="AA5919" s="59"/>
    </row>
    <row r="5920" spans="27:27" x14ac:dyDescent="0.25">
      <c r="AA5920" s="59"/>
    </row>
    <row r="5921" spans="27:27" x14ac:dyDescent="0.25">
      <c r="AA5921" s="59"/>
    </row>
    <row r="5922" spans="27:27" x14ac:dyDescent="0.25">
      <c r="AA5922" s="59"/>
    </row>
    <row r="5923" spans="27:27" x14ac:dyDescent="0.25">
      <c r="AA5923" s="59"/>
    </row>
    <row r="5924" spans="27:27" x14ac:dyDescent="0.25">
      <c r="AA5924" s="59"/>
    </row>
    <row r="5925" spans="27:27" x14ac:dyDescent="0.25">
      <c r="AA5925" s="59"/>
    </row>
    <row r="5926" spans="27:27" x14ac:dyDescent="0.25">
      <c r="AA5926" s="59"/>
    </row>
    <row r="5927" spans="27:27" x14ac:dyDescent="0.25">
      <c r="AA5927" s="59"/>
    </row>
    <row r="5928" spans="27:27" x14ac:dyDescent="0.25">
      <c r="AA5928" s="59"/>
    </row>
    <row r="5929" spans="27:27" x14ac:dyDescent="0.25">
      <c r="AA5929" s="59"/>
    </row>
    <row r="5930" spans="27:27" x14ac:dyDescent="0.25">
      <c r="AA5930" s="59"/>
    </row>
    <row r="5931" spans="27:27" x14ac:dyDescent="0.25">
      <c r="AA5931" s="59"/>
    </row>
    <row r="5932" spans="27:27" x14ac:dyDescent="0.25">
      <c r="AA5932" s="59"/>
    </row>
    <row r="5933" spans="27:27" x14ac:dyDescent="0.25">
      <c r="AA5933" s="59"/>
    </row>
    <row r="5934" spans="27:27" x14ac:dyDescent="0.25">
      <c r="AA5934" s="59"/>
    </row>
    <row r="5935" spans="27:27" x14ac:dyDescent="0.25">
      <c r="AA5935" s="59"/>
    </row>
    <row r="5936" spans="27:27" x14ac:dyDescent="0.25">
      <c r="AA5936" s="59"/>
    </row>
    <row r="5937" spans="27:27" x14ac:dyDescent="0.25">
      <c r="AA5937" s="59"/>
    </row>
    <row r="5938" spans="27:27" x14ac:dyDescent="0.25">
      <c r="AA5938" s="59"/>
    </row>
    <row r="5939" spans="27:27" x14ac:dyDescent="0.25">
      <c r="AA5939" s="59"/>
    </row>
    <row r="5940" spans="27:27" x14ac:dyDescent="0.25">
      <c r="AA5940" s="59"/>
    </row>
    <row r="5941" spans="27:27" x14ac:dyDescent="0.25">
      <c r="AA5941" s="59"/>
    </row>
    <row r="5942" spans="27:27" x14ac:dyDescent="0.25">
      <c r="AA5942" s="59"/>
    </row>
    <row r="5943" spans="27:27" x14ac:dyDescent="0.25">
      <c r="AA5943" s="59"/>
    </row>
    <row r="5944" spans="27:27" x14ac:dyDescent="0.25">
      <c r="AA5944" s="59"/>
    </row>
    <row r="5945" spans="27:27" x14ac:dyDescent="0.25">
      <c r="AA5945" s="59"/>
    </row>
    <row r="5946" spans="27:27" x14ac:dyDescent="0.25">
      <c r="AA5946" s="59"/>
    </row>
    <row r="5947" spans="27:27" x14ac:dyDescent="0.25">
      <c r="AA5947" s="59"/>
    </row>
    <row r="5948" spans="27:27" x14ac:dyDescent="0.25">
      <c r="AA5948" s="59"/>
    </row>
    <row r="5949" spans="27:27" x14ac:dyDescent="0.25">
      <c r="AA5949" s="59"/>
    </row>
    <row r="5950" spans="27:27" x14ac:dyDescent="0.25">
      <c r="AA5950" s="59"/>
    </row>
    <row r="5951" spans="27:27" x14ac:dyDescent="0.25">
      <c r="AA5951" s="59"/>
    </row>
    <row r="5952" spans="27:27" x14ac:dyDescent="0.25">
      <c r="AA5952" s="59"/>
    </row>
    <row r="5953" spans="27:27" x14ac:dyDescent="0.25">
      <c r="AA5953" s="59"/>
    </row>
    <row r="5954" spans="27:27" x14ac:dyDescent="0.25">
      <c r="AA5954" s="59"/>
    </row>
    <row r="5955" spans="27:27" x14ac:dyDescent="0.25">
      <c r="AA5955" s="59"/>
    </row>
    <row r="5956" spans="27:27" x14ac:dyDescent="0.25">
      <c r="AA5956" s="59"/>
    </row>
    <row r="5957" spans="27:27" x14ac:dyDescent="0.25">
      <c r="AA5957" s="59"/>
    </row>
    <row r="5958" spans="27:27" x14ac:dyDescent="0.25">
      <c r="AA5958" s="59"/>
    </row>
    <row r="5959" spans="27:27" x14ac:dyDescent="0.25">
      <c r="AA5959" s="59"/>
    </row>
    <row r="5960" spans="27:27" x14ac:dyDescent="0.25">
      <c r="AA5960" s="59"/>
    </row>
    <row r="5961" spans="27:27" x14ac:dyDescent="0.25">
      <c r="AA5961" s="59"/>
    </row>
    <row r="5962" spans="27:27" x14ac:dyDescent="0.25">
      <c r="AA5962" s="59"/>
    </row>
    <row r="5963" spans="27:27" x14ac:dyDescent="0.25">
      <c r="AA5963" s="59"/>
    </row>
    <row r="5964" spans="27:27" x14ac:dyDescent="0.25">
      <c r="AA5964" s="59"/>
    </row>
    <row r="5965" spans="27:27" x14ac:dyDescent="0.25">
      <c r="AA5965" s="59"/>
    </row>
    <row r="5966" spans="27:27" x14ac:dyDescent="0.25">
      <c r="AA5966" s="59"/>
    </row>
    <row r="5967" spans="27:27" x14ac:dyDescent="0.25">
      <c r="AA5967" s="59"/>
    </row>
    <row r="5968" spans="27:27" x14ac:dyDescent="0.25">
      <c r="AA5968" s="59"/>
    </row>
    <row r="5969" spans="27:27" x14ac:dyDescent="0.25">
      <c r="AA5969" s="59"/>
    </row>
    <row r="5970" spans="27:27" x14ac:dyDescent="0.25">
      <c r="AA5970" s="59"/>
    </row>
    <row r="5971" spans="27:27" x14ac:dyDescent="0.25">
      <c r="AA5971" s="59"/>
    </row>
    <row r="5972" spans="27:27" x14ac:dyDescent="0.25">
      <c r="AA5972" s="59"/>
    </row>
    <row r="5973" spans="27:27" x14ac:dyDescent="0.25">
      <c r="AA5973" s="59"/>
    </row>
    <row r="5974" spans="27:27" x14ac:dyDescent="0.25">
      <c r="AA5974" s="59"/>
    </row>
    <row r="5975" spans="27:27" x14ac:dyDescent="0.25">
      <c r="AA5975" s="59"/>
    </row>
    <row r="5976" spans="27:27" x14ac:dyDescent="0.25">
      <c r="AA5976" s="59"/>
    </row>
    <row r="5977" spans="27:27" x14ac:dyDescent="0.25">
      <c r="AA5977" s="59"/>
    </row>
    <row r="5978" spans="27:27" x14ac:dyDescent="0.25">
      <c r="AA5978" s="59"/>
    </row>
    <row r="5979" spans="27:27" x14ac:dyDescent="0.25">
      <c r="AA5979" s="59"/>
    </row>
    <row r="5980" spans="27:27" x14ac:dyDescent="0.25">
      <c r="AA5980" s="59"/>
    </row>
    <row r="5981" spans="27:27" x14ac:dyDescent="0.25">
      <c r="AA5981" s="59"/>
    </row>
    <row r="5982" spans="27:27" x14ac:dyDescent="0.25">
      <c r="AA5982" s="59"/>
    </row>
    <row r="5983" spans="27:27" x14ac:dyDescent="0.25">
      <c r="AA5983" s="59"/>
    </row>
    <row r="5984" spans="27:27" x14ac:dyDescent="0.25">
      <c r="AA5984" s="59"/>
    </row>
    <row r="5985" spans="27:27" x14ac:dyDescent="0.25">
      <c r="AA5985" s="59"/>
    </row>
    <row r="5986" spans="27:27" x14ac:dyDescent="0.25">
      <c r="AA5986" s="59"/>
    </row>
    <row r="5987" spans="27:27" x14ac:dyDescent="0.25">
      <c r="AA5987" s="59"/>
    </row>
    <row r="5988" spans="27:27" x14ac:dyDescent="0.25">
      <c r="AA5988" s="59"/>
    </row>
    <row r="5989" spans="27:27" x14ac:dyDescent="0.25">
      <c r="AA5989" s="59"/>
    </row>
    <row r="5990" spans="27:27" x14ac:dyDescent="0.25">
      <c r="AA5990" s="59"/>
    </row>
    <row r="5991" spans="27:27" x14ac:dyDescent="0.25">
      <c r="AA5991" s="59"/>
    </row>
    <row r="5992" spans="27:27" x14ac:dyDescent="0.25">
      <c r="AA5992" s="59"/>
    </row>
    <row r="5993" spans="27:27" x14ac:dyDescent="0.25">
      <c r="AA5993" s="59"/>
    </row>
    <row r="5994" spans="27:27" x14ac:dyDescent="0.25">
      <c r="AA5994" s="59"/>
    </row>
    <row r="5995" spans="27:27" x14ac:dyDescent="0.25">
      <c r="AA5995" s="59"/>
    </row>
    <row r="5996" spans="27:27" x14ac:dyDescent="0.25">
      <c r="AA5996" s="59"/>
    </row>
    <row r="5997" spans="27:27" x14ac:dyDescent="0.25">
      <c r="AA5997" s="59"/>
    </row>
    <row r="5998" spans="27:27" x14ac:dyDescent="0.25">
      <c r="AA5998" s="59"/>
    </row>
    <row r="5999" spans="27:27" x14ac:dyDescent="0.25">
      <c r="AA5999" s="59"/>
    </row>
    <row r="6000" spans="27:27" x14ac:dyDescent="0.25">
      <c r="AA6000" s="59"/>
    </row>
    <row r="6001" spans="27:27" x14ac:dyDescent="0.25">
      <c r="AA6001" s="59"/>
    </row>
    <row r="6002" spans="27:27" x14ac:dyDescent="0.25">
      <c r="AA6002" s="59"/>
    </row>
    <row r="6003" spans="27:27" x14ac:dyDescent="0.25">
      <c r="AA6003" s="59"/>
    </row>
    <row r="6004" spans="27:27" x14ac:dyDescent="0.25">
      <c r="AA6004" s="59"/>
    </row>
    <row r="6005" spans="27:27" x14ac:dyDescent="0.25">
      <c r="AA6005" s="59"/>
    </row>
    <row r="6006" spans="27:27" x14ac:dyDescent="0.25">
      <c r="AA6006" s="59"/>
    </row>
    <row r="6007" spans="27:27" x14ac:dyDescent="0.25">
      <c r="AA6007" s="59"/>
    </row>
    <row r="6008" spans="27:27" x14ac:dyDescent="0.25">
      <c r="AA6008" s="59"/>
    </row>
    <row r="6009" spans="27:27" x14ac:dyDescent="0.25">
      <c r="AA6009" s="59"/>
    </row>
    <row r="6010" spans="27:27" x14ac:dyDescent="0.25">
      <c r="AA6010" s="59"/>
    </row>
    <row r="6011" spans="27:27" x14ac:dyDescent="0.25">
      <c r="AA6011" s="59"/>
    </row>
    <row r="6012" spans="27:27" x14ac:dyDescent="0.25">
      <c r="AA6012" s="59"/>
    </row>
    <row r="6013" spans="27:27" x14ac:dyDescent="0.25">
      <c r="AA6013" s="59"/>
    </row>
    <row r="6014" spans="27:27" x14ac:dyDescent="0.25">
      <c r="AA6014" s="59"/>
    </row>
    <row r="6015" spans="27:27" x14ac:dyDescent="0.25">
      <c r="AA6015" s="59"/>
    </row>
    <row r="6016" spans="27:27" x14ac:dyDescent="0.25">
      <c r="AA6016" s="59"/>
    </row>
    <row r="6017" spans="27:27" x14ac:dyDescent="0.25">
      <c r="AA6017" s="59"/>
    </row>
    <row r="6018" spans="27:27" x14ac:dyDescent="0.25">
      <c r="AA6018" s="59"/>
    </row>
    <row r="6019" spans="27:27" x14ac:dyDescent="0.25">
      <c r="AA6019" s="59"/>
    </row>
    <row r="6020" spans="27:27" x14ac:dyDescent="0.25">
      <c r="AA6020" s="59"/>
    </row>
    <row r="6021" spans="27:27" x14ac:dyDescent="0.25">
      <c r="AA6021" s="59"/>
    </row>
    <row r="6022" spans="27:27" x14ac:dyDescent="0.25">
      <c r="AA6022" s="59"/>
    </row>
    <row r="6023" spans="27:27" x14ac:dyDescent="0.25">
      <c r="AA6023" s="59"/>
    </row>
    <row r="6024" spans="27:27" x14ac:dyDescent="0.25">
      <c r="AA6024" s="59"/>
    </row>
    <row r="6025" spans="27:27" x14ac:dyDescent="0.25">
      <c r="AA6025" s="59"/>
    </row>
    <row r="6026" spans="27:27" x14ac:dyDescent="0.25">
      <c r="AA6026" s="59"/>
    </row>
    <row r="6027" spans="27:27" x14ac:dyDescent="0.25">
      <c r="AA6027" s="59"/>
    </row>
    <row r="6028" spans="27:27" x14ac:dyDescent="0.25">
      <c r="AA6028" s="59"/>
    </row>
    <row r="6029" spans="27:27" x14ac:dyDescent="0.25">
      <c r="AA6029" s="59"/>
    </row>
    <row r="6030" spans="27:27" x14ac:dyDescent="0.25">
      <c r="AA6030" s="59"/>
    </row>
    <row r="6031" spans="27:27" x14ac:dyDescent="0.25">
      <c r="AA6031" s="59"/>
    </row>
    <row r="6032" spans="27:27" x14ac:dyDescent="0.25">
      <c r="AA6032" s="59"/>
    </row>
    <row r="6033" spans="27:27" x14ac:dyDescent="0.25">
      <c r="AA6033" s="59"/>
    </row>
    <row r="6034" spans="27:27" x14ac:dyDescent="0.25">
      <c r="AA6034" s="59"/>
    </row>
    <row r="6035" spans="27:27" x14ac:dyDescent="0.25">
      <c r="AA6035" s="59"/>
    </row>
    <row r="6036" spans="27:27" x14ac:dyDescent="0.25">
      <c r="AA6036" s="59"/>
    </row>
    <row r="6037" spans="27:27" x14ac:dyDescent="0.25">
      <c r="AA6037" s="59"/>
    </row>
    <row r="6038" spans="27:27" x14ac:dyDescent="0.25">
      <c r="AA6038" s="59"/>
    </row>
    <row r="6039" spans="27:27" x14ac:dyDescent="0.25">
      <c r="AA6039" s="59"/>
    </row>
    <row r="6040" spans="27:27" x14ac:dyDescent="0.25">
      <c r="AA6040" s="59"/>
    </row>
    <row r="6041" spans="27:27" x14ac:dyDescent="0.25">
      <c r="AA6041" s="59"/>
    </row>
    <row r="6042" spans="27:27" x14ac:dyDescent="0.25">
      <c r="AA6042" s="59"/>
    </row>
    <row r="6043" spans="27:27" x14ac:dyDescent="0.25">
      <c r="AA6043" s="59"/>
    </row>
    <row r="6044" spans="27:27" x14ac:dyDescent="0.25">
      <c r="AA6044" s="59"/>
    </row>
    <row r="6045" spans="27:27" x14ac:dyDescent="0.25">
      <c r="AA6045" s="59"/>
    </row>
    <row r="6046" spans="27:27" x14ac:dyDescent="0.25">
      <c r="AA6046" s="59"/>
    </row>
    <row r="6047" spans="27:27" x14ac:dyDescent="0.25">
      <c r="AA6047" s="59"/>
    </row>
    <row r="6048" spans="27:27" x14ac:dyDescent="0.25">
      <c r="AA6048" s="59"/>
    </row>
    <row r="6049" spans="27:27" x14ac:dyDescent="0.25">
      <c r="AA6049" s="59"/>
    </row>
    <row r="6050" spans="27:27" x14ac:dyDescent="0.25">
      <c r="AA6050" s="59"/>
    </row>
    <row r="6051" spans="27:27" x14ac:dyDescent="0.25">
      <c r="AA6051" s="59"/>
    </row>
    <row r="6052" spans="27:27" x14ac:dyDescent="0.25">
      <c r="AA6052" s="59"/>
    </row>
    <row r="6053" spans="27:27" x14ac:dyDescent="0.25">
      <c r="AA6053" s="59"/>
    </row>
    <row r="6054" spans="27:27" x14ac:dyDescent="0.25">
      <c r="AA6054" s="59"/>
    </row>
    <row r="6055" spans="27:27" x14ac:dyDescent="0.25">
      <c r="AA6055" s="59"/>
    </row>
    <row r="6056" spans="27:27" x14ac:dyDescent="0.25">
      <c r="AA6056" s="59"/>
    </row>
    <row r="6057" spans="27:27" x14ac:dyDescent="0.25">
      <c r="AA6057" s="59"/>
    </row>
    <row r="6058" spans="27:27" x14ac:dyDescent="0.25">
      <c r="AA6058" s="59"/>
    </row>
    <row r="6059" spans="27:27" x14ac:dyDescent="0.25">
      <c r="AA6059" s="59"/>
    </row>
    <row r="6060" spans="27:27" x14ac:dyDescent="0.25">
      <c r="AA6060" s="59"/>
    </row>
    <row r="6061" spans="27:27" x14ac:dyDescent="0.25">
      <c r="AA6061" s="59"/>
    </row>
    <row r="6062" spans="27:27" x14ac:dyDescent="0.25">
      <c r="AA6062" s="59"/>
    </row>
    <row r="6063" spans="27:27" x14ac:dyDescent="0.25">
      <c r="AA6063" s="59"/>
    </row>
    <row r="6064" spans="27:27" x14ac:dyDescent="0.25">
      <c r="AA6064" s="59"/>
    </row>
    <row r="6065" spans="27:27" x14ac:dyDescent="0.25">
      <c r="AA6065" s="59"/>
    </row>
    <row r="6066" spans="27:27" x14ac:dyDescent="0.25">
      <c r="AA6066" s="59"/>
    </row>
    <row r="6067" spans="27:27" x14ac:dyDescent="0.25">
      <c r="AA6067" s="59"/>
    </row>
    <row r="6068" spans="27:27" x14ac:dyDescent="0.25">
      <c r="AA6068" s="59"/>
    </row>
    <row r="6069" spans="27:27" x14ac:dyDescent="0.25">
      <c r="AA6069" s="59"/>
    </row>
    <row r="6070" spans="27:27" x14ac:dyDescent="0.25">
      <c r="AA6070" s="59"/>
    </row>
    <row r="6071" spans="27:27" x14ac:dyDescent="0.25">
      <c r="AA6071" s="59"/>
    </row>
    <row r="6072" spans="27:27" x14ac:dyDescent="0.25">
      <c r="AA6072" s="59"/>
    </row>
    <row r="6073" spans="27:27" x14ac:dyDescent="0.25">
      <c r="AA6073" s="59"/>
    </row>
    <row r="6074" spans="27:27" x14ac:dyDescent="0.25">
      <c r="AA6074" s="59"/>
    </row>
    <row r="6075" spans="27:27" x14ac:dyDescent="0.25">
      <c r="AA6075" s="59"/>
    </row>
    <row r="6076" spans="27:27" x14ac:dyDescent="0.25">
      <c r="AA6076" s="59"/>
    </row>
    <row r="6077" spans="27:27" x14ac:dyDescent="0.25">
      <c r="AA6077" s="59"/>
    </row>
    <row r="6078" spans="27:27" x14ac:dyDescent="0.25">
      <c r="AA6078" s="59"/>
    </row>
    <row r="6079" spans="27:27" x14ac:dyDescent="0.25">
      <c r="AA6079" s="59"/>
    </row>
    <row r="6080" spans="27:27" x14ac:dyDescent="0.25">
      <c r="AA6080" s="59"/>
    </row>
    <row r="6081" spans="27:27" x14ac:dyDescent="0.25">
      <c r="AA6081" s="59"/>
    </row>
    <row r="6082" spans="27:27" x14ac:dyDescent="0.25">
      <c r="AA6082" s="59"/>
    </row>
    <row r="6083" spans="27:27" x14ac:dyDescent="0.25">
      <c r="AA6083" s="59"/>
    </row>
    <row r="6084" spans="27:27" x14ac:dyDescent="0.25">
      <c r="AA6084" s="59"/>
    </row>
    <row r="6085" spans="27:27" x14ac:dyDescent="0.25">
      <c r="AA6085" s="59"/>
    </row>
    <row r="6086" spans="27:27" x14ac:dyDescent="0.25">
      <c r="AA6086" s="59"/>
    </row>
    <row r="6087" spans="27:27" x14ac:dyDescent="0.25">
      <c r="AA6087" s="59"/>
    </row>
    <row r="6088" spans="27:27" x14ac:dyDescent="0.25">
      <c r="AA6088" s="59"/>
    </row>
    <row r="6089" spans="27:27" x14ac:dyDescent="0.25">
      <c r="AA6089" s="59"/>
    </row>
    <row r="6090" spans="27:27" x14ac:dyDescent="0.25">
      <c r="AA6090" s="59"/>
    </row>
    <row r="6091" spans="27:27" x14ac:dyDescent="0.25">
      <c r="AA6091" s="59"/>
    </row>
    <row r="6092" spans="27:27" x14ac:dyDescent="0.25">
      <c r="AA6092" s="59"/>
    </row>
    <row r="6093" spans="27:27" x14ac:dyDescent="0.25">
      <c r="AA6093" s="59"/>
    </row>
    <row r="6094" spans="27:27" x14ac:dyDescent="0.25">
      <c r="AA6094" s="59"/>
    </row>
    <row r="6095" spans="27:27" x14ac:dyDescent="0.25">
      <c r="AA6095" s="59"/>
    </row>
    <row r="6096" spans="27:27" x14ac:dyDescent="0.25">
      <c r="AA6096" s="59"/>
    </row>
    <row r="6097" spans="27:27" x14ac:dyDescent="0.25">
      <c r="AA6097" s="59"/>
    </row>
    <row r="6098" spans="27:27" x14ac:dyDescent="0.25">
      <c r="AA6098" s="59"/>
    </row>
    <row r="6099" spans="27:27" x14ac:dyDescent="0.25">
      <c r="AA6099" s="59"/>
    </row>
    <row r="6100" spans="27:27" x14ac:dyDescent="0.25">
      <c r="AA6100" s="59"/>
    </row>
    <row r="6101" spans="27:27" x14ac:dyDescent="0.25">
      <c r="AA6101" s="59"/>
    </row>
    <row r="6102" spans="27:27" x14ac:dyDescent="0.25">
      <c r="AA6102" s="59"/>
    </row>
    <row r="6103" spans="27:27" x14ac:dyDescent="0.25">
      <c r="AA6103" s="59"/>
    </row>
    <row r="6104" spans="27:27" x14ac:dyDescent="0.25">
      <c r="AA6104" s="59"/>
    </row>
    <row r="6105" spans="27:27" x14ac:dyDescent="0.25">
      <c r="AA6105" s="59"/>
    </row>
    <row r="6106" spans="27:27" x14ac:dyDescent="0.25">
      <c r="AA6106" s="59"/>
    </row>
    <row r="6107" spans="27:27" x14ac:dyDescent="0.25">
      <c r="AA6107" s="59"/>
    </row>
    <row r="6108" spans="27:27" x14ac:dyDescent="0.25">
      <c r="AA6108" s="59"/>
    </row>
    <row r="6109" spans="27:27" x14ac:dyDescent="0.25">
      <c r="AA6109" s="59"/>
    </row>
    <row r="6110" spans="27:27" x14ac:dyDescent="0.25">
      <c r="AA6110" s="59"/>
    </row>
    <row r="6111" spans="27:27" x14ac:dyDescent="0.25">
      <c r="AA6111" s="59"/>
    </row>
    <row r="6112" spans="27:27" x14ac:dyDescent="0.25">
      <c r="AA6112" s="59"/>
    </row>
    <row r="6113" spans="27:27" x14ac:dyDescent="0.25">
      <c r="AA6113" s="59"/>
    </row>
    <row r="6114" spans="27:27" x14ac:dyDescent="0.25">
      <c r="AA6114" s="59"/>
    </row>
    <row r="6115" spans="27:27" x14ac:dyDescent="0.25">
      <c r="AA6115" s="59"/>
    </row>
    <row r="6116" spans="27:27" x14ac:dyDescent="0.25">
      <c r="AA6116" s="59"/>
    </row>
    <row r="6117" spans="27:27" x14ac:dyDescent="0.25">
      <c r="AA6117" s="59"/>
    </row>
    <row r="6118" spans="27:27" x14ac:dyDescent="0.25">
      <c r="AA6118" s="59"/>
    </row>
    <row r="6119" spans="27:27" x14ac:dyDescent="0.25">
      <c r="AA6119" s="59"/>
    </row>
    <row r="6120" spans="27:27" x14ac:dyDescent="0.25">
      <c r="AA6120" s="59"/>
    </row>
    <row r="6121" spans="27:27" x14ac:dyDescent="0.25">
      <c r="AA6121" s="59"/>
    </row>
    <row r="6122" spans="27:27" x14ac:dyDescent="0.25">
      <c r="AA6122" s="59"/>
    </row>
    <row r="6123" spans="27:27" x14ac:dyDescent="0.25">
      <c r="AA6123" s="59"/>
    </row>
    <row r="6124" spans="27:27" x14ac:dyDescent="0.25">
      <c r="AA6124" s="59"/>
    </row>
    <row r="6125" spans="27:27" x14ac:dyDescent="0.25">
      <c r="AA6125" s="59"/>
    </row>
    <row r="6126" spans="27:27" x14ac:dyDescent="0.25">
      <c r="AA6126" s="59"/>
    </row>
    <row r="6127" spans="27:27" x14ac:dyDescent="0.25">
      <c r="AA6127" s="59"/>
    </row>
    <row r="6128" spans="27:27" x14ac:dyDescent="0.25">
      <c r="AA6128" s="59"/>
    </row>
    <row r="6129" spans="27:27" x14ac:dyDescent="0.25">
      <c r="AA6129" s="59"/>
    </row>
    <row r="6130" spans="27:27" x14ac:dyDescent="0.25">
      <c r="AA6130" s="59"/>
    </row>
    <row r="6131" spans="27:27" x14ac:dyDescent="0.25">
      <c r="AA6131" s="59"/>
    </row>
    <row r="6132" spans="27:27" x14ac:dyDescent="0.25">
      <c r="AA6132" s="59"/>
    </row>
    <row r="6133" spans="27:27" x14ac:dyDescent="0.25">
      <c r="AA6133" s="59"/>
    </row>
    <row r="6134" spans="27:27" x14ac:dyDescent="0.25">
      <c r="AA6134" s="59"/>
    </row>
    <row r="6135" spans="27:27" x14ac:dyDescent="0.25">
      <c r="AA6135" s="59"/>
    </row>
    <row r="6136" spans="27:27" x14ac:dyDescent="0.25">
      <c r="AA6136" s="59"/>
    </row>
    <row r="6137" spans="27:27" x14ac:dyDescent="0.25">
      <c r="AA6137" s="59"/>
    </row>
    <row r="6138" spans="27:27" x14ac:dyDescent="0.25">
      <c r="AA6138" s="59"/>
    </row>
    <row r="6139" spans="27:27" x14ac:dyDescent="0.25">
      <c r="AA6139" s="59"/>
    </row>
    <row r="6140" spans="27:27" x14ac:dyDescent="0.25">
      <c r="AA6140" s="59"/>
    </row>
    <row r="6141" spans="27:27" x14ac:dyDescent="0.25">
      <c r="AA6141" s="59"/>
    </row>
    <row r="6142" spans="27:27" x14ac:dyDescent="0.25">
      <c r="AA6142" s="59"/>
    </row>
    <row r="6143" spans="27:27" x14ac:dyDescent="0.25">
      <c r="AA6143" s="59"/>
    </row>
    <row r="6144" spans="27:27" x14ac:dyDescent="0.25">
      <c r="AA6144" s="59"/>
    </row>
    <row r="6145" spans="27:27" x14ac:dyDescent="0.25">
      <c r="AA6145" s="59"/>
    </row>
    <row r="6146" spans="27:27" x14ac:dyDescent="0.25">
      <c r="AA6146" s="59"/>
    </row>
    <row r="6147" spans="27:27" x14ac:dyDescent="0.25">
      <c r="AA6147" s="59"/>
    </row>
    <row r="6148" spans="27:27" x14ac:dyDescent="0.25">
      <c r="AA6148" s="59"/>
    </row>
    <row r="6149" spans="27:27" x14ac:dyDescent="0.25">
      <c r="AA6149" s="59"/>
    </row>
    <row r="6150" spans="27:27" x14ac:dyDescent="0.25">
      <c r="AA6150" s="59"/>
    </row>
    <row r="6151" spans="27:27" x14ac:dyDescent="0.25">
      <c r="AA6151" s="59"/>
    </row>
    <row r="6152" spans="27:27" x14ac:dyDescent="0.25">
      <c r="AA6152" s="59"/>
    </row>
    <row r="6153" spans="27:27" x14ac:dyDescent="0.25">
      <c r="AA6153" s="59"/>
    </row>
    <row r="6154" spans="27:27" x14ac:dyDescent="0.25">
      <c r="AA6154" s="59"/>
    </row>
    <row r="6155" spans="27:27" x14ac:dyDescent="0.25">
      <c r="AA6155" s="59"/>
    </row>
    <row r="6156" spans="27:27" x14ac:dyDescent="0.25">
      <c r="AA6156" s="59"/>
    </row>
    <row r="6157" spans="27:27" x14ac:dyDescent="0.25">
      <c r="AA6157" s="59"/>
    </row>
    <row r="6158" spans="27:27" x14ac:dyDescent="0.25">
      <c r="AA6158" s="59"/>
    </row>
    <row r="6159" spans="27:27" x14ac:dyDescent="0.25">
      <c r="AA6159" s="59"/>
    </row>
    <row r="6160" spans="27:27" x14ac:dyDescent="0.25">
      <c r="AA6160" s="59"/>
    </row>
    <row r="6161" spans="27:27" x14ac:dyDescent="0.25">
      <c r="AA6161" s="59"/>
    </row>
    <row r="6162" spans="27:27" x14ac:dyDescent="0.25">
      <c r="AA6162" s="59"/>
    </row>
    <row r="6163" spans="27:27" x14ac:dyDescent="0.25">
      <c r="AA6163" s="59"/>
    </row>
    <row r="6164" spans="27:27" x14ac:dyDescent="0.25">
      <c r="AA6164" s="59"/>
    </row>
    <row r="6165" spans="27:27" x14ac:dyDescent="0.25">
      <c r="AA6165" s="59"/>
    </row>
    <row r="6166" spans="27:27" x14ac:dyDescent="0.25">
      <c r="AA6166" s="59"/>
    </row>
    <row r="6167" spans="27:27" x14ac:dyDescent="0.25">
      <c r="AA6167" s="59"/>
    </row>
    <row r="6168" spans="27:27" x14ac:dyDescent="0.25">
      <c r="AA6168" s="59"/>
    </row>
    <row r="6169" spans="27:27" x14ac:dyDescent="0.25">
      <c r="AA6169" s="59"/>
    </row>
    <row r="6170" spans="27:27" x14ac:dyDescent="0.25">
      <c r="AA6170" s="59"/>
    </row>
    <row r="6171" spans="27:27" x14ac:dyDescent="0.25">
      <c r="AA6171" s="59"/>
    </row>
    <row r="6172" spans="27:27" x14ac:dyDescent="0.25">
      <c r="AA6172" s="59"/>
    </row>
    <row r="6173" spans="27:27" x14ac:dyDescent="0.25">
      <c r="AA6173" s="59"/>
    </row>
    <row r="6174" spans="27:27" x14ac:dyDescent="0.25">
      <c r="AA6174" s="59"/>
    </row>
    <row r="6175" spans="27:27" x14ac:dyDescent="0.25">
      <c r="AA6175" s="59"/>
    </row>
    <row r="6176" spans="27:27" x14ac:dyDescent="0.25">
      <c r="AA6176" s="59"/>
    </row>
    <row r="6177" spans="27:27" x14ac:dyDescent="0.25">
      <c r="AA6177" s="59"/>
    </row>
    <row r="6178" spans="27:27" x14ac:dyDescent="0.25">
      <c r="AA6178" s="59"/>
    </row>
    <row r="6179" spans="27:27" x14ac:dyDescent="0.25">
      <c r="AA6179" s="59"/>
    </row>
    <row r="6180" spans="27:27" x14ac:dyDescent="0.25">
      <c r="AA6180" s="59"/>
    </row>
    <row r="6181" spans="27:27" x14ac:dyDescent="0.25">
      <c r="AA6181" s="59"/>
    </row>
    <row r="6182" spans="27:27" x14ac:dyDescent="0.25">
      <c r="AA6182" s="59"/>
    </row>
    <row r="6183" spans="27:27" x14ac:dyDescent="0.25">
      <c r="AA6183" s="59"/>
    </row>
    <row r="6184" spans="27:27" x14ac:dyDescent="0.25">
      <c r="AA6184" s="59"/>
    </row>
    <row r="6185" spans="27:27" x14ac:dyDescent="0.25">
      <c r="AA6185" s="59"/>
    </row>
    <row r="6186" spans="27:27" x14ac:dyDescent="0.25">
      <c r="AA6186" s="59"/>
    </row>
    <row r="6187" spans="27:27" x14ac:dyDescent="0.25">
      <c r="AA6187" s="59"/>
    </row>
    <row r="6188" spans="27:27" x14ac:dyDescent="0.25">
      <c r="AA6188" s="59"/>
    </row>
    <row r="6189" spans="27:27" x14ac:dyDescent="0.25">
      <c r="AA6189" s="59"/>
    </row>
    <row r="6190" spans="27:27" x14ac:dyDescent="0.25">
      <c r="AA6190" s="59"/>
    </row>
    <row r="6191" spans="27:27" x14ac:dyDescent="0.25">
      <c r="AA6191" s="59"/>
    </row>
    <row r="6192" spans="27:27" x14ac:dyDescent="0.25">
      <c r="AA6192" s="59"/>
    </row>
    <row r="6193" spans="27:27" x14ac:dyDescent="0.25">
      <c r="AA6193" s="59"/>
    </row>
    <row r="6194" spans="27:27" x14ac:dyDescent="0.25">
      <c r="AA6194" s="59"/>
    </row>
    <row r="6195" spans="27:27" x14ac:dyDescent="0.25">
      <c r="AA6195" s="59"/>
    </row>
    <row r="6196" spans="27:27" x14ac:dyDescent="0.25">
      <c r="AA6196" s="59"/>
    </row>
    <row r="6197" spans="27:27" x14ac:dyDescent="0.25">
      <c r="AA6197" s="59"/>
    </row>
    <row r="6198" spans="27:27" x14ac:dyDescent="0.25">
      <c r="AA6198" s="59"/>
    </row>
    <row r="6199" spans="27:27" x14ac:dyDescent="0.25">
      <c r="AA6199" s="59"/>
    </row>
    <row r="6200" spans="27:27" x14ac:dyDescent="0.25">
      <c r="AA6200" s="59"/>
    </row>
    <row r="6201" spans="27:27" x14ac:dyDescent="0.25">
      <c r="AA6201" s="59"/>
    </row>
    <row r="6202" spans="27:27" x14ac:dyDescent="0.25">
      <c r="AA6202" s="59"/>
    </row>
    <row r="6203" spans="27:27" x14ac:dyDescent="0.25">
      <c r="AA6203" s="59"/>
    </row>
    <row r="6204" spans="27:27" x14ac:dyDescent="0.25">
      <c r="AA6204" s="59"/>
    </row>
    <row r="6205" spans="27:27" x14ac:dyDescent="0.25">
      <c r="AA6205" s="59"/>
    </row>
    <row r="6206" spans="27:27" x14ac:dyDescent="0.25">
      <c r="AA6206" s="59"/>
    </row>
    <row r="6207" spans="27:27" x14ac:dyDescent="0.25">
      <c r="AA6207" s="59"/>
    </row>
    <row r="6208" spans="27:27" x14ac:dyDescent="0.25">
      <c r="AA6208" s="59"/>
    </row>
    <row r="6209" spans="27:27" x14ac:dyDescent="0.25">
      <c r="AA6209" s="59"/>
    </row>
    <row r="6210" spans="27:27" x14ac:dyDescent="0.25">
      <c r="AA6210" s="59"/>
    </row>
    <row r="6211" spans="27:27" x14ac:dyDescent="0.25">
      <c r="AA6211" s="59"/>
    </row>
    <row r="6212" spans="27:27" x14ac:dyDescent="0.25">
      <c r="AA6212" s="59"/>
    </row>
    <row r="6213" spans="27:27" x14ac:dyDescent="0.25">
      <c r="AA6213" s="59"/>
    </row>
    <row r="6214" spans="27:27" x14ac:dyDescent="0.25">
      <c r="AA6214" s="59"/>
    </row>
    <row r="6215" spans="27:27" x14ac:dyDescent="0.25">
      <c r="AA6215" s="59"/>
    </row>
    <row r="6216" spans="27:27" x14ac:dyDescent="0.25">
      <c r="AA6216" s="59"/>
    </row>
    <row r="6217" spans="27:27" x14ac:dyDescent="0.25">
      <c r="AA6217" s="59"/>
    </row>
    <row r="6218" spans="27:27" x14ac:dyDescent="0.25">
      <c r="AA6218" s="59"/>
    </row>
    <row r="6219" spans="27:27" x14ac:dyDescent="0.25">
      <c r="AA6219" s="59"/>
    </row>
    <row r="6220" spans="27:27" x14ac:dyDescent="0.25">
      <c r="AA6220" s="59"/>
    </row>
    <row r="6221" spans="27:27" x14ac:dyDescent="0.25">
      <c r="AA6221" s="59"/>
    </row>
    <row r="6222" spans="27:27" x14ac:dyDescent="0.25">
      <c r="AA6222" s="59"/>
    </row>
    <row r="6223" spans="27:27" x14ac:dyDescent="0.25">
      <c r="AA6223" s="59"/>
    </row>
    <row r="6224" spans="27:27" x14ac:dyDescent="0.25">
      <c r="AA6224" s="59"/>
    </row>
    <row r="6225" spans="27:27" x14ac:dyDescent="0.25">
      <c r="AA6225" s="59"/>
    </row>
    <row r="6226" spans="27:27" x14ac:dyDescent="0.25">
      <c r="AA6226" s="59"/>
    </row>
    <row r="6227" spans="27:27" x14ac:dyDescent="0.25">
      <c r="AA6227" s="59"/>
    </row>
    <row r="6228" spans="27:27" x14ac:dyDescent="0.25">
      <c r="AA6228" s="59"/>
    </row>
    <row r="6229" spans="27:27" x14ac:dyDescent="0.25">
      <c r="AA6229" s="59"/>
    </row>
    <row r="6230" spans="27:27" x14ac:dyDescent="0.25">
      <c r="AA6230" s="59"/>
    </row>
    <row r="6231" spans="27:27" x14ac:dyDescent="0.25">
      <c r="AA6231" s="59"/>
    </row>
    <row r="6232" spans="27:27" x14ac:dyDescent="0.25">
      <c r="AA6232" s="59"/>
    </row>
    <row r="6233" spans="27:27" x14ac:dyDescent="0.25">
      <c r="AA6233" s="59"/>
    </row>
    <row r="6234" spans="27:27" x14ac:dyDescent="0.25">
      <c r="AA6234" s="59"/>
    </row>
    <row r="6235" spans="27:27" x14ac:dyDescent="0.25">
      <c r="AA6235" s="59"/>
    </row>
    <row r="6236" spans="27:27" x14ac:dyDescent="0.25">
      <c r="AA6236" s="59"/>
    </row>
    <row r="6237" spans="27:27" x14ac:dyDescent="0.25">
      <c r="AA6237" s="59"/>
    </row>
    <row r="6238" spans="27:27" x14ac:dyDescent="0.25">
      <c r="AA6238" s="59"/>
    </row>
    <row r="6239" spans="27:27" x14ac:dyDescent="0.25">
      <c r="AA6239" s="59"/>
    </row>
    <row r="6240" spans="27:27" x14ac:dyDescent="0.25">
      <c r="AA6240" s="59"/>
    </row>
    <row r="6241" spans="27:27" x14ac:dyDescent="0.25">
      <c r="AA6241" s="59"/>
    </row>
    <row r="6242" spans="27:27" x14ac:dyDescent="0.25">
      <c r="AA6242" s="59"/>
    </row>
    <row r="6243" spans="27:27" x14ac:dyDescent="0.25">
      <c r="AA6243" s="59"/>
    </row>
    <row r="6244" spans="27:27" x14ac:dyDescent="0.25">
      <c r="AA6244" s="59"/>
    </row>
    <row r="6245" spans="27:27" x14ac:dyDescent="0.25">
      <c r="AA6245" s="59"/>
    </row>
    <row r="6246" spans="27:27" x14ac:dyDescent="0.25">
      <c r="AA6246" s="59"/>
    </row>
    <row r="6247" spans="27:27" x14ac:dyDescent="0.25">
      <c r="AA6247" s="59"/>
    </row>
    <row r="6248" spans="27:27" x14ac:dyDescent="0.25">
      <c r="AA6248" s="59"/>
    </row>
    <row r="6249" spans="27:27" x14ac:dyDescent="0.25">
      <c r="AA6249" s="59"/>
    </row>
    <row r="6250" spans="27:27" x14ac:dyDescent="0.25">
      <c r="AA6250" s="59"/>
    </row>
    <row r="6251" spans="27:27" x14ac:dyDescent="0.25">
      <c r="AA6251" s="59"/>
    </row>
    <row r="6252" spans="27:27" x14ac:dyDescent="0.25">
      <c r="AA6252" s="59"/>
    </row>
    <row r="6253" spans="27:27" x14ac:dyDescent="0.25">
      <c r="AA6253" s="59"/>
    </row>
    <row r="6254" spans="27:27" x14ac:dyDescent="0.25">
      <c r="AA6254" s="59"/>
    </row>
    <row r="6255" spans="27:27" x14ac:dyDescent="0.25">
      <c r="AA6255" s="59"/>
    </row>
    <row r="6256" spans="27:27" x14ac:dyDescent="0.25">
      <c r="AA6256" s="59"/>
    </row>
    <row r="6257" spans="27:27" x14ac:dyDescent="0.25">
      <c r="AA6257" s="59"/>
    </row>
    <row r="6258" spans="27:27" x14ac:dyDescent="0.25">
      <c r="AA6258" s="59"/>
    </row>
    <row r="6259" spans="27:27" x14ac:dyDescent="0.25">
      <c r="AA6259" s="59"/>
    </row>
    <row r="6260" spans="27:27" x14ac:dyDescent="0.25">
      <c r="AA6260" s="59"/>
    </row>
    <row r="6261" spans="27:27" x14ac:dyDescent="0.25">
      <c r="AA6261" s="59"/>
    </row>
    <row r="6262" spans="27:27" x14ac:dyDescent="0.25">
      <c r="AA6262" s="59"/>
    </row>
    <row r="6263" spans="27:27" x14ac:dyDescent="0.25">
      <c r="AA6263" s="59"/>
    </row>
    <row r="6264" spans="27:27" x14ac:dyDescent="0.25">
      <c r="AA6264" s="59"/>
    </row>
    <row r="6265" spans="27:27" x14ac:dyDescent="0.25">
      <c r="AA6265" s="59"/>
    </row>
    <row r="6266" spans="27:27" x14ac:dyDescent="0.25">
      <c r="AA6266" s="59"/>
    </row>
    <row r="6267" spans="27:27" x14ac:dyDescent="0.25">
      <c r="AA6267" s="59"/>
    </row>
    <row r="6268" spans="27:27" x14ac:dyDescent="0.25">
      <c r="AA6268" s="59"/>
    </row>
    <row r="6269" spans="27:27" x14ac:dyDescent="0.25">
      <c r="AA6269" s="59"/>
    </row>
    <row r="6270" spans="27:27" x14ac:dyDescent="0.25">
      <c r="AA6270" s="59"/>
    </row>
    <row r="6271" spans="27:27" x14ac:dyDescent="0.25">
      <c r="AA6271" s="59"/>
    </row>
    <row r="6272" spans="27:27" x14ac:dyDescent="0.25">
      <c r="AA6272" s="59"/>
    </row>
    <row r="6273" spans="27:27" x14ac:dyDescent="0.25">
      <c r="AA6273" s="59"/>
    </row>
    <row r="6274" spans="27:27" x14ac:dyDescent="0.25">
      <c r="AA6274" s="59"/>
    </row>
    <row r="6275" spans="27:27" x14ac:dyDescent="0.25">
      <c r="AA6275" s="59"/>
    </row>
    <row r="6276" spans="27:27" x14ac:dyDescent="0.25">
      <c r="AA6276" s="59"/>
    </row>
    <row r="6277" spans="27:27" x14ac:dyDescent="0.25">
      <c r="AA6277" s="59"/>
    </row>
    <row r="6278" spans="27:27" x14ac:dyDescent="0.25">
      <c r="AA6278" s="59"/>
    </row>
    <row r="6279" spans="27:27" x14ac:dyDescent="0.25">
      <c r="AA6279" s="59"/>
    </row>
    <row r="6280" spans="27:27" x14ac:dyDescent="0.25">
      <c r="AA6280" s="59"/>
    </row>
    <row r="6281" spans="27:27" x14ac:dyDescent="0.25">
      <c r="AA6281" s="59"/>
    </row>
    <row r="6282" spans="27:27" x14ac:dyDescent="0.25">
      <c r="AA6282" s="59"/>
    </row>
    <row r="6283" spans="27:27" x14ac:dyDescent="0.25">
      <c r="AA6283" s="59"/>
    </row>
    <row r="6284" spans="27:27" x14ac:dyDescent="0.25">
      <c r="AA6284" s="59"/>
    </row>
    <row r="6285" spans="27:27" x14ac:dyDescent="0.25">
      <c r="AA6285" s="59"/>
    </row>
    <row r="6286" spans="27:27" x14ac:dyDescent="0.25">
      <c r="AA6286" s="59"/>
    </row>
    <row r="6287" spans="27:27" x14ac:dyDescent="0.25">
      <c r="AA6287" s="59"/>
    </row>
    <row r="6288" spans="27:27" x14ac:dyDescent="0.25">
      <c r="AA6288" s="59"/>
    </row>
    <row r="6289" spans="27:27" x14ac:dyDescent="0.25">
      <c r="AA6289" s="59"/>
    </row>
    <row r="6290" spans="27:27" x14ac:dyDescent="0.25">
      <c r="AA6290" s="59"/>
    </row>
    <row r="6291" spans="27:27" x14ac:dyDescent="0.25">
      <c r="AA6291" s="59"/>
    </row>
    <row r="6292" spans="27:27" x14ac:dyDescent="0.25">
      <c r="AA6292" s="59"/>
    </row>
    <row r="6293" spans="27:27" x14ac:dyDescent="0.25">
      <c r="AA6293" s="59"/>
    </row>
    <row r="6294" spans="27:27" x14ac:dyDescent="0.25">
      <c r="AA6294" s="59"/>
    </row>
    <row r="6295" spans="27:27" x14ac:dyDescent="0.25">
      <c r="AA6295" s="59"/>
    </row>
    <row r="6296" spans="27:27" x14ac:dyDescent="0.25">
      <c r="AA6296" s="59"/>
    </row>
    <row r="6297" spans="27:27" x14ac:dyDescent="0.25">
      <c r="AA6297" s="59"/>
    </row>
    <row r="6298" spans="27:27" x14ac:dyDescent="0.25">
      <c r="AA6298" s="59"/>
    </row>
    <row r="6299" spans="27:27" x14ac:dyDescent="0.25">
      <c r="AA6299" s="59"/>
    </row>
    <row r="6300" spans="27:27" x14ac:dyDescent="0.25">
      <c r="AA6300" s="59"/>
    </row>
    <row r="6301" spans="27:27" x14ac:dyDescent="0.25">
      <c r="AA6301" s="59"/>
    </row>
    <row r="6302" spans="27:27" x14ac:dyDescent="0.25">
      <c r="AA6302" s="59"/>
    </row>
    <row r="6303" spans="27:27" x14ac:dyDescent="0.25">
      <c r="AA6303" s="59"/>
    </row>
    <row r="6304" spans="27:27" x14ac:dyDescent="0.25">
      <c r="AA6304" s="59"/>
    </row>
    <row r="6305" spans="27:27" x14ac:dyDescent="0.25">
      <c r="AA6305" s="59"/>
    </row>
    <row r="6306" spans="27:27" x14ac:dyDescent="0.25">
      <c r="AA6306" s="59"/>
    </row>
    <row r="6307" spans="27:27" x14ac:dyDescent="0.25">
      <c r="AA6307" s="59"/>
    </row>
    <row r="6308" spans="27:27" x14ac:dyDescent="0.25">
      <c r="AA6308" s="59"/>
    </row>
    <row r="6309" spans="27:27" x14ac:dyDescent="0.25">
      <c r="AA6309" s="59"/>
    </row>
    <row r="6310" spans="27:27" x14ac:dyDescent="0.25">
      <c r="AA6310" s="59"/>
    </row>
    <row r="6311" spans="27:27" x14ac:dyDescent="0.25">
      <c r="AA6311" s="59"/>
    </row>
    <row r="6312" spans="27:27" x14ac:dyDescent="0.25">
      <c r="AA6312" s="59"/>
    </row>
    <row r="6313" spans="27:27" x14ac:dyDescent="0.25">
      <c r="AA6313" s="59"/>
    </row>
    <row r="6314" spans="27:27" x14ac:dyDescent="0.25">
      <c r="AA6314" s="59"/>
    </row>
    <row r="6315" spans="27:27" x14ac:dyDescent="0.25">
      <c r="AA6315" s="59"/>
    </row>
    <row r="6316" spans="27:27" x14ac:dyDescent="0.25">
      <c r="AA6316" s="59"/>
    </row>
    <row r="6317" spans="27:27" x14ac:dyDescent="0.25">
      <c r="AA6317" s="59"/>
    </row>
    <row r="6318" spans="27:27" x14ac:dyDescent="0.25">
      <c r="AA6318" s="59"/>
    </row>
    <row r="6319" spans="27:27" x14ac:dyDescent="0.25">
      <c r="AA6319" s="59"/>
    </row>
    <row r="6320" spans="27:27" x14ac:dyDescent="0.25">
      <c r="AA6320" s="59"/>
    </row>
    <row r="6321" spans="27:27" x14ac:dyDescent="0.25">
      <c r="AA6321" s="59"/>
    </row>
    <row r="6322" spans="27:27" x14ac:dyDescent="0.25">
      <c r="AA6322" s="59"/>
    </row>
    <row r="6323" spans="27:27" x14ac:dyDescent="0.25">
      <c r="AA6323" s="59"/>
    </row>
    <row r="6324" spans="27:27" x14ac:dyDescent="0.25">
      <c r="AA6324" s="59"/>
    </row>
    <row r="6325" spans="27:27" x14ac:dyDescent="0.25">
      <c r="AA6325" s="59"/>
    </row>
    <row r="6326" spans="27:27" x14ac:dyDescent="0.25">
      <c r="AA6326" s="59"/>
    </row>
    <row r="6327" spans="27:27" x14ac:dyDescent="0.25">
      <c r="AA6327" s="59"/>
    </row>
    <row r="6328" spans="27:27" x14ac:dyDescent="0.25">
      <c r="AA6328" s="59"/>
    </row>
    <row r="6329" spans="27:27" x14ac:dyDescent="0.25">
      <c r="AA6329" s="59"/>
    </row>
    <row r="6330" spans="27:27" x14ac:dyDescent="0.25">
      <c r="AA6330" s="59"/>
    </row>
    <row r="6331" spans="27:27" x14ac:dyDescent="0.25">
      <c r="AA6331" s="59"/>
    </row>
    <row r="6332" spans="27:27" x14ac:dyDescent="0.25">
      <c r="AA6332" s="59"/>
    </row>
    <row r="6333" spans="27:27" x14ac:dyDescent="0.25">
      <c r="AA6333" s="59"/>
    </row>
    <row r="6334" spans="27:27" x14ac:dyDescent="0.25">
      <c r="AA6334" s="59"/>
    </row>
    <row r="6335" spans="27:27" x14ac:dyDescent="0.25">
      <c r="AA6335" s="59"/>
    </row>
    <row r="6336" spans="27:27" x14ac:dyDescent="0.25">
      <c r="AA6336" s="59"/>
    </row>
    <row r="6337" spans="27:27" x14ac:dyDescent="0.25">
      <c r="AA6337" s="59"/>
    </row>
    <row r="6338" spans="27:27" x14ac:dyDescent="0.25">
      <c r="AA6338" s="59"/>
    </row>
    <row r="6339" spans="27:27" x14ac:dyDescent="0.25">
      <c r="AA6339" s="59"/>
    </row>
    <row r="6340" spans="27:27" x14ac:dyDescent="0.25">
      <c r="AA6340" s="59"/>
    </row>
    <row r="6341" spans="27:27" x14ac:dyDescent="0.25">
      <c r="AA6341" s="59"/>
    </row>
    <row r="6342" spans="27:27" x14ac:dyDescent="0.25">
      <c r="AA6342" s="59"/>
    </row>
    <row r="6343" spans="27:27" x14ac:dyDescent="0.25">
      <c r="AA6343" s="59"/>
    </row>
    <row r="6344" spans="27:27" x14ac:dyDescent="0.25">
      <c r="AA6344" s="59"/>
    </row>
    <row r="6345" spans="27:27" x14ac:dyDescent="0.25">
      <c r="AA6345" s="59"/>
    </row>
    <row r="6346" spans="27:27" x14ac:dyDescent="0.25">
      <c r="AA6346" s="59"/>
    </row>
    <row r="6347" spans="27:27" x14ac:dyDescent="0.25">
      <c r="AA6347" s="59"/>
    </row>
    <row r="6348" spans="27:27" x14ac:dyDescent="0.25">
      <c r="AA6348" s="59"/>
    </row>
    <row r="6349" spans="27:27" x14ac:dyDescent="0.25">
      <c r="AA6349" s="59"/>
    </row>
    <row r="6350" spans="27:27" x14ac:dyDescent="0.25">
      <c r="AA6350" s="59"/>
    </row>
    <row r="6351" spans="27:27" x14ac:dyDescent="0.25">
      <c r="AA6351" s="59"/>
    </row>
    <row r="6352" spans="27:27" x14ac:dyDescent="0.25">
      <c r="AA6352" s="59"/>
    </row>
    <row r="6353" spans="27:27" x14ac:dyDescent="0.25">
      <c r="AA6353" s="59"/>
    </row>
    <row r="6354" spans="27:27" x14ac:dyDescent="0.25">
      <c r="AA6354" s="59"/>
    </row>
    <row r="6355" spans="27:27" x14ac:dyDescent="0.25">
      <c r="AA6355" s="59"/>
    </row>
    <row r="6356" spans="27:27" x14ac:dyDescent="0.25">
      <c r="AA6356" s="59"/>
    </row>
    <row r="6357" spans="27:27" x14ac:dyDescent="0.25">
      <c r="AA6357" s="59"/>
    </row>
    <row r="6358" spans="27:27" x14ac:dyDescent="0.25">
      <c r="AA6358" s="59"/>
    </row>
    <row r="6359" spans="27:27" x14ac:dyDescent="0.25">
      <c r="AA6359" s="59"/>
    </row>
    <row r="6360" spans="27:27" x14ac:dyDescent="0.25">
      <c r="AA6360" s="59"/>
    </row>
    <row r="6361" spans="27:27" x14ac:dyDescent="0.25">
      <c r="AA6361" s="59"/>
    </row>
    <row r="6362" spans="27:27" x14ac:dyDescent="0.25">
      <c r="AA6362" s="59"/>
    </row>
    <row r="6363" spans="27:27" x14ac:dyDescent="0.25">
      <c r="AA6363" s="59"/>
    </row>
    <row r="6364" spans="27:27" x14ac:dyDescent="0.25">
      <c r="AA6364" s="59"/>
    </row>
    <row r="6365" spans="27:27" x14ac:dyDescent="0.25">
      <c r="AA6365" s="59"/>
    </row>
    <row r="6366" spans="27:27" x14ac:dyDescent="0.25">
      <c r="AA6366" s="59"/>
    </row>
    <row r="6367" spans="27:27" x14ac:dyDescent="0.25">
      <c r="AA6367" s="59"/>
    </row>
    <row r="6368" spans="27:27" x14ac:dyDescent="0.25">
      <c r="AA6368" s="59"/>
    </row>
    <row r="6369" spans="27:27" x14ac:dyDescent="0.25">
      <c r="AA6369" s="59"/>
    </row>
    <row r="6370" spans="27:27" x14ac:dyDescent="0.25">
      <c r="AA6370" s="59"/>
    </row>
    <row r="6371" spans="27:27" x14ac:dyDescent="0.25">
      <c r="AA6371" s="59"/>
    </row>
    <row r="6372" spans="27:27" x14ac:dyDescent="0.25">
      <c r="AA6372" s="59"/>
    </row>
    <row r="6373" spans="27:27" x14ac:dyDescent="0.25">
      <c r="AA6373" s="59"/>
    </row>
    <row r="6374" spans="27:27" x14ac:dyDescent="0.25">
      <c r="AA6374" s="59"/>
    </row>
    <row r="6375" spans="27:27" x14ac:dyDescent="0.25">
      <c r="AA6375" s="59"/>
    </row>
    <row r="6376" spans="27:27" x14ac:dyDescent="0.25">
      <c r="AA6376" s="59"/>
    </row>
    <row r="6377" spans="27:27" x14ac:dyDescent="0.25">
      <c r="AA6377" s="59"/>
    </row>
    <row r="6378" spans="27:27" x14ac:dyDescent="0.25">
      <c r="AA6378" s="59"/>
    </row>
    <row r="6379" spans="27:27" x14ac:dyDescent="0.25">
      <c r="AA6379" s="59"/>
    </row>
    <row r="6380" spans="27:27" x14ac:dyDescent="0.25">
      <c r="AA6380" s="59"/>
    </row>
    <row r="6381" spans="27:27" x14ac:dyDescent="0.25">
      <c r="AA6381" s="59"/>
    </row>
    <row r="6382" spans="27:27" x14ac:dyDescent="0.25">
      <c r="AA6382" s="59"/>
    </row>
    <row r="6383" spans="27:27" x14ac:dyDescent="0.25">
      <c r="AA6383" s="59"/>
    </row>
    <row r="6384" spans="27:27" x14ac:dyDescent="0.25">
      <c r="AA6384" s="59"/>
    </row>
    <row r="6385" spans="27:27" x14ac:dyDescent="0.25">
      <c r="AA6385" s="59"/>
    </row>
    <row r="6386" spans="27:27" x14ac:dyDescent="0.25">
      <c r="AA6386" s="59"/>
    </row>
    <row r="6387" spans="27:27" x14ac:dyDescent="0.25">
      <c r="AA6387" s="59"/>
    </row>
    <row r="6388" spans="27:27" x14ac:dyDescent="0.25">
      <c r="AA6388" s="59"/>
    </row>
    <row r="6389" spans="27:27" x14ac:dyDescent="0.25">
      <c r="AA6389" s="59"/>
    </row>
    <row r="6390" spans="27:27" x14ac:dyDescent="0.25">
      <c r="AA6390" s="59"/>
    </row>
    <row r="6391" spans="27:27" x14ac:dyDescent="0.25">
      <c r="AA6391" s="59"/>
    </row>
    <row r="6392" spans="27:27" x14ac:dyDescent="0.25">
      <c r="AA6392" s="59"/>
    </row>
    <row r="6393" spans="27:27" x14ac:dyDescent="0.25">
      <c r="AA6393" s="59"/>
    </row>
    <row r="6394" spans="27:27" x14ac:dyDescent="0.25">
      <c r="AA6394" s="59"/>
    </row>
    <row r="6395" spans="27:27" x14ac:dyDescent="0.25">
      <c r="AA6395" s="59"/>
    </row>
    <row r="6396" spans="27:27" x14ac:dyDescent="0.25">
      <c r="AA6396" s="59"/>
    </row>
    <row r="6397" spans="27:27" x14ac:dyDescent="0.25">
      <c r="AA6397" s="59"/>
    </row>
    <row r="6398" spans="27:27" x14ac:dyDescent="0.25">
      <c r="AA6398" s="59"/>
    </row>
    <row r="6399" spans="27:27" x14ac:dyDescent="0.25">
      <c r="AA6399" s="59"/>
    </row>
    <row r="6400" spans="27:27" x14ac:dyDescent="0.25">
      <c r="AA6400" s="59"/>
    </row>
    <row r="6401" spans="27:27" x14ac:dyDescent="0.25">
      <c r="AA6401" s="59"/>
    </row>
    <row r="6402" spans="27:27" x14ac:dyDescent="0.25">
      <c r="AA6402" s="59"/>
    </row>
    <row r="6403" spans="27:27" x14ac:dyDescent="0.25">
      <c r="AA6403" s="59"/>
    </row>
    <row r="6404" spans="27:27" x14ac:dyDescent="0.25">
      <c r="AA6404" s="59"/>
    </row>
    <row r="6405" spans="27:27" x14ac:dyDescent="0.25">
      <c r="AA6405" s="59"/>
    </row>
    <row r="6406" spans="27:27" x14ac:dyDescent="0.25">
      <c r="AA6406" s="59"/>
    </row>
    <row r="6407" spans="27:27" x14ac:dyDescent="0.25">
      <c r="AA6407" s="59"/>
    </row>
    <row r="6408" spans="27:27" x14ac:dyDescent="0.25">
      <c r="AA6408" s="59"/>
    </row>
    <row r="6409" spans="27:27" x14ac:dyDescent="0.25">
      <c r="AA6409" s="59"/>
    </row>
    <row r="6410" spans="27:27" x14ac:dyDescent="0.25">
      <c r="AA6410" s="59"/>
    </row>
    <row r="6411" spans="27:27" x14ac:dyDescent="0.25">
      <c r="AA6411" s="59"/>
    </row>
    <row r="6412" spans="27:27" x14ac:dyDescent="0.25">
      <c r="AA6412" s="59"/>
    </row>
    <row r="6413" spans="27:27" x14ac:dyDescent="0.25">
      <c r="AA6413" s="59"/>
    </row>
    <row r="6414" spans="27:27" x14ac:dyDescent="0.25">
      <c r="AA6414" s="59"/>
    </row>
    <row r="6415" spans="27:27" x14ac:dyDescent="0.25">
      <c r="AA6415" s="59"/>
    </row>
    <row r="6416" spans="27:27" x14ac:dyDescent="0.25">
      <c r="AA6416" s="59"/>
    </row>
    <row r="6417" spans="27:27" x14ac:dyDescent="0.25">
      <c r="AA6417" s="59"/>
    </row>
    <row r="6418" spans="27:27" x14ac:dyDescent="0.25">
      <c r="AA6418" s="59"/>
    </row>
    <row r="6419" spans="27:27" x14ac:dyDescent="0.25">
      <c r="AA6419" s="59"/>
    </row>
    <row r="6420" spans="27:27" x14ac:dyDescent="0.25">
      <c r="AA6420" s="59"/>
    </row>
    <row r="6421" spans="27:27" x14ac:dyDescent="0.25">
      <c r="AA6421" s="59"/>
    </row>
    <row r="6422" spans="27:27" x14ac:dyDescent="0.25">
      <c r="AA6422" s="59"/>
    </row>
    <row r="6423" spans="27:27" x14ac:dyDescent="0.25">
      <c r="AA6423" s="59"/>
    </row>
    <row r="6424" spans="27:27" x14ac:dyDescent="0.25">
      <c r="AA6424" s="59"/>
    </row>
    <row r="6425" spans="27:27" x14ac:dyDescent="0.25">
      <c r="AA6425" s="59"/>
    </row>
    <row r="6426" spans="27:27" x14ac:dyDescent="0.25">
      <c r="AA6426" s="59"/>
    </row>
    <row r="6427" spans="27:27" x14ac:dyDescent="0.25">
      <c r="AA6427" s="59"/>
    </row>
    <row r="6428" spans="27:27" x14ac:dyDescent="0.25">
      <c r="AA6428" s="59"/>
    </row>
    <row r="6429" spans="27:27" x14ac:dyDescent="0.25">
      <c r="AA6429" s="59"/>
    </row>
    <row r="6430" spans="27:27" x14ac:dyDescent="0.25">
      <c r="AA6430" s="59"/>
    </row>
    <row r="6431" spans="27:27" x14ac:dyDescent="0.25">
      <c r="AA6431" s="59"/>
    </row>
    <row r="6432" spans="27:27" x14ac:dyDescent="0.25">
      <c r="AA6432" s="59"/>
    </row>
    <row r="6433" spans="27:27" x14ac:dyDescent="0.25">
      <c r="AA6433" s="59"/>
    </row>
    <row r="6434" spans="27:27" x14ac:dyDescent="0.25">
      <c r="AA6434" s="59"/>
    </row>
    <row r="6435" spans="27:27" x14ac:dyDescent="0.25">
      <c r="AA6435" s="59"/>
    </row>
    <row r="6436" spans="27:27" x14ac:dyDescent="0.25">
      <c r="AA6436" s="59"/>
    </row>
    <row r="6437" spans="27:27" x14ac:dyDescent="0.25">
      <c r="AA6437" s="59"/>
    </row>
    <row r="6438" spans="27:27" x14ac:dyDescent="0.25">
      <c r="AA6438" s="59"/>
    </row>
    <row r="6439" spans="27:27" x14ac:dyDescent="0.25">
      <c r="AA6439" s="59"/>
    </row>
    <row r="6440" spans="27:27" x14ac:dyDescent="0.25">
      <c r="AA6440" s="59"/>
    </row>
    <row r="6441" spans="27:27" x14ac:dyDescent="0.25">
      <c r="AA6441" s="59"/>
    </row>
    <row r="6442" spans="27:27" x14ac:dyDescent="0.25">
      <c r="AA6442" s="59"/>
    </row>
    <row r="6443" spans="27:27" x14ac:dyDescent="0.25">
      <c r="AA6443" s="59"/>
    </row>
    <row r="6444" spans="27:27" x14ac:dyDescent="0.25">
      <c r="AA6444" s="59"/>
    </row>
    <row r="6445" spans="27:27" x14ac:dyDescent="0.25">
      <c r="AA6445" s="59"/>
    </row>
    <row r="6446" spans="27:27" x14ac:dyDescent="0.25">
      <c r="AA6446" s="59"/>
    </row>
    <row r="6447" spans="27:27" x14ac:dyDescent="0.25">
      <c r="AA6447" s="59"/>
    </row>
    <row r="6448" spans="27:27" x14ac:dyDescent="0.25">
      <c r="AA6448" s="59"/>
    </row>
    <row r="6449" spans="27:27" x14ac:dyDescent="0.25">
      <c r="AA6449" s="59"/>
    </row>
    <row r="6450" spans="27:27" x14ac:dyDescent="0.25">
      <c r="AA6450" s="59"/>
    </row>
    <row r="6451" spans="27:27" x14ac:dyDescent="0.25">
      <c r="AA6451" s="59"/>
    </row>
    <row r="6452" spans="27:27" x14ac:dyDescent="0.25">
      <c r="AA6452" s="59"/>
    </row>
    <row r="6453" spans="27:27" x14ac:dyDescent="0.25">
      <c r="AA6453" s="59"/>
    </row>
    <row r="6454" spans="27:27" x14ac:dyDescent="0.25">
      <c r="AA6454" s="59"/>
    </row>
    <row r="6455" spans="27:27" x14ac:dyDescent="0.25">
      <c r="AA6455" s="59"/>
    </row>
    <row r="6456" spans="27:27" x14ac:dyDescent="0.25">
      <c r="AA6456" s="59"/>
    </row>
    <row r="6457" spans="27:27" x14ac:dyDescent="0.25">
      <c r="AA6457" s="59"/>
    </row>
    <row r="6458" spans="27:27" x14ac:dyDescent="0.25">
      <c r="AA6458" s="59"/>
    </row>
    <row r="6459" spans="27:27" x14ac:dyDescent="0.25">
      <c r="AA6459" s="59"/>
    </row>
    <row r="6460" spans="27:27" x14ac:dyDescent="0.25">
      <c r="AA6460" s="59"/>
    </row>
    <row r="6461" spans="27:27" x14ac:dyDescent="0.25">
      <c r="AA6461" s="59"/>
    </row>
    <row r="6462" spans="27:27" x14ac:dyDescent="0.25">
      <c r="AA6462" s="59"/>
    </row>
    <row r="6463" spans="27:27" x14ac:dyDescent="0.25">
      <c r="AA6463" s="59"/>
    </row>
    <row r="6464" spans="27:27" x14ac:dyDescent="0.25">
      <c r="AA6464" s="59"/>
    </row>
    <row r="6465" spans="27:27" x14ac:dyDescent="0.25">
      <c r="AA6465" s="59"/>
    </row>
    <row r="6466" spans="27:27" x14ac:dyDescent="0.25">
      <c r="AA6466" s="59"/>
    </row>
    <row r="6467" spans="27:27" x14ac:dyDescent="0.25">
      <c r="AA6467" s="59"/>
    </row>
    <row r="6468" spans="27:27" x14ac:dyDescent="0.25">
      <c r="AA6468" s="59"/>
    </row>
    <row r="6469" spans="27:27" x14ac:dyDescent="0.25">
      <c r="AA6469" s="59"/>
    </row>
    <row r="6470" spans="27:27" x14ac:dyDescent="0.25">
      <c r="AA6470" s="59"/>
    </row>
    <row r="6471" spans="27:27" x14ac:dyDescent="0.25">
      <c r="AA6471" s="59"/>
    </row>
    <row r="6472" spans="27:27" x14ac:dyDescent="0.25">
      <c r="AA6472" s="59"/>
    </row>
    <row r="6473" spans="27:27" x14ac:dyDescent="0.25">
      <c r="AA6473" s="59"/>
    </row>
    <row r="6474" spans="27:27" x14ac:dyDescent="0.25">
      <c r="AA6474" s="59"/>
    </row>
    <row r="6475" spans="27:27" x14ac:dyDescent="0.25">
      <c r="AA6475" s="59"/>
    </row>
    <row r="6476" spans="27:27" x14ac:dyDescent="0.25">
      <c r="AA6476" s="59"/>
    </row>
    <row r="6477" spans="27:27" x14ac:dyDescent="0.25">
      <c r="AA6477" s="59"/>
    </row>
    <row r="6478" spans="27:27" x14ac:dyDescent="0.25">
      <c r="AA6478" s="59"/>
    </row>
    <row r="6479" spans="27:27" x14ac:dyDescent="0.25">
      <c r="AA6479" s="59"/>
    </row>
    <row r="6480" spans="27:27" x14ac:dyDescent="0.25">
      <c r="AA6480" s="59"/>
    </row>
    <row r="6481" spans="27:27" x14ac:dyDescent="0.25">
      <c r="AA6481" s="59"/>
    </row>
    <row r="6482" spans="27:27" x14ac:dyDescent="0.25">
      <c r="AA6482" s="59"/>
    </row>
    <row r="6483" spans="27:27" x14ac:dyDescent="0.25">
      <c r="AA6483" s="59"/>
    </row>
    <row r="6484" spans="27:27" x14ac:dyDescent="0.25">
      <c r="AA6484" s="59"/>
    </row>
    <row r="6485" spans="27:27" x14ac:dyDescent="0.25">
      <c r="AA6485" s="59"/>
    </row>
    <row r="6486" spans="27:27" x14ac:dyDescent="0.25">
      <c r="AA6486" s="59"/>
    </row>
    <row r="6487" spans="27:27" x14ac:dyDescent="0.25">
      <c r="AA6487" s="59"/>
    </row>
    <row r="6488" spans="27:27" x14ac:dyDescent="0.25">
      <c r="AA6488" s="59"/>
    </row>
    <row r="6489" spans="27:27" x14ac:dyDescent="0.25">
      <c r="AA6489" s="59"/>
    </row>
    <row r="6490" spans="27:27" x14ac:dyDescent="0.25">
      <c r="AA6490" s="59"/>
    </row>
    <row r="6491" spans="27:27" x14ac:dyDescent="0.25">
      <c r="AA6491" s="59"/>
    </row>
    <row r="6492" spans="27:27" x14ac:dyDescent="0.25">
      <c r="AA6492" s="59"/>
    </row>
    <row r="6493" spans="27:27" x14ac:dyDescent="0.25">
      <c r="AA6493" s="59"/>
    </row>
    <row r="6494" spans="27:27" x14ac:dyDescent="0.25">
      <c r="AA6494" s="59"/>
    </row>
    <row r="6495" spans="27:27" x14ac:dyDescent="0.25">
      <c r="AA6495" s="59"/>
    </row>
    <row r="6496" spans="27:27" x14ac:dyDescent="0.25">
      <c r="AA6496" s="59"/>
    </row>
    <row r="6497" spans="27:27" x14ac:dyDescent="0.25">
      <c r="AA6497" s="59"/>
    </row>
    <row r="6498" spans="27:27" x14ac:dyDescent="0.25">
      <c r="AA6498" s="59"/>
    </row>
    <row r="6499" spans="27:27" x14ac:dyDescent="0.25">
      <c r="AA6499" s="59"/>
    </row>
    <row r="6500" spans="27:27" x14ac:dyDescent="0.25">
      <c r="AA6500" s="59"/>
    </row>
    <row r="6501" spans="27:27" x14ac:dyDescent="0.25">
      <c r="AA6501" s="59"/>
    </row>
    <row r="6502" spans="27:27" x14ac:dyDescent="0.25">
      <c r="AA6502" s="59"/>
    </row>
    <row r="6503" spans="27:27" x14ac:dyDescent="0.25">
      <c r="AA6503" s="59"/>
    </row>
    <row r="6504" spans="27:27" x14ac:dyDescent="0.25">
      <c r="AA6504" s="59"/>
    </row>
    <row r="6505" spans="27:27" x14ac:dyDescent="0.25">
      <c r="AA6505" s="59"/>
    </row>
    <row r="6506" spans="27:27" x14ac:dyDescent="0.25">
      <c r="AA6506" s="59"/>
    </row>
    <row r="6507" spans="27:27" x14ac:dyDescent="0.25">
      <c r="AA6507" s="59"/>
    </row>
    <row r="6508" spans="27:27" x14ac:dyDescent="0.25">
      <c r="AA6508" s="59"/>
    </row>
    <row r="6509" spans="27:27" x14ac:dyDescent="0.25">
      <c r="AA6509" s="59"/>
    </row>
    <row r="6510" spans="27:27" x14ac:dyDescent="0.25">
      <c r="AA6510" s="59"/>
    </row>
    <row r="6511" spans="27:27" x14ac:dyDescent="0.25">
      <c r="AA6511" s="59"/>
    </row>
    <row r="6512" spans="27:27" x14ac:dyDescent="0.25">
      <c r="AA6512" s="59"/>
    </row>
    <row r="6513" spans="27:27" x14ac:dyDescent="0.25">
      <c r="AA6513" s="59"/>
    </row>
    <row r="6514" spans="27:27" x14ac:dyDescent="0.25">
      <c r="AA6514" s="59"/>
    </row>
    <row r="6515" spans="27:27" x14ac:dyDescent="0.25">
      <c r="AA6515" s="59"/>
    </row>
    <row r="6516" spans="27:27" x14ac:dyDescent="0.25">
      <c r="AA6516" s="59"/>
    </row>
    <row r="6517" spans="27:27" x14ac:dyDescent="0.25">
      <c r="AA6517" s="59"/>
    </row>
    <row r="6518" spans="27:27" x14ac:dyDescent="0.25">
      <c r="AA6518" s="59"/>
    </row>
    <row r="6519" spans="27:27" x14ac:dyDescent="0.25">
      <c r="AA6519" s="59"/>
    </row>
    <row r="6520" spans="27:27" x14ac:dyDescent="0.25">
      <c r="AA6520" s="59"/>
    </row>
    <row r="6521" spans="27:27" x14ac:dyDescent="0.25">
      <c r="AA6521" s="59"/>
    </row>
    <row r="6522" spans="27:27" x14ac:dyDescent="0.25">
      <c r="AA6522" s="59"/>
    </row>
    <row r="6523" spans="27:27" x14ac:dyDescent="0.25">
      <c r="AA6523" s="59"/>
    </row>
    <row r="6524" spans="27:27" x14ac:dyDescent="0.25">
      <c r="AA6524" s="59"/>
    </row>
    <row r="6525" spans="27:27" x14ac:dyDescent="0.25">
      <c r="AA6525" s="59"/>
    </row>
    <row r="6526" spans="27:27" x14ac:dyDescent="0.25">
      <c r="AA6526" s="59"/>
    </row>
    <row r="6527" spans="27:27" x14ac:dyDescent="0.25">
      <c r="AA6527" s="59"/>
    </row>
    <row r="6528" spans="27:27" x14ac:dyDescent="0.25">
      <c r="AA6528" s="59"/>
    </row>
    <row r="6529" spans="27:27" x14ac:dyDescent="0.25">
      <c r="AA6529" s="59"/>
    </row>
    <row r="6530" spans="27:27" x14ac:dyDescent="0.25">
      <c r="AA6530" s="59"/>
    </row>
    <row r="6531" spans="27:27" x14ac:dyDescent="0.25">
      <c r="AA6531" s="59"/>
    </row>
    <row r="6532" spans="27:27" x14ac:dyDescent="0.25">
      <c r="AA6532" s="59"/>
    </row>
    <row r="6533" spans="27:27" x14ac:dyDescent="0.25">
      <c r="AA6533" s="59"/>
    </row>
    <row r="6534" spans="27:27" x14ac:dyDescent="0.25">
      <c r="AA6534" s="59"/>
    </row>
    <row r="6535" spans="27:27" x14ac:dyDescent="0.25">
      <c r="AA6535" s="59"/>
    </row>
    <row r="6536" spans="27:27" x14ac:dyDescent="0.25">
      <c r="AA6536" s="59"/>
    </row>
    <row r="6537" spans="27:27" x14ac:dyDescent="0.25">
      <c r="AA6537" s="59"/>
    </row>
    <row r="6538" spans="27:27" x14ac:dyDescent="0.25">
      <c r="AA6538" s="59"/>
    </row>
    <row r="6539" spans="27:27" x14ac:dyDescent="0.25">
      <c r="AA6539" s="59"/>
    </row>
    <row r="6540" spans="27:27" x14ac:dyDescent="0.25">
      <c r="AA6540" s="59"/>
    </row>
    <row r="6541" spans="27:27" x14ac:dyDescent="0.25">
      <c r="AA6541" s="59"/>
    </row>
    <row r="6542" spans="27:27" x14ac:dyDescent="0.25">
      <c r="AA6542" s="59"/>
    </row>
    <row r="6543" spans="27:27" x14ac:dyDescent="0.25">
      <c r="AA6543" s="59"/>
    </row>
    <row r="6544" spans="27:27" x14ac:dyDescent="0.25">
      <c r="AA6544" s="59"/>
    </row>
    <row r="6545" spans="27:27" x14ac:dyDescent="0.25">
      <c r="AA6545" s="59"/>
    </row>
    <row r="6546" spans="27:27" x14ac:dyDescent="0.25">
      <c r="AA6546" s="59"/>
    </row>
    <row r="6547" spans="27:27" x14ac:dyDescent="0.25">
      <c r="AA6547" s="59"/>
    </row>
    <row r="6548" spans="27:27" x14ac:dyDescent="0.25">
      <c r="AA6548" s="59"/>
    </row>
    <row r="6549" spans="27:27" x14ac:dyDescent="0.25">
      <c r="AA6549" s="59"/>
    </row>
    <row r="6550" spans="27:27" x14ac:dyDescent="0.25">
      <c r="AA6550" s="59"/>
    </row>
    <row r="6551" spans="27:27" x14ac:dyDescent="0.25">
      <c r="AA6551" s="59"/>
    </row>
    <row r="6552" spans="27:27" x14ac:dyDescent="0.25">
      <c r="AA6552" s="59"/>
    </row>
    <row r="6553" spans="27:27" x14ac:dyDescent="0.25">
      <c r="AA6553" s="59"/>
    </row>
    <row r="6554" spans="27:27" x14ac:dyDescent="0.25">
      <c r="AA6554" s="59"/>
    </row>
    <row r="6555" spans="27:27" x14ac:dyDescent="0.25">
      <c r="AA6555" s="59"/>
    </row>
    <row r="6556" spans="27:27" x14ac:dyDescent="0.25">
      <c r="AA6556" s="59"/>
    </row>
    <row r="6557" spans="27:27" x14ac:dyDescent="0.25">
      <c r="AA6557" s="59"/>
    </row>
    <row r="6558" spans="27:27" x14ac:dyDescent="0.25">
      <c r="AA6558" s="59"/>
    </row>
    <row r="6559" spans="27:27" x14ac:dyDescent="0.25">
      <c r="AA6559" s="59"/>
    </row>
    <row r="6560" spans="27:27" x14ac:dyDescent="0.25">
      <c r="AA6560" s="59"/>
    </row>
    <row r="6561" spans="27:27" x14ac:dyDescent="0.25">
      <c r="AA6561" s="59"/>
    </row>
    <row r="6562" spans="27:27" x14ac:dyDescent="0.25">
      <c r="AA6562" s="59"/>
    </row>
    <row r="6563" spans="27:27" x14ac:dyDescent="0.25">
      <c r="AA6563" s="59"/>
    </row>
    <row r="6564" spans="27:27" x14ac:dyDescent="0.25">
      <c r="AA6564" s="59"/>
    </row>
    <row r="6565" spans="27:27" x14ac:dyDescent="0.25">
      <c r="AA6565" s="59"/>
    </row>
    <row r="6566" spans="27:27" x14ac:dyDescent="0.25">
      <c r="AA6566" s="59"/>
    </row>
    <row r="6567" spans="27:27" x14ac:dyDescent="0.25">
      <c r="AA6567" s="59"/>
    </row>
    <row r="6568" spans="27:27" x14ac:dyDescent="0.25">
      <c r="AA6568" s="59"/>
    </row>
    <row r="6569" spans="27:27" x14ac:dyDescent="0.25">
      <c r="AA6569" s="59"/>
    </row>
    <row r="6570" spans="27:27" x14ac:dyDescent="0.25">
      <c r="AA6570" s="59"/>
    </row>
    <row r="6571" spans="27:27" x14ac:dyDescent="0.25">
      <c r="AA6571" s="59"/>
    </row>
    <row r="6572" spans="27:27" x14ac:dyDescent="0.25">
      <c r="AA6572" s="59"/>
    </row>
    <row r="6573" spans="27:27" x14ac:dyDescent="0.25">
      <c r="AA6573" s="59"/>
    </row>
    <row r="6574" spans="27:27" x14ac:dyDescent="0.25">
      <c r="AA6574" s="59"/>
    </row>
    <row r="6575" spans="27:27" x14ac:dyDescent="0.25">
      <c r="AA6575" s="59"/>
    </row>
    <row r="6576" spans="27:27" x14ac:dyDescent="0.25">
      <c r="AA6576" s="59"/>
    </row>
    <row r="6577" spans="27:27" x14ac:dyDescent="0.25">
      <c r="AA6577" s="59"/>
    </row>
    <row r="6578" spans="27:27" x14ac:dyDescent="0.25">
      <c r="AA6578" s="59"/>
    </row>
    <row r="6579" spans="27:27" x14ac:dyDescent="0.25">
      <c r="AA6579" s="59"/>
    </row>
    <row r="6580" spans="27:27" x14ac:dyDescent="0.25">
      <c r="AA6580" s="59"/>
    </row>
    <row r="6581" spans="27:27" x14ac:dyDescent="0.25">
      <c r="AA6581" s="59"/>
    </row>
    <row r="6582" spans="27:27" x14ac:dyDescent="0.25">
      <c r="AA6582" s="59"/>
    </row>
    <row r="6583" spans="27:27" x14ac:dyDescent="0.25">
      <c r="AA6583" s="59"/>
    </row>
    <row r="6584" spans="27:27" x14ac:dyDescent="0.25">
      <c r="AA6584" s="59"/>
    </row>
    <row r="6585" spans="27:27" x14ac:dyDescent="0.25">
      <c r="AA6585" s="59"/>
    </row>
    <row r="6586" spans="27:27" x14ac:dyDescent="0.25">
      <c r="AA6586" s="59"/>
    </row>
    <row r="6587" spans="27:27" x14ac:dyDescent="0.25">
      <c r="AA6587" s="59"/>
    </row>
    <row r="6588" spans="27:27" x14ac:dyDescent="0.25">
      <c r="AA6588" s="59"/>
    </row>
    <row r="6589" spans="27:27" x14ac:dyDescent="0.25">
      <c r="AA6589" s="59"/>
    </row>
    <row r="6590" spans="27:27" x14ac:dyDescent="0.25">
      <c r="AA6590" s="59"/>
    </row>
    <row r="6591" spans="27:27" x14ac:dyDescent="0.25">
      <c r="AA6591" s="59"/>
    </row>
    <row r="6592" spans="27:27" x14ac:dyDescent="0.25">
      <c r="AA6592" s="59"/>
    </row>
    <row r="6593" spans="27:27" x14ac:dyDescent="0.25">
      <c r="AA6593" s="59"/>
    </row>
    <row r="6594" spans="27:27" x14ac:dyDescent="0.25">
      <c r="AA6594" s="59"/>
    </row>
    <row r="6595" spans="27:27" x14ac:dyDescent="0.25">
      <c r="AA6595" s="59"/>
    </row>
    <row r="6596" spans="27:27" x14ac:dyDescent="0.25">
      <c r="AA6596" s="59"/>
    </row>
    <row r="6597" spans="27:27" x14ac:dyDescent="0.25">
      <c r="AA6597" s="59"/>
    </row>
    <row r="6598" spans="27:27" x14ac:dyDescent="0.25">
      <c r="AA6598" s="59"/>
    </row>
    <row r="6599" spans="27:27" x14ac:dyDescent="0.25">
      <c r="AA6599" s="59"/>
    </row>
    <row r="6600" spans="27:27" x14ac:dyDescent="0.25">
      <c r="AA6600" s="59"/>
    </row>
    <row r="6601" spans="27:27" x14ac:dyDescent="0.25">
      <c r="AA6601" s="59"/>
    </row>
    <row r="6602" spans="27:27" x14ac:dyDescent="0.25">
      <c r="AA6602" s="59"/>
    </row>
    <row r="6603" spans="27:27" x14ac:dyDescent="0.25">
      <c r="AA6603" s="59"/>
    </row>
    <row r="6604" spans="27:27" x14ac:dyDescent="0.25">
      <c r="AA6604" s="59"/>
    </row>
    <row r="6605" spans="27:27" x14ac:dyDescent="0.25">
      <c r="AA6605" s="59"/>
    </row>
    <row r="6606" spans="27:27" x14ac:dyDescent="0.25">
      <c r="AA6606" s="59"/>
    </row>
    <row r="6607" spans="27:27" x14ac:dyDescent="0.25">
      <c r="AA6607" s="59"/>
    </row>
    <row r="6608" spans="27:27" x14ac:dyDescent="0.25">
      <c r="AA6608" s="59"/>
    </row>
    <row r="6609" spans="27:27" x14ac:dyDescent="0.25">
      <c r="AA6609" s="59"/>
    </row>
    <row r="6610" spans="27:27" x14ac:dyDescent="0.25">
      <c r="AA6610" s="59"/>
    </row>
    <row r="6611" spans="27:27" x14ac:dyDescent="0.25">
      <c r="AA6611" s="59"/>
    </row>
    <row r="6612" spans="27:27" x14ac:dyDescent="0.25">
      <c r="AA6612" s="59"/>
    </row>
    <row r="6613" spans="27:27" x14ac:dyDescent="0.25">
      <c r="AA6613" s="59"/>
    </row>
    <row r="6614" spans="27:27" x14ac:dyDescent="0.25">
      <c r="AA6614" s="59"/>
    </row>
    <row r="6615" spans="27:27" x14ac:dyDescent="0.25">
      <c r="AA6615" s="59"/>
    </row>
    <row r="6616" spans="27:27" x14ac:dyDescent="0.25">
      <c r="AA6616" s="59"/>
    </row>
    <row r="6617" spans="27:27" x14ac:dyDescent="0.25">
      <c r="AA6617" s="59"/>
    </row>
    <row r="6618" spans="27:27" x14ac:dyDescent="0.25">
      <c r="AA6618" s="59"/>
    </row>
    <row r="6619" spans="27:27" x14ac:dyDescent="0.25">
      <c r="AA6619" s="59"/>
    </row>
    <row r="6620" spans="27:27" x14ac:dyDescent="0.25">
      <c r="AA6620" s="59"/>
    </row>
    <row r="6621" spans="27:27" x14ac:dyDescent="0.25">
      <c r="AA6621" s="59"/>
    </row>
    <row r="6622" spans="27:27" x14ac:dyDescent="0.25">
      <c r="AA6622" s="59"/>
    </row>
    <row r="6623" spans="27:27" x14ac:dyDescent="0.25">
      <c r="AA6623" s="59"/>
    </row>
    <row r="6624" spans="27:27" x14ac:dyDescent="0.25">
      <c r="AA6624" s="59"/>
    </row>
    <row r="6625" spans="27:27" x14ac:dyDescent="0.25">
      <c r="AA6625" s="59"/>
    </row>
    <row r="6626" spans="27:27" x14ac:dyDescent="0.25">
      <c r="AA6626" s="59"/>
    </row>
    <row r="6627" spans="27:27" x14ac:dyDescent="0.25">
      <c r="AA6627" s="59"/>
    </row>
    <row r="6628" spans="27:27" x14ac:dyDescent="0.25">
      <c r="AA6628" s="59"/>
    </row>
    <row r="6629" spans="27:27" x14ac:dyDescent="0.25">
      <c r="AA6629" s="59"/>
    </row>
    <row r="6630" spans="27:27" x14ac:dyDescent="0.25">
      <c r="AA6630" s="59"/>
    </row>
    <row r="6631" spans="27:27" x14ac:dyDescent="0.25">
      <c r="AA6631" s="59"/>
    </row>
    <row r="6632" spans="27:27" x14ac:dyDescent="0.25">
      <c r="AA6632" s="59"/>
    </row>
    <row r="6633" spans="27:27" x14ac:dyDescent="0.25">
      <c r="AA6633" s="59"/>
    </row>
    <row r="6634" spans="27:27" x14ac:dyDescent="0.25">
      <c r="AA6634" s="59"/>
    </row>
    <row r="6635" spans="27:27" x14ac:dyDescent="0.25">
      <c r="AA6635" s="59"/>
    </row>
    <row r="6636" spans="27:27" x14ac:dyDescent="0.25">
      <c r="AA6636" s="59"/>
    </row>
    <row r="6637" spans="27:27" x14ac:dyDescent="0.25">
      <c r="AA6637" s="59"/>
    </row>
    <row r="6638" spans="27:27" x14ac:dyDescent="0.25">
      <c r="AA6638" s="59"/>
    </row>
    <row r="6639" spans="27:27" x14ac:dyDescent="0.25">
      <c r="AA6639" s="59"/>
    </row>
    <row r="6640" spans="27:27" x14ac:dyDescent="0.25">
      <c r="AA6640" s="59"/>
    </row>
    <row r="6641" spans="27:27" x14ac:dyDescent="0.25">
      <c r="AA6641" s="59"/>
    </row>
    <row r="6642" spans="27:27" x14ac:dyDescent="0.25">
      <c r="AA6642" s="59"/>
    </row>
    <row r="6643" spans="27:27" x14ac:dyDescent="0.25">
      <c r="AA6643" s="59"/>
    </row>
    <row r="6644" spans="27:27" x14ac:dyDescent="0.25">
      <c r="AA6644" s="59"/>
    </row>
    <row r="6645" spans="27:27" x14ac:dyDescent="0.25">
      <c r="AA6645" s="59"/>
    </row>
    <row r="6646" spans="27:27" x14ac:dyDescent="0.25">
      <c r="AA6646" s="59"/>
    </row>
    <row r="6647" spans="27:27" x14ac:dyDescent="0.25">
      <c r="AA6647" s="59"/>
    </row>
    <row r="6648" spans="27:27" x14ac:dyDescent="0.25">
      <c r="AA6648" s="59"/>
    </row>
    <row r="6649" spans="27:27" x14ac:dyDescent="0.25">
      <c r="AA6649" s="59"/>
    </row>
    <row r="6650" spans="27:27" x14ac:dyDescent="0.25">
      <c r="AA6650" s="59"/>
    </row>
    <row r="6651" spans="27:27" x14ac:dyDescent="0.25">
      <c r="AA6651" s="59"/>
    </row>
    <row r="6652" spans="27:27" x14ac:dyDescent="0.25">
      <c r="AA6652" s="59"/>
    </row>
    <row r="6653" spans="27:27" x14ac:dyDescent="0.25">
      <c r="AA6653" s="59"/>
    </row>
    <row r="6654" spans="27:27" x14ac:dyDescent="0.25">
      <c r="AA6654" s="59"/>
    </row>
    <row r="6655" spans="27:27" x14ac:dyDescent="0.25">
      <c r="AA6655" s="59"/>
    </row>
    <row r="6656" spans="27:27" x14ac:dyDescent="0.25">
      <c r="AA6656" s="59"/>
    </row>
    <row r="6657" spans="27:27" x14ac:dyDescent="0.25">
      <c r="AA6657" s="59"/>
    </row>
    <row r="6658" spans="27:27" x14ac:dyDescent="0.25">
      <c r="AA6658" s="59"/>
    </row>
    <row r="6659" spans="27:27" x14ac:dyDescent="0.25">
      <c r="AA6659" s="59"/>
    </row>
    <row r="6660" spans="27:27" x14ac:dyDescent="0.25">
      <c r="AA6660" s="59"/>
    </row>
    <row r="6661" spans="27:27" x14ac:dyDescent="0.25">
      <c r="AA6661" s="59"/>
    </row>
    <row r="6662" spans="27:27" x14ac:dyDescent="0.25">
      <c r="AA6662" s="59"/>
    </row>
    <row r="6663" spans="27:27" x14ac:dyDescent="0.25">
      <c r="AA6663" s="59"/>
    </row>
    <row r="6664" spans="27:27" x14ac:dyDescent="0.25">
      <c r="AA6664" s="59"/>
    </row>
    <row r="6665" spans="27:27" x14ac:dyDescent="0.25">
      <c r="AA6665" s="59"/>
    </row>
    <row r="6666" spans="27:27" x14ac:dyDescent="0.25">
      <c r="AA6666" s="59"/>
    </row>
    <row r="6667" spans="27:27" x14ac:dyDescent="0.25">
      <c r="AA6667" s="59"/>
    </row>
    <row r="6668" spans="27:27" x14ac:dyDescent="0.25">
      <c r="AA6668" s="59"/>
    </row>
    <row r="6669" spans="27:27" x14ac:dyDescent="0.25">
      <c r="AA6669" s="59"/>
    </row>
    <row r="6670" spans="27:27" x14ac:dyDescent="0.25">
      <c r="AA6670" s="59"/>
    </row>
    <row r="6671" spans="27:27" x14ac:dyDescent="0.25">
      <c r="AA6671" s="59"/>
    </row>
    <row r="6672" spans="27:27" x14ac:dyDescent="0.25">
      <c r="AA6672" s="59"/>
    </row>
    <row r="6673" spans="27:27" x14ac:dyDescent="0.25">
      <c r="AA6673" s="59"/>
    </row>
    <row r="6674" spans="27:27" x14ac:dyDescent="0.25">
      <c r="AA6674" s="59"/>
    </row>
    <row r="6675" spans="27:27" x14ac:dyDescent="0.25">
      <c r="AA6675" s="59"/>
    </row>
    <row r="6676" spans="27:27" x14ac:dyDescent="0.25">
      <c r="AA6676" s="59"/>
    </row>
    <row r="6677" spans="27:27" x14ac:dyDescent="0.25">
      <c r="AA6677" s="59"/>
    </row>
    <row r="6678" spans="27:27" x14ac:dyDescent="0.25">
      <c r="AA6678" s="59"/>
    </row>
    <row r="6679" spans="27:27" x14ac:dyDescent="0.25">
      <c r="AA6679" s="59"/>
    </row>
    <row r="6680" spans="27:27" x14ac:dyDescent="0.25">
      <c r="AA6680" s="59"/>
    </row>
    <row r="6681" spans="27:27" x14ac:dyDescent="0.25">
      <c r="AA6681" s="59"/>
    </row>
    <row r="6682" spans="27:27" x14ac:dyDescent="0.25">
      <c r="AA6682" s="59"/>
    </row>
    <row r="6683" spans="27:27" x14ac:dyDescent="0.25">
      <c r="AA6683" s="59"/>
    </row>
    <row r="6684" spans="27:27" x14ac:dyDescent="0.25">
      <c r="AA6684" s="59"/>
    </row>
    <row r="6685" spans="27:27" x14ac:dyDescent="0.25">
      <c r="AA6685" s="59"/>
    </row>
    <row r="6686" spans="27:27" x14ac:dyDescent="0.25">
      <c r="AA6686" s="59"/>
    </row>
    <row r="6687" spans="27:27" x14ac:dyDescent="0.25">
      <c r="AA6687" s="59"/>
    </row>
    <row r="6688" spans="27:27" x14ac:dyDescent="0.25">
      <c r="AA6688" s="59"/>
    </row>
    <row r="6689" spans="27:27" x14ac:dyDescent="0.25">
      <c r="AA6689" s="59"/>
    </row>
    <row r="6690" spans="27:27" x14ac:dyDescent="0.25">
      <c r="AA6690" s="59"/>
    </row>
    <row r="6691" spans="27:27" x14ac:dyDescent="0.25">
      <c r="AA6691" s="59"/>
    </row>
    <row r="6692" spans="27:27" x14ac:dyDescent="0.25">
      <c r="AA6692" s="59"/>
    </row>
    <row r="6693" spans="27:27" x14ac:dyDescent="0.25">
      <c r="AA6693" s="59"/>
    </row>
    <row r="6694" spans="27:27" x14ac:dyDescent="0.25">
      <c r="AA6694" s="59"/>
    </row>
    <row r="6695" spans="27:27" x14ac:dyDescent="0.25">
      <c r="AA6695" s="59"/>
    </row>
    <row r="6696" spans="27:27" x14ac:dyDescent="0.25">
      <c r="AA6696" s="59"/>
    </row>
    <row r="6697" spans="27:27" x14ac:dyDescent="0.25">
      <c r="AA6697" s="59"/>
    </row>
    <row r="6698" spans="27:27" x14ac:dyDescent="0.25">
      <c r="AA6698" s="59"/>
    </row>
    <row r="6699" spans="27:27" x14ac:dyDescent="0.25">
      <c r="AA6699" s="59"/>
    </row>
    <row r="6700" spans="27:27" x14ac:dyDescent="0.25">
      <c r="AA6700" s="59"/>
    </row>
    <row r="6701" spans="27:27" x14ac:dyDescent="0.25">
      <c r="AA6701" s="59"/>
    </row>
    <row r="6702" spans="27:27" x14ac:dyDescent="0.25">
      <c r="AA6702" s="59"/>
    </row>
    <row r="6703" spans="27:27" x14ac:dyDescent="0.25">
      <c r="AA6703" s="59"/>
    </row>
    <row r="6704" spans="27:27" x14ac:dyDescent="0.25">
      <c r="AA6704" s="59"/>
    </row>
    <row r="6705" spans="27:27" x14ac:dyDescent="0.25">
      <c r="AA6705" s="59"/>
    </row>
    <row r="6706" spans="27:27" x14ac:dyDescent="0.25">
      <c r="AA6706" s="59"/>
    </row>
    <row r="6707" spans="27:27" x14ac:dyDescent="0.25">
      <c r="AA6707" s="59"/>
    </row>
    <row r="6708" spans="27:27" x14ac:dyDescent="0.25">
      <c r="AA6708" s="59"/>
    </row>
    <row r="6709" spans="27:27" x14ac:dyDescent="0.25">
      <c r="AA6709" s="59"/>
    </row>
    <row r="6710" spans="27:27" x14ac:dyDescent="0.25">
      <c r="AA6710" s="59"/>
    </row>
    <row r="6711" spans="27:27" x14ac:dyDescent="0.25">
      <c r="AA6711" s="59"/>
    </row>
    <row r="6712" spans="27:27" x14ac:dyDescent="0.25">
      <c r="AA6712" s="59"/>
    </row>
    <row r="6713" spans="27:27" x14ac:dyDescent="0.25">
      <c r="AA6713" s="59"/>
    </row>
    <row r="6714" spans="27:27" x14ac:dyDescent="0.25">
      <c r="AA6714" s="59"/>
    </row>
    <row r="6715" spans="27:27" x14ac:dyDescent="0.25">
      <c r="AA6715" s="59"/>
    </row>
    <row r="6716" spans="27:27" x14ac:dyDescent="0.25">
      <c r="AA6716" s="59"/>
    </row>
    <row r="6717" spans="27:27" x14ac:dyDescent="0.25">
      <c r="AA6717" s="59"/>
    </row>
    <row r="6718" spans="27:27" x14ac:dyDescent="0.25">
      <c r="AA6718" s="59"/>
    </row>
    <row r="6719" spans="27:27" x14ac:dyDescent="0.25">
      <c r="AA6719" s="59"/>
    </row>
    <row r="6720" spans="27:27" x14ac:dyDescent="0.25">
      <c r="AA6720" s="59"/>
    </row>
    <row r="6721" spans="27:27" x14ac:dyDescent="0.25">
      <c r="AA6721" s="59"/>
    </row>
    <row r="6722" spans="27:27" x14ac:dyDescent="0.25">
      <c r="AA6722" s="59"/>
    </row>
    <row r="6723" spans="27:27" x14ac:dyDescent="0.25">
      <c r="AA6723" s="59"/>
    </row>
    <row r="6724" spans="27:27" x14ac:dyDescent="0.25">
      <c r="AA6724" s="59"/>
    </row>
    <row r="6725" spans="27:27" x14ac:dyDescent="0.25">
      <c r="AA6725" s="59"/>
    </row>
    <row r="6726" spans="27:27" x14ac:dyDescent="0.25">
      <c r="AA6726" s="59"/>
    </row>
    <row r="6727" spans="27:27" x14ac:dyDescent="0.25">
      <c r="AA6727" s="59"/>
    </row>
    <row r="6728" spans="27:27" x14ac:dyDescent="0.25">
      <c r="AA6728" s="59"/>
    </row>
    <row r="6729" spans="27:27" x14ac:dyDescent="0.25">
      <c r="AA6729" s="59"/>
    </row>
    <row r="6730" spans="27:27" x14ac:dyDescent="0.25">
      <c r="AA6730" s="59"/>
    </row>
    <row r="6731" spans="27:27" x14ac:dyDescent="0.25">
      <c r="AA6731" s="59"/>
    </row>
    <row r="6732" spans="27:27" x14ac:dyDescent="0.25">
      <c r="AA6732" s="59"/>
    </row>
    <row r="6733" spans="27:27" x14ac:dyDescent="0.25">
      <c r="AA6733" s="59"/>
    </row>
    <row r="6734" spans="27:27" x14ac:dyDescent="0.25">
      <c r="AA6734" s="59"/>
    </row>
    <row r="6735" spans="27:27" x14ac:dyDescent="0.25">
      <c r="AA6735" s="59"/>
    </row>
    <row r="6736" spans="27:27" x14ac:dyDescent="0.25">
      <c r="AA6736" s="59"/>
    </row>
    <row r="6737" spans="27:27" x14ac:dyDescent="0.25">
      <c r="AA6737" s="59"/>
    </row>
    <row r="6738" spans="27:27" x14ac:dyDescent="0.25">
      <c r="AA6738" s="59"/>
    </row>
    <row r="6739" spans="27:27" x14ac:dyDescent="0.25">
      <c r="AA6739" s="59"/>
    </row>
    <row r="6740" spans="27:27" x14ac:dyDescent="0.25">
      <c r="AA6740" s="59"/>
    </row>
    <row r="6741" spans="27:27" x14ac:dyDescent="0.25">
      <c r="AA6741" s="59"/>
    </row>
    <row r="6742" spans="27:27" x14ac:dyDescent="0.25">
      <c r="AA6742" s="59"/>
    </row>
    <row r="6743" spans="27:27" x14ac:dyDescent="0.25">
      <c r="AA6743" s="59"/>
    </row>
    <row r="6744" spans="27:27" x14ac:dyDescent="0.25">
      <c r="AA6744" s="59"/>
    </row>
    <row r="6745" spans="27:27" x14ac:dyDescent="0.25">
      <c r="AA6745" s="59"/>
    </row>
    <row r="6746" spans="27:27" x14ac:dyDescent="0.25">
      <c r="AA6746" s="59"/>
    </row>
    <row r="6747" spans="27:27" x14ac:dyDescent="0.25">
      <c r="AA6747" s="59"/>
    </row>
    <row r="6748" spans="27:27" x14ac:dyDescent="0.25">
      <c r="AA6748" s="59"/>
    </row>
    <row r="6749" spans="27:27" x14ac:dyDescent="0.25">
      <c r="AA6749" s="59"/>
    </row>
    <row r="6750" spans="27:27" x14ac:dyDescent="0.25">
      <c r="AA6750" s="59"/>
    </row>
    <row r="6751" spans="27:27" x14ac:dyDescent="0.25">
      <c r="AA6751" s="59"/>
    </row>
    <row r="6752" spans="27:27" x14ac:dyDescent="0.25">
      <c r="AA6752" s="59"/>
    </row>
    <row r="6753" spans="27:27" x14ac:dyDescent="0.25">
      <c r="AA6753" s="59"/>
    </row>
    <row r="6754" spans="27:27" x14ac:dyDescent="0.25">
      <c r="AA6754" s="59"/>
    </row>
    <row r="6755" spans="27:27" x14ac:dyDescent="0.25">
      <c r="AA6755" s="59"/>
    </row>
    <row r="6756" spans="27:27" x14ac:dyDescent="0.25">
      <c r="AA6756" s="59"/>
    </row>
    <row r="6757" spans="27:27" x14ac:dyDescent="0.25">
      <c r="AA6757" s="59"/>
    </row>
    <row r="6758" spans="27:27" x14ac:dyDescent="0.25">
      <c r="AA6758" s="59"/>
    </row>
    <row r="6759" spans="27:27" x14ac:dyDescent="0.25">
      <c r="AA6759" s="59"/>
    </row>
    <row r="6760" spans="27:27" x14ac:dyDescent="0.25">
      <c r="AA6760" s="59"/>
    </row>
    <row r="6761" spans="27:27" x14ac:dyDescent="0.25">
      <c r="AA6761" s="59"/>
    </row>
    <row r="6762" spans="27:27" x14ac:dyDescent="0.25">
      <c r="AA6762" s="59"/>
    </row>
    <row r="6763" spans="27:27" x14ac:dyDescent="0.25">
      <c r="AA6763" s="59"/>
    </row>
    <row r="6764" spans="27:27" x14ac:dyDescent="0.25">
      <c r="AA6764" s="59"/>
    </row>
    <row r="6765" spans="27:27" x14ac:dyDescent="0.25">
      <c r="AA6765" s="59"/>
    </row>
    <row r="6766" spans="27:27" x14ac:dyDescent="0.25">
      <c r="AA6766" s="59"/>
    </row>
    <row r="6767" spans="27:27" x14ac:dyDescent="0.25">
      <c r="AA6767" s="59"/>
    </row>
    <row r="6768" spans="27:27" x14ac:dyDescent="0.25">
      <c r="AA6768" s="59"/>
    </row>
    <row r="6769" spans="27:27" x14ac:dyDescent="0.25">
      <c r="AA6769" s="59"/>
    </row>
    <row r="6770" spans="27:27" x14ac:dyDescent="0.25">
      <c r="AA6770" s="59"/>
    </row>
    <row r="6771" spans="27:27" x14ac:dyDescent="0.25">
      <c r="AA6771" s="59"/>
    </row>
    <row r="6772" spans="27:27" x14ac:dyDescent="0.25">
      <c r="AA6772" s="59"/>
    </row>
    <row r="6773" spans="27:27" x14ac:dyDescent="0.25">
      <c r="AA6773" s="59"/>
    </row>
    <row r="6774" spans="27:27" x14ac:dyDescent="0.25">
      <c r="AA6774" s="59"/>
    </row>
    <row r="6775" spans="27:27" x14ac:dyDescent="0.25">
      <c r="AA6775" s="59"/>
    </row>
    <row r="6776" spans="27:27" x14ac:dyDescent="0.25">
      <c r="AA6776" s="59"/>
    </row>
    <row r="6777" spans="27:27" x14ac:dyDescent="0.25">
      <c r="AA6777" s="59"/>
    </row>
    <row r="6778" spans="27:27" x14ac:dyDescent="0.25">
      <c r="AA6778" s="59"/>
    </row>
    <row r="6779" spans="27:27" x14ac:dyDescent="0.25">
      <c r="AA6779" s="59"/>
    </row>
    <row r="6780" spans="27:27" x14ac:dyDescent="0.25">
      <c r="AA6780" s="59"/>
    </row>
    <row r="6781" spans="27:27" x14ac:dyDescent="0.25">
      <c r="AA6781" s="59"/>
    </row>
    <row r="6782" spans="27:27" x14ac:dyDescent="0.25">
      <c r="AA6782" s="59"/>
    </row>
    <row r="6783" spans="27:27" x14ac:dyDescent="0.25">
      <c r="AA6783" s="59"/>
    </row>
    <row r="6784" spans="27:27" x14ac:dyDescent="0.25">
      <c r="AA6784" s="59"/>
    </row>
    <row r="6785" spans="27:27" x14ac:dyDescent="0.25">
      <c r="AA6785" s="59"/>
    </row>
    <row r="6786" spans="27:27" x14ac:dyDescent="0.25">
      <c r="AA6786" s="59"/>
    </row>
    <row r="6787" spans="27:27" x14ac:dyDescent="0.25">
      <c r="AA6787" s="59"/>
    </row>
    <row r="6788" spans="27:27" x14ac:dyDescent="0.25">
      <c r="AA6788" s="59"/>
    </row>
    <row r="6789" spans="27:27" x14ac:dyDescent="0.25">
      <c r="AA6789" s="59"/>
    </row>
    <row r="6790" spans="27:27" x14ac:dyDescent="0.25">
      <c r="AA6790" s="59"/>
    </row>
    <row r="6791" spans="27:27" x14ac:dyDescent="0.25">
      <c r="AA6791" s="59"/>
    </row>
    <row r="6792" spans="27:27" x14ac:dyDescent="0.25">
      <c r="AA6792" s="59"/>
    </row>
    <row r="6793" spans="27:27" x14ac:dyDescent="0.25">
      <c r="AA6793" s="59"/>
    </row>
    <row r="6794" spans="27:27" x14ac:dyDescent="0.25">
      <c r="AA6794" s="59"/>
    </row>
    <row r="6795" spans="27:27" x14ac:dyDescent="0.25">
      <c r="AA6795" s="59"/>
    </row>
    <row r="6796" spans="27:27" x14ac:dyDescent="0.25">
      <c r="AA6796" s="59"/>
    </row>
    <row r="6797" spans="27:27" x14ac:dyDescent="0.25">
      <c r="AA6797" s="59"/>
    </row>
    <row r="6798" spans="27:27" x14ac:dyDescent="0.25">
      <c r="AA6798" s="59"/>
    </row>
    <row r="6799" spans="27:27" x14ac:dyDescent="0.25">
      <c r="AA6799" s="59"/>
    </row>
    <row r="6800" spans="27:27" x14ac:dyDescent="0.25">
      <c r="AA6800" s="59"/>
    </row>
    <row r="6801" spans="27:27" x14ac:dyDescent="0.25">
      <c r="AA6801" s="59"/>
    </row>
    <row r="6802" spans="27:27" x14ac:dyDescent="0.25">
      <c r="AA6802" s="59"/>
    </row>
    <row r="6803" spans="27:27" x14ac:dyDescent="0.25">
      <c r="AA6803" s="59"/>
    </row>
    <row r="6804" spans="27:27" x14ac:dyDescent="0.25">
      <c r="AA6804" s="59"/>
    </row>
    <row r="6805" spans="27:27" x14ac:dyDescent="0.25">
      <c r="AA6805" s="59"/>
    </row>
    <row r="6806" spans="27:27" x14ac:dyDescent="0.25">
      <c r="AA6806" s="59"/>
    </row>
    <row r="6807" spans="27:27" x14ac:dyDescent="0.25">
      <c r="AA6807" s="59"/>
    </row>
    <row r="6808" spans="27:27" x14ac:dyDescent="0.25">
      <c r="AA6808" s="59"/>
    </row>
    <row r="6809" spans="27:27" x14ac:dyDescent="0.25">
      <c r="AA6809" s="59"/>
    </row>
    <row r="6810" spans="27:27" x14ac:dyDescent="0.25">
      <c r="AA6810" s="59"/>
    </row>
    <row r="6811" spans="27:27" x14ac:dyDescent="0.25">
      <c r="AA6811" s="59"/>
    </row>
    <row r="6812" spans="27:27" x14ac:dyDescent="0.25">
      <c r="AA6812" s="59"/>
    </row>
    <row r="6813" spans="27:27" x14ac:dyDescent="0.25">
      <c r="AA6813" s="59"/>
    </row>
    <row r="6814" spans="27:27" x14ac:dyDescent="0.25">
      <c r="AA6814" s="59"/>
    </row>
    <row r="6815" spans="27:27" x14ac:dyDescent="0.25">
      <c r="AA6815" s="59"/>
    </row>
    <row r="6816" spans="27:27" x14ac:dyDescent="0.25">
      <c r="AA6816" s="59"/>
    </row>
    <row r="6817" spans="27:27" x14ac:dyDescent="0.25">
      <c r="AA6817" s="59"/>
    </row>
    <row r="6818" spans="27:27" x14ac:dyDescent="0.25">
      <c r="AA6818" s="59"/>
    </row>
    <row r="6819" spans="27:27" x14ac:dyDescent="0.25">
      <c r="AA6819" s="59"/>
    </row>
    <row r="6820" spans="27:27" x14ac:dyDescent="0.25">
      <c r="AA6820" s="59"/>
    </row>
    <row r="6821" spans="27:27" x14ac:dyDescent="0.25">
      <c r="AA6821" s="59"/>
    </row>
    <row r="6822" spans="27:27" x14ac:dyDescent="0.25">
      <c r="AA6822" s="59"/>
    </row>
    <row r="6823" spans="27:27" x14ac:dyDescent="0.25">
      <c r="AA6823" s="59"/>
    </row>
    <row r="6824" spans="27:27" x14ac:dyDescent="0.25">
      <c r="AA6824" s="59"/>
    </row>
    <row r="6825" spans="27:27" x14ac:dyDescent="0.25">
      <c r="AA6825" s="59"/>
    </row>
    <row r="6826" spans="27:27" x14ac:dyDescent="0.25">
      <c r="AA6826" s="59"/>
    </row>
    <row r="6827" spans="27:27" x14ac:dyDescent="0.25">
      <c r="AA6827" s="59"/>
    </row>
    <row r="6828" spans="27:27" x14ac:dyDescent="0.25">
      <c r="AA6828" s="59"/>
    </row>
    <row r="6829" spans="27:27" x14ac:dyDescent="0.25">
      <c r="AA6829" s="59"/>
    </row>
    <row r="6830" spans="27:27" x14ac:dyDescent="0.25">
      <c r="AA6830" s="59"/>
    </row>
    <row r="6831" spans="27:27" x14ac:dyDescent="0.25">
      <c r="AA6831" s="59"/>
    </row>
    <row r="6832" spans="27:27" x14ac:dyDescent="0.25">
      <c r="AA6832" s="59"/>
    </row>
    <row r="6833" spans="27:27" x14ac:dyDescent="0.25">
      <c r="AA6833" s="59"/>
    </row>
    <row r="6834" spans="27:27" x14ac:dyDescent="0.25">
      <c r="AA6834" s="59"/>
    </row>
    <row r="6835" spans="27:27" x14ac:dyDescent="0.25">
      <c r="AA6835" s="59"/>
    </row>
    <row r="6836" spans="27:27" x14ac:dyDescent="0.25">
      <c r="AA6836" s="59"/>
    </row>
    <row r="6837" spans="27:27" x14ac:dyDescent="0.25">
      <c r="AA6837" s="59"/>
    </row>
    <row r="6838" spans="27:27" x14ac:dyDescent="0.25">
      <c r="AA6838" s="59"/>
    </row>
    <row r="6839" spans="27:27" x14ac:dyDescent="0.25">
      <c r="AA6839" s="59"/>
    </row>
    <row r="6840" spans="27:27" x14ac:dyDescent="0.25">
      <c r="AA6840" s="59"/>
    </row>
    <row r="6841" spans="27:27" x14ac:dyDescent="0.25">
      <c r="AA6841" s="59"/>
    </row>
    <row r="6842" spans="27:27" x14ac:dyDescent="0.25">
      <c r="AA6842" s="59"/>
    </row>
    <row r="6843" spans="27:27" x14ac:dyDescent="0.25">
      <c r="AA6843" s="59"/>
    </row>
    <row r="6844" spans="27:27" x14ac:dyDescent="0.25">
      <c r="AA6844" s="59"/>
    </row>
    <row r="6845" spans="27:27" x14ac:dyDescent="0.25">
      <c r="AA6845" s="59"/>
    </row>
    <row r="6846" spans="27:27" x14ac:dyDescent="0.25">
      <c r="AA6846" s="59"/>
    </row>
    <row r="6847" spans="27:27" x14ac:dyDescent="0.25">
      <c r="AA6847" s="59"/>
    </row>
    <row r="6848" spans="27:27" x14ac:dyDescent="0.25">
      <c r="AA6848" s="59"/>
    </row>
    <row r="6849" spans="27:27" x14ac:dyDescent="0.25">
      <c r="AA6849" s="59"/>
    </row>
    <row r="6850" spans="27:27" x14ac:dyDescent="0.25">
      <c r="AA6850" s="59"/>
    </row>
    <row r="6851" spans="27:27" x14ac:dyDescent="0.25">
      <c r="AA6851" s="59"/>
    </row>
    <row r="6852" spans="27:27" x14ac:dyDescent="0.25">
      <c r="AA6852" s="59"/>
    </row>
    <row r="6853" spans="27:27" x14ac:dyDescent="0.25">
      <c r="AA6853" s="59"/>
    </row>
    <row r="6854" spans="27:27" x14ac:dyDescent="0.25">
      <c r="AA6854" s="59"/>
    </row>
    <row r="6855" spans="27:27" x14ac:dyDescent="0.25">
      <c r="AA6855" s="59"/>
    </row>
    <row r="6856" spans="27:27" x14ac:dyDescent="0.25">
      <c r="AA6856" s="59"/>
    </row>
    <row r="6857" spans="27:27" x14ac:dyDescent="0.25">
      <c r="AA6857" s="59"/>
    </row>
    <row r="6858" spans="27:27" x14ac:dyDescent="0.25">
      <c r="AA6858" s="59"/>
    </row>
    <row r="6859" spans="27:27" x14ac:dyDescent="0.25">
      <c r="AA6859" s="59"/>
    </row>
    <row r="6860" spans="27:27" x14ac:dyDescent="0.25">
      <c r="AA6860" s="59"/>
    </row>
    <row r="6861" spans="27:27" x14ac:dyDescent="0.25">
      <c r="AA6861" s="59"/>
    </row>
    <row r="6862" spans="27:27" x14ac:dyDescent="0.25">
      <c r="AA6862" s="59"/>
    </row>
    <row r="6863" spans="27:27" x14ac:dyDescent="0.25">
      <c r="AA6863" s="59"/>
    </row>
    <row r="6864" spans="27:27" x14ac:dyDescent="0.25">
      <c r="AA6864" s="59"/>
    </row>
    <row r="6865" spans="27:27" x14ac:dyDescent="0.25">
      <c r="AA6865" s="59"/>
    </row>
    <row r="6866" spans="27:27" x14ac:dyDescent="0.25">
      <c r="AA6866" s="59"/>
    </row>
    <row r="6867" spans="27:27" x14ac:dyDescent="0.25">
      <c r="AA6867" s="59"/>
    </row>
    <row r="6868" spans="27:27" x14ac:dyDescent="0.25">
      <c r="AA6868" s="59"/>
    </row>
    <row r="6869" spans="27:27" x14ac:dyDescent="0.25">
      <c r="AA6869" s="59"/>
    </row>
    <row r="6870" spans="27:27" x14ac:dyDescent="0.25">
      <c r="AA6870" s="59"/>
    </row>
    <row r="6871" spans="27:27" x14ac:dyDescent="0.25">
      <c r="AA6871" s="59"/>
    </row>
    <row r="6872" spans="27:27" x14ac:dyDescent="0.25">
      <c r="AA6872" s="59"/>
    </row>
    <row r="6873" spans="27:27" x14ac:dyDescent="0.25">
      <c r="AA6873" s="59"/>
    </row>
    <row r="6874" spans="27:27" x14ac:dyDescent="0.25">
      <c r="AA6874" s="59"/>
    </row>
    <row r="6875" spans="27:27" x14ac:dyDescent="0.25">
      <c r="AA6875" s="59"/>
    </row>
    <row r="6876" spans="27:27" x14ac:dyDescent="0.25">
      <c r="AA6876" s="59"/>
    </row>
    <row r="6877" spans="27:27" x14ac:dyDescent="0.25">
      <c r="AA6877" s="59"/>
    </row>
    <row r="6878" spans="27:27" x14ac:dyDescent="0.25">
      <c r="AA6878" s="59"/>
    </row>
    <row r="6879" spans="27:27" x14ac:dyDescent="0.25">
      <c r="AA6879" s="59"/>
    </row>
    <row r="6880" spans="27:27" x14ac:dyDescent="0.25">
      <c r="AA6880" s="59"/>
    </row>
    <row r="6881" spans="27:27" x14ac:dyDescent="0.25">
      <c r="AA6881" s="59"/>
    </row>
    <row r="6882" spans="27:27" x14ac:dyDescent="0.25">
      <c r="AA6882" s="59"/>
    </row>
    <row r="6883" spans="27:27" x14ac:dyDescent="0.25">
      <c r="AA6883" s="59"/>
    </row>
    <row r="6884" spans="27:27" x14ac:dyDescent="0.25">
      <c r="AA6884" s="59"/>
    </row>
    <row r="6885" spans="27:27" x14ac:dyDescent="0.25">
      <c r="AA6885" s="59"/>
    </row>
    <row r="6886" spans="27:27" x14ac:dyDescent="0.25">
      <c r="AA6886" s="59"/>
    </row>
    <row r="6887" spans="27:27" x14ac:dyDescent="0.25">
      <c r="AA6887" s="59"/>
    </row>
    <row r="6888" spans="27:27" x14ac:dyDescent="0.25">
      <c r="AA6888" s="59"/>
    </row>
    <row r="6889" spans="27:27" x14ac:dyDescent="0.25">
      <c r="AA6889" s="59"/>
    </row>
    <row r="6890" spans="27:27" x14ac:dyDescent="0.25">
      <c r="AA6890" s="59"/>
    </row>
    <row r="6891" spans="27:27" x14ac:dyDescent="0.25">
      <c r="AA6891" s="59"/>
    </row>
    <row r="6892" spans="27:27" x14ac:dyDescent="0.25">
      <c r="AA6892" s="59"/>
    </row>
    <row r="6893" spans="27:27" x14ac:dyDescent="0.25">
      <c r="AA6893" s="59"/>
    </row>
    <row r="6894" spans="27:27" x14ac:dyDescent="0.25">
      <c r="AA6894" s="59"/>
    </row>
    <row r="6895" spans="27:27" x14ac:dyDescent="0.25">
      <c r="AA6895" s="59"/>
    </row>
    <row r="6896" spans="27:27" x14ac:dyDescent="0.25">
      <c r="AA6896" s="59"/>
    </row>
    <row r="6897" spans="27:27" x14ac:dyDescent="0.25">
      <c r="AA6897" s="59"/>
    </row>
    <row r="6898" spans="27:27" x14ac:dyDescent="0.25">
      <c r="AA6898" s="59"/>
    </row>
    <row r="6899" spans="27:27" x14ac:dyDescent="0.25">
      <c r="AA6899" s="59"/>
    </row>
    <row r="6900" spans="27:27" x14ac:dyDescent="0.25">
      <c r="AA6900" s="59"/>
    </row>
    <row r="6901" spans="27:27" x14ac:dyDescent="0.25">
      <c r="AA6901" s="59"/>
    </row>
    <row r="6902" spans="27:27" x14ac:dyDescent="0.25">
      <c r="AA6902" s="59"/>
    </row>
    <row r="6903" spans="27:27" x14ac:dyDescent="0.25">
      <c r="AA6903" s="59"/>
    </row>
    <row r="6904" spans="27:27" x14ac:dyDescent="0.25">
      <c r="AA6904" s="59"/>
    </row>
    <row r="6905" spans="27:27" x14ac:dyDescent="0.25">
      <c r="AA6905" s="59"/>
    </row>
    <row r="6906" spans="27:27" x14ac:dyDescent="0.25">
      <c r="AA6906" s="59"/>
    </row>
    <row r="6907" spans="27:27" x14ac:dyDescent="0.25">
      <c r="AA6907" s="59"/>
    </row>
    <row r="6908" spans="27:27" x14ac:dyDescent="0.25">
      <c r="AA6908" s="59"/>
    </row>
    <row r="6909" spans="27:27" x14ac:dyDescent="0.25">
      <c r="AA6909" s="59"/>
    </row>
    <row r="6910" spans="27:27" x14ac:dyDescent="0.25">
      <c r="AA6910" s="59"/>
    </row>
    <row r="6911" spans="27:27" x14ac:dyDescent="0.25">
      <c r="AA6911" s="59"/>
    </row>
    <row r="6912" spans="27:27" x14ac:dyDescent="0.25">
      <c r="AA6912" s="59"/>
    </row>
    <row r="6913" spans="27:27" x14ac:dyDescent="0.25">
      <c r="AA6913" s="59"/>
    </row>
    <row r="6914" spans="27:27" x14ac:dyDescent="0.25">
      <c r="AA6914" s="59"/>
    </row>
    <row r="6915" spans="27:27" x14ac:dyDescent="0.25">
      <c r="AA6915" s="59"/>
    </row>
    <row r="6916" spans="27:27" x14ac:dyDescent="0.25">
      <c r="AA6916" s="59"/>
    </row>
    <row r="6917" spans="27:27" x14ac:dyDescent="0.25">
      <c r="AA6917" s="59"/>
    </row>
    <row r="6918" spans="27:27" x14ac:dyDescent="0.25">
      <c r="AA6918" s="59"/>
    </row>
    <row r="6919" spans="27:27" x14ac:dyDescent="0.25">
      <c r="AA6919" s="59"/>
    </row>
    <row r="6920" spans="27:27" x14ac:dyDescent="0.25">
      <c r="AA6920" s="59"/>
    </row>
    <row r="6921" spans="27:27" x14ac:dyDescent="0.25">
      <c r="AA6921" s="59"/>
    </row>
    <row r="6922" spans="27:27" x14ac:dyDescent="0.25">
      <c r="AA6922" s="59"/>
    </row>
    <row r="6923" spans="27:27" x14ac:dyDescent="0.25">
      <c r="AA6923" s="59"/>
    </row>
    <row r="6924" spans="27:27" x14ac:dyDescent="0.25">
      <c r="AA6924" s="59"/>
    </row>
    <row r="6925" spans="27:27" x14ac:dyDescent="0.25">
      <c r="AA6925" s="59"/>
    </row>
    <row r="6926" spans="27:27" x14ac:dyDescent="0.25">
      <c r="AA6926" s="59"/>
    </row>
    <row r="6927" spans="27:27" x14ac:dyDescent="0.25">
      <c r="AA6927" s="59"/>
    </row>
    <row r="6928" spans="27:27" x14ac:dyDescent="0.25">
      <c r="AA6928" s="59"/>
    </row>
    <row r="6929" spans="27:27" x14ac:dyDescent="0.25">
      <c r="AA6929" s="59"/>
    </row>
    <row r="6930" spans="27:27" x14ac:dyDescent="0.25">
      <c r="AA6930" s="59"/>
    </row>
    <row r="6931" spans="27:27" x14ac:dyDescent="0.25">
      <c r="AA6931" s="59"/>
    </row>
    <row r="6932" spans="27:27" x14ac:dyDescent="0.25">
      <c r="AA6932" s="59"/>
    </row>
    <row r="6933" spans="27:27" x14ac:dyDescent="0.25">
      <c r="AA6933" s="59"/>
    </row>
    <row r="6934" spans="27:27" x14ac:dyDescent="0.25">
      <c r="AA6934" s="59"/>
    </row>
    <row r="6935" spans="27:27" x14ac:dyDescent="0.25">
      <c r="AA6935" s="59"/>
    </row>
    <row r="6936" spans="27:27" x14ac:dyDescent="0.25">
      <c r="AA6936" s="59"/>
    </row>
    <row r="6937" spans="27:27" x14ac:dyDescent="0.25">
      <c r="AA6937" s="59"/>
    </row>
    <row r="6938" spans="27:27" x14ac:dyDescent="0.25">
      <c r="AA6938" s="59"/>
    </row>
    <row r="6939" spans="27:27" x14ac:dyDescent="0.25">
      <c r="AA6939" s="59"/>
    </row>
    <row r="6940" spans="27:27" x14ac:dyDescent="0.25">
      <c r="AA6940" s="59"/>
    </row>
    <row r="6941" spans="27:27" x14ac:dyDescent="0.25">
      <c r="AA6941" s="59"/>
    </row>
    <row r="6942" spans="27:27" x14ac:dyDescent="0.25">
      <c r="AA6942" s="59"/>
    </row>
    <row r="6943" spans="27:27" x14ac:dyDescent="0.25">
      <c r="AA6943" s="59"/>
    </row>
    <row r="6944" spans="27:27" x14ac:dyDescent="0.25">
      <c r="AA6944" s="59"/>
    </row>
    <row r="6945" spans="27:27" x14ac:dyDescent="0.25">
      <c r="AA6945" s="59"/>
    </row>
    <row r="6946" spans="27:27" x14ac:dyDescent="0.25">
      <c r="AA6946" s="59"/>
    </row>
    <row r="6947" spans="27:27" x14ac:dyDescent="0.25">
      <c r="AA6947" s="59"/>
    </row>
    <row r="6948" spans="27:27" x14ac:dyDescent="0.25">
      <c r="AA6948" s="59"/>
    </row>
    <row r="6949" spans="27:27" x14ac:dyDescent="0.25">
      <c r="AA6949" s="59"/>
    </row>
    <row r="6950" spans="27:27" x14ac:dyDescent="0.25">
      <c r="AA6950" s="59"/>
    </row>
    <row r="6951" spans="27:27" x14ac:dyDescent="0.25">
      <c r="AA6951" s="59"/>
    </row>
    <row r="6952" spans="27:27" x14ac:dyDescent="0.25">
      <c r="AA6952" s="59"/>
    </row>
    <row r="6953" spans="27:27" x14ac:dyDescent="0.25">
      <c r="AA6953" s="59"/>
    </row>
    <row r="6954" spans="27:27" x14ac:dyDescent="0.25">
      <c r="AA6954" s="59"/>
    </row>
    <row r="6955" spans="27:27" x14ac:dyDescent="0.25">
      <c r="AA6955" s="59"/>
    </row>
    <row r="6956" spans="27:27" x14ac:dyDescent="0.25">
      <c r="AA6956" s="59"/>
    </row>
    <row r="6957" spans="27:27" x14ac:dyDescent="0.25">
      <c r="AA6957" s="59"/>
    </row>
    <row r="6958" spans="27:27" x14ac:dyDescent="0.25">
      <c r="AA6958" s="59"/>
    </row>
    <row r="6959" spans="27:27" x14ac:dyDescent="0.25">
      <c r="AA6959" s="59"/>
    </row>
    <row r="6960" spans="27:27" x14ac:dyDescent="0.25">
      <c r="AA6960" s="59"/>
    </row>
    <row r="6961" spans="27:27" x14ac:dyDescent="0.25">
      <c r="AA6961" s="59"/>
    </row>
    <row r="6962" spans="27:27" x14ac:dyDescent="0.25">
      <c r="AA6962" s="59"/>
    </row>
    <row r="6963" spans="27:27" x14ac:dyDescent="0.25">
      <c r="AA6963" s="59"/>
    </row>
    <row r="6964" spans="27:27" x14ac:dyDescent="0.25">
      <c r="AA6964" s="59"/>
    </row>
    <row r="6965" spans="27:27" x14ac:dyDescent="0.25">
      <c r="AA6965" s="59"/>
    </row>
    <row r="6966" spans="27:27" x14ac:dyDescent="0.25">
      <c r="AA6966" s="59"/>
    </row>
    <row r="6967" spans="27:27" x14ac:dyDescent="0.25">
      <c r="AA6967" s="59"/>
    </row>
    <row r="6968" spans="27:27" x14ac:dyDescent="0.25">
      <c r="AA6968" s="59"/>
    </row>
    <row r="6969" spans="27:27" x14ac:dyDescent="0.25">
      <c r="AA6969" s="59"/>
    </row>
    <row r="6970" spans="27:27" x14ac:dyDescent="0.25">
      <c r="AA6970" s="59"/>
    </row>
    <row r="6971" spans="27:27" x14ac:dyDescent="0.25">
      <c r="AA6971" s="59"/>
    </row>
    <row r="6972" spans="27:27" x14ac:dyDescent="0.25">
      <c r="AA6972" s="59"/>
    </row>
    <row r="6973" spans="27:27" x14ac:dyDescent="0.25">
      <c r="AA6973" s="59"/>
    </row>
    <row r="6974" spans="27:27" x14ac:dyDescent="0.25">
      <c r="AA6974" s="59"/>
    </row>
    <row r="6975" spans="27:27" x14ac:dyDescent="0.25">
      <c r="AA6975" s="59"/>
    </row>
    <row r="6976" spans="27:27" x14ac:dyDescent="0.25">
      <c r="AA6976" s="59"/>
    </row>
    <row r="6977" spans="27:27" x14ac:dyDescent="0.25">
      <c r="AA6977" s="59"/>
    </row>
    <row r="6978" spans="27:27" x14ac:dyDescent="0.25">
      <c r="AA6978" s="59"/>
    </row>
    <row r="6979" spans="27:27" x14ac:dyDescent="0.25">
      <c r="AA6979" s="59"/>
    </row>
    <row r="6980" spans="27:27" x14ac:dyDescent="0.25">
      <c r="AA6980" s="59"/>
    </row>
    <row r="6981" spans="27:27" x14ac:dyDescent="0.25">
      <c r="AA6981" s="59"/>
    </row>
    <row r="6982" spans="27:27" x14ac:dyDescent="0.25">
      <c r="AA6982" s="59"/>
    </row>
    <row r="6983" spans="27:27" x14ac:dyDescent="0.25">
      <c r="AA6983" s="59"/>
    </row>
    <row r="6984" spans="27:27" x14ac:dyDescent="0.25">
      <c r="AA6984" s="59"/>
    </row>
    <row r="6985" spans="27:27" x14ac:dyDescent="0.25">
      <c r="AA6985" s="59"/>
    </row>
    <row r="6986" spans="27:27" x14ac:dyDescent="0.25">
      <c r="AA6986" s="59"/>
    </row>
    <row r="6987" spans="27:27" x14ac:dyDescent="0.25">
      <c r="AA6987" s="59"/>
    </row>
    <row r="6988" spans="27:27" x14ac:dyDescent="0.25">
      <c r="AA6988" s="59"/>
    </row>
    <row r="6989" spans="27:27" x14ac:dyDescent="0.25">
      <c r="AA6989" s="59"/>
    </row>
    <row r="6990" spans="27:27" x14ac:dyDescent="0.25">
      <c r="AA6990" s="59"/>
    </row>
    <row r="6991" spans="27:27" x14ac:dyDescent="0.25">
      <c r="AA6991" s="59"/>
    </row>
    <row r="6992" spans="27:27" x14ac:dyDescent="0.25">
      <c r="AA6992" s="59"/>
    </row>
    <row r="6993" spans="27:27" x14ac:dyDescent="0.25">
      <c r="AA6993" s="59"/>
    </row>
    <row r="6994" spans="27:27" x14ac:dyDescent="0.25">
      <c r="AA6994" s="59"/>
    </row>
    <row r="6995" spans="27:27" x14ac:dyDescent="0.25">
      <c r="AA6995" s="59"/>
    </row>
    <row r="6996" spans="27:27" x14ac:dyDescent="0.25">
      <c r="AA6996" s="59"/>
    </row>
    <row r="6997" spans="27:27" x14ac:dyDescent="0.25">
      <c r="AA6997" s="59"/>
    </row>
    <row r="6998" spans="27:27" x14ac:dyDescent="0.25">
      <c r="AA6998" s="59"/>
    </row>
    <row r="6999" spans="27:27" x14ac:dyDescent="0.25">
      <c r="AA6999" s="59"/>
    </row>
    <row r="7000" spans="27:27" x14ac:dyDescent="0.25">
      <c r="AA7000" s="59"/>
    </row>
    <row r="7001" spans="27:27" x14ac:dyDescent="0.25">
      <c r="AA7001" s="59"/>
    </row>
    <row r="7002" spans="27:27" x14ac:dyDescent="0.25">
      <c r="AA7002" s="59"/>
    </row>
    <row r="7003" spans="27:27" x14ac:dyDescent="0.25">
      <c r="AA7003" s="59"/>
    </row>
    <row r="7004" spans="27:27" x14ac:dyDescent="0.25">
      <c r="AA7004" s="59"/>
    </row>
    <row r="7005" spans="27:27" x14ac:dyDescent="0.25">
      <c r="AA7005" s="59"/>
    </row>
    <row r="7006" spans="27:27" x14ac:dyDescent="0.25">
      <c r="AA7006" s="59"/>
    </row>
    <row r="7007" spans="27:27" x14ac:dyDescent="0.25">
      <c r="AA7007" s="59"/>
    </row>
    <row r="7008" spans="27:27" x14ac:dyDescent="0.25">
      <c r="AA7008" s="59"/>
    </row>
    <row r="7009" spans="27:27" x14ac:dyDescent="0.25">
      <c r="AA7009" s="59"/>
    </row>
    <row r="7010" spans="27:27" x14ac:dyDescent="0.25">
      <c r="AA7010" s="59"/>
    </row>
    <row r="7011" spans="27:27" x14ac:dyDescent="0.25">
      <c r="AA7011" s="59"/>
    </row>
    <row r="7012" spans="27:27" x14ac:dyDescent="0.25">
      <c r="AA7012" s="59"/>
    </row>
    <row r="7013" spans="27:27" x14ac:dyDescent="0.25">
      <c r="AA7013" s="59"/>
    </row>
    <row r="7014" spans="27:27" x14ac:dyDescent="0.25">
      <c r="AA7014" s="59"/>
    </row>
    <row r="7015" spans="27:27" x14ac:dyDescent="0.25">
      <c r="AA7015" s="59"/>
    </row>
    <row r="7016" spans="27:27" x14ac:dyDescent="0.25">
      <c r="AA7016" s="59"/>
    </row>
    <row r="7017" spans="27:27" x14ac:dyDescent="0.25">
      <c r="AA7017" s="59"/>
    </row>
    <row r="7018" spans="27:27" x14ac:dyDescent="0.25">
      <c r="AA7018" s="59"/>
    </row>
    <row r="7019" spans="27:27" x14ac:dyDescent="0.25">
      <c r="AA7019" s="59"/>
    </row>
    <row r="7020" spans="27:27" x14ac:dyDescent="0.25">
      <c r="AA7020" s="59"/>
    </row>
    <row r="7021" spans="27:27" x14ac:dyDescent="0.25">
      <c r="AA7021" s="59"/>
    </row>
    <row r="7022" spans="27:27" x14ac:dyDescent="0.25">
      <c r="AA7022" s="59"/>
    </row>
    <row r="7023" spans="27:27" x14ac:dyDescent="0.25">
      <c r="AA7023" s="59"/>
    </row>
    <row r="7024" spans="27:27" x14ac:dyDescent="0.25">
      <c r="AA7024" s="59"/>
    </row>
    <row r="7025" spans="27:27" x14ac:dyDescent="0.25">
      <c r="AA7025" s="59"/>
    </row>
    <row r="7026" spans="27:27" x14ac:dyDescent="0.25">
      <c r="AA7026" s="59"/>
    </row>
    <row r="7027" spans="27:27" x14ac:dyDescent="0.25">
      <c r="AA7027" s="59"/>
    </row>
    <row r="7028" spans="27:27" x14ac:dyDescent="0.25">
      <c r="AA7028" s="59"/>
    </row>
    <row r="7029" spans="27:27" x14ac:dyDescent="0.25">
      <c r="AA7029" s="59"/>
    </row>
    <row r="7030" spans="27:27" x14ac:dyDescent="0.25">
      <c r="AA7030" s="59"/>
    </row>
    <row r="7031" spans="27:27" x14ac:dyDescent="0.25">
      <c r="AA7031" s="59"/>
    </row>
    <row r="7032" spans="27:27" x14ac:dyDescent="0.25">
      <c r="AA7032" s="59"/>
    </row>
    <row r="7033" spans="27:27" x14ac:dyDescent="0.25">
      <c r="AA7033" s="59"/>
    </row>
    <row r="7034" spans="27:27" x14ac:dyDescent="0.25">
      <c r="AA7034" s="59"/>
    </row>
    <row r="7035" spans="27:27" x14ac:dyDescent="0.25">
      <c r="AA7035" s="59"/>
    </row>
    <row r="7036" spans="27:27" x14ac:dyDescent="0.25">
      <c r="AA7036" s="59"/>
    </row>
    <row r="7037" spans="27:27" x14ac:dyDescent="0.25">
      <c r="AA7037" s="59"/>
    </row>
    <row r="7038" spans="27:27" x14ac:dyDescent="0.25">
      <c r="AA7038" s="59"/>
    </row>
    <row r="7039" spans="27:27" x14ac:dyDescent="0.25">
      <c r="AA7039" s="59"/>
    </row>
    <row r="7040" spans="27:27" x14ac:dyDescent="0.25">
      <c r="AA7040" s="59"/>
    </row>
    <row r="7041" spans="27:27" x14ac:dyDescent="0.25">
      <c r="AA7041" s="59"/>
    </row>
    <row r="7042" spans="27:27" x14ac:dyDescent="0.25">
      <c r="AA7042" s="59"/>
    </row>
    <row r="7043" spans="27:27" x14ac:dyDescent="0.25">
      <c r="AA7043" s="59"/>
    </row>
    <row r="7044" spans="27:27" x14ac:dyDescent="0.25">
      <c r="AA7044" s="59"/>
    </row>
    <row r="7045" spans="27:27" x14ac:dyDescent="0.25">
      <c r="AA7045" s="59"/>
    </row>
    <row r="7046" spans="27:27" x14ac:dyDescent="0.25">
      <c r="AA7046" s="59"/>
    </row>
    <row r="7047" spans="27:27" x14ac:dyDescent="0.25">
      <c r="AA7047" s="59"/>
    </row>
    <row r="7048" spans="27:27" x14ac:dyDescent="0.25">
      <c r="AA7048" s="59"/>
    </row>
    <row r="7049" spans="27:27" x14ac:dyDescent="0.25">
      <c r="AA7049" s="59"/>
    </row>
    <row r="7050" spans="27:27" x14ac:dyDescent="0.25">
      <c r="AA7050" s="59"/>
    </row>
    <row r="7051" spans="27:27" x14ac:dyDescent="0.25">
      <c r="AA7051" s="59"/>
    </row>
    <row r="7052" spans="27:27" x14ac:dyDescent="0.25">
      <c r="AA7052" s="59"/>
    </row>
    <row r="7053" spans="27:27" x14ac:dyDescent="0.25">
      <c r="AA7053" s="59"/>
    </row>
    <row r="7054" spans="27:27" x14ac:dyDescent="0.25">
      <c r="AA7054" s="59"/>
    </row>
    <row r="7055" spans="27:27" x14ac:dyDescent="0.25">
      <c r="AA7055" s="59"/>
    </row>
    <row r="7056" spans="27:27" x14ac:dyDescent="0.25">
      <c r="AA7056" s="59"/>
    </row>
    <row r="7057" spans="27:27" x14ac:dyDescent="0.25">
      <c r="AA7057" s="59"/>
    </row>
    <row r="7058" spans="27:27" x14ac:dyDescent="0.25">
      <c r="AA7058" s="59"/>
    </row>
    <row r="7059" spans="27:27" x14ac:dyDescent="0.25">
      <c r="AA7059" s="59"/>
    </row>
    <row r="7060" spans="27:27" x14ac:dyDescent="0.25">
      <c r="AA7060" s="59"/>
    </row>
    <row r="7061" spans="27:27" x14ac:dyDescent="0.25">
      <c r="AA7061" s="59"/>
    </row>
    <row r="7062" spans="27:27" x14ac:dyDescent="0.25">
      <c r="AA7062" s="59"/>
    </row>
    <row r="7063" spans="27:27" x14ac:dyDescent="0.25">
      <c r="AA7063" s="59"/>
    </row>
    <row r="7064" spans="27:27" x14ac:dyDescent="0.25">
      <c r="AA7064" s="59"/>
    </row>
    <row r="7065" spans="27:27" x14ac:dyDescent="0.25">
      <c r="AA7065" s="59"/>
    </row>
    <row r="7066" spans="27:27" x14ac:dyDescent="0.25">
      <c r="AA7066" s="59"/>
    </row>
    <row r="7067" spans="27:27" x14ac:dyDescent="0.25">
      <c r="AA7067" s="59"/>
    </row>
    <row r="7068" spans="27:27" x14ac:dyDescent="0.25">
      <c r="AA7068" s="59"/>
    </row>
    <row r="7069" spans="27:27" x14ac:dyDescent="0.25">
      <c r="AA7069" s="59"/>
    </row>
    <row r="7070" spans="27:27" x14ac:dyDescent="0.25">
      <c r="AA7070" s="59"/>
    </row>
    <row r="7071" spans="27:27" x14ac:dyDescent="0.25">
      <c r="AA7071" s="59"/>
    </row>
    <row r="7072" spans="27:27" x14ac:dyDescent="0.25">
      <c r="AA7072" s="59"/>
    </row>
    <row r="7073" spans="27:27" x14ac:dyDescent="0.25">
      <c r="AA7073" s="59"/>
    </row>
    <row r="7074" spans="27:27" x14ac:dyDescent="0.25">
      <c r="AA7074" s="59"/>
    </row>
    <row r="7075" spans="27:27" x14ac:dyDescent="0.25">
      <c r="AA7075" s="59"/>
    </row>
    <row r="7076" spans="27:27" x14ac:dyDescent="0.25">
      <c r="AA7076" s="59"/>
    </row>
    <row r="7077" spans="27:27" x14ac:dyDescent="0.25">
      <c r="AA7077" s="59"/>
    </row>
    <row r="7078" spans="27:27" x14ac:dyDescent="0.25">
      <c r="AA7078" s="59"/>
    </row>
    <row r="7079" spans="27:27" x14ac:dyDescent="0.25">
      <c r="AA7079" s="59"/>
    </row>
    <row r="7080" spans="27:27" x14ac:dyDescent="0.25">
      <c r="AA7080" s="59"/>
    </row>
    <row r="7081" spans="27:27" x14ac:dyDescent="0.25">
      <c r="AA7081" s="59"/>
    </row>
    <row r="7082" spans="27:27" x14ac:dyDescent="0.25">
      <c r="AA7082" s="59"/>
    </row>
    <row r="7083" spans="27:27" x14ac:dyDescent="0.25">
      <c r="AA7083" s="59"/>
    </row>
    <row r="7084" spans="27:27" x14ac:dyDescent="0.25">
      <c r="AA7084" s="59"/>
    </row>
    <row r="7085" spans="27:27" x14ac:dyDescent="0.25">
      <c r="AA7085" s="59"/>
    </row>
    <row r="7086" spans="27:27" x14ac:dyDescent="0.25">
      <c r="AA7086" s="59"/>
    </row>
    <row r="7087" spans="27:27" x14ac:dyDescent="0.25">
      <c r="AA7087" s="59"/>
    </row>
    <row r="7088" spans="27:27" x14ac:dyDescent="0.25">
      <c r="AA7088" s="59"/>
    </row>
    <row r="7089" spans="27:27" x14ac:dyDescent="0.25">
      <c r="AA7089" s="59"/>
    </row>
    <row r="7090" spans="27:27" x14ac:dyDescent="0.25">
      <c r="AA7090" s="59"/>
    </row>
    <row r="7091" spans="27:27" x14ac:dyDescent="0.25">
      <c r="AA7091" s="59"/>
    </row>
    <row r="7092" spans="27:27" x14ac:dyDescent="0.25">
      <c r="AA7092" s="59"/>
    </row>
    <row r="7093" spans="27:27" x14ac:dyDescent="0.25">
      <c r="AA7093" s="59"/>
    </row>
    <row r="7094" spans="27:27" x14ac:dyDescent="0.25">
      <c r="AA7094" s="59"/>
    </row>
    <row r="7095" spans="27:27" x14ac:dyDescent="0.25">
      <c r="AA7095" s="59"/>
    </row>
    <row r="7096" spans="27:27" x14ac:dyDescent="0.25">
      <c r="AA7096" s="59"/>
    </row>
    <row r="7097" spans="27:27" x14ac:dyDescent="0.25">
      <c r="AA7097" s="59"/>
    </row>
    <row r="7098" spans="27:27" x14ac:dyDescent="0.25">
      <c r="AA7098" s="59"/>
    </row>
    <row r="7099" spans="27:27" x14ac:dyDescent="0.25">
      <c r="AA7099" s="59"/>
    </row>
    <row r="7100" spans="27:27" x14ac:dyDescent="0.25">
      <c r="AA7100" s="59"/>
    </row>
    <row r="7101" spans="27:27" x14ac:dyDescent="0.25">
      <c r="AA7101" s="59"/>
    </row>
    <row r="7102" spans="27:27" x14ac:dyDescent="0.25">
      <c r="AA7102" s="59"/>
    </row>
    <row r="7103" spans="27:27" x14ac:dyDescent="0.25">
      <c r="AA7103" s="59"/>
    </row>
    <row r="7104" spans="27:27" x14ac:dyDescent="0.25">
      <c r="AA7104" s="59"/>
    </row>
    <row r="7105" spans="27:27" x14ac:dyDescent="0.25">
      <c r="AA7105" s="59"/>
    </row>
    <row r="7106" spans="27:27" x14ac:dyDescent="0.25">
      <c r="AA7106" s="59"/>
    </row>
    <row r="7107" spans="27:27" x14ac:dyDescent="0.25">
      <c r="AA7107" s="59"/>
    </row>
    <row r="7108" spans="27:27" x14ac:dyDescent="0.25">
      <c r="AA7108" s="59"/>
    </row>
    <row r="7109" spans="27:27" x14ac:dyDescent="0.25">
      <c r="AA7109" s="59"/>
    </row>
    <row r="7110" spans="27:27" x14ac:dyDescent="0.25">
      <c r="AA7110" s="59"/>
    </row>
    <row r="7111" spans="27:27" x14ac:dyDescent="0.25">
      <c r="AA7111" s="59"/>
    </row>
    <row r="7112" spans="27:27" x14ac:dyDescent="0.25">
      <c r="AA7112" s="59"/>
    </row>
    <row r="7113" spans="27:27" x14ac:dyDescent="0.25">
      <c r="AA7113" s="59"/>
    </row>
    <row r="7114" spans="27:27" x14ac:dyDescent="0.25">
      <c r="AA7114" s="59"/>
    </row>
    <row r="7115" spans="27:27" x14ac:dyDescent="0.25">
      <c r="AA7115" s="59"/>
    </row>
    <row r="7116" spans="27:27" x14ac:dyDescent="0.25">
      <c r="AA7116" s="59"/>
    </row>
    <row r="7117" spans="27:27" x14ac:dyDescent="0.25">
      <c r="AA7117" s="59"/>
    </row>
    <row r="7118" spans="27:27" x14ac:dyDescent="0.25">
      <c r="AA7118" s="59"/>
    </row>
    <row r="7119" spans="27:27" x14ac:dyDescent="0.25">
      <c r="AA7119" s="59"/>
    </row>
    <row r="7120" spans="27:27" x14ac:dyDescent="0.25">
      <c r="AA7120" s="59"/>
    </row>
    <row r="7121" spans="27:27" x14ac:dyDescent="0.25">
      <c r="AA7121" s="59"/>
    </row>
    <row r="7122" spans="27:27" x14ac:dyDescent="0.25">
      <c r="AA7122" s="59"/>
    </row>
    <row r="7123" spans="27:27" x14ac:dyDescent="0.25">
      <c r="AA7123" s="59"/>
    </row>
    <row r="7124" spans="27:27" x14ac:dyDescent="0.25">
      <c r="AA7124" s="59"/>
    </row>
    <row r="7125" spans="27:27" x14ac:dyDescent="0.25">
      <c r="AA7125" s="59"/>
    </row>
    <row r="7126" spans="27:27" x14ac:dyDescent="0.25">
      <c r="AA7126" s="59"/>
    </row>
    <row r="7127" spans="27:27" x14ac:dyDescent="0.25">
      <c r="AA7127" s="59"/>
    </row>
    <row r="7128" spans="27:27" x14ac:dyDescent="0.25">
      <c r="AA7128" s="59"/>
    </row>
    <row r="7129" spans="27:27" x14ac:dyDescent="0.25">
      <c r="AA7129" s="59"/>
    </row>
    <row r="7130" spans="27:27" x14ac:dyDescent="0.25">
      <c r="AA7130" s="59"/>
    </row>
    <row r="7131" spans="27:27" x14ac:dyDescent="0.25">
      <c r="AA7131" s="59"/>
    </row>
    <row r="7132" spans="27:27" x14ac:dyDescent="0.25">
      <c r="AA7132" s="59"/>
    </row>
    <row r="7133" spans="27:27" x14ac:dyDescent="0.25">
      <c r="AA7133" s="59"/>
    </row>
    <row r="7134" spans="27:27" x14ac:dyDescent="0.25">
      <c r="AA7134" s="59"/>
    </row>
    <row r="7135" spans="27:27" x14ac:dyDescent="0.25">
      <c r="AA7135" s="59"/>
    </row>
    <row r="7136" spans="27:27" x14ac:dyDescent="0.25">
      <c r="AA7136" s="59"/>
    </row>
    <row r="7137" spans="27:27" x14ac:dyDescent="0.25">
      <c r="AA7137" s="59"/>
    </row>
    <row r="7138" spans="27:27" x14ac:dyDescent="0.25">
      <c r="AA7138" s="59"/>
    </row>
    <row r="7139" spans="27:27" x14ac:dyDescent="0.25">
      <c r="AA7139" s="59"/>
    </row>
    <row r="7140" spans="27:27" x14ac:dyDescent="0.25">
      <c r="AA7140" s="59"/>
    </row>
    <row r="7141" spans="27:27" x14ac:dyDescent="0.25">
      <c r="AA7141" s="59"/>
    </row>
    <row r="7142" spans="27:27" x14ac:dyDescent="0.25">
      <c r="AA7142" s="59"/>
    </row>
    <row r="7143" spans="27:27" x14ac:dyDescent="0.25">
      <c r="AA7143" s="59"/>
    </row>
    <row r="7144" spans="27:27" x14ac:dyDescent="0.25">
      <c r="AA7144" s="59"/>
    </row>
    <row r="7145" spans="27:27" x14ac:dyDescent="0.25">
      <c r="AA7145" s="59"/>
    </row>
    <row r="7146" spans="27:27" x14ac:dyDescent="0.25">
      <c r="AA7146" s="59"/>
    </row>
    <row r="7147" spans="27:27" x14ac:dyDescent="0.25">
      <c r="AA7147" s="59"/>
    </row>
    <row r="7148" spans="27:27" x14ac:dyDescent="0.25">
      <c r="AA7148" s="59"/>
    </row>
    <row r="7149" spans="27:27" x14ac:dyDescent="0.25">
      <c r="AA7149" s="59"/>
    </row>
    <row r="7150" spans="27:27" x14ac:dyDescent="0.25">
      <c r="AA7150" s="59"/>
    </row>
    <row r="7151" spans="27:27" x14ac:dyDescent="0.25">
      <c r="AA7151" s="59"/>
    </row>
    <row r="7152" spans="27:27" x14ac:dyDescent="0.25">
      <c r="AA7152" s="59"/>
    </row>
    <row r="7153" spans="27:27" x14ac:dyDescent="0.25">
      <c r="AA7153" s="59"/>
    </row>
    <row r="7154" spans="27:27" x14ac:dyDescent="0.25">
      <c r="AA7154" s="59"/>
    </row>
    <row r="7155" spans="27:27" x14ac:dyDescent="0.25">
      <c r="AA7155" s="59"/>
    </row>
    <row r="7156" spans="27:27" x14ac:dyDescent="0.25">
      <c r="AA7156" s="59"/>
    </row>
    <row r="7157" spans="27:27" x14ac:dyDescent="0.25">
      <c r="AA7157" s="59"/>
    </row>
    <row r="7158" spans="27:27" x14ac:dyDescent="0.25">
      <c r="AA7158" s="59"/>
    </row>
    <row r="7159" spans="27:27" x14ac:dyDescent="0.25">
      <c r="AA7159" s="59"/>
    </row>
    <row r="7160" spans="27:27" x14ac:dyDescent="0.25">
      <c r="AA7160" s="59"/>
    </row>
    <row r="7161" spans="27:27" x14ac:dyDescent="0.25">
      <c r="AA7161" s="59"/>
    </row>
    <row r="7162" spans="27:27" x14ac:dyDescent="0.25">
      <c r="AA7162" s="59"/>
    </row>
    <row r="7163" spans="27:27" x14ac:dyDescent="0.25">
      <c r="AA7163" s="59"/>
    </row>
    <row r="7164" spans="27:27" x14ac:dyDescent="0.25">
      <c r="AA7164" s="59"/>
    </row>
    <row r="7165" spans="27:27" x14ac:dyDescent="0.25">
      <c r="AA7165" s="59"/>
    </row>
    <row r="7166" spans="27:27" x14ac:dyDescent="0.25">
      <c r="AA7166" s="59"/>
    </row>
    <row r="7167" spans="27:27" x14ac:dyDescent="0.25">
      <c r="AA7167" s="59"/>
    </row>
    <row r="7168" spans="27:27" x14ac:dyDescent="0.25">
      <c r="AA7168" s="59"/>
    </row>
    <row r="7169" spans="27:27" x14ac:dyDescent="0.25">
      <c r="AA7169" s="59"/>
    </row>
    <row r="7170" spans="27:27" x14ac:dyDescent="0.25">
      <c r="AA7170" s="59"/>
    </row>
    <row r="7171" spans="27:27" x14ac:dyDescent="0.25">
      <c r="AA7171" s="59"/>
    </row>
    <row r="7172" spans="27:27" x14ac:dyDescent="0.25">
      <c r="AA7172" s="59"/>
    </row>
    <row r="7173" spans="27:27" x14ac:dyDescent="0.25">
      <c r="AA7173" s="59"/>
    </row>
    <row r="7174" spans="27:27" x14ac:dyDescent="0.25">
      <c r="AA7174" s="59"/>
    </row>
    <row r="7175" spans="27:27" x14ac:dyDescent="0.25">
      <c r="AA7175" s="59"/>
    </row>
    <row r="7176" spans="27:27" x14ac:dyDescent="0.25">
      <c r="AA7176" s="59"/>
    </row>
    <row r="7177" spans="27:27" x14ac:dyDescent="0.25">
      <c r="AA7177" s="59"/>
    </row>
    <row r="7178" spans="27:27" x14ac:dyDescent="0.25">
      <c r="AA7178" s="59"/>
    </row>
    <row r="7179" spans="27:27" x14ac:dyDescent="0.25">
      <c r="AA7179" s="59"/>
    </row>
    <row r="7180" spans="27:27" x14ac:dyDescent="0.25">
      <c r="AA7180" s="59"/>
    </row>
    <row r="7181" spans="27:27" x14ac:dyDescent="0.25">
      <c r="AA7181" s="59"/>
    </row>
    <row r="7182" spans="27:27" x14ac:dyDescent="0.25">
      <c r="AA7182" s="59"/>
    </row>
    <row r="7183" spans="27:27" x14ac:dyDescent="0.25">
      <c r="AA7183" s="59"/>
    </row>
    <row r="7184" spans="27:27" x14ac:dyDescent="0.25">
      <c r="AA7184" s="59"/>
    </row>
    <row r="7185" spans="27:27" x14ac:dyDescent="0.25">
      <c r="AA7185" s="59"/>
    </row>
    <row r="7186" spans="27:27" x14ac:dyDescent="0.25">
      <c r="AA7186" s="59"/>
    </row>
    <row r="7187" spans="27:27" x14ac:dyDescent="0.25">
      <c r="AA7187" s="59"/>
    </row>
    <row r="7188" spans="27:27" x14ac:dyDescent="0.25">
      <c r="AA7188" s="59"/>
    </row>
    <row r="7189" spans="27:27" x14ac:dyDescent="0.25">
      <c r="AA7189" s="59"/>
    </row>
    <row r="7190" spans="27:27" x14ac:dyDescent="0.25">
      <c r="AA7190" s="59"/>
    </row>
    <row r="7191" spans="27:27" x14ac:dyDescent="0.25">
      <c r="AA7191" s="59"/>
    </row>
    <row r="7192" spans="27:27" x14ac:dyDescent="0.25">
      <c r="AA7192" s="59"/>
    </row>
    <row r="7193" spans="27:27" x14ac:dyDescent="0.25">
      <c r="AA7193" s="59"/>
    </row>
    <row r="7194" spans="27:27" x14ac:dyDescent="0.25">
      <c r="AA7194" s="59"/>
    </row>
    <row r="7195" spans="27:27" x14ac:dyDescent="0.25">
      <c r="AA7195" s="59"/>
    </row>
    <row r="7196" spans="27:27" x14ac:dyDescent="0.25">
      <c r="AA7196" s="59"/>
    </row>
    <row r="7197" spans="27:27" x14ac:dyDescent="0.25">
      <c r="AA7197" s="59"/>
    </row>
    <row r="7198" spans="27:27" x14ac:dyDescent="0.25">
      <c r="AA7198" s="59"/>
    </row>
    <row r="7199" spans="27:27" x14ac:dyDescent="0.25">
      <c r="AA7199" s="59"/>
    </row>
    <row r="7200" spans="27:27" x14ac:dyDescent="0.25">
      <c r="AA7200" s="59"/>
    </row>
    <row r="7201" spans="27:27" x14ac:dyDescent="0.25">
      <c r="AA7201" s="59"/>
    </row>
    <row r="7202" spans="27:27" x14ac:dyDescent="0.25">
      <c r="AA7202" s="59"/>
    </row>
    <row r="7203" spans="27:27" x14ac:dyDescent="0.25">
      <c r="AA7203" s="59"/>
    </row>
    <row r="7204" spans="27:27" x14ac:dyDescent="0.25">
      <c r="AA7204" s="59"/>
    </row>
    <row r="7205" spans="27:27" x14ac:dyDescent="0.25">
      <c r="AA7205" s="59"/>
    </row>
    <row r="7206" spans="27:27" x14ac:dyDescent="0.25">
      <c r="AA7206" s="59"/>
    </row>
    <row r="7207" spans="27:27" x14ac:dyDescent="0.25">
      <c r="AA7207" s="59"/>
    </row>
    <row r="7208" spans="27:27" x14ac:dyDescent="0.25">
      <c r="AA7208" s="59"/>
    </row>
    <row r="7209" spans="27:27" x14ac:dyDescent="0.25">
      <c r="AA7209" s="59"/>
    </row>
    <row r="7210" spans="27:27" x14ac:dyDescent="0.25">
      <c r="AA7210" s="59"/>
    </row>
    <row r="7211" spans="27:27" x14ac:dyDescent="0.25">
      <c r="AA7211" s="59"/>
    </row>
    <row r="7212" spans="27:27" x14ac:dyDescent="0.25">
      <c r="AA7212" s="59"/>
    </row>
    <row r="7213" spans="27:27" x14ac:dyDescent="0.25">
      <c r="AA7213" s="59"/>
    </row>
    <row r="7214" spans="27:27" x14ac:dyDescent="0.25">
      <c r="AA7214" s="59"/>
    </row>
    <row r="7215" spans="27:27" x14ac:dyDescent="0.25">
      <c r="AA7215" s="59"/>
    </row>
    <row r="7216" spans="27:27" x14ac:dyDescent="0.25">
      <c r="AA7216" s="59"/>
    </row>
    <row r="7217" spans="27:27" x14ac:dyDescent="0.25">
      <c r="AA7217" s="59"/>
    </row>
    <row r="7218" spans="27:27" x14ac:dyDescent="0.25">
      <c r="AA7218" s="59"/>
    </row>
    <row r="7219" spans="27:27" x14ac:dyDescent="0.25">
      <c r="AA7219" s="59"/>
    </row>
    <row r="7220" spans="27:27" x14ac:dyDescent="0.25">
      <c r="AA7220" s="59"/>
    </row>
    <row r="7221" spans="27:27" x14ac:dyDescent="0.25">
      <c r="AA7221" s="59"/>
    </row>
    <row r="7222" spans="27:27" x14ac:dyDescent="0.25">
      <c r="AA7222" s="59"/>
    </row>
    <row r="7223" spans="27:27" x14ac:dyDescent="0.25">
      <c r="AA7223" s="59"/>
    </row>
    <row r="7224" spans="27:27" x14ac:dyDescent="0.25">
      <c r="AA7224" s="59"/>
    </row>
    <row r="7225" spans="27:27" x14ac:dyDescent="0.25">
      <c r="AA7225" s="59"/>
    </row>
    <row r="7226" spans="27:27" x14ac:dyDescent="0.25">
      <c r="AA7226" s="59"/>
    </row>
    <row r="7227" spans="27:27" x14ac:dyDescent="0.25">
      <c r="AA7227" s="59"/>
    </row>
    <row r="7228" spans="27:27" x14ac:dyDescent="0.25">
      <c r="AA7228" s="59"/>
    </row>
    <row r="7229" spans="27:27" x14ac:dyDescent="0.25">
      <c r="AA7229" s="59"/>
    </row>
    <row r="7230" spans="27:27" x14ac:dyDescent="0.25">
      <c r="AA7230" s="59"/>
    </row>
    <row r="7231" spans="27:27" x14ac:dyDescent="0.25">
      <c r="AA7231" s="59"/>
    </row>
    <row r="7232" spans="27:27" x14ac:dyDescent="0.25">
      <c r="AA7232" s="59"/>
    </row>
    <row r="7233" spans="27:27" x14ac:dyDescent="0.25">
      <c r="AA7233" s="59"/>
    </row>
    <row r="7234" spans="27:27" x14ac:dyDescent="0.25">
      <c r="AA7234" s="59"/>
    </row>
    <row r="7235" spans="27:27" x14ac:dyDescent="0.25">
      <c r="AA7235" s="59"/>
    </row>
    <row r="7236" spans="27:27" x14ac:dyDescent="0.25">
      <c r="AA7236" s="59"/>
    </row>
    <row r="7237" spans="27:27" x14ac:dyDescent="0.25">
      <c r="AA7237" s="59"/>
    </row>
    <row r="7238" spans="27:27" x14ac:dyDescent="0.25">
      <c r="AA7238" s="59"/>
    </row>
    <row r="7239" spans="27:27" x14ac:dyDescent="0.25">
      <c r="AA7239" s="59"/>
    </row>
    <row r="7240" spans="27:27" x14ac:dyDescent="0.25">
      <c r="AA7240" s="59"/>
    </row>
    <row r="7241" spans="27:27" x14ac:dyDescent="0.25">
      <c r="AA7241" s="59"/>
    </row>
    <row r="7242" spans="27:27" x14ac:dyDescent="0.25">
      <c r="AA7242" s="59"/>
    </row>
    <row r="7243" spans="27:27" x14ac:dyDescent="0.25">
      <c r="AA7243" s="59"/>
    </row>
    <row r="7244" spans="27:27" x14ac:dyDescent="0.25">
      <c r="AA7244" s="59"/>
    </row>
    <row r="7245" spans="27:27" x14ac:dyDescent="0.25">
      <c r="AA7245" s="59"/>
    </row>
    <row r="7246" spans="27:27" x14ac:dyDescent="0.25">
      <c r="AA7246" s="59"/>
    </row>
    <row r="7247" spans="27:27" x14ac:dyDescent="0.25">
      <c r="AA7247" s="59"/>
    </row>
    <row r="7248" spans="27:27" x14ac:dyDescent="0.25">
      <c r="AA7248" s="59"/>
    </row>
    <row r="7249" spans="27:27" x14ac:dyDescent="0.25">
      <c r="AA7249" s="59"/>
    </row>
    <row r="7250" spans="27:27" x14ac:dyDescent="0.25">
      <c r="AA7250" s="59"/>
    </row>
    <row r="7251" spans="27:27" x14ac:dyDescent="0.25">
      <c r="AA7251" s="59"/>
    </row>
    <row r="7252" spans="27:27" x14ac:dyDescent="0.25">
      <c r="AA7252" s="59"/>
    </row>
    <row r="7253" spans="27:27" x14ac:dyDescent="0.25">
      <c r="AA7253" s="59"/>
    </row>
    <row r="7254" spans="27:27" x14ac:dyDescent="0.25">
      <c r="AA7254" s="59"/>
    </row>
    <row r="7255" spans="27:27" x14ac:dyDescent="0.25">
      <c r="AA7255" s="59"/>
    </row>
    <row r="7256" spans="27:27" x14ac:dyDescent="0.25">
      <c r="AA7256" s="59"/>
    </row>
    <row r="7257" spans="27:27" x14ac:dyDescent="0.25">
      <c r="AA7257" s="59"/>
    </row>
    <row r="7258" spans="27:27" x14ac:dyDescent="0.25">
      <c r="AA7258" s="59"/>
    </row>
    <row r="7259" spans="27:27" x14ac:dyDescent="0.25">
      <c r="AA7259" s="59"/>
    </row>
    <row r="7260" spans="27:27" x14ac:dyDescent="0.25">
      <c r="AA7260" s="59"/>
    </row>
    <row r="7261" spans="27:27" x14ac:dyDescent="0.25">
      <c r="AA7261" s="59"/>
    </row>
    <row r="7262" spans="27:27" x14ac:dyDescent="0.25">
      <c r="AA7262" s="59"/>
    </row>
    <row r="7263" spans="27:27" x14ac:dyDescent="0.25">
      <c r="AA7263" s="59"/>
    </row>
    <row r="7264" spans="27:27" x14ac:dyDescent="0.25">
      <c r="AA7264" s="59"/>
    </row>
    <row r="7265" spans="27:27" x14ac:dyDescent="0.25">
      <c r="AA7265" s="59"/>
    </row>
    <row r="7266" spans="27:27" x14ac:dyDescent="0.25">
      <c r="AA7266" s="59"/>
    </row>
    <row r="7267" spans="27:27" x14ac:dyDescent="0.25">
      <c r="AA7267" s="59"/>
    </row>
    <row r="7268" spans="27:27" x14ac:dyDescent="0.25">
      <c r="AA7268" s="59"/>
    </row>
    <row r="7269" spans="27:27" x14ac:dyDescent="0.25">
      <c r="AA7269" s="59"/>
    </row>
    <row r="7270" spans="27:27" x14ac:dyDescent="0.25">
      <c r="AA7270" s="59"/>
    </row>
    <row r="7271" spans="27:27" x14ac:dyDescent="0.25">
      <c r="AA7271" s="59"/>
    </row>
    <row r="7272" spans="27:27" x14ac:dyDescent="0.25">
      <c r="AA7272" s="59"/>
    </row>
    <row r="7273" spans="27:27" x14ac:dyDescent="0.25">
      <c r="AA7273" s="59"/>
    </row>
    <row r="7274" spans="27:27" x14ac:dyDescent="0.25">
      <c r="AA7274" s="59"/>
    </row>
    <row r="7275" spans="27:27" x14ac:dyDescent="0.25">
      <c r="AA7275" s="59"/>
    </row>
    <row r="7276" spans="27:27" x14ac:dyDescent="0.25">
      <c r="AA7276" s="59"/>
    </row>
    <row r="7277" spans="27:27" x14ac:dyDescent="0.25">
      <c r="AA7277" s="59"/>
    </row>
    <row r="7278" spans="27:27" x14ac:dyDescent="0.25">
      <c r="AA7278" s="59"/>
    </row>
    <row r="7279" spans="27:27" x14ac:dyDescent="0.25">
      <c r="AA7279" s="59"/>
    </row>
    <row r="7280" spans="27:27" x14ac:dyDescent="0.25">
      <c r="AA7280" s="59"/>
    </row>
    <row r="7281" spans="27:27" x14ac:dyDescent="0.25">
      <c r="AA7281" s="59"/>
    </row>
    <row r="7282" spans="27:27" x14ac:dyDescent="0.25">
      <c r="AA7282" s="59"/>
    </row>
    <row r="7283" spans="27:27" x14ac:dyDescent="0.25">
      <c r="AA7283" s="59"/>
    </row>
    <row r="7284" spans="27:27" x14ac:dyDescent="0.25">
      <c r="AA7284" s="59"/>
    </row>
    <row r="7285" spans="27:27" x14ac:dyDescent="0.25">
      <c r="AA7285" s="59"/>
    </row>
    <row r="7286" spans="27:27" x14ac:dyDescent="0.25">
      <c r="AA7286" s="59"/>
    </row>
    <row r="7287" spans="27:27" x14ac:dyDescent="0.25">
      <c r="AA7287" s="59"/>
    </row>
    <row r="7288" spans="27:27" x14ac:dyDescent="0.25">
      <c r="AA7288" s="59"/>
    </row>
    <row r="7289" spans="27:27" x14ac:dyDescent="0.25">
      <c r="AA7289" s="59"/>
    </row>
    <row r="7290" spans="27:27" x14ac:dyDescent="0.25">
      <c r="AA7290" s="59"/>
    </row>
    <row r="7291" spans="27:27" x14ac:dyDescent="0.25">
      <c r="AA7291" s="59"/>
    </row>
    <row r="7292" spans="27:27" x14ac:dyDescent="0.25">
      <c r="AA7292" s="59"/>
    </row>
    <row r="7293" spans="27:27" x14ac:dyDescent="0.25">
      <c r="AA7293" s="59"/>
    </row>
    <row r="7294" spans="27:27" x14ac:dyDescent="0.25">
      <c r="AA7294" s="59"/>
    </row>
    <row r="7295" spans="27:27" x14ac:dyDescent="0.25">
      <c r="AA7295" s="59"/>
    </row>
    <row r="7296" spans="27:27" x14ac:dyDescent="0.25">
      <c r="AA7296" s="59"/>
    </row>
    <row r="7297" spans="27:27" x14ac:dyDescent="0.25">
      <c r="AA7297" s="59"/>
    </row>
    <row r="7298" spans="27:27" x14ac:dyDescent="0.25">
      <c r="AA7298" s="59"/>
    </row>
    <row r="7299" spans="27:27" x14ac:dyDescent="0.25">
      <c r="AA7299" s="59"/>
    </row>
    <row r="7300" spans="27:27" x14ac:dyDescent="0.25">
      <c r="AA7300" s="59"/>
    </row>
    <row r="7301" spans="27:27" x14ac:dyDescent="0.25">
      <c r="AA7301" s="59"/>
    </row>
    <row r="7302" spans="27:27" x14ac:dyDescent="0.25">
      <c r="AA7302" s="59"/>
    </row>
    <row r="7303" spans="27:27" x14ac:dyDescent="0.25">
      <c r="AA7303" s="59"/>
    </row>
    <row r="7304" spans="27:27" x14ac:dyDescent="0.25">
      <c r="AA7304" s="59"/>
    </row>
    <row r="7305" spans="27:27" x14ac:dyDescent="0.25">
      <c r="AA7305" s="59"/>
    </row>
    <row r="7306" spans="27:27" x14ac:dyDescent="0.25">
      <c r="AA7306" s="59"/>
    </row>
    <row r="7307" spans="27:27" x14ac:dyDescent="0.25">
      <c r="AA7307" s="59"/>
    </row>
    <row r="7308" spans="27:27" x14ac:dyDescent="0.25">
      <c r="AA7308" s="59"/>
    </row>
    <row r="7309" spans="27:27" x14ac:dyDescent="0.25">
      <c r="AA7309" s="59"/>
    </row>
    <row r="7310" spans="27:27" x14ac:dyDescent="0.25">
      <c r="AA7310" s="59"/>
    </row>
    <row r="7311" spans="27:27" x14ac:dyDescent="0.25">
      <c r="AA7311" s="59"/>
    </row>
    <row r="7312" spans="27:27" x14ac:dyDescent="0.25">
      <c r="AA7312" s="59"/>
    </row>
    <row r="7313" spans="27:27" x14ac:dyDescent="0.25">
      <c r="AA7313" s="59"/>
    </row>
    <row r="7314" spans="27:27" x14ac:dyDescent="0.25">
      <c r="AA7314" s="59"/>
    </row>
    <row r="7315" spans="27:27" x14ac:dyDescent="0.25">
      <c r="AA7315" s="59"/>
    </row>
    <row r="7316" spans="27:27" x14ac:dyDescent="0.25">
      <c r="AA7316" s="59"/>
    </row>
    <row r="7317" spans="27:27" x14ac:dyDescent="0.25">
      <c r="AA7317" s="59"/>
    </row>
    <row r="7318" spans="27:27" x14ac:dyDescent="0.25">
      <c r="AA7318" s="59"/>
    </row>
    <row r="7319" spans="27:27" x14ac:dyDescent="0.25">
      <c r="AA7319" s="59"/>
    </row>
    <row r="7320" spans="27:27" x14ac:dyDescent="0.25">
      <c r="AA7320" s="59"/>
    </row>
    <row r="7321" spans="27:27" x14ac:dyDescent="0.25">
      <c r="AA7321" s="59"/>
    </row>
    <row r="7322" spans="27:27" x14ac:dyDescent="0.25">
      <c r="AA7322" s="59"/>
    </row>
    <row r="7323" spans="27:27" x14ac:dyDescent="0.25">
      <c r="AA7323" s="59"/>
    </row>
    <row r="7324" spans="27:27" x14ac:dyDescent="0.25">
      <c r="AA7324" s="59"/>
    </row>
    <row r="7325" spans="27:27" x14ac:dyDescent="0.25">
      <c r="AA7325" s="59"/>
    </row>
    <row r="7326" spans="27:27" x14ac:dyDescent="0.25">
      <c r="AA7326" s="59"/>
    </row>
    <row r="7327" spans="27:27" x14ac:dyDescent="0.25">
      <c r="AA7327" s="59"/>
    </row>
    <row r="7328" spans="27:27" x14ac:dyDescent="0.25">
      <c r="AA7328" s="59"/>
    </row>
    <row r="7329" spans="27:27" x14ac:dyDescent="0.25">
      <c r="AA7329" s="59"/>
    </row>
    <row r="7330" spans="27:27" x14ac:dyDescent="0.25">
      <c r="AA7330" s="59"/>
    </row>
    <row r="7331" spans="27:27" x14ac:dyDescent="0.25">
      <c r="AA7331" s="59"/>
    </row>
    <row r="7332" spans="27:27" x14ac:dyDescent="0.25">
      <c r="AA7332" s="59"/>
    </row>
    <row r="7333" spans="27:27" x14ac:dyDescent="0.25">
      <c r="AA7333" s="59"/>
    </row>
    <row r="7334" spans="27:27" x14ac:dyDescent="0.25">
      <c r="AA7334" s="59"/>
    </row>
    <row r="7335" spans="27:27" x14ac:dyDescent="0.25">
      <c r="AA7335" s="59"/>
    </row>
    <row r="7336" spans="27:27" x14ac:dyDescent="0.25">
      <c r="AA7336" s="59"/>
    </row>
    <row r="7337" spans="27:27" x14ac:dyDescent="0.25">
      <c r="AA7337" s="59"/>
    </row>
    <row r="7338" spans="27:27" x14ac:dyDescent="0.25">
      <c r="AA7338" s="59"/>
    </row>
    <row r="7339" spans="27:27" x14ac:dyDescent="0.25">
      <c r="AA7339" s="59"/>
    </row>
    <row r="7340" spans="27:27" x14ac:dyDescent="0.25">
      <c r="AA7340" s="59"/>
    </row>
    <row r="7341" spans="27:27" x14ac:dyDescent="0.25">
      <c r="AA7341" s="59"/>
    </row>
    <row r="7342" spans="27:27" x14ac:dyDescent="0.25">
      <c r="AA7342" s="59"/>
    </row>
    <row r="7343" spans="27:27" x14ac:dyDescent="0.25">
      <c r="AA7343" s="59"/>
    </row>
    <row r="7344" spans="27:27" x14ac:dyDescent="0.25">
      <c r="AA7344" s="59"/>
    </row>
    <row r="7345" spans="27:27" x14ac:dyDescent="0.25">
      <c r="AA7345" s="59"/>
    </row>
    <row r="7346" spans="27:27" x14ac:dyDescent="0.25">
      <c r="AA7346" s="59"/>
    </row>
    <row r="7347" spans="27:27" x14ac:dyDescent="0.25">
      <c r="AA7347" s="59"/>
    </row>
    <row r="7348" spans="27:27" x14ac:dyDescent="0.25">
      <c r="AA7348" s="59"/>
    </row>
    <row r="7349" spans="27:27" x14ac:dyDescent="0.25">
      <c r="AA7349" s="59"/>
    </row>
    <row r="7350" spans="27:27" x14ac:dyDescent="0.25">
      <c r="AA7350" s="59"/>
    </row>
    <row r="7351" spans="27:27" x14ac:dyDescent="0.25">
      <c r="AA7351" s="59"/>
    </row>
    <row r="7352" spans="27:27" x14ac:dyDescent="0.25">
      <c r="AA7352" s="59"/>
    </row>
    <row r="7353" spans="27:27" x14ac:dyDescent="0.25">
      <c r="AA7353" s="59"/>
    </row>
    <row r="7354" spans="27:27" x14ac:dyDescent="0.25">
      <c r="AA7354" s="59"/>
    </row>
    <row r="7355" spans="27:27" x14ac:dyDescent="0.25">
      <c r="AA7355" s="59"/>
    </row>
    <row r="7356" spans="27:27" x14ac:dyDescent="0.25">
      <c r="AA7356" s="59"/>
    </row>
    <row r="7357" spans="27:27" x14ac:dyDescent="0.25">
      <c r="AA7357" s="59"/>
    </row>
    <row r="7358" spans="27:27" x14ac:dyDescent="0.25">
      <c r="AA7358" s="59"/>
    </row>
    <row r="7359" spans="27:27" x14ac:dyDescent="0.25">
      <c r="AA7359" s="59"/>
    </row>
    <row r="7360" spans="27:27" x14ac:dyDescent="0.25">
      <c r="AA7360" s="59"/>
    </row>
    <row r="7361" spans="27:27" x14ac:dyDescent="0.25">
      <c r="AA7361" s="59"/>
    </row>
    <row r="7362" spans="27:27" x14ac:dyDescent="0.25">
      <c r="AA7362" s="59"/>
    </row>
    <row r="7363" spans="27:27" x14ac:dyDescent="0.25">
      <c r="AA7363" s="59"/>
    </row>
    <row r="7364" spans="27:27" x14ac:dyDescent="0.25">
      <c r="AA7364" s="59"/>
    </row>
    <row r="7365" spans="27:27" x14ac:dyDescent="0.25">
      <c r="AA7365" s="59"/>
    </row>
    <row r="7366" spans="27:27" x14ac:dyDescent="0.25">
      <c r="AA7366" s="59"/>
    </row>
    <row r="7367" spans="27:27" x14ac:dyDescent="0.25">
      <c r="AA7367" s="59"/>
    </row>
    <row r="7368" spans="27:27" x14ac:dyDescent="0.25">
      <c r="AA7368" s="59"/>
    </row>
    <row r="7369" spans="27:27" x14ac:dyDescent="0.25">
      <c r="AA7369" s="59"/>
    </row>
    <row r="7370" spans="27:27" x14ac:dyDescent="0.25">
      <c r="AA7370" s="59"/>
    </row>
    <row r="7371" spans="27:27" x14ac:dyDescent="0.25">
      <c r="AA7371" s="59"/>
    </row>
    <row r="7372" spans="27:27" x14ac:dyDescent="0.25">
      <c r="AA7372" s="59"/>
    </row>
    <row r="7373" spans="27:27" x14ac:dyDescent="0.25">
      <c r="AA7373" s="59"/>
    </row>
    <row r="7374" spans="27:27" x14ac:dyDescent="0.25">
      <c r="AA7374" s="59"/>
    </row>
    <row r="7375" spans="27:27" x14ac:dyDescent="0.25">
      <c r="AA7375" s="59"/>
    </row>
    <row r="7376" spans="27:27" x14ac:dyDescent="0.25">
      <c r="AA7376" s="59"/>
    </row>
    <row r="7377" spans="27:27" x14ac:dyDescent="0.25">
      <c r="AA7377" s="59"/>
    </row>
    <row r="7378" spans="27:27" x14ac:dyDescent="0.25">
      <c r="AA7378" s="59"/>
    </row>
    <row r="7379" spans="27:27" x14ac:dyDescent="0.25">
      <c r="AA7379" s="59"/>
    </row>
    <row r="7380" spans="27:27" x14ac:dyDescent="0.25">
      <c r="AA7380" s="59"/>
    </row>
    <row r="7381" spans="27:27" x14ac:dyDescent="0.25">
      <c r="AA7381" s="59"/>
    </row>
    <row r="7382" spans="27:27" x14ac:dyDescent="0.25">
      <c r="AA7382" s="59"/>
    </row>
    <row r="7383" spans="27:27" x14ac:dyDescent="0.25">
      <c r="AA7383" s="59"/>
    </row>
    <row r="7384" spans="27:27" x14ac:dyDescent="0.25">
      <c r="AA7384" s="59"/>
    </row>
    <row r="7385" spans="27:27" x14ac:dyDescent="0.25">
      <c r="AA7385" s="59"/>
    </row>
    <row r="7386" spans="27:27" x14ac:dyDescent="0.25">
      <c r="AA7386" s="59"/>
    </row>
    <row r="7387" spans="27:27" x14ac:dyDescent="0.25">
      <c r="AA7387" s="59"/>
    </row>
    <row r="7388" spans="27:27" x14ac:dyDescent="0.25">
      <c r="AA7388" s="59"/>
    </row>
    <row r="7389" spans="27:27" x14ac:dyDescent="0.25">
      <c r="AA7389" s="59"/>
    </row>
    <row r="7390" spans="27:27" x14ac:dyDescent="0.25">
      <c r="AA7390" s="59"/>
    </row>
    <row r="7391" spans="27:27" x14ac:dyDescent="0.25">
      <c r="AA7391" s="59"/>
    </row>
    <row r="7392" spans="27:27" x14ac:dyDescent="0.25">
      <c r="AA7392" s="59"/>
    </row>
    <row r="7393" spans="27:27" x14ac:dyDescent="0.25">
      <c r="AA7393" s="59"/>
    </row>
    <row r="7394" spans="27:27" x14ac:dyDescent="0.25">
      <c r="AA7394" s="59"/>
    </row>
    <row r="7395" spans="27:27" x14ac:dyDescent="0.25">
      <c r="AA7395" s="59"/>
    </row>
    <row r="7396" spans="27:27" x14ac:dyDescent="0.25">
      <c r="AA7396" s="59"/>
    </row>
    <row r="7397" spans="27:27" x14ac:dyDescent="0.25">
      <c r="AA7397" s="59"/>
    </row>
    <row r="7398" spans="27:27" x14ac:dyDescent="0.25">
      <c r="AA7398" s="59"/>
    </row>
    <row r="7399" spans="27:27" x14ac:dyDescent="0.25">
      <c r="AA7399" s="59"/>
    </row>
    <row r="7400" spans="27:27" x14ac:dyDescent="0.25">
      <c r="AA7400" s="59"/>
    </row>
    <row r="7401" spans="27:27" x14ac:dyDescent="0.25">
      <c r="AA7401" s="59"/>
    </row>
    <row r="7402" spans="27:27" x14ac:dyDescent="0.25">
      <c r="AA7402" s="59"/>
    </row>
    <row r="7403" spans="27:27" x14ac:dyDescent="0.25">
      <c r="AA7403" s="59"/>
    </row>
    <row r="7404" spans="27:27" x14ac:dyDescent="0.25">
      <c r="AA7404" s="59"/>
    </row>
    <row r="7405" spans="27:27" x14ac:dyDescent="0.25">
      <c r="AA7405" s="59"/>
    </row>
    <row r="7406" spans="27:27" x14ac:dyDescent="0.25">
      <c r="AA7406" s="59"/>
    </row>
    <row r="7407" spans="27:27" x14ac:dyDescent="0.25">
      <c r="AA7407" s="59"/>
    </row>
    <row r="7408" spans="27:27" x14ac:dyDescent="0.25">
      <c r="AA7408" s="59"/>
    </row>
    <row r="7409" spans="27:27" x14ac:dyDescent="0.25">
      <c r="AA7409" s="59"/>
    </row>
    <row r="7410" spans="27:27" x14ac:dyDescent="0.25">
      <c r="AA7410" s="59"/>
    </row>
    <row r="7411" spans="27:27" x14ac:dyDescent="0.25">
      <c r="AA7411" s="59"/>
    </row>
    <row r="7412" spans="27:27" x14ac:dyDescent="0.25">
      <c r="AA7412" s="59"/>
    </row>
    <row r="7413" spans="27:27" x14ac:dyDescent="0.25">
      <c r="AA7413" s="59"/>
    </row>
    <row r="7414" spans="27:27" x14ac:dyDescent="0.25">
      <c r="AA7414" s="59"/>
    </row>
    <row r="7415" spans="27:27" x14ac:dyDescent="0.25">
      <c r="AA7415" s="59"/>
    </row>
    <row r="7416" spans="27:27" x14ac:dyDescent="0.25">
      <c r="AA7416" s="59"/>
    </row>
    <row r="7417" spans="27:27" x14ac:dyDescent="0.25">
      <c r="AA7417" s="59"/>
    </row>
    <row r="7418" spans="27:27" x14ac:dyDescent="0.25">
      <c r="AA7418" s="59"/>
    </row>
    <row r="7419" spans="27:27" x14ac:dyDescent="0.25">
      <c r="AA7419" s="59"/>
    </row>
    <row r="7420" spans="27:27" x14ac:dyDescent="0.25">
      <c r="AA7420" s="59"/>
    </row>
    <row r="7421" spans="27:27" x14ac:dyDescent="0.25">
      <c r="AA7421" s="59"/>
    </row>
    <row r="7422" spans="27:27" x14ac:dyDescent="0.25">
      <c r="AA7422" s="59"/>
    </row>
    <row r="7423" spans="27:27" x14ac:dyDescent="0.25">
      <c r="AA7423" s="59"/>
    </row>
    <row r="7424" spans="27:27" x14ac:dyDescent="0.25">
      <c r="AA7424" s="59"/>
    </row>
    <row r="7425" spans="27:27" x14ac:dyDescent="0.25">
      <c r="AA7425" s="59"/>
    </row>
    <row r="7426" spans="27:27" x14ac:dyDescent="0.25">
      <c r="AA7426" s="59"/>
    </row>
    <row r="7427" spans="27:27" x14ac:dyDescent="0.25">
      <c r="AA7427" s="59"/>
    </row>
    <row r="7428" spans="27:27" x14ac:dyDescent="0.25">
      <c r="AA7428" s="59"/>
    </row>
    <row r="7429" spans="27:27" x14ac:dyDescent="0.25">
      <c r="AA7429" s="59"/>
    </row>
    <row r="7430" spans="27:27" x14ac:dyDescent="0.25">
      <c r="AA7430" s="59"/>
    </row>
    <row r="7431" spans="27:27" x14ac:dyDescent="0.25">
      <c r="AA7431" s="59"/>
    </row>
    <row r="7432" spans="27:27" x14ac:dyDescent="0.25">
      <c r="AA7432" s="59"/>
    </row>
    <row r="7433" spans="27:27" x14ac:dyDescent="0.25">
      <c r="AA7433" s="59"/>
    </row>
    <row r="7434" spans="27:27" x14ac:dyDescent="0.25">
      <c r="AA7434" s="59"/>
    </row>
    <row r="7435" spans="27:27" x14ac:dyDescent="0.25">
      <c r="AA7435" s="59"/>
    </row>
    <row r="7436" spans="27:27" x14ac:dyDescent="0.25">
      <c r="AA7436" s="59"/>
    </row>
    <row r="7437" spans="27:27" x14ac:dyDescent="0.25">
      <c r="AA7437" s="59"/>
    </row>
    <row r="7438" spans="27:27" x14ac:dyDescent="0.25">
      <c r="AA7438" s="59"/>
    </row>
    <row r="7439" spans="27:27" x14ac:dyDescent="0.25">
      <c r="AA7439" s="59"/>
    </row>
    <row r="7440" spans="27:27" x14ac:dyDescent="0.25">
      <c r="AA7440" s="59"/>
    </row>
    <row r="7441" spans="27:27" x14ac:dyDescent="0.25">
      <c r="AA7441" s="59"/>
    </row>
    <row r="7442" spans="27:27" x14ac:dyDescent="0.25">
      <c r="AA7442" s="59"/>
    </row>
    <row r="7443" spans="27:27" x14ac:dyDescent="0.25">
      <c r="AA7443" s="59"/>
    </row>
    <row r="7444" spans="27:27" x14ac:dyDescent="0.25">
      <c r="AA7444" s="59"/>
    </row>
    <row r="7445" spans="27:27" x14ac:dyDescent="0.25">
      <c r="AA7445" s="59"/>
    </row>
    <row r="7446" spans="27:27" x14ac:dyDescent="0.25">
      <c r="AA7446" s="59"/>
    </row>
    <row r="7447" spans="27:27" x14ac:dyDescent="0.25">
      <c r="AA7447" s="59"/>
    </row>
    <row r="7448" spans="27:27" x14ac:dyDescent="0.25">
      <c r="AA7448" s="59"/>
    </row>
    <row r="7449" spans="27:27" x14ac:dyDescent="0.25">
      <c r="AA7449" s="59"/>
    </row>
    <row r="7450" spans="27:27" x14ac:dyDescent="0.25">
      <c r="AA7450" s="59"/>
    </row>
    <row r="7451" spans="27:27" x14ac:dyDescent="0.25">
      <c r="AA7451" s="59"/>
    </row>
    <row r="7452" spans="27:27" x14ac:dyDescent="0.25">
      <c r="AA7452" s="59"/>
    </row>
    <row r="7453" spans="27:27" x14ac:dyDescent="0.25">
      <c r="AA7453" s="59"/>
    </row>
    <row r="7454" spans="27:27" x14ac:dyDescent="0.25">
      <c r="AA7454" s="59"/>
    </row>
    <row r="7455" spans="27:27" x14ac:dyDescent="0.25">
      <c r="AA7455" s="59"/>
    </row>
    <row r="7456" spans="27:27" x14ac:dyDescent="0.25">
      <c r="AA7456" s="59"/>
    </row>
    <row r="7457" spans="27:27" x14ac:dyDescent="0.25">
      <c r="AA7457" s="59"/>
    </row>
    <row r="7458" spans="27:27" x14ac:dyDescent="0.25">
      <c r="AA7458" s="59"/>
    </row>
    <row r="7459" spans="27:27" x14ac:dyDescent="0.25">
      <c r="AA7459" s="59"/>
    </row>
    <row r="7460" spans="27:27" x14ac:dyDescent="0.25">
      <c r="AA7460" s="59"/>
    </row>
    <row r="7461" spans="27:27" x14ac:dyDescent="0.25">
      <c r="AA7461" s="59"/>
    </row>
    <row r="7462" spans="27:27" x14ac:dyDescent="0.25">
      <c r="AA7462" s="59"/>
    </row>
    <row r="7463" spans="27:27" x14ac:dyDescent="0.25">
      <c r="AA7463" s="59"/>
    </row>
    <row r="7464" spans="27:27" x14ac:dyDescent="0.25">
      <c r="AA7464" s="59"/>
    </row>
    <row r="7465" spans="27:27" x14ac:dyDescent="0.25">
      <c r="AA7465" s="59"/>
    </row>
    <row r="7466" spans="27:27" x14ac:dyDescent="0.25">
      <c r="AA7466" s="59"/>
    </row>
    <row r="7467" spans="27:27" x14ac:dyDescent="0.25">
      <c r="AA7467" s="59"/>
    </row>
    <row r="7468" spans="27:27" x14ac:dyDescent="0.25">
      <c r="AA7468" s="59"/>
    </row>
    <row r="7469" spans="27:27" x14ac:dyDescent="0.25">
      <c r="AA7469" s="59"/>
    </row>
    <row r="7470" spans="27:27" x14ac:dyDescent="0.25">
      <c r="AA7470" s="59"/>
    </row>
    <row r="7471" spans="27:27" x14ac:dyDescent="0.25">
      <c r="AA7471" s="59"/>
    </row>
    <row r="7472" spans="27:27" x14ac:dyDescent="0.25">
      <c r="AA7472" s="59"/>
    </row>
    <row r="7473" spans="27:27" x14ac:dyDescent="0.25">
      <c r="AA7473" s="59"/>
    </row>
    <row r="7474" spans="27:27" x14ac:dyDescent="0.25">
      <c r="AA7474" s="59"/>
    </row>
    <row r="7475" spans="27:27" x14ac:dyDescent="0.25">
      <c r="AA7475" s="59"/>
    </row>
    <row r="7476" spans="27:27" x14ac:dyDescent="0.25">
      <c r="AA7476" s="59"/>
    </row>
    <row r="7477" spans="27:27" x14ac:dyDescent="0.25">
      <c r="AA7477" s="59"/>
    </row>
    <row r="7478" spans="27:27" x14ac:dyDescent="0.25">
      <c r="AA7478" s="59"/>
    </row>
    <row r="7479" spans="27:27" x14ac:dyDescent="0.25">
      <c r="AA7479" s="59"/>
    </row>
    <row r="7480" spans="27:27" x14ac:dyDescent="0.25">
      <c r="AA7480" s="59"/>
    </row>
    <row r="7481" spans="27:27" x14ac:dyDescent="0.25">
      <c r="AA7481" s="59"/>
    </row>
    <row r="7482" spans="27:27" x14ac:dyDescent="0.25">
      <c r="AA7482" s="59"/>
    </row>
    <row r="7483" spans="27:27" x14ac:dyDescent="0.25">
      <c r="AA7483" s="59"/>
    </row>
    <row r="7484" spans="27:27" x14ac:dyDescent="0.25">
      <c r="AA7484" s="59"/>
    </row>
    <row r="7485" spans="27:27" x14ac:dyDescent="0.25">
      <c r="AA7485" s="59"/>
    </row>
    <row r="7486" spans="27:27" x14ac:dyDescent="0.25">
      <c r="AA7486" s="59"/>
    </row>
    <row r="7487" spans="27:27" x14ac:dyDescent="0.25">
      <c r="AA7487" s="59"/>
    </row>
    <row r="7488" spans="27:27" x14ac:dyDescent="0.25">
      <c r="AA7488" s="59"/>
    </row>
    <row r="7489" spans="27:27" x14ac:dyDescent="0.25">
      <c r="AA7489" s="59"/>
    </row>
    <row r="7490" spans="27:27" x14ac:dyDescent="0.25">
      <c r="AA7490" s="59"/>
    </row>
    <row r="7491" spans="27:27" x14ac:dyDescent="0.25">
      <c r="AA7491" s="59"/>
    </row>
    <row r="7492" spans="27:27" x14ac:dyDescent="0.25">
      <c r="AA7492" s="59"/>
    </row>
    <row r="7493" spans="27:27" x14ac:dyDescent="0.25">
      <c r="AA7493" s="59"/>
    </row>
    <row r="7494" spans="27:27" x14ac:dyDescent="0.25">
      <c r="AA7494" s="59"/>
    </row>
    <row r="7495" spans="27:27" x14ac:dyDescent="0.25">
      <c r="AA7495" s="59"/>
    </row>
    <row r="7496" spans="27:27" x14ac:dyDescent="0.25">
      <c r="AA7496" s="59"/>
    </row>
    <row r="7497" spans="27:27" x14ac:dyDescent="0.25">
      <c r="AA7497" s="59"/>
    </row>
    <row r="7498" spans="27:27" x14ac:dyDescent="0.25">
      <c r="AA7498" s="59"/>
    </row>
    <row r="7499" spans="27:27" x14ac:dyDescent="0.25">
      <c r="AA7499" s="59"/>
    </row>
    <row r="7500" spans="27:27" x14ac:dyDescent="0.25">
      <c r="AA7500" s="59"/>
    </row>
    <row r="7501" spans="27:27" x14ac:dyDescent="0.25">
      <c r="AA7501" s="59"/>
    </row>
    <row r="7502" spans="27:27" x14ac:dyDescent="0.25">
      <c r="AA7502" s="59"/>
    </row>
    <row r="7503" spans="27:27" x14ac:dyDescent="0.25">
      <c r="AA7503" s="59"/>
    </row>
    <row r="7504" spans="27:27" x14ac:dyDescent="0.25">
      <c r="AA7504" s="59"/>
    </row>
    <row r="7505" spans="27:27" x14ac:dyDescent="0.25">
      <c r="AA7505" s="59"/>
    </row>
    <row r="7506" spans="27:27" x14ac:dyDescent="0.25">
      <c r="AA7506" s="59"/>
    </row>
    <row r="7507" spans="27:27" x14ac:dyDescent="0.25">
      <c r="AA7507" s="59"/>
    </row>
    <row r="7508" spans="27:27" x14ac:dyDescent="0.25">
      <c r="AA7508" s="59"/>
    </row>
    <row r="7509" spans="27:27" x14ac:dyDescent="0.25">
      <c r="AA7509" s="59"/>
    </row>
    <row r="7510" spans="27:27" x14ac:dyDescent="0.25">
      <c r="AA7510" s="59"/>
    </row>
    <row r="7511" spans="27:27" x14ac:dyDescent="0.25">
      <c r="AA7511" s="59"/>
    </row>
    <row r="7512" spans="27:27" x14ac:dyDescent="0.25">
      <c r="AA7512" s="59"/>
    </row>
    <row r="7513" spans="27:27" x14ac:dyDescent="0.25">
      <c r="AA7513" s="59"/>
    </row>
    <row r="7514" spans="27:27" x14ac:dyDescent="0.25">
      <c r="AA7514" s="59"/>
    </row>
    <row r="7515" spans="27:27" x14ac:dyDescent="0.25">
      <c r="AA7515" s="59"/>
    </row>
    <row r="7516" spans="27:27" x14ac:dyDescent="0.25">
      <c r="AA7516" s="59"/>
    </row>
    <row r="7517" spans="27:27" x14ac:dyDescent="0.25">
      <c r="AA7517" s="59"/>
    </row>
    <row r="7518" spans="27:27" x14ac:dyDescent="0.25">
      <c r="AA7518" s="59"/>
    </row>
    <row r="7519" spans="27:27" x14ac:dyDescent="0.25">
      <c r="AA7519" s="59"/>
    </row>
    <row r="7520" spans="27:27" x14ac:dyDescent="0.25">
      <c r="AA7520" s="59"/>
    </row>
    <row r="7521" spans="27:27" x14ac:dyDescent="0.25">
      <c r="AA7521" s="59"/>
    </row>
    <row r="7522" spans="27:27" x14ac:dyDescent="0.25">
      <c r="AA7522" s="59"/>
    </row>
    <row r="7523" spans="27:27" x14ac:dyDescent="0.25">
      <c r="AA7523" s="59"/>
    </row>
    <row r="7524" spans="27:27" x14ac:dyDescent="0.25">
      <c r="AA7524" s="59"/>
    </row>
    <row r="7525" spans="27:27" x14ac:dyDescent="0.25">
      <c r="AA7525" s="59"/>
    </row>
    <row r="7526" spans="27:27" x14ac:dyDescent="0.25">
      <c r="AA7526" s="59"/>
    </row>
    <row r="7527" spans="27:27" x14ac:dyDescent="0.25">
      <c r="AA7527" s="59"/>
    </row>
    <row r="7528" spans="27:27" x14ac:dyDescent="0.25">
      <c r="AA7528" s="59"/>
    </row>
    <row r="7529" spans="27:27" x14ac:dyDescent="0.25">
      <c r="AA7529" s="59"/>
    </row>
    <row r="7530" spans="27:27" x14ac:dyDescent="0.25">
      <c r="AA7530" s="59"/>
    </row>
    <row r="7531" spans="27:27" x14ac:dyDescent="0.25">
      <c r="AA7531" s="59"/>
    </row>
    <row r="7532" spans="27:27" x14ac:dyDescent="0.25">
      <c r="AA7532" s="59"/>
    </row>
    <row r="7533" spans="27:27" x14ac:dyDescent="0.25">
      <c r="AA7533" s="59"/>
    </row>
    <row r="7534" spans="27:27" x14ac:dyDescent="0.25">
      <c r="AA7534" s="59"/>
    </row>
    <row r="7535" spans="27:27" x14ac:dyDescent="0.25">
      <c r="AA7535" s="59"/>
    </row>
    <row r="7536" spans="27:27" x14ac:dyDescent="0.25">
      <c r="AA7536" s="59"/>
    </row>
    <row r="7537" spans="27:27" x14ac:dyDescent="0.25">
      <c r="AA7537" s="59"/>
    </row>
    <row r="7538" spans="27:27" x14ac:dyDescent="0.25">
      <c r="AA7538" s="59"/>
    </row>
    <row r="7539" spans="27:27" x14ac:dyDescent="0.25">
      <c r="AA7539" s="59"/>
    </row>
    <row r="7540" spans="27:27" x14ac:dyDescent="0.25">
      <c r="AA7540" s="59"/>
    </row>
    <row r="7541" spans="27:27" x14ac:dyDescent="0.25">
      <c r="AA7541" s="59"/>
    </row>
    <row r="7542" spans="27:27" x14ac:dyDescent="0.25">
      <c r="AA7542" s="59"/>
    </row>
    <row r="7543" spans="27:27" x14ac:dyDescent="0.25">
      <c r="AA7543" s="59"/>
    </row>
    <row r="7544" spans="27:27" x14ac:dyDescent="0.25">
      <c r="AA7544" s="59"/>
    </row>
    <row r="7545" spans="27:27" x14ac:dyDescent="0.25">
      <c r="AA7545" s="59"/>
    </row>
    <row r="7546" spans="27:27" x14ac:dyDescent="0.25">
      <c r="AA7546" s="59"/>
    </row>
    <row r="7547" spans="27:27" x14ac:dyDescent="0.25">
      <c r="AA7547" s="59"/>
    </row>
    <row r="7548" spans="27:27" x14ac:dyDescent="0.25">
      <c r="AA7548" s="59"/>
    </row>
    <row r="7549" spans="27:27" x14ac:dyDescent="0.25">
      <c r="AA7549" s="59"/>
    </row>
    <row r="7550" spans="27:27" x14ac:dyDescent="0.25">
      <c r="AA7550" s="59"/>
    </row>
    <row r="7551" spans="27:27" x14ac:dyDescent="0.25">
      <c r="AA7551" s="59"/>
    </row>
    <row r="7552" spans="27:27" x14ac:dyDescent="0.25">
      <c r="AA7552" s="59"/>
    </row>
    <row r="7553" spans="27:27" x14ac:dyDescent="0.25">
      <c r="AA7553" s="59"/>
    </row>
    <row r="7554" spans="27:27" x14ac:dyDescent="0.25">
      <c r="AA7554" s="59"/>
    </row>
    <row r="7555" spans="27:27" x14ac:dyDescent="0.25">
      <c r="AA7555" s="59"/>
    </row>
    <row r="7556" spans="27:27" x14ac:dyDescent="0.25">
      <c r="AA7556" s="59"/>
    </row>
    <row r="7557" spans="27:27" x14ac:dyDescent="0.25">
      <c r="AA7557" s="59"/>
    </row>
    <row r="7558" spans="27:27" x14ac:dyDescent="0.25">
      <c r="AA7558" s="59"/>
    </row>
    <row r="7559" spans="27:27" x14ac:dyDescent="0.25">
      <c r="AA7559" s="59"/>
    </row>
    <row r="7560" spans="27:27" x14ac:dyDescent="0.25">
      <c r="AA7560" s="59"/>
    </row>
    <row r="7561" spans="27:27" x14ac:dyDescent="0.25">
      <c r="AA7561" s="59"/>
    </row>
    <row r="7562" spans="27:27" x14ac:dyDescent="0.25">
      <c r="AA7562" s="59"/>
    </row>
    <row r="7563" spans="27:27" x14ac:dyDescent="0.25">
      <c r="AA7563" s="59"/>
    </row>
    <row r="7564" spans="27:27" x14ac:dyDescent="0.25">
      <c r="AA7564" s="59"/>
    </row>
    <row r="7565" spans="27:27" x14ac:dyDescent="0.25">
      <c r="AA7565" s="59"/>
    </row>
    <row r="7566" spans="27:27" x14ac:dyDescent="0.25">
      <c r="AA7566" s="59"/>
    </row>
    <row r="7567" spans="27:27" x14ac:dyDescent="0.25">
      <c r="AA7567" s="59"/>
    </row>
    <row r="7568" spans="27:27" x14ac:dyDescent="0.25">
      <c r="AA7568" s="59"/>
    </row>
    <row r="7569" spans="27:27" x14ac:dyDescent="0.25">
      <c r="AA7569" s="59"/>
    </row>
    <row r="7570" spans="27:27" x14ac:dyDescent="0.25">
      <c r="AA7570" s="59"/>
    </row>
    <row r="7571" spans="27:27" x14ac:dyDescent="0.25">
      <c r="AA7571" s="59"/>
    </row>
    <row r="7572" spans="27:27" x14ac:dyDescent="0.25">
      <c r="AA7572" s="59"/>
    </row>
    <row r="7573" spans="27:27" x14ac:dyDescent="0.25">
      <c r="AA7573" s="59"/>
    </row>
    <row r="7574" spans="27:27" x14ac:dyDescent="0.25">
      <c r="AA7574" s="59"/>
    </row>
    <row r="7575" spans="27:27" x14ac:dyDescent="0.25">
      <c r="AA7575" s="59"/>
    </row>
    <row r="7576" spans="27:27" x14ac:dyDescent="0.25">
      <c r="AA7576" s="59"/>
    </row>
    <row r="7577" spans="27:27" x14ac:dyDescent="0.25">
      <c r="AA7577" s="59"/>
    </row>
    <row r="7578" spans="27:27" x14ac:dyDescent="0.25">
      <c r="AA7578" s="59"/>
    </row>
    <row r="7579" spans="27:27" x14ac:dyDescent="0.25">
      <c r="AA7579" s="59"/>
    </row>
    <row r="7580" spans="27:27" x14ac:dyDescent="0.25">
      <c r="AA7580" s="59"/>
    </row>
    <row r="7581" spans="27:27" x14ac:dyDescent="0.25">
      <c r="AA7581" s="59"/>
    </row>
    <row r="7582" spans="27:27" x14ac:dyDescent="0.25">
      <c r="AA7582" s="59"/>
    </row>
    <row r="7583" spans="27:27" x14ac:dyDescent="0.25">
      <c r="AA7583" s="59"/>
    </row>
    <row r="7584" spans="27:27" x14ac:dyDescent="0.25">
      <c r="AA7584" s="59"/>
    </row>
    <row r="7585" spans="27:27" x14ac:dyDescent="0.25">
      <c r="AA7585" s="59"/>
    </row>
    <row r="7586" spans="27:27" x14ac:dyDescent="0.25">
      <c r="AA7586" s="59"/>
    </row>
    <row r="7587" spans="27:27" x14ac:dyDescent="0.25">
      <c r="AA7587" s="59"/>
    </row>
    <row r="7588" spans="27:27" x14ac:dyDescent="0.25">
      <c r="AA7588" s="59"/>
    </row>
    <row r="7589" spans="27:27" x14ac:dyDescent="0.25">
      <c r="AA7589" s="59"/>
    </row>
    <row r="7590" spans="27:27" x14ac:dyDescent="0.25">
      <c r="AA7590" s="59"/>
    </row>
    <row r="7591" spans="27:27" x14ac:dyDescent="0.25">
      <c r="AA7591" s="59"/>
    </row>
    <row r="7592" spans="27:27" x14ac:dyDescent="0.25">
      <c r="AA7592" s="59"/>
    </row>
    <row r="7593" spans="27:27" x14ac:dyDescent="0.25">
      <c r="AA7593" s="59"/>
    </row>
    <row r="7594" spans="27:27" x14ac:dyDescent="0.25">
      <c r="AA7594" s="59"/>
    </row>
    <row r="7595" spans="27:27" x14ac:dyDescent="0.25">
      <c r="AA7595" s="59"/>
    </row>
    <row r="7596" spans="27:27" x14ac:dyDescent="0.25">
      <c r="AA7596" s="59"/>
    </row>
    <row r="7597" spans="27:27" x14ac:dyDescent="0.25">
      <c r="AA7597" s="59"/>
    </row>
    <row r="7598" spans="27:27" x14ac:dyDescent="0.25">
      <c r="AA7598" s="59"/>
    </row>
    <row r="7599" spans="27:27" x14ac:dyDescent="0.25">
      <c r="AA7599" s="59"/>
    </row>
    <row r="7600" spans="27:27" x14ac:dyDescent="0.25">
      <c r="AA7600" s="59"/>
    </row>
    <row r="7601" spans="27:27" x14ac:dyDescent="0.25">
      <c r="AA7601" s="59"/>
    </row>
    <row r="7602" spans="27:27" x14ac:dyDescent="0.25">
      <c r="AA7602" s="59"/>
    </row>
    <row r="7603" spans="27:27" x14ac:dyDescent="0.25">
      <c r="AA7603" s="59"/>
    </row>
    <row r="7604" spans="27:27" x14ac:dyDescent="0.25">
      <c r="AA7604" s="59"/>
    </row>
    <row r="7605" spans="27:27" x14ac:dyDescent="0.25">
      <c r="AA7605" s="59"/>
    </row>
    <row r="7606" spans="27:27" x14ac:dyDescent="0.25">
      <c r="AA7606" s="59"/>
    </row>
    <row r="7607" spans="27:27" x14ac:dyDescent="0.25">
      <c r="AA7607" s="59"/>
    </row>
    <row r="7608" spans="27:27" x14ac:dyDescent="0.25">
      <c r="AA7608" s="59"/>
    </row>
    <row r="7609" spans="27:27" x14ac:dyDescent="0.25">
      <c r="AA7609" s="59"/>
    </row>
    <row r="7610" spans="27:27" x14ac:dyDescent="0.25">
      <c r="AA7610" s="59"/>
    </row>
    <row r="7611" spans="27:27" x14ac:dyDescent="0.25">
      <c r="AA7611" s="59"/>
    </row>
    <row r="7612" spans="27:27" x14ac:dyDescent="0.25">
      <c r="AA7612" s="59"/>
    </row>
    <row r="7613" spans="27:27" x14ac:dyDescent="0.25">
      <c r="AA7613" s="59"/>
    </row>
    <row r="7614" spans="27:27" x14ac:dyDescent="0.25">
      <c r="AA7614" s="59"/>
    </row>
    <row r="7615" spans="27:27" x14ac:dyDescent="0.25">
      <c r="AA7615" s="59"/>
    </row>
    <row r="7616" spans="27:27" x14ac:dyDescent="0.25">
      <c r="AA7616" s="59"/>
    </row>
    <row r="7617" spans="27:27" x14ac:dyDescent="0.25">
      <c r="AA7617" s="59"/>
    </row>
    <row r="7618" spans="27:27" x14ac:dyDescent="0.25">
      <c r="AA7618" s="59"/>
    </row>
    <row r="7619" spans="27:27" x14ac:dyDescent="0.25">
      <c r="AA7619" s="59"/>
    </row>
    <row r="7620" spans="27:27" x14ac:dyDescent="0.25">
      <c r="AA7620" s="59"/>
    </row>
    <row r="7621" spans="27:27" x14ac:dyDescent="0.25">
      <c r="AA7621" s="59"/>
    </row>
    <row r="7622" spans="27:27" x14ac:dyDescent="0.25">
      <c r="AA7622" s="59"/>
    </row>
    <row r="7623" spans="27:27" x14ac:dyDescent="0.25">
      <c r="AA7623" s="59"/>
    </row>
    <row r="7624" spans="27:27" x14ac:dyDescent="0.25">
      <c r="AA7624" s="59"/>
    </row>
    <row r="7625" spans="27:27" x14ac:dyDescent="0.25">
      <c r="AA7625" s="59"/>
    </row>
    <row r="7626" spans="27:27" x14ac:dyDescent="0.25">
      <c r="AA7626" s="59"/>
    </row>
    <row r="7627" spans="27:27" x14ac:dyDescent="0.25">
      <c r="AA7627" s="59"/>
    </row>
    <row r="7628" spans="27:27" x14ac:dyDescent="0.25">
      <c r="AA7628" s="59"/>
    </row>
    <row r="7629" spans="27:27" x14ac:dyDescent="0.25">
      <c r="AA7629" s="59"/>
    </row>
    <row r="7630" spans="27:27" x14ac:dyDescent="0.25">
      <c r="AA7630" s="59"/>
    </row>
    <row r="7631" spans="27:27" x14ac:dyDescent="0.25">
      <c r="AA7631" s="59"/>
    </row>
    <row r="7632" spans="27:27" x14ac:dyDescent="0.25">
      <c r="AA7632" s="59"/>
    </row>
    <row r="7633" spans="27:27" x14ac:dyDescent="0.25">
      <c r="AA7633" s="59"/>
    </row>
    <row r="7634" spans="27:27" x14ac:dyDescent="0.25">
      <c r="AA7634" s="59"/>
    </row>
    <row r="7635" spans="27:27" x14ac:dyDescent="0.25">
      <c r="AA7635" s="59"/>
    </row>
    <row r="7636" spans="27:27" x14ac:dyDescent="0.25">
      <c r="AA7636" s="59"/>
    </row>
    <row r="7637" spans="27:27" x14ac:dyDescent="0.25">
      <c r="AA7637" s="59"/>
    </row>
    <row r="7638" spans="27:27" x14ac:dyDescent="0.25">
      <c r="AA7638" s="59"/>
    </row>
    <row r="7639" spans="27:27" x14ac:dyDescent="0.25">
      <c r="AA7639" s="59"/>
    </row>
    <row r="7640" spans="27:27" x14ac:dyDescent="0.25">
      <c r="AA7640" s="59"/>
    </row>
    <row r="7641" spans="27:27" x14ac:dyDescent="0.25">
      <c r="AA7641" s="59"/>
    </row>
    <row r="7642" spans="27:27" x14ac:dyDescent="0.25">
      <c r="AA7642" s="59"/>
    </row>
    <row r="7643" spans="27:27" x14ac:dyDescent="0.25">
      <c r="AA7643" s="59"/>
    </row>
    <row r="7644" spans="27:27" x14ac:dyDescent="0.25">
      <c r="AA7644" s="59"/>
    </row>
    <row r="7645" spans="27:27" x14ac:dyDescent="0.25">
      <c r="AA7645" s="59"/>
    </row>
    <row r="7646" spans="27:27" x14ac:dyDescent="0.25">
      <c r="AA7646" s="59"/>
    </row>
    <row r="7647" spans="27:27" x14ac:dyDescent="0.25">
      <c r="AA7647" s="59"/>
    </row>
    <row r="7648" spans="27:27" x14ac:dyDescent="0.25">
      <c r="AA7648" s="59"/>
    </row>
    <row r="7649" spans="27:27" x14ac:dyDescent="0.25">
      <c r="AA7649" s="59"/>
    </row>
    <row r="7650" spans="27:27" x14ac:dyDescent="0.25">
      <c r="AA7650" s="59"/>
    </row>
    <row r="7651" spans="27:27" x14ac:dyDescent="0.25">
      <c r="AA7651" s="59"/>
    </row>
    <row r="7652" spans="27:27" x14ac:dyDescent="0.25">
      <c r="AA7652" s="59"/>
    </row>
    <row r="7653" spans="27:27" x14ac:dyDescent="0.25">
      <c r="AA7653" s="59"/>
    </row>
    <row r="7654" spans="27:27" x14ac:dyDescent="0.25">
      <c r="AA7654" s="59"/>
    </row>
    <row r="7655" spans="27:27" x14ac:dyDescent="0.25">
      <c r="AA7655" s="59"/>
    </row>
    <row r="7656" spans="27:27" x14ac:dyDescent="0.25">
      <c r="AA7656" s="59"/>
    </row>
    <row r="7657" spans="27:27" x14ac:dyDescent="0.25">
      <c r="AA7657" s="59"/>
    </row>
    <row r="7658" spans="27:27" x14ac:dyDescent="0.25">
      <c r="AA7658" s="59"/>
    </row>
    <row r="7659" spans="27:27" x14ac:dyDescent="0.25">
      <c r="AA7659" s="59"/>
    </row>
    <row r="7660" spans="27:27" x14ac:dyDescent="0.25">
      <c r="AA7660" s="59"/>
    </row>
    <row r="7661" spans="27:27" x14ac:dyDescent="0.25">
      <c r="AA7661" s="59"/>
    </row>
    <row r="7662" spans="27:27" x14ac:dyDescent="0.25">
      <c r="AA7662" s="59"/>
    </row>
    <row r="7663" spans="27:27" x14ac:dyDescent="0.25">
      <c r="AA7663" s="59"/>
    </row>
    <row r="7664" spans="27:27" x14ac:dyDescent="0.25">
      <c r="AA7664" s="59"/>
    </row>
    <row r="7665" spans="27:27" x14ac:dyDescent="0.25">
      <c r="AA7665" s="59"/>
    </row>
    <row r="7666" spans="27:27" x14ac:dyDescent="0.25">
      <c r="AA7666" s="59"/>
    </row>
    <row r="7667" spans="27:27" x14ac:dyDescent="0.25">
      <c r="AA7667" s="59"/>
    </row>
    <row r="7668" spans="27:27" x14ac:dyDescent="0.25">
      <c r="AA7668" s="59"/>
    </row>
    <row r="7669" spans="27:27" x14ac:dyDescent="0.25">
      <c r="AA7669" s="59"/>
    </row>
    <row r="7670" spans="27:27" x14ac:dyDescent="0.25">
      <c r="AA7670" s="59"/>
    </row>
    <row r="7671" spans="27:27" x14ac:dyDescent="0.25">
      <c r="AA7671" s="59"/>
    </row>
    <row r="7672" spans="27:27" x14ac:dyDescent="0.25">
      <c r="AA7672" s="59"/>
    </row>
    <row r="7673" spans="27:27" x14ac:dyDescent="0.25">
      <c r="AA7673" s="59"/>
    </row>
    <row r="7674" spans="27:27" x14ac:dyDescent="0.25">
      <c r="AA7674" s="59"/>
    </row>
    <row r="7675" spans="27:27" x14ac:dyDescent="0.25">
      <c r="AA7675" s="59"/>
    </row>
    <row r="7676" spans="27:27" x14ac:dyDescent="0.25">
      <c r="AA7676" s="59"/>
    </row>
    <row r="7677" spans="27:27" x14ac:dyDescent="0.25">
      <c r="AA7677" s="59"/>
    </row>
    <row r="7678" spans="27:27" x14ac:dyDescent="0.25">
      <c r="AA7678" s="59"/>
    </row>
    <row r="7679" spans="27:27" x14ac:dyDescent="0.25">
      <c r="AA7679" s="59"/>
    </row>
    <row r="7680" spans="27:27" x14ac:dyDescent="0.25">
      <c r="AA7680" s="59"/>
    </row>
    <row r="7681" spans="27:27" x14ac:dyDescent="0.25">
      <c r="AA7681" s="59"/>
    </row>
    <row r="7682" spans="27:27" x14ac:dyDescent="0.25">
      <c r="AA7682" s="59"/>
    </row>
    <row r="7683" spans="27:27" x14ac:dyDescent="0.25">
      <c r="AA7683" s="59"/>
    </row>
    <row r="7684" spans="27:27" x14ac:dyDescent="0.25">
      <c r="AA7684" s="59"/>
    </row>
    <row r="7685" spans="27:27" x14ac:dyDescent="0.25">
      <c r="AA7685" s="59"/>
    </row>
    <row r="7686" spans="27:27" x14ac:dyDescent="0.25">
      <c r="AA7686" s="59"/>
    </row>
    <row r="7687" spans="27:27" x14ac:dyDescent="0.25">
      <c r="AA7687" s="59"/>
    </row>
    <row r="7688" spans="27:27" x14ac:dyDescent="0.25">
      <c r="AA7688" s="59"/>
    </row>
    <row r="7689" spans="27:27" x14ac:dyDescent="0.25">
      <c r="AA7689" s="59"/>
    </row>
    <row r="7690" spans="27:27" x14ac:dyDescent="0.25">
      <c r="AA7690" s="59"/>
    </row>
    <row r="7691" spans="27:27" x14ac:dyDescent="0.25">
      <c r="AA7691" s="59"/>
    </row>
    <row r="7692" spans="27:27" x14ac:dyDescent="0.25">
      <c r="AA7692" s="59"/>
    </row>
    <row r="7693" spans="27:27" x14ac:dyDescent="0.25">
      <c r="AA7693" s="59"/>
    </row>
    <row r="7694" spans="27:27" x14ac:dyDescent="0.25">
      <c r="AA7694" s="59"/>
    </row>
    <row r="7695" spans="27:27" x14ac:dyDescent="0.25">
      <c r="AA7695" s="59"/>
    </row>
    <row r="7696" spans="27:27" x14ac:dyDescent="0.25">
      <c r="AA7696" s="59"/>
    </row>
    <row r="7697" spans="27:27" x14ac:dyDescent="0.25">
      <c r="AA7697" s="59"/>
    </row>
    <row r="7698" spans="27:27" x14ac:dyDescent="0.25">
      <c r="AA7698" s="59"/>
    </row>
    <row r="7699" spans="27:27" x14ac:dyDescent="0.25">
      <c r="AA7699" s="59"/>
    </row>
    <row r="7700" spans="27:27" x14ac:dyDescent="0.25">
      <c r="AA7700" s="59"/>
    </row>
    <row r="7701" spans="27:27" x14ac:dyDescent="0.25">
      <c r="AA7701" s="59"/>
    </row>
    <row r="7702" spans="27:27" x14ac:dyDescent="0.25">
      <c r="AA7702" s="59"/>
    </row>
    <row r="7703" spans="27:27" x14ac:dyDescent="0.25">
      <c r="AA7703" s="59"/>
    </row>
    <row r="7704" spans="27:27" x14ac:dyDescent="0.25">
      <c r="AA7704" s="59"/>
    </row>
    <row r="7705" spans="27:27" x14ac:dyDescent="0.25">
      <c r="AA7705" s="59"/>
    </row>
    <row r="7706" spans="27:27" x14ac:dyDescent="0.25">
      <c r="AA7706" s="59"/>
    </row>
    <row r="7707" spans="27:27" x14ac:dyDescent="0.25">
      <c r="AA7707" s="59"/>
    </row>
    <row r="7708" spans="27:27" x14ac:dyDescent="0.25">
      <c r="AA7708" s="59"/>
    </row>
    <row r="7709" spans="27:27" x14ac:dyDescent="0.25">
      <c r="AA7709" s="59"/>
    </row>
    <row r="7710" spans="27:27" x14ac:dyDescent="0.25">
      <c r="AA7710" s="59"/>
    </row>
    <row r="7711" spans="27:27" x14ac:dyDescent="0.25">
      <c r="AA7711" s="59"/>
    </row>
    <row r="7712" spans="27:27" x14ac:dyDescent="0.25">
      <c r="AA7712" s="59"/>
    </row>
    <row r="7713" spans="27:27" x14ac:dyDescent="0.25">
      <c r="AA7713" s="59"/>
    </row>
    <row r="7714" spans="27:27" x14ac:dyDescent="0.25">
      <c r="AA7714" s="59"/>
    </row>
    <row r="7715" spans="27:27" x14ac:dyDescent="0.25">
      <c r="AA7715" s="59"/>
    </row>
    <row r="7716" spans="27:27" x14ac:dyDescent="0.25">
      <c r="AA7716" s="59"/>
    </row>
    <row r="7717" spans="27:27" x14ac:dyDescent="0.25">
      <c r="AA7717" s="59"/>
    </row>
    <row r="7718" spans="27:27" x14ac:dyDescent="0.25">
      <c r="AA7718" s="59"/>
    </row>
    <row r="7719" spans="27:27" x14ac:dyDescent="0.25">
      <c r="AA7719" s="59"/>
    </row>
    <row r="7720" spans="27:27" x14ac:dyDescent="0.25">
      <c r="AA7720" s="59"/>
    </row>
    <row r="7721" spans="27:27" x14ac:dyDescent="0.25">
      <c r="AA7721" s="59"/>
    </row>
    <row r="7722" spans="27:27" x14ac:dyDescent="0.25">
      <c r="AA7722" s="59"/>
    </row>
    <row r="7723" spans="27:27" x14ac:dyDescent="0.25">
      <c r="AA7723" s="59"/>
    </row>
    <row r="7724" spans="27:27" x14ac:dyDescent="0.25">
      <c r="AA7724" s="59"/>
    </row>
    <row r="7725" spans="27:27" x14ac:dyDescent="0.25">
      <c r="AA7725" s="59"/>
    </row>
    <row r="7726" spans="27:27" x14ac:dyDescent="0.25">
      <c r="AA7726" s="59"/>
    </row>
    <row r="7727" spans="27:27" x14ac:dyDescent="0.25">
      <c r="AA7727" s="59"/>
    </row>
    <row r="7728" spans="27:27" x14ac:dyDescent="0.25">
      <c r="AA7728" s="59"/>
    </row>
    <row r="7729" spans="27:27" x14ac:dyDescent="0.25">
      <c r="AA7729" s="59"/>
    </row>
    <row r="7730" spans="27:27" x14ac:dyDescent="0.25">
      <c r="AA7730" s="59"/>
    </row>
    <row r="7731" spans="27:27" x14ac:dyDescent="0.25">
      <c r="AA7731" s="59"/>
    </row>
    <row r="7732" spans="27:27" x14ac:dyDescent="0.25">
      <c r="AA7732" s="59"/>
    </row>
    <row r="7733" spans="27:27" x14ac:dyDescent="0.25">
      <c r="AA7733" s="59"/>
    </row>
    <row r="7734" spans="27:27" x14ac:dyDescent="0.25">
      <c r="AA7734" s="59"/>
    </row>
    <row r="7735" spans="27:27" x14ac:dyDescent="0.25">
      <c r="AA7735" s="59"/>
    </row>
    <row r="7736" spans="27:27" x14ac:dyDescent="0.25">
      <c r="AA7736" s="59"/>
    </row>
    <row r="7737" spans="27:27" x14ac:dyDescent="0.25">
      <c r="AA7737" s="59"/>
    </row>
    <row r="7738" spans="27:27" x14ac:dyDescent="0.25">
      <c r="AA7738" s="59"/>
    </row>
    <row r="7739" spans="27:27" x14ac:dyDescent="0.25">
      <c r="AA7739" s="59"/>
    </row>
    <row r="7740" spans="27:27" x14ac:dyDescent="0.25">
      <c r="AA7740" s="59"/>
    </row>
    <row r="7741" spans="27:27" x14ac:dyDescent="0.25">
      <c r="AA7741" s="59"/>
    </row>
    <row r="7742" spans="27:27" x14ac:dyDescent="0.25">
      <c r="AA7742" s="59"/>
    </row>
    <row r="7743" spans="27:27" x14ac:dyDescent="0.25">
      <c r="AA7743" s="59"/>
    </row>
    <row r="7744" spans="27:27" x14ac:dyDescent="0.25">
      <c r="AA7744" s="59"/>
    </row>
    <row r="7745" spans="27:27" x14ac:dyDescent="0.25">
      <c r="AA7745" s="59"/>
    </row>
    <row r="7746" spans="27:27" x14ac:dyDescent="0.25">
      <c r="AA7746" s="59"/>
    </row>
    <row r="7747" spans="27:27" x14ac:dyDescent="0.25">
      <c r="AA7747" s="59"/>
    </row>
    <row r="7748" spans="27:27" x14ac:dyDescent="0.25">
      <c r="AA7748" s="59"/>
    </row>
    <row r="7749" spans="27:27" x14ac:dyDescent="0.25">
      <c r="AA7749" s="59"/>
    </row>
    <row r="7750" spans="27:27" x14ac:dyDescent="0.25">
      <c r="AA7750" s="59"/>
    </row>
    <row r="7751" spans="27:27" x14ac:dyDescent="0.25">
      <c r="AA7751" s="59"/>
    </row>
    <row r="7752" spans="27:27" x14ac:dyDescent="0.25">
      <c r="AA7752" s="59"/>
    </row>
    <row r="7753" spans="27:27" x14ac:dyDescent="0.25">
      <c r="AA7753" s="59"/>
    </row>
    <row r="7754" spans="27:27" x14ac:dyDescent="0.25">
      <c r="AA7754" s="59"/>
    </row>
    <row r="7755" spans="27:27" x14ac:dyDescent="0.25">
      <c r="AA7755" s="59"/>
    </row>
    <row r="7756" spans="27:27" x14ac:dyDescent="0.25">
      <c r="AA7756" s="59"/>
    </row>
    <row r="7757" spans="27:27" x14ac:dyDescent="0.25">
      <c r="AA7757" s="59"/>
    </row>
    <row r="7758" spans="27:27" x14ac:dyDescent="0.25">
      <c r="AA7758" s="59"/>
    </row>
    <row r="7759" spans="27:27" x14ac:dyDescent="0.25">
      <c r="AA7759" s="59"/>
    </row>
    <row r="7760" spans="27:27" x14ac:dyDescent="0.25">
      <c r="AA7760" s="59"/>
    </row>
    <row r="7761" spans="27:27" x14ac:dyDescent="0.25">
      <c r="AA7761" s="59"/>
    </row>
    <row r="7762" spans="27:27" x14ac:dyDescent="0.25">
      <c r="AA7762" s="59"/>
    </row>
    <row r="7763" spans="27:27" x14ac:dyDescent="0.25">
      <c r="AA7763" s="59"/>
    </row>
    <row r="7764" spans="27:27" x14ac:dyDescent="0.25">
      <c r="AA7764" s="59"/>
    </row>
    <row r="7765" spans="27:27" x14ac:dyDescent="0.25">
      <c r="AA7765" s="59"/>
    </row>
    <row r="7766" spans="27:27" x14ac:dyDescent="0.25">
      <c r="AA7766" s="59"/>
    </row>
    <row r="7767" spans="27:27" x14ac:dyDescent="0.25">
      <c r="AA7767" s="59"/>
    </row>
    <row r="7768" spans="27:27" x14ac:dyDescent="0.25">
      <c r="AA7768" s="59"/>
    </row>
    <row r="7769" spans="27:27" x14ac:dyDescent="0.25">
      <c r="AA7769" s="59"/>
    </row>
    <row r="7770" spans="27:27" x14ac:dyDescent="0.25">
      <c r="AA7770" s="59"/>
    </row>
    <row r="7771" spans="27:27" x14ac:dyDescent="0.25">
      <c r="AA7771" s="59"/>
    </row>
    <row r="7772" spans="27:27" x14ac:dyDescent="0.25">
      <c r="AA7772" s="59"/>
    </row>
    <row r="7773" spans="27:27" x14ac:dyDescent="0.25">
      <c r="AA7773" s="59"/>
    </row>
    <row r="7774" spans="27:27" x14ac:dyDescent="0.25">
      <c r="AA7774" s="59"/>
    </row>
    <row r="7775" spans="27:27" x14ac:dyDescent="0.25">
      <c r="AA7775" s="59"/>
    </row>
    <row r="7776" spans="27:27" x14ac:dyDescent="0.25">
      <c r="AA7776" s="59"/>
    </row>
    <row r="7777" spans="27:27" x14ac:dyDescent="0.25">
      <c r="AA7777" s="59"/>
    </row>
    <row r="7778" spans="27:27" x14ac:dyDescent="0.25">
      <c r="AA7778" s="59"/>
    </row>
    <row r="7779" spans="27:27" x14ac:dyDescent="0.25">
      <c r="AA7779" s="59"/>
    </row>
    <row r="7780" spans="27:27" x14ac:dyDescent="0.25">
      <c r="AA7780" s="59"/>
    </row>
    <row r="7781" spans="27:27" x14ac:dyDescent="0.25">
      <c r="AA7781" s="59"/>
    </row>
    <row r="7782" spans="27:27" x14ac:dyDescent="0.25">
      <c r="AA7782" s="59"/>
    </row>
    <row r="7783" spans="27:27" x14ac:dyDescent="0.25">
      <c r="AA7783" s="59"/>
    </row>
    <row r="7784" spans="27:27" x14ac:dyDescent="0.25">
      <c r="AA7784" s="59"/>
    </row>
    <row r="7785" spans="27:27" x14ac:dyDescent="0.25">
      <c r="AA7785" s="59"/>
    </row>
    <row r="7786" spans="27:27" x14ac:dyDescent="0.25">
      <c r="AA7786" s="59"/>
    </row>
    <row r="7787" spans="27:27" x14ac:dyDescent="0.25">
      <c r="AA7787" s="59"/>
    </row>
    <row r="7788" spans="27:27" x14ac:dyDescent="0.25">
      <c r="AA7788" s="59"/>
    </row>
    <row r="7789" spans="27:27" x14ac:dyDescent="0.25">
      <c r="AA7789" s="59"/>
    </row>
    <row r="7790" spans="27:27" x14ac:dyDescent="0.25">
      <c r="AA7790" s="59"/>
    </row>
    <row r="7791" spans="27:27" x14ac:dyDescent="0.25">
      <c r="AA7791" s="59"/>
    </row>
    <row r="7792" spans="27:27" x14ac:dyDescent="0.25">
      <c r="AA7792" s="59"/>
    </row>
    <row r="7793" spans="27:27" x14ac:dyDescent="0.25">
      <c r="AA7793" s="59"/>
    </row>
    <row r="7794" spans="27:27" x14ac:dyDescent="0.25">
      <c r="AA7794" s="59"/>
    </row>
    <row r="7795" spans="27:27" x14ac:dyDescent="0.25">
      <c r="AA7795" s="59"/>
    </row>
    <row r="7796" spans="27:27" x14ac:dyDescent="0.25">
      <c r="AA7796" s="59"/>
    </row>
    <row r="7797" spans="27:27" x14ac:dyDescent="0.25">
      <c r="AA7797" s="59"/>
    </row>
    <row r="7798" spans="27:27" x14ac:dyDescent="0.25">
      <c r="AA7798" s="59"/>
    </row>
    <row r="7799" spans="27:27" x14ac:dyDescent="0.25">
      <c r="AA7799" s="59"/>
    </row>
    <row r="7800" spans="27:27" x14ac:dyDescent="0.25">
      <c r="AA7800" s="59"/>
    </row>
    <row r="7801" spans="27:27" x14ac:dyDescent="0.25">
      <c r="AA7801" s="59"/>
    </row>
    <row r="7802" spans="27:27" x14ac:dyDescent="0.25">
      <c r="AA7802" s="59"/>
    </row>
    <row r="7803" spans="27:27" x14ac:dyDescent="0.25">
      <c r="AA7803" s="59"/>
    </row>
    <row r="7804" spans="27:27" x14ac:dyDescent="0.25">
      <c r="AA7804" s="59"/>
    </row>
    <row r="7805" spans="27:27" x14ac:dyDescent="0.25">
      <c r="AA7805" s="59"/>
    </row>
    <row r="7806" spans="27:27" x14ac:dyDescent="0.25">
      <c r="AA7806" s="59"/>
    </row>
    <row r="7807" spans="27:27" x14ac:dyDescent="0.25">
      <c r="AA7807" s="59"/>
    </row>
    <row r="7808" spans="27:27" x14ac:dyDescent="0.25">
      <c r="AA7808" s="59"/>
    </row>
    <row r="7809" spans="27:27" x14ac:dyDescent="0.25">
      <c r="AA7809" s="59"/>
    </row>
    <row r="7810" spans="27:27" x14ac:dyDescent="0.25">
      <c r="AA7810" s="59"/>
    </row>
    <row r="7811" spans="27:27" x14ac:dyDescent="0.25">
      <c r="AA7811" s="59"/>
    </row>
    <row r="7812" spans="27:27" x14ac:dyDescent="0.25">
      <c r="AA7812" s="59"/>
    </row>
    <row r="7813" spans="27:27" x14ac:dyDescent="0.25">
      <c r="AA7813" s="59"/>
    </row>
    <row r="7814" spans="27:27" x14ac:dyDescent="0.25">
      <c r="AA7814" s="59"/>
    </row>
    <row r="7815" spans="27:27" x14ac:dyDescent="0.25">
      <c r="AA7815" s="59"/>
    </row>
    <row r="7816" spans="27:27" x14ac:dyDescent="0.25">
      <c r="AA7816" s="59"/>
    </row>
    <row r="7817" spans="27:27" x14ac:dyDescent="0.25">
      <c r="AA7817" s="59"/>
    </row>
    <row r="7818" spans="27:27" x14ac:dyDescent="0.25">
      <c r="AA7818" s="59"/>
    </row>
    <row r="7819" spans="27:27" x14ac:dyDescent="0.25">
      <c r="AA7819" s="59"/>
    </row>
    <row r="7820" spans="27:27" x14ac:dyDescent="0.25">
      <c r="AA7820" s="59"/>
    </row>
    <row r="7821" spans="27:27" x14ac:dyDescent="0.25">
      <c r="AA7821" s="59"/>
    </row>
    <row r="7822" spans="27:27" x14ac:dyDescent="0.25">
      <c r="AA7822" s="59"/>
    </row>
    <row r="7823" spans="27:27" x14ac:dyDescent="0.25">
      <c r="AA7823" s="59"/>
    </row>
    <row r="7824" spans="27:27" x14ac:dyDescent="0.25">
      <c r="AA7824" s="59"/>
    </row>
    <row r="7825" spans="27:27" x14ac:dyDescent="0.25">
      <c r="AA7825" s="59"/>
    </row>
    <row r="7826" spans="27:27" x14ac:dyDescent="0.25">
      <c r="AA7826" s="59"/>
    </row>
    <row r="7827" spans="27:27" x14ac:dyDescent="0.25">
      <c r="AA7827" s="59"/>
    </row>
    <row r="7828" spans="27:27" x14ac:dyDescent="0.25">
      <c r="AA7828" s="59"/>
    </row>
    <row r="7829" spans="27:27" x14ac:dyDescent="0.25">
      <c r="AA7829" s="59"/>
    </row>
    <row r="7830" spans="27:27" x14ac:dyDescent="0.25">
      <c r="AA7830" s="59"/>
    </row>
    <row r="7831" spans="27:27" x14ac:dyDescent="0.25">
      <c r="AA7831" s="59"/>
    </row>
    <row r="7832" spans="27:27" x14ac:dyDescent="0.25">
      <c r="AA7832" s="59"/>
    </row>
    <row r="7833" spans="27:27" x14ac:dyDescent="0.25">
      <c r="AA7833" s="59"/>
    </row>
    <row r="7834" spans="27:27" x14ac:dyDescent="0.25">
      <c r="AA7834" s="59"/>
    </row>
    <row r="7835" spans="27:27" x14ac:dyDescent="0.25">
      <c r="AA7835" s="59"/>
    </row>
    <row r="7836" spans="27:27" x14ac:dyDescent="0.25">
      <c r="AA7836" s="59"/>
    </row>
    <row r="7837" spans="27:27" x14ac:dyDescent="0.25">
      <c r="AA7837" s="59"/>
    </row>
    <row r="7838" spans="27:27" x14ac:dyDescent="0.25">
      <c r="AA7838" s="59"/>
    </row>
    <row r="7839" spans="27:27" x14ac:dyDescent="0.25">
      <c r="AA7839" s="59"/>
    </row>
    <row r="7840" spans="27:27" x14ac:dyDescent="0.25">
      <c r="AA7840" s="59"/>
    </row>
    <row r="7841" spans="27:27" x14ac:dyDescent="0.25">
      <c r="AA7841" s="59"/>
    </row>
    <row r="7842" spans="27:27" x14ac:dyDescent="0.25">
      <c r="AA7842" s="59"/>
    </row>
    <row r="7843" spans="27:27" x14ac:dyDescent="0.25">
      <c r="AA7843" s="59"/>
    </row>
    <row r="7844" spans="27:27" x14ac:dyDescent="0.25">
      <c r="AA7844" s="59"/>
    </row>
    <row r="7845" spans="27:27" x14ac:dyDescent="0.25">
      <c r="AA7845" s="59"/>
    </row>
    <row r="7846" spans="27:27" x14ac:dyDescent="0.25">
      <c r="AA7846" s="59"/>
    </row>
    <row r="7847" spans="27:27" x14ac:dyDescent="0.25">
      <c r="AA7847" s="59"/>
    </row>
    <row r="7848" spans="27:27" x14ac:dyDescent="0.25">
      <c r="AA7848" s="59"/>
    </row>
    <row r="7849" spans="27:27" x14ac:dyDescent="0.25">
      <c r="AA7849" s="59"/>
    </row>
    <row r="7850" spans="27:27" x14ac:dyDescent="0.25">
      <c r="AA7850" s="59"/>
    </row>
    <row r="7851" spans="27:27" x14ac:dyDescent="0.25">
      <c r="AA7851" s="59"/>
    </row>
    <row r="7852" spans="27:27" x14ac:dyDescent="0.25">
      <c r="AA7852" s="59"/>
    </row>
    <row r="7853" spans="27:27" x14ac:dyDescent="0.25">
      <c r="AA7853" s="59"/>
    </row>
    <row r="7854" spans="27:27" x14ac:dyDescent="0.25">
      <c r="AA7854" s="59"/>
    </row>
    <row r="7855" spans="27:27" x14ac:dyDescent="0.25">
      <c r="AA7855" s="59"/>
    </row>
    <row r="7856" spans="27:27" x14ac:dyDescent="0.25">
      <c r="AA7856" s="59"/>
    </row>
    <row r="7857" spans="27:27" x14ac:dyDescent="0.25">
      <c r="AA7857" s="59"/>
    </row>
    <row r="7858" spans="27:27" x14ac:dyDescent="0.25">
      <c r="AA7858" s="59"/>
    </row>
    <row r="7859" spans="27:27" x14ac:dyDescent="0.25">
      <c r="AA7859" s="59"/>
    </row>
    <row r="7860" spans="27:27" x14ac:dyDescent="0.25">
      <c r="AA7860" s="59"/>
    </row>
    <row r="7861" spans="27:27" x14ac:dyDescent="0.25">
      <c r="AA7861" s="59"/>
    </row>
    <row r="7862" spans="27:27" x14ac:dyDescent="0.25">
      <c r="AA7862" s="59"/>
    </row>
    <row r="7863" spans="27:27" x14ac:dyDescent="0.25">
      <c r="AA7863" s="59"/>
    </row>
    <row r="7864" spans="27:27" x14ac:dyDescent="0.25">
      <c r="AA7864" s="59"/>
    </row>
    <row r="7865" spans="27:27" x14ac:dyDescent="0.25">
      <c r="AA7865" s="59"/>
    </row>
    <row r="7866" spans="27:27" x14ac:dyDescent="0.25">
      <c r="AA7866" s="59"/>
    </row>
    <row r="7867" spans="27:27" x14ac:dyDescent="0.25">
      <c r="AA7867" s="59"/>
    </row>
    <row r="7868" spans="27:27" x14ac:dyDescent="0.25">
      <c r="AA7868" s="59"/>
    </row>
    <row r="7869" spans="27:27" x14ac:dyDescent="0.25">
      <c r="AA7869" s="59"/>
    </row>
    <row r="7870" spans="27:27" x14ac:dyDescent="0.25">
      <c r="AA7870" s="59"/>
    </row>
    <row r="7871" spans="27:27" x14ac:dyDescent="0.25">
      <c r="AA7871" s="59"/>
    </row>
    <row r="7872" spans="27:27" x14ac:dyDescent="0.25">
      <c r="AA7872" s="59"/>
    </row>
    <row r="7873" spans="27:27" x14ac:dyDescent="0.25">
      <c r="AA7873" s="59"/>
    </row>
    <row r="7874" spans="27:27" x14ac:dyDescent="0.25">
      <c r="AA7874" s="59"/>
    </row>
    <row r="7875" spans="27:27" x14ac:dyDescent="0.25">
      <c r="AA7875" s="59"/>
    </row>
    <row r="7876" spans="27:27" x14ac:dyDescent="0.25">
      <c r="AA7876" s="59"/>
    </row>
    <row r="7877" spans="27:27" x14ac:dyDescent="0.25">
      <c r="AA7877" s="59"/>
    </row>
    <row r="7878" spans="27:27" x14ac:dyDescent="0.25">
      <c r="AA7878" s="59"/>
    </row>
    <row r="7879" spans="27:27" x14ac:dyDescent="0.25">
      <c r="AA7879" s="59"/>
    </row>
    <row r="7880" spans="27:27" x14ac:dyDescent="0.25">
      <c r="AA7880" s="59"/>
    </row>
    <row r="7881" spans="27:27" x14ac:dyDescent="0.25">
      <c r="AA7881" s="59"/>
    </row>
    <row r="7882" spans="27:27" x14ac:dyDescent="0.25">
      <c r="AA7882" s="59"/>
    </row>
    <row r="7883" spans="27:27" x14ac:dyDescent="0.25">
      <c r="AA7883" s="59"/>
    </row>
    <row r="7884" spans="27:27" x14ac:dyDescent="0.25">
      <c r="AA7884" s="59"/>
    </row>
    <row r="7885" spans="27:27" x14ac:dyDescent="0.25">
      <c r="AA7885" s="59"/>
    </row>
    <row r="7886" spans="27:27" x14ac:dyDescent="0.25">
      <c r="AA7886" s="59"/>
    </row>
    <row r="7887" spans="27:27" x14ac:dyDescent="0.25">
      <c r="AA7887" s="59"/>
    </row>
    <row r="7888" spans="27:27" x14ac:dyDescent="0.25">
      <c r="AA7888" s="59"/>
    </row>
    <row r="7889" spans="27:27" x14ac:dyDescent="0.25">
      <c r="AA7889" s="59"/>
    </row>
    <row r="7890" spans="27:27" x14ac:dyDescent="0.25">
      <c r="AA7890" s="59"/>
    </row>
    <row r="7891" spans="27:27" x14ac:dyDescent="0.25">
      <c r="AA7891" s="59"/>
    </row>
    <row r="7892" spans="27:27" x14ac:dyDescent="0.25">
      <c r="AA7892" s="59"/>
    </row>
    <row r="7893" spans="27:27" x14ac:dyDescent="0.25">
      <c r="AA7893" s="59"/>
    </row>
    <row r="7894" spans="27:27" x14ac:dyDescent="0.25">
      <c r="AA7894" s="59"/>
    </row>
    <row r="7895" spans="27:27" x14ac:dyDescent="0.25">
      <c r="AA7895" s="59"/>
    </row>
    <row r="7896" spans="27:27" x14ac:dyDescent="0.25">
      <c r="AA7896" s="59"/>
    </row>
    <row r="7897" spans="27:27" x14ac:dyDescent="0.25">
      <c r="AA7897" s="59"/>
    </row>
    <row r="7898" spans="27:27" x14ac:dyDescent="0.25">
      <c r="AA7898" s="59"/>
    </row>
    <row r="7899" spans="27:27" x14ac:dyDescent="0.25">
      <c r="AA7899" s="59"/>
    </row>
    <row r="7900" spans="27:27" x14ac:dyDescent="0.25">
      <c r="AA7900" s="59"/>
    </row>
    <row r="7901" spans="27:27" x14ac:dyDescent="0.25">
      <c r="AA7901" s="59"/>
    </row>
    <row r="7902" spans="27:27" x14ac:dyDescent="0.25">
      <c r="AA7902" s="59"/>
    </row>
    <row r="7903" spans="27:27" x14ac:dyDescent="0.25">
      <c r="AA7903" s="59"/>
    </row>
    <row r="7904" spans="27:27" x14ac:dyDescent="0.25">
      <c r="AA7904" s="59"/>
    </row>
    <row r="7905" spans="27:27" x14ac:dyDescent="0.25">
      <c r="AA7905" s="59"/>
    </row>
    <row r="7906" spans="27:27" x14ac:dyDescent="0.25">
      <c r="AA7906" s="59"/>
    </row>
    <row r="7907" spans="27:27" x14ac:dyDescent="0.25">
      <c r="AA7907" s="59"/>
    </row>
    <row r="7908" spans="27:27" x14ac:dyDescent="0.25">
      <c r="AA7908" s="59"/>
    </row>
    <row r="7909" spans="27:27" x14ac:dyDescent="0.25">
      <c r="AA7909" s="59"/>
    </row>
    <row r="7910" spans="27:27" x14ac:dyDescent="0.25">
      <c r="AA7910" s="59"/>
    </row>
    <row r="7911" spans="27:27" x14ac:dyDescent="0.25">
      <c r="AA7911" s="59"/>
    </row>
    <row r="7912" spans="27:27" x14ac:dyDescent="0.25">
      <c r="AA7912" s="59"/>
    </row>
    <row r="7913" spans="27:27" x14ac:dyDescent="0.25">
      <c r="AA7913" s="59"/>
    </row>
    <row r="7914" spans="27:27" x14ac:dyDescent="0.25">
      <c r="AA7914" s="59"/>
    </row>
    <row r="7915" spans="27:27" x14ac:dyDescent="0.25">
      <c r="AA7915" s="59"/>
    </row>
    <row r="7916" spans="27:27" x14ac:dyDescent="0.25">
      <c r="AA7916" s="59"/>
    </row>
    <row r="7917" spans="27:27" x14ac:dyDescent="0.25">
      <c r="AA7917" s="59"/>
    </row>
    <row r="7918" spans="27:27" x14ac:dyDescent="0.25">
      <c r="AA7918" s="59"/>
    </row>
    <row r="7919" spans="27:27" x14ac:dyDescent="0.25">
      <c r="AA7919" s="59"/>
    </row>
    <row r="7920" spans="27:27" x14ac:dyDescent="0.25">
      <c r="AA7920" s="59"/>
    </row>
    <row r="7921" spans="27:27" x14ac:dyDescent="0.25">
      <c r="AA7921" s="59"/>
    </row>
    <row r="7922" spans="27:27" x14ac:dyDescent="0.25">
      <c r="AA7922" s="59"/>
    </row>
    <row r="7923" spans="27:27" x14ac:dyDescent="0.25">
      <c r="AA7923" s="59"/>
    </row>
    <row r="7924" spans="27:27" x14ac:dyDescent="0.25">
      <c r="AA7924" s="59"/>
    </row>
    <row r="7925" spans="27:27" x14ac:dyDescent="0.25">
      <c r="AA7925" s="59"/>
    </row>
    <row r="7926" spans="27:27" x14ac:dyDescent="0.25">
      <c r="AA7926" s="59"/>
    </row>
    <row r="7927" spans="27:27" x14ac:dyDescent="0.25">
      <c r="AA7927" s="59"/>
    </row>
    <row r="7928" spans="27:27" x14ac:dyDescent="0.25">
      <c r="AA7928" s="59"/>
    </row>
    <row r="7929" spans="27:27" x14ac:dyDescent="0.25">
      <c r="AA7929" s="59"/>
    </row>
    <row r="7930" spans="27:27" x14ac:dyDescent="0.25">
      <c r="AA7930" s="59"/>
    </row>
    <row r="7931" spans="27:27" x14ac:dyDescent="0.25">
      <c r="AA7931" s="59"/>
    </row>
    <row r="7932" spans="27:27" x14ac:dyDescent="0.25">
      <c r="AA7932" s="59"/>
    </row>
    <row r="7933" spans="27:27" x14ac:dyDescent="0.25">
      <c r="AA7933" s="59"/>
    </row>
    <row r="7934" spans="27:27" x14ac:dyDescent="0.25">
      <c r="AA7934" s="59"/>
    </row>
    <row r="7935" spans="27:27" x14ac:dyDescent="0.25">
      <c r="AA7935" s="59"/>
    </row>
    <row r="7936" spans="27:27" x14ac:dyDescent="0.25">
      <c r="AA7936" s="59"/>
    </row>
    <row r="7937" spans="27:27" x14ac:dyDescent="0.25">
      <c r="AA7937" s="59"/>
    </row>
    <row r="7938" spans="27:27" x14ac:dyDescent="0.25">
      <c r="AA7938" s="59"/>
    </row>
    <row r="7939" spans="27:27" x14ac:dyDescent="0.25">
      <c r="AA7939" s="59"/>
    </row>
    <row r="7940" spans="27:27" x14ac:dyDescent="0.25">
      <c r="AA7940" s="59"/>
    </row>
    <row r="7941" spans="27:27" x14ac:dyDescent="0.25">
      <c r="AA7941" s="59"/>
    </row>
    <row r="7942" spans="27:27" x14ac:dyDescent="0.25">
      <c r="AA7942" s="59"/>
    </row>
    <row r="7943" spans="27:27" x14ac:dyDescent="0.25">
      <c r="AA7943" s="59"/>
    </row>
    <row r="7944" spans="27:27" x14ac:dyDescent="0.25">
      <c r="AA7944" s="59"/>
    </row>
    <row r="7945" spans="27:27" x14ac:dyDescent="0.25">
      <c r="AA7945" s="59"/>
    </row>
    <row r="7946" spans="27:27" x14ac:dyDescent="0.25">
      <c r="AA7946" s="59"/>
    </row>
    <row r="7947" spans="27:27" x14ac:dyDescent="0.25">
      <c r="AA7947" s="59"/>
    </row>
    <row r="7948" spans="27:27" x14ac:dyDescent="0.25">
      <c r="AA7948" s="59"/>
    </row>
    <row r="7949" spans="27:27" x14ac:dyDescent="0.25">
      <c r="AA7949" s="59"/>
    </row>
    <row r="7950" spans="27:27" x14ac:dyDescent="0.25">
      <c r="AA7950" s="59"/>
    </row>
    <row r="7951" spans="27:27" x14ac:dyDescent="0.25">
      <c r="AA7951" s="59"/>
    </row>
    <row r="7952" spans="27:27" x14ac:dyDescent="0.25">
      <c r="AA7952" s="59"/>
    </row>
    <row r="7953" spans="27:27" x14ac:dyDescent="0.25">
      <c r="AA7953" s="59"/>
    </row>
    <row r="7954" spans="27:27" x14ac:dyDescent="0.25">
      <c r="AA7954" s="59"/>
    </row>
    <row r="7955" spans="27:27" x14ac:dyDescent="0.25">
      <c r="AA7955" s="59"/>
    </row>
    <row r="7956" spans="27:27" x14ac:dyDescent="0.25">
      <c r="AA7956" s="59"/>
    </row>
    <row r="7957" spans="27:27" x14ac:dyDescent="0.25">
      <c r="AA7957" s="59"/>
    </row>
    <row r="7958" spans="27:27" x14ac:dyDescent="0.25">
      <c r="AA7958" s="59"/>
    </row>
    <row r="7959" spans="27:27" x14ac:dyDescent="0.25">
      <c r="AA7959" s="59"/>
    </row>
    <row r="7960" spans="27:27" x14ac:dyDescent="0.25">
      <c r="AA7960" s="59"/>
    </row>
    <row r="7961" spans="27:27" x14ac:dyDescent="0.25">
      <c r="AA7961" s="59"/>
    </row>
    <row r="7962" spans="27:27" x14ac:dyDescent="0.25">
      <c r="AA7962" s="59"/>
    </row>
    <row r="7963" spans="27:27" x14ac:dyDescent="0.25">
      <c r="AA7963" s="59"/>
    </row>
    <row r="7964" spans="27:27" x14ac:dyDescent="0.25">
      <c r="AA7964" s="59"/>
    </row>
    <row r="7965" spans="27:27" x14ac:dyDescent="0.25">
      <c r="AA7965" s="59"/>
    </row>
    <row r="7966" spans="27:27" x14ac:dyDescent="0.25">
      <c r="AA7966" s="59"/>
    </row>
    <row r="7967" spans="27:27" x14ac:dyDescent="0.25">
      <c r="AA7967" s="59"/>
    </row>
    <row r="7968" spans="27:27" x14ac:dyDescent="0.25">
      <c r="AA7968" s="59"/>
    </row>
    <row r="7969" spans="27:27" x14ac:dyDescent="0.25">
      <c r="AA7969" s="59"/>
    </row>
    <row r="7970" spans="27:27" x14ac:dyDescent="0.25">
      <c r="AA7970" s="59"/>
    </row>
    <row r="7971" spans="27:27" x14ac:dyDescent="0.25">
      <c r="AA7971" s="59"/>
    </row>
    <row r="7972" spans="27:27" x14ac:dyDescent="0.25">
      <c r="AA7972" s="59"/>
    </row>
    <row r="7973" spans="27:27" x14ac:dyDescent="0.25">
      <c r="AA7973" s="59"/>
    </row>
    <row r="7974" spans="27:27" x14ac:dyDescent="0.25">
      <c r="AA7974" s="59"/>
    </row>
    <row r="7975" spans="27:27" x14ac:dyDescent="0.25">
      <c r="AA7975" s="59"/>
    </row>
    <row r="7976" spans="27:27" x14ac:dyDescent="0.25">
      <c r="AA7976" s="59"/>
    </row>
    <row r="7977" spans="27:27" x14ac:dyDescent="0.25">
      <c r="AA7977" s="59"/>
    </row>
    <row r="7978" spans="27:27" x14ac:dyDescent="0.25">
      <c r="AA7978" s="59"/>
    </row>
    <row r="7979" spans="27:27" x14ac:dyDescent="0.25">
      <c r="AA7979" s="59"/>
    </row>
    <row r="7980" spans="27:27" x14ac:dyDescent="0.25">
      <c r="AA7980" s="59"/>
    </row>
    <row r="7981" spans="27:27" x14ac:dyDescent="0.25">
      <c r="AA7981" s="59"/>
    </row>
    <row r="7982" spans="27:27" x14ac:dyDescent="0.25">
      <c r="AA7982" s="59"/>
    </row>
    <row r="7983" spans="27:27" x14ac:dyDescent="0.25">
      <c r="AA7983" s="59"/>
    </row>
    <row r="7984" spans="27:27" x14ac:dyDescent="0.25">
      <c r="AA7984" s="59"/>
    </row>
    <row r="7985" spans="27:27" x14ac:dyDescent="0.25">
      <c r="AA7985" s="59"/>
    </row>
    <row r="7986" spans="27:27" x14ac:dyDescent="0.25">
      <c r="AA7986" s="59"/>
    </row>
    <row r="7987" spans="27:27" x14ac:dyDescent="0.25">
      <c r="AA7987" s="59"/>
    </row>
    <row r="7988" spans="27:27" x14ac:dyDescent="0.25">
      <c r="AA7988" s="59"/>
    </row>
    <row r="7989" spans="27:27" x14ac:dyDescent="0.25">
      <c r="AA7989" s="59"/>
    </row>
    <row r="7990" spans="27:27" x14ac:dyDescent="0.25">
      <c r="AA7990" s="59"/>
    </row>
    <row r="7991" spans="27:27" x14ac:dyDescent="0.25">
      <c r="AA7991" s="59"/>
    </row>
    <row r="7992" spans="27:27" x14ac:dyDescent="0.25">
      <c r="AA7992" s="59"/>
    </row>
    <row r="7993" spans="27:27" x14ac:dyDescent="0.25">
      <c r="AA7993" s="59"/>
    </row>
    <row r="7994" spans="27:27" x14ac:dyDescent="0.25">
      <c r="AA7994" s="59"/>
    </row>
    <row r="7995" spans="27:27" x14ac:dyDescent="0.25">
      <c r="AA7995" s="59"/>
    </row>
    <row r="7996" spans="27:27" x14ac:dyDescent="0.25">
      <c r="AA7996" s="59"/>
    </row>
    <row r="7997" spans="27:27" x14ac:dyDescent="0.25">
      <c r="AA7997" s="59"/>
    </row>
    <row r="7998" spans="27:27" x14ac:dyDescent="0.25">
      <c r="AA7998" s="59"/>
    </row>
    <row r="7999" spans="27:27" x14ac:dyDescent="0.25">
      <c r="AA7999" s="59"/>
    </row>
    <row r="8000" spans="27:27" x14ac:dyDescent="0.25">
      <c r="AA8000" s="59"/>
    </row>
    <row r="8001" spans="27:27" x14ac:dyDescent="0.25">
      <c r="AA8001" s="59"/>
    </row>
    <row r="8002" spans="27:27" x14ac:dyDescent="0.25">
      <c r="AA8002" s="59"/>
    </row>
    <row r="8003" spans="27:27" x14ac:dyDescent="0.25">
      <c r="AA8003" s="59"/>
    </row>
    <row r="8004" spans="27:27" x14ac:dyDescent="0.25">
      <c r="AA8004" s="59"/>
    </row>
    <row r="8005" spans="27:27" x14ac:dyDescent="0.25">
      <c r="AA8005" s="59"/>
    </row>
    <row r="8006" spans="27:27" x14ac:dyDescent="0.25">
      <c r="AA8006" s="59"/>
    </row>
    <row r="8007" spans="27:27" x14ac:dyDescent="0.25">
      <c r="AA8007" s="59"/>
    </row>
    <row r="8008" spans="27:27" x14ac:dyDescent="0.25">
      <c r="AA8008" s="59"/>
    </row>
    <row r="8009" spans="27:27" x14ac:dyDescent="0.25">
      <c r="AA8009" s="59"/>
    </row>
    <row r="8010" spans="27:27" x14ac:dyDescent="0.25">
      <c r="AA8010" s="59"/>
    </row>
    <row r="8011" spans="27:27" x14ac:dyDescent="0.25">
      <c r="AA8011" s="59"/>
    </row>
    <row r="8012" spans="27:27" x14ac:dyDescent="0.25">
      <c r="AA8012" s="59"/>
    </row>
    <row r="8013" spans="27:27" x14ac:dyDescent="0.25">
      <c r="AA8013" s="59"/>
    </row>
    <row r="8014" spans="27:27" x14ac:dyDescent="0.25">
      <c r="AA8014" s="59"/>
    </row>
    <row r="8015" spans="27:27" x14ac:dyDescent="0.25">
      <c r="AA8015" s="59"/>
    </row>
    <row r="8016" spans="27:27" x14ac:dyDescent="0.25">
      <c r="AA8016" s="59"/>
    </row>
    <row r="8017" spans="27:27" x14ac:dyDescent="0.25">
      <c r="AA8017" s="59"/>
    </row>
    <row r="8018" spans="27:27" x14ac:dyDescent="0.25">
      <c r="AA8018" s="59"/>
    </row>
    <row r="8019" spans="27:27" x14ac:dyDescent="0.25">
      <c r="AA8019" s="59"/>
    </row>
    <row r="8020" spans="27:27" x14ac:dyDescent="0.25">
      <c r="AA8020" s="59"/>
    </row>
    <row r="8021" spans="27:27" x14ac:dyDescent="0.25">
      <c r="AA8021" s="59"/>
    </row>
    <row r="8022" spans="27:27" x14ac:dyDescent="0.25">
      <c r="AA8022" s="59"/>
    </row>
    <row r="8023" spans="27:27" x14ac:dyDescent="0.25">
      <c r="AA8023" s="59"/>
    </row>
    <row r="8024" spans="27:27" x14ac:dyDescent="0.25">
      <c r="AA8024" s="59"/>
    </row>
    <row r="8025" spans="27:27" x14ac:dyDescent="0.25">
      <c r="AA8025" s="59"/>
    </row>
    <row r="8026" spans="27:27" x14ac:dyDescent="0.25">
      <c r="AA8026" s="59"/>
    </row>
    <row r="8027" spans="27:27" x14ac:dyDescent="0.25">
      <c r="AA8027" s="59"/>
    </row>
    <row r="8028" spans="27:27" x14ac:dyDescent="0.25">
      <c r="AA8028" s="59"/>
    </row>
    <row r="8029" spans="27:27" x14ac:dyDescent="0.25">
      <c r="AA8029" s="59"/>
    </row>
    <row r="8030" spans="27:27" x14ac:dyDescent="0.25">
      <c r="AA8030" s="59"/>
    </row>
    <row r="8031" spans="27:27" x14ac:dyDescent="0.25">
      <c r="AA8031" s="59"/>
    </row>
    <row r="8032" spans="27:27" x14ac:dyDescent="0.25">
      <c r="AA8032" s="59"/>
    </row>
    <row r="8033" spans="27:27" x14ac:dyDescent="0.25">
      <c r="AA8033" s="59"/>
    </row>
    <row r="8034" spans="27:27" x14ac:dyDescent="0.25">
      <c r="AA8034" s="59"/>
    </row>
    <row r="8035" spans="27:27" x14ac:dyDescent="0.25">
      <c r="AA8035" s="59"/>
    </row>
    <row r="8036" spans="27:27" x14ac:dyDescent="0.25">
      <c r="AA8036" s="59"/>
    </row>
    <row r="8037" spans="27:27" x14ac:dyDescent="0.25">
      <c r="AA8037" s="59"/>
    </row>
    <row r="8038" spans="27:27" x14ac:dyDescent="0.25">
      <c r="AA8038" s="59"/>
    </row>
    <row r="8039" spans="27:27" x14ac:dyDescent="0.25">
      <c r="AA8039" s="59"/>
    </row>
    <row r="8040" spans="27:27" x14ac:dyDescent="0.25">
      <c r="AA8040" s="59"/>
    </row>
    <row r="8041" spans="27:27" x14ac:dyDescent="0.25">
      <c r="AA8041" s="59"/>
    </row>
    <row r="8042" spans="27:27" x14ac:dyDescent="0.25">
      <c r="AA8042" s="59"/>
    </row>
    <row r="8043" spans="27:27" x14ac:dyDescent="0.25">
      <c r="AA8043" s="59"/>
    </row>
    <row r="8044" spans="27:27" x14ac:dyDescent="0.25">
      <c r="AA8044" s="59"/>
    </row>
    <row r="8045" spans="27:27" x14ac:dyDescent="0.25">
      <c r="AA8045" s="59"/>
    </row>
    <row r="8046" spans="27:27" x14ac:dyDescent="0.25">
      <c r="AA8046" s="59"/>
    </row>
    <row r="8047" spans="27:27" x14ac:dyDescent="0.25">
      <c r="AA8047" s="59"/>
    </row>
    <row r="8048" spans="27:27" x14ac:dyDescent="0.25">
      <c r="AA8048" s="59"/>
    </row>
    <row r="8049" spans="27:27" x14ac:dyDescent="0.25">
      <c r="AA8049" s="59"/>
    </row>
    <row r="8050" spans="27:27" x14ac:dyDescent="0.25">
      <c r="AA8050" s="59"/>
    </row>
    <row r="8051" spans="27:27" x14ac:dyDescent="0.25">
      <c r="AA8051" s="59"/>
    </row>
    <row r="8052" spans="27:27" x14ac:dyDescent="0.25">
      <c r="AA8052" s="59"/>
    </row>
    <row r="8053" spans="27:27" x14ac:dyDescent="0.25">
      <c r="AA8053" s="59"/>
    </row>
    <row r="8054" spans="27:27" x14ac:dyDescent="0.25">
      <c r="AA8054" s="59"/>
    </row>
    <row r="8055" spans="27:27" x14ac:dyDescent="0.25">
      <c r="AA8055" s="59"/>
    </row>
    <row r="8056" spans="27:27" x14ac:dyDescent="0.25">
      <c r="AA8056" s="59"/>
    </row>
    <row r="8057" spans="27:27" x14ac:dyDescent="0.25">
      <c r="AA8057" s="59"/>
    </row>
    <row r="8058" spans="27:27" x14ac:dyDescent="0.25">
      <c r="AA8058" s="59"/>
    </row>
    <row r="8059" spans="27:27" x14ac:dyDescent="0.25">
      <c r="AA8059" s="59"/>
    </row>
    <row r="8060" spans="27:27" x14ac:dyDescent="0.25">
      <c r="AA8060" s="59"/>
    </row>
    <row r="8061" spans="27:27" x14ac:dyDescent="0.25">
      <c r="AA8061" s="59"/>
    </row>
    <row r="8062" spans="27:27" x14ac:dyDescent="0.25">
      <c r="AA8062" s="59"/>
    </row>
    <row r="8063" spans="27:27" x14ac:dyDescent="0.25">
      <c r="AA8063" s="59"/>
    </row>
    <row r="8064" spans="27:27" x14ac:dyDescent="0.25">
      <c r="AA8064" s="59"/>
    </row>
    <row r="8065" spans="27:27" x14ac:dyDescent="0.25">
      <c r="AA8065" s="59"/>
    </row>
    <row r="8066" spans="27:27" x14ac:dyDescent="0.25">
      <c r="AA8066" s="59"/>
    </row>
    <row r="8067" spans="27:27" x14ac:dyDescent="0.25">
      <c r="AA8067" s="59"/>
    </row>
    <row r="8068" spans="27:27" x14ac:dyDescent="0.25">
      <c r="AA8068" s="59"/>
    </row>
    <row r="8069" spans="27:27" x14ac:dyDescent="0.25">
      <c r="AA8069" s="59"/>
    </row>
    <row r="8070" spans="27:27" x14ac:dyDescent="0.25">
      <c r="AA8070" s="59"/>
    </row>
    <row r="8071" spans="27:27" x14ac:dyDescent="0.25">
      <c r="AA8071" s="59"/>
    </row>
    <row r="8072" spans="27:27" x14ac:dyDescent="0.25">
      <c r="AA8072" s="59"/>
    </row>
    <row r="8073" spans="27:27" x14ac:dyDescent="0.25">
      <c r="AA8073" s="59"/>
    </row>
    <row r="8074" spans="27:27" x14ac:dyDescent="0.25">
      <c r="AA8074" s="59"/>
    </row>
    <row r="8075" spans="27:27" x14ac:dyDescent="0.25">
      <c r="AA8075" s="59"/>
    </row>
    <row r="8076" spans="27:27" x14ac:dyDescent="0.25">
      <c r="AA8076" s="59"/>
    </row>
    <row r="8077" spans="27:27" x14ac:dyDescent="0.25">
      <c r="AA8077" s="59"/>
    </row>
    <row r="8078" spans="27:27" x14ac:dyDescent="0.25">
      <c r="AA8078" s="59"/>
    </row>
    <row r="8079" spans="27:27" x14ac:dyDescent="0.25">
      <c r="AA8079" s="59"/>
    </row>
    <row r="8080" spans="27:27" x14ac:dyDescent="0.25">
      <c r="AA8080" s="59"/>
    </row>
    <row r="8081" spans="27:27" x14ac:dyDescent="0.25">
      <c r="AA8081" s="59"/>
    </row>
    <row r="8082" spans="27:27" x14ac:dyDescent="0.25">
      <c r="AA8082" s="59"/>
    </row>
    <row r="8083" spans="27:27" x14ac:dyDescent="0.25">
      <c r="AA8083" s="59"/>
    </row>
    <row r="8084" spans="27:27" x14ac:dyDescent="0.25">
      <c r="AA8084" s="59"/>
    </row>
    <row r="8085" spans="27:27" x14ac:dyDescent="0.25">
      <c r="AA8085" s="59"/>
    </row>
    <row r="8086" spans="27:27" x14ac:dyDescent="0.25">
      <c r="AA8086" s="59"/>
    </row>
    <row r="8087" spans="27:27" x14ac:dyDescent="0.25">
      <c r="AA8087" s="59"/>
    </row>
    <row r="8088" spans="27:27" x14ac:dyDescent="0.25">
      <c r="AA8088" s="59"/>
    </row>
    <row r="8089" spans="27:27" x14ac:dyDescent="0.25">
      <c r="AA8089" s="59"/>
    </row>
    <row r="8090" spans="27:27" x14ac:dyDescent="0.25">
      <c r="AA8090" s="59"/>
    </row>
    <row r="8091" spans="27:27" x14ac:dyDescent="0.25">
      <c r="AA8091" s="59"/>
    </row>
    <row r="8092" spans="27:27" x14ac:dyDescent="0.25">
      <c r="AA8092" s="59"/>
    </row>
    <row r="8093" spans="27:27" x14ac:dyDescent="0.25">
      <c r="AA8093" s="59"/>
    </row>
    <row r="8094" spans="27:27" x14ac:dyDescent="0.25">
      <c r="AA8094" s="59"/>
    </row>
    <row r="8095" spans="27:27" x14ac:dyDescent="0.25">
      <c r="AA8095" s="59"/>
    </row>
    <row r="8096" spans="27:27" x14ac:dyDescent="0.25">
      <c r="AA8096" s="59"/>
    </row>
    <row r="8097" spans="27:27" x14ac:dyDescent="0.25">
      <c r="AA8097" s="59"/>
    </row>
    <row r="8098" spans="27:27" x14ac:dyDescent="0.25">
      <c r="AA8098" s="59"/>
    </row>
    <row r="8099" spans="27:27" x14ac:dyDescent="0.25">
      <c r="AA8099" s="59"/>
    </row>
    <row r="8100" spans="27:27" x14ac:dyDescent="0.25">
      <c r="AA8100" s="59"/>
    </row>
    <row r="8101" spans="27:27" x14ac:dyDescent="0.25">
      <c r="AA8101" s="59"/>
    </row>
    <row r="8102" spans="27:27" x14ac:dyDescent="0.25">
      <c r="AA8102" s="59"/>
    </row>
    <row r="8103" spans="27:27" x14ac:dyDescent="0.25">
      <c r="AA8103" s="59"/>
    </row>
    <row r="8104" spans="27:27" x14ac:dyDescent="0.25">
      <c r="AA8104" s="59"/>
    </row>
    <row r="8105" spans="27:27" x14ac:dyDescent="0.25">
      <c r="AA8105" s="59"/>
    </row>
    <row r="8106" spans="27:27" x14ac:dyDescent="0.25">
      <c r="AA8106" s="59"/>
    </row>
    <row r="8107" spans="27:27" x14ac:dyDescent="0.25">
      <c r="AA8107" s="59"/>
    </row>
    <row r="8108" spans="27:27" x14ac:dyDescent="0.25">
      <c r="AA8108" s="59"/>
    </row>
    <row r="8109" spans="27:27" x14ac:dyDescent="0.25">
      <c r="AA8109" s="59"/>
    </row>
    <row r="8110" spans="27:27" x14ac:dyDescent="0.25">
      <c r="AA8110" s="59"/>
    </row>
    <row r="8111" spans="27:27" x14ac:dyDescent="0.25">
      <c r="AA8111" s="59"/>
    </row>
    <row r="8112" spans="27:27" x14ac:dyDescent="0.25">
      <c r="AA8112" s="59"/>
    </row>
    <row r="8113" spans="27:27" x14ac:dyDescent="0.25">
      <c r="AA8113" s="59"/>
    </row>
    <row r="8114" spans="27:27" x14ac:dyDescent="0.25">
      <c r="AA8114" s="59"/>
    </row>
    <row r="8115" spans="27:27" x14ac:dyDescent="0.25">
      <c r="AA8115" s="59"/>
    </row>
    <row r="8116" spans="27:27" x14ac:dyDescent="0.25">
      <c r="AA8116" s="59"/>
    </row>
    <row r="8117" spans="27:27" x14ac:dyDescent="0.25">
      <c r="AA8117" s="59"/>
    </row>
    <row r="8118" spans="27:27" x14ac:dyDescent="0.25">
      <c r="AA8118" s="59"/>
    </row>
    <row r="8119" spans="27:27" x14ac:dyDescent="0.25">
      <c r="AA8119" s="59"/>
    </row>
    <row r="8120" spans="27:27" x14ac:dyDescent="0.25">
      <c r="AA8120" s="59"/>
    </row>
    <row r="8121" spans="27:27" x14ac:dyDescent="0.25">
      <c r="AA8121" s="59"/>
    </row>
    <row r="8122" spans="27:27" x14ac:dyDescent="0.25">
      <c r="AA8122" s="59"/>
    </row>
    <row r="8123" spans="27:27" x14ac:dyDescent="0.25">
      <c r="AA8123" s="59"/>
    </row>
    <row r="8124" spans="27:27" x14ac:dyDescent="0.25">
      <c r="AA8124" s="59"/>
    </row>
    <row r="8125" spans="27:27" x14ac:dyDescent="0.25">
      <c r="AA8125" s="59"/>
    </row>
    <row r="8126" spans="27:27" x14ac:dyDescent="0.25">
      <c r="AA8126" s="59"/>
    </row>
    <row r="8127" spans="27:27" x14ac:dyDescent="0.25">
      <c r="AA8127" s="59"/>
    </row>
    <row r="8128" spans="27:27" x14ac:dyDescent="0.25">
      <c r="AA8128" s="59"/>
    </row>
    <row r="8129" spans="27:27" x14ac:dyDescent="0.25">
      <c r="AA8129" s="59"/>
    </row>
    <row r="8130" spans="27:27" x14ac:dyDescent="0.25">
      <c r="AA8130" s="59"/>
    </row>
    <row r="8131" spans="27:27" x14ac:dyDescent="0.25">
      <c r="AA8131" s="59"/>
    </row>
    <row r="8132" spans="27:27" x14ac:dyDescent="0.25">
      <c r="AA8132" s="59"/>
    </row>
    <row r="8133" spans="27:27" x14ac:dyDescent="0.25">
      <c r="AA8133" s="59"/>
    </row>
    <row r="8134" spans="27:27" x14ac:dyDescent="0.25">
      <c r="AA8134" s="59"/>
    </row>
    <row r="8135" spans="27:27" x14ac:dyDescent="0.25">
      <c r="AA8135" s="59"/>
    </row>
    <row r="8136" spans="27:27" x14ac:dyDescent="0.25">
      <c r="AA8136" s="59"/>
    </row>
    <row r="8137" spans="27:27" x14ac:dyDescent="0.25">
      <c r="AA8137" s="59"/>
    </row>
    <row r="8138" spans="27:27" x14ac:dyDescent="0.25">
      <c r="AA8138" s="59"/>
    </row>
    <row r="8139" spans="27:27" x14ac:dyDescent="0.25">
      <c r="AA8139" s="59"/>
    </row>
    <row r="8140" spans="27:27" x14ac:dyDescent="0.25">
      <c r="AA8140" s="59"/>
    </row>
    <row r="8141" spans="27:27" x14ac:dyDescent="0.25">
      <c r="AA8141" s="59"/>
    </row>
    <row r="8142" spans="27:27" x14ac:dyDescent="0.25">
      <c r="AA8142" s="59"/>
    </row>
    <row r="8143" spans="27:27" x14ac:dyDescent="0.25">
      <c r="AA8143" s="59"/>
    </row>
    <row r="8144" spans="27:27" x14ac:dyDescent="0.25">
      <c r="AA8144" s="59"/>
    </row>
    <row r="8145" spans="27:27" x14ac:dyDescent="0.25">
      <c r="AA8145" s="59"/>
    </row>
    <row r="8146" spans="27:27" x14ac:dyDescent="0.25">
      <c r="AA8146" s="59"/>
    </row>
    <row r="8147" spans="27:27" x14ac:dyDescent="0.25">
      <c r="AA8147" s="59"/>
    </row>
    <row r="8148" spans="27:27" x14ac:dyDescent="0.25">
      <c r="AA8148" s="59"/>
    </row>
    <row r="8149" spans="27:27" x14ac:dyDescent="0.25">
      <c r="AA8149" s="59"/>
    </row>
    <row r="8150" spans="27:27" x14ac:dyDescent="0.25">
      <c r="AA8150" s="59"/>
    </row>
    <row r="8151" spans="27:27" x14ac:dyDescent="0.25">
      <c r="AA8151" s="59"/>
    </row>
    <row r="8152" spans="27:27" x14ac:dyDescent="0.25">
      <c r="AA8152" s="59"/>
    </row>
    <row r="8153" spans="27:27" x14ac:dyDescent="0.25">
      <c r="AA8153" s="59"/>
    </row>
    <row r="8154" spans="27:27" x14ac:dyDescent="0.25">
      <c r="AA8154" s="59"/>
    </row>
    <row r="8155" spans="27:27" x14ac:dyDescent="0.25">
      <c r="AA8155" s="59"/>
    </row>
    <row r="8156" spans="27:27" x14ac:dyDescent="0.25">
      <c r="AA8156" s="59"/>
    </row>
    <row r="8157" spans="27:27" x14ac:dyDescent="0.25">
      <c r="AA8157" s="59"/>
    </row>
    <row r="8158" spans="27:27" x14ac:dyDescent="0.25">
      <c r="AA8158" s="59"/>
    </row>
    <row r="8159" spans="27:27" x14ac:dyDescent="0.25">
      <c r="AA8159" s="59"/>
    </row>
    <row r="8160" spans="27:27" x14ac:dyDescent="0.25">
      <c r="AA8160" s="59"/>
    </row>
    <row r="8161" spans="27:27" x14ac:dyDescent="0.25">
      <c r="AA8161" s="59"/>
    </row>
    <row r="8162" spans="27:27" x14ac:dyDescent="0.25">
      <c r="AA8162" s="59"/>
    </row>
    <row r="8163" spans="27:27" x14ac:dyDescent="0.25">
      <c r="AA8163" s="59"/>
    </row>
    <row r="8164" spans="27:27" x14ac:dyDescent="0.25">
      <c r="AA8164" s="59"/>
    </row>
    <row r="8165" spans="27:27" x14ac:dyDescent="0.25">
      <c r="AA8165" s="59"/>
    </row>
    <row r="8166" spans="27:27" x14ac:dyDescent="0.25">
      <c r="AA8166" s="59"/>
    </row>
    <row r="8167" spans="27:27" x14ac:dyDescent="0.25">
      <c r="AA8167" s="59"/>
    </row>
    <row r="8168" spans="27:27" x14ac:dyDescent="0.25">
      <c r="AA8168" s="59"/>
    </row>
    <row r="8169" spans="27:27" x14ac:dyDescent="0.25">
      <c r="AA8169" s="59"/>
    </row>
    <row r="8170" spans="27:27" x14ac:dyDescent="0.25">
      <c r="AA8170" s="59"/>
    </row>
    <row r="8171" spans="27:27" x14ac:dyDescent="0.25">
      <c r="AA8171" s="59"/>
    </row>
    <row r="8172" spans="27:27" x14ac:dyDescent="0.25">
      <c r="AA8172" s="59"/>
    </row>
    <row r="8173" spans="27:27" x14ac:dyDescent="0.25">
      <c r="AA8173" s="59"/>
    </row>
    <row r="8174" spans="27:27" x14ac:dyDescent="0.25">
      <c r="AA8174" s="59"/>
    </row>
    <row r="8175" spans="27:27" x14ac:dyDescent="0.25">
      <c r="AA8175" s="59"/>
    </row>
    <row r="8176" spans="27:27" x14ac:dyDescent="0.25">
      <c r="AA8176" s="59"/>
    </row>
    <row r="8177" spans="27:27" x14ac:dyDescent="0.25">
      <c r="AA8177" s="59"/>
    </row>
    <row r="8178" spans="27:27" x14ac:dyDescent="0.25">
      <c r="AA8178" s="59"/>
    </row>
    <row r="8179" spans="27:27" x14ac:dyDescent="0.25">
      <c r="AA8179" s="59"/>
    </row>
    <row r="8180" spans="27:27" x14ac:dyDescent="0.25">
      <c r="AA8180" s="59"/>
    </row>
    <row r="8181" spans="27:27" x14ac:dyDescent="0.25">
      <c r="AA8181" s="59"/>
    </row>
    <row r="8182" spans="27:27" x14ac:dyDescent="0.25">
      <c r="AA8182" s="59"/>
    </row>
    <row r="8183" spans="27:27" x14ac:dyDescent="0.25">
      <c r="AA8183" s="59"/>
    </row>
    <row r="8184" spans="27:27" x14ac:dyDescent="0.25">
      <c r="AA8184" s="59"/>
    </row>
    <row r="8185" spans="27:27" x14ac:dyDescent="0.25">
      <c r="AA8185" s="59"/>
    </row>
    <row r="8186" spans="27:27" x14ac:dyDescent="0.25">
      <c r="AA8186" s="59"/>
    </row>
    <row r="8187" spans="27:27" x14ac:dyDescent="0.25">
      <c r="AA8187" s="59"/>
    </row>
    <row r="8188" spans="27:27" x14ac:dyDescent="0.25">
      <c r="AA8188" s="59"/>
    </row>
    <row r="8189" spans="27:27" x14ac:dyDescent="0.25">
      <c r="AA8189" s="59"/>
    </row>
    <row r="8190" spans="27:27" x14ac:dyDescent="0.25">
      <c r="AA8190" s="59"/>
    </row>
    <row r="8191" spans="27:27" x14ac:dyDescent="0.25">
      <c r="AA8191" s="59"/>
    </row>
    <row r="8192" spans="27:27" x14ac:dyDescent="0.25">
      <c r="AA8192" s="59"/>
    </row>
    <row r="8193" spans="27:27" x14ac:dyDescent="0.25">
      <c r="AA8193" s="59"/>
    </row>
    <row r="8194" spans="27:27" x14ac:dyDescent="0.25">
      <c r="AA8194" s="59"/>
    </row>
    <row r="8195" spans="27:27" x14ac:dyDescent="0.25">
      <c r="AA8195" s="59"/>
    </row>
    <row r="8196" spans="27:27" x14ac:dyDescent="0.25">
      <c r="AA8196" s="59"/>
    </row>
    <row r="8197" spans="27:27" x14ac:dyDescent="0.25">
      <c r="AA8197" s="59"/>
    </row>
    <row r="8198" spans="27:27" x14ac:dyDescent="0.25">
      <c r="AA8198" s="59"/>
    </row>
    <row r="8199" spans="27:27" x14ac:dyDescent="0.25">
      <c r="AA8199" s="59"/>
    </row>
    <row r="8200" spans="27:27" x14ac:dyDescent="0.25">
      <c r="AA8200" s="59"/>
    </row>
    <row r="8201" spans="27:27" x14ac:dyDescent="0.25">
      <c r="AA8201" s="59"/>
    </row>
    <row r="8202" spans="27:27" x14ac:dyDescent="0.25">
      <c r="AA8202" s="59"/>
    </row>
    <row r="8203" spans="27:27" x14ac:dyDescent="0.25">
      <c r="AA8203" s="59"/>
    </row>
    <row r="8204" spans="27:27" x14ac:dyDescent="0.25">
      <c r="AA8204" s="59"/>
    </row>
    <row r="8205" spans="27:27" x14ac:dyDescent="0.25">
      <c r="AA8205" s="59"/>
    </row>
    <row r="8206" spans="27:27" x14ac:dyDescent="0.25">
      <c r="AA8206" s="59"/>
    </row>
    <row r="8207" spans="27:27" x14ac:dyDescent="0.25">
      <c r="AA8207" s="59"/>
    </row>
    <row r="8208" spans="27:27" x14ac:dyDescent="0.25">
      <c r="AA8208" s="59"/>
    </row>
    <row r="8209" spans="27:27" x14ac:dyDescent="0.25">
      <c r="AA8209" s="59"/>
    </row>
    <row r="8210" spans="27:27" x14ac:dyDescent="0.25">
      <c r="AA8210" s="59"/>
    </row>
    <row r="8211" spans="27:27" x14ac:dyDescent="0.25">
      <c r="AA8211" s="59"/>
    </row>
    <row r="8212" spans="27:27" x14ac:dyDescent="0.25">
      <c r="AA8212" s="59"/>
    </row>
    <row r="8213" spans="27:27" x14ac:dyDescent="0.25">
      <c r="AA8213" s="59"/>
    </row>
    <row r="8214" spans="27:27" x14ac:dyDescent="0.25">
      <c r="AA8214" s="59"/>
    </row>
    <row r="8215" spans="27:27" x14ac:dyDescent="0.25">
      <c r="AA8215" s="59"/>
    </row>
    <row r="8216" spans="27:27" x14ac:dyDescent="0.25">
      <c r="AA8216" s="59"/>
    </row>
    <row r="8217" spans="27:27" x14ac:dyDescent="0.25">
      <c r="AA8217" s="59"/>
    </row>
    <row r="8218" spans="27:27" x14ac:dyDescent="0.25">
      <c r="AA8218" s="59"/>
    </row>
    <row r="8219" spans="27:27" x14ac:dyDescent="0.25">
      <c r="AA8219" s="59"/>
    </row>
    <row r="8220" spans="27:27" x14ac:dyDescent="0.25">
      <c r="AA8220" s="59"/>
    </row>
    <row r="8221" spans="27:27" x14ac:dyDescent="0.25">
      <c r="AA8221" s="59"/>
    </row>
    <row r="8222" spans="27:27" x14ac:dyDescent="0.25">
      <c r="AA8222" s="59"/>
    </row>
    <row r="8223" spans="27:27" x14ac:dyDescent="0.25">
      <c r="AA8223" s="59"/>
    </row>
    <row r="8224" spans="27:27" x14ac:dyDescent="0.25">
      <c r="AA8224" s="59"/>
    </row>
    <row r="8225" spans="27:27" x14ac:dyDescent="0.25">
      <c r="AA8225" s="59"/>
    </row>
    <row r="8226" spans="27:27" x14ac:dyDescent="0.25">
      <c r="AA8226" s="59"/>
    </row>
    <row r="8227" spans="27:27" x14ac:dyDescent="0.25">
      <c r="AA8227" s="59"/>
    </row>
    <row r="8228" spans="27:27" x14ac:dyDescent="0.25">
      <c r="AA8228" s="59"/>
    </row>
    <row r="8229" spans="27:27" x14ac:dyDescent="0.25">
      <c r="AA8229" s="59"/>
    </row>
    <row r="8230" spans="27:27" x14ac:dyDescent="0.25">
      <c r="AA8230" s="59"/>
    </row>
    <row r="8231" spans="27:27" x14ac:dyDescent="0.25">
      <c r="AA8231" s="59"/>
    </row>
    <row r="8232" spans="27:27" x14ac:dyDescent="0.25">
      <c r="AA8232" s="59"/>
    </row>
    <row r="8233" spans="27:27" x14ac:dyDescent="0.25">
      <c r="AA8233" s="59"/>
    </row>
    <row r="8234" spans="27:27" x14ac:dyDescent="0.25">
      <c r="AA8234" s="59"/>
    </row>
    <row r="8235" spans="27:27" x14ac:dyDescent="0.25">
      <c r="AA8235" s="59"/>
    </row>
    <row r="8236" spans="27:27" x14ac:dyDescent="0.25">
      <c r="AA8236" s="59"/>
    </row>
    <row r="8237" spans="27:27" x14ac:dyDescent="0.25">
      <c r="AA8237" s="59"/>
    </row>
    <row r="8238" spans="27:27" x14ac:dyDescent="0.25">
      <c r="AA8238" s="59"/>
    </row>
    <row r="8239" spans="27:27" x14ac:dyDescent="0.25">
      <c r="AA8239" s="59"/>
    </row>
    <row r="8240" spans="27:27" x14ac:dyDescent="0.25">
      <c r="AA8240" s="59"/>
    </row>
    <row r="8241" spans="27:27" x14ac:dyDescent="0.25">
      <c r="AA8241" s="59"/>
    </row>
    <row r="8242" spans="27:27" x14ac:dyDescent="0.25">
      <c r="AA8242" s="59"/>
    </row>
    <row r="8243" spans="27:27" x14ac:dyDescent="0.25">
      <c r="AA8243" s="59"/>
    </row>
    <row r="8244" spans="27:27" x14ac:dyDescent="0.25">
      <c r="AA8244" s="59"/>
    </row>
    <row r="8245" spans="27:27" x14ac:dyDescent="0.25">
      <c r="AA8245" s="59"/>
    </row>
    <row r="8246" spans="27:27" x14ac:dyDescent="0.25">
      <c r="AA8246" s="59"/>
    </row>
    <row r="8247" spans="27:27" x14ac:dyDescent="0.25">
      <c r="AA8247" s="59"/>
    </row>
    <row r="8248" spans="27:27" x14ac:dyDescent="0.25">
      <c r="AA8248" s="59"/>
    </row>
    <row r="8249" spans="27:27" x14ac:dyDescent="0.25">
      <c r="AA8249" s="59"/>
    </row>
    <row r="8250" spans="27:27" x14ac:dyDescent="0.25">
      <c r="AA8250" s="59"/>
    </row>
    <row r="8251" spans="27:27" x14ac:dyDescent="0.25">
      <c r="AA8251" s="59"/>
    </row>
    <row r="8252" spans="27:27" x14ac:dyDescent="0.25">
      <c r="AA8252" s="59"/>
    </row>
    <row r="8253" spans="27:27" x14ac:dyDescent="0.25">
      <c r="AA8253" s="59"/>
    </row>
    <row r="8254" spans="27:27" x14ac:dyDescent="0.25">
      <c r="AA8254" s="59"/>
    </row>
    <row r="8255" spans="27:27" x14ac:dyDescent="0.25">
      <c r="AA8255" s="59"/>
    </row>
    <row r="8256" spans="27:27" x14ac:dyDescent="0.25">
      <c r="AA8256" s="59"/>
    </row>
    <row r="8257" spans="27:27" x14ac:dyDescent="0.25">
      <c r="AA8257" s="59"/>
    </row>
    <row r="8258" spans="27:27" x14ac:dyDescent="0.25">
      <c r="AA8258" s="59"/>
    </row>
    <row r="8259" spans="27:27" x14ac:dyDescent="0.25">
      <c r="AA8259" s="59"/>
    </row>
    <row r="8260" spans="27:27" x14ac:dyDescent="0.25">
      <c r="AA8260" s="59"/>
    </row>
    <row r="8261" spans="27:27" x14ac:dyDescent="0.25">
      <c r="AA8261" s="59"/>
    </row>
    <row r="8262" spans="27:27" x14ac:dyDescent="0.25">
      <c r="AA8262" s="59"/>
    </row>
    <row r="8263" spans="27:27" x14ac:dyDescent="0.25">
      <c r="AA8263" s="59"/>
    </row>
    <row r="8264" spans="27:27" x14ac:dyDescent="0.25">
      <c r="AA8264" s="59"/>
    </row>
    <row r="8265" spans="27:27" x14ac:dyDescent="0.25">
      <c r="AA8265" s="59"/>
    </row>
    <row r="8266" spans="27:27" x14ac:dyDescent="0.25">
      <c r="AA8266" s="59"/>
    </row>
    <row r="8267" spans="27:27" x14ac:dyDescent="0.25">
      <c r="AA8267" s="59"/>
    </row>
    <row r="8268" spans="27:27" x14ac:dyDescent="0.25">
      <c r="AA8268" s="59"/>
    </row>
    <row r="8269" spans="27:27" x14ac:dyDescent="0.25">
      <c r="AA8269" s="59"/>
    </row>
    <row r="8270" spans="27:27" x14ac:dyDescent="0.25">
      <c r="AA8270" s="59"/>
    </row>
    <row r="8271" spans="27:27" x14ac:dyDescent="0.25">
      <c r="AA8271" s="59"/>
    </row>
    <row r="8272" spans="27:27" x14ac:dyDescent="0.25">
      <c r="AA8272" s="59"/>
    </row>
    <row r="8273" spans="27:27" x14ac:dyDescent="0.25">
      <c r="AA8273" s="59"/>
    </row>
    <row r="8274" spans="27:27" x14ac:dyDescent="0.25">
      <c r="AA8274" s="59"/>
    </row>
    <row r="8275" spans="27:27" x14ac:dyDescent="0.25">
      <c r="AA8275" s="59"/>
    </row>
    <row r="8276" spans="27:27" x14ac:dyDescent="0.25">
      <c r="AA8276" s="59"/>
    </row>
    <row r="8277" spans="27:27" x14ac:dyDescent="0.25">
      <c r="AA8277" s="59"/>
    </row>
    <row r="8278" spans="27:27" x14ac:dyDescent="0.25">
      <c r="AA8278" s="59"/>
    </row>
    <row r="8279" spans="27:27" x14ac:dyDescent="0.25">
      <c r="AA8279" s="59"/>
    </row>
    <row r="8280" spans="27:27" x14ac:dyDescent="0.25">
      <c r="AA8280" s="59"/>
    </row>
    <row r="8281" spans="27:27" x14ac:dyDescent="0.25">
      <c r="AA8281" s="59"/>
    </row>
    <row r="8282" spans="27:27" x14ac:dyDescent="0.25">
      <c r="AA8282" s="59"/>
    </row>
    <row r="8283" spans="27:27" x14ac:dyDescent="0.25">
      <c r="AA8283" s="59"/>
    </row>
    <row r="8284" spans="27:27" x14ac:dyDescent="0.25">
      <c r="AA8284" s="59"/>
    </row>
    <row r="8285" spans="27:27" x14ac:dyDescent="0.25">
      <c r="AA8285" s="59"/>
    </row>
    <row r="8286" spans="27:27" x14ac:dyDescent="0.25">
      <c r="AA8286" s="59"/>
    </row>
    <row r="8287" spans="27:27" x14ac:dyDescent="0.25">
      <c r="AA8287" s="59"/>
    </row>
    <row r="8288" spans="27:27" x14ac:dyDescent="0.25">
      <c r="AA8288" s="59"/>
    </row>
    <row r="8289" spans="27:27" x14ac:dyDescent="0.25">
      <c r="AA8289" s="59"/>
    </row>
    <row r="8290" spans="27:27" x14ac:dyDescent="0.25">
      <c r="AA8290" s="59"/>
    </row>
    <row r="8291" spans="27:27" x14ac:dyDescent="0.25">
      <c r="AA8291" s="59"/>
    </row>
    <row r="8292" spans="27:27" x14ac:dyDescent="0.25">
      <c r="AA8292" s="59"/>
    </row>
    <row r="8293" spans="27:27" x14ac:dyDescent="0.25">
      <c r="AA8293" s="59"/>
    </row>
    <row r="8294" spans="27:27" x14ac:dyDescent="0.25">
      <c r="AA8294" s="59"/>
    </row>
    <row r="8295" spans="27:27" x14ac:dyDescent="0.25">
      <c r="AA8295" s="59"/>
    </row>
    <row r="8296" spans="27:27" x14ac:dyDescent="0.25">
      <c r="AA8296" s="59"/>
    </row>
    <row r="8297" spans="27:27" x14ac:dyDescent="0.25">
      <c r="AA8297" s="59"/>
    </row>
    <row r="8298" spans="27:27" x14ac:dyDescent="0.25">
      <c r="AA8298" s="59"/>
    </row>
    <row r="8299" spans="27:27" x14ac:dyDescent="0.25">
      <c r="AA8299" s="59"/>
    </row>
    <row r="8300" spans="27:27" x14ac:dyDescent="0.25">
      <c r="AA8300" s="59"/>
    </row>
    <row r="8301" spans="27:27" x14ac:dyDescent="0.25">
      <c r="AA8301" s="59"/>
    </row>
    <row r="8302" spans="27:27" x14ac:dyDescent="0.25">
      <c r="AA8302" s="59"/>
    </row>
    <row r="8303" spans="27:27" x14ac:dyDescent="0.25">
      <c r="AA8303" s="59"/>
    </row>
    <row r="8304" spans="27:27" x14ac:dyDescent="0.25">
      <c r="AA8304" s="59"/>
    </row>
    <row r="8305" spans="27:27" x14ac:dyDescent="0.25">
      <c r="AA8305" s="59"/>
    </row>
    <row r="8306" spans="27:27" x14ac:dyDescent="0.25">
      <c r="AA8306" s="59"/>
    </row>
    <row r="8307" spans="27:27" x14ac:dyDescent="0.25">
      <c r="AA8307" s="59"/>
    </row>
    <row r="8308" spans="27:27" x14ac:dyDescent="0.25">
      <c r="AA8308" s="59"/>
    </row>
    <row r="8309" spans="27:27" x14ac:dyDescent="0.25">
      <c r="AA8309" s="59"/>
    </row>
    <row r="8310" spans="27:27" x14ac:dyDescent="0.25">
      <c r="AA8310" s="59"/>
    </row>
    <row r="8311" spans="27:27" x14ac:dyDescent="0.25">
      <c r="AA8311" s="59"/>
    </row>
    <row r="8312" spans="27:27" x14ac:dyDescent="0.25">
      <c r="AA8312" s="59"/>
    </row>
    <row r="8313" spans="27:27" x14ac:dyDescent="0.25">
      <c r="AA8313" s="59"/>
    </row>
    <row r="8314" spans="27:27" x14ac:dyDescent="0.25">
      <c r="AA8314" s="59"/>
    </row>
    <row r="8315" spans="27:27" x14ac:dyDescent="0.25">
      <c r="AA8315" s="59"/>
    </row>
    <row r="8316" spans="27:27" x14ac:dyDescent="0.25">
      <c r="AA8316" s="59"/>
    </row>
    <row r="8317" spans="27:27" x14ac:dyDescent="0.25">
      <c r="AA8317" s="59"/>
    </row>
    <row r="8318" spans="27:27" x14ac:dyDescent="0.25">
      <c r="AA8318" s="59"/>
    </row>
    <row r="8319" spans="27:27" x14ac:dyDescent="0.25">
      <c r="AA8319" s="59"/>
    </row>
    <row r="8320" spans="27:27" x14ac:dyDescent="0.25">
      <c r="AA8320" s="59"/>
    </row>
    <row r="8321" spans="27:27" x14ac:dyDescent="0.25">
      <c r="AA8321" s="59"/>
    </row>
    <row r="8322" spans="27:27" x14ac:dyDescent="0.25">
      <c r="AA8322" s="59"/>
    </row>
    <row r="8323" spans="27:27" x14ac:dyDescent="0.25">
      <c r="AA8323" s="59"/>
    </row>
    <row r="8324" spans="27:27" x14ac:dyDescent="0.25">
      <c r="AA8324" s="59"/>
    </row>
    <row r="8325" spans="27:27" x14ac:dyDescent="0.25">
      <c r="AA8325" s="59"/>
    </row>
    <row r="8326" spans="27:27" x14ac:dyDescent="0.25">
      <c r="AA8326" s="59"/>
    </row>
    <row r="8327" spans="27:27" x14ac:dyDescent="0.25">
      <c r="AA8327" s="59"/>
    </row>
    <row r="8328" spans="27:27" x14ac:dyDescent="0.25">
      <c r="AA8328" s="59"/>
    </row>
    <row r="8329" spans="27:27" x14ac:dyDescent="0.25">
      <c r="AA8329" s="59"/>
    </row>
    <row r="8330" spans="27:27" x14ac:dyDescent="0.25">
      <c r="AA8330" s="59"/>
    </row>
    <row r="8331" spans="27:27" x14ac:dyDescent="0.25">
      <c r="AA8331" s="59"/>
    </row>
    <row r="8332" spans="27:27" x14ac:dyDescent="0.25">
      <c r="AA8332" s="59"/>
    </row>
    <row r="8333" spans="27:27" x14ac:dyDescent="0.25">
      <c r="AA8333" s="59"/>
    </row>
    <row r="8334" spans="27:27" x14ac:dyDescent="0.25">
      <c r="AA8334" s="59"/>
    </row>
    <row r="8335" spans="27:27" x14ac:dyDescent="0.25">
      <c r="AA8335" s="59"/>
    </row>
    <row r="8336" spans="27:27" x14ac:dyDescent="0.25">
      <c r="AA8336" s="59"/>
    </row>
    <row r="8337" spans="27:27" x14ac:dyDescent="0.25">
      <c r="AA8337" s="59"/>
    </row>
    <row r="8338" spans="27:27" x14ac:dyDescent="0.25">
      <c r="AA8338" s="59"/>
    </row>
    <row r="8339" spans="27:27" x14ac:dyDescent="0.25">
      <c r="AA8339" s="59"/>
    </row>
    <row r="8340" spans="27:27" x14ac:dyDescent="0.25">
      <c r="AA8340" s="59"/>
    </row>
    <row r="8341" spans="27:27" x14ac:dyDescent="0.25">
      <c r="AA8341" s="59"/>
    </row>
    <row r="8342" spans="27:27" x14ac:dyDescent="0.25">
      <c r="AA8342" s="59"/>
    </row>
    <row r="8343" spans="27:27" x14ac:dyDescent="0.25">
      <c r="AA8343" s="59"/>
    </row>
    <row r="8344" spans="27:27" x14ac:dyDescent="0.25">
      <c r="AA8344" s="59"/>
    </row>
    <row r="8345" spans="27:27" x14ac:dyDescent="0.25">
      <c r="AA8345" s="59"/>
    </row>
    <row r="8346" spans="27:27" x14ac:dyDescent="0.25">
      <c r="AA8346" s="59"/>
    </row>
    <row r="8347" spans="27:27" x14ac:dyDescent="0.25">
      <c r="AA8347" s="59"/>
    </row>
    <row r="8348" spans="27:27" x14ac:dyDescent="0.25">
      <c r="AA8348" s="59"/>
    </row>
    <row r="8349" spans="27:27" x14ac:dyDescent="0.25">
      <c r="AA8349" s="59"/>
    </row>
    <row r="8350" spans="27:27" x14ac:dyDescent="0.25">
      <c r="AA8350" s="59"/>
    </row>
    <row r="8351" spans="27:27" x14ac:dyDescent="0.25">
      <c r="AA8351" s="59"/>
    </row>
    <row r="8352" spans="27:27" x14ac:dyDescent="0.25">
      <c r="AA8352" s="59"/>
    </row>
    <row r="8353" spans="27:27" x14ac:dyDescent="0.25">
      <c r="AA8353" s="59"/>
    </row>
    <row r="8354" spans="27:27" x14ac:dyDescent="0.25">
      <c r="AA8354" s="59"/>
    </row>
    <row r="8355" spans="27:27" x14ac:dyDescent="0.25">
      <c r="AA8355" s="59"/>
    </row>
    <row r="8356" spans="27:27" x14ac:dyDescent="0.25">
      <c r="AA8356" s="59"/>
    </row>
    <row r="8357" spans="27:27" x14ac:dyDescent="0.25">
      <c r="AA8357" s="59"/>
    </row>
    <row r="8358" spans="27:27" x14ac:dyDescent="0.25">
      <c r="AA8358" s="59"/>
    </row>
    <row r="8359" spans="27:27" x14ac:dyDescent="0.25">
      <c r="AA8359" s="59"/>
    </row>
    <row r="8360" spans="27:27" x14ac:dyDescent="0.25">
      <c r="AA8360" s="59"/>
    </row>
    <row r="8361" spans="27:27" x14ac:dyDescent="0.25">
      <c r="AA8361" s="59"/>
    </row>
    <row r="8362" spans="27:27" x14ac:dyDescent="0.25">
      <c r="AA8362" s="59"/>
    </row>
    <row r="8363" spans="27:27" x14ac:dyDescent="0.25">
      <c r="AA8363" s="59"/>
    </row>
    <row r="8364" spans="27:27" x14ac:dyDescent="0.25">
      <c r="AA8364" s="59"/>
    </row>
    <row r="8365" spans="27:27" x14ac:dyDescent="0.25">
      <c r="AA8365" s="59"/>
    </row>
    <row r="8366" spans="27:27" x14ac:dyDescent="0.25">
      <c r="AA8366" s="59"/>
    </row>
    <row r="8367" spans="27:27" x14ac:dyDescent="0.25">
      <c r="AA8367" s="59"/>
    </row>
    <row r="8368" spans="27:27" x14ac:dyDescent="0.25">
      <c r="AA8368" s="59"/>
    </row>
    <row r="8369" spans="27:27" x14ac:dyDescent="0.25">
      <c r="AA8369" s="59"/>
    </row>
    <row r="8370" spans="27:27" x14ac:dyDescent="0.25">
      <c r="AA8370" s="59"/>
    </row>
    <row r="8371" spans="27:27" x14ac:dyDescent="0.25">
      <c r="AA8371" s="59"/>
    </row>
    <row r="8372" spans="27:27" x14ac:dyDescent="0.25">
      <c r="AA8372" s="59"/>
    </row>
    <row r="8373" spans="27:27" x14ac:dyDescent="0.25">
      <c r="AA8373" s="59"/>
    </row>
    <row r="8374" spans="27:27" x14ac:dyDescent="0.25">
      <c r="AA8374" s="59"/>
    </row>
    <row r="8375" spans="27:27" x14ac:dyDescent="0.25">
      <c r="AA8375" s="59"/>
    </row>
    <row r="8376" spans="27:27" x14ac:dyDescent="0.25">
      <c r="AA8376" s="59"/>
    </row>
    <row r="8377" spans="27:27" x14ac:dyDescent="0.25">
      <c r="AA8377" s="59"/>
    </row>
    <row r="8378" spans="27:27" x14ac:dyDescent="0.25">
      <c r="AA8378" s="59"/>
    </row>
    <row r="8379" spans="27:27" x14ac:dyDescent="0.25">
      <c r="AA8379" s="59"/>
    </row>
    <row r="8380" spans="27:27" x14ac:dyDescent="0.25">
      <c r="AA8380" s="59"/>
    </row>
    <row r="8381" spans="27:27" x14ac:dyDescent="0.25">
      <c r="AA8381" s="59"/>
    </row>
    <row r="8382" spans="27:27" x14ac:dyDescent="0.25">
      <c r="AA8382" s="59"/>
    </row>
    <row r="8383" spans="27:27" x14ac:dyDescent="0.25">
      <c r="AA8383" s="59"/>
    </row>
    <row r="8384" spans="27:27" x14ac:dyDescent="0.25">
      <c r="AA8384" s="59"/>
    </row>
    <row r="8385" spans="27:27" x14ac:dyDescent="0.25">
      <c r="AA8385" s="59"/>
    </row>
    <row r="8386" spans="27:27" x14ac:dyDescent="0.25">
      <c r="AA8386" s="59"/>
    </row>
    <row r="8387" spans="27:27" x14ac:dyDescent="0.25">
      <c r="AA8387" s="59"/>
    </row>
    <row r="8388" spans="27:27" x14ac:dyDescent="0.25">
      <c r="AA8388" s="59"/>
    </row>
    <row r="8389" spans="27:27" x14ac:dyDescent="0.25">
      <c r="AA8389" s="59"/>
    </row>
    <row r="8390" spans="27:27" x14ac:dyDescent="0.25">
      <c r="AA8390" s="59"/>
    </row>
    <row r="8391" spans="27:27" x14ac:dyDescent="0.25">
      <c r="AA8391" s="59"/>
    </row>
    <row r="8392" spans="27:27" x14ac:dyDescent="0.25">
      <c r="AA8392" s="59"/>
    </row>
    <row r="8393" spans="27:27" x14ac:dyDescent="0.25">
      <c r="AA8393" s="59"/>
    </row>
    <row r="8394" spans="27:27" x14ac:dyDescent="0.25">
      <c r="AA8394" s="59"/>
    </row>
    <row r="8395" spans="27:27" x14ac:dyDescent="0.25">
      <c r="AA8395" s="59"/>
    </row>
    <row r="8396" spans="27:27" x14ac:dyDescent="0.25">
      <c r="AA8396" s="59"/>
    </row>
    <row r="8397" spans="27:27" x14ac:dyDescent="0.25">
      <c r="AA8397" s="59"/>
    </row>
    <row r="8398" spans="27:27" x14ac:dyDescent="0.25">
      <c r="AA8398" s="59"/>
    </row>
    <row r="8399" spans="27:27" x14ac:dyDescent="0.25">
      <c r="AA8399" s="59"/>
    </row>
    <row r="8400" spans="27:27" x14ac:dyDescent="0.25">
      <c r="AA8400" s="59"/>
    </row>
    <row r="8401" spans="27:27" x14ac:dyDescent="0.25">
      <c r="AA8401" s="59"/>
    </row>
    <row r="8402" spans="27:27" x14ac:dyDescent="0.25">
      <c r="AA8402" s="59"/>
    </row>
    <row r="8403" spans="27:27" x14ac:dyDescent="0.25">
      <c r="AA8403" s="59"/>
    </row>
    <row r="8404" spans="27:27" x14ac:dyDescent="0.25">
      <c r="AA8404" s="59"/>
    </row>
    <row r="8405" spans="27:27" x14ac:dyDescent="0.25">
      <c r="AA8405" s="59"/>
    </row>
    <row r="8406" spans="27:27" x14ac:dyDescent="0.25">
      <c r="AA8406" s="59"/>
    </row>
    <row r="8407" spans="27:27" x14ac:dyDescent="0.25">
      <c r="AA8407" s="59"/>
    </row>
    <row r="8408" spans="27:27" x14ac:dyDescent="0.25">
      <c r="AA8408" s="59"/>
    </row>
    <row r="8409" spans="27:27" x14ac:dyDescent="0.25">
      <c r="AA8409" s="59"/>
    </row>
    <row r="8410" spans="27:27" x14ac:dyDescent="0.25">
      <c r="AA8410" s="59"/>
    </row>
    <row r="8411" spans="27:27" x14ac:dyDescent="0.25">
      <c r="AA8411" s="59"/>
    </row>
    <row r="8412" spans="27:27" x14ac:dyDescent="0.25">
      <c r="AA8412" s="59"/>
    </row>
    <row r="8413" spans="27:27" x14ac:dyDescent="0.25">
      <c r="AA8413" s="59"/>
    </row>
    <row r="8414" spans="27:27" x14ac:dyDescent="0.25">
      <c r="AA8414" s="59"/>
    </row>
    <row r="8415" spans="27:27" x14ac:dyDescent="0.25">
      <c r="AA8415" s="59"/>
    </row>
    <row r="8416" spans="27:27" x14ac:dyDescent="0.25">
      <c r="AA8416" s="59"/>
    </row>
    <row r="8417" spans="27:27" x14ac:dyDescent="0.25">
      <c r="AA8417" s="59"/>
    </row>
    <row r="8418" spans="27:27" x14ac:dyDescent="0.25">
      <c r="AA8418" s="59"/>
    </row>
    <row r="8419" spans="27:27" x14ac:dyDescent="0.25">
      <c r="AA8419" s="59"/>
    </row>
    <row r="8420" spans="27:27" x14ac:dyDescent="0.25">
      <c r="AA8420" s="59"/>
    </row>
    <row r="8421" spans="27:27" x14ac:dyDescent="0.25">
      <c r="AA8421" s="59"/>
    </row>
    <row r="8422" spans="27:27" x14ac:dyDescent="0.25">
      <c r="AA8422" s="59"/>
    </row>
    <row r="8423" spans="27:27" x14ac:dyDescent="0.25">
      <c r="AA8423" s="59"/>
    </row>
    <row r="8424" spans="27:27" x14ac:dyDescent="0.25">
      <c r="AA8424" s="59"/>
    </row>
    <row r="8425" spans="27:27" x14ac:dyDescent="0.25">
      <c r="AA8425" s="59"/>
    </row>
    <row r="8426" spans="27:27" x14ac:dyDescent="0.25">
      <c r="AA8426" s="59"/>
    </row>
    <row r="8427" spans="27:27" x14ac:dyDescent="0.25">
      <c r="AA8427" s="59"/>
    </row>
    <row r="8428" spans="27:27" x14ac:dyDescent="0.25">
      <c r="AA8428" s="59"/>
    </row>
    <row r="8429" spans="27:27" x14ac:dyDescent="0.25">
      <c r="AA8429" s="59"/>
    </row>
    <row r="8430" spans="27:27" x14ac:dyDescent="0.25">
      <c r="AA8430" s="59"/>
    </row>
    <row r="8431" spans="27:27" x14ac:dyDescent="0.25">
      <c r="AA8431" s="59"/>
    </row>
    <row r="8432" spans="27:27" x14ac:dyDescent="0.25">
      <c r="AA8432" s="59"/>
    </row>
    <row r="8433" spans="27:27" x14ac:dyDescent="0.25">
      <c r="AA8433" s="59"/>
    </row>
    <row r="8434" spans="27:27" x14ac:dyDescent="0.25">
      <c r="AA8434" s="59"/>
    </row>
    <row r="8435" spans="27:27" x14ac:dyDescent="0.25">
      <c r="AA8435" s="59"/>
    </row>
    <row r="8436" spans="27:27" x14ac:dyDescent="0.25">
      <c r="AA8436" s="59"/>
    </row>
    <row r="8437" spans="27:27" x14ac:dyDescent="0.25">
      <c r="AA8437" s="59"/>
    </row>
    <row r="8438" spans="27:27" x14ac:dyDescent="0.25">
      <c r="AA8438" s="59"/>
    </row>
    <row r="8439" spans="27:27" x14ac:dyDescent="0.25">
      <c r="AA8439" s="59"/>
    </row>
    <row r="8440" spans="27:27" x14ac:dyDescent="0.25">
      <c r="AA8440" s="59"/>
    </row>
    <row r="8441" spans="27:27" x14ac:dyDescent="0.25">
      <c r="AA8441" s="59"/>
    </row>
    <row r="8442" spans="27:27" x14ac:dyDescent="0.25">
      <c r="AA8442" s="59"/>
    </row>
    <row r="8443" spans="27:27" x14ac:dyDescent="0.25">
      <c r="AA8443" s="59"/>
    </row>
    <row r="8444" spans="27:27" x14ac:dyDescent="0.25">
      <c r="AA8444" s="59"/>
    </row>
    <row r="8445" spans="27:27" x14ac:dyDescent="0.25">
      <c r="AA8445" s="59"/>
    </row>
    <row r="8446" spans="27:27" x14ac:dyDescent="0.25">
      <c r="AA8446" s="59"/>
    </row>
    <row r="8447" spans="27:27" x14ac:dyDescent="0.25">
      <c r="AA8447" s="59"/>
    </row>
    <row r="8448" spans="27:27" x14ac:dyDescent="0.25">
      <c r="AA8448" s="59"/>
    </row>
    <row r="8449" spans="27:27" x14ac:dyDescent="0.25">
      <c r="AA8449" s="59"/>
    </row>
    <row r="8450" spans="27:27" x14ac:dyDescent="0.25">
      <c r="AA8450" s="59"/>
    </row>
    <row r="8451" spans="27:27" x14ac:dyDescent="0.25">
      <c r="AA8451" s="59"/>
    </row>
    <row r="8452" spans="27:27" x14ac:dyDescent="0.25">
      <c r="AA8452" s="59"/>
    </row>
    <row r="8453" spans="27:27" x14ac:dyDescent="0.25">
      <c r="AA8453" s="59"/>
    </row>
    <row r="8454" spans="27:27" x14ac:dyDescent="0.25">
      <c r="AA8454" s="59"/>
    </row>
    <row r="8455" spans="27:27" x14ac:dyDescent="0.25">
      <c r="AA8455" s="59"/>
    </row>
    <row r="8456" spans="27:27" x14ac:dyDescent="0.25">
      <c r="AA8456" s="59"/>
    </row>
    <row r="8457" spans="27:27" x14ac:dyDescent="0.25">
      <c r="AA8457" s="59"/>
    </row>
    <row r="8458" spans="27:27" x14ac:dyDescent="0.25">
      <c r="AA8458" s="59"/>
    </row>
    <row r="8459" spans="27:27" x14ac:dyDescent="0.25">
      <c r="AA8459" s="59"/>
    </row>
    <row r="8460" spans="27:27" x14ac:dyDescent="0.25">
      <c r="AA8460" s="59"/>
    </row>
    <row r="8461" spans="27:27" x14ac:dyDescent="0.25">
      <c r="AA8461" s="59"/>
    </row>
    <row r="8462" spans="27:27" x14ac:dyDescent="0.25">
      <c r="AA8462" s="59"/>
    </row>
    <row r="8463" spans="27:27" x14ac:dyDescent="0.25">
      <c r="AA8463" s="59"/>
    </row>
    <row r="8464" spans="27:27" x14ac:dyDescent="0.25">
      <c r="AA8464" s="59"/>
    </row>
    <row r="8465" spans="27:27" x14ac:dyDescent="0.25">
      <c r="AA8465" s="59"/>
    </row>
    <row r="8466" spans="27:27" x14ac:dyDescent="0.25">
      <c r="AA8466" s="59"/>
    </row>
    <row r="8467" spans="27:27" x14ac:dyDescent="0.25">
      <c r="AA8467" s="59"/>
    </row>
    <row r="8468" spans="27:27" x14ac:dyDescent="0.25">
      <c r="AA8468" s="59"/>
    </row>
    <row r="8469" spans="27:27" x14ac:dyDescent="0.25">
      <c r="AA8469" s="59"/>
    </row>
    <row r="8470" spans="27:27" x14ac:dyDescent="0.25">
      <c r="AA8470" s="59"/>
    </row>
    <row r="8471" spans="27:27" x14ac:dyDescent="0.25">
      <c r="AA8471" s="59"/>
    </row>
    <row r="8472" spans="27:27" x14ac:dyDescent="0.25">
      <c r="AA8472" s="59"/>
    </row>
    <row r="8473" spans="27:27" x14ac:dyDescent="0.25">
      <c r="AA8473" s="59"/>
    </row>
    <row r="8474" spans="27:27" x14ac:dyDescent="0.25">
      <c r="AA8474" s="59"/>
    </row>
    <row r="8475" spans="27:27" x14ac:dyDescent="0.25">
      <c r="AA8475" s="59"/>
    </row>
    <row r="8476" spans="27:27" x14ac:dyDescent="0.25">
      <c r="AA8476" s="59"/>
    </row>
    <row r="8477" spans="27:27" x14ac:dyDescent="0.25">
      <c r="AA8477" s="59"/>
    </row>
    <row r="8478" spans="27:27" x14ac:dyDescent="0.25">
      <c r="AA8478" s="59"/>
    </row>
    <row r="8479" spans="27:27" x14ac:dyDescent="0.25">
      <c r="AA8479" s="59"/>
    </row>
    <row r="8480" spans="27:27" x14ac:dyDescent="0.25">
      <c r="AA8480" s="59"/>
    </row>
    <row r="8481" spans="27:27" x14ac:dyDescent="0.25">
      <c r="AA8481" s="59"/>
    </row>
    <row r="8482" spans="27:27" x14ac:dyDescent="0.25">
      <c r="AA8482" s="59"/>
    </row>
    <row r="8483" spans="27:27" x14ac:dyDescent="0.25">
      <c r="AA8483" s="59"/>
    </row>
    <row r="8484" spans="27:27" x14ac:dyDescent="0.25">
      <c r="AA8484" s="59"/>
    </row>
    <row r="8485" spans="27:27" x14ac:dyDescent="0.25">
      <c r="AA8485" s="59"/>
    </row>
    <row r="8486" spans="27:27" x14ac:dyDescent="0.25">
      <c r="AA8486" s="59"/>
    </row>
    <row r="8487" spans="27:27" x14ac:dyDescent="0.25">
      <c r="AA8487" s="59"/>
    </row>
    <row r="8488" spans="27:27" x14ac:dyDescent="0.25">
      <c r="AA8488" s="59"/>
    </row>
    <row r="8489" spans="27:27" x14ac:dyDescent="0.25">
      <c r="AA8489" s="59"/>
    </row>
    <row r="8490" spans="27:27" x14ac:dyDescent="0.25">
      <c r="AA8490" s="59"/>
    </row>
    <row r="8491" spans="27:27" x14ac:dyDescent="0.25">
      <c r="AA8491" s="59"/>
    </row>
    <row r="8492" spans="27:27" x14ac:dyDescent="0.25">
      <c r="AA8492" s="59"/>
    </row>
    <row r="8493" spans="27:27" x14ac:dyDescent="0.25">
      <c r="AA8493" s="59"/>
    </row>
    <row r="8494" spans="27:27" x14ac:dyDescent="0.25">
      <c r="AA8494" s="59"/>
    </row>
    <row r="8495" spans="27:27" x14ac:dyDescent="0.25">
      <c r="AA8495" s="59"/>
    </row>
    <row r="8496" spans="27:27" x14ac:dyDescent="0.25">
      <c r="AA8496" s="59"/>
    </row>
    <row r="8497" spans="27:27" x14ac:dyDescent="0.25">
      <c r="AA8497" s="59"/>
    </row>
    <row r="8498" spans="27:27" x14ac:dyDescent="0.25">
      <c r="AA8498" s="59"/>
    </row>
    <row r="8499" spans="27:27" x14ac:dyDescent="0.25">
      <c r="AA8499" s="59"/>
    </row>
    <row r="8500" spans="27:27" x14ac:dyDescent="0.25">
      <c r="AA8500" s="59"/>
    </row>
    <row r="8501" spans="27:27" x14ac:dyDescent="0.25">
      <c r="AA8501" s="59"/>
    </row>
    <row r="8502" spans="27:27" x14ac:dyDescent="0.25">
      <c r="AA8502" s="59"/>
    </row>
    <row r="8503" spans="27:27" x14ac:dyDescent="0.25">
      <c r="AA8503" s="59"/>
    </row>
    <row r="8504" spans="27:27" x14ac:dyDescent="0.25">
      <c r="AA8504" s="59"/>
    </row>
    <row r="8505" spans="27:27" x14ac:dyDescent="0.25">
      <c r="AA8505" s="59"/>
    </row>
    <row r="8506" spans="27:27" x14ac:dyDescent="0.25">
      <c r="AA8506" s="59"/>
    </row>
    <row r="8507" spans="27:27" x14ac:dyDescent="0.25">
      <c r="AA8507" s="59"/>
    </row>
    <row r="8508" spans="27:27" x14ac:dyDescent="0.25">
      <c r="AA8508" s="59"/>
    </row>
    <row r="8509" spans="27:27" x14ac:dyDescent="0.25">
      <c r="AA8509" s="59"/>
    </row>
    <row r="8510" spans="27:27" x14ac:dyDescent="0.25">
      <c r="AA8510" s="59"/>
    </row>
    <row r="8511" spans="27:27" x14ac:dyDescent="0.25">
      <c r="AA8511" s="59"/>
    </row>
    <row r="8512" spans="27:27" x14ac:dyDescent="0.25">
      <c r="AA8512" s="59"/>
    </row>
    <row r="8513" spans="27:27" x14ac:dyDescent="0.25">
      <c r="AA8513" s="59"/>
    </row>
    <row r="8514" spans="27:27" x14ac:dyDescent="0.25">
      <c r="AA8514" s="59"/>
    </row>
    <row r="8515" spans="27:27" x14ac:dyDescent="0.25">
      <c r="AA8515" s="59"/>
    </row>
    <row r="8516" spans="27:27" x14ac:dyDescent="0.25">
      <c r="AA8516" s="59"/>
    </row>
    <row r="8517" spans="27:27" x14ac:dyDescent="0.25">
      <c r="AA8517" s="59"/>
    </row>
    <row r="8518" spans="27:27" x14ac:dyDescent="0.25">
      <c r="AA8518" s="59"/>
    </row>
    <row r="8519" spans="27:27" x14ac:dyDescent="0.25">
      <c r="AA8519" s="59"/>
    </row>
    <row r="8520" spans="27:27" x14ac:dyDescent="0.25">
      <c r="AA8520" s="59"/>
    </row>
    <row r="8521" spans="27:27" x14ac:dyDescent="0.25">
      <c r="AA8521" s="59"/>
    </row>
    <row r="8522" spans="27:27" x14ac:dyDescent="0.25">
      <c r="AA8522" s="59"/>
    </row>
    <row r="8523" spans="27:27" x14ac:dyDescent="0.25">
      <c r="AA8523" s="59"/>
    </row>
    <row r="8524" spans="27:27" x14ac:dyDescent="0.25">
      <c r="AA8524" s="59"/>
    </row>
    <row r="8525" spans="27:27" x14ac:dyDescent="0.25">
      <c r="AA8525" s="59"/>
    </row>
    <row r="8526" spans="27:27" x14ac:dyDescent="0.25">
      <c r="AA8526" s="59"/>
    </row>
    <row r="8527" spans="27:27" x14ac:dyDescent="0.25">
      <c r="AA8527" s="59"/>
    </row>
    <row r="8528" spans="27:27" x14ac:dyDescent="0.25">
      <c r="AA8528" s="59"/>
    </row>
    <row r="8529" spans="27:27" x14ac:dyDescent="0.25">
      <c r="AA8529" s="59"/>
    </row>
    <row r="8530" spans="27:27" x14ac:dyDescent="0.25">
      <c r="AA8530" s="59"/>
    </row>
    <row r="8531" spans="27:27" x14ac:dyDescent="0.25">
      <c r="AA8531" s="59"/>
    </row>
    <row r="8532" spans="27:27" x14ac:dyDescent="0.25">
      <c r="AA8532" s="59"/>
    </row>
    <row r="8533" spans="27:27" x14ac:dyDescent="0.25">
      <c r="AA8533" s="59"/>
    </row>
    <row r="8534" spans="27:27" x14ac:dyDescent="0.25">
      <c r="AA8534" s="59"/>
    </row>
    <row r="8535" spans="27:27" x14ac:dyDescent="0.25">
      <c r="AA8535" s="59"/>
    </row>
    <row r="8536" spans="27:27" x14ac:dyDescent="0.25">
      <c r="AA8536" s="59"/>
    </row>
    <row r="8537" spans="27:27" x14ac:dyDescent="0.25">
      <c r="AA8537" s="59"/>
    </row>
    <row r="8538" spans="27:27" x14ac:dyDescent="0.25">
      <c r="AA8538" s="59"/>
    </row>
    <row r="8539" spans="27:27" x14ac:dyDescent="0.25">
      <c r="AA8539" s="59"/>
    </row>
    <row r="8540" spans="27:27" x14ac:dyDescent="0.25">
      <c r="AA8540" s="59"/>
    </row>
    <row r="8541" spans="27:27" x14ac:dyDescent="0.25">
      <c r="AA8541" s="59"/>
    </row>
    <row r="8542" spans="27:27" x14ac:dyDescent="0.25">
      <c r="AA8542" s="59"/>
    </row>
    <row r="8543" spans="27:27" x14ac:dyDescent="0.25">
      <c r="AA8543" s="59"/>
    </row>
    <row r="8544" spans="27:27" x14ac:dyDescent="0.25">
      <c r="AA8544" s="59"/>
    </row>
    <row r="8545" spans="27:27" x14ac:dyDescent="0.25">
      <c r="AA8545" s="59"/>
    </row>
    <row r="8546" spans="27:27" x14ac:dyDescent="0.25">
      <c r="AA8546" s="59"/>
    </row>
    <row r="8547" spans="27:27" x14ac:dyDescent="0.25">
      <c r="AA8547" s="59"/>
    </row>
    <row r="8548" spans="27:27" x14ac:dyDescent="0.25">
      <c r="AA8548" s="59"/>
    </row>
    <row r="8549" spans="27:27" x14ac:dyDescent="0.25">
      <c r="AA8549" s="59"/>
    </row>
    <row r="8550" spans="27:27" x14ac:dyDescent="0.25">
      <c r="AA8550" s="59"/>
    </row>
    <row r="8551" spans="27:27" x14ac:dyDescent="0.25">
      <c r="AA8551" s="59"/>
    </row>
    <row r="8552" spans="27:27" x14ac:dyDescent="0.25">
      <c r="AA8552" s="59"/>
    </row>
    <row r="8553" spans="27:27" x14ac:dyDescent="0.25">
      <c r="AA8553" s="59"/>
    </row>
    <row r="8554" spans="27:27" x14ac:dyDescent="0.25">
      <c r="AA8554" s="59"/>
    </row>
    <row r="8555" spans="27:27" x14ac:dyDescent="0.25">
      <c r="AA8555" s="59"/>
    </row>
    <row r="8556" spans="27:27" x14ac:dyDescent="0.25">
      <c r="AA8556" s="59"/>
    </row>
    <row r="8557" spans="27:27" x14ac:dyDescent="0.25">
      <c r="AA8557" s="59"/>
    </row>
    <row r="8558" spans="27:27" x14ac:dyDescent="0.25">
      <c r="AA8558" s="59"/>
    </row>
    <row r="8559" spans="27:27" x14ac:dyDescent="0.25">
      <c r="AA8559" s="59"/>
    </row>
    <row r="8560" spans="27:27" x14ac:dyDescent="0.25">
      <c r="AA8560" s="59"/>
    </row>
    <row r="8561" spans="27:27" x14ac:dyDescent="0.25">
      <c r="AA8561" s="59"/>
    </row>
    <row r="8562" spans="27:27" x14ac:dyDescent="0.25">
      <c r="AA8562" s="59"/>
    </row>
    <row r="8563" spans="27:27" x14ac:dyDescent="0.25">
      <c r="AA8563" s="59"/>
    </row>
    <row r="8564" spans="27:27" x14ac:dyDescent="0.25">
      <c r="AA8564" s="59"/>
    </row>
    <row r="8565" spans="27:27" x14ac:dyDescent="0.25">
      <c r="AA8565" s="59"/>
    </row>
    <row r="8566" spans="27:27" x14ac:dyDescent="0.25">
      <c r="AA8566" s="59"/>
    </row>
    <row r="8567" spans="27:27" x14ac:dyDescent="0.25">
      <c r="AA8567" s="59"/>
    </row>
    <row r="8568" spans="27:27" x14ac:dyDescent="0.25">
      <c r="AA8568" s="59"/>
    </row>
    <row r="8569" spans="27:27" x14ac:dyDescent="0.25">
      <c r="AA8569" s="59"/>
    </row>
    <row r="8570" spans="27:27" x14ac:dyDescent="0.25">
      <c r="AA8570" s="59"/>
    </row>
    <row r="8571" spans="27:27" x14ac:dyDescent="0.25">
      <c r="AA8571" s="59"/>
    </row>
    <row r="8572" spans="27:27" x14ac:dyDescent="0.25">
      <c r="AA8572" s="59"/>
    </row>
    <row r="8573" spans="27:27" x14ac:dyDescent="0.25">
      <c r="AA8573" s="59"/>
    </row>
    <row r="8574" spans="27:27" x14ac:dyDescent="0.25">
      <c r="AA8574" s="59"/>
    </row>
    <row r="8575" spans="27:27" x14ac:dyDescent="0.25">
      <c r="AA8575" s="59"/>
    </row>
    <row r="8576" spans="27:27" x14ac:dyDescent="0.25">
      <c r="AA8576" s="59"/>
    </row>
    <row r="8577" spans="27:27" x14ac:dyDescent="0.25">
      <c r="AA8577" s="59"/>
    </row>
    <row r="8578" spans="27:27" x14ac:dyDescent="0.25">
      <c r="AA8578" s="59"/>
    </row>
    <row r="8579" spans="27:27" x14ac:dyDescent="0.25">
      <c r="AA8579" s="59"/>
    </row>
    <row r="8580" spans="27:27" x14ac:dyDescent="0.25">
      <c r="AA8580" s="59"/>
    </row>
    <row r="8581" spans="27:27" x14ac:dyDescent="0.25">
      <c r="AA8581" s="59"/>
    </row>
    <row r="8582" spans="27:27" x14ac:dyDescent="0.25">
      <c r="AA8582" s="59"/>
    </row>
    <row r="8583" spans="27:27" x14ac:dyDescent="0.25">
      <c r="AA8583" s="59"/>
    </row>
    <row r="8584" spans="27:27" x14ac:dyDescent="0.25">
      <c r="AA8584" s="59"/>
    </row>
    <row r="8585" spans="27:27" x14ac:dyDescent="0.25">
      <c r="AA8585" s="59"/>
    </row>
    <row r="8586" spans="27:27" x14ac:dyDescent="0.25">
      <c r="AA8586" s="59"/>
    </row>
    <row r="8587" spans="27:27" x14ac:dyDescent="0.25">
      <c r="AA8587" s="59"/>
    </row>
    <row r="8588" spans="27:27" x14ac:dyDescent="0.25">
      <c r="AA8588" s="59"/>
    </row>
    <row r="8589" spans="27:27" x14ac:dyDescent="0.25">
      <c r="AA8589" s="59"/>
    </row>
    <row r="8590" spans="27:27" x14ac:dyDescent="0.25">
      <c r="AA8590" s="59"/>
    </row>
    <row r="8591" spans="27:27" x14ac:dyDescent="0.25">
      <c r="AA8591" s="59"/>
    </row>
    <row r="8592" spans="27:27" x14ac:dyDescent="0.25">
      <c r="AA8592" s="59"/>
    </row>
    <row r="8593" spans="27:27" x14ac:dyDescent="0.25">
      <c r="AA8593" s="59"/>
    </row>
    <row r="8594" spans="27:27" x14ac:dyDescent="0.25">
      <c r="AA8594" s="59"/>
    </row>
    <row r="8595" spans="27:27" x14ac:dyDescent="0.25">
      <c r="AA8595" s="59"/>
    </row>
    <row r="8596" spans="27:27" x14ac:dyDescent="0.25">
      <c r="AA8596" s="59"/>
    </row>
    <row r="8597" spans="27:27" x14ac:dyDescent="0.25">
      <c r="AA8597" s="59"/>
    </row>
    <row r="8598" spans="27:27" x14ac:dyDescent="0.25">
      <c r="AA8598" s="59"/>
    </row>
    <row r="8599" spans="27:27" x14ac:dyDescent="0.25">
      <c r="AA8599" s="59"/>
    </row>
    <row r="8600" spans="27:27" x14ac:dyDescent="0.25">
      <c r="AA8600" s="59"/>
    </row>
    <row r="8601" spans="27:27" x14ac:dyDescent="0.25">
      <c r="AA8601" s="59"/>
    </row>
    <row r="8602" spans="27:27" x14ac:dyDescent="0.25">
      <c r="AA8602" s="59"/>
    </row>
    <row r="8603" spans="27:27" x14ac:dyDescent="0.25">
      <c r="AA8603" s="59"/>
    </row>
    <row r="8604" spans="27:27" x14ac:dyDescent="0.25">
      <c r="AA8604" s="59"/>
    </row>
    <row r="8605" spans="27:27" x14ac:dyDescent="0.25">
      <c r="AA8605" s="59"/>
    </row>
    <row r="8606" spans="27:27" x14ac:dyDescent="0.25">
      <c r="AA8606" s="59"/>
    </row>
    <row r="8607" spans="27:27" x14ac:dyDescent="0.25">
      <c r="AA8607" s="59"/>
    </row>
    <row r="8608" spans="27:27" x14ac:dyDescent="0.25">
      <c r="AA8608" s="59"/>
    </row>
    <row r="8609" spans="27:27" x14ac:dyDescent="0.25">
      <c r="AA8609" s="59"/>
    </row>
    <row r="8610" spans="27:27" x14ac:dyDescent="0.25">
      <c r="AA8610" s="59"/>
    </row>
    <row r="8611" spans="27:27" x14ac:dyDescent="0.25">
      <c r="AA8611" s="59"/>
    </row>
    <row r="8612" spans="27:27" x14ac:dyDescent="0.25">
      <c r="AA8612" s="59"/>
    </row>
    <row r="8613" spans="27:27" x14ac:dyDescent="0.25">
      <c r="AA8613" s="59"/>
    </row>
    <row r="8614" spans="27:27" x14ac:dyDescent="0.25">
      <c r="AA8614" s="59"/>
    </row>
    <row r="8615" spans="27:27" x14ac:dyDescent="0.25">
      <c r="AA8615" s="59"/>
    </row>
    <row r="8616" spans="27:27" x14ac:dyDescent="0.25">
      <c r="AA8616" s="59"/>
    </row>
    <row r="8617" spans="27:27" x14ac:dyDescent="0.25">
      <c r="AA8617" s="59"/>
    </row>
    <row r="8618" spans="27:27" x14ac:dyDescent="0.25">
      <c r="AA8618" s="59"/>
    </row>
    <row r="8619" spans="27:27" x14ac:dyDescent="0.25">
      <c r="AA8619" s="59"/>
    </row>
    <row r="8620" spans="27:27" x14ac:dyDescent="0.25">
      <c r="AA8620" s="59"/>
    </row>
    <row r="8621" spans="27:27" x14ac:dyDescent="0.25">
      <c r="AA8621" s="59"/>
    </row>
    <row r="8622" spans="27:27" x14ac:dyDescent="0.25">
      <c r="AA8622" s="59"/>
    </row>
    <row r="8623" spans="27:27" x14ac:dyDescent="0.25">
      <c r="AA8623" s="59"/>
    </row>
    <row r="8624" spans="27:27" x14ac:dyDescent="0.25">
      <c r="AA8624" s="59"/>
    </row>
    <row r="8625" spans="27:27" x14ac:dyDescent="0.25">
      <c r="AA8625" s="59"/>
    </row>
    <row r="8626" spans="27:27" x14ac:dyDescent="0.25">
      <c r="AA8626" s="59"/>
    </row>
    <row r="8627" spans="27:27" x14ac:dyDescent="0.25">
      <c r="AA8627" s="59"/>
    </row>
    <row r="8628" spans="27:27" x14ac:dyDescent="0.25">
      <c r="AA8628" s="59"/>
    </row>
    <row r="8629" spans="27:27" x14ac:dyDescent="0.25">
      <c r="AA8629" s="59"/>
    </row>
    <row r="8630" spans="27:27" x14ac:dyDescent="0.25">
      <c r="AA8630" s="59"/>
    </row>
    <row r="8631" spans="27:27" x14ac:dyDescent="0.25">
      <c r="AA8631" s="59"/>
    </row>
    <row r="8632" spans="27:27" x14ac:dyDescent="0.25">
      <c r="AA8632" s="59"/>
    </row>
    <row r="8633" spans="27:27" x14ac:dyDescent="0.25">
      <c r="AA8633" s="59"/>
    </row>
    <row r="8634" spans="27:27" x14ac:dyDescent="0.25">
      <c r="AA8634" s="59"/>
    </row>
    <row r="8635" spans="27:27" x14ac:dyDescent="0.25">
      <c r="AA8635" s="59"/>
    </row>
    <row r="8636" spans="27:27" x14ac:dyDescent="0.25">
      <c r="AA8636" s="59"/>
    </row>
    <row r="8637" spans="27:27" x14ac:dyDescent="0.25">
      <c r="AA8637" s="59"/>
    </row>
    <row r="8638" spans="27:27" x14ac:dyDescent="0.25">
      <c r="AA8638" s="59"/>
    </row>
    <row r="8639" spans="27:27" x14ac:dyDescent="0.25">
      <c r="AA8639" s="59"/>
    </row>
    <row r="8640" spans="27:27" x14ac:dyDescent="0.25">
      <c r="AA8640" s="59"/>
    </row>
    <row r="8641" spans="27:27" x14ac:dyDescent="0.25">
      <c r="AA8641" s="59"/>
    </row>
    <row r="8642" spans="27:27" x14ac:dyDescent="0.25">
      <c r="AA8642" s="59"/>
    </row>
    <row r="8643" spans="27:27" x14ac:dyDescent="0.25">
      <c r="AA8643" s="59"/>
    </row>
    <row r="8644" spans="27:27" x14ac:dyDescent="0.25">
      <c r="AA8644" s="59"/>
    </row>
    <row r="8645" spans="27:27" x14ac:dyDescent="0.25">
      <c r="AA8645" s="59"/>
    </row>
    <row r="8646" spans="27:27" x14ac:dyDescent="0.25">
      <c r="AA8646" s="59"/>
    </row>
    <row r="8647" spans="27:27" x14ac:dyDescent="0.25">
      <c r="AA8647" s="59"/>
    </row>
    <row r="8648" spans="27:27" x14ac:dyDescent="0.25">
      <c r="AA8648" s="59"/>
    </row>
    <row r="8649" spans="27:27" x14ac:dyDescent="0.25">
      <c r="AA8649" s="59"/>
    </row>
    <row r="8650" spans="27:27" x14ac:dyDescent="0.25">
      <c r="AA8650" s="59"/>
    </row>
    <row r="8651" spans="27:27" x14ac:dyDescent="0.25">
      <c r="AA8651" s="59"/>
    </row>
    <row r="8652" spans="27:27" x14ac:dyDescent="0.25">
      <c r="AA8652" s="59"/>
    </row>
    <row r="8653" spans="27:27" x14ac:dyDescent="0.25">
      <c r="AA8653" s="59"/>
    </row>
    <row r="8654" spans="27:27" x14ac:dyDescent="0.25">
      <c r="AA8654" s="59"/>
    </row>
    <row r="8655" spans="27:27" x14ac:dyDescent="0.25">
      <c r="AA8655" s="59"/>
    </row>
    <row r="8656" spans="27:27" x14ac:dyDescent="0.25">
      <c r="AA8656" s="59"/>
    </row>
    <row r="8657" spans="27:27" x14ac:dyDescent="0.25">
      <c r="AA8657" s="59"/>
    </row>
    <row r="8658" spans="27:27" x14ac:dyDescent="0.25">
      <c r="AA8658" s="59"/>
    </row>
    <row r="8659" spans="27:27" x14ac:dyDescent="0.25">
      <c r="AA8659" s="59"/>
    </row>
    <row r="8660" spans="27:27" x14ac:dyDescent="0.25">
      <c r="AA8660" s="59"/>
    </row>
    <row r="8661" spans="27:27" x14ac:dyDescent="0.25">
      <c r="AA8661" s="59"/>
    </row>
    <row r="8662" spans="27:27" x14ac:dyDescent="0.25">
      <c r="AA8662" s="59"/>
    </row>
    <row r="8663" spans="27:27" x14ac:dyDescent="0.25">
      <c r="AA8663" s="59"/>
    </row>
    <row r="8664" spans="27:27" x14ac:dyDescent="0.25">
      <c r="AA8664" s="59"/>
    </row>
    <row r="8665" spans="27:27" x14ac:dyDescent="0.25">
      <c r="AA8665" s="59"/>
    </row>
    <row r="8666" spans="27:27" x14ac:dyDescent="0.25">
      <c r="AA8666" s="59"/>
    </row>
    <row r="8667" spans="27:27" x14ac:dyDescent="0.25">
      <c r="AA8667" s="59"/>
    </row>
    <row r="8668" spans="27:27" x14ac:dyDescent="0.25">
      <c r="AA8668" s="59"/>
    </row>
    <row r="8669" spans="27:27" x14ac:dyDescent="0.25">
      <c r="AA8669" s="59"/>
    </row>
    <row r="8670" spans="27:27" x14ac:dyDescent="0.25">
      <c r="AA8670" s="59"/>
    </row>
    <row r="8671" spans="27:27" x14ac:dyDescent="0.25">
      <c r="AA8671" s="59"/>
    </row>
    <row r="8672" spans="27:27" x14ac:dyDescent="0.25">
      <c r="AA8672" s="59"/>
    </row>
    <row r="8673" spans="27:27" x14ac:dyDescent="0.25">
      <c r="AA8673" s="59"/>
    </row>
    <row r="8674" spans="27:27" x14ac:dyDescent="0.25">
      <c r="AA8674" s="59"/>
    </row>
    <row r="8675" spans="27:27" x14ac:dyDescent="0.25">
      <c r="AA8675" s="59"/>
    </row>
    <row r="8676" spans="27:27" x14ac:dyDescent="0.25">
      <c r="AA8676" s="59"/>
    </row>
    <row r="8677" spans="27:27" x14ac:dyDescent="0.25">
      <c r="AA8677" s="59"/>
    </row>
    <row r="8678" spans="27:27" x14ac:dyDescent="0.25">
      <c r="AA8678" s="59"/>
    </row>
    <row r="8679" spans="27:27" x14ac:dyDescent="0.25">
      <c r="AA8679" s="59"/>
    </row>
    <row r="8680" spans="27:27" x14ac:dyDescent="0.25">
      <c r="AA8680" s="59"/>
    </row>
    <row r="8681" spans="27:27" x14ac:dyDescent="0.25">
      <c r="AA8681" s="59"/>
    </row>
    <row r="8682" spans="27:27" x14ac:dyDescent="0.25">
      <c r="AA8682" s="59"/>
    </row>
    <row r="8683" spans="27:27" x14ac:dyDescent="0.25">
      <c r="AA8683" s="59"/>
    </row>
    <row r="8684" spans="27:27" x14ac:dyDescent="0.25">
      <c r="AA8684" s="59"/>
    </row>
    <row r="8685" spans="27:27" x14ac:dyDescent="0.25">
      <c r="AA8685" s="59"/>
    </row>
    <row r="8686" spans="27:27" x14ac:dyDescent="0.25">
      <c r="AA8686" s="59"/>
    </row>
    <row r="8687" spans="27:27" x14ac:dyDescent="0.25">
      <c r="AA8687" s="59"/>
    </row>
    <row r="8688" spans="27:27" x14ac:dyDescent="0.25">
      <c r="AA8688" s="59"/>
    </row>
    <row r="8689" spans="27:27" x14ac:dyDescent="0.25">
      <c r="AA8689" s="59"/>
    </row>
    <row r="8690" spans="27:27" x14ac:dyDescent="0.25">
      <c r="AA8690" s="59"/>
    </row>
    <row r="8691" spans="27:27" x14ac:dyDescent="0.25">
      <c r="AA8691" s="59"/>
    </row>
    <row r="8692" spans="27:27" x14ac:dyDescent="0.25">
      <c r="AA8692" s="59"/>
    </row>
    <row r="8693" spans="27:27" x14ac:dyDescent="0.25">
      <c r="AA8693" s="59"/>
    </row>
    <row r="8694" spans="27:27" x14ac:dyDescent="0.25">
      <c r="AA8694" s="59"/>
    </row>
    <row r="8695" spans="27:27" x14ac:dyDescent="0.25">
      <c r="AA8695" s="59"/>
    </row>
    <row r="8696" spans="27:27" x14ac:dyDescent="0.25">
      <c r="AA8696" s="59"/>
    </row>
    <row r="8697" spans="27:27" x14ac:dyDescent="0.25">
      <c r="AA8697" s="59"/>
    </row>
    <row r="8698" spans="27:27" x14ac:dyDescent="0.25">
      <c r="AA8698" s="59"/>
    </row>
    <row r="8699" spans="27:27" x14ac:dyDescent="0.25">
      <c r="AA8699" s="59"/>
    </row>
    <row r="8700" spans="27:27" x14ac:dyDescent="0.25">
      <c r="AA8700" s="59"/>
    </row>
    <row r="8701" spans="27:27" x14ac:dyDescent="0.25">
      <c r="AA8701" s="59"/>
    </row>
    <row r="8702" spans="27:27" x14ac:dyDescent="0.25">
      <c r="AA8702" s="59"/>
    </row>
    <row r="8703" spans="27:27" x14ac:dyDescent="0.25">
      <c r="AA8703" s="59"/>
    </row>
    <row r="8704" spans="27:27" x14ac:dyDescent="0.25">
      <c r="AA8704" s="59"/>
    </row>
    <row r="8705" spans="27:27" x14ac:dyDescent="0.25">
      <c r="AA8705" s="59"/>
    </row>
    <row r="8706" spans="27:27" x14ac:dyDescent="0.25">
      <c r="AA8706" s="59"/>
    </row>
    <row r="8707" spans="27:27" x14ac:dyDescent="0.25">
      <c r="AA8707" s="59"/>
    </row>
    <row r="8708" spans="27:27" x14ac:dyDescent="0.25">
      <c r="AA8708" s="59"/>
    </row>
    <row r="8709" spans="27:27" x14ac:dyDescent="0.25">
      <c r="AA8709" s="59"/>
    </row>
    <row r="8710" spans="27:27" x14ac:dyDescent="0.25">
      <c r="AA8710" s="59"/>
    </row>
    <row r="8711" spans="27:27" x14ac:dyDescent="0.25">
      <c r="AA8711" s="59"/>
    </row>
    <row r="8712" spans="27:27" x14ac:dyDescent="0.25">
      <c r="AA8712" s="59"/>
    </row>
    <row r="8713" spans="27:27" x14ac:dyDescent="0.25">
      <c r="AA8713" s="59"/>
    </row>
    <row r="8714" spans="27:27" x14ac:dyDescent="0.25">
      <c r="AA8714" s="59"/>
    </row>
    <row r="8715" spans="27:27" x14ac:dyDescent="0.25">
      <c r="AA8715" s="59"/>
    </row>
    <row r="8716" spans="27:27" x14ac:dyDescent="0.25">
      <c r="AA8716" s="59"/>
    </row>
    <row r="8717" spans="27:27" x14ac:dyDescent="0.25">
      <c r="AA8717" s="59"/>
    </row>
    <row r="8718" spans="27:27" x14ac:dyDescent="0.25">
      <c r="AA8718" s="59"/>
    </row>
    <row r="8719" spans="27:27" x14ac:dyDescent="0.25">
      <c r="AA8719" s="59"/>
    </row>
    <row r="8720" spans="27:27" x14ac:dyDescent="0.25">
      <c r="AA8720" s="59"/>
    </row>
    <row r="8721" spans="27:27" x14ac:dyDescent="0.25">
      <c r="AA8721" s="59"/>
    </row>
    <row r="8722" spans="27:27" x14ac:dyDescent="0.25">
      <c r="AA8722" s="59"/>
    </row>
    <row r="8723" spans="27:27" x14ac:dyDescent="0.25">
      <c r="AA8723" s="59"/>
    </row>
    <row r="8724" spans="27:27" x14ac:dyDescent="0.25">
      <c r="AA8724" s="59"/>
    </row>
    <row r="8725" spans="27:27" x14ac:dyDescent="0.25">
      <c r="AA8725" s="59"/>
    </row>
    <row r="8726" spans="27:27" x14ac:dyDescent="0.25">
      <c r="AA8726" s="59"/>
    </row>
    <row r="8727" spans="27:27" x14ac:dyDescent="0.25">
      <c r="AA8727" s="59"/>
    </row>
    <row r="8728" spans="27:27" x14ac:dyDescent="0.25">
      <c r="AA8728" s="59"/>
    </row>
    <row r="8729" spans="27:27" x14ac:dyDescent="0.25">
      <c r="AA8729" s="59"/>
    </row>
    <row r="8730" spans="27:27" x14ac:dyDescent="0.25">
      <c r="AA8730" s="59"/>
    </row>
    <row r="8731" spans="27:27" x14ac:dyDescent="0.25">
      <c r="AA8731" s="59"/>
    </row>
    <row r="8732" spans="27:27" x14ac:dyDescent="0.25">
      <c r="AA8732" s="59"/>
    </row>
    <row r="8733" spans="27:27" x14ac:dyDescent="0.25">
      <c r="AA8733" s="59"/>
    </row>
    <row r="8734" spans="27:27" x14ac:dyDescent="0.25">
      <c r="AA8734" s="59"/>
    </row>
    <row r="8735" spans="27:27" x14ac:dyDescent="0.25">
      <c r="AA8735" s="59"/>
    </row>
    <row r="8736" spans="27:27" x14ac:dyDescent="0.25">
      <c r="AA8736" s="59"/>
    </row>
    <row r="8737" spans="27:27" x14ac:dyDescent="0.25">
      <c r="AA8737" s="59"/>
    </row>
    <row r="8738" spans="27:27" x14ac:dyDescent="0.25">
      <c r="AA8738" s="59"/>
    </row>
    <row r="8739" spans="27:27" x14ac:dyDescent="0.25">
      <c r="AA8739" s="59"/>
    </row>
    <row r="8740" spans="27:27" x14ac:dyDescent="0.25">
      <c r="AA8740" s="59"/>
    </row>
    <row r="8741" spans="27:27" x14ac:dyDescent="0.25">
      <c r="AA8741" s="59"/>
    </row>
    <row r="8742" spans="27:27" x14ac:dyDescent="0.25">
      <c r="AA8742" s="59"/>
    </row>
    <row r="8743" spans="27:27" x14ac:dyDescent="0.25">
      <c r="AA8743" s="59"/>
    </row>
    <row r="8744" spans="27:27" x14ac:dyDescent="0.25">
      <c r="AA8744" s="59"/>
    </row>
    <row r="8745" spans="27:27" x14ac:dyDescent="0.25">
      <c r="AA8745" s="59"/>
    </row>
    <row r="8746" spans="27:27" x14ac:dyDescent="0.25">
      <c r="AA8746" s="59"/>
    </row>
    <row r="8747" spans="27:27" x14ac:dyDescent="0.25">
      <c r="AA8747" s="59"/>
    </row>
    <row r="8748" spans="27:27" x14ac:dyDescent="0.25">
      <c r="AA8748" s="59"/>
    </row>
    <row r="8749" spans="27:27" x14ac:dyDescent="0.25">
      <c r="AA8749" s="59"/>
    </row>
    <row r="8750" spans="27:27" x14ac:dyDescent="0.25">
      <c r="AA8750" s="59"/>
    </row>
    <row r="8751" spans="27:27" x14ac:dyDescent="0.25">
      <c r="AA8751" s="59"/>
    </row>
    <row r="8752" spans="27:27" x14ac:dyDescent="0.25">
      <c r="AA8752" s="59"/>
    </row>
    <row r="8753" spans="27:27" x14ac:dyDescent="0.25">
      <c r="AA8753" s="59"/>
    </row>
    <row r="8754" spans="27:27" x14ac:dyDescent="0.25">
      <c r="AA8754" s="59"/>
    </row>
    <row r="8755" spans="27:27" x14ac:dyDescent="0.25">
      <c r="AA8755" s="59"/>
    </row>
    <row r="8756" spans="27:27" x14ac:dyDescent="0.25">
      <c r="AA8756" s="59"/>
    </row>
    <row r="8757" spans="27:27" x14ac:dyDescent="0.25">
      <c r="AA8757" s="59"/>
    </row>
    <row r="8758" spans="27:27" x14ac:dyDescent="0.25">
      <c r="AA8758" s="59"/>
    </row>
    <row r="8759" spans="27:27" x14ac:dyDescent="0.25">
      <c r="AA8759" s="59"/>
    </row>
    <row r="8760" spans="27:27" x14ac:dyDescent="0.25">
      <c r="AA8760" s="59"/>
    </row>
    <row r="8761" spans="27:27" x14ac:dyDescent="0.25">
      <c r="AA8761" s="59"/>
    </row>
    <row r="8762" spans="27:27" x14ac:dyDescent="0.25">
      <c r="AA8762" s="59"/>
    </row>
    <row r="8763" spans="27:27" x14ac:dyDescent="0.25">
      <c r="AA8763" s="59"/>
    </row>
    <row r="8764" spans="27:27" x14ac:dyDescent="0.25">
      <c r="AA8764" s="59"/>
    </row>
    <row r="8765" spans="27:27" x14ac:dyDescent="0.25">
      <c r="AA8765" s="59"/>
    </row>
    <row r="8766" spans="27:27" x14ac:dyDescent="0.25">
      <c r="AA8766" s="59"/>
    </row>
    <row r="8767" spans="27:27" x14ac:dyDescent="0.25">
      <c r="AA8767" s="59"/>
    </row>
    <row r="8768" spans="27:27" x14ac:dyDescent="0.25">
      <c r="AA8768" s="59"/>
    </row>
    <row r="8769" spans="27:27" x14ac:dyDescent="0.25">
      <c r="AA8769" s="59"/>
    </row>
    <row r="8770" spans="27:27" x14ac:dyDescent="0.25">
      <c r="AA8770" s="59"/>
    </row>
    <row r="8771" spans="27:27" x14ac:dyDescent="0.25">
      <c r="AA8771" s="59"/>
    </row>
    <row r="8772" spans="27:27" x14ac:dyDescent="0.25">
      <c r="AA8772" s="59"/>
    </row>
    <row r="8773" spans="27:27" x14ac:dyDescent="0.25">
      <c r="AA8773" s="59"/>
    </row>
    <row r="8774" spans="27:27" x14ac:dyDescent="0.25">
      <c r="AA8774" s="59"/>
    </row>
    <row r="8775" spans="27:27" x14ac:dyDescent="0.25">
      <c r="AA8775" s="59"/>
    </row>
    <row r="8776" spans="27:27" x14ac:dyDescent="0.25">
      <c r="AA8776" s="59"/>
    </row>
    <row r="8777" spans="27:27" x14ac:dyDescent="0.25">
      <c r="AA8777" s="59"/>
    </row>
    <row r="8778" spans="27:27" x14ac:dyDescent="0.25">
      <c r="AA8778" s="59"/>
    </row>
    <row r="8779" spans="27:27" x14ac:dyDescent="0.25">
      <c r="AA8779" s="59"/>
    </row>
    <row r="8780" spans="27:27" x14ac:dyDescent="0.25">
      <c r="AA8780" s="59"/>
    </row>
    <row r="8781" spans="27:27" x14ac:dyDescent="0.25">
      <c r="AA8781" s="59"/>
    </row>
    <row r="8782" spans="27:27" x14ac:dyDescent="0.25">
      <c r="AA8782" s="59"/>
    </row>
    <row r="8783" spans="27:27" x14ac:dyDescent="0.25">
      <c r="AA8783" s="59"/>
    </row>
    <row r="8784" spans="27:27" x14ac:dyDescent="0.25">
      <c r="AA8784" s="59"/>
    </row>
    <row r="8785" spans="27:27" x14ac:dyDescent="0.25">
      <c r="AA8785" s="59"/>
    </row>
    <row r="8786" spans="27:27" x14ac:dyDescent="0.25">
      <c r="AA8786" s="59"/>
    </row>
    <row r="8787" spans="27:27" x14ac:dyDescent="0.25">
      <c r="AA8787" s="59"/>
    </row>
    <row r="8788" spans="27:27" x14ac:dyDescent="0.25">
      <c r="AA8788" s="59"/>
    </row>
    <row r="8789" spans="27:27" x14ac:dyDescent="0.25">
      <c r="AA8789" s="59"/>
    </row>
    <row r="8790" spans="27:27" x14ac:dyDescent="0.25">
      <c r="AA8790" s="59"/>
    </row>
    <row r="8791" spans="27:27" x14ac:dyDescent="0.25">
      <c r="AA8791" s="59"/>
    </row>
    <row r="8792" spans="27:27" x14ac:dyDescent="0.25">
      <c r="AA8792" s="59"/>
    </row>
    <row r="8793" spans="27:27" x14ac:dyDescent="0.25">
      <c r="AA8793" s="59"/>
    </row>
    <row r="8794" spans="27:27" x14ac:dyDescent="0.25">
      <c r="AA8794" s="59"/>
    </row>
    <row r="8795" spans="27:27" x14ac:dyDescent="0.25">
      <c r="AA8795" s="59"/>
    </row>
    <row r="8796" spans="27:27" x14ac:dyDescent="0.25">
      <c r="AA8796" s="59"/>
    </row>
    <row r="8797" spans="27:27" x14ac:dyDescent="0.25">
      <c r="AA8797" s="59"/>
    </row>
    <row r="8798" spans="27:27" x14ac:dyDescent="0.25">
      <c r="AA8798" s="59"/>
    </row>
    <row r="8799" spans="27:27" x14ac:dyDescent="0.25">
      <c r="AA8799" s="59"/>
    </row>
    <row r="8800" spans="27:27" x14ac:dyDescent="0.25">
      <c r="AA8800" s="59"/>
    </row>
    <row r="8801" spans="27:27" x14ac:dyDescent="0.25">
      <c r="AA8801" s="59"/>
    </row>
    <row r="8802" spans="27:27" x14ac:dyDescent="0.25">
      <c r="AA8802" s="59"/>
    </row>
    <row r="8803" spans="27:27" x14ac:dyDescent="0.25">
      <c r="AA8803" s="59"/>
    </row>
    <row r="8804" spans="27:27" x14ac:dyDescent="0.25">
      <c r="AA8804" s="59"/>
    </row>
    <row r="8805" spans="27:27" x14ac:dyDescent="0.25">
      <c r="AA8805" s="59"/>
    </row>
    <row r="8806" spans="27:27" x14ac:dyDescent="0.25">
      <c r="AA8806" s="59"/>
    </row>
    <row r="8807" spans="27:27" x14ac:dyDescent="0.25">
      <c r="AA8807" s="59"/>
    </row>
    <row r="8808" spans="27:27" x14ac:dyDescent="0.25">
      <c r="AA8808" s="59"/>
    </row>
    <row r="8809" spans="27:27" x14ac:dyDescent="0.25">
      <c r="AA8809" s="59"/>
    </row>
    <row r="8810" spans="27:27" x14ac:dyDescent="0.25">
      <c r="AA8810" s="59"/>
    </row>
    <row r="8811" spans="27:27" x14ac:dyDescent="0.25">
      <c r="AA8811" s="59"/>
    </row>
    <row r="8812" spans="27:27" x14ac:dyDescent="0.25">
      <c r="AA8812" s="59"/>
    </row>
    <row r="8813" spans="27:27" x14ac:dyDescent="0.25">
      <c r="AA8813" s="59"/>
    </row>
    <row r="8814" spans="27:27" x14ac:dyDescent="0.25">
      <c r="AA8814" s="59"/>
    </row>
    <row r="8815" spans="27:27" x14ac:dyDescent="0.25">
      <c r="AA8815" s="59"/>
    </row>
    <row r="8816" spans="27:27" x14ac:dyDescent="0.25">
      <c r="AA8816" s="59"/>
    </row>
    <row r="8817" spans="27:27" x14ac:dyDescent="0.25">
      <c r="AA8817" s="59"/>
    </row>
    <row r="8818" spans="27:27" x14ac:dyDescent="0.25">
      <c r="AA8818" s="59"/>
    </row>
    <row r="8819" spans="27:27" x14ac:dyDescent="0.25">
      <c r="AA8819" s="59"/>
    </row>
    <row r="8820" spans="27:27" x14ac:dyDescent="0.25">
      <c r="AA8820" s="59"/>
    </row>
    <row r="8821" spans="27:27" x14ac:dyDescent="0.25">
      <c r="AA8821" s="59"/>
    </row>
    <row r="8822" spans="27:27" x14ac:dyDescent="0.25">
      <c r="AA8822" s="59"/>
    </row>
    <row r="8823" spans="27:27" x14ac:dyDescent="0.25">
      <c r="AA8823" s="59"/>
    </row>
    <row r="8824" spans="27:27" x14ac:dyDescent="0.25">
      <c r="AA8824" s="59"/>
    </row>
    <row r="8825" spans="27:27" x14ac:dyDescent="0.25">
      <c r="AA8825" s="59"/>
    </row>
    <row r="8826" spans="27:27" x14ac:dyDescent="0.25">
      <c r="AA8826" s="59"/>
    </row>
    <row r="8827" spans="27:27" x14ac:dyDescent="0.25">
      <c r="AA8827" s="59"/>
    </row>
    <row r="8828" spans="27:27" x14ac:dyDescent="0.25">
      <c r="AA8828" s="59"/>
    </row>
    <row r="8829" spans="27:27" x14ac:dyDescent="0.25">
      <c r="AA8829" s="59"/>
    </row>
    <row r="8830" spans="27:27" x14ac:dyDescent="0.25">
      <c r="AA8830" s="59"/>
    </row>
    <row r="8831" spans="27:27" x14ac:dyDescent="0.25">
      <c r="AA8831" s="59"/>
    </row>
    <row r="8832" spans="27:27" x14ac:dyDescent="0.25">
      <c r="AA8832" s="59"/>
    </row>
    <row r="8833" spans="27:27" x14ac:dyDescent="0.25">
      <c r="AA8833" s="59"/>
    </row>
    <row r="8834" spans="27:27" x14ac:dyDescent="0.25">
      <c r="AA8834" s="59"/>
    </row>
    <row r="8835" spans="27:27" x14ac:dyDescent="0.25">
      <c r="AA8835" s="59"/>
    </row>
    <row r="8836" spans="27:27" x14ac:dyDescent="0.25">
      <c r="AA8836" s="59"/>
    </row>
    <row r="8837" spans="27:27" x14ac:dyDescent="0.25">
      <c r="AA8837" s="59"/>
    </row>
    <row r="8838" spans="27:27" x14ac:dyDescent="0.25">
      <c r="AA8838" s="59"/>
    </row>
    <row r="8839" spans="27:27" x14ac:dyDescent="0.25">
      <c r="AA8839" s="59"/>
    </row>
    <row r="8840" spans="27:27" x14ac:dyDescent="0.25">
      <c r="AA8840" s="59"/>
    </row>
    <row r="8841" spans="27:27" x14ac:dyDescent="0.25">
      <c r="AA8841" s="59"/>
    </row>
    <row r="8842" spans="27:27" x14ac:dyDescent="0.25">
      <c r="AA8842" s="59"/>
    </row>
    <row r="8843" spans="27:27" x14ac:dyDescent="0.25">
      <c r="AA8843" s="59"/>
    </row>
    <row r="8844" spans="27:27" x14ac:dyDescent="0.25">
      <c r="AA8844" s="59"/>
    </row>
    <row r="8845" spans="27:27" x14ac:dyDescent="0.25">
      <c r="AA8845" s="59"/>
    </row>
    <row r="8846" spans="27:27" x14ac:dyDescent="0.25">
      <c r="AA8846" s="59"/>
    </row>
    <row r="8847" spans="27:27" x14ac:dyDescent="0.25">
      <c r="AA8847" s="59"/>
    </row>
    <row r="8848" spans="27:27" x14ac:dyDescent="0.25">
      <c r="AA8848" s="59"/>
    </row>
    <row r="8849" spans="27:27" x14ac:dyDescent="0.25">
      <c r="AA8849" s="59"/>
    </row>
    <row r="8850" spans="27:27" x14ac:dyDescent="0.25">
      <c r="AA8850" s="59"/>
    </row>
    <row r="8851" spans="27:27" x14ac:dyDescent="0.25">
      <c r="AA8851" s="59"/>
    </row>
    <row r="8852" spans="27:27" x14ac:dyDescent="0.25">
      <c r="AA8852" s="59"/>
    </row>
    <row r="8853" spans="27:27" x14ac:dyDescent="0.25">
      <c r="AA8853" s="59"/>
    </row>
    <row r="8854" spans="27:27" x14ac:dyDescent="0.25">
      <c r="AA8854" s="59"/>
    </row>
    <row r="8855" spans="27:27" x14ac:dyDescent="0.25">
      <c r="AA8855" s="59"/>
    </row>
    <row r="8856" spans="27:27" x14ac:dyDescent="0.25">
      <c r="AA8856" s="59"/>
    </row>
    <row r="8857" spans="27:27" x14ac:dyDescent="0.25">
      <c r="AA8857" s="59"/>
    </row>
    <row r="8858" spans="27:27" x14ac:dyDescent="0.25">
      <c r="AA8858" s="59"/>
    </row>
    <row r="8859" spans="27:27" x14ac:dyDescent="0.25">
      <c r="AA8859" s="59"/>
    </row>
    <row r="8860" spans="27:27" x14ac:dyDescent="0.25">
      <c r="AA8860" s="59"/>
    </row>
    <row r="8861" spans="27:27" x14ac:dyDescent="0.25">
      <c r="AA8861" s="59"/>
    </row>
    <row r="8862" spans="27:27" x14ac:dyDescent="0.25">
      <c r="AA8862" s="59"/>
    </row>
    <row r="8863" spans="27:27" x14ac:dyDescent="0.25">
      <c r="AA8863" s="59"/>
    </row>
    <row r="8864" spans="27:27" x14ac:dyDescent="0.25">
      <c r="AA8864" s="59"/>
    </row>
    <row r="8865" spans="27:27" x14ac:dyDescent="0.25">
      <c r="AA8865" s="59"/>
    </row>
    <row r="8866" spans="27:27" x14ac:dyDescent="0.25">
      <c r="AA8866" s="59"/>
    </row>
    <row r="8867" spans="27:27" x14ac:dyDescent="0.25">
      <c r="AA8867" s="59"/>
    </row>
    <row r="8868" spans="27:27" x14ac:dyDescent="0.25">
      <c r="AA8868" s="59"/>
    </row>
    <row r="8869" spans="27:27" x14ac:dyDescent="0.25">
      <c r="AA8869" s="59"/>
    </row>
    <row r="8870" spans="27:27" x14ac:dyDescent="0.25">
      <c r="AA8870" s="59"/>
    </row>
    <row r="8871" spans="27:27" x14ac:dyDescent="0.25">
      <c r="AA8871" s="59"/>
    </row>
    <row r="8872" spans="27:27" x14ac:dyDescent="0.25">
      <c r="AA8872" s="59"/>
    </row>
    <row r="8873" spans="27:27" x14ac:dyDescent="0.25">
      <c r="AA8873" s="59"/>
    </row>
    <row r="8874" spans="27:27" x14ac:dyDescent="0.25">
      <c r="AA8874" s="59"/>
    </row>
    <row r="8875" spans="27:27" x14ac:dyDescent="0.25">
      <c r="AA8875" s="59"/>
    </row>
    <row r="8876" spans="27:27" x14ac:dyDescent="0.25">
      <c r="AA8876" s="59"/>
    </row>
    <row r="8877" spans="27:27" x14ac:dyDescent="0.25">
      <c r="AA8877" s="59"/>
    </row>
    <row r="8878" spans="27:27" x14ac:dyDescent="0.25">
      <c r="AA8878" s="59"/>
    </row>
    <row r="8879" spans="27:27" x14ac:dyDescent="0.25">
      <c r="AA8879" s="59"/>
    </row>
    <row r="8880" spans="27:27" x14ac:dyDescent="0.25">
      <c r="AA8880" s="59"/>
    </row>
    <row r="8881" spans="27:27" x14ac:dyDescent="0.25">
      <c r="AA8881" s="59"/>
    </row>
    <row r="8882" spans="27:27" x14ac:dyDescent="0.25">
      <c r="AA8882" s="59"/>
    </row>
    <row r="8883" spans="27:27" x14ac:dyDescent="0.25">
      <c r="AA8883" s="59"/>
    </row>
    <row r="8884" spans="27:27" x14ac:dyDescent="0.25">
      <c r="AA8884" s="59"/>
    </row>
    <row r="8885" spans="27:27" x14ac:dyDescent="0.25">
      <c r="AA8885" s="59"/>
    </row>
    <row r="8886" spans="27:27" x14ac:dyDescent="0.25">
      <c r="AA8886" s="59"/>
    </row>
    <row r="8887" spans="27:27" x14ac:dyDescent="0.25">
      <c r="AA8887" s="59"/>
    </row>
    <row r="8888" spans="27:27" x14ac:dyDescent="0.25">
      <c r="AA8888" s="59"/>
    </row>
    <row r="8889" spans="27:27" x14ac:dyDescent="0.25">
      <c r="AA8889" s="59"/>
    </row>
    <row r="8890" spans="27:27" x14ac:dyDescent="0.25">
      <c r="AA8890" s="59"/>
    </row>
    <row r="8891" spans="27:27" x14ac:dyDescent="0.25">
      <c r="AA8891" s="59"/>
    </row>
    <row r="8892" spans="27:27" x14ac:dyDescent="0.25">
      <c r="AA8892" s="59"/>
    </row>
    <row r="8893" spans="27:27" x14ac:dyDescent="0.25">
      <c r="AA8893" s="59"/>
    </row>
    <row r="8894" spans="27:27" x14ac:dyDescent="0.25">
      <c r="AA8894" s="59"/>
    </row>
    <row r="8895" spans="27:27" x14ac:dyDescent="0.25">
      <c r="AA8895" s="59"/>
    </row>
    <row r="8896" spans="27:27" x14ac:dyDescent="0.25">
      <c r="AA8896" s="59"/>
    </row>
    <row r="8897" spans="27:27" x14ac:dyDescent="0.25">
      <c r="AA8897" s="59"/>
    </row>
    <row r="8898" spans="27:27" x14ac:dyDescent="0.25">
      <c r="AA8898" s="59"/>
    </row>
    <row r="8899" spans="27:27" x14ac:dyDescent="0.25">
      <c r="AA8899" s="59"/>
    </row>
    <row r="8900" spans="27:27" x14ac:dyDescent="0.25">
      <c r="AA8900" s="59"/>
    </row>
    <row r="8901" spans="27:27" x14ac:dyDescent="0.25">
      <c r="AA8901" s="59"/>
    </row>
    <row r="8902" spans="27:27" x14ac:dyDescent="0.25">
      <c r="AA8902" s="59"/>
    </row>
    <row r="8903" spans="27:27" x14ac:dyDescent="0.25">
      <c r="AA8903" s="59"/>
    </row>
    <row r="8904" spans="27:27" x14ac:dyDescent="0.25">
      <c r="AA8904" s="59"/>
    </row>
    <row r="8905" spans="27:27" x14ac:dyDescent="0.25">
      <c r="AA8905" s="59"/>
    </row>
    <row r="8906" spans="27:27" x14ac:dyDescent="0.25">
      <c r="AA8906" s="59"/>
    </row>
    <row r="8907" spans="27:27" x14ac:dyDescent="0.25">
      <c r="AA8907" s="59"/>
    </row>
    <row r="8908" spans="27:27" x14ac:dyDescent="0.25">
      <c r="AA8908" s="59"/>
    </row>
    <row r="8909" spans="27:27" x14ac:dyDescent="0.25">
      <c r="AA8909" s="59"/>
    </row>
    <row r="8910" spans="27:27" x14ac:dyDescent="0.25">
      <c r="AA8910" s="59"/>
    </row>
    <row r="8911" spans="27:27" x14ac:dyDescent="0.25">
      <c r="AA8911" s="59"/>
    </row>
    <row r="8912" spans="27:27" x14ac:dyDescent="0.25">
      <c r="AA8912" s="59"/>
    </row>
    <row r="8913" spans="27:27" x14ac:dyDescent="0.25">
      <c r="AA8913" s="59"/>
    </row>
    <row r="8914" spans="27:27" x14ac:dyDescent="0.25">
      <c r="AA8914" s="59"/>
    </row>
    <row r="8915" spans="27:27" x14ac:dyDescent="0.25">
      <c r="AA8915" s="59"/>
    </row>
    <row r="8916" spans="27:27" x14ac:dyDescent="0.25">
      <c r="AA8916" s="59"/>
    </row>
    <row r="8917" spans="27:27" x14ac:dyDescent="0.25">
      <c r="AA8917" s="59"/>
    </row>
    <row r="8918" spans="27:27" x14ac:dyDescent="0.25">
      <c r="AA8918" s="59"/>
    </row>
    <row r="8919" spans="27:27" x14ac:dyDescent="0.25">
      <c r="AA8919" s="59"/>
    </row>
    <row r="8920" spans="27:27" x14ac:dyDescent="0.25">
      <c r="AA8920" s="59"/>
    </row>
    <row r="8921" spans="27:27" x14ac:dyDescent="0.25">
      <c r="AA8921" s="59"/>
    </row>
    <row r="8922" spans="27:27" x14ac:dyDescent="0.25">
      <c r="AA8922" s="59"/>
    </row>
    <row r="8923" spans="27:27" x14ac:dyDescent="0.25">
      <c r="AA8923" s="59"/>
    </row>
    <row r="8924" spans="27:27" x14ac:dyDescent="0.25">
      <c r="AA8924" s="59"/>
    </row>
    <row r="8925" spans="27:27" x14ac:dyDescent="0.25">
      <c r="AA8925" s="59"/>
    </row>
    <row r="8926" spans="27:27" x14ac:dyDescent="0.25">
      <c r="AA8926" s="59"/>
    </row>
    <row r="8927" spans="27:27" x14ac:dyDescent="0.25">
      <c r="AA8927" s="59"/>
    </row>
    <row r="8928" spans="27:27" x14ac:dyDescent="0.25">
      <c r="AA8928" s="59"/>
    </row>
    <row r="8929" spans="27:27" x14ac:dyDescent="0.25">
      <c r="AA8929" s="59"/>
    </row>
    <row r="8930" spans="27:27" x14ac:dyDescent="0.25">
      <c r="AA8930" s="59"/>
    </row>
    <row r="8931" spans="27:27" x14ac:dyDescent="0.25">
      <c r="AA8931" s="59"/>
    </row>
    <row r="8932" spans="27:27" x14ac:dyDescent="0.25">
      <c r="AA8932" s="59"/>
    </row>
    <row r="8933" spans="27:27" x14ac:dyDescent="0.25">
      <c r="AA8933" s="59"/>
    </row>
    <row r="8934" spans="27:27" x14ac:dyDescent="0.25">
      <c r="AA8934" s="59"/>
    </row>
    <row r="8935" spans="27:27" x14ac:dyDescent="0.25">
      <c r="AA8935" s="59"/>
    </row>
    <row r="8936" spans="27:27" x14ac:dyDescent="0.25">
      <c r="AA8936" s="59"/>
    </row>
    <row r="8937" spans="27:27" x14ac:dyDescent="0.25">
      <c r="AA8937" s="59"/>
    </row>
    <row r="8938" spans="27:27" x14ac:dyDescent="0.25">
      <c r="AA8938" s="59"/>
    </row>
    <row r="8939" spans="27:27" x14ac:dyDescent="0.25">
      <c r="AA8939" s="59"/>
    </row>
    <row r="8940" spans="27:27" x14ac:dyDescent="0.25">
      <c r="AA8940" s="59"/>
    </row>
    <row r="8941" spans="27:27" x14ac:dyDescent="0.25">
      <c r="AA8941" s="59"/>
    </row>
    <row r="8942" spans="27:27" x14ac:dyDescent="0.25">
      <c r="AA8942" s="59"/>
    </row>
    <row r="8943" spans="27:27" x14ac:dyDescent="0.25">
      <c r="AA8943" s="59"/>
    </row>
    <row r="8944" spans="27:27" x14ac:dyDescent="0.25">
      <c r="AA8944" s="59"/>
    </row>
    <row r="8945" spans="27:27" x14ac:dyDescent="0.25">
      <c r="AA8945" s="59"/>
    </row>
    <row r="8946" spans="27:27" x14ac:dyDescent="0.25">
      <c r="AA8946" s="59"/>
    </row>
    <row r="8947" spans="27:27" x14ac:dyDescent="0.25">
      <c r="AA8947" s="59"/>
    </row>
    <row r="8948" spans="27:27" x14ac:dyDescent="0.25">
      <c r="AA8948" s="59"/>
    </row>
    <row r="8949" spans="27:27" x14ac:dyDescent="0.25">
      <c r="AA8949" s="59"/>
    </row>
    <row r="8950" spans="27:27" x14ac:dyDescent="0.25">
      <c r="AA8950" s="59"/>
    </row>
    <row r="8951" spans="27:27" x14ac:dyDescent="0.25">
      <c r="AA8951" s="59"/>
    </row>
    <row r="8952" spans="27:27" x14ac:dyDescent="0.25">
      <c r="AA8952" s="59"/>
    </row>
    <row r="8953" spans="27:27" x14ac:dyDescent="0.25">
      <c r="AA8953" s="59"/>
    </row>
    <row r="8954" spans="27:27" x14ac:dyDescent="0.25">
      <c r="AA8954" s="59"/>
    </row>
    <row r="8955" spans="27:27" x14ac:dyDescent="0.25">
      <c r="AA8955" s="59"/>
    </row>
    <row r="8956" spans="27:27" x14ac:dyDescent="0.25">
      <c r="AA8956" s="59"/>
    </row>
    <row r="8957" spans="27:27" x14ac:dyDescent="0.25">
      <c r="AA8957" s="59"/>
    </row>
    <row r="8958" spans="27:27" x14ac:dyDescent="0.25">
      <c r="AA8958" s="59"/>
    </row>
    <row r="8959" spans="27:27" x14ac:dyDescent="0.25">
      <c r="AA8959" s="59"/>
    </row>
    <row r="8960" spans="27:27" x14ac:dyDescent="0.25">
      <c r="AA8960" s="59"/>
    </row>
    <row r="8961" spans="27:27" x14ac:dyDescent="0.25">
      <c r="AA8961" s="59"/>
    </row>
    <row r="8962" spans="27:27" x14ac:dyDescent="0.25">
      <c r="AA8962" s="59"/>
    </row>
    <row r="8963" spans="27:27" x14ac:dyDescent="0.25">
      <c r="AA8963" s="59"/>
    </row>
    <row r="8964" spans="27:27" x14ac:dyDescent="0.25">
      <c r="AA8964" s="59"/>
    </row>
    <row r="8965" spans="27:27" x14ac:dyDescent="0.25">
      <c r="AA8965" s="59"/>
    </row>
    <row r="8966" spans="27:27" x14ac:dyDescent="0.25">
      <c r="AA8966" s="59"/>
    </row>
    <row r="8967" spans="27:27" x14ac:dyDescent="0.25">
      <c r="AA8967" s="59"/>
    </row>
    <row r="8968" spans="27:27" x14ac:dyDescent="0.25">
      <c r="AA8968" s="59"/>
    </row>
    <row r="8969" spans="27:27" x14ac:dyDescent="0.25">
      <c r="AA8969" s="59"/>
    </row>
    <row r="8970" spans="27:27" x14ac:dyDescent="0.25">
      <c r="AA8970" s="59"/>
    </row>
    <row r="8971" spans="27:27" x14ac:dyDescent="0.25">
      <c r="AA8971" s="59"/>
    </row>
    <row r="8972" spans="27:27" x14ac:dyDescent="0.25">
      <c r="AA8972" s="59"/>
    </row>
    <row r="8973" spans="27:27" x14ac:dyDescent="0.25">
      <c r="AA8973" s="59"/>
    </row>
    <row r="8974" spans="27:27" x14ac:dyDescent="0.25">
      <c r="AA8974" s="59"/>
    </row>
    <row r="8975" spans="27:27" x14ac:dyDescent="0.25">
      <c r="AA8975" s="59"/>
    </row>
    <row r="8976" spans="27:27" x14ac:dyDescent="0.25">
      <c r="AA8976" s="59"/>
    </row>
    <row r="8977" spans="27:27" x14ac:dyDescent="0.25">
      <c r="AA8977" s="59"/>
    </row>
    <row r="8978" spans="27:27" x14ac:dyDescent="0.25">
      <c r="AA8978" s="59"/>
    </row>
    <row r="8979" spans="27:27" x14ac:dyDescent="0.25">
      <c r="AA8979" s="59"/>
    </row>
    <row r="8980" spans="27:27" x14ac:dyDescent="0.25">
      <c r="AA8980" s="59"/>
    </row>
    <row r="8981" spans="27:27" x14ac:dyDescent="0.25">
      <c r="AA8981" s="59"/>
    </row>
    <row r="8982" spans="27:27" x14ac:dyDescent="0.25">
      <c r="AA8982" s="59"/>
    </row>
    <row r="8983" spans="27:27" x14ac:dyDescent="0.25">
      <c r="AA8983" s="59"/>
    </row>
    <row r="8984" spans="27:27" x14ac:dyDescent="0.25">
      <c r="AA8984" s="59"/>
    </row>
    <row r="8985" spans="27:27" x14ac:dyDescent="0.25">
      <c r="AA8985" s="59"/>
    </row>
    <row r="8986" spans="27:27" x14ac:dyDescent="0.25">
      <c r="AA8986" s="59"/>
    </row>
    <row r="8987" spans="27:27" x14ac:dyDescent="0.25">
      <c r="AA8987" s="59"/>
    </row>
    <row r="8988" spans="27:27" x14ac:dyDescent="0.25">
      <c r="AA8988" s="59"/>
    </row>
    <row r="8989" spans="27:27" x14ac:dyDescent="0.25">
      <c r="AA8989" s="59"/>
    </row>
    <row r="8990" spans="27:27" x14ac:dyDescent="0.25">
      <c r="AA8990" s="59"/>
    </row>
    <row r="8991" spans="27:27" x14ac:dyDescent="0.25">
      <c r="AA8991" s="59"/>
    </row>
    <row r="8992" spans="27:27" x14ac:dyDescent="0.25">
      <c r="AA8992" s="59"/>
    </row>
    <row r="8993" spans="27:27" x14ac:dyDescent="0.25">
      <c r="AA8993" s="59"/>
    </row>
    <row r="8994" spans="27:27" x14ac:dyDescent="0.25">
      <c r="AA8994" s="59"/>
    </row>
    <row r="8995" spans="27:27" x14ac:dyDescent="0.25">
      <c r="AA8995" s="59"/>
    </row>
    <row r="8996" spans="27:27" x14ac:dyDescent="0.25">
      <c r="AA8996" s="59"/>
    </row>
    <row r="8997" spans="27:27" x14ac:dyDescent="0.25">
      <c r="AA8997" s="59"/>
    </row>
    <row r="8998" spans="27:27" x14ac:dyDescent="0.25">
      <c r="AA8998" s="59"/>
    </row>
    <row r="8999" spans="27:27" x14ac:dyDescent="0.25">
      <c r="AA8999" s="59"/>
    </row>
    <row r="9000" spans="27:27" x14ac:dyDescent="0.25">
      <c r="AA9000" s="59"/>
    </row>
    <row r="9001" spans="27:27" x14ac:dyDescent="0.25">
      <c r="AA9001" s="59"/>
    </row>
    <row r="9002" spans="27:27" x14ac:dyDescent="0.25">
      <c r="AA9002" s="59"/>
    </row>
    <row r="9003" spans="27:27" x14ac:dyDescent="0.25">
      <c r="AA9003" s="59"/>
    </row>
    <row r="9004" spans="27:27" x14ac:dyDescent="0.25">
      <c r="AA9004" s="59"/>
    </row>
    <row r="9005" spans="27:27" x14ac:dyDescent="0.25">
      <c r="AA9005" s="59"/>
    </row>
    <row r="9006" spans="27:27" x14ac:dyDescent="0.25">
      <c r="AA9006" s="59"/>
    </row>
    <row r="9007" spans="27:27" x14ac:dyDescent="0.25">
      <c r="AA9007" s="59"/>
    </row>
    <row r="9008" spans="27:27" x14ac:dyDescent="0.25">
      <c r="AA9008" s="59"/>
    </row>
    <row r="9009" spans="27:27" x14ac:dyDescent="0.25">
      <c r="AA9009" s="59"/>
    </row>
    <row r="9010" spans="27:27" x14ac:dyDescent="0.25">
      <c r="AA9010" s="59"/>
    </row>
    <row r="9011" spans="27:27" x14ac:dyDescent="0.25">
      <c r="AA9011" s="59"/>
    </row>
    <row r="9012" spans="27:27" x14ac:dyDescent="0.25">
      <c r="AA9012" s="59"/>
    </row>
    <row r="9013" spans="27:27" x14ac:dyDescent="0.25">
      <c r="AA9013" s="59"/>
    </row>
    <row r="9014" spans="27:27" x14ac:dyDescent="0.25">
      <c r="AA9014" s="59"/>
    </row>
    <row r="9015" spans="27:27" x14ac:dyDescent="0.25">
      <c r="AA9015" s="59"/>
    </row>
    <row r="9016" spans="27:27" x14ac:dyDescent="0.25">
      <c r="AA9016" s="59"/>
    </row>
    <row r="9017" spans="27:27" x14ac:dyDescent="0.25">
      <c r="AA9017" s="59"/>
    </row>
    <row r="9018" spans="27:27" x14ac:dyDescent="0.25">
      <c r="AA9018" s="59"/>
    </row>
    <row r="9019" spans="27:27" x14ac:dyDescent="0.25">
      <c r="AA9019" s="59"/>
    </row>
    <row r="9020" spans="27:27" x14ac:dyDescent="0.25">
      <c r="AA9020" s="59"/>
    </row>
    <row r="9021" spans="27:27" x14ac:dyDescent="0.25">
      <c r="AA9021" s="59"/>
    </row>
    <row r="9022" spans="27:27" x14ac:dyDescent="0.25">
      <c r="AA9022" s="59"/>
    </row>
    <row r="9023" spans="27:27" x14ac:dyDescent="0.25">
      <c r="AA9023" s="59"/>
    </row>
    <row r="9024" spans="27:27" x14ac:dyDescent="0.25">
      <c r="AA9024" s="59"/>
    </row>
    <row r="9025" spans="27:27" x14ac:dyDescent="0.25">
      <c r="AA9025" s="59"/>
    </row>
    <row r="9026" spans="27:27" x14ac:dyDescent="0.25">
      <c r="AA9026" s="59"/>
    </row>
    <row r="9027" spans="27:27" x14ac:dyDescent="0.25">
      <c r="AA9027" s="59"/>
    </row>
    <row r="9028" spans="27:27" x14ac:dyDescent="0.25">
      <c r="AA9028" s="59"/>
    </row>
    <row r="9029" spans="27:27" x14ac:dyDescent="0.25">
      <c r="AA9029" s="59"/>
    </row>
    <row r="9030" spans="27:27" x14ac:dyDescent="0.25">
      <c r="AA9030" s="59"/>
    </row>
    <row r="9031" spans="27:27" x14ac:dyDescent="0.25">
      <c r="AA9031" s="59"/>
    </row>
    <row r="9032" spans="27:27" x14ac:dyDescent="0.25">
      <c r="AA9032" s="59"/>
    </row>
    <row r="9033" spans="27:27" x14ac:dyDescent="0.25">
      <c r="AA9033" s="59"/>
    </row>
    <row r="9034" spans="27:27" x14ac:dyDescent="0.25">
      <c r="AA9034" s="59"/>
    </row>
    <row r="9035" spans="27:27" x14ac:dyDescent="0.25">
      <c r="AA9035" s="59"/>
    </row>
    <row r="9036" spans="27:27" x14ac:dyDescent="0.25">
      <c r="AA9036" s="59"/>
    </row>
    <row r="9037" spans="27:27" x14ac:dyDescent="0.25">
      <c r="AA9037" s="59"/>
    </row>
    <row r="9038" spans="27:27" x14ac:dyDescent="0.25">
      <c r="AA9038" s="59"/>
    </row>
    <row r="9039" spans="27:27" x14ac:dyDescent="0.25">
      <c r="AA9039" s="59"/>
    </row>
    <row r="9040" spans="27:27" x14ac:dyDescent="0.25">
      <c r="AA9040" s="59"/>
    </row>
    <row r="9041" spans="27:27" x14ac:dyDescent="0.25">
      <c r="AA9041" s="59"/>
    </row>
    <row r="9042" spans="27:27" x14ac:dyDescent="0.25">
      <c r="AA9042" s="59"/>
    </row>
    <row r="9043" spans="27:27" x14ac:dyDescent="0.25">
      <c r="AA9043" s="59"/>
    </row>
    <row r="9044" spans="27:27" x14ac:dyDescent="0.25">
      <c r="AA9044" s="59"/>
    </row>
    <row r="9045" spans="27:27" x14ac:dyDescent="0.25">
      <c r="AA9045" s="59"/>
    </row>
    <row r="9046" spans="27:27" x14ac:dyDescent="0.25">
      <c r="AA9046" s="59"/>
    </row>
    <row r="9047" spans="27:27" x14ac:dyDescent="0.25">
      <c r="AA9047" s="59"/>
    </row>
    <row r="9048" spans="27:27" x14ac:dyDescent="0.25">
      <c r="AA9048" s="59"/>
    </row>
    <row r="9049" spans="27:27" x14ac:dyDescent="0.25">
      <c r="AA9049" s="59"/>
    </row>
    <row r="9050" spans="27:27" x14ac:dyDescent="0.25">
      <c r="AA9050" s="59"/>
    </row>
    <row r="9051" spans="27:27" x14ac:dyDescent="0.25">
      <c r="AA9051" s="59"/>
    </row>
    <row r="9052" spans="27:27" x14ac:dyDescent="0.25">
      <c r="AA9052" s="59"/>
    </row>
    <row r="9053" spans="27:27" x14ac:dyDescent="0.25">
      <c r="AA9053" s="59"/>
    </row>
    <row r="9054" spans="27:27" x14ac:dyDescent="0.25">
      <c r="AA9054" s="59"/>
    </row>
    <row r="9055" spans="27:27" x14ac:dyDescent="0.25">
      <c r="AA9055" s="59"/>
    </row>
    <row r="9056" spans="27:27" x14ac:dyDescent="0.25">
      <c r="AA9056" s="59"/>
    </row>
    <row r="9057" spans="27:27" x14ac:dyDescent="0.25">
      <c r="AA9057" s="59"/>
    </row>
    <row r="9058" spans="27:27" x14ac:dyDescent="0.25">
      <c r="AA9058" s="59"/>
    </row>
    <row r="9059" spans="27:27" x14ac:dyDescent="0.25">
      <c r="AA9059" s="59"/>
    </row>
    <row r="9060" spans="27:27" x14ac:dyDescent="0.25">
      <c r="AA9060" s="59"/>
    </row>
    <row r="9061" spans="27:27" x14ac:dyDescent="0.25">
      <c r="AA9061" s="59"/>
    </row>
    <row r="9062" spans="27:27" x14ac:dyDescent="0.25">
      <c r="AA9062" s="59"/>
    </row>
    <row r="9063" spans="27:27" x14ac:dyDescent="0.25">
      <c r="AA9063" s="59"/>
    </row>
    <row r="9064" spans="27:27" x14ac:dyDescent="0.25">
      <c r="AA9064" s="59"/>
    </row>
    <row r="9065" spans="27:27" x14ac:dyDescent="0.25">
      <c r="AA9065" s="59"/>
    </row>
    <row r="9066" spans="27:27" x14ac:dyDescent="0.25">
      <c r="AA9066" s="59"/>
    </row>
    <row r="9067" spans="27:27" x14ac:dyDescent="0.25">
      <c r="AA9067" s="59"/>
    </row>
    <row r="9068" spans="27:27" x14ac:dyDescent="0.25">
      <c r="AA9068" s="59"/>
    </row>
    <row r="9069" spans="27:27" x14ac:dyDescent="0.25">
      <c r="AA9069" s="59"/>
    </row>
    <row r="9070" spans="27:27" x14ac:dyDescent="0.25">
      <c r="AA9070" s="59"/>
    </row>
    <row r="9071" spans="27:27" x14ac:dyDescent="0.25">
      <c r="AA9071" s="59"/>
    </row>
    <row r="9072" spans="27:27" x14ac:dyDescent="0.25">
      <c r="AA9072" s="59"/>
    </row>
    <row r="9073" spans="27:27" x14ac:dyDescent="0.25">
      <c r="AA9073" s="59"/>
    </row>
    <row r="9074" spans="27:27" x14ac:dyDescent="0.25">
      <c r="AA9074" s="59"/>
    </row>
    <row r="9075" spans="27:27" x14ac:dyDescent="0.25">
      <c r="AA9075" s="59"/>
    </row>
    <row r="9076" spans="27:27" x14ac:dyDescent="0.25">
      <c r="AA9076" s="59"/>
    </row>
    <row r="9077" spans="27:27" x14ac:dyDescent="0.25">
      <c r="AA9077" s="59"/>
    </row>
    <row r="9078" spans="27:27" x14ac:dyDescent="0.25">
      <c r="AA9078" s="59"/>
    </row>
    <row r="9079" spans="27:27" x14ac:dyDescent="0.25">
      <c r="AA9079" s="59"/>
    </row>
    <row r="9080" spans="27:27" x14ac:dyDescent="0.25">
      <c r="AA9080" s="59"/>
    </row>
    <row r="9081" spans="27:27" x14ac:dyDescent="0.25">
      <c r="AA9081" s="59"/>
    </row>
    <row r="9082" spans="27:27" x14ac:dyDescent="0.25">
      <c r="AA9082" s="59"/>
    </row>
    <row r="9083" spans="27:27" x14ac:dyDescent="0.25">
      <c r="AA9083" s="59"/>
    </row>
    <row r="9084" spans="27:27" x14ac:dyDescent="0.25">
      <c r="AA9084" s="59"/>
    </row>
    <row r="9085" spans="27:27" x14ac:dyDescent="0.25">
      <c r="AA9085" s="59"/>
    </row>
    <row r="9086" spans="27:27" x14ac:dyDescent="0.25">
      <c r="AA9086" s="59"/>
    </row>
    <row r="9087" spans="27:27" x14ac:dyDescent="0.25">
      <c r="AA9087" s="59"/>
    </row>
    <row r="9088" spans="27:27" x14ac:dyDescent="0.25">
      <c r="AA9088" s="59"/>
    </row>
    <row r="9089" spans="27:27" x14ac:dyDescent="0.25">
      <c r="AA9089" s="59"/>
    </row>
    <row r="9090" spans="27:27" x14ac:dyDescent="0.25">
      <c r="AA9090" s="59"/>
    </row>
    <row r="9091" spans="27:27" x14ac:dyDescent="0.25">
      <c r="AA9091" s="59"/>
    </row>
    <row r="9092" spans="27:27" x14ac:dyDescent="0.25">
      <c r="AA9092" s="59"/>
    </row>
    <row r="9093" spans="27:27" x14ac:dyDescent="0.25">
      <c r="AA9093" s="59"/>
    </row>
    <row r="9094" spans="27:27" x14ac:dyDescent="0.25">
      <c r="AA9094" s="59"/>
    </row>
    <row r="9095" spans="27:27" x14ac:dyDescent="0.25">
      <c r="AA9095" s="59"/>
    </row>
    <row r="9096" spans="27:27" x14ac:dyDescent="0.25">
      <c r="AA9096" s="59"/>
    </row>
    <row r="9097" spans="27:27" x14ac:dyDescent="0.25">
      <c r="AA9097" s="59"/>
    </row>
    <row r="9098" spans="27:27" x14ac:dyDescent="0.25">
      <c r="AA9098" s="59"/>
    </row>
    <row r="9099" spans="27:27" x14ac:dyDescent="0.25">
      <c r="AA9099" s="59"/>
    </row>
    <row r="9100" spans="27:27" x14ac:dyDescent="0.25">
      <c r="AA9100" s="59"/>
    </row>
    <row r="9101" spans="27:27" x14ac:dyDescent="0.25">
      <c r="AA9101" s="59"/>
    </row>
    <row r="9102" spans="27:27" x14ac:dyDescent="0.25">
      <c r="AA9102" s="59"/>
    </row>
    <row r="9103" spans="27:27" x14ac:dyDescent="0.25">
      <c r="AA9103" s="59"/>
    </row>
    <row r="9104" spans="27:27" x14ac:dyDescent="0.25">
      <c r="AA9104" s="59"/>
    </row>
    <row r="9105" spans="27:27" x14ac:dyDescent="0.25">
      <c r="AA9105" s="59"/>
    </row>
    <row r="9106" spans="27:27" x14ac:dyDescent="0.25">
      <c r="AA9106" s="59"/>
    </row>
    <row r="9107" spans="27:27" x14ac:dyDescent="0.25">
      <c r="AA9107" s="59"/>
    </row>
    <row r="9108" spans="27:27" x14ac:dyDescent="0.25">
      <c r="AA9108" s="59"/>
    </row>
    <row r="9109" spans="27:27" x14ac:dyDescent="0.25">
      <c r="AA9109" s="59"/>
    </row>
    <row r="9110" spans="27:27" x14ac:dyDescent="0.25">
      <c r="AA9110" s="59"/>
    </row>
    <row r="9111" spans="27:27" x14ac:dyDescent="0.25">
      <c r="AA9111" s="59"/>
    </row>
    <row r="9112" spans="27:27" x14ac:dyDescent="0.25">
      <c r="AA9112" s="59"/>
    </row>
    <row r="9113" spans="27:27" x14ac:dyDescent="0.25">
      <c r="AA9113" s="59"/>
    </row>
    <row r="9114" spans="27:27" x14ac:dyDescent="0.25">
      <c r="AA9114" s="59"/>
    </row>
    <row r="9115" spans="27:27" x14ac:dyDescent="0.25">
      <c r="AA9115" s="59"/>
    </row>
    <row r="9116" spans="27:27" x14ac:dyDescent="0.25">
      <c r="AA9116" s="59"/>
    </row>
    <row r="9117" spans="27:27" x14ac:dyDescent="0.25">
      <c r="AA9117" s="59"/>
    </row>
    <row r="9118" spans="27:27" x14ac:dyDescent="0.25">
      <c r="AA9118" s="59"/>
    </row>
    <row r="9119" spans="27:27" x14ac:dyDescent="0.25">
      <c r="AA9119" s="59"/>
    </row>
    <row r="9120" spans="27:27" x14ac:dyDescent="0.25">
      <c r="AA9120" s="59"/>
    </row>
    <row r="9121" spans="27:27" x14ac:dyDescent="0.25">
      <c r="AA9121" s="59"/>
    </row>
    <row r="9122" spans="27:27" x14ac:dyDescent="0.25">
      <c r="AA9122" s="59"/>
    </row>
    <row r="9123" spans="27:27" x14ac:dyDescent="0.25">
      <c r="AA9123" s="59"/>
    </row>
    <row r="9124" spans="27:27" x14ac:dyDescent="0.25">
      <c r="AA9124" s="59"/>
    </row>
    <row r="9125" spans="27:27" x14ac:dyDescent="0.25">
      <c r="AA9125" s="59"/>
    </row>
    <row r="9126" spans="27:27" x14ac:dyDescent="0.25">
      <c r="AA9126" s="59"/>
    </row>
    <row r="9127" spans="27:27" x14ac:dyDescent="0.25">
      <c r="AA9127" s="59"/>
    </row>
    <row r="9128" spans="27:27" x14ac:dyDescent="0.25">
      <c r="AA9128" s="59"/>
    </row>
    <row r="9129" spans="27:27" x14ac:dyDescent="0.25">
      <c r="AA9129" s="59"/>
    </row>
    <row r="9130" spans="27:27" x14ac:dyDescent="0.25">
      <c r="AA9130" s="59"/>
    </row>
    <row r="9131" spans="27:27" x14ac:dyDescent="0.25">
      <c r="AA9131" s="59"/>
    </row>
    <row r="9132" spans="27:27" x14ac:dyDescent="0.25">
      <c r="AA9132" s="59"/>
    </row>
    <row r="9133" spans="27:27" x14ac:dyDescent="0.25">
      <c r="AA9133" s="59"/>
    </row>
    <row r="9134" spans="27:27" x14ac:dyDescent="0.25">
      <c r="AA9134" s="59"/>
    </row>
    <row r="9135" spans="27:27" x14ac:dyDescent="0.25">
      <c r="AA9135" s="59"/>
    </row>
    <row r="9136" spans="27:27" x14ac:dyDescent="0.25">
      <c r="AA9136" s="59"/>
    </row>
    <row r="9137" spans="27:27" x14ac:dyDescent="0.25">
      <c r="AA9137" s="59"/>
    </row>
    <row r="9138" spans="27:27" x14ac:dyDescent="0.25">
      <c r="AA9138" s="59"/>
    </row>
    <row r="9139" spans="27:27" x14ac:dyDescent="0.25">
      <c r="AA9139" s="59"/>
    </row>
    <row r="9140" spans="27:27" x14ac:dyDescent="0.25">
      <c r="AA9140" s="59"/>
    </row>
    <row r="9141" spans="27:27" x14ac:dyDescent="0.25">
      <c r="AA9141" s="59"/>
    </row>
    <row r="9142" spans="27:27" x14ac:dyDescent="0.25">
      <c r="AA9142" s="59"/>
    </row>
    <row r="9143" spans="27:27" x14ac:dyDescent="0.25">
      <c r="AA9143" s="59"/>
    </row>
    <row r="9144" spans="27:27" x14ac:dyDescent="0.25">
      <c r="AA9144" s="59"/>
    </row>
    <row r="9145" spans="27:27" x14ac:dyDescent="0.25">
      <c r="AA9145" s="59"/>
    </row>
    <row r="9146" spans="27:27" x14ac:dyDescent="0.25">
      <c r="AA9146" s="59"/>
    </row>
    <row r="9147" spans="27:27" x14ac:dyDescent="0.25">
      <c r="AA9147" s="59"/>
    </row>
    <row r="9148" spans="27:27" x14ac:dyDescent="0.25">
      <c r="AA9148" s="59"/>
    </row>
    <row r="9149" spans="27:27" x14ac:dyDescent="0.25">
      <c r="AA9149" s="59"/>
    </row>
    <row r="9150" spans="27:27" x14ac:dyDescent="0.25">
      <c r="AA9150" s="59"/>
    </row>
    <row r="9151" spans="27:27" x14ac:dyDescent="0.25">
      <c r="AA9151" s="59"/>
    </row>
    <row r="9152" spans="27:27" x14ac:dyDescent="0.25">
      <c r="AA9152" s="59"/>
    </row>
    <row r="9153" spans="27:27" x14ac:dyDescent="0.25">
      <c r="AA9153" s="59"/>
    </row>
    <row r="9154" spans="27:27" x14ac:dyDescent="0.25">
      <c r="AA9154" s="59"/>
    </row>
    <row r="9155" spans="27:27" x14ac:dyDescent="0.25">
      <c r="AA9155" s="59"/>
    </row>
    <row r="9156" spans="27:27" x14ac:dyDescent="0.25">
      <c r="AA9156" s="59"/>
    </row>
    <row r="9157" spans="27:27" x14ac:dyDescent="0.25">
      <c r="AA9157" s="59"/>
    </row>
    <row r="9158" spans="27:27" x14ac:dyDescent="0.25">
      <c r="AA9158" s="59"/>
    </row>
    <row r="9159" spans="27:27" x14ac:dyDescent="0.25">
      <c r="AA9159" s="59"/>
    </row>
    <row r="9160" spans="27:27" x14ac:dyDescent="0.25">
      <c r="AA9160" s="59"/>
    </row>
    <row r="9161" spans="27:27" x14ac:dyDescent="0.25">
      <c r="AA9161" s="59"/>
    </row>
    <row r="9162" spans="27:27" x14ac:dyDescent="0.25">
      <c r="AA9162" s="59"/>
    </row>
    <row r="9163" spans="27:27" x14ac:dyDescent="0.25">
      <c r="AA9163" s="59"/>
    </row>
    <row r="9164" spans="27:27" x14ac:dyDescent="0.25">
      <c r="AA9164" s="59"/>
    </row>
    <row r="9165" spans="27:27" x14ac:dyDescent="0.25">
      <c r="AA9165" s="59"/>
    </row>
    <row r="9166" spans="27:27" x14ac:dyDescent="0.25">
      <c r="AA9166" s="59"/>
    </row>
    <row r="9167" spans="27:27" x14ac:dyDescent="0.25">
      <c r="AA9167" s="59"/>
    </row>
    <row r="9168" spans="27:27" x14ac:dyDescent="0.25">
      <c r="AA9168" s="59"/>
    </row>
    <row r="9169" spans="27:27" x14ac:dyDescent="0.25">
      <c r="AA9169" s="59"/>
    </row>
    <row r="9170" spans="27:27" x14ac:dyDescent="0.25">
      <c r="AA9170" s="59"/>
    </row>
    <row r="9171" spans="27:27" x14ac:dyDescent="0.25">
      <c r="AA9171" s="59"/>
    </row>
    <row r="9172" spans="27:27" x14ac:dyDescent="0.25">
      <c r="AA9172" s="59"/>
    </row>
    <row r="9173" spans="27:27" x14ac:dyDescent="0.25">
      <c r="AA9173" s="59"/>
    </row>
    <row r="9174" spans="27:27" x14ac:dyDescent="0.25">
      <c r="AA9174" s="59"/>
    </row>
    <row r="9175" spans="27:27" x14ac:dyDescent="0.25">
      <c r="AA9175" s="59"/>
    </row>
    <row r="9176" spans="27:27" x14ac:dyDescent="0.25">
      <c r="AA9176" s="59"/>
    </row>
    <row r="9177" spans="27:27" x14ac:dyDescent="0.25">
      <c r="AA9177" s="59"/>
    </row>
    <row r="9178" spans="27:27" x14ac:dyDescent="0.25">
      <c r="AA9178" s="59"/>
    </row>
    <row r="9179" spans="27:27" x14ac:dyDescent="0.25">
      <c r="AA9179" s="59"/>
    </row>
    <row r="9180" spans="27:27" x14ac:dyDescent="0.25">
      <c r="AA9180" s="59"/>
    </row>
    <row r="9181" spans="27:27" x14ac:dyDescent="0.25">
      <c r="AA9181" s="59"/>
    </row>
    <row r="9182" spans="27:27" x14ac:dyDescent="0.25">
      <c r="AA9182" s="59"/>
    </row>
    <row r="9183" spans="27:27" x14ac:dyDescent="0.25">
      <c r="AA9183" s="59"/>
    </row>
    <row r="9184" spans="27:27" x14ac:dyDescent="0.25">
      <c r="AA9184" s="59"/>
    </row>
    <row r="9185" spans="27:27" x14ac:dyDescent="0.25">
      <c r="AA9185" s="59"/>
    </row>
    <row r="9186" spans="27:27" x14ac:dyDescent="0.25">
      <c r="AA9186" s="59"/>
    </row>
    <row r="9187" spans="27:27" x14ac:dyDescent="0.25">
      <c r="AA9187" s="59"/>
    </row>
    <row r="9188" spans="27:27" x14ac:dyDescent="0.25">
      <c r="AA9188" s="59"/>
    </row>
    <row r="9189" spans="27:27" x14ac:dyDescent="0.25">
      <c r="AA9189" s="59"/>
    </row>
    <row r="9190" spans="27:27" x14ac:dyDescent="0.25">
      <c r="AA9190" s="59"/>
    </row>
    <row r="9191" spans="27:27" x14ac:dyDescent="0.25">
      <c r="AA9191" s="59"/>
    </row>
    <row r="9192" spans="27:27" x14ac:dyDescent="0.25">
      <c r="AA9192" s="59"/>
    </row>
    <row r="9193" spans="27:27" x14ac:dyDescent="0.25">
      <c r="AA9193" s="59"/>
    </row>
    <row r="9194" spans="27:27" x14ac:dyDescent="0.25">
      <c r="AA9194" s="59"/>
    </row>
    <row r="9195" spans="27:27" x14ac:dyDescent="0.25">
      <c r="AA9195" s="59"/>
    </row>
    <row r="9196" spans="27:27" x14ac:dyDescent="0.25">
      <c r="AA9196" s="59"/>
    </row>
    <row r="9197" spans="27:27" x14ac:dyDescent="0.25">
      <c r="AA9197" s="59"/>
    </row>
    <row r="9198" spans="27:27" x14ac:dyDescent="0.25">
      <c r="AA9198" s="59"/>
    </row>
    <row r="9199" spans="27:27" x14ac:dyDescent="0.25">
      <c r="AA9199" s="59"/>
    </row>
    <row r="9200" spans="27:27" x14ac:dyDescent="0.25">
      <c r="AA9200" s="59"/>
    </row>
    <row r="9201" spans="27:27" x14ac:dyDescent="0.25">
      <c r="AA9201" s="59"/>
    </row>
    <row r="9202" spans="27:27" x14ac:dyDescent="0.25">
      <c r="AA9202" s="59"/>
    </row>
    <row r="9203" spans="27:27" x14ac:dyDescent="0.25">
      <c r="AA9203" s="59"/>
    </row>
    <row r="9204" spans="27:27" x14ac:dyDescent="0.25">
      <c r="AA9204" s="59"/>
    </row>
    <row r="9205" spans="27:27" x14ac:dyDescent="0.25">
      <c r="AA9205" s="59"/>
    </row>
    <row r="9206" spans="27:27" x14ac:dyDescent="0.25">
      <c r="AA9206" s="59"/>
    </row>
    <row r="9207" spans="27:27" x14ac:dyDescent="0.25">
      <c r="AA9207" s="59"/>
    </row>
    <row r="9208" spans="27:27" x14ac:dyDescent="0.25">
      <c r="AA9208" s="59"/>
    </row>
    <row r="9209" spans="27:27" x14ac:dyDescent="0.25">
      <c r="AA9209" s="59"/>
    </row>
    <row r="9210" spans="27:27" x14ac:dyDescent="0.25">
      <c r="AA9210" s="59"/>
    </row>
    <row r="9211" spans="27:27" x14ac:dyDescent="0.25">
      <c r="AA9211" s="59"/>
    </row>
    <row r="9212" spans="27:27" x14ac:dyDescent="0.25">
      <c r="AA9212" s="59"/>
    </row>
    <row r="9213" spans="27:27" x14ac:dyDescent="0.25">
      <c r="AA9213" s="59"/>
    </row>
    <row r="9214" spans="27:27" x14ac:dyDescent="0.25">
      <c r="AA9214" s="59"/>
    </row>
    <row r="9215" spans="27:27" x14ac:dyDescent="0.25">
      <c r="AA9215" s="59"/>
    </row>
    <row r="9216" spans="27:27" x14ac:dyDescent="0.25">
      <c r="AA9216" s="59"/>
    </row>
    <row r="9217" spans="27:27" x14ac:dyDescent="0.25">
      <c r="AA9217" s="59"/>
    </row>
    <row r="9218" spans="27:27" x14ac:dyDescent="0.25">
      <c r="AA9218" s="59"/>
    </row>
    <row r="9219" spans="27:27" x14ac:dyDescent="0.25">
      <c r="AA9219" s="59"/>
    </row>
    <row r="9220" spans="27:27" x14ac:dyDescent="0.25">
      <c r="AA9220" s="59"/>
    </row>
    <row r="9221" spans="27:27" x14ac:dyDescent="0.25">
      <c r="AA9221" s="59"/>
    </row>
    <row r="9222" spans="27:27" x14ac:dyDescent="0.25">
      <c r="AA9222" s="59"/>
    </row>
    <row r="9223" spans="27:27" x14ac:dyDescent="0.25">
      <c r="AA9223" s="59"/>
    </row>
    <row r="9224" spans="27:27" x14ac:dyDescent="0.25">
      <c r="AA9224" s="59"/>
    </row>
    <row r="9225" spans="27:27" x14ac:dyDescent="0.25">
      <c r="AA9225" s="59"/>
    </row>
    <row r="9226" spans="27:27" x14ac:dyDescent="0.25">
      <c r="AA9226" s="59"/>
    </row>
    <row r="9227" spans="27:27" x14ac:dyDescent="0.25">
      <c r="AA9227" s="59"/>
    </row>
    <row r="9228" spans="27:27" x14ac:dyDescent="0.25">
      <c r="AA9228" s="59"/>
    </row>
    <row r="9229" spans="27:27" x14ac:dyDescent="0.25">
      <c r="AA9229" s="59"/>
    </row>
    <row r="9230" spans="27:27" x14ac:dyDescent="0.25">
      <c r="AA9230" s="59"/>
    </row>
    <row r="9231" spans="27:27" x14ac:dyDescent="0.25">
      <c r="AA9231" s="59"/>
    </row>
    <row r="9232" spans="27:27" x14ac:dyDescent="0.25">
      <c r="AA9232" s="59"/>
    </row>
    <row r="9233" spans="27:27" x14ac:dyDescent="0.25">
      <c r="AA9233" s="59"/>
    </row>
    <row r="9234" spans="27:27" x14ac:dyDescent="0.25">
      <c r="AA9234" s="59"/>
    </row>
    <row r="9235" spans="27:27" x14ac:dyDescent="0.25">
      <c r="AA9235" s="59"/>
    </row>
    <row r="9236" spans="27:27" x14ac:dyDescent="0.25">
      <c r="AA9236" s="59"/>
    </row>
    <row r="9237" spans="27:27" x14ac:dyDescent="0.25">
      <c r="AA9237" s="59"/>
    </row>
    <row r="9238" spans="27:27" x14ac:dyDescent="0.25">
      <c r="AA9238" s="59"/>
    </row>
    <row r="9239" spans="27:27" x14ac:dyDescent="0.25">
      <c r="AA9239" s="59"/>
    </row>
    <row r="9240" spans="27:27" x14ac:dyDescent="0.25">
      <c r="AA9240" s="59"/>
    </row>
    <row r="9241" spans="27:27" x14ac:dyDescent="0.25">
      <c r="AA9241" s="59"/>
    </row>
    <row r="9242" spans="27:27" x14ac:dyDescent="0.25">
      <c r="AA9242" s="59"/>
    </row>
    <row r="9243" spans="27:27" x14ac:dyDescent="0.25">
      <c r="AA9243" s="59"/>
    </row>
    <row r="9244" spans="27:27" x14ac:dyDescent="0.25">
      <c r="AA9244" s="59"/>
    </row>
    <row r="9245" spans="27:27" x14ac:dyDescent="0.25">
      <c r="AA9245" s="59"/>
    </row>
    <row r="9246" spans="27:27" x14ac:dyDescent="0.25">
      <c r="AA9246" s="59"/>
    </row>
    <row r="9247" spans="27:27" x14ac:dyDescent="0.25">
      <c r="AA9247" s="59"/>
    </row>
    <row r="9248" spans="27:27" x14ac:dyDescent="0.25">
      <c r="AA9248" s="59"/>
    </row>
    <row r="9249" spans="27:27" x14ac:dyDescent="0.25">
      <c r="AA9249" s="59"/>
    </row>
    <row r="9250" spans="27:27" x14ac:dyDescent="0.25">
      <c r="AA9250" s="59"/>
    </row>
    <row r="9251" spans="27:27" x14ac:dyDescent="0.25">
      <c r="AA9251" s="59"/>
    </row>
    <row r="9252" spans="27:27" x14ac:dyDescent="0.25">
      <c r="AA9252" s="59"/>
    </row>
    <row r="9253" spans="27:27" x14ac:dyDescent="0.25">
      <c r="AA9253" s="59"/>
    </row>
    <row r="9254" spans="27:27" x14ac:dyDescent="0.25">
      <c r="AA9254" s="59"/>
    </row>
    <row r="9255" spans="27:27" x14ac:dyDescent="0.25">
      <c r="AA9255" s="59"/>
    </row>
    <row r="9256" spans="27:27" x14ac:dyDescent="0.25">
      <c r="AA9256" s="59"/>
    </row>
    <row r="9257" spans="27:27" x14ac:dyDescent="0.25">
      <c r="AA9257" s="59"/>
    </row>
    <row r="9258" spans="27:27" x14ac:dyDescent="0.25">
      <c r="AA9258" s="59"/>
    </row>
    <row r="9259" spans="27:27" x14ac:dyDescent="0.25">
      <c r="AA9259" s="59"/>
    </row>
    <row r="9260" spans="27:27" x14ac:dyDescent="0.25">
      <c r="AA9260" s="59"/>
    </row>
    <row r="9261" spans="27:27" x14ac:dyDescent="0.25">
      <c r="AA9261" s="59"/>
    </row>
    <row r="9262" spans="27:27" x14ac:dyDescent="0.25">
      <c r="AA9262" s="59"/>
    </row>
    <row r="9263" spans="27:27" x14ac:dyDescent="0.25">
      <c r="AA9263" s="59"/>
    </row>
    <row r="9264" spans="27:27" x14ac:dyDescent="0.25">
      <c r="AA9264" s="59"/>
    </row>
    <row r="9265" spans="27:27" x14ac:dyDescent="0.25">
      <c r="AA9265" s="59"/>
    </row>
    <row r="9266" spans="27:27" x14ac:dyDescent="0.25">
      <c r="AA9266" s="59"/>
    </row>
    <row r="9267" spans="27:27" x14ac:dyDescent="0.25">
      <c r="AA9267" s="59"/>
    </row>
    <row r="9268" spans="27:27" x14ac:dyDescent="0.25">
      <c r="AA9268" s="59"/>
    </row>
    <row r="9269" spans="27:27" x14ac:dyDescent="0.25">
      <c r="AA9269" s="59"/>
    </row>
    <row r="9270" spans="27:27" x14ac:dyDescent="0.25">
      <c r="AA9270" s="59"/>
    </row>
    <row r="9271" spans="27:27" x14ac:dyDescent="0.25">
      <c r="AA9271" s="59"/>
    </row>
    <row r="9272" spans="27:27" x14ac:dyDescent="0.25">
      <c r="AA9272" s="59"/>
    </row>
    <row r="9273" spans="27:27" x14ac:dyDescent="0.25">
      <c r="AA9273" s="59"/>
    </row>
    <row r="9274" spans="27:27" x14ac:dyDescent="0.25">
      <c r="AA9274" s="59"/>
    </row>
    <row r="9275" spans="27:27" x14ac:dyDescent="0.25">
      <c r="AA9275" s="59"/>
    </row>
    <row r="9276" spans="27:27" x14ac:dyDescent="0.25">
      <c r="AA9276" s="59"/>
    </row>
    <row r="9277" spans="27:27" x14ac:dyDescent="0.25">
      <c r="AA9277" s="59"/>
    </row>
    <row r="9278" spans="27:27" x14ac:dyDescent="0.25">
      <c r="AA9278" s="59"/>
    </row>
    <row r="9279" spans="27:27" x14ac:dyDescent="0.25">
      <c r="AA9279" s="59"/>
    </row>
    <row r="9280" spans="27:27" x14ac:dyDescent="0.25">
      <c r="AA9280" s="59"/>
    </row>
    <row r="9281" spans="27:27" x14ac:dyDescent="0.25">
      <c r="AA9281" s="59"/>
    </row>
    <row r="9282" spans="27:27" x14ac:dyDescent="0.25">
      <c r="AA9282" s="59"/>
    </row>
    <row r="9283" spans="27:27" x14ac:dyDescent="0.25">
      <c r="AA9283" s="59"/>
    </row>
    <row r="9284" spans="27:27" x14ac:dyDescent="0.25">
      <c r="AA9284" s="59"/>
    </row>
    <row r="9285" spans="27:27" x14ac:dyDescent="0.25">
      <c r="AA9285" s="59"/>
    </row>
    <row r="9286" spans="27:27" x14ac:dyDescent="0.25">
      <c r="AA9286" s="59"/>
    </row>
    <row r="9287" spans="27:27" x14ac:dyDescent="0.25">
      <c r="AA9287" s="59"/>
    </row>
    <row r="9288" spans="27:27" x14ac:dyDescent="0.25">
      <c r="AA9288" s="59"/>
    </row>
    <row r="9289" spans="27:27" x14ac:dyDescent="0.25">
      <c r="AA9289" s="59"/>
    </row>
    <row r="9290" spans="27:27" x14ac:dyDescent="0.25">
      <c r="AA9290" s="59"/>
    </row>
    <row r="9291" spans="27:27" x14ac:dyDescent="0.25">
      <c r="AA9291" s="59"/>
    </row>
    <row r="9292" spans="27:27" x14ac:dyDescent="0.25">
      <c r="AA9292" s="59"/>
    </row>
    <row r="9293" spans="27:27" x14ac:dyDescent="0.25">
      <c r="AA9293" s="59"/>
    </row>
    <row r="9294" spans="27:27" x14ac:dyDescent="0.25">
      <c r="AA9294" s="59"/>
    </row>
    <row r="9295" spans="27:27" x14ac:dyDescent="0.25">
      <c r="AA9295" s="59"/>
    </row>
    <row r="9296" spans="27:27" x14ac:dyDescent="0.25">
      <c r="AA9296" s="59"/>
    </row>
    <row r="9297" spans="27:27" x14ac:dyDescent="0.25">
      <c r="AA9297" s="59"/>
    </row>
    <row r="9298" spans="27:27" x14ac:dyDescent="0.25">
      <c r="AA9298" s="59"/>
    </row>
    <row r="9299" spans="27:27" x14ac:dyDescent="0.25">
      <c r="AA9299" s="59"/>
    </row>
    <row r="9300" spans="27:27" x14ac:dyDescent="0.25">
      <c r="AA9300" s="59"/>
    </row>
    <row r="9301" spans="27:27" x14ac:dyDescent="0.25">
      <c r="AA9301" s="59"/>
    </row>
    <row r="9302" spans="27:27" x14ac:dyDescent="0.25">
      <c r="AA9302" s="59"/>
    </row>
    <row r="9303" spans="27:27" x14ac:dyDescent="0.25">
      <c r="AA9303" s="59"/>
    </row>
    <row r="9304" spans="27:27" x14ac:dyDescent="0.25">
      <c r="AA9304" s="59"/>
    </row>
    <row r="9305" spans="27:27" x14ac:dyDescent="0.25">
      <c r="AA9305" s="59"/>
    </row>
    <row r="9306" spans="27:27" x14ac:dyDescent="0.25">
      <c r="AA9306" s="59"/>
    </row>
    <row r="9307" spans="27:27" x14ac:dyDescent="0.25">
      <c r="AA9307" s="59"/>
    </row>
    <row r="9308" spans="27:27" x14ac:dyDescent="0.25">
      <c r="AA9308" s="59"/>
    </row>
    <row r="9309" spans="27:27" x14ac:dyDescent="0.25">
      <c r="AA9309" s="59"/>
    </row>
    <row r="9310" spans="27:27" x14ac:dyDescent="0.25">
      <c r="AA9310" s="59"/>
    </row>
    <row r="9311" spans="27:27" x14ac:dyDescent="0.25">
      <c r="AA9311" s="59"/>
    </row>
    <row r="9312" spans="27:27" x14ac:dyDescent="0.25">
      <c r="AA9312" s="59"/>
    </row>
    <row r="9313" spans="27:27" x14ac:dyDescent="0.25">
      <c r="AA9313" s="59"/>
    </row>
    <row r="9314" spans="27:27" x14ac:dyDescent="0.25">
      <c r="AA9314" s="59"/>
    </row>
    <row r="9315" spans="27:27" x14ac:dyDescent="0.25">
      <c r="AA9315" s="59"/>
    </row>
    <row r="9316" spans="27:27" x14ac:dyDescent="0.25">
      <c r="AA9316" s="59"/>
    </row>
    <row r="9317" spans="27:27" x14ac:dyDescent="0.25">
      <c r="AA9317" s="59"/>
    </row>
    <row r="9318" spans="27:27" x14ac:dyDescent="0.25">
      <c r="AA9318" s="59"/>
    </row>
    <row r="9319" spans="27:27" x14ac:dyDescent="0.25">
      <c r="AA9319" s="59"/>
    </row>
    <row r="9320" spans="27:27" x14ac:dyDescent="0.25">
      <c r="AA9320" s="59"/>
    </row>
    <row r="9321" spans="27:27" x14ac:dyDescent="0.25">
      <c r="AA9321" s="59"/>
    </row>
    <row r="9322" spans="27:27" x14ac:dyDescent="0.25">
      <c r="AA9322" s="59"/>
    </row>
    <row r="9323" spans="27:27" x14ac:dyDescent="0.25">
      <c r="AA9323" s="59"/>
    </row>
    <row r="9324" spans="27:27" x14ac:dyDescent="0.25">
      <c r="AA9324" s="59"/>
    </row>
    <row r="9325" spans="27:27" x14ac:dyDescent="0.25">
      <c r="AA9325" s="59"/>
    </row>
    <row r="9326" spans="27:27" x14ac:dyDescent="0.25">
      <c r="AA9326" s="59"/>
    </row>
    <row r="9327" spans="27:27" x14ac:dyDescent="0.25">
      <c r="AA9327" s="59"/>
    </row>
    <row r="9328" spans="27:27" x14ac:dyDescent="0.25">
      <c r="AA9328" s="59"/>
    </row>
    <row r="9329" spans="27:27" x14ac:dyDescent="0.25">
      <c r="AA9329" s="59"/>
    </row>
    <row r="9330" spans="27:27" x14ac:dyDescent="0.25">
      <c r="AA9330" s="59"/>
    </row>
    <row r="9331" spans="27:27" x14ac:dyDescent="0.25">
      <c r="AA9331" s="59"/>
    </row>
    <row r="9332" spans="27:27" x14ac:dyDescent="0.25">
      <c r="AA9332" s="59"/>
    </row>
    <row r="9333" spans="27:27" x14ac:dyDescent="0.25">
      <c r="AA9333" s="59"/>
    </row>
    <row r="9334" spans="27:27" x14ac:dyDescent="0.25">
      <c r="AA9334" s="59"/>
    </row>
    <row r="9335" spans="27:27" x14ac:dyDescent="0.25">
      <c r="AA9335" s="59"/>
    </row>
    <row r="9336" spans="27:27" x14ac:dyDescent="0.25">
      <c r="AA9336" s="59"/>
    </row>
    <row r="9337" spans="27:27" x14ac:dyDescent="0.25">
      <c r="AA9337" s="59"/>
    </row>
    <row r="9338" spans="27:27" x14ac:dyDescent="0.25">
      <c r="AA9338" s="59"/>
    </row>
    <row r="9339" spans="27:27" x14ac:dyDescent="0.25">
      <c r="AA9339" s="59"/>
    </row>
    <row r="9340" spans="27:27" x14ac:dyDescent="0.25">
      <c r="AA9340" s="59"/>
    </row>
    <row r="9341" spans="27:27" x14ac:dyDescent="0.25">
      <c r="AA9341" s="59"/>
    </row>
    <row r="9342" spans="27:27" x14ac:dyDescent="0.25">
      <c r="AA9342" s="59"/>
    </row>
    <row r="9343" spans="27:27" x14ac:dyDescent="0.25">
      <c r="AA9343" s="59"/>
    </row>
    <row r="9344" spans="27:27" x14ac:dyDescent="0.25">
      <c r="AA9344" s="59"/>
    </row>
    <row r="9345" spans="27:27" x14ac:dyDescent="0.25">
      <c r="AA9345" s="59"/>
    </row>
    <row r="9346" spans="27:27" x14ac:dyDescent="0.25">
      <c r="AA9346" s="59"/>
    </row>
    <row r="9347" spans="27:27" x14ac:dyDescent="0.25">
      <c r="AA9347" s="59"/>
    </row>
    <row r="9348" spans="27:27" x14ac:dyDescent="0.25">
      <c r="AA9348" s="59"/>
    </row>
    <row r="9349" spans="27:27" x14ac:dyDescent="0.25">
      <c r="AA9349" s="59"/>
    </row>
    <row r="9350" spans="27:27" x14ac:dyDescent="0.25">
      <c r="AA9350" s="59"/>
    </row>
    <row r="9351" spans="27:27" x14ac:dyDescent="0.25">
      <c r="AA9351" s="59"/>
    </row>
    <row r="9352" spans="27:27" x14ac:dyDescent="0.25">
      <c r="AA9352" s="59"/>
    </row>
    <row r="9353" spans="27:27" x14ac:dyDescent="0.25">
      <c r="AA9353" s="59"/>
    </row>
    <row r="9354" spans="27:27" x14ac:dyDescent="0.25">
      <c r="AA9354" s="59"/>
    </row>
    <row r="9355" spans="27:27" x14ac:dyDescent="0.25">
      <c r="AA9355" s="59"/>
    </row>
    <row r="9356" spans="27:27" x14ac:dyDescent="0.25">
      <c r="AA9356" s="59"/>
    </row>
    <row r="9357" spans="27:27" x14ac:dyDescent="0.25">
      <c r="AA9357" s="59"/>
    </row>
    <row r="9358" spans="27:27" x14ac:dyDescent="0.25">
      <c r="AA9358" s="59"/>
    </row>
    <row r="9359" spans="27:27" x14ac:dyDescent="0.25">
      <c r="AA9359" s="59"/>
    </row>
    <row r="9360" spans="27:27" x14ac:dyDescent="0.25">
      <c r="AA9360" s="59"/>
    </row>
    <row r="9361" spans="27:27" x14ac:dyDescent="0.25">
      <c r="AA9361" s="59"/>
    </row>
    <row r="9362" spans="27:27" x14ac:dyDescent="0.25">
      <c r="AA9362" s="59"/>
    </row>
    <row r="9363" spans="27:27" x14ac:dyDescent="0.25">
      <c r="AA9363" s="59"/>
    </row>
    <row r="9364" spans="27:27" x14ac:dyDescent="0.25">
      <c r="AA9364" s="59"/>
    </row>
    <row r="9365" spans="27:27" x14ac:dyDescent="0.25">
      <c r="AA9365" s="59"/>
    </row>
    <row r="9366" spans="27:27" x14ac:dyDescent="0.25">
      <c r="AA9366" s="59"/>
    </row>
    <row r="9367" spans="27:27" x14ac:dyDescent="0.25">
      <c r="AA9367" s="59"/>
    </row>
    <row r="9368" spans="27:27" x14ac:dyDescent="0.25">
      <c r="AA9368" s="59"/>
    </row>
    <row r="9369" spans="27:27" x14ac:dyDescent="0.25">
      <c r="AA9369" s="59"/>
    </row>
    <row r="9370" spans="27:27" x14ac:dyDescent="0.25">
      <c r="AA9370" s="59"/>
    </row>
    <row r="9371" spans="27:27" x14ac:dyDescent="0.25">
      <c r="AA9371" s="59"/>
    </row>
    <row r="9372" spans="27:27" x14ac:dyDescent="0.25">
      <c r="AA9372" s="59"/>
    </row>
    <row r="9373" spans="27:27" x14ac:dyDescent="0.25">
      <c r="AA9373" s="59"/>
    </row>
    <row r="9374" spans="27:27" x14ac:dyDescent="0.25">
      <c r="AA9374" s="59"/>
    </row>
    <row r="9375" spans="27:27" x14ac:dyDescent="0.25">
      <c r="AA9375" s="59"/>
    </row>
    <row r="9376" spans="27:27" x14ac:dyDescent="0.25">
      <c r="AA9376" s="59"/>
    </row>
    <row r="9377" spans="27:27" x14ac:dyDescent="0.25">
      <c r="AA9377" s="59"/>
    </row>
    <row r="9378" spans="27:27" x14ac:dyDescent="0.25">
      <c r="AA9378" s="59"/>
    </row>
    <row r="9379" spans="27:27" x14ac:dyDescent="0.25">
      <c r="AA9379" s="59"/>
    </row>
    <row r="9380" spans="27:27" x14ac:dyDescent="0.25">
      <c r="AA9380" s="59"/>
    </row>
    <row r="9381" spans="27:27" x14ac:dyDescent="0.25">
      <c r="AA9381" s="59"/>
    </row>
    <row r="9382" spans="27:27" x14ac:dyDescent="0.25">
      <c r="AA9382" s="59"/>
    </row>
    <row r="9383" spans="27:27" x14ac:dyDescent="0.25">
      <c r="AA9383" s="59"/>
    </row>
    <row r="9384" spans="27:27" x14ac:dyDescent="0.25">
      <c r="AA9384" s="59"/>
    </row>
    <row r="9385" spans="27:27" x14ac:dyDescent="0.25">
      <c r="AA9385" s="59"/>
    </row>
    <row r="9386" spans="27:27" x14ac:dyDescent="0.25">
      <c r="AA9386" s="59"/>
    </row>
    <row r="9387" spans="27:27" x14ac:dyDescent="0.25">
      <c r="AA9387" s="59"/>
    </row>
    <row r="9388" spans="27:27" x14ac:dyDescent="0.25">
      <c r="AA9388" s="59"/>
    </row>
    <row r="9389" spans="27:27" x14ac:dyDescent="0.25">
      <c r="AA9389" s="59"/>
    </row>
    <row r="9390" spans="27:27" x14ac:dyDescent="0.25">
      <c r="AA9390" s="59"/>
    </row>
    <row r="9391" spans="27:27" x14ac:dyDescent="0.25">
      <c r="AA9391" s="59"/>
    </row>
    <row r="9392" spans="27:27" x14ac:dyDescent="0.25">
      <c r="AA9392" s="59"/>
    </row>
    <row r="9393" spans="27:27" x14ac:dyDescent="0.25">
      <c r="AA9393" s="59"/>
    </row>
    <row r="9394" spans="27:27" x14ac:dyDescent="0.25">
      <c r="AA9394" s="59"/>
    </row>
    <row r="9395" spans="27:27" x14ac:dyDescent="0.25">
      <c r="AA9395" s="59"/>
    </row>
    <row r="9396" spans="27:27" x14ac:dyDescent="0.25">
      <c r="AA9396" s="59"/>
    </row>
    <row r="9397" spans="27:27" x14ac:dyDescent="0.25">
      <c r="AA9397" s="59"/>
    </row>
    <row r="9398" spans="27:27" x14ac:dyDescent="0.25">
      <c r="AA9398" s="59"/>
    </row>
    <row r="9399" spans="27:27" x14ac:dyDescent="0.25">
      <c r="AA9399" s="59"/>
    </row>
    <row r="9400" spans="27:27" x14ac:dyDescent="0.25">
      <c r="AA9400" s="59"/>
    </row>
    <row r="9401" spans="27:27" x14ac:dyDescent="0.25">
      <c r="AA9401" s="59"/>
    </row>
    <row r="9402" spans="27:27" x14ac:dyDescent="0.25">
      <c r="AA9402" s="59"/>
    </row>
    <row r="9403" spans="27:27" x14ac:dyDescent="0.25">
      <c r="AA9403" s="59"/>
    </row>
    <row r="9404" spans="27:27" x14ac:dyDescent="0.25">
      <c r="AA9404" s="59"/>
    </row>
    <row r="9405" spans="27:27" x14ac:dyDescent="0.25">
      <c r="AA9405" s="59"/>
    </row>
    <row r="9406" spans="27:27" x14ac:dyDescent="0.25">
      <c r="AA9406" s="59"/>
    </row>
    <row r="9407" spans="27:27" x14ac:dyDescent="0.25">
      <c r="AA9407" s="59"/>
    </row>
    <row r="9408" spans="27:27" x14ac:dyDescent="0.25">
      <c r="AA9408" s="59"/>
    </row>
    <row r="9409" spans="27:27" x14ac:dyDescent="0.25">
      <c r="AA9409" s="59"/>
    </row>
    <row r="9410" spans="27:27" x14ac:dyDescent="0.25">
      <c r="AA9410" s="59"/>
    </row>
    <row r="9411" spans="27:27" x14ac:dyDescent="0.25">
      <c r="AA9411" s="59"/>
    </row>
    <row r="9412" spans="27:27" x14ac:dyDescent="0.25">
      <c r="AA9412" s="59"/>
    </row>
    <row r="9413" spans="27:27" x14ac:dyDescent="0.25">
      <c r="AA9413" s="59"/>
    </row>
    <row r="9414" spans="27:27" x14ac:dyDescent="0.25">
      <c r="AA9414" s="59"/>
    </row>
    <row r="9415" spans="27:27" x14ac:dyDescent="0.25">
      <c r="AA9415" s="59"/>
    </row>
    <row r="9416" spans="27:27" x14ac:dyDescent="0.25">
      <c r="AA9416" s="59"/>
    </row>
    <row r="9417" spans="27:27" x14ac:dyDescent="0.25">
      <c r="AA9417" s="59"/>
    </row>
    <row r="9418" spans="27:27" x14ac:dyDescent="0.25">
      <c r="AA9418" s="59"/>
    </row>
    <row r="9419" spans="27:27" x14ac:dyDescent="0.25">
      <c r="AA9419" s="59"/>
    </row>
    <row r="9420" spans="27:27" x14ac:dyDescent="0.25">
      <c r="AA9420" s="59"/>
    </row>
    <row r="9421" spans="27:27" x14ac:dyDescent="0.25">
      <c r="AA9421" s="59"/>
    </row>
    <row r="9422" spans="27:27" x14ac:dyDescent="0.25">
      <c r="AA9422" s="59"/>
    </row>
    <row r="9423" spans="27:27" x14ac:dyDescent="0.25">
      <c r="AA9423" s="59"/>
    </row>
    <row r="9424" spans="27:27" x14ac:dyDescent="0.25">
      <c r="AA9424" s="59"/>
    </row>
    <row r="9425" spans="27:27" x14ac:dyDescent="0.25">
      <c r="AA9425" s="59"/>
    </row>
    <row r="9426" spans="27:27" x14ac:dyDescent="0.25">
      <c r="AA9426" s="59"/>
    </row>
    <row r="9427" spans="27:27" x14ac:dyDescent="0.25">
      <c r="AA9427" s="59"/>
    </row>
    <row r="9428" spans="27:27" x14ac:dyDescent="0.25">
      <c r="AA9428" s="59"/>
    </row>
    <row r="9429" spans="27:27" x14ac:dyDescent="0.25">
      <c r="AA9429" s="59"/>
    </row>
    <row r="9430" spans="27:27" x14ac:dyDescent="0.25">
      <c r="AA9430" s="59"/>
    </row>
    <row r="9431" spans="27:27" x14ac:dyDescent="0.25">
      <c r="AA9431" s="59"/>
    </row>
    <row r="9432" spans="27:27" x14ac:dyDescent="0.25">
      <c r="AA9432" s="59"/>
    </row>
    <row r="9433" spans="27:27" x14ac:dyDescent="0.25">
      <c r="AA9433" s="59"/>
    </row>
    <row r="9434" spans="27:27" x14ac:dyDescent="0.25">
      <c r="AA9434" s="59"/>
    </row>
    <row r="9435" spans="27:27" x14ac:dyDescent="0.25">
      <c r="AA9435" s="59"/>
    </row>
    <row r="9436" spans="27:27" x14ac:dyDescent="0.25">
      <c r="AA9436" s="59"/>
    </row>
    <row r="9437" spans="27:27" x14ac:dyDescent="0.25">
      <c r="AA9437" s="59"/>
    </row>
    <row r="9438" spans="27:27" x14ac:dyDescent="0.25">
      <c r="AA9438" s="59"/>
    </row>
    <row r="9439" spans="27:27" x14ac:dyDescent="0.25">
      <c r="AA9439" s="59"/>
    </row>
    <row r="9440" spans="27:27" x14ac:dyDescent="0.25">
      <c r="AA9440" s="59"/>
    </row>
    <row r="9441" spans="27:27" x14ac:dyDescent="0.25">
      <c r="AA9441" s="59"/>
    </row>
    <row r="9442" spans="27:27" x14ac:dyDescent="0.25">
      <c r="AA9442" s="59"/>
    </row>
    <row r="9443" spans="27:27" x14ac:dyDescent="0.25">
      <c r="AA9443" s="59"/>
    </row>
    <row r="9444" spans="27:27" x14ac:dyDescent="0.25">
      <c r="AA9444" s="59"/>
    </row>
    <row r="9445" spans="27:27" x14ac:dyDescent="0.25">
      <c r="AA9445" s="59"/>
    </row>
    <row r="9446" spans="27:27" x14ac:dyDescent="0.25">
      <c r="AA9446" s="59"/>
    </row>
    <row r="9447" spans="27:27" x14ac:dyDescent="0.25">
      <c r="AA9447" s="59"/>
    </row>
    <row r="9448" spans="27:27" x14ac:dyDescent="0.25">
      <c r="AA9448" s="59"/>
    </row>
    <row r="9449" spans="27:27" x14ac:dyDescent="0.25">
      <c r="AA9449" s="59"/>
    </row>
    <row r="9450" spans="27:27" x14ac:dyDescent="0.25">
      <c r="AA9450" s="59"/>
    </row>
    <row r="9451" spans="27:27" x14ac:dyDescent="0.25">
      <c r="AA9451" s="59"/>
    </row>
    <row r="9452" spans="27:27" x14ac:dyDescent="0.25">
      <c r="AA9452" s="59"/>
    </row>
    <row r="9453" spans="27:27" x14ac:dyDescent="0.25">
      <c r="AA9453" s="59"/>
    </row>
    <row r="9454" spans="27:27" x14ac:dyDescent="0.25">
      <c r="AA9454" s="59"/>
    </row>
    <row r="9455" spans="27:27" x14ac:dyDescent="0.25">
      <c r="AA9455" s="59"/>
    </row>
    <row r="9456" spans="27:27" x14ac:dyDescent="0.25">
      <c r="AA9456" s="59"/>
    </row>
    <row r="9457" spans="27:27" x14ac:dyDescent="0.25">
      <c r="AA9457" s="59"/>
    </row>
    <row r="9458" spans="27:27" x14ac:dyDescent="0.25">
      <c r="AA9458" s="59"/>
    </row>
    <row r="9459" spans="27:27" x14ac:dyDescent="0.25">
      <c r="AA9459" s="59"/>
    </row>
    <row r="9460" spans="27:27" x14ac:dyDescent="0.25">
      <c r="AA9460" s="59"/>
    </row>
    <row r="9461" spans="27:27" x14ac:dyDescent="0.25">
      <c r="AA9461" s="59"/>
    </row>
    <row r="9462" spans="27:27" x14ac:dyDescent="0.25">
      <c r="AA9462" s="59"/>
    </row>
    <row r="9463" spans="27:27" x14ac:dyDescent="0.25">
      <c r="AA9463" s="59"/>
    </row>
    <row r="9464" spans="27:27" x14ac:dyDescent="0.25">
      <c r="AA9464" s="59"/>
    </row>
    <row r="9465" spans="27:27" x14ac:dyDescent="0.25">
      <c r="AA9465" s="59"/>
    </row>
    <row r="9466" spans="27:27" x14ac:dyDescent="0.25">
      <c r="AA9466" s="59"/>
    </row>
    <row r="9467" spans="27:27" x14ac:dyDescent="0.25">
      <c r="AA9467" s="59"/>
    </row>
    <row r="9468" spans="27:27" x14ac:dyDescent="0.25">
      <c r="AA9468" s="59"/>
    </row>
    <row r="9469" spans="27:27" x14ac:dyDescent="0.25">
      <c r="AA9469" s="59"/>
    </row>
    <row r="9470" spans="27:27" x14ac:dyDescent="0.25">
      <c r="AA9470" s="59"/>
    </row>
    <row r="9471" spans="27:27" x14ac:dyDescent="0.25">
      <c r="AA9471" s="59"/>
    </row>
    <row r="9472" spans="27:27" x14ac:dyDescent="0.25">
      <c r="AA9472" s="59"/>
    </row>
    <row r="9473" spans="27:27" x14ac:dyDescent="0.25">
      <c r="AA9473" s="59"/>
    </row>
    <row r="9474" spans="27:27" x14ac:dyDescent="0.25">
      <c r="AA9474" s="59"/>
    </row>
    <row r="9475" spans="27:27" x14ac:dyDescent="0.25">
      <c r="AA9475" s="59"/>
    </row>
    <row r="9476" spans="27:27" x14ac:dyDescent="0.25">
      <c r="AA9476" s="59"/>
    </row>
    <row r="9477" spans="27:27" x14ac:dyDescent="0.25">
      <c r="AA9477" s="59"/>
    </row>
    <row r="9478" spans="27:27" x14ac:dyDescent="0.25">
      <c r="AA9478" s="59"/>
    </row>
    <row r="9479" spans="27:27" x14ac:dyDescent="0.25">
      <c r="AA9479" s="59"/>
    </row>
    <row r="9480" spans="27:27" x14ac:dyDescent="0.25">
      <c r="AA9480" s="59"/>
    </row>
    <row r="9481" spans="27:27" x14ac:dyDescent="0.25">
      <c r="AA9481" s="59"/>
    </row>
    <row r="9482" spans="27:27" x14ac:dyDescent="0.25">
      <c r="AA9482" s="59"/>
    </row>
    <row r="9483" spans="27:27" x14ac:dyDescent="0.25">
      <c r="AA9483" s="59"/>
    </row>
    <row r="9484" spans="27:27" x14ac:dyDescent="0.25">
      <c r="AA9484" s="59"/>
    </row>
    <row r="9485" spans="27:27" x14ac:dyDescent="0.25">
      <c r="AA9485" s="59"/>
    </row>
    <row r="9486" spans="27:27" x14ac:dyDescent="0.25">
      <c r="AA9486" s="59"/>
    </row>
    <row r="9487" spans="27:27" x14ac:dyDescent="0.25">
      <c r="AA9487" s="59"/>
    </row>
    <row r="9488" spans="27:27" x14ac:dyDescent="0.25">
      <c r="AA9488" s="59"/>
    </row>
    <row r="9489" spans="27:27" x14ac:dyDescent="0.25">
      <c r="AA9489" s="59"/>
    </row>
    <row r="9490" spans="27:27" x14ac:dyDescent="0.25">
      <c r="AA9490" s="59"/>
    </row>
    <row r="9491" spans="27:27" x14ac:dyDescent="0.25">
      <c r="AA9491" s="59"/>
    </row>
    <row r="9492" spans="27:27" x14ac:dyDescent="0.25">
      <c r="AA9492" s="59"/>
    </row>
    <row r="9493" spans="27:27" x14ac:dyDescent="0.25">
      <c r="AA9493" s="59"/>
    </row>
    <row r="9494" spans="27:27" x14ac:dyDescent="0.25">
      <c r="AA9494" s="59"/>
    </row>
    <row r="9495" spans="27:27" x14ac:dyDescent="0.25">
      <c r="AA9495" s="59"/>
    </row>
    <row r="9496" spans="27:27" x14ac:dyDescent="0.25">
      <c r="AA9496" s="59"/>
    </row>
    <row r="9497" spans="27:27" x14ac:dyDescent="0.25">
      <c r="AA9497" s="59"/>
    </row>
    <row r="9498" spans="27:27" x14ac:dyDescent="0.25">
      <c r="AA9498" s="59"/>
    </row>
    <row r="9499" spans="27:27" x14ac:dyDescent="0.25">
      <c r="AA9499" s="59"/>
    </row>
    <row r="9500" spans="27:27" x14ac:dyDescent="0.25">
      <c r="AA9500" s="59"/>
    </row>
    <row r="9501" spans="27:27" x14ac:dyDescent="0.25">
      <c r="AA9501" s="59"/>
    </row>
    <row r="9502" spans="27:27" x14ac:dyDescent="0.25">
      <c r="AA9502" s="59"/>
    </row>
    <row r="9503" spans="27:27" x14ac:dyDescent="0.25">
      <c r="AA9503" s="59"/>
    </row>
    <row r="9504" spans="27:27" x14ac:dyDescent="0.25">
      <c r="AA9504" s="59"/>
    </row>
    <row r="9505" spans="27:27" x14ac:dyDescent="0.25">
      <c r="AA9505" s="59"/>
    </row>
    <row r="9506" spans="27:27" x14ac:dyDescent="0.25">
      <c r="AA9506" s="59"/>
    </row>
    <row r="9507" spans="27:27" x14ac:dyDescent="0.25">
      <c r="AA9507" s="59"/>
    </row>
    <row r="9508" spans="27:27" x14ac:dyDescent="0.25">
      <c r="AA9508" s="59"/>
    </row>
    <row r="9509" spans="27:27" x14ac:dyDescent="0.25">
      <c r="AA9509" s="59"/>
    </row>
    <row r="9510" spans="27:27" x14ac:dyDescent="0.25">
      <c r="AA9510" s="59"/>
    </row>
    <row r="9511" spans="27:27" x14ac:dyDescent="0.25">
      <c r="AA9511" s="59"/>
    </row>
    <row r="9512" spans="27:27" x14ac:dyDescent="0.25">
      <c r="AA9512" s="59"/>
    </row>
    <row r="9513" spans="27:27" x14ac:dyDescent="0.25">
      <c r="AA9513" s="59"/>
    </row>
    <row r="9514" spans="27:27" x14ac:dyDescent="0.25">
      <c r="AA9514" s="59"/>
    </row>
    <row r="9515" spans="27:27" x14ac:dyDescent="0.25">
      <c r="AA9515" s="59"/>
    </row>
    <row r="9516" spans="27:27" x14ac:dyDescent="0.25">
      <c r="AA9516" s="59"/>
    </row>
    <row r="9517" spans="27:27" x14ac:dyDescent="0.25">
      <c r="AA9517" s="59"/>
    </row>
    <row r="9518" spans="27:27" x14ac:dyDescent="0.25">
      <c r="AA9518" s="59"/>
    </row>
    <row r="9519" spans="27:27" x14ac:dyDescent="0.25">
      <c r="AA9519" s="59"/>
    </row>
    <row r="9520" spans="27:27" x14ac:dyDescent="0.25">
      <c r="AA9520" s="59"/>
    </row>
    <row r="9521" spans="27:27" x14ac:dyDescent="0.25">
      <c r="AA9521" s="59"/>
    </row>
    <row r="9522" spans="27:27" x14ac:dyDescent="0.25">
      <c r="AA9522" s="59"/>
    </row>
    <row r="9523" spans="27:27" x14ac:dyDescent="0.25">
      <c r="AA9523" s="59"/>
    </row>
    <row r="9524" spans="27:27" x14ac:dyDescent="0.25">
      <c r="AA9524" s="59"/>
    </row>
    <row r="9525" spans="27:27" x14ac:dyDescent="0.25">
      <c r="AA9525" s="59"/>
    </row>
    <row r="9526" spans="27:27" x14ac:dyDescent="0.25">
      <c r="AA9526" s="59"/>
    </row>
    <row r="9527" spans="27:27" x14ac:dyDescent="0.25">
      <c r="AA9527" s="59"/>
    </row>
    <row r="9528" spans="27:27" x14ac:dyDescent="0.25">
      <c r="AA9528" s="59"/>
    </row>
    <row r="9529" spans="27:27" x14ac:dyDescent="0.25">
      <c r="AA9529" s="59"/>
    </row>
    <row r="9530" spans="27:27" x14ac:dyDescent="0.25">
      <c r="AA9530" s="59"/>
    </row>
    <row r="9531" spans="27:27" x14ac:dyDescent="0.25">
      <c r="AA9531" s="59"/>
    </row>
    <row r="9532" spans="27:27" x14ac:dyDescent="0.25">
      <c r="AA9532" s="59"/>
    </row>
    <row r="9533" spans="27:27" x14ac:dyDescent="0.25">
      <c r="AA9533" s="59"/>
    </row>
    <row r="9534" spans="27:27" x14ac:dyDescent="0.25">
      <c r="AA9534" s="59"/>
    </row>
    <row r="9535" spans="27:27" x14ac:dyDescent="0.25">
      <c r="AA9535" s="59"/>
    </row>
    <row r="9536" spans="27:27" x14ac:dyDescent="0.25">
      <c r="AA9536" s="59"/>
    </row>
    <row r="9537" spans="27:27" x14ac:dyDescent="0.25">
      <c r="AA9537" s="59"/>
    </row>
    <row r="9538" spans="27:27" x14ac:dyDescent="0.25">
      <c r="AA9538" s="59"/>
    </row>
    <row r="9539" spans="27:27" x14ac:dyDescent="0.25">
      <c r="AA9539" s="59"/>
    </row>
    <row r="9540" spans="27:27" x14ac:dyDescent="0.25">
      <c r="AA9540" s="59"/>
    </row>
    <row r="9541" spans="27:27" x14ac:dyDescent="0.25">
      <c r="AA9541" s="59"/>
    </row>
    <row r="9542" spans="27:27" x14ac:dyDescent="0.25">
      <c r="AA9542" s="59"/>
    </row>
    <row r="9543" spans="27:27" x14ac:dyDescent="0.25">
      <c r="AA9543" s="59"/>
    </row>
    <row r="9544" spans="27:27" x14ac:dyDescent="0.25">
      <c r="AA9544" s="59"/>
    </row>
    <row r="9545" spans="27:27" x14ac:dyDescent="0.25">
      <c r="AA9545" s="59"/>
    </row>
    <row r="9546" spans="27:27" x14ac:dyDescent="0.25">
      <c r="AA9546" s="59"/>
    </row>
    <row r="9547" spans="27:27" x14ac:dyDescent="0.25">
      <c r="AA9547" s="59"/>
    </row>
    <row r="9548" spans="27:27" x14ac:dyDescent="0.25">
      <c r="AA9548" s="59"/>
    </row>
    <row r="9549" spans="27:27" x14ac:dyDescent="0.25">
      <c r="AA9549" s="59"/>
    </row>
    <row r="9550" spans="27:27" x14ac:dyDescent="0.25">
      <c r="AA9550" s="59"/>
    </row>
    <row r="9551" spans="27:27" x14ac:dyDescent="0.25">
      <c r="AA9551" s="59"/>
    </row>
    <row r="9552" spans="27:27" x14ac:dyDescent="0.25">
      <c r="AA9552" s="59"/>
    </row>
    <row r="9553" spans="27:27" x14ac:dyDescent="0.25">
      <c r="AA9553" s="59"/>
    </row>
    <row r="9554" spans="27:27" x14ac:dyDescent="0.25">
      <c r="AA9554" s="59"/>
    </row>
    <row r="9555" spans="27:27" x14ac:dyDescent="0.25">
      <c r="AA9555" s="59"/>
    </row>
    <row r="9556" spans="27:27" x14ac:dyDescent="0.25">
      <c r="AA9556" s="59"/>
    </row>
    <row r="9557" spans="27:27" x14ac:dyDescent="0.25">
      <c r="AA9557" s="59"/>
    </row>
    <row r="9558" spans="27:27" x14ac:dyDescent="0.25">
      <c r="AA9558" s="59"/>
    </row>
    <row r="9559" spans="27:27" x14ac:dyDescent="0.25">
      <c r="AA9559" s="59"/>
    </row>
    <row r="9560" spans="27:27" x14ac:dyDescent="0.25">
      <c r="AA9560" s="59"/>
    </row>
    <row r="9561" spans="27:27" x14ac:dyDescent="0.25">
      <c r="AA9561" s="59"/>
    </row>
    <row r="9562" spans="27:27" x14ac:dyDescent="0.25">
      <c r="AA9562" s="59"/>
    </row>
    <row r="9563" spans="27:27" x14ac:dyDescent="0.25">
      <c r="AA9563" s="59"/>
    </row>
    <row r="9564" spans="27:27" x14ac:dyDescent="0.25">
      <c r="AA9564" s="59"/>
    </row>
    <row r="9565" spans="27:27" x14ac:dyDescent="0.25">
      <c r="AA9565" s="59"/>
    </row>
    <row r="9566" spans="27:27" x14ac:dyDescent="0.25">
      <c r="AA9566" s="59"/>
    </row>
    <row r="9567" spans="27:27" x14ac:dyDescent="0.25">
      <c r="AA9567" s="59"/>
    </row>
    <row r="9568" spans="27:27" x14ac:dyDescent="0.25">
      <c r="AA9568" s="59"/>
    </row>
    <row r="9569" spans="27:27" x14ac:dyDescent="0.25">
      <c r="AA9569" s="59"/>
    </row>
    <row r="9570" spans="27:27" x14ac:dyDescent="0.25">
      <c r="AA9570" s="59"/>
    </row>
    <row r="9571" spans="27:27" x14ac:dyDescent="0.25">
      <c r="AA9571" s="59"/>
    </row>
    <row r="9572" spans="27:27" x14ac:dyDescent="0.25">
      <c r="AA9572" s="59"/>
    </row>
    <row r="9573" spans="27:27" x14ac:dyDescent="0.25">
      <c r="AA9573" s="59"/>
    </row>
    <row r="9574" spans="27:27" x14ac:dyDescent="0.25">
      <c r="AA9574" s="59"/>
    </row>
    <row r="9575" spans="27:27" x14ac:dyDescent="0.25">
      <c r="AA9575" s="59"/>
    </row>
    <row r="9576" spans="27:27" x14ac:dyDescent="0.25">
      <c r="AA9576" s="59"/>
    </row>
    <row r="9577" spans="27:27" x14ac:dyDescent="0.25">
      <c r="AA9577" s="59"/>
    </row>
    <row r="9578" spans="27:27" x14ac:dyDescent="0.25">
      <c r="AA9578" s="59"/>
    </row>
    <row r="9579" spans="27:27" x14ac:dyDescent="0.25">
      <c r="AA9579" s="59"/>
    </row>
    <row r="9580" spans="27:27" x14ac:dyDescent="0.25">
      <c r="AA9580" s="59"/>
    </row>
    <row r="9581" spans="27:27" x14ac:dyDescent="0.25">
      <c r="AA9581" s="59"/>
    </row>
    <row r="9582" spans="27:27" x14ac:dyDescent="0.25">
      <c r="AA9582" s="59"/>
    </row>
    <row r="9583" spans="27:27" x14ac:dyDescent="0.25">
      <c r="AA9583" s="59"/>
    </row>
    <row r="9584" spans="27:27" x14ac:dyDescent="0.25">
      <c r="AA9584" s="59"/>
    </row>
    <row r="9585" spans="27:27" x14ac:dyDescent="0.25">
      <c r="AA9585" s="59"/>
    </row>
    <row r="9586" spans="27:27" x14ac:dyDescent="0.25">
      <c r="AA9586" s="59"/>
    </row>
    <row r="9587" spans="27:27" x14ac:dyDescent="0.25">
      <c r="AA9587" s="59"/>
    </row>
    <row r="9588" spans="27:27" x14ac:dyDescent="0.25">
      <c r="AA9588" s="59"/>
    </row>
    <row r="9589" spans="27:27" x14ac:dyDescent="0.25">
      <c r="AA9589" s="59"/>
    </row>
    <row r="9590" spans="27:27" x14ac:dyDescent="0.25">
      <c r="AA9590" s="59"/>
    </row>
    <row r="9591" spans="27:27" x14ac:dyDescent="0.25">
      <c r="AA9591" s="59"/>
    </row>
    <row r="9592" spans="27:27" x14ac:dyDescent="0.25">
      <c r="AA9592" s="59"/>
    </row>
    <row r="9593" spans="27:27" x14ac:dyDescent="0.25">
      <c r="AA9593" s="59"/>
    </row>
    <row r="9594" spans="27:27" x14ac:dyDescent="0.25">
      <c r="AA9594" s="59"/>
    </row>
    <row r="9595" spans="27:27" x14ac:dyDescent="0.25">
      <c r="AA9595" s="59"/>
    </row>
    <row r="9596" spans="27:27" x14ac:dyDescent="0.25">
      <c r="AA9596" s="59"/>
    </row>
    <row r="9597" spans="27:27" x14ac:dyDescent="0.25">
      <c r="AA9597" s="59"/>
    </row>
    <row r="9598" spans="27:27" x14ac:dyDescent="0.25">
      <c r="AA9598" s="59"/>
    </row>
    <row r="9599" spans="27:27" x14ac:dyDescent="0.25">
      <c r="AA9599" s="59"/>
    </row>
    <row r="9600" spans="27:27" x14ac:dyDescent="0.25">
      <c r="AA9600" s="59"/>
    </row>
    <row r="9601" spans="27:27" x14ac:dyDescent="0.25">
      <c r="AA9601" s="59"/>
    </row>
    <row r="9602" spans="27:27" x14ac:dyDescent="0.25">
      <c r="AA9602" s="59"/>
    </row>
    <row r="9603" spans="27:27" x14ac:dyDescent="0.25">
      <c r="AA9603" s="59"/>
    </row>
    <row r="9604" spans="27:27" x14ac:dyDescent="0.25">
      <c r="AA9604" s="59"/>
    </row>
    <row r="9605" spans="27:27" x14ac:dyDescent="0.25">
      <c r="AA9605" s="59"/>
    </row>
    <row r="9606" spans="27:27" x14ac:dyDescent="0.25">
      <c r="AA9606" s="59"/>
    </row>
    <row r="9607" spans="27:27" x14ac:dyDescent="0.25">
      <c r="AA9607" s="59"/>
    </row>
    <row r="9608" spans="27:27" x14ac:dyDescent="0.25">
      <c r="AA9608" s="59"/>
    </row>
    <row r="9609" spans="27:27" x14ac:dyDescent="0.25">
      <c r="AA9609" s="59"/>
    </row>
    <row r="9610" spans="27:27" x14ac:dyDescent="0.25">
      <c r="AA9610" s="59"/>
    </row>
    <row r="9611" spans="27:27" x14ac:dyDescent="0.25">
      <c r="AA9611" s="59"/>
    </row>
    <row r="9612" spans="27:27" x14ac:dyDescent="0.25">
      <c r="AA9612" s="59"/>
    </row>
    <row r="9613" spans="27:27" x14ac:dyDescent="0.25">
      <c r="AA9613" s="59"/>
    </row>
    <row r="9614" spans="27:27" x14ac:dyDescent="0.25">
      <c r="AA9614" s="59"/>
    </row>
    <row r="9615" spans="27:27" x14ac:dyDescent="0.25">
      <c r="AA9615" s="59"/>
    </row>
    <row r="9616" spans="27:27" x14ac:dyDescent="0.25">
      <c r="AA9616" s="59"/>
    </row>
    <row r="9617" spans="27:27" x14ac:dyDescent="0.25">
      <c r="AA9617" s="59"/>
    </row>
    <row r="9618" spans="27:27" x14ac:dyDescent="0.25">
      <c r="AA9618" s="59"/>
    </row>
    <row r="9619" spans="27:27" x14ac:dyDescent="0.25">
      <c r="AA9619" s="59"/>
    </row>
    <row r="9620" spans="27:27" x14ac:dyDescent="0.25">
      <c r="AA9620" s="59"/>
    </row>
    <row r="9621" spans="27:27" x14ac:dyDescent="0.25">
      <c r="AA9621" s="59"/>
    </row>
    <row r="9622" spans="27:27" x14ac:dyDescent="0.25">
      <c r="AA9622" s="59"/>
    </row>
    <row r="9623" spans="27:27" x14ac:dyDescent="0.25">
      <c r="AA9623" s="59"/>
    </row>
    <row r="9624" spans="27:27" x14ac:dyDescent="0.25">
      <c r="AA9624" s="59"/>
    </row>
    <row r="9625" spans="27:27" x14ac:dyDescent="0.25">
      <c r="AA9625" s="59"/>
    </row>
    <row r="9626" spans="27:27" x14ac:dyDescent="0.25">
      <c r="AA9626" s="59"/>
    </row>
    <row r="9627" spans="27:27" x14ac:dyDescent="0.25">
      <c r="AA9627" s="59"/>
    </row>
    <row r="9628" spans="27:27" x14ac:dyDescent="0.25">
      <c r="AA9628" s="59"/>
    </row>
    <row r="9629" spans="27:27" x14ac:dyDescent="0.25">
      <c r="AA9629" s="59"/>
    </row>
    <row r="9630" spans="27:27" x14ac:dyDescent="0.25">
      <c r="AA9630" s="59"/>
    </row>
    <row r="9631" spans="27:27" x14ac:dyDescent="0.25">
      <c r="AA9631" s="59"/>
    </row>
    <row r="9632" spans="27:27" x14ac:dyDescent="0.25">
      <c r="AA9632" s="59"/>
    </row>
    <row r="9633" spans="27:27" x14ac:dyDescent="0.25">
      <c r="AA9633" s="59"/>
    </row>
    <row r="9634" spans="27:27" x14ac:dyDescent="0.25">
      <c r="AA9634" s="59"/>
    </row>
    <row r="9635" spans="27:27" x14ac:dyDescent="0.25">
      <c r="AA9635" s="59"/>
    </row>
    <row r="9636" spans="27:27" x14ac:dyDescent="0.25">
      <c r="AA9636" s="59"/>
    </row>
    <row r="9637" spans="27:27" x14ac:dyDescent="0.25">
      <c r="AA9637" s="59"/>
    </row>
    <row r="9638" spans="27:27" x14ac:dyDescent="0.25">
      <c r="AA9638" s="59"/>
    </row>
    <row r="9639" spans="27:27" x14ac:dyDescent="0.25">
      <c r="AA9639" s="59"/>
    </row>
    <row r="9640" spans="27:27" x14ac:dyDescent="0.25">
      <c r="AA9640" s="59"/>
    </row>
    <row r="9641" spans="27:27" x14ac:dyDescent="0.25">
      <c r="AA9641" s="59"/>
    </row>
    <row r="9642" spans="27:27" x14ac:dyDescent="0.25">
      <c r="AA9642" s="59"/>
    </row>
    <row r="9643" spans="27:27" x14ac:dyDescent="0.25">
      <c r="AA9643" s="59"/>
    </row>
    <row r="9644" spans="27:27" x14ac:dyDescent="0.25">
      <c r="AA9644" s="59"/>
    </row>
    <row r="9645" spans="27:27" x14ac:dyDescent="0.25">
      <c r="AA9645" s="59"/>
    </row>
    <row r="9646" spans="27:27" x14ac:dyDescent="0.25">
      <c r="AA9646" s="59"/>
    </row>
    <row r="9647" spans="27:27" x14ac:dyDescent="0.25">
      <c r="AA9647" s="59"/>
    </row>
    <row r="9648" spans="27:27" x14ac:dyDescent="0.25">
      <c r="AA9648" s="59"/>
    </row>
    <row r="9649" spans="27:27" x14ac:dyDescent="0.25">
      <c r="AA9649" s="59"/>
    </row>
    <row r="9650" spans="27:27" x14ac:dyDescent="0.25">
      <c r="AA9650" s="59"/>
    </row>
    <row r="9651" spans="27:27" x14ac:dyDescent="0.25">
      <c r="AA9651" s="59"/>
    </row>
    <row r="9652" spans="27:27" x14ac:dyDescent="0.25">
      <c r="AA9652" s="59"/>
    </row>
    <row r="9653" spans="27:27" x14ac:dyDescent="0.25">
      <c r="AA9653" s="59"/>
    </row>
    <row r="9654" spans="27:27" x14ac:dyDescent="0.25">
      <c r="AA9654" s="59"/>
    </row>
    <row r="9655" spans="27:27" x14ac:dyDescent="0.25">
      <c r="AA9655" s="59"/>
    </row>
    <row r="9656" spans="27:27" x14ac:dyDescent="0.25">
      <c r="AA9656" s="59"/>
    </row>
    <row r="9657" spans="27:27" x14ac:dyDescent="0.25">
      <c r="AA9657" s="59"/>
    </row>
    <row r="9658" spans="27:27" x14ac:dyDescent="0.25">
      <c r="AA9658" s="59"/>
    </row>
    <row r="9659" spans="27:27" x14ac:dyDescent="0.25">
      <c r="AA9659" s="59"/>
    </row>
    <row r="9660" spans="27:27" x14ac:dyDescent="0.25">
      <c r="AA9660" s="59"/>
    </row>
    <row r="9661" spans="27:27" x14ac:dyDescent="0.25">
      <c r="AA9661" s="59"/>
    </row>
    <row r="9662" spans="27:27" x14ac:dyDescent="0.25">
      <c r="AA9662" s="59"/>
    </row>
    <row r="9663" spans="27:27" x14ac:dyDescent="0.25">
      <c r="AA9663" s="59"/>
    </row>
    <row r="9664" spans="27:27" x14ac:dyDescent="0.25">
      <c r="AA9664" s="59"/>
    </row>
    <row r="9665" spans="27:27" x14ac:dyDescent="0.25">
      <c r="AA9665" s="59"/>
    </row>
    <row r="9666" spans="27:27" x14ac:dyDescent="0.25">
      <c r="AA9666" s="59"/>
    </row>
    <row r="9667" spans="27:27" x14ac:dyDescent="0.25">
      <c r="AA9667" s="59"/>
    </row>
    <row r="9668" spans="27:27" x14ac:dyDescent="0.25">
      <c r="AA9668" s="59"/>
    </row>
    <row r="9669" spans="27:27" x14ac:dyDescent="0.25">
      <c r="AA9669" s="59"/>
    </row>
    <row r="9670" spans="27:27" x14ac:dyDescent="0.25">
      <c r="AA9670" s="59"/>
    </row>
    <row r="9671" spans="27:27" x14ac:dyDescent="0.25">
      <c r="AA9671" s="59"/>
    </row>
    <row r="9672" spans="27:27" x14ac:dyDescent="0.25">
      <c r="AA9672" s="59"/>
    </row>
    <row r="9673" spans="27:27" x14ac:dyDescent="0.25">
      <c r="AA9673" s="59"/>
    </row>
    <row r="9674" spans="27:27" x14ac:dyDescent="0.25">
      <c r="AA9674" s="59"/>
    </row>
    <row r="9675" spans="27:27" x14ac:dyDescent="0.25">
      <c r="AA9675" s="59"/>
    </row>
    <row r="9676" spans="27:27" x14ac:dyDescent="0.25">
      <c r="AA9676" s="59"/>
    </row>
    <row r="9677" spans="27:27" x14ac:dyDescent="0.25">
      <c r="AA9677" s="59"/>
    </row>
    <row r="9678" spans="27:27" x14ac:dyDescent="0.25">
      <c r="AA9678" s="59"/>
    </row>
    <row r="9679" spans="27:27" x14ac:dyDescent="0.25">
      <c r="AA9679" s="59"/>
    </row>
    <row r="9680" spans="27:27" x14ac:dyDescent="0.25">
      <c r="AA9680" s="59"/>
    </row>
    <row r="9681" spans="27:27" x14ac:dyDescent="0.25">
      <c r="AA9681" s="59"/>
    </row>
    <row r="9682" spans="27:27" x14ac:dyDescent="0.25">
      <c r="AA9682" s="59"/>
    </row>
    <row r="9683" spans="27:27" x14ac:dyDescent="0.25">
      <c r="AA9683" s="59"/>
    </row>
    <row r="9684" spans="27:27" x14ac:dyDescent="0.25">
      <c r="AA9684" s="59"/>
    </row>
    <row r="9685" spans="27:27" x14ac:dyDescent="0.25">
      <c r="AA9685" s="59"/>
    </row>
    <row r="9686" spans="27:27" x14ac:dyDescent="0.25">
      <c r="AA9686" s="59"/>
    </row>
    <row r="9687" spans="27:27" x14ac:dyDescent="0.25">
      <c r="AA9687" s="59"/>
    </row>
    <row r="9688" spans="27:27" x14ac:dyDescent="0.25">
      <c r="AA9688" s="59"/>
    </row>
    <row r="9689" spans="27:27" x14ac:dyDescent="0.25">
      <c r="AA9689" s="59"/>
    </row>
    <row r="9690" spans="27:27" x14ac:dyDescent="0.25">
      <c r="AA9690" s="59"/>
    </row>
    <row r="9691" spans="27:27" x14ac:dyDescent="0.25">
      <c r="AA9691" s="59"/>
    </row>
    <row r="9692" spans="27:27" x14ac:dyDescent="0.25">
      <c r="AA9692" s="59"/>
    </row>
    <row r="9693" spans="27:27" x14ac:dyDescent="0.25">
      <c r="AA9693" s="59"/>
    </row>
    <row r="9694" spans="27:27" x14ac:dyDescent="0.25">
      <c r="AA9694" s="59"/>
    </row>
    <row r="9695" spans="27:27" x14ac:dyDescent="0.25">
      <c r="AA9695" s="59"/>
    </row>
    <row r="9696" spans="27:27" x14ac:dyDescent="0.25">
      <c r="AA9696" s="59"/>
    </row>
    <row r="9697" spans="27:27" x14ac:dyDescent="0.25">
      <c r="AA9697" s="59"/>
    </row>
    <row r="9698" spans="27:27" x14ac:dyDescent="0.25">
      <c r="AA9698" s="59"/>
    </row>
    <row r="9699" spans="27:27" x14ac:dyDescent="0.25">
      <c r="AA9699" s="59"/>
    </row>
    <row r="9700" spans="27:27" x14ac:dyDescent="0.25">
      <c r="AA9700" s="59"/>
    </row>
    <row r="9701" spans="27:27" x14ac:dyDescent="0.25">
      <c r="AA9701" s="59"/>
    </row>
    <row r="9702" spans="27:27" x14ac:dyDescent="0.25">
      <c r="AA9702" s="59"/>
    </row>
    <row r="9703" spans="27:27" x14ac:dyDescent="0.25">
      <c r="AA9703" s="59"/>
    </row>
    <row r="9704" spans="27:27" x14ac:dyDescent="0.25">
      <c r="AA9704" s="59"/>
    </row>
    <row r="9705" spans="27:27" x14ac:dyDescent="0.25">
      <c r="AA9705" s="59"/>
    </row>
    <row r="9706" spans="27:27" x14ac:dyDescent="0.25">
      <c r="AA9706" s="59"/>
    </row>
    <row r="9707" spans="27:27" x14ac:dyDescent="0.25">
      <c r="AA9707" s="59"/>
    </row>
    <row r="9708" spans="27:27" x14ac:dyDescent="0.25">
      <c r="AA9708" s="59"/>
    </row>
    <row r="9709" spans="27:27" x14ac:dyDescent="0.25">
      <c r="AA9709" s="59"/>
    </row>
    <row r="9710" spans="27:27" x14ac:dyDescent="0.25">
      <c r="AA9710" s="59"/>
    </row>
    <row r="9711" spans="27:27" x14ac:dyDescent="0.25">
      <c r="AA9711" s="59"/>
    </row>
    <row r="9712" spans="27:27" x14ac:dyDescent="0.25">
      <c r="AA9712" s="59"/>
    </row>
    <row r="9713" spans="27:27" x14ac:dyDescent="0.25">
      <c r="AA9713" s="59"/>
    </row>
    <row r="9714" spans="27:27" x14ac:dyDescent="0.25">
      <c r="AA9714" s="59"/>
    </row>
    <row r="9715" spans="27:27" x14ac:dyDescent="0.25">
      <c r="AA9715" s="59"/>
    </row>
    <row r="9716" spans="27:27" x14ac:dyDescent="0.25">
      <c r="AA9716" s="59"/>
    </row>
    <row r="9717" spans="27:27" x14ac:dyDescent="0.25">
      <c r="AA9717" s="59"/>
    </row>
    <row r="9718" spans="27:27" x14ac:dyDescent="0.25">
      <c r="AA9718" s="59"/>
    </row>
    <row r="9719" spans="27:27" x14ac:dyDescent="0.25">
      <c r="AA9719" s="59"/>
    </row>
    <row r="9720" spans="27:27" x14ac:dyDescent="0.25">
      <c r="AA9720" s="59"/>
    </row>
    <row r="9721" spans="27:27" x14ac:dyDescent="0.25">
      <c r="AA9721" s="59"/>
    </row>
    <row r="9722" spans="27:27" x14ac:dyDescent="0.25">
      <c r="AA9722" s="59"/>
    </row>
    <row r="9723" spans="27:27" x14ac:dyDescent="0.25">
      <c r="AA9723" s="59"/>
    </row>
    <row r="9724" spans="27:27" x14ac:dyDescent="0.25">
      <c r="AA9724" s="59"/>
    </row>
    <row r="9725" spans="27:27" x14ac:dyDescent="0.25">
      <c r="AA9725" s="59"/>
    </row>
    <row r="9726" spans="27:27" x14ac:dyDescent="0.25">
      <c r="AA9726" s="59"/>
    </row>
    <row r="9727" spans="27:27" x14ac:dyDescent="0.25">
      <c r="AA9727" s="59"/>
    </row>
    <row r="9728" spans="27:27" x14ac:dyDescent="0.25">
      <c r="AA9728" s="59"/>
    </row>
    <row r="9729" spans="27:27" x14ac:dyDescent="0.25">
      <c r="AA9729" s="59"/>
    </row>
    <row r="9730" spans="27:27" x14ac:dyDescent="0.25">
      <c r="AA9730" s="59"/>
    </row>
    <row r="9731" spans="27:27" x14ac:dyDescent="0.25">
      <c r="AA9731" s="59"/>
    </row>
    <row r="9732" spans="27:27" x14ac:dyDescent="0.25">
      <c r="AA9732" s="59"/>
    </row>
    <row r="9733" spans="27:27" x14ac:dyDescent="0.25">
      <c r="AA9733" s="59"/>
    </row>
    <row r="9734" spans="27:27" x14ac:dyDescent="0.25">
      <c r="AA9734" s="59"/>
    </row>
    <row r="9735" spans="27:27" x14ac:dyDescent="0.25">
      <c r="AA9735" s="59"/>
    </row>
    <row r="9736" spans="27:27" x14ac:dyDescent="0.25">
      <c r="AA9736" s="59"/>
    </row>
    <row r="9737" spans="27:27" x14ac:dyDescent="0.25">
      <c r="AA9737" s="59"/>
    </row>
    <row r="9738" spans="27:27" x14ac:dyDescent="0.25">
      <c r="AA9738" s="59"/>
    </row>
    <row r="9739" spans="27:27" x14ac:dyDescent="0.25">
      <c r="AA9739" s="59"/>
    </row>
    <row r="9740" spans="27:27" x14ac:dyDescent="0.25">
      <c r="AA9740" s="59"/>
    </row>
    <row r="9741" spans="27:27" x14ac:dyDescent="0.25">
      <c r="AA9741" s="59"/>
    </row>
    <row r="9742" spans="27:27" x14ac:dyDescent="0.25">
      <c r="AA9742" s="59"/>
    </row>
    <row r="9743" spans="27:27" x14ac:dyDescent="0.25">
      <c r="AA9743" s="59"/>
    </row>
    <row r="9744" spans="27:27" x14ac:dyDescent="0.25">
      <c r="AA9744" s="59"/>
    </row>
    <row r="9745" spans="27:27" x14ac:dyDescent="0.25">
      <c r="AA9745" s="59"/>
    </row>
    <row r="9746" spans="27:27" x14ac:dyDescent="0.25">
      <c r="AA9746" s="59"/>
    </row>
    <row r="9747" spans="27:27" x14ac:dyDescent="0.25">
      <c r="AA9747" s="59"/>
    </row>
    <row r="9748" spans="27:27" x14ac:dyDescent="0.25">
      <c r="AA9748" s="59"/>
    </row>
    <row r="9749" spans="27:27" x14ac:dyDescent="0.25">
      <c r="AA9749" s="59"/>
    </row>
    <row r="9750" spans="27:27" x14ac:dyDescent="0.25">
      <c r="AA9750" s="59"/>
    </row>
    <row r="9751" spans="27:27" x14ac:dyDescent="0.25">
      <c r="AA9751" s="59"/>
    </row>
    <row r="9752" spans="27:27" x14ac:dyDescent="0.25">
      <c r="AA9752" s="59"/>
    </row>
    <row r="9753" spans="27:27" x14ac:dyDescent="0.25">
      <c r="AA9753" s="59"/>
    </row>
    <row r="9754" spans="27:27" x14ac:dyDescent="0.25">
      <c r="AA9754" s="59"/>
    </row>
    <row r="9755" spans="27:27" x14ac:dyDescent="0.25">
      <c r="AA9755" s="59"/>
    </row>
    <row r="9756" spans="27:27" x14ac:dyDescent="0.25">
      <c r="AA9756" s="59"/>
    </row>
    <row r="9757" spans="27:27" x14ac:dyDescent="0.25">
      <c r="AA9757" s="59"/>
    </row>
    <row r="9758" spans="27:27" x14ac:dyDescent="0.25">
      <c r="AA9758" s="59"/>
    </row>
    <row r="9759" spans="27:27" x14ac:dyDescent="0.25">
      <c r="AA9759" s="59"/>
    </row>
    <row r="9760" spans="27:27" x14ac:dyDescent="0.25">
      <c r="AA9760" s="59"/>
    </row>
    <row r="9761" spans="27:27" x14ac:dyDescent="0.25">
      <c r="AA9761" s="59"/>
    </row>
    <row r="9762" spans="27:27" x14ac:dyDescent="0.25">
      <c r="AA9762" s="59"/>
    </row>
    <row r="9763" spans="27:27" x14ac:dyDescent="0.25">
      <c r="AA9763" s="59"/>
    </row>
    <row r="9764" spans="27:27" x14ac:dyDescent="0.25">
      <c r="AA9764" s="59"/>
    </row>
    <row r="9765" spans="27:27" x14ac:dyDescent="0.25">
      <c r="AA9765" s="59"/>
    </row>
    <row r="9766" spans="27:27" x14ac:dyDescent="0.25">
      <c r="AA9766" s="59"/>
    </row>
    <row r="9767" spans="27:27" x14ac:dyDescent="0.25">
      <c r="AA9767" s="59"/>
    </row>
    <row r="9768" spans="27:27" x14ac:dyDescent="0.25">
      <c r="AA9768" s="59"/>
    </row>
    <row r="9769" spans="27:27" x14ac:dyDescent="0.25">
      <c r="AA9769" s="59"/>
    </row>
    <row r="9770" spans="27:27" x14ac:dyDescent="0.25">
      <c r="AA9770" s="59"/>
    </row>
    <row r="9771" spans="27:27" x14ac:dyDescent="0.25">
      <c r="AA9771" s="59"/>
    </row>
    <row r="9772" spans="27:27" x14ac:dyDescent="0.25">
      <c r="AA9772" s="59"/>
    </row>
    <row r="9773" spans="27:27" x14ac:dyDescent="0.25">
      <c r="AA9773" s="59"/>
    </row>
    <row r="9774" spans="27:27" x14ac:dyDescent="0.25">
      <c r="AA9774" s="59"/>
    </row>
    <row r="9775" spans="27:27" x14ac:dyDescent="0.25">
      <c r="AA9775" s="59"/>
    </row>
    <row r="9776" spans="27:27" x14ac:dyDescent="0.25">
      <c r="AA9776" s="59"/>
    </row>
    <row r="9777" spans="27:27" x14ac:dyDescent="0.25">
      <c r="AA9777" s="59"/>
    </row>
    <row r="9778" spans="27:27" x14ac:dyDescent="0.25">
      <c r="AA9778" s="59"/>
    </row>
    <row r="9779" spans="27:27" x14ac:dyDescent="0.25">
      <c r="AA9779" s="59"/>
    </row>
    <row r="9780" spans="27:27" x14ac:dyDescent="0.25">
      <c r="AA9780" s="59"/>
    </row>
    <row r="9781" spans="27:27" x14ac:dyDescent="0.25">
      <c r="AA9781" s="59"/>
    </row>
    <row r="9782" spans="27:27" x14ac:dyDescent="0.25">
      <c r="AA9782" s="59"/>
    </row>
    <row r="9783" spans="27:27" x14ac:dyDescent="0.25">
      <c r="AA9783" s="59"/>
    </row>
    <row r="9784" spans="27:27" x14ac:dyDescent="0.25">
      <c r="AA9784" s="59"/>
    </row>
    <row r="9785" spans="27:27" x14ac:dyDescent="0.25">
      <c r="AA9785" s="59"/>
    </row>
    <row r="9786" spans="27:27" x14ac:dyDescent="0.25">
      <c r="AA9786" s="59"/>
    </row>
    <row r="9787" spans="27:27" x14ac:dyDescent="0.25">
      <c r="AA9787" s="59"/>
    </row>
    <row r="9788" spans="27:27" x14ac:dyDescent="0.25">
      <c r="AA9788" s="59"/>
    </row>
    <row r="9789" spans="27:27" x14ac:dyDescent="0.25">
      <c r="AA9789" s="59"/>
    </row>
    <row r="9790" spans="27:27" x14ac:dyDescent="0.25">
      <c r="AA9790" s="59"/>
    </row>
    <row r="9791" spans="27:27" x14ac:dyDescent="0.25">
      <c r="AA9791" s="59"/>
    </row>
    <row r="9792" spans="27:27" x14ac:dyDescent="0.25">
      <c r="AA9792" s="59"/>
    </row>
    <row r="9793" spans="27:27" x14ac:dyDescent="0.25">
      <c r="AA9793" s="59"/>
    </row>
    <row r="9794" spans="27:27" x14ac:dyDescent="0.25">
      <c r="AA9794" s="59"/>
    </row>
    <row r="9795" spans="27:27" x14ac:dyDescent="0.25">
      <c r="AA9795" s="59"/>
    </row>
    <row r="9796" spans="27:27" x14ac:dyDescent="0.25">
      <c r="AA9796" s="59"/>
    </row>
    <row r="9797" spans="27:27" x14ac:dyDescent="0.25">
      <c r="AA9797" s="59"/>
    </row>
    <row r="9798" spans="27:27" x14ac:dyDescent="0.25">
      <c r="AA9798" s="59"/>
    </row>
    <row r="9799" spans="27:27" x14ac:dyDescent="0.25">
      <c r="AA9799" s="59"/>
    </row>
    <row r="9800" spans="27:27" x14ac:dyDescent="0.25">
      <c r="AA9800" s="59"/>
    </row>
    <row r="9801" spans="27:27" x14ac:dyDescent="0.25">
      <c r="AA9801" s="59"/>
    </row>
    <row r="9802" spans="27:27" x14ac:dyDescent="0.25">
      <c r="AA9802" s="59"/>
    </row>
    <row r="9803" spans="27:27" x14ac:dyDescent="0.25">
      <c r="AA9803" s="59"/>
    </row>
    <row r="9804" spans="27:27" x14ac:dyDescent="0.25">
      <c r="AA9804" s="59"/>
    </row>
    <row r="9805" spans="27:27" x14ac:dyDescent="0.25">
      <c r="AA9805" s="59"/>
    </row>
    <row r="9806" spans="27:27" x14ac:dyDescent="0.25">
      <c r="AA9806" s="59"/>
    </row>
    <row r="9807" spans="27:27" x14ac:dyDescent="0.25">
      <c r="AA9807" s="59"/>
    </row>
    <row r="9808" spans="27:27" x14ac:dyDescent="0.25">
      <c r="AA9808" s="59"/>
    </row>
    <row r="9809" spans="27:27" x14ac:dyDescent="0.25">
      <c r="AA9809" s="59"/>
    </row>
    <row r="9810" spans="27:27" x14ac:dyDescent="0.25">
      <c r="AA9810" s="59"/>
    </row>
    <row r="9811" spans="27:27" x14ac:dyDescent="0.25">
      <c r="AA9811" s="59"/>
    </row>
    <row r="9812" spans="27:27" x14ac:dyDescent="0.25">
      <c r="AA9812" s="59"/>
    </row>
    <row r="9813" spans="27:27" x14ac:dyDescent="0.25">
      <c r="AA9813" s="59"/>
    </row>
    <row r="9814" spans="27:27" x14ac:dyDescent="0.25">
      <c r="AA9814" s="59"/>
    </row>
    <row r="9815" spans="27:27" x14ac:dyDescent="0.25">
      <c r="AA9815" s="59"/>
    </row>
    <row r="9816" spans="27:27" x14ac:dyDescent="0.25">
      <c r="AA9816" s="59"/>
    </row>
    <row r="9817" spans="27:27" x14ac:dyDescent="0.25">
      <c r="AA9817" s="59"/>
    </row>
    <row r="9818" spans="27:27" x14ac:dyDescent="0.25">
      <c r="AA9818" s="59"/>
    </row>
    <row r="9819" spans="27:27" x14ac:dyDescent="0.25">
      <c r="AA9819" s="59"/>
    </row>
    <row r="9820" spans="27:27" x14ac:dyDescent="0.25">
      <c r="AA9820" s="59"/>
    </row>
    <row r="9821" spans="27:27" x14ac:dyDescent="0.25">
      <c r="AA9821" s="59"/>
    </row>
    <row r="9822" spans="27:27" x14ac:dyDescent="0.25">
      <c r="AA9822" s="59"/>
    </row>
    <row r="9823" spans="27:27" x14ac:dyDescent="0.25">
      <c r="AA9823" s="59"/>
    </row>
    <row r="9824" spans="27:27" x14ac:dyDescent="0.25">
      <c r="AA9824" s="59"/>
    </row>
    <row r="9825" spans="27:27" x14ac:dyDescent="0.25">
      <c r="AA9825" s="59"/>
    </row>
    <row r="9826" spans="27:27" x14ac:dyDescent="0.25">
      <c r="AA9826" s="59"/>
    </row>
    <row r="9827" spans="27:27" x14ac:dyDescent="0.25">
      <c r="AA9827" s="59"/>
    </row>
    <row r="9828" spans="27:27" x14ac:dyDescent="0.25">
      <c r="AA9828" s="59"/>
    </row>
    <row r="9829" spans="27:27" x14ac:dyDescent="0.25">
      <c r="AA9829" s="59"/>
    </row>
    <row r="9830" spans="27:27" x14ac:dyDescent="0.25">
      <c r="AA9830" s="59"/>
    </row>
    <row r="9831" spans="27:27" x14ac:dyDescent="0.25">
      <c r="AA9831" s="59"/>
    </row>
    <row r="9832" spans="27:27" x14ac:dyDescent="0.25">
      <c r="AA9832" s="59"/>
    </row>
    <row r="9833" spans="27:27" x14ac:dyDescent="0.25">
      <c r="AA9833" s="59"/>
    </row>
    <row r="9834" spans="27:27" x14ac:dyDescent="0.25">
      <c r="AA9834" s="59"/>
    </row>
    <row r="9835" spans="27:27" x14ac:dyDescent="0.25">
      <c r="AA9835" s="59"/>
    </row>
    <row r="9836" spans="27:27" x14ac:dyDescent="0.25">
      <c r="AA9836" s="59"/>
    </row>
    <row r="9837" spans="27:27" x14ac:dyDescent="0.25">
      <c r="AA9837" s="59"/>
    </row>
    <row r="9838" spans="27:27" x14ac:dyDescent="0.25">
      <c r="AA9838" s="59"/>
    </row>
    <row r="9839" spans="27:27" x14ac:dyDescent="0.25">
      <c r="AA9839" s="59"/>
    </row>
    <row r="9840" spans="27:27" x14ac:dyDescent="0.25">
      <c r="AA9840" s="59"/>
    </row>
    <row r="9841" spans="27:27" x14ac:dyDescent="0.25">
      <c r="AA9841" s="59"/>
    </row>
    <row r="9842" spans="27:27" x14ac:dyDescent="0.25">
      <c r="AA9842" s="59"/>
    </row>
    <row r="9843" spans="27:27" x14ac:dyDescent="0.25">
      <c r="AA9843" s="59"/>
    </row>
    <row r="9844" spans="27:27" x14ac:dyDescent="0.25">
      <c r="AA9844" s="59"/>
    </row>
    <row r="9845" spans="27:27" x14ac:dyDescent="0.25">
      <c r="AA9845" s="59"/>
    </row>
    <row r="9846" spans="27:27" x14ac:dyDescent="0.25">
      <c r="AA9846" s="59"/>
    </row>
    <row r="9847" spans="27:27" x14ac:dyDescent="0.25">
      <c r="AA9847" s="59"/>
    </row>
    <row r="9848" spans="27:27" x14ac:dyDescent="0.25">
      <c r="AA9848" s="59"/>
    </row>
    <row r="9849" spans="27:27" x14ac:dyDescent="0.25">
      <c r="AA9849" s="59"/>
    </row>
    <row r="9850" spans="27:27" x14ac:dyDescent="0.25">
      <c r="AA9850" s="59"/>
    </row>
    <row r="9851" spans="27:27" x14ac:dyDescent="0.25">
      <c r="AA9851" s="59"/>
    </row>
    <row r="9852" spans="27:27" x14ac:dyDescent="0.25">
      <c r="AA9852" s="59"/>
    </row>
    <row r="9853" spans="27:27" x14ac:dyDescent="0.25">
      <c r="AA9853" s="59"/>
    </row>
    <row r="9854" spans="27:27" x14ac:dyDescent="0.25">
      <c r="AA9854" s="59"/>
    </row>
    <row r="9855" spans="27:27" x14ac:dyDescent="0.25">
      <c r="AA9855" s="59"/>
    </row>
    <row r="9856" spans="27:27" x14ac:dyDescent="0.25">
      <c r="AA9856" s="59"/>
    </row>
    <row r="9857" spans="27:27" x14ac:dyDescent="0.25">
      <c r="AA9857" s="59"/>
    </row>
    <row r="9858" spans="27:27" x14ac:dyDescent="0.25">
      <c r="AA9858" s="59"/>
    </row>
    <row r="9859" spans="27:27" x14ac:dyDescent="0.25">
      <c r="AA9859" s="59"/>
    </row>
    <row r="9860" spans="27:27" x14ac:dyDescent="0.25">
      <c r="AA9860" s="59"/>
    </row>
    <row r="9861" spans="27:27" x14ac:dyDescent="0.25">
      <c r="AA9861" s="59"/>
    </row>
    <row r="9862" spans="27:27" x14ac:dyDescent="0.25">
      <c r="AA9862" s="59"/>
    </row>
    <row r="9863" spans="27:27" x14ac:dyDescent="0.25">
      <c r="AA9863" s="59"/>
    </row>
    <row r="9864" spans="27:27" x14ac:dyDescent="0.25">
      <c r="AA9864" s="59"/>
    </row>
    <row r="9865" spans="27:27" x14ac:dyDescent="0.25">
      <c r="AA9865" s="59"/>
    </row>
    <row r="9866" spans="27:27" x14ac:dyDescent="0.25">
      <c r="AA9866" s="59"/>
    </row>
    <row r="9867" spans="27:27" x14ac:dyDescent="0.25">
      <c r="AA9867" s="59"/>
    </row>
    <row r="9868" spans="27:27" x14ac:dyDescent="0.25">
      <c r="AA9868" s="59"/>
    </row>
    <row r="9869" spans="27:27" x14ac:dyDescent="0.25">
      <c r="AA9869" s="59"/>
    </row>
    <row r="9870" spans="27:27" x14ac:dyDescent="0.25">
      <c r="AA9870" s="59"/>
    </row>
    <row r="9871" spans="27:27" x14ac:dyDescent="0.25">
      <c r="AA9871" s="59"/>
    </row>
    <row r="9872" spans="27:27" x14ac:dyDescent="0.25">
      <c r="AA9872" s="59"/>
    </row>
    <row r="9873" spans="27:27" x14ac:dyDescent="0.25">
      <c r="AA9873" s="59"/>
    </row>
    <row r="9874" spans="27:27" x14ac:dyDescent="0.25">
      <c r="AA9874" s="59"/>
    </row>
    <row r="9875" spans="27:27" x14ac:dyDescent="0.25">
      <c r="AA9875" s="59"/>
    </row>
    <row r="9876" spans="27:27" x14ac:dyDescent="0.25">
      <c r="AA9876" s="59"/>
    </row>
    <row r="9877" spans="27:27" x14ac:dyDescent="0.25">
      <c r="AA9877" s="59"/>
    </row>
    <row r="9878" spans="27:27" x14ac:dyDescent="0.25">
      <c r="AA9878" s="59"/>
    </row>
    <row r="9879" spans="27:27" x14ac:dyDescent="0.25">
      <c r="AA9879" s="59"/>
    </row>
    <row r="9880" spans="27:27" x14ac:dyDescent="0.25">
      <c r="AA9880" s="59"/>
    </row>
    <row r="9881" spans="27:27" x14ac:dyDescent="0.25">
      <c r="AA9881" s="59"/>
    </row>
    <row r="9882" spans="27:27" x14ac:dyDescent="0.25">
      <c r="AA9882" s="59"/>
    </row>
    <row r="9883" spans="27:27" x14ac:dyDescent="0.25">
      <c r="AA9883" s="59"/>
    </row>
    <row r="9884" spans="27:27" x14ac:dyDescent="0.25">
      <c r="AA9884" s="59"/>
    </row>
    <row r="9885" spans="27:27" x14ac:dyDescent="0.25">
      <c r="AA9885" s="59"/>
    </row>
    <row r="9886" spans="27:27" x14ac:dyDescent="0.25">
      <c r="AA9886" s="59"/>
    </row>
    <row r="9887" spans="27:27" x14ac:dyDescent="0.25">
      <c r="AA9887" s="59"/>
    </row>
    <row r="9888" spans="27:27" x14ac:dyDescent="0.25">
      <c r="AA9888" s="59"/>
    </row>
    <row r="9889" spans="27:27" x14ac:dyDescent="0.25">
      <c r="AA9889" s="59"/>
    </row>
    <row r="9890" spans="27:27" x14ac:dyDescent="0.25">
      <c r="AA9890" s="59"/>
    </row>
    <row r="9891" spans="27:27" x14ac:dyDescent="0.25">
      <c r="AA9891" s="59"/>
    </row>
    <row r="9892" spans="27:27" x14ac:dyDescent="0.25">
      <c r="AA9892" s="59"/>
    </row>
    <row r="9893" spans="27:27" x14ac:dyDescent="0.25">
      <c r="AA9893" s="59"/>
    </row>
    <row r="9894" spans="27:27" x14ac:dyDescent="0.25">
      <c r="AA9894" s="59"/>
    </row>
    <row r="9895" spans="27:27" x14ac:dyDescent="0.25">
      <c r="AA9895" s="59"/>
    </row>
    <row r="9896" spans="27:27" x14ac:dyDescent="0.25">
      <c r="AA9896" s="59"/>
    </row>
    <row r="9897" spans="27:27" x14ac:dyDescent="0.25">
      <c r="AA9897" s="59"/>
    </row>
    <row r="9898" spans="27:27" x14ac:dyDescent="0.25">
      <c r="AA9898" s="59"/>
    </row>
    <row r="9899" spans="27:27" x14ac:dyDescent="0.25">
      <c r="AA9899" s="59"/>
    </row>
    <row r="9900" spans="27:27" x14ac:dyDescent="0.25">
      <c r="AA9900" s="59"/>
    </row>
    <row r="9901" spans="27:27" x14ac:dyDescent="0.25">
      <c r="AA9901" s="59"/>
    </row>
    <row r="9902" spans="27:27" x14ac:dyDescent="0.25">
      <c r="AA9902" s="59"/>
    </row>
    <row r="9903" spans="27:27" x14ac:dyDescent="0.25">
      <c r="AA9903" s="59"/>
    </row>
    <row r="9904" spans="27:27" x14ac:dyDescent="0.25">
      <c r="AA9904" s="59"/>
    </row>
    <row r="9905" spans="27:27" x14ac:dyDescent="0.25">
      <c r="AA9905" s="59"/>
    </row>
    <row r="9906" spans="27:27" x14ac:dyDescent="0.25">
      <c r="AA9906" s="59"/>
    </row>
    <row r="9907" spans="27:27" x14ac:dyDescent="0.25">
      <c r="AA9907" s="59"/>
    </row>
    <row r="9908" spans="27:27" x14ac:dyDescent="0.25">
      <c r="AA9908" s="59"/>
    </row>
    <row r="9909" spans="27:27" x14ac:dyDescent="0.25">
      <c r="AA9909" s="59"/>
    </row>
    <row r="9910" spans="27:27" x14ac:dyDescent="0.25">
      <c r="AA9910" s="59"/>
    </row>
    <row r="9911" spans="27:27" x14ac:dyDescent="0.25">
      <c r="AA9911" s="59"/>
    </row>
    <row r="9912" spans="27:27" x14ac:dyDescent="0.25">
      <c r="AA9912" s="59"/>
    </row>
    <row r="9913" spans="27:27" x14ac:dyDescent="0.25">
      <c r="AA9913" s="59"/>
    </row>
    <row r="9914" spans="27:27" x14ac:dyDescent="0.25">
      <c r="AA9914" s="59"/>
    </row>
    <row r="9915" spans="27:27" x14ac:dyDescent="0.25">
      <c r="AA9915" s="59"/>
    </row>
    <row r="9916" spans="27:27" x14ac:dyDescent="0.25">
      <c r="AA9916" s="59"/>
    </row>
    <row r="9917" spans="27:27" x14ac:dyDescent="0.25">
      <c r="AA9917" s="59"/>
    </row>
    <row r="9918" spans="27:27" x14ac:dyDescent="0.25">
      <c r="AA9918" s="59"/>
    </row>
    <row r="9919" spans="27:27" x14ac:dyDescent="0.25">
      <c r="AA9919" s="59"/>
    </row>
    <row r="9920" spans="27:27" x14ac:dyDescent="0.25">
      <c r="AA9920" s="59"/>
    </row>
    <row r="9921" spans="27:27" x14ac:dyDescent="0.25">
      <c r="AA9921" s="59"/>
    </row>
    <row r="9922" spans="27:27" x14ac:dyDescent="0.25">
      <c r="AA9922" s="59"/>
    </row>
    <row r="9923" spans="27:27" x14ac:dyDescent="0.25">
      <c r="AA9923" s="59"/>
    </row>
    <row r="9924" spans="27:27" x14ac:dyDescent="0.25">
      <c r="AA9924" s="59"/>
    </row>
    <row r="9925" spans="27:27" x14ac:dyDescent="0.25">
      <c r="AA9925" s="59"/>
    </row>
    <row r="9926" spans="27:27" x14ac:dyDescent="0.25">
      <c r="AA9926" s="59"/>
    </row>
    <row r="9927" spans="27:27" x14ac:dyDescent="0.25">
      <c r="AA9927" s="59"/>
    </row>
    <row r="9928" spans="27:27" x14ac:dyDescent="0.25">
      <c r="AA9928" s="59"/>
    </row>
    <row r="9929" spans="27:27" x14ac:dyDescent="0.25">
      <c r="AA9929" s="59"/>
    </row>
    <row r="9930" spans="27:27" x14ac:dyDescent="0.25">
      <c r="AA9930" s="59"/>
    </row>
    <row r="9931" spans="27:27" x14ac:dyDescent="0.25">
      <c r="AA9931" s="59"/>
    </row>
    <row r="9932" spans="27:27" x14ac:dyDescent="0.25">
      <c r="AA9932" s="59"/>
    </row>
    <row r="9933" spans="27:27" x14ac:dyDescent="0.25">
      <c r="AA9933" s="59"/>
    </row>
    <row r="9934" spans="27:27" x14ac:dyDescent="0.25">
      <c r="AA9934" s="59"/>
    </row>
    <row r="9935" spans="27:27" x14ac:dyDescent="0.25">
      <c r="AA9935" s="59"/>
    </row>
    <row r="9936" spans="27:27" x14ac:dyDescent="0.25">
      <c r="AA9936" s="59"/>
    </row>
    <row r="9937" spans="27:27" x14ac:dyDescent="0.25">
      <c r="AA9937" s="59"/>
    </row>
    <row r="9938" spans="27:27" x14ac:dyDescent="0.25">
      <c r="AA9938" s="59"/>
    </row>
    <row r="9939" spans="27:27" x14ac:dyDescent="0.25">
      <c r="AA9939" s="59"/>
    </row>
    <row r="9940" spans="27:27" x14ac:dyDescent="0.25">
      <c r="AA9940" s="59"/>
    </row>
    <row r="9941" spans="27:27" x14ac:dyDescent="0.25">
      <c r="AA9941" s="59"/>
    </row>
    <row r="9942" spans="27:27" x14ac:dyDescent="0.25">
      <c r="AA9942" s="59"/>
    </row>
    <row r="9943" spans="27:27" x14ac:dyDescent="0.25">
      <c r="AA9943" s="59"/>
    </row>
    <row r="9944" spans="27:27" x14ac:dyDescent="0.25">
      <c r="AA9944" s="59"/>
    </row>
    <row r="9945" spans="27:27" x14ac:dyDescent="0.25">
      <c r="AA9945" s="59"/>
    </row>
    <row r="9946" spans="27:27" x14ac:dyDescent="0.25">
      <c r="AA9946" s="59"/>
    </row>
    <row r="9947" spans="27:27" x14ac:dyDescent="0.25">
      <c r="AA9947" s="59"/>
    </row>
    <row r="9948" spans="27:27" x14ac:dyDescent="0.25">
      <c r="AA9948" s="59"/>
    </row>
    <row r="9949" spans="27:27" x14ac:dyDescent="0.25">
      <c r="AA9949" s="59"/>
    </row>
    <row r="9950" spans="27:27" x14ac:dyDescent="0.25">
      <c r="AA9950" s="59"/>
    </row>
    <row r="9951" spans="27:27" x14ac:dyDescent="0.25">
      <c r="AA9951" s="59"/>
    </row>
    <row r="9952" spans="27:27" x14ac:dyDescent="0.25">
      <c r="AA9952" s="59"/>
    </row>
    <row r="9953" spans="27:27" x14ac:dyDescent="0.25">
      <c r="AA9953" s="59"/>
    </row>
    <row r="9954" spans="27:27" x14ac:dyDescent="0.25">
      <c r="AA9954" s="59"/>
    </row>
    <row r="9955" spans="27:27" x14ac:dyDescent="0.25">
      <c r="AA9955" s="59"/>
    </row>
    <row r="9956" spans="27:27" x14ac:dyDescent="0.25">
      <c r="AA9956" s="59"/>
    </row>
    <row r="9957" spans="27:27" x14ac:dyDescent="0.25">
      <c r="AA9957" s="59"/>
    </row>
    <row r="9958" spans="27:27" x14ac:dyDescent="0.25">
      <c r="AA9958" s="59"/>
    </row>
    <row r="9959" spans="27:27" x14ac:dyDescent="0.25">
      <c r="AA9959" s="59"/>
    </row>
    <row r="9960" spans="27:27" x14ac:dyDescent="0.25">
      <c r="AA9960" s="59"/>
    </row>
    <row r="9961" spans="27:27" x14ac:dyDescent="0.25">
      <c r="AA9961" s="59"/>
    </row>
    <row r="9962" spans="27:27" x14ac:dyDescent="0.25">
      <c r="AA9962" s="59"/>
    </row>
    <row r="9963" spans="27:27" x14ac:dyDescent="0.25">
      <c r="AA9963" s="59"/>
    </row>
    <row r="9964" spans="27:27" x14ac:dyDescent="0.25">
      <c r="AA9964" s="59"/>
    </row>
    <row r="9965" spans="27:27" x14ac:dyDescent="0.25">
      <c r="AA9965" s="59"/>
    </row>
    <row r="9966" spans="27:27" x14ac:dyDescent="0.25">
      <c r="AA9966" s="59"/>
    </row>
    <row r="9967" spans="27:27" x14ac:dyDescent="0.25">
      <c r="AA9967" s="59"/>
    </row>
    <row r="9968" spans="27:27" x14ac:dyDescent="0.25">
      <c r="AA9968" s="59"/>
    </row>
    <row r="9969" spans="27:27" x14ac:dyDescent="0.25">
      <c r="AA9969" s="59"/>
    </row>
    <row r="9970" spans="27:27" x14ac:dyDescent="0.25">
      <c r="AA9970" s="59"/>
    </row>
    <row r="9971" spans="27:27" x14ac:dyDescent="0.25">
      <c r="AA9971" s="59"/>
    </row>
    <row r="9972" spans="27:27" x14ac:dyDescent="0.25">
      <c r="AA9972" s="59"/>
    </row>
    <row r="9973" spans="27:27" x14ac:dyDescent="0.25">
      <c r="AA9973" s="59"/>
    </row>
    <row r="9974" spans="27:27" x14ac:dyDescent="0.25">
      <c r="AA9974" s="59"/>
    </row>
    <row r="9975" spans="27:27" x14ac:dyDescent="0.25">
      <c r="AA9975" s="59"/>
    </row>
    <row r="9976" spans="27:27" x14ac:dyDescent="0.25">
      <c r="AA9976" s="59"/>
    </row>
    <row r="9977" spans="27:27" x14ac:dyDescent="0.25">
      <c r="AA9977" s="59"/>
    </row>
    <row r="9978" spans="27:27" x14ac:dyDescent="0.25">
      <c r="AA9978" s="59"/>
    </row>
    <row r="9979" spans="27:27" x14ac:dyDescent="0.25">
      <c r="AA9979" s="59"/>
    </row>
    <row r="9980" spans="27:27" x14ac:dyDescent="0.25">
      <c r="AA9980" s="59"/>
    </row>
    <row r="9981" spans="27:27" x14ac:dyDescent="0.25">
      <c r="AA9981" s="59"/>
    </row>
    <row r="9982" spans="27:27" x14ac:dyDescent="0.25">
      <c r="AA9982" s="59"/>
    </row>
    <row r="9983" spans="27:27" x14ac:dyDescent="0.25">
      <c r="AA9983" s="59"/>
    </row>
    <row r="9984" spans="27:27" x14ac:dyDescent="0.25">
      <c r="AA9984" s="59"/>
    </row>
    <row r="9985" spans="27:27" x14ac:dyDescent="0.25">
      <c r="AA9985" s="59"/>
    </row>
    <row r="9986" spans="27:27" x14ac:dyDescent="0.25">
      <c r="AA9986" s="59"/>
    </row>
    <row r="9987" spans="27:27" x14ac:dyDescent="0.25">
      <c r="AA9987" s="59"/>
    </row>
    <row r="9988" spans="27:27" x14ac:dyDescent="0.25">
      <c r="AA9988" s="59"/>
    </row>
    <row r="9989" spans="27:27" x14ac:dyDescent="0.25">
      <c r="AA9989" s="59"/>
    </row>
    <row r="9990" spans="27:27" x14ac:dyDescent="0.25">
      <c r="AA9990" s="59"/>
    </row>
    <row r="9991" spans="27:27" x14ac:dyDescent="0.25">
      <c r="AA9991" s="59"/>
    </row>
    <row r="9992" spans="27:27" x14ac:dyDescent="0.25">
      <c r="AA9992" s="59"/>
    </row>
    <row r="9993" spans="27:27" x14ac:dyDescent="0.25">
      <c r="AA9993" s="59"/>
    </row>
    <row r="9994" spans="27:27" x14ac:dyDescent="0.25">
      <c r="AA9994" s="59"/>
    </row>
    <row r="9995" spans="27:27" x14ac:dyDescent="0.25">
      <c r="AA9995" s="59"/>
    </row>
    <row r="9996" spans="27:27" x14ac:dyDescent="0.25">
      <c r="AA9996" s="59"/>
    </row>
    <row r="9997" spans="27:27" x14ac:dyDescent="0.25">
      <c r="AA9997" s="59"/>
    </row>
    <row r="9998" spans="27:27" x14ac:dyDescent="0.25">
      <c r="AA9998" s="59"/>
    </row>
    <row r="9999" spans="27:27" x14ac:dyDescent="0.25">
      <c r="AA9999" s="59"/>
    </row>
    <row r="10000" spans="27:27" x14ac:dyDescent="0.25">
      <c r="AA10000" s="59"/>
    </row>
    <row r="10001" spans="27:27" x14ac:dyDescent="0.25">
      <c r="AA10001" s="59"/>
    </row>
    <row r="10002" spans="27:27" x14ac:dyDescent="0.25">
      <c r="AA10002" s="59"/>
    </row>
    <row r="10003" spans="27:27" x14ac:dyDescent="0.25">
      <c r="AA10003" s="59"/>
    </row>
    <row r="10004" spans="27:27" x14ac:dyDescent="0.25">
      <c r="AA10004" s="59"/>
    </row>
    <row r="10005" spans="27:27" x14ac:dyDescent="0.25">
      <c r="AA10005" s="59"/>
    </row>
    <row r="10006" spans="27:27" x14ac:dyDescent="0.25">
      <c r="AA10006" s="59"/>
    </row>
    <row r="10007" spans="27:27" x14ac:dyDescent="0.25">
      <c r="AA10007" s="59"/>
    </row>
    <row r="10008" spans="27:27" x14ac:dyDescent="0.25">
      <c r="AA10008" s="59"/>
    </row>
    <row r="10009" spans="27:27" x14ac:dyDescent="0.25">
      <c r="AA10009" s="59"/>
    </row>
    <row r="10010" spans="27:27" x14ac:dyDescent="0.25">
      <c r="AA10010" s="59"/>
    </row>
    <row r="10011" spans="27:27" x14ac:dyDescent="0.25">
      <c r="AA10011" s="59"/>
    </row>
    <row r="10012" spans="27:27" x14ac:dyDescent="0.25">
      <c r="AA10012" s="59"/>
    </row>
    <row r="10013" spans="27:27" x14ac:dyDescent="0.25">
      <c r="AA10013" s="59"/>
    </row>
    <row r="10014" spans="27:27" x14ac:dyDescent="0.25">
      <c r="AA10014" s="59"/>
    </row>
    <row r="10015" spans="27:27" x14ac:dyDescent="0.25">
      <c r="AA10015" s="59"/>
    </row>
    <row r="10016" spans="27:27" x14ac:dyDescent="0.25">
      <c r="AA10016" s="59"/>
    </row>
    <row r="10017" spans="27:27" x14ac:dyDescent="0.25">
      <c r="AA10017" s="59"/>
    </row>
    <row r="10018" spans="27:27" x14ac:dyDescent="0.25">
      <c r="AA10018" s="59"/>
    </row>
    <row r="10019" spans="27:27" x14ac:dyDescent="0.25">
      <c r="AA10019" s="59"/>
    </row>
    <row r="10020" spans="27:27" x14ac:dyDescent="0.25">
      <c r="AA10020" s="59"/>
    </row>
    <row r="10021" spans="27:27" x14ac:dyDescent="0.25">
      <c r="AA10021" s="59"/>
    </row>
    <row r="10022" spans="27:27" x14ac:dyDescent="0.25">
      <c r="AA10022" s="59"/>
    </row>
    <row r="10023" spans="27:27" x14ac:dyDescent="0.25">
      <c r="AA10023" s="59"/>
    </row>
    <row r="10024" spans="27:27" x14ac:dyDescent="0.25">
      <c r="AA10024" s="59"/>
    </row>
    <row r="10025" spans="27:27" x14ac:dyDescent="0.25">
      <c r="AA10025" s="59"/>
    </row>
    <row r="10026" spans="27:27" x14ac:dyDescent="0.25">
      <c r="AA10026" s="59"/>
    </row>
    <row r="10027" spans="27:27" x14ac:dyDescent="0.25">
      <c r="AA10027" s="59"/>
    </row>
    <row r="10028" spans="27:27" x14ac:dyDescent="0.25">
      <c r="AA10028" s="59"/>
    </row>
    <row r="10029" spans="27:27" x14ac:dyDescent="0.25">
      <c r="AA10029" s="59"/>
    </row>
    <row r="10030" spans="27:27" x14ac:dyDescent="0.25">
      <c r="AA10030" s="59"/>
    </row>
    <row r="10031" spans="27:27" x14ac:dyDescent="0.25">
      <c r="AA10031" s="59"/>
    </row>
    <row r="10032" spans="27:27" x14ac:dyDescent="0.25">
      <c r="AA10032" s="59"/>
    </row>
    <row r="10033" spans="27:27" x14ac:dyDescent="0.25">
      <c r="AA10033" s="59"/>
    </row>
    <row r="10034" spans="27:27" x14ac:dyDescent="0.25">
      <c r="AA10034" s="59"/>
    </row>
    <row r="10035" spans="27:27" x14ac:dyDescent="0.25">
      <c r="AA10035" s="59"/>
    </row>
    <row r="10036" spans="27:27" x14ac:dyDescent="0.25">
      <c r="AA10036" s="59"/>
    </row>
    <row r="10037" spans="27:27" x14ac:dyDescent="0.25">
      <c r="AA10037" s="59"/>
    </row>
    <row r="10038" spans="27:27" x14ac:dyDescent="0.25">
      <c r="AA10038" s="59"/>
    </row>
    <row r="10039" spans="27:27" x14ac:dyDescent="0.25">
      <c r="AA10039" s="59"/>
    </row>
    <row r="10040" spans="27:27" x14ac:dyDescent="0.25">
      <c r="AA10040" s="59"/>
    </row>
    <row r="10041" spans="27:27" x14ac:dyDescent="0.25">
      <c r="AA10041" s="59"/>
    </row>
    <row r="10042" spans="27:27" x14ac:dyDescent="0.25">
      <c r="AA10042" s="59"/>
    </row>
    <row r="10043" spans="27:27" x14ac:dyDescent="0.25">
      <c r="AA10043" s="59"/>
    </row>
    <row r="10044" spans="27:27" x14ac:dyDescent="0.25">
      <c r="AA10044" s="59"/>
    </row>
    <row r="10045" spans="27:27" x14ac:dyDescent="0.25">
      <c r="AA10045" s="59"/>
    </row>
    <row r="10046" spans="27:27" x14ac:dyDescent="0.25">
      <c r="AA10046" s="59"/>
    </row>
    <row r="10047" spans="27:27" x14ac:dyDescent="0.25">
      <c r="AA10047" s="59"/>
    </row>
    <row r="10048" spans="27:27" x14ac:dyDescent="0.25">
      <c r="AA10048" s="59"/>
    </row>
    <row r="10049" spans="27:27" x14ac:dyDescent="0.25">
      <c r="AA10049" s="59"/>
    </row>
    <row r="10050" spans="27:27" x14ac:dyDescent="0.25">
      <c r="AA10050" s="59"/>
    </row>
    <row r="10051" spans="27:27" x14ac:dyDescent="0.25">
      <c r="AA10051" s="59"/>
    </row>
    <row r="10052" spans="27:27" x14ac:dyDescent="0.25">
      <c r="AA10052" s="59"/>
    </row>
    <row r="10053" spans="27:27" x14ac:dyDescent="0.25">
      <c r="AA10053" s="59"/>
    </row>
    <row r="10054" spans="27:27" x14ac:dyDescent="0.25">
      <c r="AA10054" s="59"/>
    </row>
    <row r="10055" spans="27:27" x14ac:dyDescent="0.25">
      <c r="AA10055" s="59"/>
    </row>
    <row r="10056" spans="27:27" x14ac:dyDescent="0.25">
      <c r="AA10056" s="59"/>
    </row>
    <row r="10057" spans="27:27" x14ac:dyDescent="0.25">
      <c r="AA10057" s="59"/>
    </row>
    <row r="10058" spans="27:27" x14ac:dyDescent="0.25">
      <c r="AA10058" s="59"/>
    </row>
    <row r="10059" spans="27:27" x14ac:dyDescent="0.25">
      <c r="AA10059" s="59"/>
    </row>
    <row r="10060" spans="27:27" x14ac:dyDescent="0.25">
      <c r="AA10060" s="59"/>
    </row>
    <row r="10061" spans="27:27" x14ac:dyDescent="0.25">
      <c r="AA10061" s="59"/>
    </row>
    <row r="10062" spans="27:27" x14ac:dyDescent="0.25">
      <c r="AA10062" s="59"/>
    </row>
    <row r="10063" spans="27:27" x14ac:dyDescent="0.25">
      <c r="AA10063" s="59"/>
    </row>
    <row r="10064" spans="27:27" x14ac:dyDescent="0.25">
      <c r="AA10064" s="59"/>
    </row>
    <row r="10065" spans="27:27" x14ac:dyDescent="0.25">
      <c r="AA10065" s="59"/>
    </row>
    <row r="10066" spans="27:27" x14ac:dyDescent="0.25">
      <c r="AA10066" s="59"/>
    </row>
    <row r="10067" spans="27:27" x14ac:dyDescent="0.25">
      <c r="AA10067" s="59"/>
    </row>
    <row r="10068" spans="27:27" x14ac:dyDescent="0.25">
      <c r="AA10068" s="59"/>
    </row>
    <row r="10069" spans="27:27" x14ac:dyDescent="0.25">
      <c r="AA10069" s="59"/>
    </row>
    <row r="10070" spans="27:27" x14ac:dyDescent="0.25">
      <c r="AA10070" s="59"/>
    </row>
    <row r="10071" spans="27:27" x14ac:dyDescent="0.25">
      <c r="AA10071" s="59"/>
    </row>
    <row r="10072" spans="27:27" x14ac:dyDescent="0.25">
      <c r="AA10072" s="59"/>
    </row>
    <row r="10073" spans="27:27" x14ac:dyDescent="0.25">
      <c r="AA10073" s="59"/>
    </row>
    <row r="10074" spans="27:27" x14ac:dyDescent="0.25">
      <c r="AA10074" s="59"/>
    </row>
    <row r="10075" spans="27:27" x14ac:dyDescent="0.25">
      <c r="AA10075" s="59"/>
    </row>
    <row r="10076" spans="27:27" x14ac:dyDescent="0.25">
      <c r="AA10076" s="59"/>
    </row>
    <row r="10077" spans="27:27" x14ac:dyDescent="0.25">
      <c r="AA10077" s="59"/>
    </row>
    <row r="10078" spans="27:27" x14ac:dyDescent="0.25">
      <c r="AA10078" s="59"/>
    </row>
    <row r="10079" spans="27:27" x14ac:dyDescent="0.25">
      <c r="AA10079" s="59"/>
    </row>
    <row r="10080" spans="27:27" x14ac:dyDescent="0.25">
      <c r="AA10080" s="59"/>
    </row>
    <row r="10081" spans="27:27" x14ac:dyDescent="0.25">
      <c r="AA10081" s="59"/>
    </row>
    <row r="10082" spans="27:27" x14ac:dyDescent="0.25">
      <c r="AA10082" s="59"/>
    </row>
    <row r="10083" spans="27:27" x14ac:dyDescent="0.25">
      <c r="AA10083" s="59"/>
    </row>
    <row r="10084" spans="27:27" x14ac:dyDescent="0.25">
      <c r="AA10084" s="59"/>
    </row>
    <row r="10085" spans="27:27" x14ac:dyDescent="0.25">
      <c r="AA10085" s="59"/>
    </row>
    <row r="10086" spans="27:27" x14ac:dyDescent="0.25">
      <c r="AA10086" s="59"/>
    </row>
    <row r="10087" spans="27:27" x14ac:dyDescent="0.25">
      <c r="AA10087" s="59"/>
    </row>
    <row r="10088" spans="27:27" x14ac:dyDescent="0.25">
      <c r="AA10088" s="59"/>
    </row>
    <row r="10089" spans="27:27" x14ac:dyDescent="0.25">
      <c r="AA10089" s="59"/>
    </row>
    <row r="10090" spans="27:27" x14ac:dyDescent="0.25">
      <c r="AA10090" s="59"/>
    </row>
    <row r="10091" spans="27:27" x14ac:dyDescent="0.25">
      <c r="AA10091" s="59"/>
    </row>
    <row r="10092" spans="27:27" x14ac:dyDescent="0.25">
      <c r="AA10092" s="59"/>
    </row>
    <row r="10093" spans="27:27" x14ac:dyDescent="0.25">
      <c r="AA10093" s="59"/>
    </row>
    <row r="10094" spans="27:27" x14ac:dyDescent="0.25">
      <c r="AA10094" s="59"/>
    </row>
    <row r="10095" spans="27:27" x14ac:dyDescent="0.25">
      <c r="AA10095" s="59"/>
    </row>
    <row r="10096" spans="27:27" x14ac:dyDescent="0.25">
      <c r="AA10096" s="59"/>
    </row>
    <row r="10097" spans="27:27" x14ac:dyDescent="0.25">
      <c r="AA10097" s="59"/>
    </row>
    <row r="10098" spans="27:27" x14ac:dyDescent="0.25">
      <c r="AA10098" s="59"/>
    </row>
    <row r="10099" spans="27:27" x14ac:dyDescent="0.25">
      <c r="AA10099" s="59"/>
    </row>
    <row r="10100" spans="27:27" x14ac:dyDescent="0.25">
      <c r="AA10100" s="59"/>
    </row>
    <row r="10101" spans="27:27" x14ac:dyDescent="0.25">
      <c r="AA10101" s="59"/>
    </row>
    <row r="10102" spans="27:27" x14ac:dyDescent="0.25">
      <c r="AA10102" s="59"/>
    </row>
    <row r="10103" spans="27:27" x14ac:dyDescent="0.25">
      <c r="AA10103" s="59"/>
    </row>
    <row r="10104" spans="27:27" x14ac:dyDescent="0.25">
      <c r="AA10104" s="59"/>
    </row>
    <row r="10105" spans="27:27" x14ac:dyDescent="0.25">
      <c r="AA10105" s="59"/>
    </row>
    <row r="10106" spans="27:27" x14ac:dyDescent="0.25">
      <c r="AA10106" s="59"/>
    </row>
    <row r="10107" spans="27:27" x14ac:dyDescent="0.25">
      <c r="AA10107" s="59"/>
    </row>
    <row r="10108" spans="27:27" x14ac:dyDescent="0.25">
      <c r="AA10108" s="59"/>
    </row>
    <row r="10109" spans="27:27" x14ac:dyDescent="0.25">
      <c r="AA10109" s="59"/>
    </row>
    <row r="10110" spans="27:27" x14ac:dyDescent="0.25">
      <c r="AA10110" s="59"/>
    </row>
    <row r="10111" spans="27:27" x14ac:dyDescent="0.25">
      <c r="AA10111" s="59"/>
    </row>
    <row r="10112" spans="27:27" x14ac:dyDescent="0.25">
      <c r="AA10112" s="59"/>
    </row>
    <row r="10113" spans="27:27" x14ac:dyDescent="0.25">
      <c r="AA10113" s="59"/>
    </row>
    <row r="10114" spans="27:27" x14ac:dyDescent="0.25">
      <c r="AA10114" s="59"/>
    </row>
    <row r="10115" spans="27:27" x14ac:dyDescent="0.25">
      <c r="AA10115" s="59"/>
    </row>
    <row r="10116" spans="27:27" x14ac:dyDescent="0.25">
      <c r="AA10116" s="59"/>
    </row>
    <row r="10117" spans="27:27" x14ac:dyDescent="0.25">
      <c r="AA10117" s="59"/>
    </row>
    <row r="10118" spans="27:27" x14ac:dyDescent="0.25">
      <c r="AA10118" s="59"/>
    </row>
    <row r="10119" spans="27:27" x14ac:dyDescent="0.25">
      <c r="AA10119" s="59"/>
    </row>
    <row r="10120" spans="27:27" x14ac:dyDescent="0.25">
      <c r="AA10120" s="59"/>
    </row>
    <row r="10121" spans="27:27" x14ac:dyDescent="0.25">
      <c r="AA10121" s="59"/>
    </row>
    <row r="10122" spans="27:27" x14ac:dyDescent="0.25">
      <c r="AA10122" s="59"/>
    </row>
    <row r="10123" spans="27:27" x14ac:dyDescent="0.25">
      <c r="AA10123" s="59"/>
    </row>
    <row r="10124" spans="27:27" x14ac:dyDescent="0.25">
      <c r="AA10124" s="59"/>
    </row>
    <row r="10125" spans="27:27" x14ac:dyDescent="0.25">
      <c r="AA10125" s="59"/>
    </row>
    <row r="10126" spans="27:27" x14ac:dyDescent="0.25">
      <c r="AA10126" s="59"/>
    </row>
    <row r="10127" spans="27:27" x14ac:dyDescent="0.25">
      <c r="AA10127" s="59"/>
    </row>
    <row r="10128" spans="27:27" x14ac:dyDescent="0.25">
      <c r="AA10128" s="59"/>
    </row>
    <row r="10129" spans="27:27" x14ac:dyDescent="0.25">
      <c r="AA10129" s="59"/>
    </row>
    <row r="10130" spans="27:27" x14ac:dyDescent="0.25">
      <c r="AA10130" s="59"/>
    </row>
    <row r="10131" spans="27:27" x14ac:dyDescent="0.25">
      <c r="AA10131" s="59"/>
    </row>
    <row r="10132" spans="27:27" x14ac:dyDescent="0.25">
      <c r="AA10132" s="59"/>
    </row>
    <row r="10133" spans="27:27" x14ac:dyDescent="0.25">
      <c r="AA10133" s="59"/>
    </row>
    <row r="10134" spans="27:27" x14ac:dyDescent="0.25">
      <c r="AA10134" s="59"/>
    </row>
    <row r="10135" spans="27:27" x14ac:dyDescent="0.25">
      <c r="AA10135" s="59"/>
    </row>
    <row r="10136" spans="27:27" x14ac:dyDescent="0.25">
      <c r="AA10136" s="59"/>
    </row>
    <row r="10137" spans="27:27" x14ac:dyDescent="0.25">
      <c r="AA10137" s="59"/>
    </row>
    <row r="10138" spans="27:27" x14ac:dyDescent="0.25">
      <c r="AA10138" s="59"/>
    </row>
    <row r="10139" spans="27:27" x14ac:dyDescent="0.25">
      <c r="AA10139" s="59"/>
    </row>
    <row r="10140" spans="27:27" x14ac:dyDescent="0.25">
      <c r="AA10140" s="59"/>
    </row>
    <row r="10141" spans="27:27" x14ac:dyDescent="0.25">
      <c r="AA10141" s="59"/>
    </row>
    <row r="10142" spans="27:27" x14ac:dyDescent="0.25">
      <c r="AA10142" s="59"/>
    </row>
    <row r="10143" spans="27:27" x14ac:dyDescent="0.25">
      <c r="AA10143" s="59"/>
    </row>
    <row r="10144" spans="27:27" x14ac:dyDescent="0.25">
      <c r="AA10144" s="59"/>
    </row>
    <row r="10145" spans="27:27" x14ac:dyDescent="0.25">
      <c r="AA10145" s="59"/>
    </row>
    <row r="10146" spans="27:27" x14ac:dyDescent="0.25">
      <c r="AA10146" s="59"/>
    </row>
    <row r="10147" spans="27:27" x14ac:dyDescent="0.25">
      <c r="AA10147" s="59"/>
    </row>
    <row r="10148" spans="27:27" x14ac:dyDescent="0.25">
      <c r="AA10148" s="59"/>
    </row>
    <row r="10149" spans="27:27" x14ac:dyDescent="0.25">
      <c r="AA10149" s="59"/>
    </row>
    <row r="10150" spans="27:27" x14ac:dyDescent="0.25">
      <c r="AA10150" s="59"/>
    </row>
    <row r="10151" spans="27:27" x14ac:dyDescent="0.25">
      <c r="AA10151" s="59"/>
    </row>
    <row r="10152" spans="27:27" x14ac:dyDescent="0.25">
      <c r="AA10152" s="59"/>
    </row>
    <row r="10153" spans="27:27" x14ac:dyDescent="0.25">
      <c r="AA10153" s="59"/>
    </row>
    <row r="10154" spans="27:27" x14ac:dyDescent="0.25">
      <c r="AA10154" s="59"/>
    </row>
    <row r="10155" spans="27:27" x14ac:dyDescent="0.25">
      <c r="AA10155" s="59"/>
    </row>
    <row r="10156" spans="27:27" x14ac:dyDescent="0.25">
      <c r="AA10156" s="59"/>
    </row>
    <row r="10157" spans="27:27" x14ac:dyDescent="0.25">
      <c r="AA10157" s="59"/>
    </row>
    <row r="10158" spans="27:27" x14ac:dyDescent="0.25">
      <c r="AA10158" s="59"/>
    </row>
    <row r="10159" spans="27:27" x14ac:dyDescent="0.25">
      <c r="AA10159" s="59"/>
    </row>
    <row r="10160" spans="27:27" x14ac:dyDescent="0.25">
      <c r="AA10160" s="59"/>
    </row>
    <row r="10161" spans="27:27" x14ac:dyDescent="0.25">
      <c r="AA10161" s="59"/>
    </row>
    <row r="10162" spans="27:27" x14ac:dyDescent="0.25">
      <c r="AA10162" s="59"/>
    </row>
    <row r="10163" spans="27:27" x14ac:dyDescent="0.25">
      <c r="AA10163" s="59"/>
    </row>
    <row r="10164" spans="27:27" x14ac:dyDescent="0.25">
      <c r="AA10164" s="59"/>
    </row>
    <row r="10165" spans="27:27" x14ac:dyDescent="0.25">
      <c r="AA10165" s="59"/>
    </row>
    <row r="10166" spans="27:27" x14ac:dyDescent="0.25">
      <c r="AA10166" s="59"/>
    </row>
    <row r="10167" spans="27:27" x14ac:dyDescent="0.25">
      <c r="AA10167" s="59"/>
    </row>
    <row r="10168" spans="27:27" x14ac:dyDescent="0.25">
      <c r="AA10168" s="59"/>
    </row>
    <row r="10169" spans="27:27" x14ac:dyDescent="0.25">
      <c r="AA10169" s="59"/>
    </row>
    <row r="10170" spans="27:27" x14ac:dyDescent="0.25">
      <c r="AA10170" s="59"/>
    </row>
    <row r="10171" spans="27:27" x14ac:dyDescent="0.25">
      <c r="AA10171" s="59"/>
    </row>
    <row r="10172" spans="27:27" x14ac:dyDescent="0.25">
      <c r="AA10172" s="59"/>
    </row>
    <row r="10173" spans="27:27" x14ac:dyDescent="0.25">
      <c r="AA10173" s="59"/>
    </row>
    <row r="10174" spans="27:27" x14ac:dyDescent="0.25">
      <c r="AA10174" s="59"/>
    </row>
    <row r="10175" spans="27:27" x14ac:dyDescent="0.25">
      <c r="AA10175" s="59"/>
    </row>
    <row r="10176" spans="27:27" x14ac:dyDescent="0.25">
      <c r="AA10176" s="59"/>
    </row>
    <row r="10177" spans="27:27" x14ac:dyDescent="0.25">
      <c r="AA10177" s="59"/>
    </row>
    <row r="10178" spans="27:27" x14ac:dyDescent="0.25">
      <c r="AA10178" s="59"/>
    </row>
    <row r="10179" spans="27:27" x14ac:dyDescent="0.25">
      <c r="AA10179" s="59"/>
    </row>
    <row r="10180" spans="27:27" x14ac:dyDescent="0.25">
      <c r="AA10180" s="59"/>
    </row>
    <row r="10181" spans="27:27" x14ac:dyDescent="0.25">
      <c r="AA10181" s="59"/>
    </row>
    <row r="10182" spans="27:27" x14ac:dyDescent="0.25">
      <c r="AA10182" s="59"/>
    </row>
    <row r="10183" spans="27:27" x14ac:dyDescent="0.25">
      <c r="AA10183" s="59"/>
    </row>
    <row r="10184" spans="27:27" x14ac:dyDescent="0.25">
      <c r="AA10184" s="59"/>
    </row>
    <row r="10185" spans="27:27" x14ac:dyDescent="0.25">
      <c r="AA10185" s="59"/>
    </row>
    <row r="10186" spans="27:27" x14ac:dyDescent="0.25">
      <c r="AA10186" s="59"/>
    </row>
    <row r="10187" spans="27:27" x14ac:dyDescent="0.25">
      <c r="AA10187" s="59"/>
    </row>
    <row r="10188" spans="27:27" x14ac:dyDescent="0.25">
      <c r="AA10188" s="59"/>
    </row>
    <row r="10189" spans="27:27" x14ac:dyDescent="0.25">
      <c r="AA10189" s="59"/>
    </row>
    <row r="10190" spans="27:27" x14ac:dyDescent="0.25">
      <c r="AA10190" s="59"/>
    </row>
    <row r="10191" spans="27:27" x14ac:dyDescent="0.25">
      <c r="AA10191" s="59"/>
    </row>
    <row r="10192" spans="27:27" x14ac:dyDescent="0.25">
      <c r="AA10192" s="59"/>
    </row>
    <row r="10193" spans="27:27" x14ac:dyDescent="0.25">
      <c r="AA10193" s="59"/>
    </row>
    <row r="10194" spans="27:27" x14ac:dyDescent="0.25">
      <c r="AA10194" s="59"/>
    </row>
    <row r="10195" spans="27:27" x14ac:dyDescent="0.25">
      <c r="AA10195" s="59"/>
    </row>
    <row r="10196" spans="27:27" x14ac:dyDescent="0.25">
      <c r="AA10196" s="59"/>
    </row>
    <row r="10197" spans="27:27" x14ac:dyDescent="0.25">
      <c r="AA10197" s="59"/>
    </row>
    <row r="10198" spans="27:27" x14ac:dyDescent="0.25">
      <c r="AA10198" s="59"/>
    </row>
    <row r="10199" spans="27:27" x14ac:dyDescent="0.25">
      <c r="AA10199" s="59"/>
    </row>
    <row r="10200" spans="27:27" x14ac:dyDescent="0.25">
      <c r="AA10200" s="59"/>
    </row>
    <row r="10201" spans="27:27" x14ac:dyDescent="0.25">
      <c r="AA10201" s="59"/>
    </row>
    <row r="10202" spans="27:27" x14ac:dyDescent="0.25">
      <c r="AA10202" s="59"/>
    </row>
    <row r="10203" spans="27:27" x14ac:dyDescent="0.25">
      <c r="AA10203" s="59"/>
    </row>
    <row r="10204" spans="27:27" x14ac:dyDescent="0.25">
      <c r="AA10204" s="59"/>
    </row>
    <row r="10205" spans="27:27" x14ac:dyDescent="0.25">
      <c r="AA10205" s="59"/>
    </row>
    <row r="10206" spans="27:27" x14ac:dyDescent="0.25">
      <c r="AA10206" s="59"/>
    </row>
    <row r="10207" spans="27:27" x14ac:dyDescent="0.25">
      <c r="AA10207" s="59"/>
    </row>
    <row r="10208" spans="27:27" x14ac:dyDescent="0.25">
      <c r="AA10208" s="59"/>
    </row>
    <row r="10209" spans="27:27" x14ac:dyDescent="0.25">
      <c r="AA10209" s="59"/>
    </row>
    <row r="10210" spans="27:27" x14ac:dyDescent="0.25">
      <c r="AA10210" s="59"/>
    </row>
    <row r="10211" spans="27:27" x14ac:dyDescent="0.25">
      <c r="AA10211" s="59"/>
    </row>
    <row r="10212" spans="27:27" x14ac:dyDescent="0.25">
      <c r="AA10212" s="59"/>
    </row>
    <row r="10213" spans="27:27" x14ac:dyDescent="0.25">
      <c r="AA10213" s="59"/>
    </row>
    <row r="10214" spans="27:27" x14ac:dyDescent="0.25">
      <c r="AA10214" s="59"/>
    </row>
    <row r="10215" spans="27:27" x14ac:dyDescent="0.25">
      <c r="AA10215" s="59"/>
    </row>
    <row r="10216" spans="27:27" x14ac:dyDescent="0.25">
      <c r="AA10216" s="59"/>
    </row>
    <row r="10217" spans="27:27" x14ac:dyDescent="0.25">
      <c r="AA10217" s="59"/>
    </row>
    <row r="10218" spans="27:27" x14ac:dyDescent="0.25">
      <c r="AA10218" s="59"/>
    </row>
    <row r="10219" spans="27:27" x14ac:dyDescent="0.25">
      <c r="AA10219" s="59"/>
    </row>
    <row r="10220" spans="27:27" x14ac:dyDescent="0.25">
      <c r="AA10220" s="59"/>
    </row>
    <row r="10221" spans="27:27" x14ac:dyDescent="0.25">
      <c r="AA10221" s="59"/>
    </row>
    <row r="10222" spans="27:27" x14ac:dyDescent="0.25">
      <c r="AA10222" s="59"/>
    </row>
    <row r="10223" spans="27:27" x14ac:dyDescent="0.25">
      <c r="AA10223" s="59"/>
    </row>
    <row r="10224" spans="27:27" x14ac:dyDescent="0.25">
      <c r="AA10224" s="59"/>
    </row>
    <row r="10225" spans="27:27" x14ac:dyDescent="0.25">
      <c r="AA10225" s="59"/>
    </row>
    <row r="10226" spans="27:27" x14ac:dyDescent="0.25">
      <c r="AA10226" s="59"/>
    </row>
    <row r="10227" spans="27:27" x14ac:dyDescent="0.25">
      <c r="AA10227" s="59"/>
    </row>
    <row r="10228" spans="27:27" x14ac:dyDescent="0.25">
      <c r="AA10228" s="59"/>
    </row>
    <row r="10229" spans="27:27" x14ac:dyDescent="0.25">
      <c r="AA10229" s="59"/>
    </row>
    <row r="10230" spans="27:27" x14ac:dyDescent="0.25">
      <c r="AA10230" s="59"/>
    </row>
    <row r="10231" spans="27:27" x14ac:dyDescent="0.25">
      <c r="AA10231" s="59"/>
    </row>
    <row r="10232" spans="27:27" x14ac:dyDescent="0.25">
      <c r="AA10232" s="59"/>
    </row>
    <row r="10233" spans="27:27" x14ac:dyDescent="0.25">
      <c r="AA10233" s="59"/>
    </row>
    <row r="10234" spans="27:27" x14ac:dyDescent="0.25">
      <c r="AA10234" s="59"/>
    </row>
    <row r="10235" spans="27:27" x14ac:dyDescent="0.25">
      <c r="AA10235" s="59"/>
    </row>
    <row r="10236" spans="27:27" x14ac:dyDescent="0.25">
      <c r="AA10236" s="59"/>
    </row>
    <row r="10237" spans="27:27" x14ac:dyDescent="0.25">
      <c r="AA10237" s="59"/>
    </row>
    <row r="10238" spans="27:27" x14ac:dyDescent="0.25">
      <c r="AA10238" s="59"/>
    </row>
    <row r="10239" spans="27:27" x14ac:dyDescent="0.25">
      <c r="AA10239" s="59"/>
    </row>
    <row r="10240" spans="27:27" x14ac:dyDescent="0.25">
      <c r="AA10240" s="59"/>
    </row>
    <row r="10241" spans="27:27" x14ac:dyDescent="0.25">
      <c r="AA10241" s="59"/>
    </row>
    <row r="10242" spans="27:27" x14ac:dyDescent="0.25">
      <c r="AA10242" s="59"/>
    </row>
    <row r="10243" spans="27:27" x14ac:dyDescent="0.25">
      <c r="AA10243" s="59"/>
    </row>
    <row r="10244" spans="27:27" x14ac:dyDescent="0.25">
      <c r="AA10244" s="59"/>
    </row>
    <row r="10245" spans="27:27" x14ac:dyDescent="0.25">
      <c r="AA10245" s="59"/>
    </row>
    <row r="10246" spans="27:27" x14ac:dyDescent="0.25">
      <c r="AA10246" s="59"/>
    </row>
    <row r="10247" spans="27:27" x14ac:dyDescent="0.25">
      <c r="AA10247" s="59"/>
    </row>
    <row r="10248" spans="27:27" x14ac:dyDescent="0.25">
      <c r="AA10248" s="59"/>
    </row>
    <row r="10249" spans="27:27" x14ac:dyDescent="0.25">
      <c r="AA10249" s="59"/>
    </row>
    <row r="10250" spans="27:27" x14ac:dyDescent="0.25">
      <c r="AA10250" s="59"/>
    </row>
    <row r="10251" spans="27:27" x14ac:dyDescent="0.25">
      <c r="AA10251" s="59"/>
    </row>
    <row r="10252" spans="27:27" x14ac:dyDescent="0.25">
      <c r="AA10252" s="59"/>
    </row>
    <row r="10253" spans="27:27" x14ac:dyDescent="0.25">
      <c r="AA10253" s="59"/>
    </row>
    <row r="10254" spans="27:27" x14ac:dyDescent="0.25">
      <c r="AA10254" s="59"/>
    </row>
    <row r="10255" spans="27:27" x14ac:dyDescent="0.25">
      <c r="AA10255" s="59"/>
    </row>
    <row r="10256" spans="27:27" x14ac:dyDescent="0.25">
      <c r="AA10256" s="59"/>
    </row>
    <row r="10257" spans="27:27" x14ac:dyDescent="0.25">
      <c r="AA10257" s="59"/>
    </row>
    <row r="10258" spans="27:27" x14ac:dyDescent="0.25">
      <c r="AA10258" s="59"/>
    </row>
    <row r="10259" spans="27:27" x14ac:dyDescent="0.25">
      <c r="AA10259" s="59"/>
    </row>
    <row r="10260" spans="27:27" x14ac:dyDescent="0.25">
      <c r="AA10260" s="59"/>
    </row>
    <row r="10261" spans="27:27" x14ac:dyDescent="0.25">
      <c r="AA10261" s="59"/>
    </row>
    <row r="10262" spans="27:27" x14ac:dyDescent="0.25">
      <c r="AA10262" s="59"/>
    </row>
    <row r="10263" spans="27:27" x14ac:dyDescent="0.25">
      <c r="AA10263" s="59"/>
    </row>
    <row r="10264" spans="27:27" x14ac:dyDescent="0.25">
      <c r="AA10264" s="59"/>
    </row>
    <row r="10265" spans="27:27" x14ac:dyDescent="0.25">
      <c r="AA10265" s="59"/>
    </row>
    <row r="10266" spans="27:27" x14ac:dyDescent="0.25">
      <c r="AA10266" s="59"/>
    </row>
    <row r="10267" spans="27:27" x14ac:dyDescent="0.25">
      <c r="AA10267" s="59"/>
    </row>
    <row r="10268" spans="27:27" x14ac:dyDescent="0.25">
      <c r="AA10268" s="59"/>
    </row>
    <row r="10269" spans="27:27" x14ac:dyDescent="0.25">
      <c r="AA10269" s="59"/>
    </row>
    <row r="10270" spans="27:27" x14ac:dyDescent="0.25">
      <c r="AA10270" s="59"/>
    </row>
    <row r="10271" spans="27:27" x14ac:dyDescent="0.25">
      <c r="AA10271" s="59"/>
    </row>
    <row r="10272" spans="27:27" x14ac:dyDescent="0.25">
      <c r="AA10272" s="59"/>
    </row>
    <row r="10273" spans="27:27" x14ac:dyDescent="0.25">
      <c r="AA10273" s="59"/>
    </row>
    <row r="10274" spans="27:27" x14ac:dyDescent="0.25">
      <c r="AA10274" s="59"/>
    </row>
    <row r="10275" spans="27:27" x14ac:dyDescent="0.25">
      <c r="AA10275" s="59"/>
    </row>
    <row r="10276" spans="27:27" x14ac:dyDescent="0.25">
      <c r="AA10276" s="59"/>
    </row>
    <row r="10277" spans="27:27" x14ac:dyDescent="0.25">
      <c r="AA10277" s="59"/>
    </row>
    <row r="10278" spans="27:27" x14ac:dyDescent="0.25">
      <c r="AA10278" s="59"/>
    </row>
    <row r="10279" spans="27:27" x14ac:dyDescent="0.25">
      <c r="AA10279" s="59"/>
    </row>
    <row r="10280" spans="27:27" x14ac:dyDescent="0.25">
      <c r="AA10280" s="59"/>
    </row>
    <row r="10281" spans="27:27" x14ac:dyDescent="0.25">
      <c r="AA10281" s="59"/>
    </row>
    <row r="10282" spans="27:27" x14ac:dyDescent="0.25">
      <c r="AA10282" s="59"/>
    </row>
    <row r="10283" spans="27:27" x14ac:dyDescent="0.25">
      <c r="AA10283" s="59"/>
    </row>
    <row r="10284" spans="27:27" x14ac:dyDescent="0.25">
      <c r="AA10284" s="59"/>
    </row>
    <row r="10285" spans="27:27" x14ac:dyDescent="0.25">
      <c r="AA10285" s="59"/>
    </row>
    <row r="10286" spans="27:27" x14ac:dyDescent="0.25">
      <c r="AA10286" s="59"/>
    </row>
    <row r="10287" spans="27:27" x14ac:dyDescent="0.25">
      <c r="AA10287" s="59"/>
    </row>
    <row r="10288" spans="27:27" x14ac:dyDescent="0.25">
      <c r="AA10288" s="59"/>
    </row>
    <row r="10289" spans="27:27" x14ac:dyDescent="0.25">
      <c r="AA10289" s="59"/>
    </row>
    <row r="10290" spans="27:27" x14ac:dyDescent="0.25">
      <c r="AA10290" s="59"/>
    </row>
    <row r="10291" spans="27:27" x14ac:dyDescent="0.25">
      <c r="AA10291" s="59"/>
    </row>
    <row r="10292" spans="27:27" x14ac:dyDescent="0.25">
      <c r="AA10292" s="59"/>
    </row>
    <row r="10293" spans="27:27" x14ac:dyDescent="0.25">
      <c r="AA10293" s="59"/>
    </row>
    <row r="10294" spans="27:27" x14ac:dyDescent="0.25">
      <c r="AA10294" s="59"/>
    </row>
    <row r="10295" spans="27:27" x14ac:dyDescent="0.25">
      <c r="AA10295" s="59"/>
    </row>
    <row r="10296" spans="27:27" x14ac:dyDescent="0.25">
      <c r="AA10296" s="59"/>
    </row>
    <row r="10297" spans="27:27" x14ac:dyDescent="0.25">
      <c r="AA10297" s="59"/>
    </row>
    <row r="10298" spans="27:27" x14ac:dyDescent="0.25">
      <c r="AA10298" s="59"/>
    </row>
    <row r="10299" spans="27:27" x14ac:dyDescent="0.25">
      <c r="AA10299" s="59"/>
    </row>
    <row r="10300" spans="27:27" x14ac:dyDescent="0.25">
      <c r="AA10300" s="59"/>
    </row>
    <row r="10301" spans="27:27" x14ac:dyDescent="0.25">
      <c r="AA10301" s="59"/>
    </row>
    <row r="10302" spans="27:27" x14ac:dyDescent="0.25">
      <c r="AA10302" s="59"/>
    </row>
    <row r="10303" spans="27:27" x14ac:dyDescent="0.25">
      <c r="AA10303" s="59"/>
    </row>
    <row r="10304" spans="27:27" x14ac:dyDescent="0.25">
      <c r="AA10304" s="59"/>
    </row>
    <row r="10305" spans="27:27" x14ac:dyDescent="0.25">
      <c r="AA10305" s="59"/>
    </row>
    <row r="10306" spans="27:27" x14ac:dyDescent="0.25">
      <c r="AA10306" s="59"/>
    </row>
    <row r="10307" spans="27:27" x14ac:dyDescent="0.25">
      <c r="AA10307" s="59"/>
    </row>
    <row r="10308" spans="27:27" x14ac:dyDescent="0.25">
      <c r="AA10308" s="59"/>
    </row>
    <row r="10309" spans="27:27" x14ac:dyDescent="0.25">
      <c r="AA10309" s="59"/>
    </row>
    <row r="10310" spans="27:27" x14ac:dyDescent="0.25">
      <c r="AA10310" s="59"/>
    </row>
    <row r="10311" spans="27:27" x14ac:dyDescent="0.25">
      <c r="AA10311" s="59"/>
    </row>
    <row r="10312" spans="27:27" x14ac:dyDescent="0.25">
      <c r="AA10312" s="59"/>
    </row>
    <row r="10313" spans="27:27" x14ac:dyDescent="0.25">
      <c r="AA10313" s="59"/>
    </row>
    <row r="10314" spans="27:27" x14ac:dyDescent="0.25">
      <c r="AA10314" s="59"/>
    </row>
    <row r="10315" spans="27:27" x14ac:dyDescent="0.25">
      <c r="AA10315" s="59"/>
    </row>
    <row r="10316" spans="27:27" x14ac:dyDescent="0.25">
      <c r="AA10316" s="59"/>
    </row>
    <row r="10317" spans="27:27" x14ac:dyDescent="0.25">
      <c r="AA10317" s="59"/>
    </row>
    <row r="10318" spans="27:27" x14ac:dyDescent="0.25">
      <c r="AA10318" s="59"/>
    </row>
    <row r="10319" spans="27:27" x14ac:dyDescent="0.25">
      <c r="AA10319" s="59"/>
    </row>
    <row r="10320" spans="27:27" x14ac:dyDescent="0.25">
      <c r="AA10320" s="59"/>
    </row>
    <row r="10321" spans="27:27" x14ac:dyDescent="0.25">
      <c r="AA10321" s="59"/>
    </row>
    <row r="10322" spans="27:27" x14ac:dyDescent="0.25">
      <c r="AA10322" s="59"/>
    </row>
    <row r="10323" spans="27:27" x14ac:dyDescent="0.25">
      <c r="AA10323" s="59"/>
    </row>
    <row r="10324" spans="27:27" x14ac:dyDescent="0.25">
      <c r="AA10324" s="59"/>
    </row>
    <row r="10325" spans="27:27" x14ac:dyDescent="0.25">
      <c r="AA10325" s="59"/>
    </row>
    <row r="10326" spans="27:27" x14ac:dyDescent="0.25">
      <c r="AA10326" s="59"/>
    </row>
    <row r="10327" spans="27:27" x14ac:dyDescent="0.25">
      <c r="AA10327" s="59"/>
    </row>
    <row r="10328" spans="27:27" x14ac:dyDescent="0.25">
      <c r="AA10328" s="59"/>
    </row>
    <row r="10329" spans="27:27" x14ac:dyDescent="0.25">
      <c r="AA10329" s="59"/>
    </row>
    <row r="10330" spans="27:27" x14ac:dyDescent="0.25">
      <c r="AA10330" s="59"/>
    </row>
    <row r="10331" spans="27:27" x14ac:dyDescent="0.25">
      <c r="AA10331" s="59"/>
    </row>
    <row r="10332" spans="27:27" x14ac:dyDescent="0.25">
      <c r="AA10332" s="59"/>
    </row>
    <row r="10333" spans="27:27" x14ac:dyDescent="0.25">
      <c r="AA10333" s="59"/>
    </row>
    <row r="10334" spans="27:27" x14ac:dyDescent="0.25">
      <c r="AA10334" s="59"/>
    </row>
    <row r="10335" spans="27:27" x14ac:dyDescent="0.25">
      <c r="AA10335" s="59"/>
    </row>
    <row r="10336" spans="27:27" x14ac:dyDescent="0.25">
      <c r="AA10336" s="59"/>
    </row>
    <row r="10337" spans="27:27" x14ac:dyDescent="0.25">
      <c r="AA10337" s="59"/>
    </row>
    <row r="10338" spans="27:27" x14ac:dyDescent="0.25">
      <c r="AA10338" s="59"/>
    </row>
    <row r="10339" spans="27:27" x14ac:dyDescent="0.25">
      <c r="AA10339" s="59"/>
    </row>
    <row r="10340" spans="27:27" x14ac:dyDescent="0.25">
      <c r="AA10340" s="59"/>
    </row>
    <row r="10341" spans="27:27" x14ac:dyDescent="0.25">
      <c r="AA10341" s="59"/>
    </row>
    <row r="10342" spans="27:27" x14ac:dyDescent="0.25">
      <c r="AA10342" s="59"/>
    </row>
    <row r="10343" spans="27:27" x14ac:dyDescent="0.25">
      <c r="AA10343" s="59"/>
    </row>
    <row r="10344" spans="27:27" x14ac:dyDescent="0.25">
      <c r="AA10344" s="59"/>
    </row>
    <row r="10345" spans="27:27" x14ac:dyDescent="0.25">
      <c r="AA10345" s="59"/>
    </row>
    <row r="10346" spans="27:27" x14ac:dyDescent="0.25">
      <c r="AA10346" s="59"/>
    </row>
    <row r="10347" spans="27:27" x14ac:dyDescent="0.25">
      <c r="AA10347" s="59"/>
    </row>
    <row r="10348" spans="27:27" x14ac:dyDescent="0.25">
      <c r="AA10348" s="59"/>
    </row>
    <row r="10349" spans="27:27" x14ac:dyDescent="0.25">
      <c r="AA10349" s="59"/>
    </row>
    <row r="10350" spans="27:27" x14ac:dyDescent="0.25">
      <c r="AA10350" s="59"/>
    </row>
    <row r="10351" spans="27:27" x14ac:dyDescent="0.25">
      <c r="AA10351" s="59"/>
    </row>
    <row r="10352" spans="27:27" x14ac:dyDescent="0.25">
      <c r="AA10352" s="59"/>
    </row>
    <row r="10353" spans="27:27" x14ac:dyDescent="0.25">
      <c r="AA10353" s="59"/>
    </row>
    <row r="10354" spans="27:27" x14ac:dyDescent="0.25">
      <c r="AA10354" s="59"/>
    </row>
    <row r="10355" spans="27:27" x14ac:dyDescent="0.25">
      <c r="AA10355" s="59"/>
    </row>
    <row r="10356" spans="27:27" x14ac:dyDescent="0.25">
      <c r="AA10356" s="59"/>
    </row>
    <row r="10357" spans="27:27" x14ac:dyDescent="0.25">
      <c r="AA10357" s="59"/>
    </row>
    <row r="10358" spans="27:27" x14ac:dyDescent="0.25">
      <c r="AA10358" s="59"/>
    </row>
    <row r="10359" spans="27:27" x14ac:dyDescent="0.25">
      <c r="AA10359" s="59"/>
    </row>
    <row r="10360" spans="27:27" x14ac:dyDescent="0.25">
      <c r="AA10360" s="59"/>
    </row>
    <row r="10361" spans="27:27" x14ac:dyDescent="0.25">
      <c r="AA10361" s="59"/>
    </row>
    <row r="10362" spans="27:27" x14ac:dyDescent="0.25">
      <c r="AA10362" s="59"/>
    </row>
    <row r="10363" spans="27:27" x14ac:dyDescent="0.25">
      <c r="AA10363" s="59"/>
    </row>
    <row r="10364" spans="27:27" x14ac:dyDescent="0.25">
      <c r="AA10364" s="59"/>
    </row>
    <row r="10365" spans="27:27" x14ac:dyDescent="0.25">
      <c r="AA10365" s="59"/>
    </row>
    <row r="10366" spans="27:27" x14ac:dyDescent="0.25">
      <c r="AA10366" s="59"/>
    </row>
    <row r="10367" spans="27:27" x14ac:dyDescent="0.25">
      <c r="AA10367" s="59"/>
    </row>
    <row r="10368" spans="27:27" x14ac:dyDescent="0.25">
      <c r="AA10368" s="59"/>
    </row>
    <row r="10369" spans="27:27" x14ac:dyDescent="0.25">
      <c r="AA10369" s="59"/>
    </row>
    <row r="10370" spans="27:27" x14ac:dyDescent="0.25">
      <c r="AA10370" s="59"/>
    </row>
    <row r="10371" spans="27:27" x14ac:dyDescent="0.25">
      <c r="AA10371" s="59"/>
    </row>
    <row r="10372" spans="27:27" x14ac:dyDescent="0.25">
      <c r="AA10372" s="59"/>
    </row>
    <row r="10373" spans="27:27" x14ac:dyDescent="0.25">
      <c r="AA10373" s="59"/>
    </row>
    <row r="10374" spans="27:27" x14ac:dyDescent="0.25">
      <c r="AA10374" s="59"/>
    </row>
    <row r="10375" spans="27:27" x14ac:dyDescent="0.25">
      <c r="AA10375" s="59"/>
    </row>
    <row r="10376" spans="27:27" x14ac:dyDescent="0.25">
      <c r="AA10376" s="59"/>
    </row>
    <row r="10377" spans="27:27" x14ac:dyDescent="0.25">
      <c r="AA10377" s="59"/>
    </row>
    <row r="10378" spans="27:27" x14ac:dyDescent="0.25">
      <c r="AA10378" s="59"/>
    </row>
    <row r="10379" spans="27:27" x14ac:dyDescent="0.25">
      <c r="AA10379" s="59"/>
    </row>
    <row r="10380" spans="27:27" x14ac:dyDescent="0.25">
      <c r="AA10380" s="59"/>
    </row>
    <row r="10381" spans="27:27" x14ac:dyDescent="0.25">
      <c r="AA10381" s="59"/>
    </row>
    <row r="10382" spans="27:27" x14ac:dyDescent="0.25">
      <c r="AA10382" s="59"/>
    </row>
    <row r="10383" spans="27:27" x14ac:dyDescent="0.25">
      <c r="AA10383" s="59"/>
    </row>
    <row r="10384" spans="27:27" x14ac:dyDescent="0.25">
      <c r="AA10384" s="59"/>
    </row>
    <row r="10385" spans="27:27" x14ac:dyDescent="0.25">
      <c r="AA10385" s="59"/>
    </row>
    <row r="10386" spans="27:27" x14ac:dyDescent="0.25">
      <c r="AA10386" s="59"/>
    </row>
    <row r="10387" spans="27:27" x14ac:dyDescent="0.25">
      <c r="AA10387" s="59"/>
    </row>
    <row r="10388" spans="27:27" x14ac:dyDescent="0.25">
      <c r="AA10388" s="59"/>
    </row>
    <row r="10389" spans="27:27" x14ac:dyDescent="0.25">
      <c r="AA10389" s="59"/>
    </row>
    <row r="10390" spans="27:27" x14ac:dyDescent="0.25">
      <c r="AA10390" s="59"/>
    </row>
    <row r="10391" spans="27:27" x14ac:dyDescent="0.25">
      <c r="AA10391" s="59"/>
    </row>
    <row r="10392" spans="27:27" x14ac:dyDescent="0.25">
      <c r="AA10392" s="59"/>
    </row>
    <row r="10393" spans="27:27" x14ac:dyDescent="0.25">
      <c r="AA10393" s="59"/>
    </row>
    <row r="10394" spans="27:27" x14ac:dyDescent="0.25">
      <c r="AA10394" s="59"/>
    </row>
    <row r="10395" spans="27:27" x14ac:dyDescent="0.25">
      <c r="AA10395" s="59"/>
    </row>
    <row r="10396" spans="27:27" x14ac:dyDescent="0.25">
      <c r="AA10396" s="59"/>
    </row>
    <row r="10397" spans="27:27" x14ac:dyDescent="0.25">
      <c r="AA10397" s="59"/>
    </row>
    <row r="10398" spans="27:27" x14ac:dyDescent="0.25">
      <c r="AA10398" s="59"/>
    </row>
    <row r="10399" spans="27:27" x14ac:dyDescent="0.25">
      <c r="AA10399" s="59"/>
    </row>
    <row r="10400" spans="27:27" x14ac:dyDescent="0.25">
      <c r="AA10400" s="59"/>
    </row>
    <row r="10401" spans="27:27" x14ac:dyDescent="0.25">
      <c r="AA10401" s="59"/>
    </row>
    <row r="10402" spans="27:27" x14ac:dyDescent="0.25">
      <c r="AA10402" s="59"/>
    </row>
    <row r="10403" spans="27:27" x14ac:dyDescent="0.25">
      <c r="AA10403" s="59"/>
    </row>
    <row r="10404" spans="27:27" x14ac:dyDescent="0.25">
      <c r="AA10404" s="59"/>
    </row>
    <row r="10405" spans="27:27" x14ac:dyDescent="0.25">
      <c r="AA10405" s="59"/>
    </row>
    <row r="10406" spans="27:27" x14ac:dyDescent="0.25">
      <c r="AA10406" s="59"/>
    </row>
    <row r="10407" spans="27:27" x14ac:dyDescent="0.25">
      <c r="AA10407" s="59"/>
    </row>
    <row r="10408" spans="27:27" x14ac:dyDescent="0.25">
      <c r="AA10408" s="59"/>
    </row>
    <row r="10409" spans="27:27" x14ac:dyDescent="0.25">
      <c r="AA10409" s="59"/>
    </row>
    <row r="10410" spans="27:27" x14ac:dyDescent="0.25">
      <c r="AA10410" s="59"/>
    </row>
    <row r="10411" spans="27:27" x14ac:dyDescent="0.25">
      <c r="AA10411" s="59"/>
    </row>
    <row r="10412" spans="27:27" x14ac:dyDescent="0.25">
      <c r="AA10412" s="59"/>
    </row>
    <row r="10413" spans="27:27" x14ac:dyDescent="0.25">
      <c r="AA10413" s="59"/>
    </row>
    <row r="10414" spans="27:27" x14ac:dyDescent="0.25">
      <c r="AA10414" s="59"/>
    </row>
    <row r="10415" spans="27:27" x14ac:dyDescent="0.25">
      <c r="AA10415" s="59"/>
    </row>
    <row r="10416" spans="27:27" x14ac:dyDescent="0.25">
      <c r="AA10416" s="59"/>
    </row>
    <row r="10417" spans="27:27" x14ac:dyDescent="0.25">
      <c r="AA10417" s="59"/>
    </row>
    <row r="10418" spans="27:27" x14ac:dyDescent="0.25">
      <c r="AA10418" s="59"/>
    </row>
    <row r="10419" spans="27:27" x14ac:dyDescent="0.25">
      <c r="AA10419" s="59"/>
    </row>
    <row r="10420" spans="27:27" x14ac:dyDescent="0.25">
      <c r="AA10420" s="59"/>
    </row>
    <row r="10421" spans="27:27" x14ac:dyDescent="0.25">
      <c r="AA10421" s="59"/>
    </row>
    <row r="10422" spans="27:27" x14ac:dyDescent="0.25">
      <c r="AA10422" s="59"/>
    </row>
    <row r="10423" spans="27:27" x14ac:dyDescent="0.25">
      <c r="AA10423" s="59"/>
    </row>
    <row r="10424" spans="27:27" x14ac:dyDescent="0.25">
      <c r="AA10424" s="59"/>
    </row>
    <row r="10425" spans="27:27" x14ac:dyDescent="0.25">
      <c r="AA10425" s="59"/>
    </row>
    <row r="10426" spans="27:27" x14ac:dyDescent="0.25">
      <c r="AA10426" s="59"/>
    </row>
    <row r="10427" spans="27:27" x14ac:dyDescent="0.25">
      <c r="AA10427" s="59"/>
    </row>
    <row r="10428" spans="27:27" x14ac:dyDescent="0.25">
      <c r="AA10428" s="59"/>
    </row>
    <row r="10429" spans="27:27" x14ac:dyDescent="0.25">
      <c r="AA10429" s="59"/>
    </row>
    <row r="10430" spans="27:27" x14ac:dyDescent="0.25">
      <c r="AA10430" s="59"/>
    </row>
    <row r="10431" spans="27:27" x14ac:dyDescent="0.25">
      <c r="AA10431" s="59"/>
    </row>
    <row r="10432" spans="27:27" x14ac:dyDescent="0.25">
      <c r="AA10432" s="59"/>
    </row>
    <row r="10433" spans="27:27" x14ac:dyDescent="0.25">
      <c r="AA10433" s="59"/>
    </row>
    <row r="10434" spans="27:27" x14ac:dyDescent="0.25">
      <c r="AA10434" s="59"/>
    </row>
    <row r="10435" spans="27:27" x14ac:dyDescent="0.25">
      <c r="AA10435" s="59"/>
    </row>
    <row r="10436" spans="27:27" x14ac:dyDescent="0.25">
      <c r="AA10436" s="59"/>
    </row>
    <row r="10437" spans="27:27" x14ac:dyDescent="0.25">
      <c r="AA10437" s="59"/>
    </row>
    <row r="10438" spans="27:27" x14ac:dyDescent="0.25">
      <c r="AA10438" s="59"/>
    </row>
    <row r="10439" spans="27:27" x14ac:dyDescent="0.25">
      <c r="AA10439" s="59"/>
    </row>
    <row r="10440" spans="27:27" x14ac:dyDescent="0.25">
      <c r="AA10440" s="59"/>
    </row>
    <row r="10441" spans="27:27" x14ac:dyDescent="0.25">
      <c r="AA10441" s="59"/>
    </row>
    <row r="10442" spans="27:27" x14ac:dyDescent="0.25">
      <c r="AA10442" s="59"/>
    </row>
    <row r="10443" spans="27:27" x14ac:dyDescent="0.25">
      <c r="AA10443" s="59"/>
    </row>
    <row r="10444" spans="27:27" x14ac:dyDescent="0.25">
      <c r="AA10444" s="59"/>
    </row>
    <row r="10445" spans="27:27" x14ac:dyDescent="0.25">
      <c r="AA10445" s="59"/>
    </row>
    <row r="10446" spans="27:27" x14ac:dyDescent="0.25">
      <c r="AA10446" s="59"/>
    </row>
    <row r="10447" spans="27:27" x14ac:dyDescent="0.25">
      <c r="AA10447" s="59"/>
    </row>
    <row r="10448" spans="27:27" x14ac:dyDescent="0.25">
      <c r="AA10448" s="59"/>
    </row>
    <row r="10449" spans="27:27" x14ac:dyDescent="0.25">
      <c r="AA10449" s="59"/>
    </row>
    <row r="10450" spans="27:27" x14ac:dyDescent="0.25">
      <c r="AA10450" s="59"/>
    </row>
    <row r="10451" spans="27:27" x14ac:dyDescent="0.25">
      <c r="AA10451" s="59"/>
    </row>
    <row r="10452" spans="27:27" x14ac:dyDescent="0.25">
      <c r="AA10452" s="59"/>
    </row>
    <row r="10453" spans="27:27" x14ac:dyDescent="0.25">
      <c r="AA10453" s="59"/>
    </row>
    <row r="10454" spans="27:27" x14ac:dyDescent="0.25">
      <c r="AA10454" s="59"/>
    </row>
    <row r="10455" spans="27:27" x14ac:dyDescent="0.25">
      <c r="AA10455" s="59"/>
    </row>
    <row r="10456" spans="27:27" x14ac:dyDescent="0.25">
      <c r="AA10456" s="59"/>
    </row>
    <row r="10457" spans="27:27" x14ac:dyDescent="0.25">
      <c r="AA10457" s="59"/>
    </row>
    <row r="10458" spans="27:27" x14ac:dyDescent="0.25">
      <c r="AA10458" s="59"/>
    </row>
    <row r="10459" spans="27:27" x14ac:dyDescent="0.25">
      <c r="AA10459" s="59"/>
    </row>
    <row r="10460" spans="27:27" x14ac:dyDescent="0.25">
      <c r="AA10460" s="59"/>
    </row>
    <row r="10461" spans="27:27" x14ac:dyDescent="0.25">
      <c r="AA10461" s="59"/>
    </row>
    <row r="10462" spans="27:27" x14ac:dyDescent="0.25">
      <c r="AA10462" s="59"/>
    </row>
    <row r="10463" spans="27:27" x14ac:dyDescent="0.25">
      <c r="AA10463" s="59"/>
    </row>
    <row r="10464" spans="27:27" x14ac:dyDescent="0.25">
      <c r="AA10464" s="59"/>
    </row>
    <row r="10465" spans="27:27" x14ac:dyDescent="0.25">
      <c r="AA10465" s="59"/>
    </row>
    <row r="10466" spans="27:27" x14ac:dyDescent="0.25">
      <c r="AA10466" s="59"/>
    </row>
    <row r="10467" spans="27:27" x14ac:dyDescent="0.25">
      <c r="AA10467" s="59"/>
    </row>
    <row r="10468" spans="27:27" x14ac:dyDescent="0.25">
      <c r="AA10468" s="59"/>
    </row>
    <row r="10469" spans="27:27" x14ac:dyDescent="0.25">
      <c r="AA10469" s="59"/>
    </row>
    <row r="10470" spans="27:27" x14ac:dyDescent="0.25">
      <c r="AA10470" s="59"/>
    </row>
    <row r="10471" spans="27:27" x14ac:dyDescent="0.25">
      <c r="AA10471" s="59"/>
    </row>
    <row r="10472" spans="27:27" x14ac:dyDescent="0.25">
      <c r="AA10472" s="59"/>
    </row>
    <row r="10473" spans="27:27" x14ac:dyDescent="0.25">
      <c r="AA10473" s="59"/>
    </row>
    <row r="10474" spans="27:27" x14ac:dyDescent="0.25">
      <c r="AA10474" s="59"/>
    </row>
    <row r="10475" spans="27:27" x14ac:dyDescent="0.25">
      <c r="AA10475" s="59"/>
    </row>
    <row r="10476" spans="27:27" x14ac:dyDescent="0.25">
      <c r="AA10476" s="59"/>
    </row>
    <row r="10477" spans="27:27" x14ac:dyDescent="0.25">
      <c r="AA10477" s="59"/>
    </row>
    <row r="10478" spans="27:27" x14ac:dyDescent="0.25">
      <c r="AA10478" s="59"/>
    </row>
    <row r="10479" spans="27:27" x14ac:dyDescent="0.25">
      <c r="AA10479" s="59"/>
    </row>
    <row r="10480" spans="27:27" x14ac:dyDescent="0.25">
      <c r="AA10480" s="59"/>
    </row>
    <row r="10481" spans="27:27" x14ac:dyDescent="0.25">
      <c r="AA10481" s="59"/>
    </row>
    <row r="10482" spans="27:27" x14ac:dyDescent="0.25">
      <c r="AA10482" s="59"/>
    </row>
    <row r="10483" spans="27:27" x14ac:dyDescent="0.25">
      <c r="AA10483" s="59"/>
    </row>
    <row r="10484" spans="27:27" x14ac:dyDescent="0.25">
      <c r="AA10484" s="59"/>
    </row>
    <row r="10485" spans="27:27" x14ac:dyDescent="0.25">
      <c r="AA10485" s="59"/>
    </row>
    <row r="10486" spans="27:27" x14ac:dyDescent="0.25">
      <c r="AA10486" s="59"/>
    </row>
    <row r="10487" spans="27:27" x14ac:dyDescent="0.25">
      <c r="AA10487" s="59"/>
    </row>
    <row r="10488" spans="27:27" x14ac:dyDescent="0.25">
      <c r="AA10488" s="59"/>
    </row>
    <row r="10489" spans="27:27" x14ac:dyDescent="0.25">
      <c r="AA10489" s="59"/>
    </row>
    <row r="10490" spans="27:27" x14ac:dyDescent="0.25">
      <c r="AA10490" s="59"/>
    </row>
    <row r="10491" spans="27:27" x14ac:dyDescent="0.25">
      <c r="AA10491" s="59"/>
    </row>
    <row r="10492" spans="27:27" x14ac:dyDescent="0.25">
      <c r="AA10492" s="59"/>
    </row>
    <row r="10493" spans="27:27" x14ac:dyDescent="0.25">
      <c r="AA10493" s="59"/>
    </row>
    <row r="10494" spans="27:27" x14ac:dyDescent="0.25">
      <c r="AA10494" s="59"/>
    </row>
    <row r="10495" spans="27:27" x14ac:dyDescent="0.25">
      <c r="AA10495" s="59"/>
    </row>
    <row r="10496" spans="27:27" x14ac:dyDescent="0.25">
      <c r="AA10496" s="59"/>
    </row>
    <row r="10497" spans="27:27" x14ac:dyDescent="0.25">
      <c r="AA10497" s="59"/>
    </row>
    <row r="10498" spans="27:27" x14ac:dyDescent="0.25">
      <c r="AA10498" s="59"/>
    </row>
    <row r="10499" spans="27:27" x14ac:dyDescent="0.25">
      <c r="AA10499" s="59"/>
    </row>
    <row r="10500" spans="27:27" x14ac:dyDescent="0.25">
      <c r="AA10500" s="59"/>
    </row>
    <row r="10501" spans="27:27" x14ac:dyDescent="0.25">
      <c r="AA10501" s="59"/>
    </row>
    <row r="10502" spans="27:27" x14ac:dyDescent="0.25">
      <c r="AA10502" s="59"/>
    </row>
    <row r="10503" spans="27:27" x14ac:dyDescent="0.25">
      <c r="AA10503" s="59"/>
    </row>
    <row r="10504" spans="27:27" x14ac:dyDescent="0.25">
      <c r="AA10504" s="59"/>
    </row>
    <row r="10505" spans="27:27" x14ac:dyDescent="0.25">
      <c r="AA10505" s="59"/>
    </row>
    <row r="10506" spans="27:27" x14ac:dyDescent="0.25">
      <c r="AA10506" s="59"/>
    </row>
    <row r="10507" spans="27:27" x14ac:dyDescent="0.25">
      <c r="AA10507" s="59"/>
    </row>
    <row r="10508" spans="27:27" x14ac:dyDescent="0.25">
      <c r="AA10508" s="59"/>
    </row>
    <row r="10509" spans="27:27" x14ac:dyDescent="0.25">
      <c r="AA10509" s="59"/>
    </row>
    <row r="10510" spans="27:27" x14ac:dyDescent="0.25">
      <c r="AA10510" s="59"/>
    </row>
    <row r="10511" spans="27:27" x14ac:dyDescent="0.25">
      <c r="AA10511" s="59"/>
    </row>
    <row r="10512" spans="27:27" x14ac:dyDescent="0.25">
      <c r="AA10512" s="59"/>
    </row>
    <row r="10513" spans="27:27" x14ac:dyDescent="0.25">
      <c r="AA10513" s="59"/>
    </row>
    <row r="10514" spans="27:27" x14ac:dyDescent="0.25">
      <c r="AA10514" s="59"/>
    </row>
    <row r="10515" spans="27:27" x14ac:dyDescent="0.25">
      <c r="AA10515" s="59"/>
    </row>
    <row r="10516" spans="27:27" x14ac:dyDescent="0.25">
      <c r="AA10516" s="59"/>
    </row>
    <row r="10517" spans="27:27" x14ac:dyDescent="0.25">
      <c r="AA10517" s="59"/>
    </row>
    <row r="10518" spans="27:27" x14ac:dyDescent="0.25">
      <c r="AA10518" s="59"/>
    </row>
    <row r="10519" spans="27:27" x14ac:dyDescent="0.25">
      <c r="AA10519" s="59"/>
    </row>
    <row r="10520" spans="27:27" x14ac:dyDescent="0.25">
      <c r="AA10520" s="59"/>
    </row>
    <row r="10521" spans="27:27" x14ac:dyDescent="0.25">
      <c r="AA10521" s="59"/>
    </row>
    <row r="10522" spans="27:27" x14ac:dyDescent="0.25">
      <c r="AA10522" s="59"/>
    </row>
    <row r="10523" spans="27:27" x14ac:dyDescent="0.25">
      <c r="AA10523" s="59"/>
    </row>
    <row r="10524" spans="27:27" x14ac:dyDescent="0.25">
      <c r="AA10524" s="59"/>
    </row>
    <row r="10525" spans="27:27" x14ac:dyDescent="0.25">
      <c r="AA10525" s="59"/>
    </row>
    <row r="10526" spans="27:27" x14ac:dyDescent="0.25">
      <c r="AA10526" s="59"/>
    </row>
    <row r="10527" spans="27:27" x14ac:dyDescent="0.25">
      <c r="AA10527" s="59"/>
    </row>
    <row r="10528" spans="27:27" x14ac:dyDescent="0.25">
      <c r="AA10528" s="59"/>
    </row>
    <row r="10529" spans="27:27" x14ac:dyDescent="0.25">
      <c r="AA10529" s="59"/>
    </row>
    <row r="10530" spans="27:27" x14ac:dyDescent="0.25">
      <c r="AA10530" s="59"/>
    </row>
    <row r="10531" spans="27:27" x14ac:dyDescent="0.25">
      <c r="AA10531" s="59"/>
    </row>
    <row r="10532" spans="27:27" x14ac:dyDescent="0.25">
      <c r="AA10532" s="59"/>
    </row>
    <row r="10533" spans="27:27" x14ac:dyDescent="0.25">
      <c r="AA10533" s="59"/>
    </row>
    <row r="10534" spans="27:27" x14ac:dyDescent="0.25">
      <c r="AA10534" s="59"/>
    </row>
    <row r="10535" spans="27:27" x14ac:dyDescent="0.25">
      <c r="AA10535" s="59"/>
    </row>
    <row r="10536" spans="27:27" x14ac:dyDescent="0.25">
      <c r="AA10536" s="59"/>
    </row>
    <row r="10537" spans="27:27" x14ac:dyDescent="0.25">
      <c r="AA10537" s="59"/>
    </row>
    <row r="10538" spans="27:27" x14ac:dyDescent="0.25">
      <c r="AA10538" s="59"/>
    </row>
    <row r="10539" spans="27:27" x14ac:dyDescent="0.25">
      <c r="AA10539" s="59"/>
    </row>
    <row r="10540" spans="27:27" x14ac:dyDescent="0.25">
      <c r="AA10540" s="59"/>
    </row>
    <row r="10541" spans="27:27" x14ac:dyDescent="0.25">
      <c r="AA10541" s="59"/>
    </row>
    <row r="10542" spans="27:27" x14ac:dyDescent="0.25">
      <c r="AA10542" s="59"/>
    </row>
    <row r="10543" spans="27:27" x14ac:dyDescent="0.25">
      <c r="AA10543" s="59"/>
    </row>
    <row r="10544" spans="27:27" x14ac:dyDescent="0.25">
      <c r="AA10544" s="59"/>
    </row>
    <row r="10545" spans="27:27" x14ac:dyDescent="0.25">
      <c r="AA10545" s="59"/>
    </row>
    <row r="10546" spans="27:27" x14ac:dyDescent="0.25">
      <c r="AA10546" s="59"/>
    </row>
    <row r="10547" spans="27:27" x14ac:dyDescent="0.25">
      <c r="AA10547" s="59"/>
    </row>
    <row r="10548" spans="27:27" x14ac:dyDescent="0.25">
      <c r="AA10548" s="59"/>
    </row>
    <row r="10549" spans="27:27" x14ac:dyDescent="0.25">
      <c r="AA10549" s="59"/>
    </row>
    <row r="10550" spans="27:27" x14ac:dyDescent="0.25">
      <c r="AA10550" s="59"/>
    </row>
    <row r="10551" spans="27:27" x14ac:dyDescent="0.25">
      <c r="AA10551" s="59"/>
    </row>
    <row r="10552" spans="27:27" x14ac:dyDescent="0.25">
      <c r="AA10552" s="59"/>
    </row>
    <row r="10553" spans="27:27" x14ac:dyDescent="0.25">
      <c r="AA10553" s="59"/>
    </row>
    <row r="10554" spans="27:27" x14ac:dyDescent="0.25">
      <c r="AA10554" s="59"/>
    </row>
    <row r="10555" spans="27:27" x14ac:dyDescent="0.25">
      <c r="AA10555" s="59"/>
    </row>
    <row r="10556" spans="27:27" x14ac:dyDescent="0.25">
      <c r="AA10556" s="59"/>
    </row>
    <row r="10557" spans="27:27" x14ac:dyDescent="0.25">
      <c r="AA10557" s="59"/>
    </row>
    <row r="10558" spans="27:27" x14ac:dyDescent="0.25">
      <c r="AA10558" s="59"/>
    </row>
    <row r="10559" spans="27:27" x14ac:dyDescent="0.25">
      <c r="AA10559" s="59"/>
    </row>
    <row r="10560" spans="27:27" x14ac:dyDescent="0.25">
      <c r="AA10560" s="59"/>
    </row>
    <row r="10561" spans="27:27" x14ac:dyDescent="0.25">
      <c r="AA10561" s="59"/>
    </row>
    <row r="10562" spans="27:27" x14ac:dyDescent="0.25">
      <c r="AA10562" s="59"/>
    </row>
    <row r="10563" spans="27:27" x14ac:dyDescent="0.25">
      <c r="AA10563" s="59"/>
    </row>
    <row r="10564" spans="27:27" x14ac:dyDescent="0.25">
      <c r="AA10564" s="59"/>
    </row>
    <row r="10565" spans="27:27" x14ac:dyDescent="0.25">
      <c r="AA10565" s="59"/>
    </row>
    <row r="10566" spans="27:27" x14ac:dyDescent="0.25">
      <c r="AA10566" s="59"/>
    </row>
    <row r="10567" spans="27:27" x14ac:dyDescent="0.25">
      <c r="AA10567" s="59"/>
    </row>
    <row r="10568" spans="27:27" x14ac:dyDescent="0.25">
      <c r="AA10568" s="59"/>
    </row>
    <row r="10569" spans="27:27" x14ac:dyDescent="0.25">
      <c r="AA10569" s="59"/>
    </row>
    <row r="10570" spans="27:27" x14ac:dyDescent="0.25">
      <c r="AA10570" s="59"/>
    </row>
    <row r="10571" spans="27:27" x14ac:dyDescent="0.25">
      <c r="AA10571" s="59"/>
    </row>
    <row r="10572" spans="27:27" x14ac:dyDescent="0.25">
      <c r="AA10572" s="59"/>
    </row>
    <row r="10573" spans="27:27" x14ac:dyDescent="0.25">
      <c r="AA10573" s="59"/>
    </row>
    <row r="10574" spans="27:27" x14ac:dyDescent="0.25">
      <c r="AA10574" s="59"/>
    </row>
    <row r="10575" spans="27:27" x14ac:dyDescent="0.25">
      <c r="AA10575" s="59"/>
    </row>
    <row r="10576" spans="27:27" x14ac:dyDescent="0.25">
      <c r="AA10576" s="59"/>
    </row>
    <row r="10577" spans="27:27" x14ac:dyDescent="0.25">
      <c r="AA10577" s="59"/>
    </row>
    <row r="10578" spans="27:27" x14ac:dyDescent="0.25">
      <c r="AA10578" s="59"/>
    </row>
    <row r="10579" spans="27:27" x14ac:dyDescent="0.25">
      <c r="AA10579" s="59"/>
    </row>
    <row r="10580" spans="27:27" x14ac:dyDescent="0.25">
      <c r="AA10580" s="59"/>
    </row>
    <row r="10581" spans="27:27" x14ac:dyDescent="0.25">
      <c r="AA10581" s="59"/>
    </row>
    <row r="10582" spans="27:27" x14ac:dyDescent="0.25">
      <c r="AA10582" s="59"/>
    </row>
    <row r="10583" spans="27:27" x14ac:dyDescent="0.25">
      <c r="AA10583" s="59"/>
    </row>
    <row r="10584" spans="27:27" x14ac:dyDescent="0.25">
      <c r="AA10584" s="59"/>
    </row>
    <row r="10585" spans="27:27" x14ac:dyDescent="0.25">
      <c r="AA10585" s="59"/>
    </row>
    <row r="10586" spans="27:27" x14ac:dyDescent="0.25">
      <c r="AA10586" s="59"/>
    </row>
    <row r="10587" spans="27:27" x14ac:dyDescent="0.25">
      <c r="AA10587" s="59"/>
    </row>
    <row r="10588" spans="27:27" x14ac:dyDescent="0.25">
      <c r="AA10588" s="59"/>
    </row>
    <row r="10589" spans="27:27" x14ac:dyDescent="0.25">
      <c r="AA10589" s="59"/>
    </row>
    <row r="10590" spans="27:27" x14ac:dyDescent="0.25">
      <c r="AA10590" s="59"/>
    </row>
    <row r="10591" spans="27:27" x14ac:dyDescent="0.25">
      <c r="AA10591" s="59"/>
    </row>
    <row r="10592" spans="27:27" x14ac:dyDescent="0.25">
      <c r="AA10592" s="59"/>
    </row>
    <row r="10593" spans="27:27" x14ac:dyDescent="0.25">
      <c r="AA10593" s="59"/>
    </row>
    <row r="10594" spans="27:27" x14ac:dyDescent="0.25">
      <c r="AA10594" s="59"/>
    </row>
    <row r="10595" spans="27:27" x14ac:dyDescent="0.25">
      <c r="AA10595" s="59"/>
    </row>
    <row r="10596" spans="27:27" x14ac:dyDescent="0.25">
      <c r="AA10596" s="59"/>
    </row>
    <row r="10597" spans="27:27" x14ac:dyDescent="0.25">
      <c r="AA10597" s="59"/>
    </row>
    <row r="10598" spans="27:27" x14ac:dyDescent="0.25">
      <c r="AA10598" s="59"/>
    </row>
    <row r="10599" spans="27:27" x14ac:dyDescent="0.25">
      <c r="AA10599" s="59"/>
    </row>
    <row r="10600" spans="27:27" x14ac:dyDescent="0.25">
      <c r="AA10600" s="59"/>
    </row>
    <row r="10601" spans="27:27" x14ac:dyDescent="0.25">
      <c r="AA10601" s="59"/>
    </row>
    <row r="10602" spans="27:27" x14ac:dyDescent="0.25">
      <c r="AA10602" s="59"/>
    </row>
    <row r="10603" spans="27:27" x14ac:dyDescent="0.25">
      <c r="AA10603" s="59"/>
    </row>
    <row r="10604" spans="27:27" x14ac:dyDescent="0.25">
      <c r="AA10604" s="59"/>
    </row>
    <row r="10605" spans="27:27" x14ac:dyDescent="0.25">
      <c r="AA10605" s="59"/>
    </row>
    <row r="10606" spans="27:27" x14ac:dyDescent="0.25">
      <c r="AA10606" s="59"/>
    </row>
    <row r="10607" spans="27:27" x14ac:dyDescent="0.25">
      <c r="AA10607" s="59"/>
    </row>
    <row r="10608" spans="27:27" x14ac:dyDescent="0.25">
      <c r="AA10608" s="59"/>
    </row>
    <row r="10609" spans="27:27" x14ac:dyDescent="0.25">
      <c r="AA10609" s="59"/>
    </row>
    <row r="10610" spans="27:27" x14ac:dyDescent="0.25">
      <c r="AA10610" s="59"/>
    </row>
    <row r="10611" spans="27:27" x14ac:dyDescent="0.25">
      <c r="AA10611" s="59"/>
    </row>
    <row r="10612" spans="27:27" x14ac:dyDescent="0.25">
      <c r="AA10612" s="59"/>
    </row>
    <row r="10613" spans="27:27" x14ac:dyDescent="0.25">
      <c r="AA10613" s="59"/>
    </row>
    <row r="10614" spans="27:27" x14ac:dyDescent="0.25">
      <c r="AA10614" s="59"/>
    </row>
    <row r="10615" spans="27:27" x14ac:dyDescent="0.25">
      <c r="AA10615" s="59"/>
    </row>
    <row r="10616" spans="27:27" x14ac:dyDescent="0.25">
      <c r="AA10616" s="59"/>
    </row>
    <row r="10617" spans="27:27" x14ac:dyDescent="0.25">
      <c r="AA10617" s="59"/>
    </row>
    <row r="10618" spans="27:27" x14ac:dyDescent="0.25">
      <c r="AA10618" s="59"/>
    </row>
    <row r="10619" spans="27:27" x14ac:dyDescent="0.25">
      <c r="AA10619" s="59"/>
    </row>
    <row r="10620" spans="27:27" x14ac:dyDescent="0.25">
      <c r="AA10620" s="59"/>
    </row>
    <row r="10621" spans="27:27" x14ac:dyDescent="0.25">
      <c r="AA10621" s="59"/>
    </row>
    <row r="10622" spans="27:27" x14ac:dyDescent="0.25">
      <c r="AA10622" s="59"/>
    </row>
    <row r="10623" spans="27:27" x14ac:dyDescent="0.25">
      <c r="AA10623" s="59"/>
    </row>
    <row r="10624" spans="27:27" x14ac:dyDescent="0.25">
      <c r="AA10624" s="59"/>
    </row>
    <row r="10625" spans="27:27" x14ac:dyDescent="0.25">
      <c r="AA10625" s="59"/>
    </row>
    <row r="10626" spans="27:27" x14ac:dyDescent="0.25">
      <c r="AA10626" s="59"/>
    </row>
    <row r="10627" spans="27:27" x14ac:dyDescent="0.25">
      <c r="AA10627" s="59"/>
    </row>
    <row r="10628" spans="27:27" x14ac:dyDescent="0.25">
      <c r="AA10628" s="59"/>
    </row>
    <row r="10629" spans="27:27" x14ac:dyDescent="0.25">
      <c r="AA10629" s="59"/>
    </row>
    <row r="10630" spans="27:27" x14ac:dyDescent="0.25">
      <c r="AA10630" s="59"/>
    </row>
    <row r="10631" spans="27:27" x14ac:dyDescent="0.25">
      <c r="AA10631" s="59"/>
    </row>
    <row r="10632" spans="27:27" x14ac:dyDescent="0.25">
      <c r="AA10632" s="59"/>
    </row>
    <row r="10633" spans="27:27" x14ac:dyDescent="0.25">
      <c r="AA10633" s="59"/>
    </row>
    <row r="10634" spans="27:27" x14ac:dyDescent="0.25">
      <c r="AA10634" s="59"/>
    </row>
    <row r="10635" spans="27:27" x14ac:dyDescent="0.25">
      <c r="AA10635" s="59"/>
    </row>
    <row r="10636" spans="27:27" x14ac:dyDescent="0.25">
      <c r="AA10636" s="59"/>
    </row>
    <row r="10637" spans="27:27" x14ac:dyDescent="0.25">
      <c r="AA10637" s="59"/>
    </row>
    <row r="10638" spans="27:27" x14ac:dyDescent="0.25">
      <c r="AA10638" s="59"/>
    </row>
    <row r="10639" spans="27:27" x14ac:dyDescent="0.25">
      <c r="AA10639" s="59"/>
    </row>
    <row r="10640" spans="27:27" x14ac:dyDescent="0.25">
      <c r="AA10640" s="59"/>
    </row>
    <row r="10641" spans="27:27" x14ac:dyDescent="0.25">
      <c r="AA10641" s="59"/>
    </row>
    <row r="10642" spans="27:27" x14ac:dyDescent="0.25">
      <c r="AA10642" s="59"/>
    </row>
    <row r="10643" spans="27:27" x14ac:dyDescent="0.25">
      <c r="AA10643" s="59"/>
    </row>
    <row r="10644" spans="27:27" x14ac:dyDescent="0.25">
      <c r="AA10644" s="59"/>
    </row>
    <row r="10645" spans="27:27" x14ac:dyDescent="0.25">
      <c r="AA10645" s="59"/>
    </row>
    <row r="10646" spans="27:27" x14ac:dyDescent="0.25">
      <c r="AA10646" s="59"/>
    </row>
    <row r="10647" spans="27:27" x14ac:dyDescent="0.25">
      <c r="AA10647" s="59"/>
    </row>
    <row r="10648" spans="27:27" x14ac:dyDescent="0.25">
      <c r="AA10648" s="59"/>
    </row>
    <row r="10649" spans="27:27" x14ac:dyDescent="0.25">
      <c r="AA10649" s="59"/>
    </row>
    <row r="10650" spans="27:27" x14ac:dyDescent="0.25">
      <c r="AA10650" s="59"/>
    </row>
    <row r="10651" spans="27:27" x14ac:dyDescent="0.25">
      <c r="AA10651" s="59"/>
    </row>
    <row r="10652" spans="27:27" x14ac:dyDescent="0.25">
      <c r="AA10652" s="59"/>
    </row>
    <row r="10653" spans="27:27" x14ac:dyDescent="0.25">
      <c r="AA10653" s="59"/>
    </row>
    <row r="10654" spans="27:27" x14ac:dyDescent="0.25">
      <c r="AA10654" s="59"/>
    </row>
    <row r="10655" spans="27:27" x14ac:dyDescent="0.25">
      <c r="AA10655" s="59"/>
    </row>
    <row r="10656" spans="27:27" x14ac:dyDescent="0.25">
      <c r="AA10656" s="59"/>
    </row>
    <row r="10657" spans="27:27" x14ac:dyDescent="0.25">
      <c r="AA10657" s="59"/>
    </row>
    <row r="10658" spans="27:27" x14ac:dyDescent="0.25">
      <c r="AA10658" s="59"/>
    </row>
    <row r="10659" spans="27:27" x14ac:dyDescent="0.25">
      <c r="AA10659" s="59"/>
    </row>
    <row r="10660" spans="27:27" x14ac:dyDescent="0.25">
      <c r="AA10660" s="59"/>
    </row>
    <row r="10661" spans="27:27" x14ac:dyDescent="0.25">
      <c r="AA10661" s="59"/>
    </row>
    <row r="10662" spans="27:27" x14ac:dyDescent="0.25">
      <c r="AA10662" s="59"/>
    </row>
    <row r="10663" spans="27:27" x14ac:dyDescent="0.25">
      <c r="AA10663" s="59"/>
    </row>
    <row r="10664" spans="27:27" x14ac:dyDescent="0.25">
      <c r="AA10664" s="59"/>
    </row>
    <row r="10665" spans="27:27" x14ac:dyDescent="0.25">
      <c r="AA10665" s="59"/>
    </row>
    <row r="10666" spans="27:27" x14ac:dyDescent="0.25">
      <c r="AA10666" s="59"/>
    </row>
    <row r="10667" spans="27:27" x14ac:dyDescent="0.25">
      <c r="AA10667" s="59"/>
    </row>
    <row r="10668" spans="27:27" x14ac:dyDescent="0.25">
      <c r="AA10668" s="59"/>
    </row>
    <row r="10669" spans="27:27" x14ac:dyDescent="0.25">
      <c r="AA10669" s="59"/>
    </row>
    <row r="10670" spans="27:27" x14ac:dyDescent="0.25">
      <c r="AA10670" s="59"/>
    </row>
    <row r="10671" spans="27:27" x14ac:dyDescent="0.25">
      <c r="AA10671" s="59"/>
    </row>
    <row r="10672" spans="27:27" x14ac:dyDescent="0.25">
      <c r="AA10672" s="59"/>
    </row>
    <row r="10673" spans="27:27" x14ac:dyDescent="0.25">
      <c r="AA10673" s="59"/>
    </row>
    <row r="10674" spans="27:27" x14ac:dyDescent="0.25">
      <c r="AA10674" s="59"/>
    </row>
    <row r="10675" spans="27:27" x14ac:dyDescent="0.25">
      <c r="AA10675" s="59"/>
    </row>
    <row r="10676" spans="27:27" x14ac:dyDescent="0.25">
      <c r="AA10676" s="59"/>
    </row>
    <row r="10677" spans="27:27" x14ac:dyDescent="0.25">
      <c r="AA10677" s="59"/>
    </row>
    <row r="10678" spans="27:27" x14ac:dyDescent="0.25">
      <c r="AA10678" s="59"/>
    </row>
    <row r="10679" spans="27:27" x14ac:dyDescent="0.25">
      <c r="AA10679" s="59"/>
    </row>
    <row r="10680" spans="27:27" x14ac:dyDescent="0.25">
      <c r="AA10680" s="59"/>
    </row>
    <row r="10681" spans="27:27" x14ac:dyDescent="0.25">
      <c r="AA10681" s="59"/>
    </row>
    <row r="10682" spans="27:27" x14ac:dyDescent="0.25">
      <c r="AA10682" s="59"/>
    </row>
    <row r="10683" spans="27:27" x14ac:dyDescent="0.25">
      <c r="AA10683" s="59"/>
    </row>
    <row r="10684" spans="27:27" x14ac:dyDescent="0.25">
      <c r="AA10684" s="59"/>
    </row>
    <row r="10685" spans="27:27" x14ac:dyDescent="0.25">
      <c r="AA10685" s="59"/>
    </row>
    <row r="10686" spans="27:27" x14ac:dyDescent="0.25">
      <c r="AA10686" s="59"/>
    </row>
    <row r="10687" spans="27:27" x14ac:dyDescent="0.25">
      <c r="AA10687" s="59"/>
    </row>
    <row r="10688" spans="27:27" x14ac:dyDescent="0.25">
      <c r="AA10688" s="59"/>
    </row>
    <row r="10689" spans="27:27" x14ac:dyDescent="0.25">
      <c r="AA10689" s="59"/>
    </row>
    <row r="10690" spans="27:27" x14ac:dyDescent="0.25">
      <c r="AA10690" s="59"/>
    </row>
    <row r="10691" spans="27:27" x14ac:dyDescent="0.25">
      <c r="AA10691" s="59"/>
    </row>
    <row r="10692" spans="27:27" x14ac:dyDescent="0.25">
      <c r="AA10692" s="59"/>
    </row>
    <row r="10693" spans="27:27" x14ac:dyDescent="0.25">
      <c r="AA10693" s="59"/>
    </row>
    <row r="10694" spans="27:27" x14ac:dyDescent="0.25">
      <c r="AA10694" s="59"/>
    </row>
    <row r="10695" spans="27:27" x14ac:dyDescent="0.25">
      <c r="AA10695" s="59"/>
    </row>
    <row r="10696" spans="27:27" x14ac:dyDescent="0.25">
      <c r="AA10696" s="59"/>
    </row>
    <row r="10697" spans="27:27" x14ac:dyDescent="0.25">
      <c r="AA10697" s="59"/>
    </row>
    <row r="10698" spans="27:27" x14ac:dyDescent="0.25">
      <c r="AA10698" s="59"/>
    </row>
    <row r="10699" spans="27:27" x14ac:dyDescent="0.25">
      <c r="AA10699" s="59"/>
    </row>
    <row r="10700" spans="27:27" x14ac:dyDescent="0.25">
      <c r="AA10700" s="59"/>
    </row>
    <row r="10701" spans="27:27" x14ac:dyDescent="0.25">
      <c r="AA10701" s="59"/>
    </row>
    <row r="10702" spans="27:27" x14ac:dyDescent="0.25">
      <c r="AA10702" s="59"/>
    </row>
    <row r="10703" spans="27:27" x14ac:dyDescent="0.25">
      <c r="AA10703" s="59"/>
    </row>
    <row r="10704" spans="27:27" x14ac:dyDescent="0.25">
      <c r="AA10704" s="59"/>
    </row>
    <row r="10705" spans="27:27" x14ac:dyDescent="0.25">
      <c r="AA10705" s="59"/>
    </row>
    <row r="10706" spans="27:27" x14ac:dyDescent="0.25">
      <c r="AA10706" s="59"/>
    </row>
    <row r="10707" spans="27:27" x14ac:dyDescent="0.25">
      <c r="AA10707" s="59"/>
    </row>
    <row r="10708" spans="27:27" x14ac:dyDescent="0.25">
      <c r="AA10708" s="59"/>
    </row>
    <row r="10709" spans="27:27" x14ac:dyDescent="0.25">
      <c r="AA10709" s="59"/>
    </row>
    <row r="10710" spans="27:27" x14ac:dyDescent="0.25">
      <c r="AA10710" s="59"/>
    </row>
    <row r="10711" spans="27:27" x14ac:dyDescent="0.25">
      <c r="AA10711" s="59"/>
    </row>
    <row r="10712" spans="27:27" x14ac:dyDescent="0.25">
      <c r="AA10712" s="59"/>
    </row>
    <row r="10713" spans="27:27" x14ac:dyDescent="0.25">
      <c r="AA10713" s="59"/>
    </row>
    <row r="10714" spans="27:27" x14ac:dyDescent="0.25">
      <c r="AA10714" s="59"/>
    </row>
    <row r="10715" spans="27:27" x14ac:dyDescent="0.25">
      <c r="AA10715" s="59"/>
    </row>
    <row r="10716" spans="27:27" x14ac:dyDescent="0.25">
      <c r="AA10716" s="59"/>
    </row>
    <row r="10717" spans="27:27" x14ac:dyDescent="0.25">
      <c r="AA10717" s="59"/>
    </row>
    <row r="10718" spans="27:27" x14ac:dyDescent="0.25">
      <c r="AA10718" s="59"/>
    </row>
    <row r="10719" spans="27:27" x14ac:dyDescent="0.25">
      <c r="AA10719" s="59"/>
    </row>
    <row r="10720" spans="27:27" x14ac:dyDescent="0.25">
      <c r="AA10720" s="59"/>
    </row>
    <row r="10721" spans="27:27" x14ac:dyDescent="0.25">
      <c r="AA10721" s="59"/>
    </row>
    <row r="10722" spans="27:27" x14ac:dyDescent="0.25">
      <c r="AA10722" s="59"/>
    </row>
    <row r="10723" spans="27:27" x14ac:dyDescent="0.25">
      <c r="AA10723" s="59"/>
    </row>
    <row r="10724" spans="27:27" x14ac:dyDescent="0.25">
      <c r="AA10724" s="59"/>
    </row>
    <row r="10725" spans="27:27" x14ac:dyDescent="0.25">
      <c r="AA10725" s="59"/>
    </row>
    <row r="10726" spans="27:27" x14ac:dyDescent="0.25">
      <c r="AA10726" s="59"/>
    </row>
    <row r="10727" spans="27:27" x14ac:dyDescent="0.25">
      <c r="AA10727" s="59"/>
    </row>
    <row r="10728" spans="27:27" x14ac:dyDescent="0.25">
      <c r="AA10728" s="59"/>
    </row>
    <row r="10729" spans="27:27" x14ac:dyDescent="0.25">
      <c r="AA10729" s="59"/>
    </row>
    <row r="10730" spans="27:27" x14ac:dyDescent="0.25">
      <c r="AA10730" s="59"/>
    </row>
    <row r="10731" spans="27:27" x14ac:dyDescent="0.25">
      <c r="AA10731" s="59"/>
    </row>
    <row r="10732" spans="27:27" x14ac:dyDescent="0.25">
      <c r="AA10732" s="59"/>
    </row>
    <row r="10733" spans="27:27" x14ac:dyDescent="0.25">
      <c r="AA10733" s="59"/>
    </row>
    <row r="10734" spans="27:27" x14ac:dyDescent="0.25">
      <c r="AA10734" s="59"/>
    </row>
    <row r="10735" spans="27:27" x14ac:dyDescent="0.25">
      <c r="AA10735" s="59"/>
    </row>
    <row r="10736" spans="27:27" x14ac:dyDescent="0.25">
      <c r="AA10736" s="59"/>
    </row>
    <row r="10737" spans="27:27" x14ac:dyDescent="0.25">
      <c r="AA10737" s="59"/>
    </row>
    <row r="10738" spans="27:27" x14ac:dyDescent="0.25">
      <c r="AA10738" s="59"/>
    </row>
    <row r="10739" spans="27:27" x14ac:dyDescent="0.25">
      <c r="AA10739" s="59"/>
    </row>
    <row r="10740" spans="27:27" x14ac:dyDescent="0.25">
      <c r="AA10740" s="59"/>
    </row>
    <row r="10741" spans="27:27" x14ac:dyDescent="0.25">
      <c r="AA10741" s="59"/>
    </row>
    <row r="10742" spans="27:27" x14ac:dyDescent="0.25">
      <c r="AA10742" s="59"/>
    </row>
    <row r="10743" spans="27:27" x14ac:dyDescent="0.25">
      <c r="AA10743" s="59"/>
    </row>
    <row r="10744" spans="27:27" x14ac:dyDescent="0.25">
      <c r="AA10744" s="59"/>
    </row>
    <row r="10745" spans="27:27" x14ac:dyDescent="0.25">
      <c r="AA10745" s="59"/>
    </row>
    <row r="10746" spans="27:27" x14ac:dyDescent="0.25">
      <c r="AA10746" s="59"/>
    </row>
    <row r="10747" spans="27:27" x14ac:dyDescent="0.25">
      <c r="AA10747" s="59"/>
    </row>
    <row r="10748" spans="27:27" x14ac:dyDescent="0.25">
      <c r="AA10748" s="59"/>
    </row>
    <row r="10749" spans="27:27" x14ac:dyDescent="0.25">
      <c r="AA10749" s="59"/>
    </row>
    <row r="10750" spans="27:27" x14ac:dyDescent="0.25">
      <c r="AA10750" s="59"/>
    </row>
    <row r="10751" spans="27:27" x14ac:dyDescent="0.25">
      <c r="AA10751" s="59"/>
    </row>
    <row r="10752" spans="27:27" x14ac:dyDescent="0.25">
      <c r="AA10752" s="59"/>
    </row>
    <row r="10753" spans="27:27" x14ac:dyDescent="0.25">
      <c r="AA10753" s="59"/>
    </row>
    <row r="10754" spans="27:27" x14ac:dyDescent="0.25">
      <c r="AA10754" s="59"/>
    </row>
    <row r="10755" spans="27:27" x14ac:dyDescent="0.25">
      <c r="AA10755" s="59"/>
    </row>
    <row r="10756" spans="27:27" x14ac:dyDescent="0.25">
      <c r="AA10756" s="59"/>
    </row>
    <row r="10757" spans="27:27" x14ac:dyDescent="0.25">
      <c r="AA10757" s="59"/>
    </row>
    <row r="10758" spans="27:27" x14ac:dyDescent="0.25">
      <c r="AA10758" s="59"/>
    </row>
    <row r="10759" spans="27:27" x14ac:dyDescent="0.25">
      <c r="AA10759" s="59"/>
    </row>
    <row r="10760" spans="27:27" x14ac:dyDescent="0.25">
      <c r="AA10760" s="59"/>
    </row>
    <row r="10761" spans="27:27" x14ac:dyDescent="0.25">
      <c r="AA10761" s="59"/>
    </row>
    <row r="10762" spans="27:27" x14ac:dyDescent="0.25">
      <c r="AA10762" s="59"/>
    </row>
    <row r="10763" spans="27:27" x14ac:dyDescent="0.25">
      <c r="AA10763" s="59"/>
    </row>
    <row r="10764" spans="27:27" x14ac:dyDescent="0.25">
      <c r="AA10764" s="59"/>
    </row>
    <row r="10765" spans="27:27" x14ac:dyDescent="0.25">
      <c r="AA10765" s="59"/>
    </row>
    <row r="10766" spans="27:27" x14ac:dyDescent="0.25">
      <c r="AA10766" s="59"/>
    </row>
    <row r="10767" spans="27:27" x14ac:dyDescent="0.25">
      <c r="AA10767" s="59"/>
    </row>
    <row r="10768" spans="27:27" x14ac:dyDescent="0.25">
      <c r="AA10768" s="59"/>
    </row>
    <row r="10769" spans="27:27" x14ac:dyDescent="0.25">
      <c r="AA10769" s="59"/>
    </row>
    <row r="10770" spans="27:27" x14ac:dyDescent="0.25">
      <c r="AA10770" s="59"/>
    </row>
    <row r="10771" spans="27:27" x14ac:dyDescent="0.25">
      <c r="AA10771" s="59"/>
    </row>
    <row r="10772" spans="27:27" x14ac:dyDescent="0.25">
      <c r="AA10772" s="59"/>
    </row>
    <row r="10773" spans="27:27" x14ac:dyDescent="0.25">
      <c r="AA10773" s="59"/>
    </row>
    <row r="10774" spans="27:27" x14ac:dyDescent="0.25">
      <c r="AA10774" s="59"/>
    </row>
    <row r="10775" spans="27:27" x14ac:dyDescent="0.25">
      <c r="AA10775" s="59"/>
    </row>
    <row r="10776" spans="27:27" x14ac:dyDescent="0.25">
      <c r="AA10776" s="59"/>
    </row>
    <row r="10777" spans="27:27" x14ac:dyDescent="0.25">
      <c r="AA10777" s="59"/>
    </row>
    <row r="10778" spans="27:27" x14ac:dyDescent="0.25">
      <c r="AA10778" s="59"/>
    </row>
    <row r="10779" spans="27:27" x14ac:dyDescent="0.25">
      <c r="AA10779" s="59"/>
    </row>
    <row r="10780" spans="27:27" x14ac:dyDescent="0.25">
      <c r="AA10780" s="59"/>
    </row>
    <row r="10781" spans="27:27" x14ac:dyDescent="0.25">
      <c r="AA10781" s="59"/>
    </row>
    <row r="10782" spans="27:27" x14ac:dyDescent="0.25">
      <c r="AA10782" s="59"/>
    </row>
    <row r="10783" spans="27:27" x14ac:dyDescent="0.25">
      <c r="AA10783" s="59"/>
    </row>
    <row r="10784" spans="27:27" x14ac:dyDescent="0.25">
      <c r="AA10784" s="59"/>
    </row>
    <row r="10785" spans="27:27" x14ac:dyDescent="0.25">
      <c r="AA10785" s="59"/>
    </row>
    <row r="10786" spans="27:27" x14ac:dyDescent="0.25">
      <c r="AA10786" s="59"/>
    </row>
    <row r="10787" spans="27:27" x14ac:dyDescent="0.25">
      <c r="AA10787" s="59"/>
    </row>
    <row r="10788" spans="27:27" x14ac:dyDescent="0.25">
      <c r="AA10788" s="59"/>
    </row>
    <row r="10789" spans="27:27" x14ac:dyDescent="0.25">
      <c r="AA10789" s="59"/>
    </row>
    <row r="10790" spans="27:27" x14ac:dyDescent="0.25">
      <c r="AA10790" s="59"/>
    </row>
    <row r="10791" spans="27:27" x14ac:dyDescent="0.25">
      <c r="AA10791" s="59"/>
    </row>
    <row r="10792" spans="27:27" x14ac:dyDescent="0.25">
      <c r="AA10792" s="59"/>
    </row>
    <row r="10793" spans="27:27" x14ac:dyDescent="0.25">
      <c r="AA10793" s="59"/>
    </row>
    <row r="10794" spans="27:27" x14ac:dyDescent="0.25">
      <c r="AA10794" s="59"/>
    </row>
    <row r="10795" spans="27:27" x14ac:dyDescent="0.25">
      <c r="AA10795" s="59"/>
    </row>
    <row r="10796" spans="27:27" x14ac:dyDescent="0.25">
      <c r="AA10796" s="59"/>
    </row>
    <row r="10797" spans="27:27" x14ac:dyDescent="0.25">
      <c r="AA10797" s="59"/>
    </row>
    <row r="10798" spans="27:27" x14ac:dyDescent="0.25">
      <c r="AA10798" s="59"/>
    </row>
    <row r="10799" spans="27:27" x14ac:dyDescent="0.25">
      <c r="AA10799" s="59"/>
    </row>
    <row r="10800" spans="27:27" x14ac:dyDescent="0.25">
      <c r="AA10800" s="59"/>
    </row>
    <row r="10801" spans="27:27" x14ac:dyDescent="0.25">
      <c r="AA10801" s="59"/>
    </row>
    <row r="10802" spans="27:27" x14ac:dyDescent="0.25">
      <c r="AA10802" s="59"/>
    </row>
    <row r="10803" spans="27:27" x14ac:dyDescent="0.25">
      <c r="AA10803" s="59"/>
    </row>
    <row r="10804" spans="27:27" x14ac:dyDescent="0.25">
      <c r="AA10804" s="59"/>
    </row>
    <row r="10805" spans="27:27" x14ac:dyDescent="0.25">
      <c r="AA10805" s="59"/>
    </row>
    <row r="10806" spans="27:27" x14ac:dyDescent="0.25">
      <c r="AA10806" s="59"/>
    </row>
    <row r="10807" spans="27:27" x14ac:dyDescent="0.25">
      <c r="AA10807" s="59"/>
    </row>
    <row r="10808" spans="27:27" x14ac:dyDescent="0.25">
      <c r="AA10808" s="59"/>
    </row>
    <row r="10809" spans="27:27" x14ac:dyDescent="0.25">
      <c r="AA10809" s="59"/>
    </row>
    <row r="10810" spans="27:27" x14ac:dyDescent="0.25">
      <c r="AA10810" s="59"/>
    </row>
    <row r="10811" spans="27:27" x14ac:dyDescent="0.25">
      <c r="AA10811" s="59"/>
    </row>
    <row r="10812" spans="27:27" x14ac:dyDescent="0.25">
      <c r="AA10812" s="59"/>
    </row>
    <row r="10813" spans="27:27" x14ac:dyDescent="0.25">
      <c r="AA10813" s="59"/>
    </row>
    <row r="10814" spans="27:27" x14ac:dyDescent="0.25">
      <c r="AA10814" s="59"/>
    </row>
    <row r="10815" spans="27:27" x14ac:dyDescent="0.25">
      <c r="AA10815" s="59"/>
    </row>
    <row r="10816" spans="27:27" x14ac:dyDescent="0.25">
      <c r="AA10816" s="59"/>
    </row>
    <row r="10817" spans="27:27" x14ac:dyDescent="0.25">
      <c r="AA10817" s="59"/>
    </row>
    <row r="10818" spans="27:27" x14ac:dyDescent="0.25">
      <c r="AA10818" s="59"/>
    </row>
    <row r="10819" spans="27:27" x14ac:dyDescent="0.25">
      <c r="AA10819" s="59"/>
    </row>
    <row r="10820" spans="27:27" x14ac:dyDescent="0.25">
      <c r="AA10820" s="59"/>
    </row>
    <row r="10821" spans="27:27" x14ac:dyDescent="0.25">
      <c r="AA10821" s="59"/>
    </row>
    <row r="10822" spans="27:27" x14ac:dyDescent="0.25">
      <c r="AA10822" s="59"/>
    </row>
    <row r="10823" spans="27:27" x14ac:dyDescent="0.25">
      <c r="AA10823" s="59"/>
    </row>
    <row r="10824" spans="27:27" x14ac:dyDescent="0.25">
      <c r="AA10824" s="59"/>
    </row>
    <row r="10825" spans="27:27" x14ac:dyDescent="0.25">
      <c r="AA10825" s="59"/>
    </row>
    <row r="10826" spans="27:27" x14ac:dyDescent="0.25">
      <c r="AA10826" s="59"/>
    </row>
    <row r="10827" spans="27:27" x14ac:dyDescent="0.25">
      <c r="AA10827" s="59"/>
    </row>
    <row r="10828" spans="27:27" x14ac:dyDescent="0.25">
      <c r="AA10828" s="59"/>
    </row>
    <row r="10829" spans="27:27" x14ac:dyDescent="0.25">
      <c r="AA10829" s="59"/>
    </row>
    <row r="10830" spans="27:27" x14ac:dyDescent="0.25">
      <c r="AA10830" s="59"/>
    </row>
    <row r="10831" spans="27:27" x14ac:dyDescent="0.25">
      <c r="AA10831" s="59"/>
    </row>
    <row r="10832" spans="27:27" x14ac:dyDescent="0.25">
      <c r="AA10832" s="59"/>
    </row>
    <row r="10833" spans="27:27" x14ac:dyDescent="0.25">
      <c r="AA10833" s="59"/>
    </row>
    <row r="10834" spans="27:27" x14ac:dyDescent="0.25">
      <c r="AA10834" s="59"/>
    </row>
    <row r="10835" spans="27:27" x14ac:dyDescent="0.25">
      <c r="AA10835" s="59"/>
    </row>
    <row r="10836" spans="27:27" x14ac:dyDescent="0.25">
      <c r="AA10836" s="59"/>
    </row>
    <row r="10837" spans="27:27" x14ac:dyDescent="0.25">
      <c r="AA10837" s="59"/>
    </row>
    <row r="10838" spans="27:27" x14ac:dyDescent="0.25">
      <c r="AA10838" s="59"/>
    </row>
    <row r="10839" spans="27:27" x14ac:dyDescent="0.25">
      <c r="AA10839" s="59"/>
    </row>
    <row r="10840" spans="27:27" x14ac:dyDescent="0.25">
      <c r="AA10840" s="59"/>
    </row>
    <row r="10841" spans="27:27" x14ac:dyDescent="0.25">
      <c r="AA10841" s="59"/>
    </row>
    <row r="10842" spans="27:27" x14ac:dyDescent="0.25">
      <c r="AA10842" s="59"/>
    </row>
    <row r="10843" spans="27:27" x14ac:dyDescent="0.25">
      <c r="AA10843" s="59"/>
    </row>
    <row r="10844" spans="27:27" x14ac:dyDescent="0.25">
      <c r="AA10844" s="59"/>
    </row>
    <row r="10845" spans="27:27" x14ac:dyDescent="0.25">
      <c r="AA10845" s="59"/>
    </row>
    <row r="10846" spans="27:27" x14ac:dyDescent="0.25">
      <c r="AA10846" s="59"/>
    </row>
    <row r="10847" spans="27:27" x14ac:dyDescent="0.25">
      <c r="AA10847" s="59"/>
    </row>
    <row r="10848" spans="27:27" x14ac:dyDescent="0.25">
      <c r="AA10848" s="59"/>
    </row>
    <row r="10849" spans="27:27" x14ac:dyDescent="0.25">
      <c r="AA10849" s="59"/>
    </row>
    <row r="10850" spans="27:27" x14ac:dyDescent="0.25">
      <c r="AA10850" s="59"/>
    </row>
    <row r="10851" spans="27:27" x14ac:dyDescent="0.25">
      <c r="AA10851" s="59"/>
    </row>
    <row r="10852" spans="27:27" x14ac:dyDescent="0.25">
      <c r="AA10852" s="59"/>
    </row>
    <row r="10853" spans="27:27" x14ac:dyDescent="0.25">
      <c r="AA10853" s="59"/>
    </row>
    <row r="10854" spans="27:27" x14ac:dyDescent="0.25">
      <c r="AA10854" s="59"/>
    </row>
    <row r="10855" spans="27:27" x14ac:dyDescent="0.25">
      <c r="AA10855" s="59"/>
    </row>
    <row r="10856" spans="27:27" x14ac:dyDescent="0.25">
      <c r="AA10856" s="59"/>
    </row>
    <row r="10857" spans="27:27" x14ac:dyDescent="0.25">
      <c r="AA10857" s="59"/>
    </row>
    <row r="10858" spans="27:27" x14ac:dyDescent="0.25">
      <c r="AA10858" s="59"/>
    </row>
    <row r="10859" spans="27:27" x14ac:dyDescent="0.25">
      <c r="AA10859" s="59"/>
    </row>
    <row r="10860" spans="27:27" x14ac:dyDescent="0.25">
      <c r="AA10860" s="59"/>
    </row>
    <row r="10861" spans="27:27" x14ac:dyDescent="0.25">
      <c r="AA10861" s="59"/>
    </row>
    <row r="10862" spans="27:27" x14ac:dyDescent="0.25">
      <c r="AA10862" s="59"/>
    </row>
    <row r="10863" spans="27:27" x14ac:dyDescent="0.25">
      <c r="AA10863" s="59"/>
    </row>
    <row r="10864" spans="27:27" x14ac:dyDescent="0.25">
      <c r="AA10864" s="59"/>
    </row>
    <row r="10865" spans="27:27" x14ac:dyDescent="0.25">
      <c r="AA10865" s="59"/>
    </row>
    <row r="10866" spans="27:27" x14ac:dyDescent="0.25">
      <c r="AA10866" s="59"/>
    </row>
    <row r="10867" spans="27:27" x14ac:dyDescent="0.25">
      <c r="AA10867" s="59"/>
    </row>
    <row r="10868" spans="27:27" x14ac:dyDescent="0.25">
      <c r="AA10868" s="59"/>
    </row>
    <row r="10869" spans="27:27" x14ac:dyDescent="0.25">
      <c r="AA10869" s="59"/>
    </row>
    <row r="10870" spans="27:27" x14ac:dyDescent="0.25">
      <c r="AA10870" s="59"/>
    </row>
    <row r="10871" spans="27:27" x14ac:dyDescent="0.25">
      <c r="AA10871" s="59"/>
    </row>
    <row r="10872" spans="27:27" x14ac:dyDescent="0.25">
      <c r="AA10872" s="59"/>
    </row>
    <row r="10873" spans="27:27" x14ac:dyDescent="0.25">
      <c r="AA10873" s="59"/>
    </row>
    <row r="10874" spans="27:27" x14ac:dyDescent="0.25">
      <c r="AA10874" s="59"/>
    </row>
    <row r="10875" spans="27:27" x14ac:dyDescent="0.25">
      <c r="AA10875" s="59"/>
    </row>
    <row r="10876" spans="27:27" x14ac:dyDescent="0.25">
      <c r="AA10876" s="59"/>
    </row>
    <row r="10877" spans="27:27" x14ac:dyDescent="0.25">
      <c r="AA10877" s="59"/>
    </row>
    <row r="10878" spans="27:27" x14ac:dyDescent="0.25">
      <c r="AA10878" s="59"/>
    </row>
    <row r="10879" spans="27:27" x14ac:dyDescent="0.25">
      <c r="AA10879" s="59"/>
    </row>
    <row r="10880" spans="27:27" x14ac:dyDescent="0.25">
      <c r="AA10880" s="59"/>
    </row>
    <row r="10881" spans="27:27" x14ac:dyDescent="0.25">
      <c r="AA10881" s="59"/>
    </row>
    <row r="10882" spans="27:27" x14ac:dyDescent="0.25">
      <c r="AA10882" s="59"/>
    </row>
    <row r="10883" spans="27:27" x14ac:dyDescent="0.25">
      <c r="AA10883" s="59"/>
    </row>
    <row r="10884" spans="27:27" x14ac:dyDescent="0.25">
      <c r="AA10884" s="59"/>
    </row>
    <row r="10885" spans="27:27" x14ac:dyDescent="0.25">
      <c r="AA10885" s="59"/>
    </row>
    <row r="10886" spans="27:27" x14ac:dyDescent="0.25">
      <c r="AA10886" s="59"/>
    </row>
    <row r="10887" spans="27:27" x14ac:dyDescent="0.25">
      <c r="AA10887" s="59"/>
    </row>
    <row r="10888" spans="27:27" x14ac:dyDescent="0.25">
      <c r="AA10888" s="59"/>
    </row>
    <row r="10889" spans="27:27" x14ac:dyDescent="0.25">
      <c r="AA10889" s="59"/>
    </row>
    <row r="10890" spans="27:27" x14ac:dyDescent="0.25">
      <c r="AA10890" s="59"/>
    </row>
    <row r="10891" spans="27:27" x14ac:dyDescent="0.25">
      <c r="AA10891" s="59"/>
    </row>
    <row r="10892" spans="27:27" x14ac:dyDescent="0.25">
      <c r="AA10892" s="59"/>
    </row>
    <row r="10893" spans="27:27" x14ac:dyDescent="0.25">
      <c r="AA10893" s="59"/>
    </row>
    <row r="10894" spans="27:27" x14ac:dyDescent="0.25">
      <c r="AA10894" s="59"/>
    </row>
    <row r="10895" spans="27:27" x14ac:dyDescent="0.25">
      <c r="AA10895" s="59"/>
    </row>
    <row r="10896" spans="27:27" x14ac:dyDescent="0.25">
      <c r="AA10896" s="59"/>
    </row>
    <row r="10897" spans="27:27" x14ac:dyDescent="0.25">
      <c r="AA10897" s="59"/>
    </row>
    <row r="10898" spans="27:27" x14ac:dyDescent="0.25">
      <c r="AA10898" s="59"/>
    </row>
    <row r="10899" spans="27:27" x14ac:dyDescent="0.25">
      <c r="AA10899" s="59"/>
    </row>
    <row r="10900" spans="27:27" x14ac:dyDescent="0.25">
      <c r="AA10900" s="59"/>
    </row>
    <row r="10901" spans="27:27" x14ac:dyDescent="0.25">
      <c r="AA10901" s="59"/>
    </row>
    <row r="10902" spans="27:27" x14ac:dyDescent="0.25">
      <c r="AA10902" s="59"/>
    </row>
    <row r="10903" spans="27:27" x14ac:dyDescent="0.25">
      <c r="AA10903" s="59"/>
    </row>
    <row r="10904" spans="27:27" x14ac:dyDescent="0.25">
      <c r="AA10904" s="59"/>
    </row>
    <row r="10905" spans="27:27" x14ac:dyDescent="0.25">
      <c r="AA10905" s="59"/>
    </row>
    <row r="10906" spans="27:27" x14ac:dyDescent="0.25">
      <c r="AA10906" s="59"/>
    </row>
    <row r="10907" spans="27:27" x14ac:dyDescent="0.25">
      <c r="AA10907" s="59"/>
    </row>
    <row r="10908" spans="27:27" x14ac:dyDescent="0.25">
      <c r="AA10908" s="59"/>
    </row>
    <row r="10909" spans="27:27" x14ac:dyDescent="0.25">
      <c r="AA10909" s="59"/>
    </row>
    <row r="10910" spans="27:27" x14ac:dyDescent="0.25">
      <c r="AA10910" s="59"/>
    </row>
    <row r="10911" spans="27:27" x14ac:dyDescent="0.25">
      <c r="AA10911" s="59"/>
    </row>
    <row r="10912" spans="27:27" x14ac:dyDescent="0.25">
      <c r="AA10912" s="59"/>
    </row>
    <row r="10913" spans="27:27" x14ac:dyDescent="0.25">
      <c r="AA10913" s="59"/>
    </row>
    <row r="10914" spans="27:27" x14ac:dyDescent="0.25">
      <c r="AA10914" s="59"/>
    </row>
    <row r="10915" spans="27:27" x14ac:dyDescent="0.25">
      <c r="AA10915" s="59"/>
    </row>
    <row r="10916" spans="27:27" x14ac:dyDescent="0.25">
      <c r="AA10916" s="59"/>
    </row>
    <row r="10917" spans="27:27" x14ac:dyDescent="0.25">
      <c r="AA10917" s="59"/>
    </row>
    <row r="10918" spans="27:27" x14ac:dyDescent="0.25">
      <c r="AA10918" s="59"/>
    </row>
    <row r="10919" spans="27:27" x14ac:dyDescent="0.25">
      <c r="AA10919" s="59"/>
    </row>
    <row r="10920" spans="27:27" x14ac:dyDescent="0.25">
      <c r="AA10920" s="59"/>
    </row>
    <row r="10921" spans="27:27" x14ac:dyDescent="0.25">
      <c r="AA10921" s="59"/>
    </row>
    <row r="10922" spans="27:27" x14ac:dyDescent="0.25">
      <c r="AA10922" s="59"/>
    </row>
    <row r="10923" spans="27:27" x14ac:dyDescent="0.25">
      <c r="AA10923" s="59"/>
    </row>
    <row r="10924" spans="27:27" x14ac:dyDescent="0.25">
      <c r="AA10924" s="59"/>
    </row>
    <row r="10925" spans="27:27" x14ac:dyDescent="0.25">
      <c r="AA10925" s="59"/>
    </row>
    <row r="10926" spans="27:27" x14ac:dyDescent="0.25">
      <c r="AA10926" s="59"/>
    </row>
    <row r="10927" spans="27:27" x14ac:dyDescent="0.25">
      <c r="AA10927" s="59"/>
    </row>
    <row r="10928" spans="27:27" x14ac:dyDescent="0.25">
      <c r="AA10928" s="59"/>
    </row>
    <row r="10929" spans="27:27" x14ac:dyDescent="0.25">
      <c r="AA10929" s="59"/>
    </row>
    <row r="10930" spans="27:27" x14ac:dyDescent="0.25">
      <c r="AA10930" s="59"/>
    </row>
    <row r="10931" spans="27:27" x14ac:dyDescent="0.25">
      <c r="AA10931" s="59"/>
    </row>
    <row r="10932" spans="27:27" x14ac:dyDescent="0.25">
      <c r="AA10932" s="59"/>
    </row>
    <row r="10933" spans="27:27" x14ac:dyDescent="0.25">
      <c r="AA10933" s="59"/>
    </row>
    <row r="10934" spans="27:27" x14ac:dyDescent="0.25">
      <c r="AA10934" s="59"/>
    </row>
    <row r="10935" spans="27:27" x14ac:dyDescent="0.25">
      <c r="AA10935" s="59"/>
    </row>
    <row r="10936" spans="27:27" x14ac:dyDescent="0.25">
      <c r="AA10936" s="59"/>
    </row>
    <row r="10937" spans="27:27" x14ac:dyDescent="0.25">
      <c r="AA10937" s="59"/>
    </row>
    <row r="10938" spans="27:27" x14ac:dyDescent="0.25">
      <c r="AA10938" s="59"/>
    </row>
    <row r="10939" spans="27:27" x14ac:dyDescent="0.25">
      <c r="AA10939" s="59"/>
    </row>
    <row r="10940" spans="27:27" x14ac:dyDescent="0.25">
      <c r="AA10940" s="59"/>
    </row>
    <row r="10941" spans="27:27" x14ac:dyDescent="0.25">
      <c r="AA10941" s="59"/>
    </row>
    <row r="10942" spans="27:27" x14ac:dyDescent="0.25">
      <c r="AA10942" s="59"/>
    </row>
    <row r="10943" spans="27:27" x14ac:dyDescent="0.25">
      <c r="AA10943" s="59"/>
    </row>
    <row r="10944" spans="27:27" x14ac:dyDescent="0.25">
      <c r="AA10944" s="59"/>
    </row>
    <row r="10945" spans="27:27" x14ac:dyDescent="0.25">
      <c r="AA10945" s="59"/>
    </row>
    <row r="10946" spans="27:27" x14ac:dyDescent="0.25">
      <c r="AA10946" s="59"/>
    </row>
    <row r="10947" spans="27:27" x14ac:dyDescent="0.25">
      <c r="AA10947" s="59"/>
    </row>
    <row r="10948" spans="27:27" x14ac:dyDescent="0.25">
      <c r="AA10948" s="59"/>
    </row>
    <row r="10949" spans="27:27" x14ac:dyDescent="0.25">
      <c r="AA10949" s="59"/>
    </row>
    <row r="10950" spans="27:27" x14ac:dyDescent="0.25">
      <c r="AA10950" s="59"/>
    </row>
    <row r="10951" spans="27:27" x14ac:dyDescent="0.25">
      <c r="AA10951" s="59"/>
    </row>
    <row r="10952" spans="27:27" x14ac:dyDescent="0.25">
      <c r="AA10952" s="59"/>
    </row>
    <row r="10953" spans="27:27" x14ac:dyDescent="0.25">
      <c r="AA10953" s="59"/>
    </row>
    <row r="10954" spans="27:27" x14ac:dyDescent="0.25">
      <c r="AA10954" s="59"/>
    </row>
    <row r="10955" spans="27:27" x14ac:dyDescent="0.25">
      <c r="AA10955" s="59"/>
    </row>
    <row r="10956" spans="27:27" x14ac:dyDescent="0.25">
      <c r="AA10956" s="59"/>
    </row>
    <row r="10957" spans="27:27" x14ac:dyDescent="0.25">
      <c r="AA10957" s="59"/>
    </row>
    <row r="10958" spans="27:27" x14ac:dyDescent="0.25">
      <c r="AA10958" s="59"/>
    </row>
    <row r="10959" spans="27:27" x14ac:dyDescent="0.25">
      <c r="AA10959" s="59"/>
    </row>
    <row r="10960" spans="27:27" x14ac:dyDescent="0.25">
      <c r="AA10960" s="59"/>
    </row>
    <row r="10961" spans="27:27" x14ac:dyDescent="0.25">
      <c r="AA10961" s="59"/>
    </row>
    <row r="10962" spans="27:27" x14ac:dyDescent="0.25">
      <c r="AA10962" s="59"/>
    </row>
    <row r="10963" spans="27:27" x14ac:dyDescent="0.25">
      <c r="AA10963" s="59"/>
    </row>
    <row r="10964" spans="27:27" x14ac:dyDescent="0.25">
      <c r="AA10964" s="59"/>
    </row>
    <row r="10965" spans="27:27" x14ac:dyDescent="0.25">
      <c r="AA10965" s="59"/>
    </row>
    <row r="10966" spans="27:27" x14ac:dyDescent="0.25">
      <c r="AA10966" s="59"/>
    </row>
    <row r="10967" spans="27:27" x14ac:dyDescent="0.25">
      <c r="AA10967" s="59"/>
    </row>
    <row r="10968" spans="27:27" x14ac:dyDescent="0.25">
      <c r="AA10968" s="59"/>
    </row>
    <row r="10969" spans="27:27" x14ac:dyDescent="0.25">
      <c r="AA10969" s="59"/>
    </row>
    <row r="10970" spans="27:27" x14ac:dyDescent="0.25">
      <c r="AA10970" s="59"/>
    </row>
    <row r="10971" spans="27:27" x14ac:dyDescent="0.25">
      <c r="AA10971" s="59"/>
    </row>
    <row r="10972" spans="27:27" x14ac:dyDescent="0.25">
      <c r="AA10972" s="59"/>
    </row>
    <row r="10973" spans="27:27" x14ac:dyDescent="0.25">
      <c r="AA10973" s="59"/>
    </row>
    <row r="10974" spans="27:27" x14ac:dyDescent="0.25">
      <c r="AA10974" s="59"/>
    </row>
    <row r="10975" spans="27:27" x14ac:dyDescent="0.25">
      <c r="AA10975" s="59"/>
    </row>
    <row r="10976" spans="27:27" x14ac:dyDescent="0.25">
      <c r="AA10976" s="59"/>
    </row>
    <row r="10977" spans="27:27" x14ac:dyDescent="0.25">
      <c r="AA10977" s="59"/>
    </row>
    <row r="10978" spans="27:27" x14ac:dyDescent="0.25">
      <c r="AA10978" s="59"/>
    </row>
    <row r="10979" spans="27:27" x14ac:dyDescent="0.25">
      <c r="AA10979" s="59"/>
    </row>
    <row r="10980" spans="27:27" x14ac:dyDescent="0.25">
      <c r="AA10980" s="59"/>
    </row>
    <row r="10981" spans="27:27" x14ac:dyDescent="0.25">
      <c r="AA10981" s="59"/>
    </row>
    <row r="10982" spans="27:27" x14ac:dyDescent="0.25">
      <c r="AA10982" s="59"/>
    </row>
    <row r="10983" spans="27:27" x14ac:dyDescent="0.25">
      <c r="AA10983" s="59"/>
    </row>
    <row r="10984" spans="27:27" x14ac:dyDescent="0.25">
      <c r="AA10984" s="59"/>
    </row>
    <row r="10985" spans="27:27" x14ac:dyDescent="0.25">
      <c r="AA10985" s="59"/>
    </row>
    <row r="10986" spans="27:27" x14ac:dyDescent="0.25">
      <c r="AA10986" s="59"/>
    </row>
    <row r="10987" spans="27:27" x14ac:dyDescent="0.25">
      <c r="AA10987" s="59"/>
    </row>
    <row r="10988" spans="27:27" x14ac:dyDescent="0.25">
      <c r="AA10988" s="59"/>
    </row>
    <row r="10989" spans="27:27" x14ac:dyDescent="0.25">
      <c r="AA10989" s="59"/>
    </row>
    <row r="10990" spans="27:27" x14ac:dyDescent="0.25">
      <c r="AA10990" s="59"/>
    </row>
    <row r="10991" spans="27:27" x14ac:dyDescent="0.25">
      <c r="AA10991" s="59"/>
    </row>
    <row r="10992" spans="27:27" x14ac:dyDescent="0.25">
      <c r="AA10992" s="59"/>
    </row>
    <row r="10993" spans="27:27" x14ac:dyDescent="0.25">
      <c r="AA10993" s="59"/>
    </row>
    <row r="10994" spans="27:27" x14ac:dyDescent="0.25">
      <c r="AA10994" s="59"/>
    </row>
    <row r="10995" spans="27:27" x14ac:dyDescent="0.25">
      <c r="AA10995" s="59"/>
    </row>
    <row r="10996" spans="27:27" x14ac:dyDescent="0.25">
      <c r="AA10996" s="59"/>
    </row>
    <row r="10997" spans="27:27" x14ac:dyDescent="0.25">
      <c r="AA10997" s="59"/>
    </row>
    <row r="10998" spans="27:27" x14ac:dyDescent="0.25">
      <c r="AA10998" s="59"/>
    </row>
    <row r="10999" spans="27:27" x14ac:dyDescent="0.25">
      <c r="AA10999" s="59"/>
    </row>
    <row r="11000" spans="27:27" x14ac:dyDescent="0.25">
      <c r="AA11000" s="59"/>
    </row>
    <row r="11001" spans="27:27" x14ac:dyDescent="0.25">
      <c r="AA11001" s="59"/>
    </row>
    <row r="11002" spans="27:27" x14ac:dyDescent="0.25">
      <c r="AA11002" s="59"/>
    </row>
    <row r="11003" spans="27:27" x14ac:dyDescent="0.25">
      <c r="AA11003" s="59"/>
    </row>
    <row r="11004" spans="27:27" x14ac:dyDescent="0.25">
      <c r="AA11004" s="59"/>
    </row>
    <row r="11005" spans="27:27" x14ac:dyDescent="0.25">
      <c r="AA11005" s="59"/>
    </row>
    <row r="11006" spans="27:27" x14ac:dyDescent="0.25">
      <c r="AA11006" s="59"/>
    </row>
    <row r="11007" spans="27:27" x14ac:dyDescent="0.25">
      <c r="AA11007" s="59"/>
    </row>
    <row r="11008" spans="27:27" x14ac:dyDescent="0.25">
      <c r="AA11008" s="59"/>
    </row>
    <row r="11009" spans="27:27" x14ac:dyDescent="0.25">
      <c r="AA11009" s="59"/>
    </row>
    <row r="11010" spans="27:27" x14ac:dyDescent="0.25">
      <c r="AA11010" s="59"/>
    </row>
    <row r="11011" spans="27:27" x14ac:dyDescent="0.25">
      <c r="AA11011" s="59"/>
    </row>
    <row r="11012" spans="27:27" x14ac:dyDescent="0.25">
      <c r="AA11012" s="59"/>
    </row>
    <row r="11013" spans="27:27" x14ac:dyDescent="0.25">
      <c r="AA11013" s="59"/>
    </row>
    <row r="11014" spans="27:27" x14ac:dyDescent="0.25">
      <c r="AA11014" s="59"/>
    </row>
    <row r="11015" spans="27:27" x14ac:dyDescent="0.25">
      <c r="AA11015" s="59"/>
    </row>
    <row r="11016" spans="27:27" x14ac:dyDescent="0.25">
      <c r="AA11016" s="59"/>
    </row>
    <row r="11017" spans="27:27" x14ac:dyDescent="0.25">
      <c r="AA11017" s="59"/>
    </row>
    <row r="11018" spans="27:27" x14ac:dyDescent="0.25">
      <c r="AA11018" s="59"/>
    </row>
    <row r="11019" spans="27:27" x14ac:dyDescent="0.25">
      <c r="AA11019" s="59"/>
    </row>
    <row r="11020" spans="27:27" x14ac:dyDescent="0.25">
      <c r="AA11020" s="59"/>
    </row>
    <row r="11021" spans="27:27" x14ac:dyDescent="0.25">
      <c r="AA11021" s="59"/>
    </row>
    <row r="11022" spans="27:27" x14ac:dyDescent="0.25">
      <c r="AA11022" s="59"/>
    </row>
    <row r="11023" spans="27:27" x14ac:dyDescent="0.25">
      <c r="AA11023" s="59"/>
    </row>
    <row r="11024" spans="27:27" x14ac:dyDescent="0.25">
      <c r="AA11024" s="59"/>
    </row>
    <row r="11025" spans="27:27" x14ac:dyDescent="0.25">
      <c r="AA11025" s="59"/>
    </row>
    <row r="11026" spans="27:27" x14ac:dyDescent="0.25">
      <c r="AA11026" s="59"/>
    </row>
    <row r="11027" spans="27:27" x14ac:dyDescent="0.25">
      <c r="AA11027" s="59"/>
    </row>
    <row r="11028" spans="27:27" x14ac:dyDescent="0.25">
      <c r="AA11028" s="59"/>
    </row>
    <row r="11029" spans="27:27" x14ac:dyDescent="0.25">
      <c r="AA11029" s="59"/>
    </row>
    <row r="11030" spans="27:27" x14ac:dyDescent="0.25">
      <c r="AA11030" s="59"/>
    </row>
    <row r="11031" spans="27:27" x14ac:dyDescent="0.25">
      <c r="AA11031" s="59"/>
    </row>
    <row r="11032" spans="27:27" x14ac:dyDescent="0.25">
      <c r="AA11032" s="59"/>
    </row>
    <row r="11033" spans="27:27" x14ac:dyDescent="0.25">
      <c r="AA11033" s="59"/>
    </row>
    <row r="11034" spans="27:27" x14ac:dyDescent="0.25">
      <c r="AA11034" s="59"/>
    </row>
    <row r="11035" spans="27:27" x14ac:dyDescent="0.25">
      <c r="AA11035" s="59"/>
    </row>
    <row r="11036" spans="27:27" x14ac:dyDescent="0.25">
      <c r="AA11036" s="59"/>
    </row>
    <row r="11037" spans="27:27" x14ac:dyDescent="0.25">
      <c r="AA11037" s="59"/>
    </row>
    <row r="11038" spans="27:27" x14ac:dyDescent="0.25">
      <c r="AA11038" s="59"/>
    </row>
    <row r="11039" spans="27:27" x14ac:dyDescent="0.25">
      <c r="AA11039" s="59"/>
    </row>
    <row r="11040" spans="27:27" x14ac:dyDescent="0.25">
      <c r="AA11040" s="59"/>
    </row>
    <row r="11041" spans="27:27" x14ac:dyDescent="0.25">
      <c r="AA11041" s="59"/>
    </row>
    <row r="11042" spans="27:27" x14ac:dyDescent="0.25">
      <c r="AA11042" s="59"/>
    </row>
    <row r="11043" spans="27:27" x14ac:dyDescent="0.25">
      <c r="AA11043" s="59"/>
    </row>
    <row r="11044" spans="27:27" x14ac:dyDescent="0.25">
      <c r="AA11044" s="59"/>
    </row>
    <row r="11045" spans="27:27" x14ac:dyDescent="0.25">
      <c r="AA11045" s="59"/>
    </row>
    <row r="11046" spans="27:27" x14ac:dyDescent="0.25">
      <c r="AA11046" s="59"/>
    </row>
    <row r="11047" spans="27:27" x14ac:dyDescent="0.25">
      <c r="AA11047" s="59"/>
    </row>
    <row r="11048" spans="27:27" x14ac:dyDescent="0.25">
      <c r="AA11048" s="59"/>
    </row>
    <row r="11049" spans="27:27" x14ac:dyDescent="0.25">
      <c r="AA11049" s="59"/>
    </row>
    <row r="11050" spans="27:27" x14ac:dyDescent="0.25">
      <c r="AA11050" s="59"/>
    </row>
    <row r="11051" spans="27:27" x14ac:dyDescent="0.25">
      <c r="AA11051" s="59"/>
    </row>
    <row r="11052" spans="27:27" x14ac:dyDescent="0.25">
      <c r="AA11052" s="59"/>
    </row>
    <row r="11053" spans="27:27" x14ac:dyDescent="0.25">
      <c r="AA11053" s="59"/>
    </row>
    <row r="11054" spans="27:27" x14ac:dyDescent="0.25">
      <c r="AA11054" s="59"/>
    </row>
    <row r="11055" spans="27:27" x14ac:dyDescent="0.25">
      <c r="AA11055" s="59"/>
    </row>
    <row r="11056" spans="27:27" x14ac:dyDescent="0.25">
      <c r="AA11056" s="59"/>
    </row>
    <row r="11057" spans="27:27" x14ac:dyDescent="0.25">
      <c r="AA11057" s="59"/>
    </row>
    <row r="11058" spans="27:27" x14ac:dyDescent="0.25">
      <c r="AA11058" s="59"/>
    </row>
    <row r="11059" spans="27:27" x14ac:dyDescent="0.25">
      <c r="AA11059" s="59"/>
    </row>
    <row r="11060" spans="27:27" x14ac:dyDescent="0.25">
      <c r="AA11060" s="59"/>
    </row>
    <row r="11061" spans="27:27" x14ac:dyDescent="0.25">
      <c r="AA11061" s="59"/>
    </row>
    <row r="11062" spans="27:27" x14ac:dyDescent="0.25">
      <c r="AA11062" s="59"/>
    </row>
    <row r="11063" spans="27:27" x14ac:dyDescent="0.25">
      <c r="AA11063" s="59"/>
    </row>
    <row r="11064" spans="27:27" x14ac:dyDescent="0.25">
      <c r="AA11064" s="59"/>
    </row>
    <row r="11065" spans="27:27" x14ac:dyDescent="0.25">
      <c r="AA11065" s="59"/>
    </row>
    <row r="11066" spans="27:27" x14ac:dyDescent="0.25">
      <c r="AA11066" s="59"/>
    </row>
    <row r="11067" spans="27:27" x14ac:dyDescent="0.25">
      <c r="AA11067" s="59"/>
    </row>
    <row r="11068" spans="27:27" x14ac:dyDescent="0.25">
      <c r="AA11068" s="59"/>
    </row>
    <row r="11069" spans="27:27" x14ac:dyDescent="0.25">
      <c r="AA11069" s="59"/>
    </row>
    <row r="11070" spans="27:27" x14ac:dyDescent="0.25">
      <c r="AA11070" s="59"/>
    </row>
    <row r="11071" spans="27:27" x14ac:dyDescent="0.25">
      <c r="AA11071" s="59"/>
    </row>
    <row r="11072" spans="27:27" x14ac:dyDescent="0.25">
      <c r="AA11072" s="59"/>
    </row>
    <row r="11073" spans="27:27" x14ac:dyDescent="0.25">
      <c r="AA11073" s="59"/>
    </row>
    <row r="11074" spans="27:27" x14ac:dyDescent="0.25">
      <c r="AA11074" s="59"/>
    </row>
    <row r="11075" spans="27:27" x14ac:dyDescent="0.25">
      <c r="AA11075" s="59"/>
    </row>
    <row r="11076" spans="27:27" x14ac:dyDescent="0.25">
      <c r="AA11076" s="59"/>
    </row>
    <row r="11077" spans="27:27" x14ac:dyDescent="0.25">
      <c r="AA11077" s="59"/>
    </row>
    <row r="11078" spans="27:27" x14ac:dyDescent="0.25">
      <c r="AA11078" s="59"/>
    </row>
    <row r="11079" spans="27:27" x14ac:dyDescent="0.25">
      <c r="AA11079" s="59"/>
    </row>
    <row r="11080" spans="27:27" x14ac:dyDescent="0.25">
      <c r="AA11080" s="59"/>
    </row>
    <row r="11081" spans="27:27" x14ac:dyDescent="0.25">
      <c r="AA11081" s="59"/>
    </row>
    <row r="11082" spans="27:27" x14ac:dyDescent="0.25">
      <c r="AA11082" s="59"/>
    </row>
    <row r="11083" spans="27:27" x14ac:dyDescent="0.25">
      <c r="AA11083" s="59"/>
    </row>
    <row r="11084" spans="27:27" x14ac:dyDescent="0.25">
      <c r="AA11084" s="59"/>
    </row>
    <row r="11085" spans="27:27" x14ac:dyDescent="0.25">
      <c r="AA11085" s="59"/>
    </row>
    <row r="11086" spans="27:27" x14ac:dyDescent="0.25">
      <c r="AA11086" s="59"/>
    </row>
    <row r="11087" spans="27:27" x14ac:dyDescent="0.25">
      <c r="AA11087" s="59"/>
    </row>
    <row r="11088" spans="27:27" x14ac:dyDescent="0.25">
      <c r="AA11088" s="59"/>
    </row>
    <row r="11089" spans="27:27" x14ac:dyDescent="0.25">
      <c r="AA11089" s="59"/>
    </row>
    <row r="11090" spans="27:27" x14ac:dyDescent="0.25">
      <c r="AA11090" s="59"/>
    </row>
    <row r="11091" spans="27:27" x14ac:dyDescent="0.25">
      <c r="AA11091" s="59"/>
    </row>
    <row r="11092" spans="27:27" x14ac:dyDescent="0.25">
      <c r="AA11092" s="59"/>
    </row>
    <row r="11093" spans="27:27" x14ac:dyDescent="0.25">
      <c r="AA11093" s="59"/>
    </row>
    <row r="11094" spans="27:27" x14ac:dyDescent="0.25">
      <c r="AA11094" s="59"/>
    </row>
    <row r="11095" spans="27:27" x14ac:dyDescent="0.25">
      <c r="AA11095" s="59"/>
    </row>
    <row r="11096" spans="27:27" x14ac:dyDescent="0.25">
      <c r="AA11096" s="59"/>
    </row>
    <row r="11097" spans="27:27" x14ac:dyDescent="0.25">
      <c r="AA11097" s="59"/>
    </row>
    <row r="11098" spans="27:27" x14ac:dyDescent="0.25">
      <c r="AA11098" s="59"/>
    </row>
    <row r="11099" spans="27:27" x14ac:dyDescent="0.25">
      <c r="AA11099" s="59"/>
    </row>
    <row r="11100" spans="27:27" x14ac:dyDescent="0.25">
      <c r="AA11100" s="59"/>
    </row>
    <row r="11101" spans="27:27" x14ac:dyDescent="0.25">
      <c r="AA11101" s="59"/>
    </row>
    <row r="11102" spans="27:27" x14ac:dyDescent="0.25">
      <c r="AA11102" s="59"/>
    </row>
    <row r="11103" spans="27:27" x14ac:dyDescent="0.25">
      <c r="AA11103" s="59"/>
    </row>
    <row r="11104" spans="27:27" x14ac:dyDescent="0.25">
      <c r="AA11104" s="59"/>
    </row>
    <row r="11105" spans="27:27" x14ac:dyDescent="0.25">
      <c r="AA11105" s="59"/>
    </row>
    <row r="11106" spans="27:27" x14ac:dyDescent="0.25">
      <c r="AA11106" s="59"/>
    </row>
    <row r="11107" spans="27:27" x14ac:dyDescent="0.25">
      <c r="AA11107" s="59"/>
    </row>
    <row r="11108" spans="27:27" x14ac:dyDescent="0.25">
      <c r="AA11108" s="59"/>
    </row>
    <row r="11109" spans="27:27" x14ac:dyDescent="0.25">
      <c r="AA11109" s="59"/>
    </row>
    <row r="11110" spans="27:27" x14ac:dyDescent="0.25">
      <c r="AA11110" s="59"/>
    </row>
    <row r="11111" spans="27:27" x14ac:dyDescent="0.25">
      <c r="AA11111" s="59"/>
    </row>
    <row r="11112" spans="27:27" x14ac:dyDescent="0.25">
      <c r="AA11112" s="59"/>
    </row>
    <row r="11113" spans="27:27" x14ac:dyDescent="0.25">
      <c r="AA11113" s="59"/>
    </row>
    <row r="11114" spans="27:27" x14ac:dyDescent="0.25">
      <c r="AA11114" s="59"/>
    </row>
    <row r="11115" spans="27:27" x14ac:dyDescent="0.25">
      <c r="AA11115" s="59"/>
    </row>
    <row r="11116" spans="27:27" x14ac:dyDescent="0.25">
      <c r="AA11116" s="59"/>
    </row>
    <row r="11117" spans="27:27" x14ac:dyDescent="0.25">
      <c r="AA11117" s="59"/>
    </row>
    <row r="11118" spans="27:27" x14ac:dyDescent="0.25">
      <c r="AA11118" s="59"/>
    </row>
    <row r="11119" spans="27:27" x14ac:dyDescent="0.25">
      <c r="AA11119" s="59"/>
    </row>
    <row r="11120" spans="27:27" x14ac:dyDescent="0.25">
      <c r="AA11120" s="59"/>
    </row>
    <row r="11121" spans="27:27" x14ac:dyDescent="0.25">
      <c r="AA11121" s="59"/>
    </row>
    <row r="11122" spans="27:27" x14ac:dyDescent="0.25">
      <c r="AA11122" s="59"/>
    </row>
    <row r="11123" spans="27:27" x14ac:dyDescent="0.25">
      <c r="AA11123" s="59"/>
    </row>
    <row r="11124" spans="27:27" x14ac:dyDescent="0.25">
      <c r="AA11124" s="59"/>
    </row>
    <row r="11125" spans="27:27" x14ac:dyDescent="0.25">
      <c r="AA11125" s="59"/>
    </row>
    <row r="11126" spans="27:27" x14ac:dyDescent="0.25">
      <c r="AA11126" s="59"/>
    </row>
    <row r="11127" spans="27:27" x14ac:dyDescent="0.25">
      <c r="AA11127" s="59"/>
    </row>
    <row r="11128" spans="27:27" x14ac:dyDescent="0.25">
      <c r="AA11128" s="59"/>
    </row>
    <row r="11129" spans="27:27" x14ac:dyDescent="0.25">
      <c r="AA11129" s="59"/>
    </row>
    <row r="11130" spans="27:27" x14ac:dyDescent="0.25">
      <c r="AA11130" s="59"/>
    </row>
    <row r="11131" spans="27:27" x14ac:dyDescent="0.25">
      <c r="AA11131" s="59"/>
    </row>
    <row r="11132" spans="27:27" x14ac:dyDescent="0.25">
      <c r="AA11132" s="59"/>
    </row>
    <row r="11133" spans="27:27" x14ac:dyDescent="0.25">
      <c r="AA11133" s="59"/>
    </row>
    <row r="11134" spans="27:27" x14ac:dyDescent="0.25">
      <c r="AA11134" s="59"/>
    </row>
    <row r="11135" spans="27:27" x14ac:dyDescent="0.25">
      <c r="AA11135" s="59"/>
    </row>
    <row r="11136" spans="27:27" x14ac:dyDescent="0.25">
      <c r="AA11136" s="59"/>
    </row>
    <row r="11137" spans="27:27" x14ac:dyDescent="0.25">
      <c r="AA11137" s="59"/>
    </row>
    <row r="11138" spans="27:27" x14ac:dyDescent="0.25">
      <c r="AA11138" s="59"/>
    </row>
    <row r="11139" spans="27:27" x14ac:dyDescent="0.25">
      <c r="AA11139" s="59"/>
    </row>
    <row r="11140" spans="27:27" x14ac:dyDescent="0.25">
      <c r="AA11140" s="59"/>
    </row>
    <row r="11141" spans="27:27" x14ac:dyDescent="0.25">
      <c r="AA11141" s="59"/>
    </row>
    <row r="11142" spans="27:27" x14ac:dyDescent="0.25">
      <c r="AA11142" s="59"/>
    </row>
    <row r="11143" spans="27:27" x14ac:dyDescent="0.25">
      <c r="AA11143" s="59"/>
    </row>
    <row r="11144" spans="27:27" x14ac:dyDescent="0.25">
      <c r="AA11144" s="59"/>
    </row>
    <row r="11145" spans="27:27" x14ac:dyDescent="0.25">
      <c r="AA11145" s="59"/>
    </row>
    <row r="11146" spans="27:27" x14ac:dyDescent="0.25">
      <c r="AA11146" s="59"/>
    </row>
    <row r="11147" spans="27:27" x14ac:dyDescent="0.25">
      <c r="AA11147" s="59"/>
    </row>
    <row r="11148" spans="27:27" x14ac:dyDescent="0.25">
      <c r="AA11148" s="59"/>
    </row>
    <row r="11149" spans="27:27" x14ac:dyDescent="0.25">
      <c r="AA11149" s="59"/>
    </row>
    <row r="11150" spans="27:27" x14ac:dyDescent="0.25">
      <c r="AA11150" s="59"/>
    </row>
    <row r="11151" spans="27:27" x14ac:dyDescent="0.25">
      <c r="AA11151" s="59"/>
    </row>
    <row r="11152" spans="27:27" x14ac:dyDescent="0.25">
      <c r="AA11152" s="59"/>
    </row>
    <row r="11153" spans="27:27" x14ac:dyDescent="0.25">
      <c r="AA11153" s="59"/>
    </row>
    <row r="11154" spans="27:27" x14ac:dyDescent="0.25">
      <c r="AA11154" s="59"/>
    </row>
    <row r="11155" spans="27:27" x14ac:dyDescent="0.25">
      <c r="AA11155" s="59"/>
    </row>
    <row r="11156" spans="27:27" x14ac:dyDescent="0.25">
      <c r="AA11156" s="59"/>
    </row>
    <row r="11157" spans="27:27" x14ac:dyDescent="0.25">
      <c r="AA11157" s="59"/>
    </row>
    <row r="11158" spans="27:27" x14ac:dyDescent="0.25">
      <c r="AA11158" s="59"/>
    </row>
    <row r="11159" spans="27:27" x14ac:dyDescent="0.25">
      <c r="AA11159" s="59"/>
    </row>
    <row r="11160" spans="27:27" x14ac:dyDescent="0.25">
      <c r="AA11160" s="59"/>
    </row>
    <row r="11161" spans="27:27" x14ac:dyDescent="0.25">
      <c r="AA11161" s="59"/>
    </row>
    <row r="11162" spans="27:27" x14ac:dyDescent="0.25">
      <c r="AA11162" s="59"/>
    </row>
    <row r="11163" spans="27:27" x14ac:dyDescent="0.25">
      <c r="AA11163" s="59"/>
    </row>
    <row r="11164" spans="27:27" x14ac:dyDescent="0.25">
      <c r="AA11164" s="59"/>
    </row>
    <row r="11165" spans="27:27" x14ac:dyDescent="0.25">
      <c r="AA11165" s="59"/>
    </row>
    <row r="11166" spans="27:27" x14ac:dyDescent="0.25">
      <c r="AA11166" s="59"/>
    </row>
    <row r="11167" spans="27:27" x14ac:dyDescent="0.25">
      <c r="AA11167" s="59"/>
    </row>
    <row r="11168" spans="27:27" x14ac:dyDescent="0.25">
      <c r="AA11168" s="59"/>
    </row>
    <row r="11169" spans="27:27" x14ac:dyDescent="0.25">
      <c r="AA11169" s="59"/>
    </row>
    <row r="11170" spans="27:27" x14ac:dyDescent="0.25">
      <c r="AA11170" s="59"/>
    </row>
    <row r="11171" spans="27:27" x14ac:dyDescent="0.25">
      <c r="AA11171" s="59"/>
    </row>
    <row r="11172" spans="27:27" x14ac:dyDescent="0.25">
      <c r="AA11172" s="59"/>
    </row>
    <row r="11173" spans="27:27" x14ac:dyDescent="0.25">
      <c r="AA11173" s="59"/>
    </row>
    <row r="11174" spans="27:27" x14ac:dyDescent="0.25">
      <c r="AA11174" s="59"/>
    </row>
    <row r="11175" spans="27:27" x14ac:dyDescent="0.25">
      <c r="AA11175" s="59"/>
    </row>
    <row r="11176" spans="27:27" x14ac:dyDescent="0.25">
      <c r="AA11176" s="59"/>
    </row>
    <row r="11177" spans="27:27" x14ac:dyDescent="0.25">
      <c r="AA11177" s="59"/>
    </row>
    <row r="11178" spans="27:27" x14ac:dyDescent="0.25">
      <c r="AA11178" s="59"/>
    </row>
    <row r="11179" spans="27:27" x14ac:dyDescent="0.25">
      <c r="AA11179" s="59"/>
    </row>
    <row r="11180" spans="27:27" x14ac:dyDescent="0.25">
      <c r="AA11180" s="59"/>
    </row>
    <row r="11181" spans="27:27" x14ac:dyDescent="0.25">
      <c r="AA11181" s="59"/>
    </row>
    <row r="11182" spans="27:27" x14ac:dyDescent="0.25">
      <c r="AA11182" s="59"/>
    </row>
    <row r="11183" spans="27:27" x14ac:dyDescent="0.25">
      <c r="AA11183" s="59"/>
    </row>
    <row r="11184" spans="27:27" x14ac:dyDescent="0.25">
      <c r="AA11184" s="59"/>
    </row>
    <row r="11185" spans="27:27" x14ac:dyDescent="0.25">
      <c r="AA11185" s="59"/>
    </row>
    <row r="11186" spans="27:27" x14ac:dyDescent="0.25">
      <c r="AA11186" s="59"/>
    </row>
    <row r="11187" spans="27:27" x14ac:dyDescent="0.25">
      <c r="AA11187" s="59"/>
    </row>
    <row r="11188" spans="27:27" x14ac:dyDescent="0.25">
      <c r="AA11188" s="59"/>
    </row>
    <row r="11189" spans="27:27" x14ac:dyDescent="0.25">
      <c r="AA11189" s="59"/>
    </row>
    <row r="11190" spans="27:27" x14ac:dyDescent="0.25">
      <c r="AA11190" s="59"/>
    </row>
    <row r="11191" spans="27:27" x14ac:dyDescent="0.25">
      <c r="AA11191" s="59"/>
    </row>
    <row r="11192" spans="27:27" x14ac:dyDescent="0.25">
      <c r="AA11192" s="59"/>
    </row>
    <row r="11193" spans="27:27" x14ac:dyDescent="0.25">
      <c r="AA11193" s="59"/>
    </row>
    <row r="11194" spans="27:27" x14ac:dyDescent="0.25">
      <c r="AA11194" s="59"/>
    </row>
    <row r="11195" spans="27:27" x14ac:dyDescent="0.25">
      <c r="AA11195" s="59"/>
    </row>
    <row r="11196" spans="27:27" x14ac:dyDescent="0.25">
      <c r="AA11196" s="59"/>
    </row>
    <row r="11197" spans="27:27" x14ac:dyDescent="0.25">
      <c r="AA11197" s="59"/>
    </row>
    <row r="11198" spans="27:27" x14ac:dyDescent="0.25">
      <c r="AA11198" s="59"/>
    </row>
    <row r="11199" spans="27:27" x14ac:dyDescent="0.25">
      <c r="AA11199" s="59"/>
    </row>
    <row r="11200" spans="27:27" x14ac:dyDescent="0.25">
      <c r="AA11200" s="59"/>
    </row>
    <row r="11201" spans="27:27" x14ac:dyDescent="0.25">
      <c r="AA11201" s="59"/>
    </row>
    <row r="11202" spans="27:27" x14ac:dyDescent="0.25">
      <c r="AA11202" s="59"/>
    </row>
    <row r="11203" spans="27:27" x14ac:dyDescent="0.25">
      <c r="AA11203" s="59"/>
    </row>
    <row r="11204" spans="27:27" x14ac:dyDescent="0.25">
      <c r="AA11204" s="59"/>
    </row>
    <row r="11205" spans="27:27" x14ac:dyDescent="0.25">
      <c r="AA11205" s="59"/>
    </row>
    <row r="11206" spans="27:27" x14ac:dyDescent="0.25">
      <c r="AA11206" s="59"/>
    </row>
    <row r="11207" spans="27:27" x14ac:dyDescent="0.25">
      <c r="AA11207" s="59"/>
    </row>
    <row r="11208" spans="27:27" x14ac:dyDescent="0.25">
      <c r="AA11208" s="59"/>
    </row>
    <row r="11209" spans="27:27" x14ac:dyDescent="0.25">
      <c r="AA11209" s="59"/>
    </row>
    <row r="11210" spans="27:27" x14ac:dyDescent="0.25">
      <c r="AA11210" s="59"/>
    </row>
    <row r="11211" spans="27:27" x14ac:dyDescent="0.25">
      <c r="AA11211" s="59"/>
    </row>
    <row r="11212" spans="27:27" x14ac:dyDescent="0.25">
      <c r="AA11212" s="59"/>
    </row>
    <row r="11213" spans="27:27" x14ac:dyDescent="0.25">
      <c r="AA11213" s="59"/>
    </row>
    <row r="11214" spans="27:27" x14ac:dyDescent="0.25">
      <c r="AA11214" s="59"/>
    </row>
    <row r="11215" spans="27:27" x14ac:dyDescent="0.25">
      <c r="AA11215" s="59"/>
    </row>
    <row r="11216" spans="27:27" x14ac:dyDescent="0.25">
      <c r="AA11216" s="59"/>
    </row>
    <row r="11217" spans="27:27" x14ac:dyDescent="0.25">
      <c r="AA11217" s="59"/>
    </row>
    <row r="11218" spans="27:27" x14ac:dyDescent="0.25">
      <c r="AA11218" s="59"/>
    </row>
    <row r="11219" spans="27:27" x14ac:dyDescent="0.25">
      <c r="AA11219" s="59"/>
    </row>
    <row r="11220" spans="27:27" x14ac:dyDescent="0.25">
      <c r="AA11220" s="59"/>
    </row>
    <row r="11221" spans="27:27" x14ac:dyDescent="0.25">
      <c r="AA11221" s="59"/>
    </row>
    <row r="11222" spans="27:27" x14ac:dyDescent="0.25">
      <c r="AA11222" s="59"/>
    </row>
    <row r="11223" spans="27:27" x14ac:dyDescent="0.25">
      <c r="AA11223" s="59"/>
    </row>
    <row r="11224" spans="27:27" x14ac:dyDescent="0.25">
      <c r="AA11224" s="59"/>
    </row>
    <row r="11225" spans="27:27" x14ac:dyDescent="0.25">
      <c r="AA11225" s="59"/>
    </row>
    <row r="11226" spans="27:27" x14ac:dyDescent="0.25">
      <c r="AA11226" s="59"/>
    </row>
    <row r="11227" spans="27:27" x14ac:dyDescent="0.25">
      <c r="AA11227" s="59"/>
    </row>
    <row r="11228" spans="27:27" x14ac:dyDescent="0.25">
      <c r="AA11228" s="59"/>
    </row>
    <row r="11229" spans="27:27" x14ac:dyDescent="0.25">
      <c r="AA11229" s="59"/>
    </row>
    <row r="11230" spans="27:27" x14ac:dyDescent="0.25">
      <c r="AA11230" s="59"/>
    </row>
    <row r="11231" spans="27:27" x14ac:dyDescent="0.25">
      <c r="AA11231" s="59"/>
    </row>
    <row r="11232" spans="27:27" x14ac:dyDescent="0.25">
      <c r="AA11232" s="59"/>
    </row>
    <row r="11233" spans="27:27" x14ac:dyDescent="0.25">
      <c r="AA11233" s="59"/>
    </row>
    <row r="11234" spans="27:27" x14ac:dyDescent="0.25">
      <c r="AA11234" s="59"/>
    </row>
    <row r="11235" spans="27:27" x14ac:dyDescent="0.25">
      <c r="AA11235" s="59"/>
    </row>
    <row r="11236" spans="27:27" x14ac:dyDescent="0.25">
      <c r="AA11236" s="59"/>
    </row>
    <row r="11237" spans="27:27" x14ac:dyDescent="0.25">
      <c r="AA11237" s="59"/>
    </row>
    <row r="11238" spans="27:27" x14ac:dyDescent="0.25">
      <c r="AA11238" s="59"/>
    </row>
    <row r="11239" spans="27:27" x14ac:dyDescent="0.25">
      <c r="AA11239" s="59"/>
    </row>
    <row r="11240" spans="27:27" x14ac:dyDescent="0.25">
      <c r="AA11240" s="59"/>
    </row>
    <row r="11241" spans="27:27" x14ac:dyDescent="0.25">
      <c r="AA11241" s="59"/>
    </row>
    <row r="11242" spans="27:27" x14ac:dyDescent="0.25">
      <c r="AA11242" s="59"/>
    </row>
    <row r="11243" spans="27:27" x14ac:dyDescent="0.25">
      <c r="AA11243" s="59"/>
    </row>
    <row r="11244" spans="27:27" x14ac:dyDescent="0.25">
      <c r="AA11244" s="59"/>
    </row>
    <row r="11245" spans="27:27" x14ac:dyDescent="0.25">
      <c r="AA11245" s="59"/>
    </row>
    <row r="11246" spans="27:27" x14ac:dyDescent="0.25">
      <c r="AA11246" s="59"/>
    </row>
    <row r="11247" spans="27:27" x14ac:dyDescent="0.25">
      <c r="AA11247" s="59"/>
    </row>
    <row r="11248" spans="27:27" x14ac:dyDescent="0.25">
      <c r="AA11248" s="59"/>
    </row>
    <row r="11249" spans="27:27" x14ac:dyDescent="0.25">
      <c r="AA11249" s="59"/>
    </row>
    <row r="11250" spans="27:27" x14ac:dyDescent="0.25">
      <c r="AA11250" s="59"/>
    </row>
    <row r="11251" spans="27:27" x14ac:dyDescent="0.25">
      <c r="AA11251" s="59"/>
    </row>
    <row r="11252" spans="27:27" x14ac:dyDescent="0.25">
      <c r="AA11252" s="59"/>
    </row>
    <row r="11253" spans="27:27" x14ac:dyDescent="0.25">
      <c r="AA11253" s="59"/>
    </row>
    <row r="11254" spans="27:27" x14ac:dyDescent="0.25">
      <c r="AA11254" s="59"/>
    </row>
    <row r="11255" spans="27:27" x14ac:dyDescent="0.25">
      <c r="AA11255" s="59"/>
    </row>
    <row r="11256" spans="27:27" x14ac:dyDescent="0.25">
      <c r="AA11256" s="59"/>
    </row>
    <row r="11257" spans="27:27" x14ac:dyDescent="0.25">
      <c r="AA11257" s="59"/>
    </row>
    <row r="11258" spans="27:27" x14ac:dyDescent="0.25">
      <c r="AA11258" s="59"/>
    </row>
    <row r="11259" spans="27:27" x14ac:dyDescent="0.25">
      <c r="AA11259" s="59"/>
    </row>
    <row r="11260" spans="27:27" x14ac:dyDescent="0.25">
      <c r="AA11260" s="59"/>
    </row>
    <row r="11261" spans="27:27" x14ac:dyDescent="0.25">
      <c r="AA11261" s="59"/>
    </row>
    <row r="11262" spans="27:27" x14ac:dyDescent="0.25">
      <c r="AA11262" s="59"/>
    </row>
    <row r="11263" spans="27:27" x14ac:dyDescent="0.25">
      <c r="AA11263" s="59"/>
    </row>
    <row r="11264" spans="27:27" x14ac:dyDescent="0.25">
      <c r="AA11264" s="59"/>
    </row>
    <row r="11265" spans="27:27" x14ac:dyDescent="0.25">
      <c r="AA11265" s="59"/>
    </row>
    <row r="11266" spans="27:27" x14ac:dyDescent="0.25">
      <c r="AA11266" s="59"/>
    </row>
    <row r="11267" spans="27:27" x14ac:dyDescent="0.25">
      <c r="AA11267" s="59"/>
    </row>
    <row r="11268" spans="27:27" x14ac:dyDescent="0.25">
      <c r="AA11268" s="59"/>
    </row>
    <row r="11269" spans="27:27" x14ac:dyDescent="0.25">
      <c r="AA11269" s="59"/>
    </row>
    <row r="11270" spans="27:27" x14ac:dyDescent="0.25">
      <c r="AA11270" s="59"/>
    </row>
    <row r="11271" spans="27:27" x14ac:dyDescent="0.25">
      <c r="AA11271" s="59"/>
    </row>
    <row r="11272" spans="27:27" x14ac:dyDescent="0.25">
      <c r="AA11272" s="59"/>
    </row>
    <row r="11273" spans="27:27" x14ac:dyDescent="0.25">
      <c r="AA11273" s="59"/>
    </row>
    <row r="11274" spans="27:27" x14ac:dyDescent="0.25">
      <c r="AA11274" s="59"/>
    </row>
    <row r="11275" spans="27:27" x14ac:dyDescent="0.25">
      <c r="AA11275" s="59"/>
    </row>
    <row r="11276" spans="27:27" x14ac:dyDescent="0.25">
      <c r="AA11276" s="59"/>
    </row>
    <row r="11277" spans="27:27" x14ac:dyDescent="0.25">
      <c r="AA11277" s="59"/>
    </row>
    <row r="11278" spans="27:27" x14ac:dyDescent="0.25">
      <c r="AA11278" s="59"/>
    </row>
    <row r="11279" spans="27:27" x14ac:dyDescent="0.25">
      <c r="AA11279" s="59"/>
    </row>
    <row r="11280" spans="27:27" x14ac:dyDescent="0.25">
      <c r="AA11280" s="59"/>
    </row>
    <row r="11281" spans="27:27" x14ac:dyDescent="0.25">
      <c r="AA11281" s="59"/>
    </row>
    <row r="11282" spans="27:27" x14ac:dyDescent="0.25">
      <c r="AA11282" s="59"/>
    </row>
    <row r="11283" spans="27:27" x14ac:dyDescent="0.25">
      <c r="AA11283" s="59"/>
    </row>
    <row r="11284" spans="27:27" x14ac:dyDescent="0.25">
      <c r="AA11284" s="59"/>
    </row>
    <row r="11285" spans="27:27" x14ac:dyDescent="0.25">
      <c r="AA11285" s="59"/>
    </row>
    <row r="11286" spans="27:27" x14ac:dyDescent="0.25">
      <c r="AA11286" s="59"/>
    </row>
    <row r="11287" spans="27:27" x14ac:dyDescent="0.25">
      <c r="AA11287" s="59"/>
    </row>
    <row r="11288" spans="27:27" x14ac:dyDescent="0.25">
      <c r="AA11288" s="59"/>
    </row>
    <row r="11289" spans="27:27" x14ac:dyDescent="0.25">
      <c r="AA11289" s="59"/>
    </row>
    <row r="11290" spans="27:27" x14ac:dyDescent="0.25">
      <c r="AA11290" s="59"/>
    </row>
    <row r="11291" spans="27:27" x14ac:dyDescent="0.25">
      <c r="AA11291" s="59"/>
    </row>
    <row r="11292" spans="27:27" x14ac:dyDescent="0.25">
      <c r="AA11292" s="59"/>
    </row>
    <row r="11293" spans="27:27" x14ac:dyDescent="0.25">
      <c r="AA11293" s="59"/>
    </row>
    <row r="11294" spans="27:27" x14ac:dyDescent="0.25">
      <c r="AA11294" s="59"/>
    </row>
    <row r="11295" spans="27:27" x14ac:dyDescent="0.25">
      <c r="AA11295" s="59"/>
    </row>
    <row r="11296" spans="27:27" x14ac:dyDescent="0.25">
      <c r="AA11296" s="59"/>
    </row>
    <row r="11297" spans="27:27" x14ac:dyDescent="0.25">
      <c r="AA11297" s="59"/>
    </row>
    <row r="11298" spans="27:27" x14ac:dyDescent="0.25">
      <c r="AA11298" s="59"/>
    </row>
    <row r="11299" spans="27:27" x14ac:dyDescent="0.25">
      <c r="AA11299" s="59"/>
    </row>
    <row r="11300" spans="27:27" x14ac:dyDescent="0.25">
      <c r="AA11300" s="59"/>
    </row>
    <row r="11301" spans="27:27" x14ac:dyDescent="0.25">
      <c r="AA11301" s="59"/>
    </row>
    <row r="11302" spans="27:27" x14ac:dyDescent="0.25">
      <c r="AA11302" s="59"/>
    </row>
    <row r="11303" spans="27:27" x14ac:dyDescent="0.25">
      <c r="AA11303" s="59"/>
    </row>
    <row r="11304" spans="27:27" x14ac:dyDescent="0.25">
      <c r="AA11304" s="59"/>
    </row>
    <row r="11305" spans="27:27" x14ac:dyDescent="0.25">
      <c r="AA11305" s="59"/>
    </row>
    <row r="11306" spans="27:27" x14ac:dyDescent="0.25">
      <c r="AA11306" s="59"/>
    </row>
    <row r="11307" spans="27:27" x14ac:dyDescent="0.25">
      <c r="AA11307" s="59"/>
    </row>
    <row r="11308" spans="27:27" x14ac:dyDescent="0.25">
      <c r="AA11308" s="59"/>
    </row>
    <row r="11309" spans="27:27" x14ac:dyDescent="0.25">
      <c r="AA11309" s="59"/>
    </row>
    <row r="11310" spans="27:27" x14ac:dyDescent="0.25">
      <c r="AA11310" s="59"/>
    </row>
    <row r="11311" spans="27:27" x14ac:dyDescent="0.25">
      <c r="AA11311" s="59"/>
    </row>
    <row r="11312" spans="27:27" x14ac:dyDescent="0.25">
      <c r="AA11312" s="59"/>
    </row>
    <row r="11313" spans="27:27" x14ac:dyDescent="0.25">
      <c r="AA11313" s="59"/>
    </row>
    <row r="11314" spans="27:27" x14ac:dyDescent="0.25">
      <c r="AA11314" s="59"/>
    </row>
    <row r="11315" spans="27:27" x14ac:dyDescent="0.25">
      <c r="AA11315" s="59"/>
    </row>
    <row r="11316" spans="27:27" x14ac:dyDescent="0.25">
      <c r="AA11316" s="59"/>
    </row>
    <row r="11317" spans="27:27" x14ac:dyDescent="0.25">
      <c r="AA11317" s="59"/>
    </row>
    <row r="11318" spans="27:27" x14ac:dyDescent="0.25">
      <c r="AA11318" s="59"/>
    </row>
    <row r="11319" spans="27:27" x14ac:dyDescent="0.25">
      <c r="AA11319" s="59"/>
    </row>
    <row r="11320" spans="27:27" x14ac:dyDescent="0.25">
      <c r="AA11320" s="59"/>
    </row>
    <row r="11321" spans="27:27" x14ac:dyDescent="0.25">
      <c r="AA11321" s="59"/>
    </row>
    <row r="11322" spans="27:27" x14ac:dyDescent="0.25">
      <c r="AA11322" s="59"/>
    </row>
    <row r="11323" spans="27:27" x14ac:dyDescent="0.25">
      <c r="AA11323" s="59"/>
    </row>
    <row r="11324" spans="27:27" x14ac:dyDescent="0.25">
      <c r="AA11324" s="59"/>
    </row>
    <row r="11325" spans="27:27" x14ac:dyDescent="0.25">
      <c r="AA11325" s="59"/>
    </row>
    <row r="11326" spans="27:27" x14ac:dyDescent="0.25">
      <c r="AA11326" s="59"/>
    </row>
    <row r="11327" spans="27:27" x14ac:dyDescent="0.25">
      <c r="AA11327" s="59"/>
    </row>
    <row r="11328" spans="27:27" x14ac:dyDescent="0.25">
      <c r="AA11328" s="59"/>
    </row>
    <row r="11329" spans="27:27" x14ac:dyDescent="0.25">
      <c r="AA11329" s="59"/>
    </row>
    <row r="11330" spans="27:27" x14ac:dyDescent="0.25">
      <c r="AA11330" s="59"/>
    </row>
    <row r="11331" spans="27:27" x14ac:dyDescent="0.25">
      <c r="AA11331" s="59"/>
    </row>
    <row r="11332" spans="27:27" x14ac:dyDescent="0.25">
      <c r="AA11332" s="59"/>
    </row>
    <row r="11333" spans="27:27" x14ac:dyDescent="0.25">
      <c r="AA11333" s="59"/>
    </row>
    <row r="11334" spans="27:27" x14ac:dyDescent="0.25">
      <c r="AA11334" s="59"/>
    </row>
    <row r="11335" spans="27:27" x14ac:dyDescent="0.25">
      <c r="AA11335" s="59"/>
    </row>
    <row r="11336" spans="27:27" x14ac:dyDescent="0.25">
      <c r="AA11336" s="59"/>
    </row>
    <row r="11337" spans="27:27" x14ac:dyDescent="0.25">
      <c r="AA11337" s="59"/>
    </row>
    <row r="11338" spans="27:27" x14ac:dyDescent="0.25">
      <c r="AA11338" s="59"/>
    </row>
    <row r="11339" spans="27:27" x14ac:dyDescent="0.25">
      <c r="AA11339" s="59"/>
    </row>
    <row r="11340" spans="27:27" x14ac:dyDescent="0.25">
      <c r="AA11340" s="59"/>
    </row>
    <row r="11341" spans="27:27" x14ac:dyDescent="0.25">
      <c r="AA11341" s="59"/>
    </row>
    <row r="11342" spans="27:27" x14ac:dyDescent="0.25">
      <c r="AA11342" s="59"/>
    </row>
    <row r="11343" spans="27:27" x14ac:dyDescent="0.25">
      <c r="AA11343" s="59"/>
    </row>
    <row r="11344" spans="27:27" x14ac:dyDescent="0.25">
      <c r="AA11344" s="59"/>
    </row>
    <row r="11345" spans="27:27" x14ac:dyDescent="0.25">
      <c r="AA11345" s="59"/>
    </row>
    <row r="11346" spans="27:27" x14ac:dyDescent="0.25">
      <c r="AA11346" s="59"/>
    </row>
    <row r="11347" spans="27:27" x14ac:dyDescent="0.25">
      <c r="AA11347" s="59"/>
    </row>
    <row r="11348" spans="27:27" x14ac:dyDescent="0.25">
      <c r="AA11348" s="59"/>
    </row>
    <row r="11349" spans="27:27" x14ac:dyDescent="0.25">
      <c r="AA11349" s="59"/>
    </row>
    <row r="11350" spans="27:27" x14ac:dyDescent="0.25">
      <c r="AA11350" s="59"/>
    </row>
    <row r="11351" spans="27:27" x14ac:dyDescent="0.25">
      <c r="AA11351" s="59"/>
    </row>
    <row r="11352" spans="27:27" x14ac:dyDescent="0.25">
      <c r="AA11352" s="59"/>
    </row>
    <row r="11353" spans="27:27" x14ac:dyDescent="0.25">
      <c r="AA11353" s="59"/>
    </row>
    <row r="11354" spans="27:27" x14ac:dyDescent="0.25">
      <c r="AA11354" s="59"/>
    </row>
    <row r="11355" spans="27:27" x14ac:dyDescent="0.25">
      <c r="AA11355" s="59"/>
    </row>
    <row r="11356" spans="27:27" x14ac:dyDescent="0.25">
      <c r="AA11356" s="59"/>
    </row>
    <row r="11357" spans="27:27" x14ac:dyDescent="0.25">
      <c r="AA11357" s="59"/>
    </row>
    <row r="11358" spans="27:27" x14ac:dyDescent="0.25">
      <c r="AA11358" s="59"/>
    </row>
    <row r="11359" spans="27:27" x14ac:dyDescent="0.25">
      <c r="AA11359" s="59"/>
    </row>
    <row r="11360" spans="27:27" x14ac:dyDescent="0.25">
      <c r="AA11360" s="59"/>
    </row>
    <row r="11361" spans="27:27" x14ac:dyDescent="0.25">
      <c r="AA11361" s="59"/>
    </row>
    <row r="11362" spans="27:27" x14ac:dyDescent="0.25">
      <c r="AA11362" s="59"/>
    </row>
    <row r="11363" spans="27:27" x14ac:dyDescent="0.25">
      <c r="AA11363" s="59"/>
    </row>
    <row r="11364" spans="27:27" x14ac:dyDescent="0.25">
      <c r="AA11364" s="59"/>
    </row>
    <row r="11365" spans="27:27" x14ac:dyDescent="0.25">
      <c r="AA11365" s="59"/>
    </row>
    <row r="11366" spans="27:27" x14ac:dyDescent="0.25">
      <c r="AA11366" s="59"/>
    </row>
    <row r="11367" spans="27:27" x14ac:dyDescent="0.25">
      <c r="AA11367" s="59"/>
    </row>
    <row r="11368" spans="27:27" x14ac:dyDescent="0.25">
      <c r="AA11368" s="59"/>
    </row>
    <row r="11369" spans="27:27" x14ac:dyDescent="0.25">
      <c r="AA11369" s="59"/>
    </row>
    <row r="11370" spans="27:27" x14ac:dyDescent="0.25">
      <c r="AA11370" s="59"/>
    </row>
    <row r="11371" spans="27:27" x14ac:dyDescent="0.25">
      <c r="AA11371" s="59"/>
    </row>
    <row r="11372" spans="27:27" x14ac:dyDescent="0.25">
      <c r="AA11372" s="59"/>
    </row>
    <row r="11373" spans="27:27" x14ac:dyDescent="0.25">
      <c r="AA11373" s="59"/>
    </row>
    <row r="11374" spans="27:27" x14ac:dyDescent="0.25">
      <c r="AA11374" s="59"/>
    </row>
    <row r="11375" spans="27:27" x14ac:dyDescent="0.25">
      <c r="AA11375" s="59"/>
    </row>
    <row r="11376" spans="27:27" x14ac:dyDescent="0.25">
      <c r="AA11376" s="59"/>
    </row>
    <row r="11377" spans="27:27" x14ac:dyDescent="0.25">
      <c r="AA11377" s="59"/>
    </row>
    <row r="11378" spans="27:27" x14ac:dyDescent="0.25">
      <c r="AA11378" s="59"/>
    </row>
    <row r="11379" spans="27:27" x14ac:dyDescent="0.25">
      <c r="AA11379" s="59"/>
    </row>
    <row r="11380" spans="27:27" x14ac:dyDescent="0.25">
      <c r="AA11380" s="59"/>
    </row>
    <row r="11381" spans="27:27" x14ac:dyDescent="0.25">
      <c r="AA11381" s="59"/>
    </row>
    <row r="11382" spans="27:27" x14ac:dyDescent="0.25">
      <c r="AA11382" s="59"/>
    </row>
    <row r="11383" spans="27:27" x14ac:dyDescent="0.25">
      <c r="AA11383" s="59"/>
    </row>
    <row r="11384" spans="27:27" x14ac:dyDescent="0.25">
      <c r="AA11384" s="59"/>
    </row>
    <row r="11385" spans="27:27" x14ac:dyDescent="0.25">
      <c r="AA11385" s="59"/>
    </row>
    <row r="11386" spans="27:27" x14ac:dyDescent="0.25">
      <c r="AA11386" s="59"/>
    </row>
    <row r="11387" spans="27:27" x14ac:dyDescent="0.25">
      <c r="AA11387" s="59"/>
    </row>
    <row r="11388" spans="27:27" x14ac:dyDescent="0.25">
      <c r="AA11388" s="59"/>
    </row>
    <row r="11389" spans="27:27" x14ac:dyDescent="0.25">
      <c r="AA11389" s="59"/>
    </row>
    <row r="11390" spans="27:27" x14ac:dyDescent="0.25">
      <c r="AA11390" s="59"/>
    </row>
    <row r="11391" spans="27:27" x14ac:dyDescent="0.25">
      <c r="AA11391" s="59"/>
    </row>
    <row r="11392" spans="27:27" x14ac:dyDescent="0.25">
      <c r="AA11392" s="59"/>
    </row>
    <row r="11393" spans="27:27" x14ac:dyDescent="0.25">
      <c r="AA11393" s="59"/>
    </row>
    <row r="11394" spans="27:27" x14ac:dyDescent="0.25">
      <c r="AA11394" s="59"/>
    </row>
    <row r="11395" spans="27:27" x14ac:dyDescent="0.25">
      <c r="AA11395" s="59"/>
    </row>
    <row r="11396" spans="27:27" x14ac:dyDescent="0.25">
      <c r="AA11396" s="59"/>
    </row>
    <row r="11397" spans="27:27" x14ac:dyDescent="0.25">
      <c r="AA11397" s="59"/>
    </row>
    <row r="11398" spans="27:27" x14ac:dyDescent="0.25">
      <c r="AA11398" s="59"/>
    </row>
    <row r="11399" spans="27:27" x14ac:dyDescent="0.25">
      <c r="AA11399" s="59"/>
    </row>
    <row r="11400" spans="27:27" x14ac:dyDescent="0.25">
      <c r="AA11400" s="59"/>
    </row>
    <row r="11401" spans="27:27" x14ac:dyDescent="0.25">
      <c r="AA11401" s="59"/>
    </row>
    <row r="11402" spans="27:27" x14ac:dyDescent="0.25">
      <c r="AA11402" s="59"/>
    </row>
    <row r="11403" spans="27:27" x14ac:dyDescent="0.25">
      <c r="AA11403" s="59"/>
    </row>
    <row r="11404" spans="27:27" x14ac:dyDescent="0.25">
      <c r="AA11404" s="59"/>
    </row>
    <row r="11405" spans="27:27" x14ac:dyDescent="0.25">
      <c r="AA11405" s="59"/>
    </row>
    <row r="11406" spans="27:27" x14ac:dyDescent="0.25">
      <c r="AA11406" s="59"/>
    </row>
    <row r="11407" spans="27:27" x14ac:dyDescent="0.25">
      <c r="AA11407" s="59"/>
    </row>
    <row r="11408" spans="27:27" x14ac:dyDescent="0.25">
      <c r="AA11408" s="59"/>
    </row>
    <row r="11409" spans="27:27" x14ac:dyDescent="0.25">
      <c r="AA11409" s="59"/>
    </row>
    <row r="11410" spans="27:27" x14ac:dyDescent="0.25">
      <c r="AA11410" s="59"/>
    </row>
    <row r="11411" spans="27:27" x14ac:dyDescent="0.25">
      <c r="AA11411" s="59"/>
    </row>
    <row r="11412" spans="27:27" x14ac:dyDescent="0.25">
      <c r="AA11412" s="59"/>
    </row>
    <row r="11413" spans="27:27" x14ac:dyDescent="0.25">
      <c r="AA11413" s="59"/>
    </row>
    <row r="11414" spans="27:27" x14ac:dyDescent="0.25">
      <c r="AA11414" s="59"/>
    </row>
    <row r="11415" spans="27:27" x14ac:dyDescent="0.25">
      <c r="AA11415" s="59"/>
    </row>
    <row r="11416" spans="27:27" x14ac:dyDescent="0.25">
      <c r="AA11416" s="59"/>
    </row>
    <row r="11417" spans="27:27" x14ac:dyDescent="0.25">
      <c r="AA11417" s="59"/>
    </row>
    <row r="11418" spans="27:27" x14ac:dyDescent="0.25">
      <c r="AA11418" s="59"/>
    </row>
    <row r="11419" spans="27:27" x14ac:dyDescent="0.25">
      <c r="AA11419" s="59"/>
    </row>
    <row r="11420" spans="27:27" x14ac:dyDescent="0.25">
      <c r="AA11420" s="59"/>
    </row>
    <row r="11421" spans="27:27" x14ac:dyDescent="0.25">
      <c r="AA11421" s="59"/>
    </row>
    <row r="11422" spans="27:27" x14ac:dyDescent="0.25">
      <c r="AA11422" s="59"/>
    </row>
    <row r="11423" spans="27:27" x14ac:dyDescent="0.25">
      <c r="AA11423" s="59"/>
    </row>
    <row r="11424" spans="27:27" x14ac:dyDescent="0.25">
      <c r="AA11424" s="59"/>
    </row>
    <row r="11425" spans="27:27" x14ac:dyDescent="0.25">
      <c r="AA11425" s="59"/>
    </row>
    <row r="11426" spans="27:27" x14ac:dyDescent="0.25">
      <c r="AA11426" s="59"/>
    </row>
    <row r="11427" spans="27:27" x14ac:dyDescent="0.25">
      <c r="AA11427" s="59"/>
    </row>
    <row r="11428" spans="27:27" x14ac:dyDescent="0.25">
      <c r="AA11428" s="59"/>
    </row>
    <row r="11429" spans="27:27" x14ac:dyDescent="0.25">
      <c r="AA11429" s="59"/>
    </row>
    <row r="11430" spans="27:27" x14ac:dyDescent="0.25">
      <c r="AA11430" s="59"/>
    </row>
    <row r="11431" spans="27:27" x14ac:dyDescent="0.25">
      <c r="AA11431" s="59"/>
    </row>
    <row r="11432" spans="27:27" x14ac:dyDescent="0.25">
      <c r="AA11432" s="59"/>
    </row>
    <row r="11433" spans="27:27" x14ac:dyDescent="0.25">
      <c r="AA11433" s="59"/>
    </row>
    <row r="11434" spans="27:27" x14ac:dyDescent="0.25">
      <c r="AA11434" s="59"/>
    </row>
    <row r="11435" spans="27:27" x14ac:dyDescent="0.25">
      <c r="AA11435" s="59"/>
    </row>
    <row r="11436" spans="27:27" x14ac:dyDescent="0.25">
      <c r="AA11436" s="59"/>
    </row>
    <row r="11437" spans="27:27" x14ac:dyDescent="0.25">
      <c r="AA11437" s="59"/>
    </row>
    <row r="11438" spans="27:27" x14ac:dyDescent="0.25">
      <c r="AA11438" s="59"/>
    </row>
    <row r="11439" spans="27:27" x14ac:dyDescent="0.25">
      <c r="AA11439" s="59"/>
    </row>
    <row r="11440" spans="27:27" x14ac:dyDescent="0.25">
      <c r="AA11440" s="59"/>
    </row>
    <row r="11441" spans="27:27" x14ac:dyDescent="0.25">
      <c r="AA11441" s="59"/>
    </row>
    <row r="11442" spans="27:27" x14ac:dyDescent="0.25">
      <c r="AA11442" s="59"/>
    </row>
    <row r="11443" spans="27:27" x14ac:dyDescent="0.25">
      <c r="AA11443" s="59"/>
    </row>
    <row r="11444" spans="27:27" x14ac:dyDescent="0.25">
      <c r="AA11444" s="59"/>
    </row>
    <row r="11445" spans="27:27" x14ac:dyDescent="0.25">
      <c r="AA11445" s="59"/>
    </row>
    <row r="11446" spans="27:27" x14ac:dyDescent="0.25">
      <c r="AA11446" s="59"/>
    </row>
    <row r="11447" spans="27:27" x14ac:dyDescent="0.25">
      <c r="AA11447" s="59"/>
    </row>
    <row r="11448" spans="27:27" x14ac:dyDescent="0.25">
      <c r="AA11448" s="59"/>
    </row>
    <row r="11449" spans="27:27" x14ac:dyDescent="0.25">
      <c r="AA11449" s="59"/>
    </row>
    <row r="11450" spans="27:27" x14ac:dyDescent="0.25">
      <c r="AA11450" s="59"/>
    </row>
    <row r="11451" spans="27:27" x14ac:dyDescent="0.25">
      <c r="AA11451" s="59"/>
    </row>
    <row r="11452" spans="27:27" x14ac:dyDescent="0.25">
      <c r="AA11452" s="59"/>
    </row>
    <row r="11453" spans="27:27" x14ac:dyDescent="0.25">
      <c r="AA11453" s="59"/>
    </row>
    <row r="11454" spans="27:27" x14ac:dyDescent="0.25">
      <c r="AA11454" s="59"/>
    </row>
    <row r="11455" spans="27:27" x14ac:dyDescent="0.25">
      <c r="AA11455" s="59"/>
    </row>
    <row r="11456" spans="27:27" x14ac:dyDescent="0.25">
      <c r="AA11456" s="59"/>
    </row>
    <row r="11457" spans="27:27" x14ac:dyDescent="0.25">
      <c r="AA11457" s="59"/>
    </row>
    <row r="11458" spans="27:27" x14ac:dyDescent="0.25">
      <c r="AA11458" s="59"/>
    </row>
    <row r="11459" spans="27:27" x14ac:dyDescent="0.25">
      <c r="AA11459" s="59"/>
    </row>
    <row r="11460" spans="27:27" x14ac:dyDescent="0.25">
      <c r="AA11460" s="59"/>
    </row>
    <row r="11461" spans="27:27" x14ac:dyDescent="0.25">
      <c r="AA11461" s="59"/>
    </row>
    <row r="11462" spans="27:27" x14ac:dyDescent="0.25">
      <c r="AA11462" s="59"/>
    </row>
    <row r="11463" spans="27:27" x14ac:dyDescent="0.25">
      <c r="AA11463" s="59"/>
    </row>
    <row r="11464" spans="27:27" x14ac:dyDescent="0.25">
      <c r="AA11464" s="59"/>
    </row>
    <row r="11465" spans="27:27" x14ac:dyDescent="0.25">
      <c r="AA11465" s="59"/>
    </row>
    <row r="11466" spans="27:27" x14ac:dyDescent="0.25">
      <c r="AA11466" s="59"/>
    </row>
    <row r="11467" spans="27:27" x14ac:dyDescent="0.25">
      <c r="AA11467" s="59"/>
    </row>
    <row r="11468" spans="27:27" x14ac:dyDescent="0.25">
      <c r="AA11468" s="59"/>
    </row>
    <row r="11469" spans="27:27" x14ac:dyDescent="0.25">
      <c r="AA11469" s="59"/>
    </row>
    <row r="11470" spans="27:27" x14ac:dyDescent="0.25">
      <c r="AA11470" s="59"/>
    </row>
    <row r="11471" spans="27:27" x14ac:dyDescent="0.25">
      <c r="AA11471" s="59"/>
    </row>
    <row r="11472" spans="27:27" x14ac:dyDescent="0.25">
      <c r="AA11472" s="59"/>
    </row>
    <row r="11473" spans="27:27" x14ac:dyDescent="0.25">
      <c r="AA11473" s="59"/>
    </row>
    <row r="11474" spans="27:27" x14ac:dyDescent="0.25">
      <c r="AA11474" s="59"/>
    </row>
    <row r="11475" spans="27:27" x14ac:dyDescent="0.25">
      <c r="AA11475" s="59"/>
    </row>
    <row r="11476" spans="27:27" x14ac:dyDescent="0.25">
      <c r="AA11476" s="59"/>
    </row>
    <row r="11477" spans="27:27" x14ac:dyDescent="0.25">
      <c r="AA11477" s="59"/>
    </row>
    <row r="11478" spans="27:27" x14ac:dyDescent="0.25">
      <c r="AA11478" s="59"/>
    </row>
    <row r="11479" spans="27:27" x14ac:dyDescent="0.25">
      <c r="AA11479" s="59"/>
    </row>
    <row r="11480" spans="27:27" x14ac:dyDescent="0.25">
      <c r="AA11480" s="59"/>
    </row>
    <row r="11481" spans="27:27" x14ac:dyDescent="0.25">
      <c r="AA11481" s="59"/>
    </row>
    <row r="11482" spans="27:27" x14ac:dyDescent="0.25">
      <c r="AA11482" s="59"/>
    </row>
    <row r="11483" spans="27:27" x14ac:dyDescent="0.25">
      <c r="AA11483" s="59"/>
    </row>
    <row r="11484" spans="27:27" x14ac:dyDescent="0.25">
      <c r="AA11484" s="59"/>
    </row>
    <row r="11485" spans="27:27" x14ac:dyDescent="0.25">
      <c r="AA11485" s="59"/>
    </row>
    <row r="11486" spans="27:27" x14ac:dyDescent="0.25">
      <c r="AA11486" s="59"/>
    </row>
    <row r="11487" spans="27:27" x14ac:dyDescent="0.25">
      <c r="AA11487" s="59"/>
    </row>
    <row r="11488" spans="27:27" x14ac:dyDescent="0.25">
      <c r="AA11488" s="59"/>
    </row>
    <row r="11489" spans="27:27" x14ac:dyDescent="0.25">
      <c r="AA11489" s="59"/>
    </row>
    <row r="11490" spans="27:27" x14ac:dyDescent="0.25">
      <c r="AA11490" s="59"/>
    </row>
    <row r="11491" spans="27:27" x14ac:dyDescent="0.25">
      <c r="AA11491" s="59"/>
    </row>
    <row r="11492" spans="27:27" x14ac:dyDescent="0.25">
      <c r="AA11492" s="59"/>
    </row>
    <row r="11493" spans="27:27" x14ac:dyDescent="0.25">
      <c r="AA11493" s="59"/>
    </row>
    <row r="11494" spans="27:27" x14ac:dyDescent="0.25">
      <c r="AA11494" s="59"/>
    </row>
    <row r="11495" spans="27:27" x14ac:dyDescent="0.25">
      <c r="AA11495" s="59"/>
    </row>
    <row r="11496" spans="27:27" x14ac:dyDescent="0.25">
      <c r="AA11496" s="59"/>
    </row>
    <row r="11497" spans="27:27" x14ac:dyDescent="0.25">
      <c r="AA11497" s="59"/>
    </row>
    <row r="11498" spans="27:27" x14ac:dyDescent="0.25">
      <c r="AA11498" s="59"/>
    </row>
    <row r="11499" spans="27:27" x14ac:dyDescent="0.25">
      <c r="AA11499" s="59"/>
    </row>
    <row r="11500" spans="27:27" x14ac:dyDescent="0.25">
      <c r="AA11500" s="59"/>
    </row>
    <row r="11501" spans="27:27" x14ac:dyDescent="0.25">
      <c r="AA11501" s="59"/>
    </row>
    <row r="11502" spans="27:27" x14ac:dyDescent="0.25">
      <c r="AA11502" s="59"/>
    </row>
    <row r="11503" spans="27:27" x14ac:dyDescent="0.25">
      <c r="AA11503" s="59"/>
    </row>
    <row r="11504" spans="27:27" x14ac:dyDescent="0.25">
      <c r="AA11504" s="59"/>
    </row>
    <row r="11505" spans="27:27" x14ac:dyDescent="0.25">
      <c r="AA11505" s="59"/>
    </row>
    <row r="11506" spans="27:27" x14ac:dyDescent="0.25">
      <c r="AA11506" s="59"/>
    </row>
    <row r="11507" spans="27:27" x14ac:dyDescent="0.25">
      <c r="AA11507" s="59"/>
    </row>
    <row r="11508" spans="27:27" x14ac:dyDescent="0.25">
      <c r="AA11508" s="59"/>
    </row>
    <row r="11509" spans="27:27" x14ac:dyDescent="0.25">
      <c r="AA11509" s="59"/>
    </row>
    <row r="11510" spans="27:27" x14ac:dyDescent="0.25">
      <c r="AA11510" s="59"/>
    </row>
    <row r="11511" spans="27:27" x14ac:dyDescent="0.25">
      <c r="AA11511" s="59"/>
    </row>
    <row r="11512" spans="27:27" x14ac:dyDescent="0.25">
      <c r="AA11512" s="59"/>
    </row>
    <row r="11513" spans="27:27" x14ac:dyDescent="0.25">
      <c r="AA11513" s="59"/>
    </row>
    <row r="11514" spans="27:27" x14ac:dyDescent="0.25">
      <c r="AA11514" s="59"/>
    </row>
    <row r="11515" spans="27:27" x14ac:dyDescent="0.25">
      <c r="AA11515" s="59"/>
    </row>
    <row r="11516" spans="27:27" x14ac:dyDescent="0.25">
      <c r="AA11516" s="59"/>
    </row>
    <row r="11517" spans="27:27" x14ac:dyDescent="0.25">
      <c r="AA11517" s="59"/>
    </row>
    <row r="11518" spans="27:27" x14ac:dyDescent="0.25">
      <c r="AA11518" s="59"/>
    </row>
    <row r="11519" spans="27:27" x14ac:dyDescent="0.25">
      <c r="AA11519" s="59"/>
    </row>
    <row r="11520" spans="27:27" x14ac:dyDescent="0.25">
      <c r="AA11520" s="59"/>
    </row>
    <row r="11521" spans="27:27" x14ac:dyDescent="0.25">
      <c r="AA11521" s="59"/>
    </row>
    <row r="11522" spans="27:27" x14ac:dyDescent="0.25">
      <c r="AA11522" s="59"/>
    </row>
    <row r="11523" spans="27:27" x14ac:dyDescent="0.25">
      <c r="AA11523" s="59"/>
    </row>
    <row r="11524" spans="27:27" x14ac:dyDescent="0.25">
      <c r="AA11524" s="59"/>
    </row>
    <row r="11525" spans="27:27" x14ac:dyDescent="0.25">
      <c r="AA11525" s="59"/>
    </row>
    <row r="11526" spans="27:27" x14ac:dyDescent="0.25">
      <c r="AA11526" s="59"/>
    </row>
    <row r="11527" spans="27:27" x14ac:dyDescent="0.25">
      <c r="AA11527" s="59"/>
    </row>
    <row r="11528" spans="27:27" x14ac:dyDescent="0.25">
      <c r="AA11528" s="59"/>
    </row>
    <row r="11529" spans="27:27" x14ac:dyDescent="0.25">
      <c r="AA11529" s="59"/>
    </row>
    <row r="11530" spans="27:27" x14ac:dyDescent="0.25">
      <c r="AA11530" s="59"/>
    </row>
    <row r="11531" spans="27:27" x14ac:dyDescent="0.25">
      <c r="AA11531" s="59"/>
    </row>
    <row r="11532" spans="27:27" x14ac:dyDescent="0.25">
      <c r="AA11532" s="59"/>
    </row>
    <row r="11533" spans="27:27" x14ac:dyDescent="0.25">
      <c r="AA11533" s="59"/>
    </row>
    <row r="11534" spans="27:27" x14ac:dyDescent="0.25">
      <c r="AA11534" s="59"/>
    </row>
    <row r="11535" spans="27:27" x14ac:dyDescent="0.25">
      <c r="AA11535" s="59"/>
    </row>
    <row r="11536" spans="27:27" x14ac:dyDescent="0.25">
      <c r="AA11536" s="59"/>
    </row>
    <row r="11537" spans="27:27" x14ac:dyDescent="0.25">
      <c r="AA11537" s="59"/>
    </row>
    <row r="11538" spans="27:27" x14ac:dyDescent="0.25">
      <c r="AA11538" s="59"/>
    </row>
    <row r="11539" spans="27:27" x14ac:dyDescent="0.25">
      <c r="AA11539" s="59"/>
    </row>
    <row r="11540" spans="27:27" x14ac:dyDescent="0.25">
      <c r="AA11540" s="59"/>
    </row>
    <row r="11541" spans="27:27" x14ac:dyDescent="0.25">
      <c r="AA11541" s="59"/>
    </row>
    <row r="11542" spans="27:27" x14ac:dyDescent="0.25">
      <c r="AA11542" s="59"/>
    </row>
    <row r="11543" spans="27:27" x14ac:dyDescent="0.25">
      <c r="AA11543" s="59"/>
    </row>
    <row r="11544" spans="27:27" x14ac:dyDescent="0.25">
      <c r="AA11544" s="59"/>
    </row>
    <row r="11545" spans="27:27" x14ac:dyDescent="0.25">
      <c r="AA11545" s="59"/>
    </row>
    <row r="11546" spans="27:27" x14ac:dyDescent="0.25">
      <c r="AA11546" s="59"/>
    </row>
    <row r="11547" spans="27:27" x14ac:dyDescent="0.25">
      <c r="AA11547" s="59"/>
    </row>
    <row r="11548" spans="27:27" x14ac:dyDescent="0.25">
      <c r="AA11548" s="59"/>
    </row>
    <row r="11549" spans="27:27" x14ac:dyDescent="0.25">
      <c r="AA11549" s="59"/>
    </row>
    <row r="11550" spans="27:27" x14ac:dyDescent="0.25">
      <c r="AA11550" s="59"/>
    </row>
    <row r="11551" spans="27:27" x14ac:dyDescent="0.25">
      <c r="AA11551" s="59"/>
    </row>
    <row r="11552" spans="27:27" x14ac:dyDescent="0.25">
      <c r="AA11552" s="59"/>
    </row>
    <row r="11553" spans="27:27" x14ac:dyDescent="0.25">
      <c r="AA11553" s="59"/>
    </row>
    <row r="11554" spans="27:27" x14ac:dyDescent="0.25">
      <c r="AA11554" s="59"/>
    </row>
    <row r="11555" spans="27:27" x14ac:dyDescent="0.25">
      <c r="AA11555" s="59"/>
    </row>
    <row r="11556" spans="27:27" x14ac:dyDescent="0.25">
      <c r="AA11556" s="59"/>
    </row>
    <row r="11557" spans="27:27" x14ac:dyDescent="0.25">
      <c r="AA11557" s="59"/>
    </row>
    <row r="11558" spans="27:27" x14ac:dyDescent="0.25">
      <c r="AA11558" s="59"/>
    </row>
    <row r="11559" spans="27:27" x14ac:dyDescent="0.25">
      <c r="AA11559" s="59"/>
    </row>
    <row r="11560" spans="27:27" x14ac:dyDescent="0.25">
      <c r="AA11560" s="59"/>
    </row>
    <row r="11561" spans="27:27" x14ac:dyDescent="0.25">
      <c r="AA11561" s="59"/>
    </row>
    <row r="11562" spans="27:27" x14ac:dyDescent="0.25">
      <c r="AA11562" s="59"/>
    </row>
    <row r="11563" spans="27:27" x14ac:dyDescent="0.25">
      <c r="AA11563" s="59"/>
    </row>
    <row r="11564" spans="27:27" x14ac:dyDescent="0.25">
      <c r="AA11564" s="59"/>
    </row>
    <row r="11565" spans="27:27" x14ac:dyDescent="0.25">
      <c r="AA11565" s="59"/>
    </row>
    <row r="11566" spans="27:27" x14ac:dyDescent="0.25">
      <c r="AA11566" s="59"/>
    </row>
    <row r="11567" spans="27:27" x14ac:dyDescent="0.25">
      <c r="AA11567" s="59"/>
    </row>
    <row r="11568" spans="27:27" x14ac:dyDescent="0.25">
      <c r="AA11568" s="59"/>
    </row>
    <row r="11569" spans="27:27" x14ac:dyDescent="0.25">
      <c r="AA11569" s="59"/>
    </row>
    <row r="11570" spans="27:27" x14ac:dyDescent="0.25">
      <c r="AA11570" s="59"/>
    </row>
    <row r="11571" spans="27:27" x14ac:dyDescent="0.25">
      <c r="AA11571" s="59"/>
    </row>
    <row r="11572" spans="27:27" x14ac:dyDescent="0.25">
      <c r="AA11572" s="59"/>
    </row>
    <row r="11573" spans="27:27" x14ac:dyDescent="0.25">
      <c r="AA11573" s="59"/>
    </row>
    <row r="11574" spans="27:27" x14ac:dyDescent="0.25">
      <c r="AA11574" s="59"/>
    </row>
    <row r="11575" spans="27:27" x14ac:dyDescent="0.25">
      <c r="AA11575" s="59"/>
    </row>
    <row r="11576" spans="27:27" x14ac:dyDescent="0.25">
      <c r="AA11576" s="59"/>
    </row>
    <row r="11577" spans="27:27" x14ac:dyDescent="0.25">
      <c r="AA11577" s="59"/>
    </row>
    <row r="11578" spans="27:27" x14ac:dyDescent="0.25">
      <c r="AA11578" s="59"/>
    </row>
    <row r="11579" spans="27:27" x14ac:dyDescent="0.25">
      <c r="AA11579" s="59"/>
    </row>
    <row r="11580" spans="27:27" x14ac:dyDescent="0.25">
      <c r="AA11580" s="59"/>
    </row>
    <row r="11581" spans="27:27" x14ac:dyDescent="0.25">
      <c r="AA11581" s="59"/>
    </row>
    <row r="11582" spans="27:27" x14ac:dyDescent="0.25">
      <c r="AA11582" s="59"/>
    </row>
    <row r="11583" spans="27:27" x14ac:dyDescent="0.25">
      <c r="AA11583" s="59"/>
    </row>
    <row r="11584" spans="27:27" x14ac:dyDescent="0.25">
      <c r="AA11584" s="59"/>
    </row>
    <row r="11585" spans="27:27" x14ac:dyDescent="0.25">
      <c r="AA11585" s="59"/>
    </row>
    <row r="11586" spans="27:27" x14ac:dyDescent="0.25">
      <c r="AA11586" s="59"/>
    </row>
    <row r="11587" spans="27:27" x14ac:dyDescent="0.25">
      <c r="AA11587" s="59"/>
    </row>
    <row r="11588" spans="27:27" x14ac:dyDescent="0.25">
      <c r="AA11588" s="59"/>
    </row>
    <row r="11589" spans="27:27" x14ac:dyDescent="0.25">
      <c r="AA11589" s="59"/>
    </row>
    <row r="11590" spans="27:27" x14ac:dyDescent="0.25">
      <c r="AA11590" s="59"/>
    </row>
    <row r="11591" spans="27:27" x14ac:dyDescent="0.25">
      <c r="AA11591" s="59"/>
    </row>
    <row r="11592" spans="27:27" x14ac:dyDescent="0.25">
      <c r="AA11592" s="59"/>
    </row>
    <row r="11593" spans="27:27" x14ac:dyDescent="0.25">
      <c r="AA11593" s="59"/>
    </row>
    <row r="11594" spans="27:27" x14ac:dyDescent="0.25">
      <c r="AA11594" s="59"/>
    </row>
    <row r="11595" spans="27:27" x14ac:dyDescent="0.25">
      <c r="AA11595" s="59"/>
    </row>
    <row r="11596" spans="27:27" x14ac:dyDescent="0.25">
      <c r="AA11596" s="59"/>
    </row>
    <row r="11597" spans="27:27" x14ac:dyDescent="0.25">
      <c r="AA11597" s="59"/>
    </row>
    <row r="11598" spans="27:27" x14ac:dyDescent="0.25">
      <c r="AA11598" s="59"/>
    </row>
    <row r="11599" spans="27:27" x14ac:dyDescent="0.25">
      <c r="AA11599" s="59"/>
    </row>
    <row r="11600" spans="27:27" x14ac:dyDescent="0.25">
      <c r="AA11600" s="59"/>
    </row>
    <row r="11601" spans="27:27" x14ac:dyDescent="0.25">
      <c r="AA11601" s="59"/>
    </row>
    <row r="11602" spans="27:27" x14ac:dyDescent="0.25">
      <c r="AA11602" s="59"/>
    </row>
    <row r="11603" spans="27:27" x14ac:dyDescent="0.25">
      <c r="AA11603" s="59"/>
    </row>
    <row r="11604" spans="27:27" x14ac:dyDescent="0.25">
      <c r="AA11604" s="59"/>
    </row>
    <row r="11605" spans="27:27" x14ac:dyDescent="0.25">
      <c r="AA11605" s="59"/>
    </row>
    <row r="11606" spans="27:27" x14ac:dyDescent="0.25">
      <c r="AA11606" s="59"/>
    </row>
    <row r="11607" spans="27:27" x14ac:dyDescent="0.25">
      <c r="AA11607" s="59"/>
    </row>
    <row r="11608" spans="27:27" x14ac:dyDescent="0.25">
      <c r="AA11608" s="59"/>
    </row>
    <row r="11609" spans="27:27" x14ac:dyDescent="0.25">
      <c r="AA11609" s="59"/>
    </row>
    <row r="11610" spans="27:27" x14ac:dyDescent="0.25">
      <c r="AA11610" s="59"/>
    </row>
    <row r="11611" spans="27:27" x14ac:dyDescent="0.25">
      <c r="AA11611" s="59"/>
    </row>
    <row r="11612" spans="27:27" x14ac:dyDescent="0.25">
      <c r="AA11612" s="59"/>
    </row>
    <row r="11613" spans="27:27" x14ac:dyDescent="0.25">
      <c r="AA11613" s="59"/>
    </row>
    <row r="11614" spans="27:27" x14ac:dyDescent="0.25">
      <c r="AA11614" s="59"/>
    </row>
    <row r="11615" spans="27:27" x14ac:dyDescent="0.25">
      <c r="AA11615" s="59"/>
    </row>
    <row r="11616" spans="27:27" x14ac:dyDescent="0.25">
      <c r="AA11616" s="59"/>
    </row>
    <row r="11617" spans="27:27" x14ac:dyDescent="0.25">
      <c r="AA11617" s="59"/>
    </row>
    <row r="11618" spans="27:27" x14ac:dyDescent="0.25">
      <c r="AA11618" s="59"/>
    </row>
    <row r="11619" spans="27:27" x14ac:dyDescent="0.25">
      <c r="AA11619" s="59"/>
    </row>
    <row r="11620" spans="27:27" x14ac:dyDescent="0.25">
      <c r="AA11620" s="59"/>
    </row>
    <row r="11621" spans="27:27" x14ac:dyDescent="0.25">
      <c r="AA11621" s="59"/>
    </row>
    <row r="11622" spans="27:27" x14ac:dyDescent="0.25">
      <c r="AA11622" s="59"/>
    </row>
    <row r="11623" spans="27:27" x14ac:dyDescent="0.25">
      <c r="AA11623" s="59"/>
    </row>
    <row r="11624" spans="27:27" x14ac:dyDescent="0.25">
      <c r="AA11624" s="59"/>
    </row>
    <row r="11625" spans="27:27" x14ac:dyDescent="0.25">
      <c r="AA11625" s="59"/>
    </row>
    <row r="11626" spans="27:27" x14ac:dyDescent="0.25">
      <c r="AA11626" s="59"/>
    </row>
    <row r="11627" spans="27:27" x14ac:dyDescent="0.25">
      <c r="AA11627" s="59"/>
    </row>
    <row r="11628" spans="27:27" x14ac:dyDescent="0.25">
      <c r="AA11628" s="59"/>
    </row>
    <row r="11629" spans="27:27" x14ac:dyDescent="0.25">
      <c r="AA11629" s="59"/>
    </row>
    <row r="11630" spans="27:27" x14ac:dyDescent="0.25">
      <c r="AA11630" s="59"/>
    </row>
    <row r="11631" spans="27:27" x14ac:dyDescent="0.25">
      <c r="AA11631" s="59"/>
    </row>
    <row r="11632" spans="27:27" x14ac:dyDescent="0.25">
      <c r="AA11632" s="59"/>
    </row>
    <row r="11633" spans="27:27" x14ac:dyDescent="0.25">
      <c r="AA11633" s="59"/>
    </row>
    <row r="11634" spans="27:27" x14ac:dyDescent="0.25">
      <c r="AA11634" s="59"/>
    </row>
    <row r="11635" spans="27:27" x14ac:dyDescent="0.25">
      <c r="AA11635" s="59"/>
    </row>
    <row r="11636" spans="27:27" x14ac:dyDescent="0.25">
      <c r="AA11636" s="59"/>
    </row>
    <row r="11637" spans="27:27" x14ac:dyDescent="0.25">
      <c r="AA11637" s="59"/>
    </row>
    <row r="11638" spans="27:27" x14ac:dyDescent="0.25">
      <c r="AA11638" s="59"/>
    </row>
    <row r="11639" spans="27:27" x14ac:dyDescent="0.25">
      <c r="AA11639" s="59"/>
    </row>
    <row r="11640" spans="27:27" x14ac:dyDescent="0.25">
      <c r="AA11640" s="59"/>
    </row>
    <row r="11641" spans="27:27" x14ac:dyDescent="0.25">
      <c r="AA11641" s="59"/>
    </row>
    <row r="11642" spans="27:27" x14ac:dyDescent="0.25">
      <c r="AA11642" s="59"/>
    </row>
    <row r="11643" spans="27:27" x14ac:dyDescent="0.25">
      <c r="AA11643" s="59"/>
    </row>
    <row r="11644" spans="27:27" x14ac:dyDescent="0.25">
      <c r="AA11644" s="59"/>
    </row>
    <row r="11645" spans="27:27" x14ac:dyDescent="0.25">
      <c r="AA11645" s="59"/>
    </row>
    <row r="11646" spans="27:27" x14ac:dyDescent="0.25">
      <c r="AA11646" s="59"/>
    </row>
    <row r="11647" spans="27:27" x14ac:dyDescent="0.25">
      <c r="AA11647" s="59"/>
    </row>
    <row r="11648" spans="27:27" x14ac:dyDescent="0.25">
      <c r="AA11648" s="59"/>
    </row>
    <row r="11649" spans="27:27" x14ac:dyDescent="0.25">
      <c r="AA11649" s="59"/>
    </row>
    <row r="11650" spans="27:27" x14ac:dyDescent="0.25">
      <c r="AA11650" s="59"/>
    </row>
    <row r="11651" spans="27:27" x14ac:dyDescent="0.25">
      <c r="AA11651" s="59"/>
    </row>
    <row r="11652" spans="27:27" x14ac:dyDescent="0.25">
      <c r="AA11652" s="59"/>
    </row>
    <row r="11653" spans="27:27" x14ac:dyDescent="0.25">
      <c r="AA11653" s="59"/>
    </row>
    <row r="11654" spans="27:27" x14ac:dyDescent="0.25">
      <c r="AA11654" s="59"/>
    </row>
    <row r="11655" spans="27:27" x14ac:dyDescent="0.25">
      <c r="AA11655" s="59"/>
    </row>
    <row r="11656" spans="27:27" x14ac:dyDescent="0.25">
      <c r="AA11656" s="59"/>
    </row>
    <row r="11657" spans="27:27" x14ac:dyDescent="0.25">
      <c r="AA11657" s="59"/>
    </row>
    <row r="11658" spans="27:27" x14ac:dyDescent="0.25">
      <c r="AA11658" s="59"/>
    </row>
    <row r="11659" spans="27:27" x14ac:dyDescent="0.25">
      <c r="AA11659" s="59"/>
    </row>
    <row r="11660" spans="27:27" x14ac:dyDescent="0.25">
      <c r="AA11660" s="59"/>
    </row>
    <row r="11661" spans="27:27" x14ac:dyDescent="0.25">
      <c r="AA11661" s="59"/>
    </row>
    <row r="11662" spans="27:27" x14ac:dyDescent="0.25">
      <c r="AA11662" s="59"/>
    </row>
    <row r="11663" spans="27:27" x14ac:dyDescent="0.25">
      <c r="AA11663" s="59"/>
    </row>
    <row r="11664" spans="27:27" x14ac:dyDescent="0.25">
      <c r="AA11664" s="59"/>
    </row>
    <row r="11665" spans="27:27" x14ac:dyDescent="0.25">
      <c r="AA11665" s="59"/>
    </row>
    <row r="11666" spans="27:27" x14ac:dyDescent="0.25">
      <c r="AA11666" s="59"/>
    </row>
    <row r="11667" spans="27:27" x14ac:dyDescent="0.25">
      <c r="AA11667" s="59"/>
    </row>
    <row r="11668" spans="27:27" x14ac:dyDescent="0.25">
      <c r="AA11668" s="59"/>
    </row>
    <row r="11669" spans="27:27" x14ac:dyDescent="0.25">
      <c r="AA11669" s="59"/>
    </row>
    <row r="11670" spans="27:27" x14ac:dyDescent="0.25">
      <c r="AA11670" s="59"/>
    </row>
    <row r="11671" spans="27:27" x14ac:dyDescent="0.25">
      <c r="AA11671" s="59"/>
    </row>
    <row r="11672" spans="27:27" x14ac:dyDescent="0.25">
      <c r="AA11672" s="59"/>
    </row>
    <row r="11673" spans="27:27" x14ac:dyDescent="0.25">
      <c r="AA11673" s="59"/>
    </row>
    <row r="11674" spans="27:27" x14ac:dyDescent="0.25">
      <c r="AA11674" s="59"/>
    </row>
    <row r="11675" spans="27:27" x14ac:dyDescent="0.25">
      <c r="AA11675" s="59"/>
    </row>
    <row r="11676" spans="27:27" x14ac:dyDescent="0.25">
      <c r="AA11676" s="59"/>
    </row>
    <row r="11677" spans="27:27" x14ac:dyDescent="0.25">
      <c r="AA11677" s="59"/>
    </row>
    <row r="11678" spans="27:27" x14ac:dyDescent="0.25">
      <c r="AA11678" s="59"/>
    </row>
    <row r="11679" spans="27:27" x14ac:dyDescent="0.25">
      <c r="AA11679" s="59"/>
    </row>
    <row r="11680" spans="27:27" x14ac:dyDescent="0.25">
      <c r="AA11680" s="59"/>
    </row>
    <row r="11681" spans="27:27" x14ac:dyDescent="0.25">
      <c r="AA11681" s="59"/>
    </row>
    <row r="11682" spans="27:27" x14ac:dyDescent="0.25">
      <c r="AA11682" s="59"/>
    </row>
    <row r="11683" spans="27:27" x14ac:dyDescent="0.25">
      <c r="AA11683" s="59"/>
    </row>
    <row r="11684" spans="27:27" x14ac:dyDescent="0.25">
      <c r="AA11684" s="59"/>
    </row>
    <row r="11685" spans="27:27" x14ac:dyDescent="0.25">
      <c r="AA11685" s="59"/>
    </row>
    <row r="11686" spans="27:27" x14ac:dyDescent="0.25">
      <c r="AA11686" s="59"/>
    </row>
    <row r="11687" spans="27:27" x14ac:dyDescent="0.25">
      <c r="AA11687" s="59"/>
    </row>
    <row r="11688" spans="27:27" x14ac:dyDescent="0.25">
      <c r="AA11688" s="59"/>
    </row>
    <row r="11689" spans="27:27" x14ac:dyDescent="0.25">
      <c r="AA11689" s="59"/>
    </row>
    <row r="11690" spans="27:27" x14ac:dyDescent="0.25">
      <c r="AA11690" s="59"/>
    </row>
    <row r="11691" spans="27:27" x14ac:dyDescent="0.25">
      <c r="AA11691" s="59"/>
    </row>
    <row r="11692" spans="27:27" x14ac:dyDescent="0.25">
      <c r="AA11692" s="59"/>
    </row>
    <row r="11693" spans="27:27" x14ac:dyDescent="0.25">
      <c r="AA11693" s="59"/>
    </row>
    <row r="11694" spans="27:27" x14ac:dyDescent="0.25">
      <c r="AA11694" s="59"/>
    </row>
    <row r="11695" spans="27:27" x14ac:dyDescent="0.25">
      <c r="AA11695" s="59"/>
    </row>
    <row r="11696" spans="27:27" x14ac:dyDescent="0.25">
      <c r="AA11696" s="59"/>
    </row>
    <row r="11697" spans="27:27" x14ac:dyDescent="0.25">
      <c r="AA11697" s="59"/>
    </row>
    <row r="11698" spans="27:27" x14ac:dyDescent="0.25">
      <c r="AA11698" s="59"/>
    </row>
    <row r="11699" spans="27:27" x14ac:dyDescent="0.25">
      <c r="AA11699" s="59"/>
    </row>
    <row r="11700" spans="27:27" x14ac:dyDescent="0.25">
      <c r="AA11700" s="59"/>
    </row>
    <row r="11701" spans="27:27" x14ac:dyDescent="0.25">
      <c r="AA11701" s="59"/>
    </row>
    <row r="11702" spans="27:27" x14ac:dyDescent="0.25">
      <c r="AA11702" s="59"/>
    </row>
    <row r="11703" spans="27:27" x14ac:dyDescent="0.25">
      <c r="AA11703" s="59"/>
    </row>
    <row r="11704" spans="27:27" x14ac:dyDescent="0.25">
      <c r="AA11704" s="59"/>
    </row>
    <row r="11705" spans="27:27" x14ac:dyDescent="0.25">
      <c r="AA11705" s="59"/>
    </row>
    <row r="11706" spans="27:27" x14ac:dyDescent="0.25">
      <c r="AA11706" s="59"/>
    </row>
    <row r="11707" spans="27:27" x14ac:dyDescent="0.25">
      <c r="AA11707" s="59"/>
    </row>
    <row r="11708" spans="27:27" x14ac:dyDescent="0.25">
      <c r="AA11708" s="59"/>
    </row>
    <row r="11709" spans="27:27" x14ac:dyDescent="0.25">
      <c r="AA11709" s="59"/>
    </row>
    <row r="11710" spans="27:27" x14ac:dyDescent="0.25">
      <c r="AA11710" s="59"/>
    </row>
    <row r="11711" spans="27:27" x14ac:dyDescent="0.25">
      <c r="AA11711" s="59"/>
    </row>
    <row r="11712" spans="27:27" x14ac:dyDescent="0.25">
      <c r="AA11712" s="59"/>
    </row>
    <row r="11713" spans="27:27" x14ac:dyDescent="0.25">
      <c r="AA11713" s="59"/>
    </row>
    <row r="11714" spans="27:27" x14ac:dyDescent="0.25">
      <c r="AA11714" s="59"/>
    </row>
    <row r="11715" spans="27:27" x14ac:dyDescent="0.25">
      <c r="AA11715" s="59"/>
    </row>
    <row r="11716" spans="27:27" x14ac:dyDescent="0.25">
      <c r="AA11716" s="59"/>
    </row>
    <row r="11717" spans="27:27" x14ac:dyDescent="0.25">
      <c r="AA11717" s="59"/>
    </row>
    <row r="11718" spans="27:27" x14ac:dyDescent="0.25">
      <c r="AA11718" s="59"/>
    </row>
    <row r="11719" spans="27:27" x14ac:dyDescent="0.25">
      <c r="AA11719" s="59"/>
    </row>
    <row r="11720" spans="27:27" x14ac:dyDescent="0.25">
      <c r="AA11720" s="59"/>
    </row>
    <row r="11721" spans="27:27" x14ac:dyDescent="0.25">
      <c r="AA11721" s="59"/>
    </row>
    <row r="11722" spans="27:27" x14ac:dyDescent="0.25">
      <c r="AA11722" s="59"/>
    </row>
    <row r="11723" spans="27:27" x14ac:dyDescent="0.25">
      <c r="AA11723" s="59"/>
    </row>
    <row r="11724" spans="27:27" x14ac:dyDescent="0.25">
      <c r="AA11724" s="59"/>
    </row>
    <row r="11725" spans="27:27" x14ac:dyDescent="0.25">
      <c r="AA11725" s="59"/>
    </row>
    <row r="11726" spans="27:27" x14ac:dyDescent="0.25">
      <c r="AA11726" s="59"/>
    </row>
    <row r="11727" spans="27:27" x14ac:dyDescent="0.25">
      <c r="AA11727" s="59"/>
    </row>
    <row r="11728" spans="27:27" x14ac:dyDescent="0.25">
      <c r="AA11728" s="59"/>
    </row>
    <row r="11729" spans="27:27" x14ac:dyDescent="0.25">
      <c r="AA11729" s="59"/>
    </row>
    <row r="11730" spans="27:27" x14ac:dyDescent="0.25">
      <c r="AA11730" s="59"/>
    </row>
    <row r="11731" spans="27:27" x14ac:dyDescent="0.25">
      <c r="AA11731" s="59"/>
    </row>
    <row r="11732" spans="27:27" x14ac:dyDescent="0.25">
      <c r="AA11732" s="59"/>
    </row>
    <row r="11733" spans="27:27" x14ac:dyDescent="0.25">
      <c r="AA11733" s="59"/>
    </row>
    <row r="11734" spans="27:27" x14ac:dyDescent="0.25">
      <c r="AA11734" s="59"/>
    </row>
    <row r="11735" spans="27:27" x14ac:dyDescent="0.25">
      <c r="AA11735" s="59"/>
    </row>
    <row r="11736" spans="27:27" x14ac:dyDescent="0.25">
      <c r="AA11736" s="59"/>
    </row>
    <row r="11737" spans="27:27" x14ac:dyDescent="0.25">
      <c r="AA11737" s="59"/>
    </row>
    <row r="11738" spans="27:27" x14ac:dyDescent="0.25">
      <c r="AA11738" s="59"/>
    </row>
    <row r="11739" spans="27:27" x14ac:dyDescent="0.25">
      <c r="AA11739" s="59"/>
    </row>
    <row r="11740" spans="27:27" x14ac:dyDescent="0.25">
      <c r="AA11740" s="59"/>
    </row>
    <row r="11741" spans="27:27" x14ac:dyDescent="0.25">
      <c r="AA11741" s="59"/>
    </row>
    <row r="11742" spans="27:27" x14ac:dyDescent="0.25">
      <c r="AA11742" s="59"/>
    </row>
    <row r="11743" spans="27:27" x14ac:dyDescent="0.25">
      <c r="AA11743" s="59"/>
    </row>
    <row r="11744" spans="27:27" x14ac:dyDescent="0.25">
      <c r="AA11744" s="59"/>
    </row>
    <row r="11745" spans="27:27" x14ac:dyDescent="0.25">
      <c r="AA11745" s="59"/>
    </row>
    <row r="11746" spans="27:27" x14ac:dyDescent="0.25">
      <c r="AA11746" s="59"/>
    </row>
    <row r="11747" spans="27:27" x14ac:dyDescent="0.25">
      <c r="AA11747" s="59"/>
    </row>
    <row r="11748" spans="27:27" x14ac:dyDescent="0.25">
      <c r="AA11748" s="59"/>
    </row>
    <row r="11749" spans="27:27" x14ac:dyDescent="0.25">
      <c r="AA11749" s="59"/>
    </row>
    <row r="11750" spans="27:27" x14ac:dyDescent="0.25">
      <c r="AA11750" s="59"/>
    </row>
    <row r="11751" spans="27:27" x14ac:dyDescent="0.25">
      <c r="AA11751" s="59"/>
    </row>
    <row r="11752" spans="27:27" x14ac:dyDescent="0.25">
      <c r="AA11752" s="59"/>
    </row>
    <row r="11753" spans="27:27" x14ac:dyDescent="0.25">
      <c r="AA11753" s="59"/>
    </row>
    <row r="11754" spans="27:27" x14ac:dyDescent="0.25">
      <c r="AA11754" s="59"/>
    </row>
    <row r="11755" spans="27:27" x14ac:dyDescent="0.25">
      <c r="AA11755" s="59"/>
    </row>
    <row r="11756" spans="27:27" x14ac:dyDescent="0.25">
      <c r="AA11756" s="59"/>
    </row>
    <row r="11757" spans="27:27" x14ac:dyDescent="0.25">
      <c r="AA11757" s="59"/>
    </row>
    <row r="11758" spans="27:27" x14ac:dyDescent="0.25">
      <c r="AA11758" s="59"/>
    </row>
    <row r="11759" spans="27:27" x14ac:dyDescent="0.25">
      <c r="AA11759" s="59"/>
    </row>
    <row r="11760" spans="27:27" x14ac:dyDescent="0.25">
      <c r="AA11760" s="59"/>
    </row>
    <row r="11761" spans="27:27" x14ac:dyDescent="0.25">
      <c r="AA11761" s="59"/>
    </row>
    <row r="11762" spans="27:27" x14ac:dyDescent="0.25">
      <c r="AA11762" s="59"/>
    </row>
    <row r="11763" spans="27:27" x14ac:dyDescent="0.25">
      <c r="AA11763" s="59"/>
    </row>
    <row r="11764" spans="27:27" x14ac:dyDescent="0.25">
      <c r="AA11764" s="59"/>
    </row>
    <row r="11765" spans="27:27" x14ac:dyDescent="0.25">
      <c r="AA11765" s="59"/>
    </row>
    <row r="11766" spans="27:27" x14ac:dyDescent="0.25">
      <c r="AA11766" s="59"/>
    </row>
    <row r="11767" spans="27:27" x14ac:dyDescent="0.25">
      <c r="AA11767" s="59"/>
    </row>
    <row r="11768" spans="27:27" x14ac:dyDescent="0.25">
      <c r="AA11768" s="59"/>
    </row>
    <row r="11769" spans="27:27" x14ac:dyDescent="0.25">
      <c r="AA11769" s="59"/>
    </row>
    <row r="11770" spans="27:27" x14ac:dyDescent="0.25">
      <c r="AA11770" s="59"/>
    </row>
    <row r="11771" spans="27:27" x14ac:dyDescent="0.25">
      <c r="AA11771" s="59"/>
    </row>
    <row r="11772" spans="27:27" x14ac:dyDescent="0.25">
      <c r="AA11772" s="59"/>
    </row>
    <row r="11773" spans="27:27" x14ac:dyDescent="0.25">
      <c r="AA11773" s="59"/>
    </row>
    <row r="11774" spans="27:27" x14ac:dyDescent="0.25">
      <c r="AA11774" s="59"/>
    </row>
    <row r="11775" spans="27:27" x14ac:dyDescent="0.25">
      <c r="AA11775" s="59"/>
    </row>
    <row r="11776" spans="27:27" x14ac:dyDescent="0.25">
      <c r="AA11776" s="59"/>
    </row>
    <row r="11777" spans="27:27" x14ac:dyDescent="0.25">
      <c r="AA11777" s="59"/>
    </row>
    <row r="11778" spans="27:27" x14ac:dyDescent="0.25">
      <c r="AA11778" s="59"/>
    </row>
    <row r="11779" spans="27:27" x14ac:dyDescent="0.25">
      <c r="AA11779" s="59"/>
    </row>
    <row r="11780" spans="27:27" x14ac:dyDescent="0.25">
      <c r="AA11780" s="59"/>
    </row>
    <row r="11781" spans="27:27" x14ac:dyDescent="0.25">
      <c r="AA11781" s="59"/>
    </row>
    <row r="11782" spans="27:27" x14ac:dyDescent="0.25">
      <c r="AA11782" s="59"/>
    </row>
    <row r="11783" spans="27:27" x14ac:dyDescent="0.25">
      <c r="AA11783" s="59"/>
    </row>
    <row r="11784" spans="27:27" x14ac:dyDescent="0.25">
      <c r="AA11784" s="59"/>
    </row>
    <row r="11785" spans="27:27" x14ac:dyDescent="0.25">
      <c r="AA11785" s="59"/>
    </row>
    <row r="11786" spans="27:27" x14ac:dyDescent="0.25">
      <c r="AA11786" s="59"/>
    </row>
    <row r="11787" spans="27:27" x14ac:dyDescent="0.25">
      <c r="AA11787" s="59"/>
    </row>
    <row r="11788" spans="27:27" x14ac:dyDescent="0.25">
      <c r="AA11788" s="59"/>
    </row>
    <row r="11789" spans="27:27" x14ac:dyDescent="0.25">
      <c r="AA11789" s="59"/>
    </row>
    <row r="11790" spans="27:27" x14ac:dyDescent="0.25">
      <c r="AA11790" s="59"/>
    </row>
    <row r="11791" spans="27:27" x14ac:dyDescent="0.25">
      <c r="AA11791" s="59"/>
    </row>
    <row r="11792" spans="27:27" x14ac:dyDescent="0.25">
      <c r="AA11792" s="59"/>
    </row>
    <row r="11793" spans="27:27" x14ac:dyDescent="0.25">
      <c r="AA11793" s="59"/>
    </row>
    <row r="11794" spans="27:27" x14ac:dyDescent="0.25">
      <c r="AA11794" s="59"/>
    </row>
    <row r="11795" spans="27:27" x14ac:dyDescent="0.25">
      <c r="AA11795" s="59"/>
    </row>
    <row r="11796" spans="27:27" x14ac:dyDescent="0.25">
      <c r="AA11796" s="59"/>
    </row>
    <row r="11797" spans="27:27" x14ac:dyDescent="0.25">
      <c r="AA11797" s="59"/>
    </row>
    <row r="11798" spans="27:27" x14ac:dyDescent="0.25">
      <c r="AA11798" s="59"/>
    </row>
    <row r="11799" spans="27:27" x14ac:dyDescent="0.25">
      <c r="AA11799" s="59"/>
    </row>
    <row r="11800" spans="27:27" x14ac:dyDescent="0.25">
      <c r="AA11800" s="59"/>
    </row>
    <row r="11801" spans="27:27" x14ac:dyDescent="0.25">
      <c r="AA11801" s="59"/>
    </row>
    <row r="11802" spans="27:27" x14ac:dyDescent="0.25">
      <c r="AA11802" s="59"/>
    </row>
    <row r="11803" spans="27:27" x14ac:dyDescent="0.25">
      <c r="AA11803" s="59"/>
    </row>
    <row r="11804" spans="27:27" x14ac:dyDescent="0.25">
      <c r="AA11804" s="59"/>
    </row>
    <row r="11805" spans="27:27" x14ac:dyDescent="0.25">
      <c r="AA11805" s="59"/>
    </row>
    <row r="11806" spans="27:27" x14ac:dyDescent="0.25">
      <c r="AA11806" s="59"/>
    </row>
    <row r="11807" spans="27:27" x14ac:dyDescent="0.25">
      <c r="AA11807" s="59"/>
    </row>
    <row r="11808" spans="27:27" x14ac:dyDescent="0.25">
      <c r="AA11808" s="59"/>
    </row>
    <row r="11809" spans="27:27" x14ac:dyDescent="0.25">
      <c r="AA11809" s="59"/>
    </row>
    <row r="11810" spans="27:27" x14ac:dyDescent="0.25">
      <c r="AA11810" s="59"/>
    </row>
    <row r="11811" spans="27:27" x14ac:dyDescent="0.25">
      <c r="AA11811" s="59"/>
    </row>
    <row r="11812" spans="27:27" x14ac:dyDescent="0.25">
      <c r="AA11812" s="59"/>
    </row>
    <row r="11813" spans="27:27" x14ac:dyDescent="0.25">
      <c r="AA11813" s="59"/>
    </row>
    <row r="11814" spans="27:27" x14ac:dyDescent="0.25">
      <c r="AA11814" s="59"/>
    </row>
    <row r="11815" spans="27:27" x14ac:dyDescent="0.25">
      <c r="AA11815" s="59"/>
    </row>
    <row r="11816" spans="27:27" x14ac:dyDescent="0.25">
      <c r="AA11816" s="59"/>
    </row>
    <row r="11817" spans="27:27" x14ac:dyDescent="0.25">
      <c r="AA11817" s="59"/>
    </row>
    <row r="11818" spans="27:27" x14ac:dyDescent="0.25">
      <c r="AA11818" s="59"/>
    </row>
    <row r="11819" spans="27:27" x14ac:dyDescent="0.25">
      <c r="AA11819" s="59"/>
    </row>
    <row r="11820" spans="27:27" x14ac:dyDescent="0.25">
      <c r="AA11820" s="59"/>
    </row>
    <row r="11821" spans="27:27" x14ac:dyDescent="0.25">
      <c r="AA11821" s="59"/>
    </row>
    <row r="11822" spans="27:27" x14ac:dyDescent="0.25">
      <c r="AA11822" s="59"/>
    </row>
    <row r="11823" spans="27:27" x14ac:dyDescent="0.25">
      <c r="AA11823" s="59"/>
    </row>
    <row r="11824" spans="27:27" x14ac:dyDescent="0.25">
      <c r="AA11824" s="59"/>
    </row>
    <row r="11825" spans="27:27" x14ac:dyDescent="0.25">
      <c r="AA11825" s="59"/>
    </row>
    <row r="11826" spans="27:27" x14ac:dyDescent="0.25">
      <c r="AA11826" s="59"/>
    </row>
    <row r="11827" spans="27:27" x14ac:dyDescent="0.25">
      <c r="AA11827" s="59"/>
    </row>
    <row r="11828" spans="27:27" x14ac:dyDescent="0.25">
      <c r="AA11828" s="59"/>
    </row>
    <row r="11829" spans="27:27" x14ac:dyDescent="0.25">
      <c r="AA11829" s="59"/>
    </row>
    <row r="11830" spans="27:27" x14ac:dyDescent="0.25">
      <c r="AA11830" s="59"/>
    </row>
    <row r="11831" spans="27:27" x14ac:dyDescent="0.25">
      <c r="AA11831" s="59"/>
    </row>
    <row r="11832" spans="27:27" x14ac:dyDescent="0.25">
      <c r="AA11832" s="59"/>
    </row>
    <row r="11833" spans="27:27" x14ac:dyDescent="0.25">
      <c r="AA11833" s="59"/>
    </row>
    <row r="11834" spans="27:27" x14ac:dyDescent="0.25">
      <c r="AA11834" s="59"/>
    </row>
    <row r="11835" spans="27:27" x14ac:dyDescent="0.25">
      <c r="AA11835" s="59"/>
    </row>
    <row r="11836" spans="27:27" x14ac:dyDescent="0.25">
      <c r="AA11836" s="59"/>
    </row>
    <row r="11837" spans="27:27" x14ac:dyDescent="0.25">
      <c r="AA11837" s="59"/>
    </row>
    <row r="11838" spans="27:27" x14ac:dyDescent="0.25">
      <c r="AA11838" s="59"/>
    </row>
    <row r="11839" spans="27:27" x14ac:dyDescent="0.25">
      <c r="AA11839" s="59"/>
    </row>
    <row r="11840" spans="27:27" x14ac:dyDescent="0.25">
      <c r="AA11840" s="59"/>
    </row>
    <row r="11841" spans="27:27" x14ac:dyDescent="0.25">
      <c r="AA11841" s="59"/>
    </row>
    <row r="11842" spans="27:27" x14ac:dyDescent="0.25">
      <c r="AA11842" s="59"/>
    </row>
    <row r="11843" spans="27:27" x14ac:dyDescent="0.25">
      <c r="AA11843" s="59"/>
    </row>
    <row r="11844" spans="27:27" x14ac:dyDescent="0.25">
      <c r="AA11844" s="59"/>
    </row>
    <row r="11845" spans="27:27" x14ac:dyDescent="0.25">
      <c r="AA11845" s="59"/>
    </row>
    <row r="11846" spans="27:27" x14ac:dyDescent="0.25">
      <c r="AA11846" s="59"/>
    </row>
    <row r="11847" spans="27:27" x14ac:dyDescent="0.25">
      <c r="AA11847" s="59"/>
    </row>
    <row r="11848" spans="27:27" x14ac:dyDescent="0.25">
      <c r="AA11848" s="59"/>
    </row>
    <row r="11849" spans="27:27" x14ac:dyDescent="0.25">
      <c r="AA11849" s="59"/>
    </row>
    <row r="11850" spans="27:27" x14ac:dyDescent="0.25">
      <c r="AA11850" s="59"/>
    </row>
    <row r="11851" spans="27:27" x14ac:dyDescent="0.25">
      <c r="AA11851" s="59"/>
    </row>
    <row r="11852" spans="27:27" x14ac:dyDescent="0.25">
      <c r="AA11852" s="59"/>
    </row>
    <row r="11853" spans="27:27" x14ac:dyDescent="0.25">
      <c r="AA11853" s="59"/>
    </row>
    <row r="11854" spans="27:27" x14ac:dyDescent="0.25">
      <c r="AA11854" s="59"/>
    </row>
    <row r="11855" spans="27:27" x14ac:dyDescent="0.25">
      <c r="AA11855" s="59"/>
    </row>
    <row r="11856" spans="27:27" x14ac:dyDescent="0.25">
      <c r="AA11856" s="59"/>
    </row>
    <row r="11857" spans="27:27" x14ac:dyDescent="0.25">
      <c r="AA11857" s="59"/>
    </row>
    <row r="11858" spans="27:27" x14ac:dyDescent="0.25">
      <c r="AA11858" s="59"/>
    </row>
    <row r="11859" spans="27:27" x14ac:dyDescent="0.25">
      <c r="AA11859" s="59"/>
    </row>
    <row r="11860" spans="27:27" x14ac:dyDescent="0.25">
      <c r="AA11860" s="59"/>
    </row>
    <row r="11861" spans="27:27" x14ac:dyDescent="0.25">
      <c r="AA11861" s="59"/>
    </row>
    <row r="11862" spans="27:27" x14ac:dyDescent="0.25">
      <c r="AA11862" s="59"/>
    </row>
    <row r="11863" spans="27:27" x14ac:dyDescent="0.25">
      <c r="AA11863" s="59"/>
    </row>
    <row r="11864" spans="27:27" x14ac:dyDescent="0.25">
      <c r="AA11864" s="59"/>
    </row>
    <row r="11865" spans="27:27" x14ac:dyDescent="0.25">
      <c r="AA11865" s="59"/>
    </row>
    <row r="11866" spans="27:27" x14ac:dyDescent="0.25">
      <c r="AA11866" s="59"/>
    </row>
    <row r="11867" spans="27:27" x14ac:dyDescent="0.25">
      <c r="AA11867" s="59"/>
    </row>
    <row r="11868" spans="27:27" x14ac:dyDescent="0.25">
      <c r="AA11868" s="59"/>
    </row>
    <row r="11869" spans="27:27" x14ac:dyDescent="0.25">
      <c r="AA11869" s="59"/>
    </row>
    <row r="11870" spans="27:27" x14ac:dyDescent="0.25">
      <c r="AA11870" s="59"/>
    </row>
    <row r="11871" spans="27:27" x14ac:dyDescent="0.25">
      <c r="AA11871" s="59"/>
    </row>
    <row r="11872" spans="27:27" x14ac:dyDescent="0.25">
      <c r="AA11872" s="59"/>
    </row>
    <row r="11873" spans="27:27" x14ac:dyDescent="0.25">
      <c r="AA11873" s="59"/>
    </row>
    <row r="11874" spans="27:27" x14ac:dyDescent="0.25">
      <c r="AA11874" s="59"/>
    </row>
    <row r="11875" spans="27:27" x14ac:dyDescent="0.25">
      <c r="AA11875" s="59"/>
    </row>
    <row r="11876" spans="27:27" x14ac:dyDescent="0.25">
      <c r="AA11876" s="59"/>
    </row>
    <row r="11877" spans="27:27" x14ac:dyDescent="0.25">
      <c r="AA11877" s="59"/>
    </row>
    <row r="11878" spans="27:27" x14ac:dyDescent="0.25">
      <c r="AA11878" s="59"/>
    </row>
    <row r="11879" spans="27:27" x14ac:dyDescent="0.25">
      <c r="AA11879" s="59"/>
    </row>
    <row r="11880" spans="27:27" x14ac:dyDescent="0.25">
      <c r="AA11880" s="59"/>
    </row>
    <row r="11881" spans="27:27" x14ac:dyDescent="0.25">
      <c r="AA11881" s="59"/>
    </row>
    <row r="11882" spans="27:27" x14ac:dyDescent="0.25">
      <c r="AA11882" s="59"/>
    </row>
    <row r="11883" spans="27:27" x14ac:dyDescent="0.25">
      <c r="AA11883" s="59"/>
    </row>
    <row r="11884" spans="27:27" x14ac:dyDescent="0.25">
      <c r="AA11884" s="59"/>
    </row>
    <row r="11885" spans="27:27" x14ac:dyDescent="0.25">
      <c r="AA11885" s="59"/>
    </row>
    <row r="11886" spans="27:27" x14ac:dyDescent="0.25">
      <c r="AA11886" s="59"/>
    </row>
    <row r="11887" spans="27:27" x14ac:dyDescent="0.25">
      <c r="AA11887" s="59"/>
    </row>
    <row r="11888" spans="27:27" x14ac:dyDescent="0.25">
      <c r="AA11888" s="59"/>
    </row>
    <row r="11889" spans="27:27" x14ac:dyDescent="0.25">
      <c r="AA11889" s="59"/>
    </row>
    <row r="11890" spans="27:27" x14ac:dyDescent="0.25">
      <c r="AA11890" s="59"/>
    </row>
    <row r="11891" spans="27:27" x14ac:dyDescent="0.25">
      <c r="AA11891" s="59"/>
    </row>
    <row r="11892" spans="27:27" x14ac:dyDescent="0.25">
      <c r="AA11892" s="59"/>
    </row>
    <row r="11893" spans="27:27" x14ac:dyDescent="0.25">
      <c r="AA11893" s="59"/>
    </row>
    <row r="11894" spans="27:27" x14ac:dyDescent="0.25">
      <c r="AA11894" s="59"/>
    </row>
    <row r="11895" spans="27:27" x14ac:dyDescent="0.25">
      <c r="AA11895" s="59"/>
    </row>
    <row r="11896" spans="27:27" x14ac:dyDescent="0.25">
      <c r="AA11896" s="59"/>
    </row>
    <row r="11897" spans="27:27" x14ac:dyDescent="0.25">
      <c r="AA11897" s="59"/>
    </row>
    <row r="11898" spans="27:27" x14ac:dyDescent="0.25">
      <c r="AA11898" s="59"/>
    </row>
    <row r="11899" spans="27:27" x14ac:dyDescent="0.25">
      <c r="AA11899" s="59"/>
    </row>
    <row r="11900" spans="27:27" x14ac:dyDescent="0.25">
      <c r="AA11900" s="59"/>
    </row>
    <row r="11901" spans="27:27" x14ac:dyDescent="0.25">
      <c r="AA11901" s="59"/>
    </row>
    <row r="11902" spans="27:27" x14ac:dyDescent="0.25">
      <c r="AA11902" s="59"/>
    </row>
    <row r="11903" spans="27:27" x14ac:dyDescent="0.25">
      <c r="AA11903" s="59"/>
    </row>
    <row r="11904" spans="27:27" x14ac:dyDescent="0.25">
      <c r="AA11904" s="59"/>
    </row>
    <row r="11905" spans="27:27" x14ac:dyDescent="0.25">
      <c r="AA11905" s="59"/>
    </row>
    <row r="11906" spans="27:27" x14ac:dyDescent="0.25">
      <c r="AA11906" s="59"/>
    </row>
    <row r="11907" spans="27:27" x14ac:dyDescent="0.25">
      <c r="AA11907" s="59"/>
    </row>
    <row r="11908" spans="27:27" x14ac:dyDescent="0.25">
      <c r="AA11908" s="59"/>
    </row>
    <row r="11909" spans="27:27" x14ac:dyDescent="0.25">
      <c r="AA11909" s="59"/>
    </row>
    <row r="11910" spans="27:27" x14ac:dyDescent="0.25">
      <c r="AA11910" s="59"/>
    </row>
    <row r="11911" spans="27:27" x14ac:dyDescent="0.25">
      <c r="AA11911" s="59"/>
    </row>
    <row r="11912" spans="27:27" x14ac:dyDescent="0.25">
      <c r="AA11912" s="59"/>
    </row>
    <row r="11913" spans="27:27" x14ac:dyDescent="0.25">
      <c r="AA11913" s="59"/>
    </row>
    <row r="11914" spans="27:27" x14ac:dyDescent="0.25">
      <c r="AA11914" s="59"/>
    </row>
    <row r="11915" spans="27:27" x14ac:dyDescent="0.25">
      <c r="AA11915" s="59"/>
    </row>
    <row r="11916" spans="27:27" x14ac:dyDescent="0.25">
      <c r="AA11916" s="59"/>
    </row>
    <row r="11917" spans="27:27" x14ac:dyDescent="0.25">
      <c r="AA11917" s="59"/>
    </row>
    <row r="11918" spans="27:27" x14ac:dyDescent="0.25">
      <c r="AA11918" s="59"/>
    </row>
    <row r="11919" spans="27:27" x14ac:dyDescent="0.25">
      <c r="AA11919" s="59"/>
    </row>
    <row r="11920" spans="27:27" x14ac:dyDescent="0.25">
      <c r="AA11920" s="59"/>
    </row>
    <row r="11921" spans="27:27" x14ac:dyDescent="0.25">
      <c r="AA11921" s="59"/>
    </row>
    <row r="11922" spans="27:27" x14ac:dyDescent="0.25">
      <c r="AA11922" s="59"/>
    </row>
    <row r="11923" spans="27:27" x14ac:dyDescent="0.25">
      <c r="AA11923" s="59"/>
    </row>
    <row r="11924" spans="27:27" x14ac:dyDescent="0.25">
      <c r="AA11924" s="59"/>
    </row>
    <row r="11925" spans="27:27" x14ac:dyDescent="0.25">
      <c r="AA11925" s="59"/>
    </row>
    <row r="11926" spans="27:27" x14ac:dyDescent="0.25">
      <c r="AA11926" s="59"/>
    </row>
    <row r="11927" spans="27:27" x14ac:dyDescent="0.25">
      <c r="AA11927" s="59"/>
    </row>
    <row r="11928" spans="27:27" x14ac:dyDescent="0.25">
      <c r="AA11928" s="59"/>
    </row>
    <row r="11929" spans="27:27" x14ac:dyDescent="0.25">
      <c r="AA11929" s="59"/>
    </row>
    <row r="11930" spans="27:27" x14ac:dyDescent="0.25">
      <c r="AA11930" s="59"/>
    </row>
    <row r="11931" spans="27:27" x14ac:dyDescent="0.25">
      <c r="AA11931" s="59"/>
    </row>
    <row r="11932" spans="27:27" x14ac:dyDescent="0.25">
      <c r="AA11932" s="59"/>
    </row>
    <row r="11933" spans="27:27" x14ac:dyDescent="0.25">
      <c r="AA11933" s="59"/>
    </row>
    <row r="11934" spans="27:27" x14ac:dyDescent="0.25">
      <c r="AA11934" s="59"/>
    </row>
    <row r="11935" spans="27:27" x14ac:dyDescent="0.25">
      <c r="AA11935" s="59"/>
    </row>
    <row r="11936" spans="27:27" x14ac:dyDescent="0.25">
      <c r="AA11936" s="59"/>
    </row>
    <row r="11937" spans="27:27" x14ac:dyDescent="0.25">
      <c r="AA11937" s="59"/>
    </row>
    <row r="11938" spans="27:27" x14ac:dyDescent="0.25">
      <c r="AA11938" s="59"/>
    </row>
    <row r="11939" spans="27:27" x14ac:dyDescent="0.25">
      <c r="AA11939" s="59"/>
    </row>
    <row r="11940" spans="27:27" x14ac:dyDescent="0.25">
      <c r="AA11940" s="59"/>
    </row>
    <row r="11941" spans="27:27" x14ac:dyDescent="0.25">
      <c r="AA11941" s="59"/>
    </row>
    <row r="11942" spans="27:27" x14ac:dyDescent="0.25">
      <c r="AA11942" s="59"/>
    </row>
    <row r="11943" spans="27:27" x14ac:dyDescent="0.25">
      <c r="AA11943" s="59"/>
    </row>
    <row r="11944" spans="27:27" x14ac:dyDescent="0.25">
      <c r="AA11944" s="59"/>
    </row>
    <row r="11945" spans="27:27" x14ac:dyDescent="0.25">
      <c r="AA11945" s="59"/>
    </row>
    <row r="11946" spans="27:27" x14ac:dyDescent="0.25">
      <c r="AA11946" s="59"/>
    </row>
    <row r="11947" spans="27:27" x14ac:dyDescent="0.25">
      <c r="AA11947" s="59"/>
    </row>
    <row r="11948" spans="27:27" x14ac:dyDescent="0.25">
      <c r="AA11948" s="59"/>
    </row>
    <row r="11949" spans="27:27" x14ac:dyDescent="0.25">
      <c r="AA11949" s="59"/>
    </row>
    <row r="11950" spans="27:27" x14ac:dyDescent="0.25">
      <c r="AA11950" s="59"/>
    </row>
    <row r="11951" spans="27:27" x14ac:dyDescent="0.25">
      <c r="AA11951" s="59"/>
    </row>
    <row r="11952" spans="27:27" x14ac:dyDescent="0.25">
      <c r="AA11952" s="59"/>
    </row>
    <row r="11953" spans="27:27" x14ac:dyDescent="0.25">
      <c r="AA11953" s="59"/>
    </row>
    <row r="11954" spans="27:27" x14ac:dyDescent="0.25">
      <c r="AA11954" s="59"/>
    </row>
    <row r="11955" spans="27:27" x14ac:dyDescent="0.25">
      <c r="AA11955" s="59"/>
    </row>
    <row r="11956" spans="27:27" x14ac:dyDescent="0.25">
      <c r="AA11956" s="59"/>
    </row>
    <row r="11957" spans="27:27" x14ac:dyDescent="0.25">
      <c r="AA11957" s="59"/>
    </row>
    <row r="11958" spans="27:27" x14ac:dyDescent="0.25">
      <c r="AA11958" s="59"/>
    </row>
    <row r="11959" spans="27:27" x14ac:dyDescent="0.25">
      <c r="AA11959" s="59"/>
    </row>
    <row r="11960" spans="27:27" x14ac:dyDescent="0.25">
      <c r="AA11960" s="59"/>
    </row>
    <row r="11961" spans="27:27" x14ac:dyDescent="0.25">
      <c r="AA11961" s="59"/>
    </row>
    <row r="11962" spans="27:27" x14ac:dyDescent="0.25">
      <c r="AA11962" s="59"/>
    </row>
    <row r="11963" spans="27:27" x14ac:dyDescent="0.25">
      <c r="AA11963" s="59"/>
    </row>
    <row r="11964" spans="27:27" x14ac:dyDescent="0.25">
      <c r="AA11964" s="59"/>
    </row>
    <row r="11965" spans="27:27" x14ac:dyDescent="0.25">
      <c r="AA11965" s="59"/>
    </row>
    <row r="11966" spans="27:27" x14ac:dyDescent="0.25">
      <c r="AA11966" s="59"/>
    </row>
    <row r="11967" spans="27:27" x14ac:dyDescent="0.25">
      <c r="AA11967" s="59"/>
    </row>
    <row r="11968" spans="27:27" x14ac:dyDescent="0.25">
      <c r="AA11968" s="59"/>
    </row>
    <row r="11969" spans="27:27" x14ac:dyDescent="0.25">
      <c r="AA11969" s="59"/>
    </row>
    <row r="11970" spans="27:27" x14ac:dyDescent="0.25">
      <c r="AA11970" s="59"/>
    </row>
    <row r="11971" spans="27:27" x14ac:dyDescent="0.25">
      <c r="AA11971" s="59"/>
    </row>
    <row r="11972" spans="27:27" x14ac:dyDescent="0.25">
      <c r="AA11972" s="59"/>
    </row>
    <row r="11973" spans="27:27" x14ac:dyDescent="0.25">
      <c r="AA11973" s="59"/>
    </row>
    <row r="11974" spans="27:27" x14ac:dyDescent="0.25">
      <c r="AA11974" s="59"/>
    </row>
    <row r="11975" spans="27:27" x14ac:dyDescent="0.25">
      <c r="AA11975" s="59"/>
    </row>
    <row r="11976" spans="27:27" x14ac:dyDescent="0.25">
      <c r="AA11976" s="59"/>
    </row>
    <row r="11977" spans="27:27" x14ac:dyDescent="0.25">
      <c r="AA11977" s="59"/>
    </row>
    <row r="11978" spans="27:27" x14ac:dyDescent="0.25">
      <c r="AA11978" s="59"/>
    </row>
    <row r="11979" spans="27:27" x14ac:dyDescent="0.25">
      <c r="AA11979" s="59"/>
    </row>
    <row r="11980" spans="27:27" x14ac:dyDescent="0.25">
      <c r="AA11980" s="59"/>
    </row>
    <row r="11981" spans="27:27" x14ac:dyDescent="0.25">
      <c r="AA11981" s="59"/>
    </row>
    <row r="11982" spans="27:27" x14ac:dyDescent="0.25">
      <c r="AA11982" s="59"/>
    </row>
    <row r="11983" spans="27:27" x14ac:dyDescent="0.25">
      <c r="AA11983" s="59"/>
    </row>
    <row r="11984" spans="27:27" x14ac:dyDescent="0.25">
      <c r="AA11984" s="59"/>
    </row>
    <row r="11985" spans="27:27" x14ac:dyDescent="0.25">
      <c r="AA11985" s="59"/>
    </row>
    <row r="11986" spans="27:27" x14ac:dyDescent="0.25">
      <c r="AA11986" s="59"/>
    </row>
    <row r="11987" spans="27:27" x14ac:dyDescent="0.25">
      <c r="AA11987" s="59"/>
    </row>
    <row r="11988" spans="27:27" x14ac:dyDescent="0.25">
      <c r="AA11988" s="59"/>
    </row>
    <row r="11989" spans="27:27" x14ac:dyDescent="0.25">
      <c r="AA11989" s="59"/>
    </row>
    <row r="11990" spans="27:27" x14ac:dyDescent="0.25">
      <c r="AA11990" s="59"/>
    </row>
    <row r="11991" spans="27:27" x14ac:dyDescent="0.25">
      <c r="AA11991" s="59"/>
    </row>
    <row r="11992" spans="27:27" x14ac:dyDescent="0.25">
      <c r="AA11992" s="59"/>
    </row>
    <row r="11993" spans="27:27" x14ac:dyDescent="0.25">
      <c r="AA11993" s="59"/>
    </row>
    <row r="11994" spans="27:27" x14ac:dyDescent="0.25">
      <c r="AA11994" s="59"/>
    </row>
    <row r="11995" spans="27:27" x14ac:dyDescent="0.25">
      <c r="AA11995" s="59"/>
    </row>
    <row r="11996" spans="27:27" x14ac:dyDescent="0.25">
      <c r="AA11996" s="59"/>
    </row>
    <row r="11997" spans="27:27" x14ac:dyDescent="0.25">
      <c r="AA11997" s="59"/>
    </row>
    <row r="11998" spans="27:27" x14ac:dyDescent="0.25">
      <c r="AA11998" s="59"/>
    </row>
    <row r="11999" spans="27:27" x14ac:dyDescent="0.25">
      <c r="AA11999" s="59"/>
    </row>
    <row r="12000" spans="27:27" x14ac:dyDescent="0.25">
      <c r="AA12000" s="59"/>
    </row>
    <row r="12001" spans="27:27" x14ac:dyDescent="0.25">
      <c r="AA12001" s="59"/>
    </row>
    <row r="12002" spans="27:27" x14ac:dyDescent="0.25">
      <c r="AA12002" s="59"/>
    </row>
    <row r="12003" spans="27:27" x14ac:dyDescent="0.25">
      <c r="AA12003" s="59"/>
    </row>
    <row r="12004" spans="27:27" x14ac:dyDescent="0.25">
      <c r="AA12004" s="59"/>
    </row>
    <row r="12005" spans="27:27" x14ac:dyDescent="0.25">
      <c r="AA12005" s="59"/>
    </row>
    <row r="12006" spans="27:27" x14ac:dyDescent="0.25">
      <c r="AA12006" s="59"/>
    </row>
    <row r="12007" spans="27:27" x14ac:dyDescent="0.25">
      <c r="AA12007" s="59"/>
    </row>
    <row r="12008" spans="27:27" x14ac:dyDescent="0.25">
      <c r="AA12008" s="59"/>
    </row>
    <row r="12009" spans="27:27" x14ac:dyDescent="0.25">
      <c r="AA12009" s="59"/>
    </row>
    <row r="12010" spans="27:27" x14ac:dyDescent="0.25">
      <c r="AA12010" s="59"/>
    </row>
    <row r="12011" spans="27:27" x14ac:dyDescent="0.25">
      <c r="AA12011" s="59"/>
    </row>
    <row r="12012" spans="27:27" x14ac:dyDescent="0.25">
      <c r="AA12012" s="59"/>
    </row>
    <row r="12013" spans="27:27" x14ac:dyDescent="0.25">
      <c r="AA12013" s="59"/>
    </row>
    <row r="12014" spans="27:27" x14ac:dyDescent="0.25">
      <c r="AA12014" s="59"/>
    </row>
    <row r="12015" spans="27:27" x14ac:dyDescent="0.25">
      <c r="AA12015" s="59"/>
    </row>
    <row r="12016" spans="27:27" x14ac:dyDescent="0.25">
      <c r="AA12016" s="59"/>
    </row>
    <row r="12017" spans="27:27" x14ac:dyDescent="0.25">
      <c r="AA12017" s="59"/>
    </row>
    <row r="12018" spans="27:27" x14ac:dyDescent="0.25">
      <c r="AA12018" s="59"/>
    </row>
    <row r="12019" spans="27:27" x14ac:dyDescent="0.25">
      <c r="AA12019" s="59"/>
    </row>
    <row r="12020" spans="27:27" x14ac:dyDescent="0.25">
      <c r="AA12020" s="59"/>
    </row>
    <row r="12021" spans="27:27" x14ac:dyDescent="0.25">
      <c r="AA12021" s="59"/>
    </row>
    <row r="12022" spans="27:27" x14ac:dyDescent="0.25">
      <c r="AA12022" s="59"/>
    </row>
    <row r="12023" spans="27:27" x14ac:dyDescent="0.25">
      <c r="AA12023" s="59"/>
    </row>
    <row r="12024" spans="27:27" x14ac:dyDescent="0.25">
      <c r="AA12024" s="59"/>
    </row>
    <row r="12025" spans="27:27" x14ac:dyDescent="0.25">
      <c r="AA12025" s="59"/>
    </row>
    <row r="12026" spans="27:27" x14ac:dyDescent="0.25">
      <c r="AA12026" s="59"/>
    </row>
    <row r="12027" spans="27:27" x14ac:dyDescent="0.25">
      <c r="AA12027" s="59"/>
    </row>
    <row r="12028" spans="27:27" x14ac:dyDescent="0.25">
      <c r="AA12028" s="59"/>
    </row>
    <row r="12029" spans="27:27" x14ac:dyDescent="0.25">
      <c r="AA12029" s="59"/>
    </row>
    <row r="12030" spans="27:27" x14ac:dyDescent="0.25">
      <c r="AA12030" s="59"/>
    </row>
    <row r="12031" spans="27:27" x14ac:dyDescent="0.25">
      <c r="AA12031" s="59"/>
    </row>
    <row r="12032" spans="27:27" x14ac:dyDescent="0.25">
      <c r="AA12032" s="59"/>
    </row>
    <row r="12033" spans="27:27" x14ac:dyDescent="0.25">
      <c r="AA12033" s="59"/>
    </row>
    <row r="12034" spans="27:27" x14ac:dyDescent="0.25">
      <c r="AA12034" s="59"/>
    </row>
    <row r="12035" spans="27:27" x14ac:dyDescent="0.25">
      <c r="AA12035" s="59"/>
    </row>
    <row r="12036" spans="27:27" x14ac:dyDescent="0.25">
      <c r="AA12036" s="59"/>
    </row>
    <row r="12037" spans="27:27" x14ac:dyDescent="0.25">
      <c r="AA12037" s="59"/>
    </row>
    <row r="12038" spans="27:27" x14ac:dyDescent="0.25">
      <c r="AA12038" s="59"/>
    </row>
    <row r="12039" spans="27:27" x14ac:dyDescent="0.25">
      <c r="AA12039" s="59"/>
    </row>
    <row r="12040" spans="27:27" x14ac:dyDescent="0.25">
      <c r="AA12040" s="59"/>
    </row>
    <row r="12041" spans="27:27" x14ac:dyDescent="0.25">
      <c r="AA12041" s="59"/>
    </row>
    <row r="12042" spans="27:27" x14ac:dyDescent="0.25">
      <c r="AA12042" s="59"/>
    </row>
    <row r="12043" spans="27:27" x14ac:dyDescent="0.25">
      <c r="AA12043" s="59"/>
    </row>
    <row r="12044" spans="27:27" x14ac:dyDescent="0.25">
      <c r="AA12044" s="59"/>
    </row>
    <row r="12045" spans="27:27" x14ac:dyDescent="0.25">
      <c r="AA12045" s="59"/>
    </row>
    <row r="12046" spans="27:27" x14ac:dyDescent="0.25">
      <c r="AA12046" s="59"/>
    </row>
    <row r="12047" spans="27:27" x14ac:dyDescent="0.25">
      <c r="AA12047" s="59"/>
    </row>
    <row r="12048" spans="27:27" x14ac:dyDescent="0.25">
      <c r="AA12048" s="59"/>
    </row>
    <row r="12049" spans="27:27" x14ac:dyDescent="0.25">
      <c r="AA12049" s="59"/>
    </row>
    <row r="12050" spans="27:27" x14ac:dyDescent="0.25">
      <c r="AA12050" s="59"/>
    </row>
    <row r="12051" spans="27:27" x14ac:dyDescent="0.25">
      <c r="AA12051" s="59"/>
    </row>
    <row r="12052" spans="27:27" x14ac:dyDescent="0.25">
      <c r="AA12052" s="59"/>
    </row>
    <row r="12053" spans="27:27" x14ac:dyDescent="0.25">
      <c r="AA12053" s="59"/>
    </row>
    <row r="12054" spans="27:27" x14ac:dyDescent="0.25">
      <c r="AA12054" s="59"/>
    </row>
    <row r="12055" spans="27:27" x14ac:dyDescent="0.25">
      <c r="AA12055" s="59"/>
    </row>
    <row r="12056" spans="27:27" x14ac:dyDescent="0.25">
      <c r="AA12056" s="59"/>
    </row>
    <row r="12057" spans="27:27" x14ac:dyDescent="0.25">
      <c r="AA12057" s="59"/>
    </row>
    <row r="12058" spans="27:27" x14ac:dyDescent="0.25">
      <c r="AA12058" s="59"/>
    </row>
    <row r="12059" spans="27:27" x14ac:dyDescent="0.25">
      <c r="AA12059" s="59"/>
    </row>
    <row r="12060" spans="27:27" x14ac:dyDescent="0.25">
      <c r="AA12060" s="59"/>
    </row>
    <row r="12061" spans="27:27" x14ac:dyDescent="0.25">
      <c r="AA12061" s="59"/>
    </row>
    <row r="12062" spans="27:27" x14ac:dyDescent="0.25">
      <c r="AA12062" s="59"/>
    </row>
    <row r="12063" spans="27:27" x14ac:dyDescent="0.25">
      <c r="AA12063" s="59"/>
    </row>
    <row r="12064" spans="27:27" x14ac:dyDescent="0.25">
      <c r="AA12064" s="59"/>
    </row>
    <row r="12065" spans="27:27" x14ac:dyDescent="0.25">
      <c r="AA12065" s="59"/>
    </row>
    <row r="12066" spans="27:27" x14ac:dyDescent="0.25">
      <c r="AA12066" s="59"/>
    </row>
    <row r="12067" spans="27:27" x14ac:dyDescent="0.25">
      <c r="AA12067" s="59"/>
    </row>
    <row r="12068" spans="27:27" x14ac:dyDescent="0.25">
      <c r="AA12068" s="59"/>
    </row>
    <row r="12069" spans="27:27" x14ac:dyDescent="0.25">
      <c r="AA12069" s="59"/>
    </row>
    <row r="12070" spans="27:27" x14ac:dyDescent="0.25">
      <c r="AA12070" s="59"/>
    </row>
    <row r="12071" spans="27:27" x14ac:dyDescent="0.25">
      <c r="AA12071" s="59"/>
    </row>
    <row r="12072" spans="27:27" x14ac:dyDescent="0.25">
      <c r="AA12072" s="59"/>
    </row>
    <row r="12073" spans="27:27" x14ac:dyDescent="0.25">
      <c r="AA12073" s="59"/>
    </row>
    <row r="12074" spans="27:27" x14ac:dyDescent="0.25">
      <c r="AA12074" s="59"/>
    </row>
    <row r="12075" spans="27:27" x14ac:dyDescent="0.25">
      <c r="AA12075" s="59"/>
    </row>
    <row r="12076" spans="27:27" x14ac:dyDescent="0.25">
      <c r="AA12076" s="59"/>
    </row>
    <row r="12077" spans="27:27" x14ac:dyDescent="0.25">
      <c r="AA12077" s="59"/>
    </row>
    <row r="12078" spans="27:27" x14ac:dyDescent="0.25">
      <c r="AA12078" s="59"/>
    </row>
    <row r="12079" spans="27:27" x14ac:dyDescent="0.25">
      <c r="AA12079" s="59"/>
    </row>
    <row r="12080" spans="27:27" x14ac:dyDescent="0.25">
      <c r="AA12080" s="59"/>
    </row>
    <row r="12081" spans="27:27" x14ac:dyDescent="0.25">
      <c r="AA12081" s="59"/>
    </row>
    <row r="12082" spans="27:27" x14ac:dyDescent="0.25">
      <c r="AA12082" s="59"/>
    </row>
    <row r="12083" spans="27:27" x14ac:dyDescent="0.25">
      <c r="AA12083" s="59"/>
    </row>
    <row r="12084" spans="27:27" x14ac:dyDescent="0.25">
      <c r="AA12084" s="59"/>
    </row>
    <row r="12085" spans="27:27" x14ac:dyDescent="0.25">
      <c r="AA12085" s="59"/>
    </row>
    <row r="12086" spans="27:27" x14ac:dyDescent="0.25">
      <c r="AA12086" s="59"/>
    </row>
    <row r="12087" spans="27:27" x14ac:dyDescent="0.25">
      <c r="AA12087" s="59"/>
    </row>
    <row r="12088" spans="27:27" x14ac:dyDescent="0.25">
      <c r="AA12088" s="59"/>
    </row>
    <row r="12089" spans="27:27" x14ac:dyDescent="0.25">
      <c r="AA12089" s="59"/>
    </row>
    <row r="12090" spans="27:27" x14ac:dyDescent="0.25">
      <c r="AA12090" s="59"/>
    </row>
    <row r="12091" spans="27:27" x14ac:dyDescent="0.25">
      <c r="AA12091" s="59"/>
    </row>
    <row r="12092" spans="27:27" x14ac:dyDescent="0.25">
      <c r="AA12092" s="59"/>
    </row>
    <row r="12093" spans="27:27" x14ac:dyDescent="0.25">
      <c r="AA12093" s="59"/>
    </row>
    <row r="12094" spans="27:27" x14ac:dyDescent="0.25">
      <c r="AA12094" s="59"/>
    </row>
    <row r="12095" spans="27:27" x14ac:dyDescent="0.25">
      <c r="AA12095" s="59"/>
    </row>
    <row r="12096" spans="27:27" x14ac:dyDescent="0.25">
      <c r="AA12096" s="59"/>
    </row>
    <row r="12097" spans="27:27" x14ac:dyDescent="0.25">
      <c r="AA12097" s="59"/>
    </row>
    <row r="12098" spans="27:27" x14ac:dyDescent="0.25">
      <c r="AA12098" s="59"/>
    </row>
    <row r="12099" spans="27:27" x14ac:dyDescent="0.25">
      <c r="AA12099" s="59"/>
    </row>
    <row r="12100" spans="27:27" x14ac:dyDescent="0.25">
      <c r="AA12100" s="59"/>
    </row>
    <row r="12101" spans="27:27" x14ac:dyDescent="0.25">
      <c r="AA12101" s="59"/>
    </row>
    <row r="12102" spans="27:27" x14ac:dyDescent="0.25">
      <c r="AA12102" s="59"/>
    </row>
    <row r="12103" spans="27:27" x14ac:dyDescent="0.25">
      <c r="AA12103" s="59"/>
    </row>
    <row r="12104" spans="27:27" x14ac:dyDescent="0.25">
      <c r="AA12104" s="59"/>
    </row>
    <row r="12105" spans="27:27" x14ac:dyDescent="0.25">
      <c r="AA12105" s="59"/>
    </row>
    <row r="12106" spans="27:27" x14ac:dyDescent="0.25">
      <c r="AA12106" s="59"/>
    </row>
    <row r="12107" spans="27:27" x14ac:dyDescent="0.25">
      <c r="AA12107" s="59"/>
    </row>
    <row r="12108" spans="27:27" x14ac:dyDescent="0.25">
      <c r="AA12108" s="59"/>
    </row>
    <row r="12109" spans="27:27" x14ac:dyDescent="0.25">
      <c r="AA12109" s="59"/>
    </row>
    <row r="12110" spans="27:27" x14ac:dyDescent="0.25">
      <c r="AA12110" s="59"/>
    </row>
    <row r="12111" spans="27:27" x14ac:dyDescent="0.25">
      <c r="AA12111" s="59"/>
    </row>
    <row r="12112" spans="27:27" x14ac:dyDescent="0.25">
      <c r="AA12112" s="59"/>
    </row>
    <row r="12113" spans="27:27" x14ac:dyDescent="0.25">
      <c r="AA12113" s="59"/>
    </row>
    <row r="12114" spans="27:27" x14ac:dyDescent="0.25">
      <c r="AA12114" s="59"/>
    </row>
    <row r="12115" spans="27:27" x14ac:dyDescent="0.25">
      <c r="AA12115" s="59"/>
    </row>
    <row r="12116" spans="27:27" x14ac:dyDescent="0.25">
      <c r="AA12116" s="59"/>
    </row>
    <row r="12117" spans="27:27" x14ac:dyDescent="0.25">
      <c r="AA12117" s="59"/>
    </row>
    <row r="12118" spans="27:27" x14ac:dyDescent="0.25">
      <c r="AA12118" s="59"/>
    </row>
    <row r="12119" spans="27:27" x14ac:dyDescent="0.25">
      <c r="AA12119" s="59"/>
    </row>
    <row r="12120" spans="27:27" x14ac:dyDescent="0.25">
      <c r="AA12120" s="59"/>
    </row>
    <row r="12121" spans="27:27" x14ac:dyDescent="0.25">
      <c r="AA12121" s="59"/>
    </row>
    <row r="12122" spans="27:27" x14ac:dyDescent="0.25">
      <c r="AA12122" s="59"/>
    </row>
    <row r="12123" spans="27:27" x14ac:dyDescent="0.25">
      <c r="AA12123" s="59"/>
    </row>
    <row r="12124" spans="27:27" x14ac:dyDescent="0.25">
      <c r="AA12124" s="59"/>
    </row>
    <row r="12125" spans="27:27" x14ac:dyDescent="0.25">
      <c r="AA12125" s="59"/>
    </row>
    <row r="12126" spans="27:27" x14ac:dyDescent="0.25">
      <c r="AA12126" s="59"/>
    </row>
    <row r="12127" spans="27:27" x14ac:dyDescent="0.25">
      <c r="AA12127" s="59"/>
    </row>
    <row r="12128" spans="27:27" x14ac:dyDescent="0.25">
      <c r="AA12128" s="59"/>
    </row>
    <row r="12129" spans="27:27" x14ac:dyDescent="0.25">
      <c r="AA12129" s="59"/>
    </row>
    <row r="12130" spans="27:27" x14ac:dyDescent="0.25">
      <c r="AA12130" s="59"/>
    </row>
    <row r="12131" spans="27:27" x14ac:dyDescent="0.25">
      <c r="AA12131" s="59"/>
    </row>
    <row r="12132" spans="27:27" x14ac:dyDescent="0.25">
      <c r="AA12132" s="59"/>
    </row>
    <row r="12133" spans="27:27" x14ac:dyDescent="0.25">
      <c r="AA12133" s="59"/>
    </row>
    <row r="12134" spans="27:27" x14ac:dyDescent="0.25">
      <c r="AA12134" s="59"/>
    </row>
    <row r="12135" spans="27:27" x14ac:dyDescent="0.25">
      <c r="AA12135" s="59"/>
    </row>
    <row r="12136" spans="27:27" x14ac:dyDescent="0.25">
      <c r="AA12136" s="59"/>
    </row>
    <row r="12137" spans="27:27" x14ac:dyDescent="0.25">
      <c r="AA12137" s="59"/>
    </row>
    <row r="12138" spans="27:27" x14ac:dyDescent="0.25">
      <c r="AA12138" s="59"/>
    </row>
    <row r="12139" spans="27:27" x14ac:dyDescent="0.25">
      <c r="AA12139" s="59"/>
    </row>
    <row r="12140" spans="27:27" x14ac:dyDescent="0.25">
      <c r="AA12140" s="59"/>
    </row>
    <row r="12141" spans="27:27" x14ac:dyDescent="0.25">
      <c r="AA12141" s="59"/>
    </row>
    <row r="12142" spans="27:27" x14ac:dyDescent="0.25">
      <c r="AA12142" s="59"/>
    </row>
    <row r="12143" spans="27:27" x14ac:dyDescent="0.25">
      <c r="AA12143" s="59"/>
    </row>
    <row r="12144" spans="27:27" x14ac:dyDescent="0.25">
      <c r="AA12144" s="59"/>
    </row>
    <row r="12145" spans="27:27" x14ac:dyDescent="0.25">
      <c r="AA12145" s="59"/>
    </row>
    <row r="12146" spans="27:27" x14ac:dyDescent="0.25">
      <c r="AA12146" s="59"/>
    </row>
    <row r="12147" spans="27:27" x14ac:dyDescent="0.25">
      <c r="AA12147" s="59"/>
    </row>
    <row r="12148" spans="27:27" x14ac:dyDescent="0.25">
      <c r="AA12148" s="59"/>
    </row>
    <row r="12149" spans="27:27" x14ac:dyDescent="0.25">
      <c r="AA12149" s="59"/>
    </row>
    <row r="12150" spans="27:27" x14ac:dyDescent="0.25">
      <c r="AA12150" s="59"/>
    </row>
    <row r="12151" spans="27:27" x14ac:dyDescent="0.25">
      <c r="AA12151" s="59"/>
    </row>
    <row r="12152" spans="27:27" x14ac:dyDescent="0.25">
      <c r="AA12152" s="59"/>
    </row>
    <row r="12153" spans="27:27" x14ac:dyDescent="0.25">
      <c r="AA12153" s="59"/>
    </row>
    <row r="12154" spans="27:27" x14ac:dyDescent="0.25">
      <c r="AA12154" s="59"/>
    </row>
    <row r="12155" spans="27:27" x14ac:dyDescent="0.25">
      <c r="AA12155" s="59"/>
    </row>
    <row r="12156" spans="27:27" x14ac:dyDescent="0.25">
      <c r="AA12156" s="59"/>
    </row>
    <row r="12157" spans="27:27" x14ac:dyDescent="0.25">
      <c r="AA12157" s="59"/>
    </row>
    <row r="12158" spans="27:27" x14ac:dyDescent="0.25">
      <c r="AA12158" s="59"/>
    </row>
    <row r="12159" spans="27:27" x14ac:dyDescent="0.25">
      <c r="AA12159" s="59"/>
    </row>
    <row r="12160" spans="27:27" x14ac:dyDescent="0.25">
      <c r="AA12160" s="59"/>
    </row>
    <row r="12161" spans="27:27" x14ac:dyDescent="0.25">
      <c r="AA12161" s="59"/>
    </row>
    <row r="12162" spans="27:27" x14ac:dyDescent="0.25">
      <c r="AA12162" s="59"/>
    </row>
    <row r="12163" spans="27:27" x14ac:dyDescent="0.25">
      <c r="AA12163" s="59"/>
    </row>
    <row r="12164" spans="27:27" x14ac:dyDescent="0.25">
      <c r="AA12164" s="59"/>
    </row>
    <row r="12165" spans="27:27" x14ac:dyDescent="0.25">
      <c r="AA12165" s="59"/>
    </row>
    <row r="12166" spans="27:27" x14ac:dyDescent="0.25">
      <c r="AA12166" s="59"/>
    </row>
    <row r="12167" spans="27:27" x14ac:dyDescent="0.25">
      <c r="AA12167" s="59"/>
    </row>
    <row r="12168" spans="27:27" x14ac:dyDescent="0.25">
      <c r="AA12168" s="59"/>
    </row>
    <row r="12169" spans="27:27" x14ac:dyDescent="0.25">
      <c r="AA12169" s="59"/>
    </row>
    <row r="12170" spans="27:27" x14ac:dyDescent="0.25">
      <c r="AA12170" s="59"/>
    </row>
    <row r="12171" spans="27:27" x14ac:dyDescent="0.25">
      <c r="AA12171" s="59"/>
    </row>
    <row r="12172" spans="27:27" x14ac:dyDescent="0.25">
      <c r="AA12172" s="59"/>
    </row>
    <row r="12173" spans="27:27" x14ac:dyDescent="0.25">
      <c r="AA12173" s="59"/>
    </row>
    <row r="12174" spans="27:27" x14ac:dyDescent="0.25">
      <c r="AA12174" s="59"/>
    </row>
    <row r="12175" spans="27:27" x14ac:dyDescent="0.25">
      <c r="AA12175" s="59"/>
    </row>
    <row r="12176" spans="27:27" x14ac:dyDescent="0.25">
      <c r="AA12176" s="59"/>
    </row>
    <row r="12177" spans="27:27" x14ac:dyDescent="0.25">
      <c r="AA12177" s="59"/>
    </row>
    <row r="12178" spans="27:27" x14ac:dyDescent="0.25">
      <c r="AA12178" s="59"/>
    </row>
    <row r="12179" spans="27:27" x14ac:dyDescent="0.25">
      <c r="AA12179" s="59"/>
    </row>
    <row r="12180" spans="27:27" x14ac:dyDescent="0.25">
      <c r="AA12180" s="59"/>
    </row>
    <row r="12181" spans="27:27" x14ac:dyDescent="0.25">
      <c r="AA12181" s="59"/>
    </row>
    <row r="12182" spans="27:27" x14ac:dyDescent="0.25">
      <c r="AA12182" s="59"/>
    </row>
    <row r="12183" spans="27:27" x14ac:dyDescent="0.25">
      <c r="AA12183" s="59"/>
    </row>
    <row r="12184" spans="27:27" x14ac:dyDescent="0.25">
      <c r="AA12184" s="59"/>
    </row>
    <row r="12185" spans="27:27" x14ac:dyDescent="0.25">
      <c r="AA12185" s="59"/>
    </row>
    <row r="12186" spans="27:27" x14ac:dyDescent="0.25">
      <c r="AA12186" s="59"/>
    </row>
    <row r="12187" spans="27:27" x14ac:dyDescent="0.25">
      <c r="AA12187" s="59"/>
    </row>
    <row r="12188" spans="27:27" x14ac:dyDescent="0.25">
      <c r="AA12188" s="59"/>
    </row>
    <row r="12189" spans="27:27" x14ac:dyDescent="0.25">
      <c r="AA12189" s="59"/>
    </row>
    <row r="12190" spans="27:27" x14ac:dyDescent="0.25">
      <c r="AA12190" s="59"/>
    </row>
    <row r="12191" spans="27:27" x14ac:dyDescent="0.25">
      <c r="AA12191" s="59"/>
    </row>
    <row r="12192" spans="27:27" x14ac:dyDescent="0.25">
      <c r="AA12192" s="59"/>
    </row>
    <row r="12193" spans="27:27" x14ac:dyDescent="0.25">
      <c r="AA12193" s="59"/>
    </row>
    <row r="12194" spans="27:27" x14ac:dyDescent="0.25">
      <c r="AA12194" s="59"/>
    </row>
    <row r="12195" spans="27:27" x14ac:dyDescent="0.25">
      <c r="AA12195" s="59"/>
    </row>
    <row r="12196" spans="27:27" x14ac:dyDescent="0.25">
      <c r="AA12196" s="59"/>
    </row>
    <row r="12197" spans="27:27" x14ac:dyDescent="0.25">
      <c r="AA12197" s="59"/>
    </row>
    <row r="12198" spans="27:27" x14ac:dyDescent="0.25">
      <c r="AA12198" s="59"/>
    </row>
    <row r="12199" spans="27:27" x14ac:dyDescent="0.25">
      <c r="AA12199" s="59"/>
    </row>
    <row r="12200" spans="27:27" x14ac:dyDescent="0.25">
      <c r="AA12200" s="59"/>
    </row>
    <row r="12201" spans="27:27" x14ac:dyDescent="0.25">
      <c r="AA12201" s="59"/>
    </row>
    <row r="12202" spans="27:27" x14ac:dyDescent="0.25">
      <c r="AA12202" s="59"/>
    </row>
    <row r="12203" spans="27:27" x14ac:dyDescent="0.25">
      <c r="AA12203" s="59"/>
    </row>
    <row r="12204" spans="27:27" x14ac:dyDescent="0.25">
      <c r="AA12204" s="59"/>
    </row>
    <row r="12205" spans="27:27" x14ac:dyDescent="0.25">
      <c r="AA12205" s="59"/>
    </row>
    <row r="12206" spans="27:27" x14ac:dyDescent="0.25">
      <c r="AA12206" s="59"/>
    </row>
    <row r="12207" spans="27:27" x14ac:dyDescent="0.25">
      <c r="AA12207" s="59"/>
    </row>
    <row r="12208" spans="27:27" x14ac:dyDescent="0.25">
      <c r="AA12208" s="59"/>
    </row>
    <row r="12209" spans="27:27" x14ac:dyDescent="0.25">
      <c r="AA12209" s="59"/>
    </row>
    <row r="12210" spans="27:27" x14ac:dyDescent="0.25">
      <c r="AA12210" s="59"/>
    </row>
    <row r="12211" spans="27:27" x14ac:dyDescent="0.25">
      <c r="AA12211" s="59"/>
    </row>
    <row r="12212" spans="27:27" x14ac:dyDescent="0.25">
      <c r="AA12212" s="59"/>
    </row>
    <row r="12213" spans="27:27" x14ac:dyDescent="0.25">
      <c r="AA12213" s="59"/>
    </row>
    <row r="12214" spans="27:27" x14ac:dyDescent="0.25">
      <c r="AA12214" s="59"/>
    </row>
    <row r="12215" spans="27:27" x14ac:dyDescent="0.25">
      <c r="AA12215" s="59"/>
    </row>
    <row r="12216" spans="27:27" x14ac:dyDescent="0.25">
      <c r="AA12216" s="59"/>
    </row>
    <row r="12217" spans="27:27" x14ac:dyDescent="0.25">
      <c r="AA12217" s="59"/>
    </row>
    <row r="12218" spans="27:27" x14ac:dyDescent="0.25">
      <c r="AA12218" s="59"/>
    </row>
    <row r="12219" spans="27:27" x14ac:dyDescent="0.25">
      <c r="AA12219" s="59"/>
    </row>
    <row r="12220" spans="27:27" x14ac:dyDescent="0.25">
      <c r="AA12220" s="59"/>
    </row>
    <row r="12221" spans="27:27" x14ac:dyDescent="0.25">
      <c r="AA12221" s="59"/>
    </row>
    <row r="12222" spans="27:27" x14ac:dyDescent="0.25">
      <c r="AA12222" s="59"/>
    </row>
    <row r="12223" spans="27:27" x14ac:dyDescent="0.25">
      <c r="AA12223" s="59"/>
    </row>
    <row r="12224" spans="27:27" x14ac:dyDescent="0.25">
      <c r="AA12224" s="59"/>
    </row>
    <row r="12225" spans="27:27" x14ac:dyDescent="0.25">
      <c r="AA12225" s="59"/>
    </row>
    <row r="12226" spans="27:27" x14ac:dyDescent="0.25">
      <c r="AA12226" s="59"/>
    </row>
    <row r="12227" spans="27:27" x14ac:dyDescent="0.25">
      <c r="AA12227" s="59"/>
    </row>
    <row r="12228" spans="27:27" x14ac:dyDescent="0.25">
      <c r="AA12228" s="59"/>
    </row>
    <row r="12229" spans="27:27" x14ac:dyDescent="0.25">
      <c r="AA12229" s="59"/>
    </row>
    <row r="12230" spans="27:27" x14ac:dyDescent="0.25">
      <c r="AA12230" s="59"/>
    </row>
    <row r="12231" spans="27:27" x14ac:dyDescent="0.25">
      <c r="AA12231" s="59"/>
    </row>
    <row r="12232" spans="27:27" x14ac:dyDescent="0.25">
      <c r="AA12232" s="59"/>
    </row>
    <row r="12233" spans="27:27" x14ac:dyDescent="0.25">
      <c r="AA12233" s="59"/>
    </row>
    <row r="12234" spans="27:27" x14ac:dyDescent="0.25">
      <c r="AA12234" s="59"/>
    </row>
    <row r="12235" spans="27:27" x14ac:dyDescent="0.25">
      <c r="AA12235" s="59"/>
    </row>
    <row r="12236" spans="27:27" x14ac:dyDescent="0.25">
      <c r="AA12236" s="59"/>
    </row>
    <row r="12237" spans="27:27" x14ac:dyDescent="0.25">
      <c r="AA12237" s="59"/>
    </row>
    <row r="12238" spans="27:27" x14ac:dyDescent="0.25">
      <c r="AA12238" s="59"/>
    </row>
    <row r="12239" spans="27:27" x14ac:dyDescent="0.25">
      <c r="AA12239" s="59"/>
    </row>
    <row r="12240" spans="27:27" x14ac:dyDescent="0.25">
      <c r="AA12240" s="59"/>
    </row>
    <row r="12241" spans="27:27" x14ac:dyDescent="0.25">
      <c r="AA12241" s="59"/>
    </row>
    <row r="12242" spans="27:27" x14ac:dyDescent="0.25">
      <c r="AA12242" s="59"/>
    </row>
    <row r="12243" spans="27:27" x14ac:dyDescent="0.25">
      <c r="AA12243" s="59"/>
    </row>
    <row r="12244" spans="27:27" x14ac:dyDescent="0.25">
      <c r="AA12244" s="59"/>
    </row>
    <row r="12245" spans="27:27" x14ac:dyDescent="0.25">
      <c r="AA12245" s="59"/>
    </row>
    <row r="12246" spans="27:27" x14ac:dyDescent="0.25">
      <c r="AA12246" s="59"/>
    </row>
    <row r="12247" spans="27:27" x14ac:dyDescent="0.25">
      <c r="AA12247" s="59"/>
    </row>
    <row r="12248" spans="27:27" x14ac:dyDescent="0.25">
      <c r="AA12248" s="59"/>
    </row>
    <row r="12249" spans="27:27" x14ac:dyDescent="0.25">
      <c r="AA12249" s="59"/>
    </row>
    <row r="12250" spans="27:27" x14ac:dyDescent="0.25">
      <c r="AA12250" s="59"/>
    </row>
    <row r="12251" spans="27:27" x14ac:dyDescent="0.25">
      <c r="AA12251" s="59"/>
    </row>
    <row r="12252" spans="27:27" x14ac:dyDescent="0.25">
      <c r="AA12252" s="59"/>
    </row>
    <row r="12253" spans="27:27" x14ac:dyDescent="0.25">
      <c r="AA12253" s="59"/>
    </row>
    <row r="12254" spans="27:27" x14ac:dyDescent="0.25">
      <c r="AA12254" s="59"/>
    </row>
    <row r="12255" spans="27:27" x14ac:dyDescent="0.25">
      <c r="AA12255" s="59"/>
    </row>
    <row r="12256" spans="27:27" x14ac:dyDescent="0.25">
      <c r="AA12256" s="59"/>
    </row>
    <row r="12257" spans="27:27" x14ac:dyDescent="0.25">
      <c r="AA12257" s="59"/>
    </row>
    <row r="12258" spans="27:27" x14ac:dyDescent="0.25">
      <c r="AA12258" s="59"/>
    </row>
    <row r="12259" spans="27:27" x14ac:dyDescent="0.25">
      <c r="AA12259" s="59"/>
    </row>
    <row r="12260" spans="27:27" x14ac:dyDescent="0.25">
      <c r="AA12260" s="59"/>
    </row>
    <row r="12261" spans="27:27" x14ac:dyDescent="0.25">
      <c r="AA12261" s="59"/>
    </row>
    <row r="12262" spans="27:27" x14ac:dyDescent="0.25">
      <c r="AA12262" s="59"/>
    </row>
    <row r="12263" spans="27:27" x14ac:dyDescent="0.25">
      <c r="AA12263" s="59"/>
    </row>
    <row r="12264" spans="27:27" x14ac:dyDescent="0.25">
      <c r="AA12264" s="59"/>
    </row>
    <row r="12265" spans="27:27" x14ac:dyDescent="0.25">
      <c r="AA12265" s="59"/>
    </row>
    <row r="12266" spans="27:27" x14ac:dyDescent="0.25">
      <c r="AA12266" s="59"/>
    </row>
    <row r="12267" spans="27:27" x14ac:dyDescent="0.25">
      <c r="AA12267" s="59"/>
    </row>
    <row r="12268" spans="27:27" x14ac:dyDescent="0.25">
      <c r="AA12268" s="59"/>
    </row>
    <row r="12269" spans="27:27" x14ac:dyDescent="0.25">
      <c r="AA12269" s="59"/>
    </row>
    <row r="12270" spans="27:27" x14ac:dyDescent="0.25">
      <c r="AA12270" s="59"/>
    </row>
    <row r="12271" spans="27:27" x14ac:dyDescent="0.25">
      <c r="AA12271" s="59"/>
    </row>
    <row r="12272" spans="27:27" x14ac:dyDescent="0.25">
      <c r="AA12272" s="59"/>
    </row>
    <row r="12273" spans="27:27" x14ac:dyDescent="0.25">
      <c r="AA12273" s="59"/>
    </row>
    <row r="12274" spans="27:27" x14ac:dyDescent="0.25">
      <c r="AA12274" s="59"/>
    </row>
    <row r="12275" spans="27:27" x14ac:dyDescent="0.25">
      <c r="AA12275" s="59"/>
    </row>
    <row r="12276" spans="27:27" x14ac:dyDescent="0.25">
      <c r="AA12276" s="59"/>
    </row>
    <row r="12277" spans="27:27" x14ac:dyDescent="0.25">
      <c r="AA12277" s="59"/>
    </row>
    <row r="12278" spans="27:27" x14ac:dyDescent="0.25">
      <c r="AA12278" s="59"/>
    </row>
    <row r="12279" spans="27:27" x14ac:dyDescent="0.25">
      <c r="AA12279" s="59"/>
    </row>
    <row r="12280" spans="27:27" x14ac:dyDescent="0.25">
      <c r="AA12280" s="59"/>
    </row>
    <row r="12281" spans="27:27" x14ac:dyDescent="0.25">
      <c r="AA12281" s="59"/>
    </row>
    <row r="12282" spans="27:27" x14ac:dyDescent="0.25">
      <c r="AA12282" s="59"/>
    </row>
    <row r="12283" spans="27:27" x14ac:dyDescent="0.25">
      <c r="AA12283" s="59"/>
    </row>
    <row r="12284" spans="27:27" x14ac:dyDescent="0.25">
      <c r="AA12284" s="59"/>
    </row>
    <row r="12285" spans="27:27" x14ac:dyDescent="0.25">
      <c r="AA12285" s="59"/>
    </row>
    <row r="12286" spans="27:27" x14ac:dyDescent="0.25">
      <c r="AA12286" s="59"/>
    </row>
    <row r="12287" spans="27:27" x14ac:dyDescent="0.25">
      <c r="AA12287" s="59"/>
    </row>
    <row r="12288" spans="27:27" x14ac:dyDescent="0.25">
      <c r="AA12288" s="59"/>
    </row>
    <row r="12289" spans="27:27" x14ac:dyDescent="0.25">
      <c r="AA12289" s="59"/>
    </row>
    <row r="12290" spans="27:27" x14ac:dyDescent="0.25">
      <c r="AA12290" s="59"/>
    </row>
    <row r="12291" spans="27:27" x14ac:dyDescent="0.25">
      <c r="AA12291" s="59"/>
    </row>
    <row r="12292" spans="27:27" x14ac:dyDescent="0.25">
      <c r="AA12292" s="59"/>
    </row>
    <row r="12293" spans="27:27" x14ac:dyDescent="0.25">
      <c r="AA12293" s="59"/>
    </row>
    <row r="12294" spans="27:27" x14ac:dyDescent="0.25">
      <c r="AA12294" s="59"/>
    </row>
    <row r="12295" spans="27:27" x14ac:dyDescent="0.25">
      <c r="AA12295" s="59"/>
    </row>
    <row r="12296" spans="27:27" x14ac:dyDescent="0.25">
      <c r="AA12296" s="59"/>
    </row>
    <row r="12297" spans="27:27" x14ac:dyDescent="0.25">
      <c r="AA12297" s="59"/>
    </row>
    <row r="12298" spans="27:27" x14ac:dyDescent="0.25">
      <c r="AA12298" s="59"/>
    </row>
    <row r="12299" spans="27:27" x14ac:dyDescent="0.25">
      <c r="AA12299" s="59"/>
    </row>
    <row r="12300" spans="27:27" x14ac:dyDescent="0.25">
      <c r="AA12300" s="59"/>
    </row>
    <row r="12301" spans="27:27" x14ac:dyDescent="0.25">
      <c r="AA12301" s="59"/>
    </row>
    <row r="12302" spans="27:27" x14ac:dyDescent="0.25">
      <c r="AA12302" s="59"/>
    </row>
    <row r="12303" spans="27:27" x14ac:dyDescent="0.25">
      <c r="AA12303" s="59"/>
    </row>
    <row r="12304" spans="27:27" x14ac:dyDescent="0.25">
      <c r="AA12304" s="59"/>
    </row>
    <row r="12305" spans="27:27" x14ac:dyDescent="0.25">
      <c r="AA12305" s="59"/>
    </row>
    <row r="12306" spans="27:27" x14ac:dyDescent="0.25">
      <c r="AA12306" s="59"/>
    </row>
    <row r="12307" spans="27:27" x14ac:dyDescent="0.25">
      <c r="AA12307" s="59"/>
    </row>
    <row r="12308" spans="27:27" x14ac:dyDescent="0.25">
      <c r="AA12308" s="59"/>
    </row>
    <row r="12309" spans="27:27" x14ac:dyDescent="0.25">
      <c r="AA12309" s="59"/>
    </row>
    <row r="12310" spans="27:27" x14ac:dyDescent="0.25">
      <c r="AA12310" s="59"/>
    </row>
    <row r="12311" spans="27:27" x14ac:dyDescent="0.25">
      <c r="AA12311" s="59"/>
    </row>
    <row r="12312" spans="27:27" x14ac:dyDescent="0.25">
      <c r="AA12312" s="59"/>
    </row>
    <row r="12313" spans="27:27" x14ac:dyDescent="0.25">
      <c r="AA12313" s="59"/>
    </row>
    <row r="12314" spans="27:27" x14ac:dyDescent="0.25">
      <c r="AA12314" s="59"/>
    </row>
    <row r="12315" spans="27:27" x14ac:dyDescent="0.25">
      <c r="AA12315" s="59"/>
    </row>
    <row r="12316" spans="27:27" x14ac:dyDescent="0.25">
      <c r="AA12316" s="59"/>
    </row>
    <row r="12317" spans="27:27" x14ac:dyDescent="0.25">
      <c r="AA12317" s="59"/>
    </row>
    <row r="12318" spans="27:27" x14ac:dyDescent="0.25">
      <c r="AA12318" s="59"/>
    </row>
    <row r="12319" spans="27:27" x14ac:dyDescent="0.25">
      <c r="AA12319" s="59"/>
    </row>
    <row r="12320" spans="27:27" x14ac:dyDescent="0.25">
      <c r="AA12320" s="59"/>
    </row>
    <row r="12321" spans="27:27" x14ac:dyDescent="0.25">
      <c r="AA12321" s="59"/>
    </row>
    <row r="12322" spans="27:27" x14ac:dyDescent="0.25">
      <c r="AA12322" s="59"/>
    </row>
    <row r="12323" spans="27:27" x14ac:dyDescent="0.25">
      <c r="AA12323" s="59"/>
    </row>
    <row r="12324" spans="27:27" x14ac:dyDescent="0.25">
      <c r="AA12324" s="59"/>
    </row>
    <row r="12325" spans="27:27" x14ac:dyDescent="0.25">
      <c r="AA12325" s="59"/>
    </row>
    <row r="12326" spans="27:27" x14ac:dyDescent="0.25">
      <c r="AA12326" s="59"/>
    </row>
    <row r="12327" spans="27:27" x14ac:dyDescent="0.25">
      <c r="AA12327" s="59"/>
    </row>
    <row r="12328" spans="27:27" x14ac:dyDescent="0.25">
      <c r="AA12328" s="59"/>
    </row>
    <row r="12329" spans="27:27" x14ac:dyDescent="0.25">
      <c r="AA12329" s="59"/>
    </row>
    <row r="12330" spans="27:27" x14ac:dyDescent="0.25">
      <c r="AA12330" s="59"/>
    </row>
    <row r="12331" spans="27:27" x14ac:dyDescent="0.25">
      <c r="AA12331" s="59"/>
    </row>
    <row r="12332" spans="27:27" x14ac:dyDescent="0.25">
      <c r="AA12332" s="59"/>
    </row>
    <row r="12333" spans="27:27" x14ac:dyDescent="0.25">
      <c r="AA12333" s="59"/>
    </row>
    <row r="12334" spans="27:27" x14ac:dyDescent="0.25">
      <c r="AA12334" s="59"/>
    </row>
    <row r="12335" spans="27:27" x14ac:dyDescent="0.25">
      <c r="AA12335" s="59"/>
    </row>
    <row r="12336" spans="27:27" x14ac:dyDescent="0.25">
      <c r="AA12336" s="59"/>
    </row>
    <row r="12337" spans="27:27" x14ac:dyDescent="0.25">
      <c r="AA12337" s="59"/>
    </row>
    <row r="12338" spans="27:27" x14ac:dyDescent="0.25">
      <c r="AA12338" s="59"/>
    </row>
    <row r="12339" spans="27:27" x14ac:dyDescent="0.25">
      <c r="AA12339" s="59"/>
    </row>
    <row r="12340" spans="27:27" x14ac:dyDescent="0.25">
      <c r="AA12340" s="59"/>
    </row>
    <row r="12341" spans="27:27" x14ac:dyDescent="0.25">
      <c r="AA12341" s="59"/>
    </row>
    <row r="12342" spans="27:27" x14ac:dyDescent="0.25">
      <c r="AA12342" s="59"/>
    </row>
    <row r="12343" spans="27:27" x14ac:dyDescent="0.25">
      <c r="AA12343" s="59"/>
    </row>
    <row r="12344" spans="27:27" x14ac:dyDescent="0.25">
      <c r="AA12344" s="59"/>
    </row>
    <row r="12345" spans="27:27" x14ac:dyDescent="0.25">
      <c r="AA12345" s="59"/>
    </row>
    <row r="12346" spans="27:27" x14ac:dyDescent="0.25">
      <c r="AA12346" s="59"/>
    </row>
    <row r="12347" spans="27:27" x14ac:dyDescent="0.25">
      <c r="AA12347" s="59"/>
    </row>
    <row r="12348" spans="27:27" x14ac:dyDescent="0.25">
      <c r="AA12348" s="59"/>
    </row>
    <row r="12349" spans="27:27" x14ac:dyDescent="0.25">
      <c r="AA12349" s="59"/>
    </row>
    <row r="12350" spans="27:27" x14ac:dyDescent="0.25">
      <c r="AA12350" s="59"/>
    </row>
    <row r="12351" spans="27:27" x14ac:dyDescent="0.25">
      <c r="AA12351" s="59"/>
    </row>
    <row r="12352" spans="27:27" x14ac:dyDescent="0.25">
      <c r="AA12352" s="59"/>
    </row>
    <row r="12353" spans="27:27" x14ac:dyDescent="0.25">
      <c r="AA12353" s="59"/>
    </row>
    <row r="12354" spans="27:27" x14ac:dyDescent="0.25">
      <c r="AA12354" s="59"/>
    </row>
    <row r="12355" spans="27:27" x14ac:dyDescent="0.25">
      <c r="AA12355" s="59"/>
    </row>
    <row r="12356" spans="27:27" x14ac:dyDescent="0.25">
      <c r="AA12356" s="59"/>
    </row>
    <row r="12357" spans="27:27" x14ac:dyDescent="0.25">
      <c r="AA12357" s="59"/>
    </row>
    <row r="12358" spans="27:27" x14ac:dyDescent="0.25">
      <c r="AA12358" s="59"/>
    </row>
    <row r="12359" spans="27:27" x14ac:dyDescent="0.25">
      <c r="AA12359" s="59"/>
    </row>
    <row r="12360" spans="27:27" x14ac:dyDescent="0.25">
      <c r="AA12360" s="59"/>
    </row>
    <row r="12361" spans="27:27" x14ac:dyDescent="0.25">
      <c r="AA12361" s="59"/>
    </row>
    <row r="12362" spans="27:27" x14ac:dyDescent="0.25">
      <c r="AA12362" s="59"/>
    </row>
    <row r="12363" spans="27:27" x14ac:dyDescent="0.25">
      <c r="AA12363" s="59"/>
    </row>
    <row r="12364" spans="27:27" x14ac:dyDescent="0.25">
      <c r="AA12364" s="59"/>
    </row>
    <row r="12365" spans="27:27" x14ac:dyDescent="0.25">
      <c r="AA12365" s="59"/>
    </row>
    <row r="12366" spans="27:27" x14ac:dyDescent="0.25">
      <c r="AA12366" s="59"/>
    </row>
    <row r="12367" spans="27:27" x14ac:dyDescent="0.25">
      <c r="AA12367" s="59"/>
    </row>
    <row r="12368" spans="27:27" x14ac:dyDescent="0.25">
      <c r="AA12368" s="59"/>
    </row>
    <row r="12369" spans="27:27" x14ac:dyDescent="0.25">
      <c r="AA12369" s="59"/>
    </row>
    <row r="12370" spans="27:27" x14ac:dyDescent="0.25">
      <c r="AA12370" s="59"/>
    </row>
    <row r="12371" spans="27:27" x14ac:dyDescent="0.25">
      <c r="AA12371" s="59"/>
    </row>
    <row r="12372" spans="27:27" x14ac:dyDescent="0.25">
      <c r="AA12372" s="59"/>
    </row>
    <row r="12373" spans="27:27" x14ac:dyDescent="0.25">
      <c r="AA12373" s="59"/>
    </row>
    <row r="12374" spans="27:27" x14ac:dyDescent="0.25">
      <c r="AA12374" s="59"/>
    </row>
    <row r="12375" spans="27:27" x14ac:dyDescent="0.25">
      <c r="AA12375" s="59"/>
    </row>
    <row r="12376" spans="27:27" x14ac:dyDescent="0.25">
      <c r="AA12376" s="59"/>
    </row>
    <row r="12377" spans="27:27" x14ac:dyDescent="0.25">
      <c r="AA12377" s="59"/>
    </row>
    <row r="12378" spans="27:27" x14ac:dyDescent="0.25">
      <c r="AA12378" s="59"/>
    </row>
    <row r="12379" spans="27:27" x14ac:dyDescent="0.25">
      <c r="AA12379" s="59"/>
    </row>
    <row r="12380" spans="27:27" x14ac:dyDescent="0.25">
      <c r="AA12380" s="59"/>
    </row>
    <row r="12381" spans="27:27" x14ac:dyDescent="0.25">
      <c r="AA12381" s="59"/>
    </row>
    <row r="12382" spans="27:27" x14ac:dyDescent="0.25">
      <c r="AA12382" s="59"/>
    </row>
    <row r="12383" spans="27:27" x14ac:dyDescent="0.25">
      <c r="AA12383" s="59"/>
    </row>
    <row r="12384" spans="27:27" x14ac:dyDescent="0.25">
      <c r="AA12384" s="59"/>
    </row>
    <row r="12385" spans="27:27" x14ac:dyDescent="0.25">
      <c r="AA12385" s="59"/>
    </row>
    <row r="12386" spans="27:27" x14ac:dyDescent="0.25">
      <c r="AA12386" s="59"/>
    </row>
    <row r="12387" spans="27:27" x14ac:dyDescent="0.25">
      <c r="AA12387" s="59"/>
    </row>
    <row r="12388" spans="27:27" x14ac:dyDescent="0.25">
      <c r="AA12388" s="59"/>
    </row>
    <row r="12389" spans="27:27" x14ac:dyDescent="0.25">
      <c r="AA12389" s="59"/>
    </row>
    <row r="12390" spans="27:27" x14ac:dyDescent="0.25">
      <c r="AA12390" s="59"/>
    </row>
    <row r="12391" spans="27:27" x14ac:dyDescent="0.25">
      <c r="AA12391" s="59"/>
    </row>
    <row r="12392" spans="27:27" x14ac:dyDescent="0.25">
      <c r="AA12392" s="59"/>
    </row>
    <row r="12393" spans="27:27" x14ac:dyDescent="0.25">
      <c r="AA12393" s="59"/>
    </row>
    <row r="12394" spans="27:27" x14ac:dyDescent="0.25">
      <c r="AA12394" s="59"/>
    </row>
    <row r="12395" spans="27:27" x14ac:dyDescent="0.25">
      <c r="AA12395" s="59"/>
    </row>
    <row r="12396" spans="27:27" x14ac:dyDescent="0.25">
      <c r="AA12396" s="59"/>
    </row>
    <row r="12397" spans="27:27" x14ac:dyDescent="0.25">
      <c r="AA12397" s="59"/>
    </row>
    <row r="12398" spans="27:27" x14ac:dyDescent="0.25">
      <c r="AA12398" s="59"/>
    </row>
    <row r="12399" spans="27:27" x14ac:dyDescent="0.25">
      <c r="AA12399" s="59"/>
    </row>
    <row r="12400" spans="27:27" x14ac:dyDescent="0.25">
      <c r="AA12400" s="59"/>
    </row>
    <row r="12401" spans="27:27" x14ac:dyDescent="0.25">
      <c r="AA12401" s="59"/>
    </row>
    <row r="12402" spans="27:27" x14ac:dyDescent="0.25">
      <c r="AA12402" s="59"/>
    </row>
    <row r="12403" spans="27:27" x14ac:dyDescent="0.25">
      <c r="AA12403" s="59"/>
    </row>
    <row r="12404" spans="27:27" x14ac:dyDescent="0.25">
      <c r="AA12404" s="59"/>
    </row>
    <row r="12405" spans="27:27" x14ac:dyDescent="0.25">
      <c r="AA12405" s="59"/>
    </row>
    <row r="12406" spans="27:27" x14ac:dyDescent="0.25">
      <c r="AA12406" s="59"/>
    </row>
    <row r="12407" spans="27:27" x14ac:dyDescent="0.25">
      <c r="AA12407" s="59"/>
    </row>
    <row r="12408" spans="27:27" x14ac:dyDescent="0.25">
      <c r="AA12408" s="59"/>
    </row>
    <row r="12409" spans="27:27" x14ac:dyDescent="0.25">
      <c r="AA12409" s="59"/>
    </row>
    <row r="12410" spans="27:27" x14ac:dyDescent="0.25">
      <c r="AA12410" s="59"/>
    </row>
    <row r="12411" spans="27:27" x14ac:dyDescent="0.25">
      <c r="AA12411" s="59"/>
    </row>
    <row r="12412" spans="27:27" x14ac:dyDescent="0.25">
      <c r="AA12412" s="59"/>
    </row>
    <row r="12413" spans="27:27" x14ac:dyDescent="0.25">
      <c r="AA12413" s="59"/>
    </row>
    <row r="12414" spans="27:27" x14ac:dyDescent="0.25">
      <c r="AA12414" s="59"/>
    </row>
    <row r="12415" spans="27:27" x14ac:dyDescent="0.25">
      <c r="AA12415" s="59"/>
    </row>
    <row r="12416" spans="27:27" x14ac:dyDescent="0.25">
      <c r="AA12416" s="59"/>
    </row>
    <row r="12417" spans="27:27" x14ac:dyDescent="0.25">
      <c r="AA12417" s="59"/>
    </row>
    <row r="12418" spans="27:27" x14ac:dyDescent="0.25">
      <c r="AA12418" s="59"/>
    </row>
    <row r="12419" spans="27:27" x14ac:dyDescent="0.25">
      <c r="AA12419" s="59"/>
    </row>
    <row r="12420" spans="27:27" x14ac:dyDescent="0.25">
      <c r="AA12420" s="59"/>
    </row>
    <row r="12421" spans="27:27" x14ac:dyDescent="0.25">
      <c r="AA12421" s="59"/>
    </row>
    <row r="12422" spans="27:27" x14ac:dyDescent="0.25">
      <c r="AA12422" s="59"/>
    </row>
    <row r="12423" spans="27:27" x14ac:dyDescent="0.25">
      <c r="AA12423" s="59"/>
    </row>
    <row r="12424" spans="27:27" x14ac:dyDescent="0.25">
      <c r="AA12424" s="59"/>
    </row>
    <row r="12425" spans="27:27" x14ac:dyDescent="0.25">
      <c r="AA12425" s="59"/>
    </row>
    <row r="12426" spans="27:27" x14ac:dyDescent="0.25">
      <c r="AA12426" s="59"/>
    </row>
    <row r="12427" spans="27:27" x14ac:dyDescent="0.25">
      <c r="AA12427" s="59"/>
    </row>
    <row r="12428" spans="27:27" x14ac:dyDescent="0.25">
      <c r="AA12428" s="59"/>
    </row>
    <row r="12429" spans="27:27" x14ac:dyDescent="0.25">
      <c r="AA12429" s="59"/>
    </row>
    <row r="12430" spans="27:27" x14ac:dyDescent="0.25">
      <c r="AA12430" s="59"/>
    </row>
    <row r="12431" spans="27:27" x14ac:dyDescent="0.25">
      <c r="AA12431" s="59"/>
    </row>
    <row r="12432" spans="27:27" x14ac:dyDescent="0.25">
      <c r="AA12432" s="59"/>
    </row>
    <row r="12433" spans="27:27" x14ac:dyDescent="0.25">
      <c r="AA12433" s="59"/>
    </row>
    <row r="12434" spans="27:27" x14ac:dyDescent="0.25">
      <c r="AA12434" s="59"/>
    </row>
    <row r="12435" spans="27:27" x14ac:dyDescent="0.25">
      <c r="AA12435" s="59"/>
    </row>
    <row r="12436" spans="27:27" x14ac:dyDescent="0.25">
      <c r="AA12436" s="59"/>
    </row>
    <row r="12437" spans="27:27" x14ac:dyDescent="0.25">
      <c r="AA12437" s="59"/>
    </row>
    <row r="12438" spans="27:27" x14ac:dyDescent="0.25">
      <c r="AA12438" s="59"/>
    </row>
    <row r="12439" spans="27:27" x14ac:dyDescent="0.25">
      <c r="AA12439" s="59"/>
    </row>
    <row r="12440" spans="27:27" x14ac:dyDescent="0.25">
      <c r="AA12440" s="59"/>
    </row>
    <row r="12441" spans="27:27" x14ac:dyDescent="0.25">
      <c r="AA12441" s="59"/>
    </row>
    <row r="12442" spans="27:27" x14ac:dyDescent="0.25">
      <c r="AA12442" s="59"/>
    </row>
    <row r="12443" spans="27:27" x14ac:dyDescent="0.25">
      <c r="AA12443" s="59"/>
    </row>
    <row r="12444" spans="27:27" x14ac:dyDescent="0.25">
      <c r="AA12444" s="59"/>
    </row>
    <row r="12445" spans="27:27" x14ac:dyDescent="0.25">
      <c r="AA12445" s="59"/>
    </row>
    <row r="12446" spans="27:27" x14ac:dyDescent="0.25">
      <c r="AA12446" s="59"/>
    </row>
    <row r="12447" spans="27:27" x14ac:dyDescent="0.25">
      <c r="AA12447" s="59"/>
    </row>
    <row r="12448" spans="27:27" x14ac:dyDescent="0.25">
      <c r="AA12448" s="59"/>
    </row>
    <row r="12449" spans="27:27" x14ac:dyDescent="0.25">
      <c r="AA12449" s="59"/>
    </row>
    <row r="12450" spans="27:27" x14ac:dyDescent="0.25">
      <c r="AA12450" s="59"/>
    </row>
    <row r="12451" spans="27:27" x14ac:dyDescent="0.25">
      <c r="AA12451" s="59"/>
    </row>
    <row r="12452" spans="27:27" x14ac:dyDescent="0.25">
      <c r="AA12452" s="59"/>
    </row>
    <row r="12453" spans="27:27" x14ac:dyDescent="0.25">
      <c r="AA12453" s="59"/>
    </row>
    <row r="12454" spans="27:27" x14ac:dyDescent="0.25">
      <c r="AA12454" s="59"/>
    </row>
    <row r="12455" spans="27:27" x14ac:dyDescent="0.25">
      <c r="AA12455" s="59"/>
    </row>
    <row r="12456" spans="27:27" x14ac:dyDescent="0.25">
      <c r="AA12456" s="59"/>
    </row>
    <row r="12457" spans="27:27" x14ac:dyDescent="0.25">
      <c r="AA12457" s="59"/>
    </row>
    <row r="12458" spans="27:27" x14ac:dyDescent="0.25">
      <c r="AA12458" s="59"/>
    </row>
    <row r="12459" spans="27:27" x14ac:dyDescent="0.25">
      <c r="AA12459" s="59"/>
    </row>
    <row r="12460" spans="27:27" x14ac:dyDescent="0.25">
      <c r="AA12460" s="59"/>
    </row>
    <row r="12461" spans="27:27" x14ac:dyDescent="0.25">
      <c r="AA12461" s="59"/>
    </row>
    <row r="12462" spans="27:27" x14ac:dyDescent="0.25">
      <c r="AA12462" s="59"/>
    </row>
    <row r="12463" spans="27:27" x14ac:dyDescent="0.25">
      <c r="AA12463" s="59"/>
    </row>
    <row r="12464" spans="27:27" x14ac:dyDescent="0.25">
      <c r="AA12464" s="59"/>
    </row>
    <row r="12465" spans="27:27" x14ac:dyDescent="0.25">
      <c r="AA12465" s="59"/>
    </row>
    <row r="12466" spans="27:27" x14ac:dyDescent="0.25">
      <c r="AA12466" s="59"/>
    </row>
    <row r="12467" spans="27:27" x14ac:dyDescent="0.25">
      <c r="AA12467" s="59"/>
    </row>
    <row r="12468" spans="27:27" x14ac:dyDescent="0.25">
      <c r="AA12468" s="59"/>
    </row>
    <row r="12469" spans="27:27" x14ac:dyDescent="0.25">
      <c r="AA12469" s="59"/>
    </row>
    <row r="12470" spans="27:27" x14ac:dyDescent="0.25">
      <c r="AA12470" s="59"/>
    </row>
    <row r="12471" spans="27:27" x14ac:dyDescent="0.25">
      <c r="AA12471" s="59"/>
    </row>
    <row r="12472" spans="27:27" x14ac:dyDescent="0.25">
      <c r="AA12472" s="59"/>
    </row>
    <row r="12473" spans="27:27" x14ac:dyDescent="0.25">
      <c r="AA12473" s="59"/>
    </row>
    <row r="12474" spans="27:27" x14ac:dyDescent="0.25">
      <c r="AA12474" s="59"/>
    </row>
    <row r="12475" spans="27:27" x14ac:dyDescent="0.25">
      <c r="AA12475" s="59"/>
    </row>
    <row r="12476" spans="27:27" x14ac:dyDescent="0.25">
      <c r="AA12476" s="59"/>
    </row>
    <row r="12477" spans="27:27" x14ac:dyDescent="0.25">
      <c r="AA12477" s="59"/>
    </row>
    <row r="12478" spans="27:27" x14ac:dyDescent="0.25">
      <c r="AA12478" s="59"/>
    </row>
    <row r="12479" spans="27:27" x14ac:dyDescent="0.25">
      <c r="AA12479" s="59"/>
    </row>
    <row r="12480" spans="27:27" x14ac:dyDescent="0.25">
      <c r="AA12480" s="59"/>
    </row>
    <row r="12481" spans="27:27" x14ac:dyDescent="0.25">
      <c r="AA12481" s="59"/>
    </row>
    <row r="12482" spans="27:27" x14ac:dyDescent="0.25">
      <c r="AA12482" s="59"/>
    </row>
    <row r="12483" spans="27:27" x14ac:dyDescent="0.25">
      <c r="AA12483" s="59"/>
    </row>
    <row r="12484" spans="27:27" x14ac:dyDescent="0.25">
      <c r="AA12484" s="59"/>
    </row>
    <row r="12485" spans="27:27" x14ac:dyDescent="0.25">
      <c r="AA12485" s="59"/>
    </row>
    <row r="12486" spans="27:27" x14ac:dyDescent="0.25">
      <c r="AA12486" s="59"/>
    </row>
    <row r="12487" spans="27:27" x14ac:dyDescent="0.25">
      <c r="AA12487" s="59"/>
    </row>
    <row r="12488" spans="27:27" x14ac:dyDescent="0.25">
      <c r="AA12488" s="59"/>
    </row>
    <row r="12489" spans="27:27" x14ac:dyDescent="0.25">
      <c r="AA12489" s="59"/>
    </row>
    <row r="12490" spans="27:27" x14ac:dyDescent="0.25">
      <c r="AA12490" s="59"/>
    </row>
    <row r="12491" spans="27:27" x14ac:dyDescent="0.25">
      <c r="AA12491" s="59"/>
    </row>
    <row r="12492" spans="27:27" x14ac:dyDescent="0.25">
      <c r="AA12492" s="59"/>
    </row>
    <row r="12493" spans="27:27" x14ac:dyDescent="0.25">
      <c r="AA12493" s="59"/>
    </row>
    <row r="12494" spans="27:27" x14ac:dyDescent="0.25">
      <c r="AA12494" s="59"/>
    </row>
    <row r="12495" spans="27:27" x14ac:dyDescent="0.25">
      <c r="AA12495" s="59"/>
    </row>
    <row r="12496" spans="27:27" x14ac:dyDescent="0.25">
      <c r="AA12496" s="59"/>
    </row>
    <row r="12497" spans="27:27" x14ac:dyDescent="0.25">
      <c r="AA12497" s="59"/>
    </row>
    <row r="12498" spans="27:27" x14ac:dyDescent="0.25">
      <c r="AA12498" s="59"/>
    </row>
    <row r="12499" spans="27:27" x14ac:dyDescent="0.25">
      <c r="AA12499" s="59"/>
    </row>
    <row r="12500" spans="27:27" x14ac:dyDescent="0.25">
      <c r="AA12500" s="59"/>
    </row>
    <row r="12501" spans="27:27" x14ac:dyDescent="0.25">
      <c r="AA12501" s="59"/>
    </row>
    <row r="12502" spans="27:27" x14ac:dyDescent="0.25">
      <c r="AA12502" s="59"/>
    </row>
    <row r="12503" spans="27:27" x14ac:dyDescent="0.25">
      <c r="AA12503" s="59"/>
    </row>
    <row r="12504" spans="27:27" x14ac:dyDescent="0.25">
      <c r="AA12504" s="59"/>
    </row>
    <row r="12505" spans="27:27" x14ac:dyDescent="0.25">
      <c r="AA12505" s="59"/>
    </row>
    <row r="12506" spans="27:27" x14ac:dyDescent="0.25">
      <c r="AA12506" s="59"/>
    </row>
    <row r="12507" spans="27:27" x14ac:dyDescent="0.25">
      <c r="AA12507" s="59"/>
    </row>
    <row r="12508" spans="27:27" x14ac:dyDescent="0.25">
      <c r="AA12508" s="59"/>
    </row>
    <row r="12509" spans="27:27" x14ac:dyDescent="0.25">
      <c r="AA12509" s="59"/>
    </row>
    <row r="12510" spans="27:27" x14ac:dyDescent="0.25">
      <c r="AA12510" s="59"/>
    </row>
    <row r="12511" spans="27:27" x14ac:dyDescent="0.25">
      <c r="AA12511" s="59"/>
    </row>
    <row r="12512" spans="27:27" x14ac:dyDescent="0.25">
      <c r="AA12512" s="59"/>
    </row>
    <row r="12513" spans="27:27" x14ac:dyDescent="0.25">
      <c r="AA12513" s="59"/>
    </row>
    <row r="12514" spans="27:27" x14ac:dyDescent="0.25">
      <c r="AA12514" s="59"/>
    </row>
    <row r="12515" spans="27:27" x14ac:dyDescent="0.25">
      <c r="AA12515" s="59"/>
    </row>
    <row r="12516" spans="27:27" x14ac:dyDescent="0.25">
      <c r="AA12516" s="59"/>
    </row>
    <row r="12517" spans="27:27" x14ac:dyDescent="0.25">
      <c r="AA12517" s="59"/>
    </row>
    <row r="12518" spans="27:27" x14ac:dyDescent="0.25">
      <c r="AA12518" s="59"/>
    </row>
    <row r="12519" spans="27:27" x14ac:dyDescent="0.25">
      <c r="AA12519" s="59"/>
    </row>
    <row r="12520" spans="27:27" x14ac:dyDescent="0.25">
      <c r="AA12520" s="59"/>
    </row>
    <row r="12521" spans="27:27" x14ac:dyDescent="0.25">
      <c r="AA12521" s="59"/>
    </row>
    <row r="12522" spans="27:27" x14ac:dyDescent="0.25">
      <c r="AA12522" s="59"/>
    </row>
    <row r="12523" spans="27:27" x14ac:dyDescent="0.25">
      <c r="AA12523" s="59"/>
    </row>
    <row r="12524" spans="27:27" x14ac:dyDescent="0.25">
      <c r="AA12524" s="59"/>
    </row>
    <row r="12525" spans="27:27" x14ac:dyDescent="0.25">
      <c r="AA12525" s="59"/>
    </row>
    <row r="12526" spans="27:27" x14ac:dyDescent="0.25">
      <c r="AA12526" s="59"/>
    </row>
    <row r="12527" spans="27:27" x14ac:dyDescent="0.25">
      <c r="AA12527" s="59"/>
    </row>
    <row r="12528" spans="27:27" x14ac:dyDescent="0.25">
      <c r="AA12528" s="59"/>
    </row>
    <row r="12529" spans="27:27" x14ac:dyDescent="0.25">
      <c r="AA12529" s="59"/>
    </row>
    <row r="12530" spans="27:27" x14ac:dyDescent="0.25">
      <c r="AA12530" s="59"/>
    </row>
    <row r="12531" spans="27:27" x14ac:dyDescent="0.25">
      <c r="AA12531" s="59"/>
    </row>
    <row r="12532" spans="27:27" x14ac:dyDescent="0.25">
      <c r="AA12532" s="59"/>
    </row>
    <row r="12533" spans="27:27" x14ac:dyDescent="0.25">
      <c r="AA12533" s="59"/>
    </row>
    <row r="12534" spans="27:27" x14ac:dyDescent="0.25">
      <c r="AA12534" s="59"/>
    </row>
    <row r="12535" spans="27:27" x14ac:dyDescent="0.25">
      <c r="AA12535" s="59"/>
    </row>
    <row r="12536" spans="27:27" x14ac:dyDescent="0.25">
      <c r="AA12536" s="59"/>
    </row>
    <row r="12537" spans="27:27" x14ac:dyDescent="0.25">
      <c r="AA12537" s="59"/>
    </row>
    <row r="12538" spans="27:27" x14ac:dyDescent="0.25">
      <c r="AA12538" s="59"/>
    </row>
    <row r="12539" spans="27:27" x14ac:dyDescent="0.25">
      <c r="AA12539" s="59"/>
    </row>
    <row r="12540" spans="27:27" x14ac:dyDescent="0.25">
      <c r="AA12540" s="59"/>
    </row>
    <row r="12541" spans="27:27" x14ac:dyDescent="0.25">
      <c r="AA12541" s="59"/>
    </row>
    <row r="12542" spans="27:27" x14ac:dyDescent="0.25">
      <c r="AA12542" s="59"/>
    </row>
    <row r="12543" spans="27:27" x14ac:dyDescent="0.25">
      <c r="AA12543" s="59"/>
    </row>
    <row r="12544" spans="27:27" x14ac:dyDescent="0.25">
      <c r="AA12544" s="59"/>
    </row>
    <row r="12545" spans="27:27" x14ac:dyDescent="0.25">
      <c r="AA12545" s="59"/>
    </row>
    <row r="12546" spans="27:27" x14ac:dyDescent="0.25">
      <c r="AA12546" s="59"/>
    </row>
    <row r="12547" spans="27:27" x14ac:dyDescent="0.25">
      <c r="AA12547" s="59"/>
    </row>
    <row r="12548" spans="27:27" x14ac:dyDescent="0.25">
      <c r="AA12548" s="59"/>
    </row>
    <row r="12549" spans="27:27" x14ac:dyDescent="0.25">
      <c r="AA12549" s="59"/>
    </row>
    <row r="12550" spans="27:27" x14ac:dyDescent="0.25">
      <c r="AA12550" s="59"/>
    </row>
    <row r="12551" spans="27:27" x14ac:dyDescent="0.25">
      <c r="AA12551" s="59"/>
    </row>
    <row r="12552" spans="27:27" x14ac:dyDescent="0.25">
      <c r="AA12552" s="59"/>
    </row>
    <row r="12553" spans="27:27" x14ac:dyDescent="0.25">
      <c r="AA12553" s="59"/>
    </row>
    <row r="12554" spans="27:27" x14ac:dyDescent="0.25">
      <c r="AA12554" s="59"/>
    </row>
    <row r="12555" spans="27:27" x14ac:dyDescent="0.25">
      <c r="AA12555" s="59"/>
    </row>
    <row r="12556" spans="27:27" x14ac:dyDescent="0.25">
      <c r="AA12556" s="59"/>
    </row>
    <row r="12557" spans="27:27" x14ac:dyDescent="0.25">
      <c r="AA12557" s="59"/>
    </row>
    <row r="12558" spans="27:27" x14ac:dyDescent="0.25">
      <c r="AA12558" s="59"/>
    </row>
    <row r="12559" spans="27:27" x14ac:dyDescent="0.25">
      <c r="AA12559" s="59"/>
    </row>
    <row r="12560" spans="27:27" x14ac:dyDescent="0.25">
      <c r="AA12560" s="59"/>
    </row>
    <row r="12561" spans="27:27" x14ac:dyDescent="0.25">
      <c r="AA12561" s="59"/>
    </row>
    <row r="12562" spans="27:27" x14ac:dyDescent="0.25">
      <c r="AA12562" s="59"/>
    </row>
    <row r="12563" spans="27:27" x14ac:dyDescent="0.25">
      <c r="AA12563" s="59"/>
    </row>
    <row r="12564" spans="27:27" x14ac:dyDescent="0.25">
      <c r="AA12564" s="59"/>
    </row>
    <row r="12565" spans="27:27" x14ac:dyDescent="0.25">
      <c r="AA12565" s="59"/>
    </row>
    <row r="12566" spans="27:27" x14ac:dyDescent="0.25">
      <c r="AA12566" s="59"/>
    </row>
    <row r="12567" spans="27:27" x14ac:dyDescent="0.25">
      <c r="AA12567" s="59"/>
    </row>
    <row r="12568" spans="27:27" x14ac:dyDescent="0.25">
      <c r="AA12568" s="59"/>
    </row>
    <row r="12569" spans="27:27" x14ac:dyDescent="0.25">
      <c r="AA12569" s="59"/>
    </row>
    <row r="12570" spans="27:27" x14ac:dyDescent="0.25">
      <c r="AA12570" s="59"/>
    </row>
    <row r="12571" spans="27:27" x14ac:dyDescent="0.25">
      <c r="AA12571" s="59"/>
    </row>
    <row r="12572" spans="27:27" x14ac:dyDescent="0.25">
      <c r="AA12572" s="59"/>
    </row>
    <row r="12573" spans="27:27" x14ac:dyDescent="0.25">
      <c r="AA12573" s="59"/>
    </row>
    <row r="12574" spans="27:27" x14ac:dyDescent="0.25">
      <c r="AA12574" s="59"/>
    </row>
    <row r="12575" spans="27:27" x14ac:dyDescent="0.25">
      <c r="AA12575" s="59"/>
    </row>
    <row r="12576" spans="27:27" x14ac:dyDescent="0.25">
      <c r="AA12576" s="59"/>
    </row>
    <row r="12577" spans="27:27" x14ac:dyDescent="0.25">
      <c r="AA12577" s="59"/>
    </row>
    <row r="12578" spans="27:27" x14ac:dyDescent="0.25">
      <c r="AA12578" s="59"/>
    </row>
    <row r="12579" spans="27:27" x14ac:dyDescent="0.25">
      <c r="AA12579" s="59"/>
    </row>
    <row r="12580" spans="27:27" x14ac:dyDescent="0.25">
      <c r="AA12580" s="59"/>
    </row>
    <row r="12581" spans="27:27" x14ac:dyDescent="0.25">
      <c r="AA12581" s="59"/>
    </row>
    <row r="12582" spans="27:27" x14ac:dyDescent="0.25">
      <c r="AA12582" s="59"/>
    </row>
    <row r="12583" spans="27:27" x14ac:dyDescent="0.25">
      <c r="AA12583" s="59"/>
    </row>
    <row r="12584" spans="27:27" x14ac:dyDescent="0.25">
      <c r="AA12584" s="59"/>
    </row>
    <row r="12585" spans="27:27" x14ac:dyDescent="0.25">
      <c r="AA12585" s="59"/>
    </row>
    <row r="12586" spans="27:27" x14ac:dyDescent="0.25">
      <c r="AA12586" s="59"/>
    </row>
    <row r="12587" spans="27:27" x14ac:dyDescent="0.25">
      <c r="AA12587" s="59"/>
    </row>
    <row r="12588" spans="27:27" x14ac:dyDescent="0.25">
      <c r="AA12588" s="59"/>
    </row>
    <row r="12589" spans="27:27" x14ac:dyDescent="0.25">
      <c r="AA12589" s="59"/>
    </row>
    <row r="12590" spans="27:27" x14ac:dyDescent="0.25">
      <c r="AA12590" s="59"/>
    </row>
    <row r="12591" spans="27:27" x14ac:dyDescent="0.25">
      <c r="AA12591" s="59"/>
    </row>
    <row r="12592" spans="27:27" x14ac:dyDescent="0.25">
      <c r="AA12592" s="59"/>
    </row>
    <row r="12593" spans="27:27" x14ac:dyDescent="0.25">
      <c r="AA12593" s="59"/>
    </row>
    <row r="12594" spans="27:27" x14ac:dyDescent="0.25">
      <c r="AA12594" s="59"/>
    </row>
    <row r="12595" spans="27:27" x14ac:dyDescent="0.25">
      <c r="AA12595" s="59"/>
    </row>
    <row r="12596" spans="27:27" x14ac:dyDescent="0.25">
      <c r="AA12596" s="59"/>
    </row>
    <row r="12597" spans="27:27" x14ac:dyDescent="0.25">
      <c r="AA12597" s="59"/>
    </row>
    <row r="12598" spans="27:27" x14ac:dyDescent="0.25">
      <c r="AA12598" s="59"/>
    </row>
    <row r="12599" spans="27:27" x14ac:dyDescent="0.25">
      <c r="AA12599" s="59"/>
    </row>
    <row r="12600" spans="27:27" x14ac:dyDescent="0.25">
      <c r="AA12600" s="59"/>
    </row>
    <row r="12601" spans="27:27" x14ac:dyDescent="0.25">
      <c r="AA12601" s="59"/>
    </row>
    <row r="12602" spans="27:27" x14ac:dyDescent="0.25">
      <c r="AA12602" s="59"/>
    </row>
    <row r="12603" spans="27:27" x14ac:dyDescent="0.25">
      <c r="AA12603" s="59"/>
    </row>
    <row r="12604" spans="27:27" x14ac:dyDescent="0.25">
      <c r="AA12604" s="59"/>
    </row>
    <row r="12605" spans="27:27" x14ac:dyDescent="0.25">
      <c r="AA12605" s="59"/>
    </row>
    <row r="12606" spans="27:27" x14ac:dyDescent="0.25">
      <c r="AA12606" s="59"/>
    </row>
    <row r="12607" spans="27:27" x14ac:dyDescent="0.25">
      <c r="AA12607" s="59"/>
    </row>
    <row r="12608" spans="27:27" x14ac:dyDescent="0.25">
      <c r="AA12608" s="59"/>
    </row>
    <row r="12609" spans="27:27" x14ac:dyDescent="0.25">
      <c r="AA12609" s="59"/>
    </row>
    <row r="12610" spans="27:27" x14ac:dyDescent="0.25">
      <c r="AA12610" s="59"/>
    </row>
    <row r="12611" spans="27:27" x14ac:dyDescent="0.25">
      <c r="AA12611" s="59"/>
    </row>
    <row r="12612" spans="27:27" x14ac:dyDescent="0.25">
      <c r="AA12612" s="59"/>
    </row>
    <row r="12613" spans="27:27" x14ac:dyDescent="0.25">
      <c r="AA12613" s="59"/>
    </row>
    <row r="12614" spans="27:27" x14ac:dyDescent="0.25">
      <c r="AA12614" s="59"/>
    </row>
    <row r="12615" spans="27:27" x14ac:dyDescent="0.25">
      <c r="AA12615" s="59"/>
    </row>
    <row r="12616" spans="27:27" x14ac:dyDescent="0.25">
      <c r="AA12616" s="59"/>
    </row>
    <row r="12617" spans="27:27" x14ac:dyDescent="0.25">
      <c r="AA12617" s="59"/>
    </row>
    <row r="12618" spans="27:27" x14ac:dyDescent="0.25">
      <c r="AA12618" s="59"/>
    </row>
    <row r="12619" spans="27:27" x14ac:dyDescent="0.25">
      <c r="AA12619" s="59"/>
    </row>
    <row r="12620" spans="27:27" x14ac:dyDescent="0.25">
      <c r="AA12620" s="59"/>
    </row>
    <row r="12621" spans="27:27" x14ac:dyDescent="0.25">
      <c r="AA12621" s="59"/>
    </row>
    <row r="12622" spans="27:27" x14ac:dyDescent="0.25">
      <c r="AA12622" s="59"/>
    </row>
    <row r="12623" spans="27:27" x14ac:dyDescent="0.25">
      <c r="AA12623" s="59"/>
    </row>
    <row r="12624" spans="27:27" x14ac:dyDescent="0.25">
      <c r="AA12624" s="59"/>
    </row>
    <row r="12625" spans="27:27" x14ac:dyDescent="0.25">
      <c r="AA12625" s="59"/>
    </row>
    <row r="12626" spans="27:27" x14ac:dyDescent="0.25">
      <c r="AA12626" s="59"/>
    </row>
    <row r="12627" spans="27:27" x14ac:dyDescent="0.25">
      <c r="AA12627" s="59"/>
    </row>
    <row r="12628" spans="27:27" x14ac:dyDescent="0.25">
      <c r="AA12628" s="59"/>
    </row>
    <row r="12629" spans="27:27" x14ac:dyDescent="0.25">
      <c r="AA12629" s="59"/>
    </row>
    <row r="12630" spans="27:27" x14ac:dyDescent="0.25">
      <c r="AA12630" s="59"/>
    </row>
    <row r="12631" spans="27:27" x14ac:dyDescent="0.25">
      <c r="AA12631" s="59"/>
    </row>
    <row r="12632" spans="27:27" x14ac:dyDescent="0.25">
      <c r="AA12632" s="59"/>
    </row>
    <row r="12633" spans="27:27" x14ac:dyDescent="0.25">
      <c r="AA12633" s="59"/>
    </row>
    <row r="12634" spans="27:27" x14ac:dyDescent="0.25">
      <c r="AA12634" s="59"/>
    </row>
    <row r="12635" spans="27:27" x14ac:dyDescent="0.25">
      <c r="AA12635" s="59"/>
    </row>
    <row r="12636" spans="27:27" x14ac:dyDescent="0.25">
      <c r="AA12636" s="59"/>
    </row>
    <row r="12637" spans="27:27" x14ac:dyDescent="0.25">
      <c r="AA12637" s="59"/>
    </row>
    <row r="12638" spans="27:27" x14ac:dyDescent="0.25">
      <c r="AA12638" s="59"/>
    </row>
    <row r="12639" spans="27:27" x14ac:dyDescent="0.25">
      <c r="AA12639" s="59"/>
    </row>
    <row r="12640" spans="27:27" x14ac:dyDescent="0.25">
      <c r="AA12640" s="59"/>
    </row>
    <row r="12641" spans="27:27" x14ac:dyDescent="0.25">
      <c r="AA12641" s="59"/>
    </row>
    <row r="12642" spans="27:27" x14ac:dyDescent="0.25">
      <c r="AA12642" s="59"/>
    </row>
    <row r="12643" spans="27:27" x14ac:dyDescent="0.25">
      <c r="AA12643" s="59"/>
    </row>
    <row r="12644" spans="27:27" x14ac:dyDescent="0.25">
      <c r="AA12644" s="59"/>
    </row>
    <row r="12645" spans="27:27" x14ac:dyDescent="0.25">
      <c r="AA12645" s="59"/>
    </row>
    <row r="12646" spans="27:27" x14ac:dyDescent="0.25">
      <c r="AA12646" s="59"/>
    </row>
    <row r="12647" spans="27:27" x14ac:dyDescent="0.25">
      <c r="AA12647" s="59"/>
    </row>
    <row r="12648" spans="27:27" x14ac:dyDescent="0.25">
      <c r="AA12648" s="59"/>
    </row>
    <row r="12649" spans="27:27" x14ac:dyDescent="0.25">
      <c r="AA12649" s="59"/>
    </row>
    <row r="12650" spans="27:27" x14ac:dyDescent="0.25">
      <c r="AA12650" s="59"/>
    </row>
    <row r="12651" spans="27:27" x14ac:dyDescent="0.25">
      <c r="AA12651" s="59"/>
    </row>
    <row r="12652" spans="27:27" x14ac:dyDescent="0.25">
      <c r="AA12652" s="59"/>
    </row>
    <row r="12653" spans="27:27" x14ac:dyDescent="0.25">
      <c r="AA12653" s="59"/>
    </row>
    <row r="12654" spans="27:27" x14ac:dyDescent="0.25">
      <c r="AA12654" s="59"/>
    </row>
    <row r="12655" spans="27:27" x14ac:dyDescent="0.25">
      <c r="AA12655" s="59"/>
    </row>
    <row r="12656" spans="27:27" x14ac:dyDescent="0.25">
      <c r="AA12656" s="59"/>
    </row>
    <row r="12657" spans="27:27" x14ac:dyDescent="0.25">
      <c r="AA12657" s="59"/>
    </row>
    <row r="12658" spans="27:27" x14ac:dyDescent="0.25">
      <c r="AA12658" s="59"/>
    </row>
    <row r="12659" spans="27:27" x14ac:dyDescent="0.25">
      <c r="AA12659" s="59"/>
    </row>
    <row r="12660" spans="27:27" x14ac:dyDescent="0.25">
      <c r="AA12660" s="59"/>
    </row>
    <row r="12661" spans="27:27" x14ac:dyDescent="0.25">
      <c r="AA12661" s="59"/>
    </row>
    <row r="12662" spans="27:27" x14ac:dyDescent="0.25">
      <c r="AA12662" s="59"/>
    </row>
    <row r="12663" spans="27:27" x14ac:dyDescent="0.25">
      <c r="AA12663" s="59"/>
    </row>
    <row r="12664" spans="27:27" x14ac:dyDescent="0.25">
      <c r="AA12664" s="59"/>
    </row>
    <row r="12665" spans="27:27" x14ac:dyDescent="0.25">
      <c r="AA12665" s="59"/>
    </row>
    <row r="12666" spans="27:27" x14ac:dyDescent="0.25">
      <c r="AA12666" s="59"/>
    </row>
    <row r="12667" spans="27:27" x14ac:dyDescent="0.25">
      <c r="AA12667" s="59"/>
    </row>
    <row r="12668" spans="27:27" x14ac:dyDescent="0.25">
      <c r="AA12668" s="59"/>
    </row>
    <row r="12669" spans="27:27" x14ac:dyDescent="0.25">
      <c r="AA12669" s="59"/>
    </row>
    <row r="12670" spans="27:27" x14ac:dyDescent="0.25">
      <c r="AA12670" s="59"/>
    </row>
    <row r="12671" spans="27:27" x14ac:dyDescent="0.25">
      <c r="AA12671" s="59"/>
    </row>
    <row r="12672" spans="27:27" x14ac:dyDescent="0.25">
      <c r="AA12672" s="59"/>
    </row>
    <row r="12673" spans="27:27" x14ac:dyDescent="0.25">
      <c r="AA12673" s="59"/>
    </row>
    <row r="12674" spans="27:27" x14ac:dyDescent="0.25">
      <c r="AA12674" s="59"/>
    </row>
    <row r="12675" spans="27:27" x14ac:dyDescent="0.25">
      <c r="AA12675" s="59"/>
    </row>
    <row r="12676" spans="27:27" x14ac:dyDescent="0.25">
      <c r="AA12676" s="59"/>
    </row>
    <row r="12677" spans="27:27" x14ac:dyDescent="0.25">
      <c r="AA12677" s="59"/>
    </row>
    <row r="12678" spans="27:27" x14ac:dyDescent="0.25">
      <c r="AA12678" s="59"/>
    </row>
    <row r="12679" spans="27:27" x14ac:dyDescent="0.25">
      <c r="AA12679" s="59"/>
    </row>
    <row r="12680" spans="27:27" x14ac:dyDescent="0.25">
      <c r="AA12680" s="59"/>
    </row>
    <row r="12681" spans="27:27" x14ac:dyDescent="0.25">
      <c r="AA12681" s="59"/>
    </row>
    <row r="12682" spans="27:27" x14ac:dyDescent="0.25">
      <c r="AA12682" s="59"/>
    </row>
    <row r="12683" spans="27:27" x14ac:dyDescent="0.25">
      <c r="AA12683" s="59"/>
    </row>
    <row r="12684" spans="27:27" x14ac:dyDescent="0.25">
      <c r="AA12684" s="59"/>
    </row>
    <row r="12685" spans="27:27" x14ac:dyDescent="0.25">
      <c r="AA12685" s="59"/>
    </row>
    <row r="12686" spans="27:27" x14ac:dyDescent="0.25">
      <c r="AA12686" s="59"/>
    </row>
    <row r="12687" spans="27:27" x14ac:dyDescent="0.25">
      <c r="AA12687" s="59"/>
    </row>
    <row r="12688" spans="27:27" x14ac:dyDescent="0.25">
      <c r="AA12688" s="59"/>
    </row>
    <row r="12689" spans="27:27" x14ac:dyDescent="0.25">
      <c r="AA12689" s="59"/>
    </row>
    <row r="12690" spans="27:27" x14ac:dyDescent="0.25">
      <c r="AA12690" s="59"/>
    </row>
    <row r="12691" spans="27:27" x14ac:dyDescent="0.25">
      <c r="AA12691" s="59"/>
    </row>
    <row r="12692" spans="27:27" x14ac:dyDescent="0.25">
      <c r="AA12692" s="59"/>
    </row>
    <row r="12693" spans="27:27" x14ac:dyDescent="0.25">
      <c r="AA12693" s="59"/>
    </row>
    <row r="12694" spans="27:27" x14ac:dyDescent="0.25">
      <c r="AA12694" s="59"/>
    </row>
    <row r="12695" spans="27:27" x14ac:dyDescent="0.25">
      <c r="AA12695" s="59"/>
    </row>
    <row r="12696" spans="27:27" x14ac:dyDescent="0.25">
      <c r="AA12696" s="59"/>
    </row>
    <row r="12697" spans="27:27" x14ac:dyDescent="0.25">
      <c r="AA12697" s="59"/>
    </row>
    <row r="12698" spans="27:27" x14ac:dyDescent="0.25">
      <c r="AA12698" s="59"/>
    </row>
    <row r="12699" spans="27:27" x14ac:dyDescent="0.25">
      <c r="AA12699" s="59"/>
    </row>
    <row r="12700" spans="27:27" x14ac:dyDescent="0.25">
      <c r="AA12700" s="59"/>
    </row>
    <row r="12701" spans="27:27" x14ac:dyDescent="0.25">
      <c r="AA12701" s="59"/>
    </row>
    <row r="12702" spans="27:27" x14ac:dyDescent="0.25">
      <c r="AA12702" s="59"/>
    </row>
    <row r="12703" spans="27:27" x14ac:dyDescent="0.25">
      <c r="AA12703" s="59"/>
    </row>
    <row r="12704" spans="27:27" x14ac:dyDescent="0.25">
      <c r="AA12704" s="59"/>
    </row>
    <row r="12705" spans="27:27" x14ac:dyDescent="0.25">
      <c r="AA12705" s="59"/>
    </row>
    <row r="12706" spans="27:27" x14ac:dyDescent="0.25">
      <c r="AA12706" s="59"/>
    </row>
    <row r="12707" spans="27:27" x14ac:dyDescent="0.25">
      <c r="AA12707" s="59"/>
    </row>
    <row r="12708" spans="27:27" x14ac:dyDescent="0.25">
      <c r="AA12708" s="59"/>
    </row>
    <row r="12709" spans="27:27" x14ac:dyDescent="0.25">
      <c r="AA12709" s="59"/>
    </row>
    <row r="12710" spans="27:27" x14ac:dyDescent="0.25">
      <c r="AA12710" s="59"/>
    </row>
    <row r="12711" spans="27:27" x14ac:dyDescent="0.25">
      <c r="AA12711" s="59"/>
    </row>
    <row r="12712" spans="27:27" x14ac:dyDescent="0.25">
      <c r="AA12712" s="59"/>
    </row>
    <row r="12713" spans="27:27" x14ac:dyDescent="0.25">
      <c r="AA12713" s="59"/>
    </row>
    <row r="12714" spans="27:27" x14ac:dyDescent="0.25">
      <c r="AA12714" s="59"/>
    </row>
    <row r="12715" spans="27:27" x14ac:dyDescent="0.25">
      <c r="AA12715" s="59"/>
    </row>
    <row r="12716" spans="27:27" x14ac:dyDescent="0.25">
      <c r="AA12716" s="59"/>
    </row>
    <row r="12717" spans="27:27" x14ac:dyDescent="0.25">
      <c r="AA12717" s="59"/>
    </row>
    <row r="12718" spans="27:27" x14ac:dyDescent="0.25">
      <c r="AA12718" s="59"/>
    </row>
    <row r="12719" spans="27:27" x14ac:dyDescent="0.25">
      <c r="AA12719" s="59"/>
    </row>
    <row r="12720" spans="27:27" x14ac:dyDescent="0.25">
      <c r="AA12720" s="59"/>
    </row>
    <row r="12721" spans="27:27" x14ac:dyDescent="0.25">
      <c r="AA12721" s="59"/>
    </row>
    <row r="12722" spans="27:27" x14ac:dyDescent="0.25">
      <c r="AA12722" s="59"/>
    </row>
    <row r="12723" spans="27:27" x14ac:dyDescent="0.25">
      <c r="AA12723" s="59"/>
    </row>
    <row r="12724" spans="27:27" x14ac:dyDescent="0.25">
      <c r="AA12724" s="59"/>
    </row>
    <row r="12725" spans="27:27" x14ac:dyDescent="0.25">
      <c r="AA12725" s="59"/>
    </row>
    <row r="12726" spans="27:27" x14ac:dyDescent="0.25">
      <c r="AA12726" s="59"/>
    </row>
    <row r="12727" spans="27:27" x14ac:dyDescent="0.25">
      <c r="AA12727" s="59"/>
    </row>
    <row r="12728" spans="27:27" x14ac:dyDescent="0.25">
      <c r="AA12728" s="59"/>
    </row>
    <row r="12729" spans="27:27" x14ac:dyDescent="0.25">
      <c r="AA12729" s="59"/>
    </row>
    <row r="12730" spans="27:27" x14ac:dyDescent="0.25">
      <c r="AA12730" s="59"/>
    </row>
    <row r="12731" spans="27:27" x14ac:dyDescent="0.25">
      <c r="AA12731" s="59"/>
    </row>
    <row r="12732" spans="27:27" x14ac:dyDescent="0.25">
      <c r="AA12732" s="59"/>
    </row>
    <row r="12733" spans="27:27" x14ac:dyDescent="0.25">
      <c r="AA12733" s="59"/>
    </row>
    <row r="12734" spans="27:27" x14ac:dyDescent="0.25">
      <c r="AA12734" s="59"/>
    </row>
    <row r="12735" spans="27:27" x14ac:dyDescent="0.25">
      <c r="AA12735" s="59"/>
    </row>
    <row r="12736" spans="27:27" x14ac:dyDescent="0.25">
      <c r="AA12736" s="59"/>
    </row>
    <row r="12737" spans="27:27" x14ac:dyDescent="0.25">
      <c r="AA12737" s="59"/>
    </row>
    <row r="12738" spans="27:27" x14ac:dyDescent="0.25">
      <c r="AA12738" s="59"/>
    </row>
    <row r="12739" spans="27:27" x14ac:dyDescent="0.25">
      <c r="AA12739" s="59"/>
    </row>
    <row r="12740" spans="27:27" x14ac:dyDescent="0.25">
      <c r="AA12740" s="59"/>
    </row>
    <row r="12741" spans="27:27" x14ac:dyDescent="0.25">
      <c r="AA12741" s="59"/>
    </row>
    <row r="12742" spans="27:27" x14ac:dyDescent="0.25">
      <c r="AA12742" s="59"/>
    </row>
    <row r="12743" spans="27:27" x14ac:dyDescent="0.25">
      <c r="AA12743" s="59"/>
    </row>
    <row r="12744" spans="27:27" x14ac:dyDescent="0.25">
      <c r="AA12744" s="59"/>
    </row>
    <row r="12745" spans="27:27" x14ac:dyDescent="0.25">
      <c r="AA12745" s="59"/>
    </row>
    <row r="12746" spans="27:27" x14ac:dyDescent="0.25">
      <c r="AA12746" s="59"/>
    </row>
    <row r="12747" spans="27:27" x14ac:dyDescent="0.25">
      <c r="AA12747" s="59"/>
    </row>
    <row r="12748" spans="27:27" x14ac:dyDescent="0.25">
      <c r="AA12748" s="59"/>
    </row>
    <row r="12749" spans="27:27" x14ac:dyDescent="0.25">
      <c r="AA12749" s="59"/>
    </row>
    <row r="12750" spans="27:27" x14ac:dyDescent="0.25">
      <c r="AA12750" s="59"/>
    </row>
    <row r="12751" spans="27:27" x14ac:dyDescent="0.25">
      <c r="AA12751" s="59"/>
    </row>
    <row r="12752" spans="27:27" x14ac:dyDescent="0.25">
      <c r="AA12752" s="59"/>
    </row>
    <row r="12753" spans="27:27" x14ac:dyDescent="0.25">
      <c r="AA12753" s="59"/>
    </row>
    <row r="12754" spans="27:27" x14ac:dyDescent="0.25">
      <c r="AA12754" s="59"/>
    </row>
    <row r="12755" spans="27:27" x14ac:dyDescent="0.25">
      <c r="AA12755" s="59"/>
    </row>
    <row r="12756" spans="27:27" x14ac:dyDescent="0.25">
      <c r="AA12756" s="59"/>
    </row>
    <row r="12757" spans="27:27" x14ac:dyDescent="0.25">
      <c r="AA12757" s="59"/>
    </row>
    <row r="12758" spans="27:27" x14ac:dyDescent="0.25">
      <c r="AA12758" s="59"/>
    </row>
    <row r="12759" spans="27:27" x14ac:dyDescent="0.25">
      <c r="AA12759" s="59"/>
    </row>
    <row r="12760" spans="27:27" x14ac:dyDescent="0.25">
      <c r="AA12760" s="59"/>
    </row>
    <row r="12761" spans="27:27" x14ac:dyDescent="0.25">
      <c r="AA12761" s="59"/>
    </row>
    <row r="12762" spans="27:27" x14ac:dyDescent="0.25">
      <c r="AA12762" s="59"/>
    </row>
    <row r="12763" spans="27:27" x14ac:dyDescent="0.25">
      <c r="AA12763" s="59"/>
    </row>
    <row r="12764" spans="27:27" x14ac:dyDescent="0.25">
      <c r="AA12764" s="59"/>
    </row>
    <row r="12765" spans="27:27" x14ac:dyDescent="0.25">
      <c r="AA12765" s="59"/>
    </row>
    <row r="12766" spans="27:27" x14ac:dyDescent="0.25">
      <c r="AA12766" s="59"/>
    </row>
    <row r="12767" spans="27:27" x14ac:dyDescent="0.25">
      <c r="AA12767" s="59"/>
    </row>
    <row r="12768" spans="27:27" x14ac:dyDescent="0.25">
      <c r="AA12768" s="59"/>
    </row>
    <row r="12769" spans="27:27" x14ac:dyDescent="0.25">
      <c r="AA12769" s="59"/>
    </row>
    <row r="12770" spans="27:27" x14ac:dyDescent="0.25">
      <c r="AA12770" s="59"/>
    </row>
    <row r="12771" spans="27:27" x14ac:dyDescent="0.25">
      <c r="AA12771" s="59"/>
    </row>
    <row r="12772" spans="27:27" x14ac:dyDescent="0.25">
      <c r="AA12772" s="59"/>
    </row>
    <row r="12773" spans="27:27" x14ac:dyDescent="0.25">
      <c r="AA12773" s="59"/>
    </row>
    <row r="12774" spans="27:27" x14ac:dyDescent="0.25">
      <c r="AA12774" s="59"/>
    </row>
    <row r="12775" spans="27:27" x14ac:dyDescent="0.25">
      <c r="AA12775" s="59"/>
    </row>
    <row r="12776" spans="27:27" x14ac:dyDescent="0.25">
      <c r="AA12776" s="59"/>
    </row>
    <row r="12777" spans="27:27" x14ac:dyDescent="0.25">
      <c r="AA12777" s="59"/>
    </row>
    <row r="12778" spans="27:27" x14ac:dyDescent="0.25">
      <c r="AA12778" s="59"/>
    </row>
    <row r="12779" spans="27:27" x14ac:dyDescent="0.25">
      <c r="AA12779" s="59"/>
    </row>
    <row r="12780" spans="27:27" x14ac:dyDescent="0.25">
      <c r="AA12780" s="59"/>
    </row>
    <row r="12781" spans="27:27" x14ac:dyDescent="0.25">
      <c r="AA12781" s="59"/>
    </row>
    <row r="12782" spans="27:27" x14ac:dyDescent="0.25">
      <c r="AA12782" s="59"/>
    </row>
    <row r="12783" spans="27:27" x14ac:dyDescent="0.25">
      <c r="AA12783" s="59"/>
    </row>
    <row r="12784" spans="27:27" x14ac:dyDescent="0.25">
      <c r="AA12784" s="59"/>
    </row>
    <row r="12785" spans="27:27" x14ac:dyDescent="0.25">
      <c r="AA12785" s="59"/>
    </row>
    <row r="12786" spans="27:27" x14ac:dyDescent="0.25">
      <c r="AA12786" s="59"/>
    </row>
    <row r="12787" spans="27:27" x14ac:dyDescent="0.25">
      <c r="AA12787" s="59"/>
    </row>
    <row r="12788" spans="27:27" x14ac:dyDescent="0.25">
      <c r="AA12788" s="59"/>
    </row>
    <row r="12789" spans="27:27" x14ac:dyDescent="0.25">
      <c r="AA12789" s="59"/>
    </row>
    <row r="12790" spans="27:27" x14ac:dyDescent="0.25">
      <c r="AA12790" s="59"/>
    </row>
    <row r="12791" spans="27:27" x14ac:dyDescent="0.25">
      <c r="AA12791" s="59"/>
    </row>
    <row r="12792" spans="27:27" x14ac:dyDescent="0.25">
      <c r="AA12792" s="59"/>
    </row>
    <row r="12793" spans="27:27" x14ac:dyDescent="0.25">
      <c r="AA12793" s="59"/>
    </row>
    <row r="12794" spans="27:27" x14ac:dyDescent="0.25">
      <c r="AA12794" s="59"/>
    </row>
    <row r="12795" spans="27:27" x14ac:dyDescent="0.25">
      <c r="AA12795" s="59"/>
    </row>
    <row r="12796" spans="27:27" x14ac:dyDescent="0.25">
      <c r="AA12796" s="59"/>
    </row>
    <row r="12797" spans="27:27" x14ac:dyDescent="0.25">
      <c r="AA12797" s="59"/>
    </row>
    <row r="12798" spans="27:27" x14ac:dyDescent="0.25">
      <c r="AA12798" s="59"/>
    </row>
    <row r="12799" spans="27:27" x14ac:dyDescent="0.25">
      <c r="AA12799" s="59"/>
    </row>
    <row r="12800" spans="27:27" x14ac:dyDescent="0.25">
      <c r="AA12800" s="59"/>
    </row>
    <row r="12801" spans="27:27" x14ac:dyDescent="0.25">
      <c r="AA12801" s="59"/>
    </row>
    <row r="12802" spans="27:27" x14ac:dyDescent="0.25">
      <c r="AA12802" s="59"/>
    </row>
    <row r="12803" spans="27:27" x14ac:dyDescent="0.25">
      <c r="AA12803" s="59"/>
    </row>
    <row r="12804" spans="27:27" x14ac:dyDescent="0.25">
      <c r="AA12804" s="59"/>
    </row>
    <row r="12805" spans="27:27" x14ac:dyDescent="0.25">
      <c r="AA12805" s="59"/>
    </row>
    <row r="12806" spans="27:27" x14ac:dyDescent="0.25">
      <c r="AA12806" s="59"/>
    </row>
    <row r="12807" spans="27:27" x14ac:dyDescent="0.25">
      <c r="AA12807" s="59"/>
    </row>
    <row r="12808" spans="27:27" x14ac:dyDescent="0.25">
      <c r="AA12808" s="59"/>
    </row>
    <row r="12809" spans="27:27" x14ac:dyDescent="0.25">
      <c r="AA12809" s="59"/>
    </row>
    <row r="12810" spans="27:27" x14ac:dyDescent="0.25">
      <c r="AA12810" s="59"/>
    </row>
    <row r="12811" spans="27:27" x14ac:dyDescent="0.25">
      <c r="AA12811" s="59"/>
    </row>
    <row r="12812" spans="27:27" x14ac:dyDescent="0.25">
      <c r="AA12812" s="59"/>
    </row>
    <row r="12813" spans="27:27" x14ac:dyDescent="0.25">
      <c r="AA12813" s="59"/>
    </row>
    <row r="12814" spans="27:27" x14ac:dyDescent="0.25">
      <c r="AA12814" s="59"/>
    </row>
    <row r="12815" spans="27:27" x14ac:dyDescent="0.25">
      <c r="AA12815" s="59"/>
    </row>
    <row r="12816" spans="27:27" x14ac:dyDescent="0.25">
      <c r="AA12816" s="59"/>
    </row>
    <row r="12817" spans="27:27" x14ac:dyDescent="0.25">
      <c r="AA12817" s="59"/>
    </row>
    <row r="12818" spans="27:27" x14ac:dyDescent="0.25">
      <c r="AA12818" s="59"/>
    </row>
    <row r="12819" spans="27:27" x14ac:dyDescent="0.25">
      <c r="AA12819" s="59"/>
    </row>
    <row r="12820" spans="27:27" x14ac:dyDescent="0.25">
      <c r="AA12820" s="59"/>
    </row>
    <row r="12821" spans="27:27" x14ac:dyDescent="0.25">
      <c r="AA12821" s="59"/>
    </row>
    <row r="12822" spans="27:27" x14ac:dyDescent="0.25">
      <c r="AA12822" s="59"/>
    </row>
    <row r="12823" spans="27:27" x14ac:dyDescent="0.25">
      <c r="AA12823" s="59"/>
    </row>
    <row r="12824" spans="27:27" x14ac:dyDescent="0.25">
      <c r="AA12824" s="59"/>
    </row>
    <row r="12825" spans="27:27" x14ac:dyDescent="0.25">
      <c r="AA12825" s="59"/>
    </row>
    <row r="12826" spans="27:27" x14ac:dyDescent="0.25">
      <c r="AA12826" s="59"/>
    </row>
    <row r="12827" spans="27:27" x14ac:dyDescent="0.25">
      <c r="AA12827" s="59"/>
    </row>
    <row r="12828" spans="27:27" x14ac:dyDescent="0.25">
      <c r="AA12828" s="59"/>
    </row>
    <row r="12829" spans="27:27" x14ac:dyDescent="0.25">
      <c r="AA12829" s="59"/>
    </row>
    <row r="12830" spans="27:27" x14ac:dyDescent="0.25">
      <c r="AA12830" s="59"/>
    </row>
    <row r="12831" spans="27:27" x14ac:dyDescent="0.25">
      <c r="AA12831" s="59"/>
    </row>
    <row r="12832" spans="27:27" x14ac:dyDescent="0.25">
      <c r="AA12832" s="59"/>
    </row>
    <row r="12833" spans="27:27" x14ac:dyDescent="0.25">
      <c r="AA12833" s="59"/>
    </row>
    <row r="12834" spans="27:27" x14ac:dyDescent="0.25">
      <c r="AA12834" s="59"/>
    </row>
    <row r="12835" spans="27:27" x14ac:dyDescent="0.25">
      <c r="AA12835" s="59"/>
    </row>
    <row r="12836" spans="27:27" x14ac:dyDescent="0.25">
      <c r="AA12836" s="59"/>
    </row>
    <row r="12837" spans="27:27" x14ac:dyDescent="0.25">
      <c r="AA12837" s="59"/>
    </row>
    <row r="12838" spans="27:27" x14ac:dyDescent="0.25">
      <c r="AA12838" s="59"/>
    </row>
    <row r="12839" spans="27:27" x14ac:dyDescent="0.25">
      <c r="AA12839" s="59"/>
    </row>
    <row r="12840" spans="27:27" x14ac:dyDescent="0.25">
      <c r="AA12840" s="59"/>
    </row>
    <row r="12841" spans="27:27" x14ac:dyDescent="0.25">
      <c r="AA12841" s="59"/>
    </row>
    <row r="12842" spans="27:27" x14ac:dyDescent="0.25">
      <c r="AA12842" s="59"/>
    </row>
    <row r="12843" spans="27:27" x14ac:dyDescent="0.25">
      <c r="AA12843" s="59"/>
    </row>
    <row r="12844" spans="27:27" x14ac:dyDescent="0.25">
      <c r="AA12844" s="59"/>
    </row>
    <row r="12845" spans="27:27" x14ac:dyDescent="0.25">
      <c r="AA12845" s="59"/>
    </row>
    <row r="12846" spans="27:27" x14ac:dyDescent="0.25">
      <c r="AA12846" s="59"/>
    </row>
    <row r="12847" spans="27:27" x14ac:dyDescent="0.25">
      <c r="AA12847" s="59"/>
    </row>
    <row r="12848" spans="27:27" x14ac:dyDescent="0.25">
      <c r="AA12848" s="59"/>
    </row>
    <row r="12849" spans="27:27" x14ac:dyDescent="0.25">
      <c r="AA12849" s="59"/>
    </row>
    <row r="12850" spans="27:27" x14ac:dyDescent="0.25">
      <c r="AA12850" s="59"/>
    </row>
    <row r="12851" spans="27:27" x14ac:dyDescent="0.25">
      <c r="AA12851" s="59"/>
    </row>
    <row r="12852" spans="27:27" x14ac:dyDescent="0.25">
      <c r="AA12852" s="59"/>
    </row>
    <row r="12853" spans="27:27" x14ac:dyDescent="0.25">
      <c r="AA12853" s="59"/>
    </row>
    <row r="12854" spans="27:27" x14ac:dyDescent="0.25">
      <c r="AA12854" s="59"/>
    </row>
    <row r="12855" spans="27:27" x14ac:dyDescent="0.25">
      <c r="AA12855" s="59"/>
    </row>
    <row r="12856" spans="27:27" x14ac:dyDescent="0.25">
      <c r="AA12856" s="59"/>
    </row>
    <row r="12857" spans="27:27" x14ac:dyDescent="0.25">
      <c r="AA12857" s="59"/>
    </row>
    <row r="12858" spans="27:27" x14ac:dyDescent="0.25">
      <c r="AA12858" s="59"/>
    </row>
    <row r="12859" spans="27:27" x14ac:dyDescent="0.25">
      <c r="AA12859" s="59"/>
    </row>
    <row r="12860" spans="27:27" x14ac:dyDescent="0.25">
      <c r="AA12860" s="59"/>
    </row>
    <row r="12861" spans="27:27" x14ac:dyDescent="0.25">
      <c r="AA12861" s="59"/>
    </row>
    <row r="12862" spans="27:27" x14ac:dyDescent="0.25">
      <c r="AA12862" s="59"/>
    </row>
    <row r="12863" spans="27:27" x14ac:dyDescent="0.25">
      <c r="AA12863" s="59"/>
    </row>
    <row r="12864" spans="27:27" x14ac:dyDescent="0.25">
      <c r="AA12864" s="59"/>
    </row>
    <row r="12865" spans="27:27" x14ac:dyDescent="0.25">
      <c r="AA12865" s="59"/>
    </row>
    <row r="12866" spans="27:27" x14ac:dyDescent="0.25">
      <c r="AA12866" s="59"/>
    </row>
    <row r="12867" spans="27:27" x14ac:dyDescent="0.25">
      <c r="AA12867" s="59"/>
    </row>
    <row r="12868" spans="27:27" x14ac:dyDescent="0.25">
      <c r="AA12868" s="59"/>
    </row>
    <row r="12869" spans="27:27" x14ac:dyDescent="0.25">
      <c r="AA12869" s="59"/>
    </row>
    <row r="12870" spans="27:27" x14ac:dyDescent="0.25">
      <c r="AA12870" s="59"/>
    </row>
    <row r="12871" spans="27:27" x14ac:dyDescent="0.25">
      <c r="AA12871" s="59"/>
    </row>
    <row r="12872" spans="27:27" x14ac:dyDescent="0.25">
      <c r="AA12872" s="59"/>
    </row>
    <row r="12873" spans="27:27" x14ac:dyDescent="0.25">
      <c r="AA12873" s="59"/>
    </row>
    <row r="12874" spans="27:27" x14ac:dyDescent="0.25">
      <c r="AA12874" s="59"/>
    </row>
    <row r="12875" spans="27:27" x14ac:dyDescent="0.25">
      <c r="AA12875" s="59"/>
    </row>
    <row r="12876" spans="27:27" x14ac:dyDescent="0.25">
      <c r="AA12876" s="59"/>
    </row>
    <row r="12877" spans="27:27" x14ac:dyDescent="0.25">
      <c r="AA12877" s="59"/>
    </row>
    <row r="12878" spans="27:27" x14ac:dyDescent="0.25">
      <c r="AA12878" s="59"/>
    </row>
    <row r="12879" spans="27:27" x14ac:dyDescent="0.25">
      <c r="AA12879" s="59"/>
    </row>
    <row r="12880" spans="27:27" x14ac:dyDescent="0.25">
      <c r="AA12880" s="59"/>
    </row>
    <row r="12881" spans="27:27" x14ac:dyDescent="0.25">
      <c r="AA12881" s="59"/>
    </row>
    <row r="12882" spans="27:27" x14ac:dyDescent="0.25">
      <c r="AA12882" s="59"/>
    </row>
    <row r="12883" spans="27:27" x14ac:dyDescent="0.25">
      <c r="AA12883" s="59"/>
    </row>
    <row r="12884" spans="27:27" x14ac:dyDescent="0.25">
      <c r="AA12884" s="59"/>
    </row>
    <row r="12885" spans="27:27" x14ac:dyDescent="0.25">
      <c r="AA12885" s="59"/>
    </row>
    <row r="12886" spans="27:27" x14ac:dyDescent="0.25">
      <c r="AA12886" s="59"/>
    </row>
    <row r="12887" spans="27:27" x14ac:dyDescent="0.25">
      <c r="AA12887" s="59"/>
    </row>
    <row r="12888" spans="27:27" x14ac:dyDescent="0.25">
      <c r="AA12888" s="59"/>
    </row>
    <row r="12889" spans="27:27" x14ac:dyDescent="0.25">
      <c r="AA12889" s="59"/>
    </row>
    <row r="12890" spans="27:27" x14ac:dyDescent="0.25">
      <c r="AA12890" s="59"/>
    </row>
    <row r="12891" spans="27:27" x14ac:dyDescent="0.25">
      <c r="AA12891" s="59"/>
    </row>
    <row r="12892" spans="27:27" x14ac:dyDescent="0.25">
      <c r="AA12892" s="59"/>
    </row>
    <row r="12893" spans="27:27" x14ac:dyDescent="0.25">
      <c r="AA12893" s="59"/>
    </row>
    <row r="12894" spans="27:27" x14ac:dyDescent="0.25">
      <c r="AA12894" s="59"/>
    </row>
    <row r="12895" spans="27:27" x14ac:dyDescent="0.25">
      <c r="AA12895" s="59"/>
    </row>
    <row r="12896" spans="27:27" x14ac:dyDescent="0.25">
      <c r="AA12896" s="59"/>
    </row>
    <row r="12897" spans="27:27" x14ac:dyDescent="0.25">
      <c r="AA12897" s="59"/>
    </row>
    <row r="12898" spans="27:27" x14ac:dyDescent="0.25">
      <c r="AA12898" s="59"/>
    </row>
    <row r="12899" spans="27:27" x14ac:dyDescent="0.25">
      <c r="AA12899" s="59"/>
    </row>
    <row r="12900" spans="27:27" x14ac:dyDescent="0.25">
      <c r="AA12900" s="59"/>
    </row>
    <row r="12901" spans="27:27" x14ac:dyDescent="0.25">
      <c r="AA12901" s="59"/>
    </row>
    <row r="12902" spans="27:27" x14ac:dyDescent="0.25">
      <c r="AA12902" s="59"/>
    </row>
    <row r="12903" spans="27:27" x14ac:dyDescent="0.25">
      <c r="AA12903" s="59"/>
    </row>
    <row r="12904" spans="27:27" x14ac:dyDescent="0.25">
      <c r="AA12904" s="59"/>
    </row>
    <row r="12905" spans="27:27" x14ac:dyDescent="0.25">
      <c r="AA12905" s="59"/>
    </row>
    <row r="12906" spans="27:27" x14ac:dyDescent="0.25">
      <c r="AA12906" s="59"/>
    </row>
    <row r="12907" spans="27:27" x14ac:dyDescent="0.25">
      <c r="AA12907" s="59"/>
    </row>
    <row r="12908" spans="27:27" x14ac:dyDescent="0.25">
      <c r="AA12908" s="59"/>
    </row>
    <row r="12909" spans="27:27" x14ac:dyDescent="0.25">
      <c r="AA12909" s="59"/>
    </row>
    <row r="12910" spans="27:27" x14ac:dyDescent="0.25">
      <c r="AA12910" s="59"/>
    </row>
    <row r="12911" spans="27:27" x14ac:dyDescent="0.25">
      <c r="AA12911" s="59"/>
    </row>
    <row r="12912" spans="27:27" x14ac:dyDescent="0.25">
      <c r="AA12912" s="59"/>
    </row>
    <row r="12913" spans="27:27" x14ac:dyDescent="0.25">
      <c r="AA12913" s="59"/>
    </row>
    <row r="12914" spans="27:27" x14ac:dyDescent="0.25">
      <c r="AA12914" s="59"/>
    </row>
    <row r="12915" spans="27:27" x14ac:dyDescent="0.25">
      <c r="AA12915" s="59"/>
    </row>
    <row r="12916" spans="27:27" x14ac:dyDescent="0.25">
      <c r="AA12916" s="59"/>
    </row>
    <row r="12917" spans="27:27" x14ac:dyDescent="0.25">
      <c r="AA12917" s="59"/>
    </row>
    <row r="12918" spans="27:27" x14ac:dyDescent="0.25">
      <c r="AA12918" s="59"/>
    </row>
    <row r="12919" spans="27:27" x14ac:dyDescent="0.25">
      <c r="AA12919" s="59"/>
    </row>
    <row r="12920" spans="27:27" x14ac:dyDescent="0.25">
      <c r="AA12920" s="59"/>
    </row>
    <row r="12921" spans="27:27" x14ac:dyDescent="0.25">
      <c r="AA12921" s="59"/>
    </row>
    <row r="12922" spans="27:27" x14ac:dyDescent="0.25">
      <c r="AA12922" s="59"/>
    </row>
    <row r="12923" spans="27:27" x14ac:dyDescent="0.25">
      <c r="AA12923" s="59"/>
    </row>
    <row r="12924" spans="27:27" x14ac:dyDescent="0.25">
      <c r="AA12924" s="59"/>
    </row>
    <row r="12925" spans="27:27" x14ac:dyDescent="0.25">
      <c r="AA12925" s="59"/>
    </row>
    <row r="12926" spans="27:27" x14ac:dyDescent="0.25">
      <c r="AA12926" s="59"/>
    </row>
    <row r="12927" spans="27:27" x14ac:dyDescent="0.25">
      <c r="AA12927" s="59"/>
    </row>
    <row r="12928" spans="27:27" x14ac:dyDescent="0.25">
      <c r="AA12928" s="59"/>
    </row>
    <row r="12929" spans="27:27" x14ac:dyDescent="0.25">
      <c r="AA12929" s="59"/>
    </row>
    <row r="12930" spans="27:27" x14ac:dyDescent="0.25">
      <c r="AA12930" s="59"/>
    </row>
    <row r="12931" spans="27:27" x14ac:dyDescent="0.25">
      <c r="AA12931" s="59"/>
    </row>
    <row r="12932" spans="27:27" x14ac:dyDescent="0.25">
      <c r="AA12932" s="59"/>
    </row>
    <row r="12933" spans="27:27" x14ac:dyDescent="0.25">
      <c r="AA12933" s="59"/>
    </row>
    <row r="12934" spans="27:27" x14ac:dyDescent="0.25">
      <c r="AA12934" s="59"/>
    </row>
    <row r="12935" spans="27:27" x14ac:dyDescent="0.25">
      <c r="AA12935" s="59"/>
    </row>
    <row r="12936" spans="27:27" x14ac:dyDescent="0.25">
      <c r="AA12936" s="59"/>
    </row>
    <row r="12937" spans="27:27" x14ac:dyDescent="0.25">
      <c r="AA12937" s="59"/>
    </row>
    <row r="12938" spans="27:27" x14ac:dyDescent="0.25">
      <c r="AA12938" s="59"/>
    </row>
    <row r="12939" spans="27:27" x14ac:dyDescent="0.25">
      <c r="AA12939" s="59"/>
    </row>
    <row r="12940" spans="27:27" x14ac:dyDescent="0.25">
      <c r="AA12940" s="59"/>
    </row>
    <row r="12941" spans="27:27" x14ac:dyDescent="0.25">
      <c r="AA12941" s="59"/>
    </row>
    <row r="12942" spans="27:27" x14ac:dyDescent="0.25">
      <c r="AA12942" s="59"/>
    </row>
    <row r="12943" spans="27:27" x14ac:dyDescent="0.25">
      <c r="AA12943" s="59"/>
    </row>
    <row r="12944" spans="27:27" x14ac:dyDescent="0.25">
      <c r="AA12944" s="59"/>
    </row>
    <row r="12945" spans="27:27" x14ac:dyDescent="0.25">
      <c r="AA12945" s="59"/>
    </row>
    <row r="12946" spans="27:27" x14ac:dyDescent="0.25">
      <c r="AA12946" s="59"/>
    </row>
    <row r="12947" spans="27:27" x14ac:dyDescent="0.25">
      <c r="AA12947" s="59"/>
    </row>
    <row r="12948" spans="27:27" x14ac:dyDescent="0.25">
      <c r="AA12948" s="59"/>
    </row>
    <row r="12949" spans="27:27" x14ac:dyDescent="0.25">
      <c r="AA12949" s="59"/>
    </row>
    <row r="12950" spans="27:27" x14ac:dyDescent="0.25">
      <c r="AA12950" s="59"/>
    </row>
    <row r="12951" spans="27:27" x14ac:dyDescent="0.25">
      <c r="AA12951" s="59"/>
    </row>
    <row r="12952" spans="27:27" x14ac:dyDescent="0.25">
      <c r="AA12952" s="59"/>
    </row>
    <row r="12953" spans="27:27" x14ac:dyDescent="0.25">
      <c r="AA12953" s="59"/>
    </row>
    <row r="12954" spans="27:27" x14ac:dyDescent="0.25">
      <c r="AA12954" s="59"/>
    </row>
    <row r="12955" spans="27:27" x14ac:dyDescent="0.25">
      <c r="AA12955" s="59"/>
    </row>
    <row r="12956" spans="27:27" x14ac:dyDescent="0.25">
      <c r="AA12956" s="59"/>
    </row>
    <row r="12957" spans="27:27" x14ac:dyDescent="0.25">
      <c r="AA12957" s="59"/>
    </row>
    <row r="12958" spans="27:27" x14ac:dyDescent="0.25">
      <c r="AA12958" s="59"/>
    </row>
    <row r="12959" spans="27:27" x14ac:dyDescent="0.25">
      <c r="AA12959" s="59"/>
    </row>
    <row r="12960" spans="27:27" x14ac:dyDescent="0.25">
      <c r="AA12960" s="59"/>
    </row>
    <row r="12961" spans="27:27" x14ac:dyDescent="0.25">
      <c r="AA12961" s="59"/>
    </row>
    <row r="12962" spans="27:27" x14ac:dyDescent="0.25">
      <c r="AA12962" s="59"/>
    </row>
    <row r="12963" spans="27:27" x14ac:dyDescent="0.25">
      <c r="AA12963" s="59"/>
    </row>
    <row r="12964" spans="27:27" x14ac:dyDescent="0.25">
      <c r="AA12964" s="59"/>
    </row>
    <row r="12965" spans="27:27" x14ac:dyDescent="0.25">
      <c r="AA12965" s="59"/>
    </row>
    <row r="12966" spans="27:27" x14ac:dyDescent="0.25">
      <c r="AA12966" s="59"/>
    </row>
    <row r="12967" spans="27:27" x14ac:dyDescent="0.25">
      <c r="AA12967" s="59"/>
    </row>
    <row r="12968" spans="27:27" x14ac:dyDescent="0.25">
      <c r="AA12968" s="59"/>
    </row>
    <row r="12969" spans="27:27" x14ac:dyDescent="0.25">
      <c r="AA12969" s="59"/>
    </row>
    <row r="12970" spans="27:27" x14ac:dyDescent="0.25">
      <c r="AA12970" s="59"/>
    </row>
    <row r="12971" spans="27:27" x14ac:dyDescent="0.25">
      <c r="AA12971" s="59"/>
    </row>
    <row r="12972" spans="27:27" x14ac:dyDescent="0.25">
      <c r="AA12972" s="59"/>
    </row>
    <row r="12973" spans="27:27" x14ac:dyDescent="0.25">
      <c r="AA12973" s="59"/>
    </row>
    <row r="12974" spans="27:27" x14ac:dyDescent="0.25">
      <c r="AA12974" s="59"/>
    </row>
    <row r="12975" spans="27:27" x14ac:dyDescent="0.25">
      <c r="AA12975" s="59"/>
    </row>
    <row r="12976" spans="27:27" x14ac:dyDescent="0.25">
      <c r="AA12976" s="59"/>
    </row>
    <row r="12977" spans="27:27" x14ac:dyDescent="0.25">
      <c r="AA12977" s="59"/>
    </row>
    <row r="12978" spans="27:27" x14ac:dyDescent="0.25">
      <c r="AA12978" s="59"/>
    </row>
    <row r="12979" spans="27:27" x14ac:dyDescent="0.25">
      <c r="AA12979" s="59"/>
    </row>
    <row r="12980" spans="27:27" x14ac:dyDescent="0.25">
      <c r="AA12980" s="59"/>
    </row>
    <row r="12981" spans="27:27" x14ac:dyDescent="0.25">
      <c r="AA12981" s="59"/>
    </row>
    <row r="12982" spans="27:27" x14ac:dyDescent="0.25">
      <c r="AA12982" s="59"/>
    </row>
    <row r="12983" spans="27:27" x14ac:dyDescent="0.25">
      <c r="AA12983" s="59"/>
    </row>
    <row r="12984" spans="27:27" x14ac:dyDescent="0.25">
      <c r="AA12984" s="59"/>
    </row>
    <row r="12985" spans="27:27" x14ac:dyDescent="0.25">
      <c r="AA12985" s="59"/>
    </row>
    <row r="12986" spans="27:27" x14ac:dyDescent="0.25">
      <c r="AA12986" s="59"/>
    </row>
    <row r="12987" spans="27:27" x14ac:dyDescent="0.25">
      <c r="AA12987" s="59"/>
    </row>
    <row r="12988" spans="27:27" x14ac:dyDescent="0.25">
      <c r="AA12988" s="59"/>
    </row>
    <row r="12989" spans="27:27" x14ac:dyDescent="0.25">
      <c r="AA12989" s="59"/>
    </row>
    <row r="12990" spans="27:27" x14ac:dyDescent="0.25">
      <c r="AA12990" s="59"/>
    </row>
    <row r="12991" spans="27:27" x14ac:dyDescent="0.25">
      <c r="AA12991" s="59"/>
    </row>
    <row r="12992" spans="27:27" x14ac:dyDescent="0.25">
      <c r="AA12992" s="59"/>
    </row>
    <row r="12993" spans="27:27" x14ac:dyDescent="0.25">
      <c r="AA12993" s="59"/>
    </row>
    <row r="12994" spans="27:27" x14ac:dyDescent="0.25">
      <c r="AA12994" s="59"/>
    </row>
    <row r="12995" spans="27:27" x14ac:dyDescent="0.25">
      <c r="AA12995" s="59"/>
    </row>
    <row r="12996" spans="27:27" x14ac:dyDescent="0.25">
      <c r="AA12996" s="59"/>
    </row>
    <row r="12997" spans="27:27" x14ac:dyDescent="0.25">
      <c r="AA12997" s="59"/>
    </row>
    <row r="12998" spans="27:27" x14ac:dyDescent="0.25">
      <c r="AA12998" s="59"/>
    </row>
    <row r="12999" spans="27:27" x14ac:dyDescent="0.25">
      <c r="AA12999" s="59"/>
    </row>
    <row r="13000" spans="27:27" x14ac:dyDescent="0.25">
      <c r="AA13000" s="59"/>
    </row>
    <row r="13001" spans="27:27" x14ac:dyDescent="0.25">
      <c r="AA13001" s="59"/>
    </row>
    <row r="13002" spans="27:27" x14ac:dyDescent="0.25">
      <c r="AA13002" s="59"/>
    </row>
    <row r="13003" spans="27:27" x14ac:dyDescent="0.25">
      <c r="AA13003" s="59"/>
    </row>
    <row r="13004" spans="27:27" x14ac:dyDescent="0.25">
      <c r="AA13004" s="59"/>
    </row>
    <row r="13005" spans="27:27" x14ac:dyDescent="0.25">
      <c r="AA13005" s="59"/>
    </row>
    <row r="13006" spans="27:27" x14ac:dyDescent="0.25">
      <c r="AA13006" s="59"/>
    </row>
    <row r="13007" spans="27:27" x14ac:dyDescent="0.25">
      <c r="AA13007" s="59"/>
    </row>
    <row r="13008" spans="27:27" x14ac:dyDescent="0.25">
      <c r="AA13008" s="59"/>
    </row>
    <row r="13009" spans="27:27" x14ac:dyDescent="0.25">
      <c r="AA13009" s="59"/>
    </row>
    <row r="13010" spans="27:27" x14ac:dyDescent="0.25">
      <c r="AA13010" s="59"/>
    </row>
    <row r="13011" spans="27:27" x14ac:dyDescent="0.25">
      <c r="AA13011" s="59"/>
    </row>
    <row r="13012" spans="27:27" x14ac:dyDescent="0.25">
      <c r="AA13012" s="59"/>
    </row>
    <row r="13013" spans="27:27" x14ac:dyDescent="0.25">
      <c r="AA13013" s="59"/>
    </row>
    <row r="13014" spans="27:27" x14ac:dyDescent="0.25">
      <c r="AA13014" s="59"/>
    </row>
    <row r="13015" spans="27:27" x14ac:dyDescent="0.25">
      <c r="AA13015" s="59"/>
    </row>
    <row r="13016" spans="27:27" x14ac:dyDescent="0.25">
      <c r="AA13016" s="59"/>
    </row>
    <row r="13017" spans="27:27" x14ac:dyDescent="0.25">
      <c r="AA13017" s="59"/>
    </row>
    <row r="13018" spans="27:27" x14ac:dyDescent="0.25">
      <c r="AA13018" s="59"/>
    </row>
    <row r="13019" spans="27:27" x14ac:dyDescent="0.25">
      <c r="AA13019" s="59"/>
    </row>
    <row r="13020" spans="27:27" x14ac:dyDescent="0.25">
      <c r="AA13020" s="59"/>
    </row>
    <row r="13021" spans="27:27" x14ac:dyDescent="0.25">
      <c r="AA13021" s="59"/>
    </row>
    <row r="13022" spans="27:27" x14ac:dyDescent="0.25">
      <c r="AA13022" s="59"/>
    </row>
    <row r="13023" spans="27:27" x14ac:dyDescent="0.25">
      <c r="AA13023" s="59"/>
    </row>
    <row r="13024" spans="27:27" x14ac:dyDescent="0.25">
      <c r="AA13024" s="59"/>
    </row>
    <row r="13025" spans="27:27" x14ac:dyDescent="0.25">
      <c r="AA13025" s="59"/>
    </row>
    <row r="13026" spans="27:27" x14ac:dyDescent="0.25">
      <c r="AA13026" s="59"/>
    </row>
    <row r="13027" spans="27:27" x14ac:dyDescent="0.25">
      <c r="AA13027" s="59"/>
    </row>
    <row r="13028" spans="27:27" x14ac:dyDescent="0.25">
      <c r="AA13028" s="59"/>
    </row>
    <row r="13029" spans="27:27" x14ac:dyDescent="0.25">
      <c r="AA13029" s="59"/>
    </row>
    <row r="13030" spans="27:27" x14ac:dyDescent="0.25">
      <c r="AA13030" s="59"/>
    </row>
    <row r="13031" spans="27:27" x14ac:dyDescent="0.25">
      <c r="AA13031" s="59"/>
    </row>
    <row r="13032" spans="27:27" x14ac:dyDescent="0.25">
      <c r="AA13032" s="59"/>
    </row>
    <row r="13033" spans="27:27" x14ac:dyDescent="0.25">
      <c r="AA13033" s="59"/>
    </row>
    <row r="13034" spans="27:27" x14ac:dyDescent="0.25">
      <c r="AA13034" s="59"/>
    </row>
    <row r="13035" spans="27:27" x14ac:dyDescent="0.25">
      <c r="AA13035" s="59"/>
    </row>
    <row r="13036" spans="27:27" x14ac:dyDescent="0.25">
      <c r="AA13036" s="59"/>
    </row>
    <row r="13037" spans="27:27" x14ac:dyDescent="0.25">
      <c r="AA13037" s="59"/>
    </row>
    <row r="13038" spans="27:27" x14ac:dyDescent="0.25">
      <c r="AA13038" s="59"/>
    </row>
    <row r="13039" spans="27:27" x14ac:dyDescent="0.25">
      <c r="AA13039" s="59"/>
    </row>
    <row r="13040" spans="27:27" x14ac:dyDescent="0.25">
      <c r="AA13040" s="59"/>
    </row>
    <row r="13041" spans="27:27" x14ac:dyDescent="0.25">
      <c r="AA13041" s="59"/>
    </row>
    <row r="13042" spans="27:27" x14ac:dyDescent="0.25">
      <c r="AA13042" s="59"/>
    </row>
    <row r="13043" spans="27:27" x14ac:dyDescent="0.25">
      <c r="AA13043" s="59"/>
    </row>
    <row r="13044" spans="27:27" x14ac:dyDescent="0.25">
      <c r="AA13044" s="59"/>
    </row>
    <row r="13045" spans="27:27" x14ac:dyDescent="0.25">
      <c r="AA13045" s="59"/>
    </row>
    <row r="13046" spans="27:27" x14ac:dyDescent="0.25">
      <c r="AA13046" s="59"/>
    </row>
    <row r="13047" spans="27:27" x14ac:dyDescent="0.25">
      <c r="AA13047" s="59"/>
    </row>
    <row r="13048" spans="27:27" x14ac:dyDescent="0.25">
      <c r="AA13048" s="59"/>
    </row>
    <row r="13049" spans="27:27" x14ac:dyDescent="0.25">
      <c r="AA13049" s="59"/>
    </row>
    <row r="13050" spans="27:27" x14ac:dyDescent="0.25">
      <c r="AA13050" s="59"/>
    </row>
    <row r="13051" spans="27:27" x14ac:dyDescent="0.25">
      <c r="AA13051" s="59"/>
    </row>
    <row r="13052" spans="27:27" x14ac:dyDescent="0.25">
      <c r="AA13052" s="59"/>
    </row>
    <row r="13053" spans="27:27" x14ac:dyDescent="0.25">
      <c r="AA13053" s="59"/>
    </row>
    <row r="13054" spans="27:27" x14ac:dyDescent="0.25">
      <c r="AA13054" s="59"/>
    </row>
    <row r="13055" spans="27:27" x14ac:dyDescent="0.25">
      <c r="AA13055" s="59"/>
    </row>
    <row r="13056" spans="27:27" x14ac:dyDescent="0.25">
      <c r="AA13056" s="59"/>
    </row>
    <row r="13057" spans="27:27" x14ac:dyDescent="0.25">
      <c r="AA13057" s="59"/>
    </row>
    <row r="13058" spans="27:27" x14ac:dyDescent="0.25">
      <c r="AA13058" s="59"/>
    </row>
    <row r="13059" spans="27:27" x14ac:dyDescent="0.25">
      <c r="AA13059" s="59"/>
    </row>
    <row r="13060" spans="27:27" x14ac:dyDescent="0.25">
      <c r="AA13060" s="59"/>
    </row>
    <row r="13061" spans="27:27" x14ac:dyDescent="0.25">
      <c r="AA13061" s="59"/>
    </row>
    <row r="13062" spans="27:27" x14ac:dyDescent="0.25">
      <c r="AA13062" s="59"/>
    </row>
    <row r="13063" spans="27:27" x14ac:dyDescent="0.25">
      <c r="AA13063" s="59"/>
    </row>
    <row r="13064" spans="27:27" x14ac:dyDescent="0.25">
      <c r="AA13064" s="59"/>
    </row>
    <row r="13065" spans="27:27" x14ac:dyDescent="0.25">
      <c r="AA13065" s="59"/>
    </row>
    <row r="13066" spans="27:27" x14ac:dyDescent="0.25">
      <c r="AA13066" s="59"/>
    </row>
    <row r="13067" spans="27:27" x14ac:dyDescent="0.25">
      <c r="AA13067" s="59"/>
    </row>
    <row r="13068" spans="27:27" x14ac:dyDescent="0.25">
      <c r="AA13068" s="59"/>
    </row>
    <row r="13069" spans="27:27" x14ac:dyDescent="0.25">
      <c r="AA13069" s="59"/>
    </row>
    <row r="13070" spans="27:27" x14ac:dyDescent="0.25">
      <c r="AA13070" s="59"/>
    </row>
    <row r="13071" spans="27:27" x14ac:dyDescent="0.25">
      <c r="AA13071" s="59"/>
    </row>
    <row r="13072" spans="27:27" x14ac:dyDescent="0.25">
      <c r="AA13072" s="59"/>
    </row>
    <row r="13073" spans="27:27" x14ac:dyDescent="0.25">
      <c r="AA13073" s="59"/>
    </row>
    <row r="13074" spans="27:27" x14ac:dyDescent="0.25">
      <c r="AA13074" s="59"/>
    </row>
    <row r="13075" spans="27:27" x14ac:dyDescent="0.25">
      <c r="AA13075" s="59"/>
    </row>
    <row r="13076" spans="27:27" x14ac:dyDescent="0.25">
      <c r="AA13076" s="59"/>
    </row>
    <row r="13077" spans="27:27" x14ac:dyDescent="0.25">
      <c r="AA13077" s="59"/>
    </row>
    <row r="13078" spans="27:27" x14ac:dyDescent="0.25">
      <c r="AA13078" s="59"/>
    </row>
    <row r="13079" spans="27:27" x14ac:dyDescent="0.25">
      <c r="AA13079" s="59"/>
    </row>
    <row r="13080" spans="27:27" x14ac:dyDescent="0.25">
      <c r="AA13080" s="59"/>
    </row>
    <row r="13081" spans="27:27" x14ac:dyDescent="0.25">
      <c r="AA13081" s="59"/>
    </row>
    <row r="13082" spans="27:27" x14ac:dyDescent="0.25">
      <c r="AA13082" s="59"/>
    </row>
    <row r="13083" spans="27:27" x14ac:dyDescent="0.25">
      <c r="AA13083" s="59"/>
    </row>
    <row r="13084" spans="27:27" x14ac:dyDescent="0.25">
      <c r="AA13084" s="59"/>
    </row>
    <row r="13085" spans="27:27" x14ac:dyDescent="0.25">
      <c r="AA13085" s="59"/>
    </row>
    <row r="13086" spans="27:27" x14ac:dyDescent="0.25">
      <c r="AA13086" s="59"/>
    </row>
    <row r="13087" spans="27:27" x14ac:dyDescent="0.25">
      <c r="AA13087" s="59"/>
    </row>
    <row r="13088" spans="27:27" x14ac:dyDescent="0.25">
      <c r="AA13088" s="59"/>
    </row>
    <row r="13089" spans="27:27" x14ac:dyDescent="0.25">
      <c r="AA13089" s="59"/>
    </row>
    <row r="13090" spans="27:27" x14ac:dyDescent="0.25">
      <c r="AA13090" s="59"/>
    </row>
    <row r="13091" spans="27:27" x14ac:dyDescent="0.25">
      <c r="AA13091" s="59"/>
    </row>
    <row r="13092" spans="27:27" x14ac:dyDescent="0.25">
      <c r="AA13092" s="59"/>
    </row>
    <row r="13093" spans="27:27" x14ac:dyDescent="0.25">
      <c r="AA13093" s="59"/>
    </row>
    <row r="13094" spans="27:27" x14ac:dyDescent="0.25">
      <c r="AA13094" s="59"/>
    </row>
    <row r="13095" spans="27:27" x14ac:dyDescent="0.25">
      <c r="AA13095" s="59"/>
    </row>
    <row r="13096" spans="27:27" x14ac:dyDescent="0.25">
      <c r="AA13096" s="59"/>
    </row>
    <row r="13097" spans="27:27" x14ac:dyDescent="0.25">
      <c r="AA13097" s="59"/>
    </row>
    <row r="13098" spans="27:27" x14ac:dyDescent="0.25">
      <c r="AA13098" s="59"/>
    </row>
    <row r="13099" spans="27:27" x14ac:dyDescent="0.25">
      <c r="AA13099" s="59"/>
    </row>
    <row r="13100" spans="27:27" x14ac:dyDescent="0.25">
      <c r="AA13100" s="59"/>
    </row>
    <row r="13101" spans="27:27" x14ac:dyDescent="0.25">
      <c r="AA13101" s="59"/>
    </row>
    <row r="13102" spans="27:27" x14ac:dyDescent="0.25">
      <c r="AA13102" s="59"/>
    </row>
    <row r="13103" spans="27:27" x14ac:dyDescent="0.25">
      <c r="AA13103" s="59"/>
    </row>
    <row r="13104" spans="27:27" x14ac:dyDescent="0.25">
      <c r="AA13104" s="59"/>
    </row>
    <row r="13105" spans="27:27" x14ac:dyDescent="0.25">
      <c r="AA13105" s="59"/>
    </row>
    <row r="13106" spans="27:27" x14ac:dyDescent="0.25">
      <c r="AA13106" s="59"/>
    </row>
    <row r="13107" spans="27:27" x14ac:dyDescent="0.25">
      <c r="AA13107" s="59"/>
    </row>
    <row r="13108" spans="27:27" x14ac:dyDescent="0.25">
      <c r="AA13108" s="59"/>
    </row>
    <row r="13109" spans="27:27" x14ac:dyDescent="0.25">
      <c r="AA13109" s="59"/>
    </row>
    <row r="13110" spans="27:27" x14ac:dyDescent="0.25">
      <c r="AA13110" s="59"/>
    </row>
    <row r="13111" spans="27:27" x14ac:dyDescent="0.25">
      <c r="AA13111" s="59"/>
    </row>
    <row r="13112" spans="27:27" x14ac:dyDescent="0.25">
      <c r="AA13112" s="59"/>
    </row>
    <row r="13113" spans="27:27" x14ac:dyDescent="0.25">
      <c r="AA13113" s="59"/>
    </row>
    <row r="13114" spans="27:27" x14ac:dyDescent="0.25">
      <c r="AA13114" s="59"/>
    </row>
    <row r="13115" spans="27:27" x14ac:dyDescent="0.25">
      <c r="AA13115" s="59"/>
    </row>
    <row r="13116" spans="27:27" x14ac:dyDescent="0.25">
      <c r="AA13116" s="59"/>
    </row>
    <row r="13117" spans="27:27" x14ac:dyDescent="0.25">
      <c r="AA13117" s="59"/>
    </row>
    <row r="13118" spans="27:27" x14ac:dyDescent="0.25">
      <c r="AA13118" s="59"/>
    </row>
    <row r="13119" spans="27:27" x14ac:dyDescent="0.25">
      <c r="AA13119" s="59"/>
    </row>
    <row r="13120" spans="27:27" x14ac:dyDescent="0.25">
      <c r="AA13120" s="59"/>
    </row>
    <row r="13121" spans="27:27" x14ac:dyDescent="0.25">
      <c r="AA13121" s="59"/>
    </row>
    <row r="13122" spans="27:27" x14ac:dyDescent="0.25">
      <c r="AA13122" s="59"/>
    </row>
    <row r="13123" spans="27:27" x14ac:dyDescent="0.25">
      <c r="AA13123" s="59"/>
    </row>
    <row r="13124" spans="27:27" x14ac:dyDescent="0.25">
      <c r="AA13124" s="59"/>
    </row>
    <row r="13125" spans="27:27" x14ac:dyDescent="0.25">
      <c r="AA13125" s="59"/>
    </row>
    <row r="13126" spans="27:27" x14ac:dyDescent="0.25">
      <c r="AA13126" s="59"/>
    </row>
    <row r="13127" spans="27:27" x14ac:dyDescent="0.25">
      <c r="AA13127" s="59"/>
    </row>
    <row r="13128" spans="27:27" x14ac:dyDescent="0.25">
      <c r="AA13128" s="59"/>
    </row>
    <row r="13129" spans="27:27" x14ac:dyDescent="0.25">
      <c r="AA13129" s="59"/>
    </row>
    <row r="13130" spans="27:27" x14ac:dyDescent="0.25">
      <c r="AA13130" s="59"/>
    </row>
    <row r="13131" spans="27:27" x14ac:dyDescent="0.25">
      <c r="AA13131" s="59"/>
    </row>
    <row r="13132" spans="27:27" x14ac:dyDescent="0.25">
      <c r="AA13132" s="59"/>
    </row>
    <row r="13133" spans="27:27" x14ac:dyDescent="0.25">
      <c r="AA13133" s="59"/>
    </row>
    <row r="13134" spans="27:27" x14ac:dyDescent="0.25">
      <c r="AA13134" s="59"/>
    </row>
    <row r="13135" spans="27:27" x14ac:dyDescent="0.25">
      <c r="AA13135" s="59"/>
    </row>
    <row r="13136" spans="27:27" x14ac:dyDescent="0.25">
      <c r="AA13136" s="59"/>
    </row>
    <row r="13137" spans="27:27" x14ac:dyDescent="0.25">
      <c r="AA13137" s="59"/>
    </row>
    <row r="13138" spans="27:27" x14ac:dyDescent="0.25">
      <c r="AA13138" s="59"/>
    </row>
    <row r="13139" spans="27:27" x14ac:dyDescent="0.25">
      <c r="AA13139" s="59"/>
    </row>
    <row r="13140" spans="27:27" x14ac:dyDescent="0.25">
      <c r="AA13140" s="59"/>
    </row>
    <row r="13141" spans="27:27" x14ac:dyDescent="0.25">
      <c r="AA13141" s="59"/>
    </row>
    <row r="13142" spans="27:27" x14ac:dyDescent="0.25">
      <c r="AA13142" s="59"/>
    </row>
    <row r="13143" spans="27:27" x14ac:dyDescent="0.25">
      <c r="AA13143" s="59"/>
    </row>
    <row r="13144" spans="27:27" x14ac:dyDescent="0.25">
      <c r="AA13144" s="59"/>
    </row>
    <row r="13145" spans="27:27" x14ac:dyDescent="0.25">
      <c r="AA13145" s="59"/>
    </row>
    <row r="13146" spans="27:27" x14ac:dyDescent="0.25">
      <c r="AA13146" s="59"/>
    </row>
    <row r="13147" spans="27:27" x14ac:dyDescent="0.25">
      <c r="AA13147" s="59"/>
    </row>
    <row r="13148" spans="27:27" x14ac:dyDescent="0.25">
      <c r="AA13148" s="59"/>
    </row>
    <row r="13149" spans="27:27" x14ac:dyDescent="0.25">
      <c r="AA13149" s="59"/>
    </row>
    <row r="13150" spans="27:27" x14ac:dyDescent="0.25">
      <c r="AA13150" s="59"/>
    </row>
    <row r="13151" spans="27:27" x14ac:dyDescent="0.25">
      <c r="AA13151" s="59"/>
    </row>
    <row r="13152" spans="27:27" x14ac:dyDescent="0.25">
      <c r="AA13152" s="59"/>
    </row>
    <row r="13153" spans="27:27" x14ac:dyDescent="0.25">
      <c r="AA13153" s="59"/>
    </row>
    <row r="13154" spans="27:27" x14ac:dyDescent="0.25">
      <c r="AA13154" s="59"/>
    </row>
    <row r="13155" spans="27:27" x14ac:dyDescent="0.25">
      <c r="AA13155" s="59"/>
    </row>
    <row r="13156" spans="27:27" x14ac:dyDescent="0.25">
      <c r="AA13156" s="59"/>
    </row>
    <row r="13157" spans="27:27" x14ac:dyDescent="0.25">
      <c r="AA13157" s="59"/>
    </row>
    <row r="13158" spans="27:27" x14ac:dyDescent="0.25">
      <c r="AA13158" s="59"/>
    </row>
    <row r="13159" spans="27:27" x14ac:dyDescent="0.25">
      <c r="AA13159" s="59"/>
    </row>
    <row r="13160" spans="27:27" x14ac:dyDescent="0.25">
      <c r="AA13160" s="59"/>
    </row>
    <row r="13161" spans="27:27" x14ac:dyDescent="0.25">
      <c r="AA13161" s="59"/>
    </row>
    <row r="13162" spans="27:27" x14ac:dyDescent="0.25">
      <c r="AA13162" s="59"/>
    </row>
    <row r="13163" spans="27:27" x14ac:dyDescent="0.25">
      <c r="AA13163" s="59"/>
    </row>
    <row r="13164" spans="27:27" x14ac:dyDescent="0.25">
      <c r="AA13164" s="59"/>
    </row>
    <row r="13165" spans="27:27" x14ac:dyDescent="0.25">
      <c r="AA13165" s="59"/>
    </row>
    <row r="13166" spans="27:27" x14ac:dyDescent="0.25">
      <c r="AA13166" s="59"/>
    </row>
    <row r="13167" spans="27:27" x14ac:dyDescent="0.25">
      <c r="AA13167" s="59"/>
    </row>
    <row r="13168" spans="27:27" x14ac:dyDescent="0.25">
      <c r="AA13168" s="59"/>
    </row>
    <row r="13169" spans="27:27" x14ac:dyDescent="0.25">
      <c r="AA13169" s="59"/>
    </row>
    <row r="13170" spans="27:27" x14ac:dyDescent="0.25">
      <c r="AA13170" s="59"/>
    </row>
    <row r="13171" spans="27:27" x14ac:dyDescent="0.25">
      <c r="AA13171" s="59"/>
    </row>
    <row r="13172" spans="27:27" x14ac:dyDescent="0.25">
      <c r="AA13172" s="59"/>
    </row>
    <row r="13173" spans="27:27" x14ac:dyDescent="0.25">
      <c r="AA13173" s="59"/>
    </row>
    <row r="13174" spans="27:27" x14ac:dyDescent="0.25">
      <c r="AA13174" s="59"/>
    </row>
    <row r="13175" spans="27:27" x14ac:dyDescent="0.25">
      <c r="AA13175" s="59"/>
    </row>
    <row r="13176" spans="27:27" x14ac:dyDescent="0.25">
      <c r="AA13176" s="59"/>
    </row>
    <row r="13177" spans="27:27" x14ac:dyDescent="0.25">
      <c r="AA13177" s="59"/>
    </row>
    <row r="13178" spans="27:27" x14ac:dyDescent="0.25">
      <c r="AA13178" s="59"/>
    </row>
    <row r="13179" spans="27:27" x14ac:dyDescent="0.25">
      <c r="AA13179" s="59"/>
    </row>
    <row r="13180" spans="27:27" x14ac:dyDescent="0.25">
      <c r="AA13180" s="59"/>
    </row>
    <row r="13181" spans="27:27" x14ac:dyDescent="0.25">
      <c r="AA13181" s="59"/>
    </row>
    <row r="13182" spans="27:27" x14ac:dyDescent="0.25">
      <c r="AA13182" s="59"/>
    </row>
    <row r="13183" spans="27:27" x14ac:dyDescent="0.25">
      <c r="AA13183" s="59"/>
    </row>
    <row r="13184" spans="27:27" x14ac:dyDescent="0.25">
      <c r="AA13184" s="59"/>
    </row>
    <row r="13185" spans="27:27" x14ac:dyDescent="0.25">
      <c r="AA13185" s="59"/>
    </row>
    <row r="13186" spans="27:27" x14ac:dyDescent="0.25">
      <c r="AA13186" s="59"/>
    </row>
    <row r="13187" spans="27:27" x14ac:dyDescent="0.25">
      <c r="AA13187" s="59"/>
    </row>
    <row r="13188" spans="27:27" x14ac:dyDescent="0.25">
      <c r="AA13188" s="59"/>
    </row>
    <row r="13189" spans="27:27" x14ac:dyDescent="0.25">
      <c r="AA13189" s="59"/>
    </row>
    <row r="13190" spans="27:27" x14ac:dyDescent="0.25">
      <c r="AA13190" s="59"/>
    </row>
    <row r="13191" spans="27:27" x14ac:dyDescent="0.25">
      <c r="AA13191" s="59"/>
    </row>
    <row r="13192" spans="27:27" x14ac:dyDescent="0.25">
      <c r="AA13192" s="59"/>
    </row>
    <row r="13193" spans="27:27" x14ac:dyDescent="0.25">
      <c r="AA13193" s="59"/>
    </row>
    <row r="13194" spans="27:27" x14ac:dyDescent="0.25">
      <c r="AA13194" s="59"/>
    </row>
    <row r="13195" spans="27:27" x14ac:dyDescent="0.25">
      <c r="AA13195" s="59"/>
    </row>
    <row r="13196" spans="27:27" x14ac:dyDescent="0.25">
      <c r="AA13196" s="59"/>
    </row>
    <row r="13197" spans="27:27" x14ac:dyDescent="0.25">
      <c r="AA13197" s="59"/>
    </row>
    <row r="13198" spans="27:27" x14ac:dyDescent="0.25">
      <c r="AA13198" s="59"/>
    </row>
    <row r="13199" spans="27:27" x14ac:dyDescent="0.25">
      <c r="AA13199" s="59"/>
    </row>
    <row r="13200" spans="27:27" x14ac:dyDescent="0.25">
      <c r="AA13200" s="59"/>
    </row>
    <row r="13201" spans="27:27" x14ac:dyDescent="0.25">
      <c r="AA13201" s="59"/>
    </row>
    <row r="13202" spans="27:27" x14ac:dyDescent="0.25">
      <c r="AA13202" s="59"/>
    </row>
    <row r="13203" spans="27:27" x14ac:dyDescent="0.25">
      <c r="AA13203" s="59"/>
    </row>
    <row r="13204" spans="27:27" x14ac:dyDescent="0.25">
      <c r="AA13204" s="59"/>
    </row>
    <row r="13205" spans="27:27" x14ac:dyDescent="0.25">
      <c r="AA13205" s="59"/>
    </row>
    <row r="13206" spans="27:27" x14ac:dyDescent="0.25">
      <c r="AA13206" s="59"/>
    </row>
    <row r="13207" spans="27:27" x14ac:dyDescent="0.25">
      <c r="AA13207" s="59"/>
    </row>
    <row r="13208" spans="27:27" x14ac:dyDescent="0.25">
      <c r="AA13208" s="59"/>
    </row>
    <row r="13209" spans="27:27" x14ac:dyDescent="0.25">
      <c r="AA13209" s="59"/>
    </row>
    <row r="13210" spans="27:27" x14ac:dyDescent="0.25">
      <c r="AA13210" s="59"/>
    </row>
    <row r="13211" spans="27:27" x14ac:dyDescent="0.25">
      <c r="AA13211" s="59"/>
    </row>
    <row r="13212" spans="27:27" x14ac:dyDescent="0.25">
      <c r="AA13212" s="59"/>
    </row>
    <row r="13213" spans="27:27" x14ac:dyDescent="0.25">
      <c r="AA13213" s="59"/>
    </row>
    <row r="13214" spans="27:27" x14ac:dyDescent="0.25">
      <c r="AA13214" s="59"/>
    </row>
    <row r="13215" spans="27:27" x14ac:dyDescent="0.25">
      <c r="AA13215" s="59"/>
    </row>
    <row r="13216" spans="27:27" x14ac:dyDescent="0.25">
      <c r="AA13216" s="59"/>
    </row>
    <row r="13217" spans="27:27" x14ac:dyDescent="0.25">
      <c r="AA13217" s="59"/>
    </row>
    <row r="13218" spans="27:27" x14ac:dyDescent="0.25">
      <c r="AA13218" s="59"/>
    </row>
    <row r="13219" spans="27:27" x14ac:dyDescent="0.25">
      <c r="AA13219" s="59"/>
    </row>
    <row r="13220" spans="27:27" x14ac:dyDescent="0.25">
      <c r="AA13220" s="59"/>
    </row>
    <row r="13221" spans="27:27" x14ac:dyDescent="0.25">
      <c r="AA13221" s="59"/>
    </row>
    <row r="13222" spans="27:27" x14ac:dyDescent="0.25">
      <c r="AA13222" s="59"/>
    </row>
    <row r="13223" spans="27:27" x14ac:dyDescent="0.25">
      <c r="AA13223" s="59"/>
    </row>
    <row r="13224" spans="27:27" x14ac:dyDescent="0.25">
      <c r="AA13224" s="59"/>
    </row>
    <row r="13225" spans="27:27" x14ac:dyDescent="0.25">
      <c r="AA13225" s="59"/>
    </row>
    <row r="13226" spans="27:27" x14ac:dyDescent="0.25">
      <c r="AA13226" s="59"/>
    </row>
    <row r="13227" spans="27:27" x14ac:dyDescent="0.25">
      <c r="AA13227" s="59"/>
    </row>
    <row r="13228" spans="27:27" x14ac:dyDescent="0.25">
      <c r="AA13228" s="59"/>
    </row>
    <row r="13229" spans="27:27" x14ac:dyDescent="0.25">
      <c r="AA13229" s="59"/>
    </row>
    <row r="13230" spans="27:27" x14ac:dyDescent="0.25">
      <c r="AA13230" s="59"/>
    </row>
    <row r="13231" spans="27:27" x14ac:dyDescent="0.25">
      <c r="AA13231" s="59"/>
    </row>
    <row r="13232" spans="27:27" x14ac:dyDescent="0.25">
      <c r="AA13232" s="59"/>
    </row>
    <row r="13233" spans="27:27" x14ac:dyDescent="0.25">
      <c r="AA13233" s="59"/>
    </row>
    <row r="13234" spans="27:27" x14ac:dyDescent="0.25">
      <c r="AA13234" s="59"/>
    </row>
    <row r="13235" spans="27:27" x14ac:dyDescent="0.25">
      <c r="AA13235" s="59"/>
    </row>
    <row r="13236" spans="27:27" x14ac:dyDescent="0.25">
      <c r="AA13236" s="59"/>
    </row>
    <row r="13237" spans="27:27" x14ac:dyDescent="0.25">
      <c r="AA13237" s="59"/>
    </row>
    <row r="13238" spans="27:27" x14ac:dyDescent="0.25">
      <c r="AA13238" s="59"/>
    </row>
    <row r="13239" spans="27:27" x14ac:dyDescent="0.25">
      <c r="AA13239" s="59"/>
    </row>
    <row r="13240" spans="27:27" x14ac:dyDescent="0.25">
      <c r="AA13240" s="59"/>
    </row>
    <row r="13241" spans="27:27" x14ac:dyDescent="0.25">
      <c r="AA13241" s="59"/>
    </row>
    <row r="13242" spans="27:27" x14ac:dyDescent="0.25">
      <c r="AA13242" s="59"/>
    </row>
    <row r="13243" spans="27:27" x14ac:dyDescent="0.25">
      <c r="AA13243" s="59"/>
    </row>
    <row r="13244" spans="27:27" x14ac:dyDescent="0.25">
      <c r="AA13244" s="59"/>
    </row>
    <row r="13245" spans="27:27" x14ac:dyDescent="0.25">
      <c r="AA13245" s="59"/>
    </row>
    <row r="13246" spans="27:27" x14ac:dyDescent="0.25">
      <c r="AA13246" s="59"/>
    </row>
    <row r="13247" spans="27:27" x14ac:dyDescent="0.25">
      <c r="AA13247" s="59"/>
    </row>
    <row r="13248" spans="27:27" x14ac:dyDescent="0.25">
      <c r="AA13248" s="59"/>
    </row>
    <row r="13249" spans="27:27" x14ac:dyDescent="0.25">
      <c r="AA13249" s="59"/>
    </row>
    <row r="13250" spans="27:27" x14ac:dyDescent="0.25">
      <c r="AA13250" s="59"/>
    </row>
    <row r="13251" spans="27:27" x14ac:dyDescent="0.25">
      <c r="AA13251" s="59"/>
    </row>
    <row r="13252" spans="27:27" x14ac:dyDescent="0.25">
      <c r="AA13252" s="59"/>
    </row>
    <row r="13253" spans="27:27" x14ac:dyDescent="0.25">
      <c r="AA13253" s="59"/>
    </row>
    <row r="13254" spans="27:27" x14ac:dyDescent="0.25">
      <c r="AA13254" s="59"/>
    </row>
    <row r="13255" spans="27:27" x14ac:dyDescent="0.25">
      <c r="AA13255" s="59"/>
    </row>
    <row r="13256" spans="27:27" x14ac:dyDescent="0.25">
      <c r="AA13256" s="59"/>
    </row>
    <row r="13257" spans="27:27" x14ac:dyDescent="0.25">
      <c r="AA13257" s="59"/>
    </row>
    <row r="13258" spans="27:27" x14ac:dyDescent="0.25">
      <c r="AA13258" s="59"/>
    </row>
    <row r="13259" spans="27:27" x14ac:dyDescent="0.25">
      <c r="AA13259" s="59"/>
    </row>
    <row r="13260" spans="27:27" x14ac:dyDescent="0.25">
      <c r="AA13260" s="59"/>
    </row>
    <row r="13261" spans="27:27" x14ac:dyDescent="0.25">
      <c r="AA13261" s="59"/>
    </row>
    <row r="13262" spans="27:27" x14ac:dyDescent="0.25">
      <c r="AA13262" s="59"/>
    </row>
    <row r="13263" spans="27:27" x14ac:dyDescent="0.25">
      <c r="AA13263" s="59"/>
    </row>
    <row r="13264" spans="27:27" x14ac:dyDescent="0.25">
      <c r="AA13264" s="59"/>
    </row>
    <row r="13265" spans="27:27" x14ac:dyDescent="0.25">
      <c r="AA13265" s="59"/>
    </row>
    <row r="13266" spans="27:27" x14ac:dyDescent="0.25">
      <c r="AA13266" s="59"/>
    </row>
    <row r="13267" spans="27:27" x14ac:dyDescent="0.25">
      <c r="AA13267" s="59"/>
    </row>
    <row r="13268" spans="27:27" x14ac:dyDescent="0.25">
      <c r="AA13268" s="59"/>
    </row>
    <row r="13269" spans="27:27" x14ac:dyDescent="0.25">
      <c r="AA13269" s="59"/>
    </row>
    <row r="13270" spans="27:27" x14ac:dyDescent="0.25">
      <c r="AA13270" s="59"/>
    </row>
    <row r="13271" spans="27:27" x14ac:dyDescent="0.25">
      <c r="AA13271" s="59"/>
    </row>
    <row r="13272" spans="27:27" x14ac:dyDescent="0.25">
      <c r="AA13272" s="59"/>
    </row>
    <row r="13273" spans="27:27" x14ac:dyDescent="0.25">
      <c r="AA13273" s="59"/>
    </row>
    <row r="13274" spans="27:27" x14ac:dyDescent="0.25">
      <c r="AA13274" s="59"/>
    </row>
    <row r="13275" spans="27:27" x14ac:dyDescent="0.25">
      <c r="AA13275" s="59"/>
    </row>
    <row r="13276" spans="27:27" x14ac:dyDescent="0.25">
      <c r="AA13276" s="59"/>
    </row>
    <row r="13277" spans="27:27" x14ac:dyDescent="0.25">
      <c r="AA13277" s="59"/>
    </row>
    <row r="13278" spans="27:27" x14ac:dyDescent="0.25">
      <c r="AA13278" s="59"/>
    </row>
    <row r="13279" spans="27:27" x14ac:dyDescent="0.25">
      <c r="AA13279" s="59"/>
    </row>
    <row r="13280" spans="27:27" x14ac:dyDescent="0.25">
      <c r="AA13280" s="59"/>
    </row>
    <row r="13281" spans="27:27" x14ac:dyDescent="0.25">
      <c r="AA13281" s="59"/>
    </row>
    <row r="13282" spans="27:27" x14ac:dyDescent="0.25">
      <c r="AA13282" s="59"/>
    </row>
    <row r="13283" spans="27:27" x14ac:dyDescent="0.25">
      <c r="AA13283" s="59"/>
    </row>
    <row r="13284" spans="27:27" x14ac:dyDescent="0.25">
      <c r="AA13284" s="59"/>
    </row>
    <row r="13285" spans="27:27" x14ac:dyDescent="0.25">
      <c r="AA13285" s="59"/>
    </row>
    <row r="13286" spans="27:27" x14ac:dyDescent="0.25">
      <c r="AA13286" s="59"/>
    </row>
    <row r="13287" spans="27:27" x14ac:dyDescent="0.25">
      <c r="AA13287" s="59"/>
    </row>
    <row r="13288" spans="27:27" x14ac:dyDescent="0.25">
      <c r="AA13288" s="59"/>
    </row>
    <row r="13289" spans="27:27" x14ac:dyDescent="0.25">
      <c r="AA13289" s="59"/>
    </row>
    <row r="13290" spans="27:27" x14ac:dyDescent="0.25">
      <c r="AA13290" s="59"/>
    </row>
    <row r="13291" spans="27:27" x14ac:dyDescent="0.25">
      <c r="AA13291" s="59"/>
    </row>
    <row r="13292" spans="27:27" x14ac:dyDescent="0.25">
      <c r="AA13292" s="59"/>
    </row>
    <row r="13293" spans="27:27" x14ac:dyDescent="0.25">
      <c r="AA13293" s="59"/>
    </row>
    <row r="13294" spans="27:27" x14ac:dyDescent="0.25">
      <c r="AA13294" s="59"/>
    </row>
    <row r="13295" spans="27:27" x14ac:dyDescent="0.25">
      <c r="AA13295" s="59"/>
    </row>
    <row r="13296" spans="27:27" x14ac:dyDescent="0.25">
      <c r="AA13296" s="59"/>
    </row>
    <row r="13297" spans="27:27" x14ac:dyDescent="0.25">
      <c r="AA13297" s="59"/>
    </row>
    <row r="13298" spans="27:27" x14ac:dyDescent="0.25">
      <c r="AA13298" s="59"/>
    </row>
    <row r="13299" spans="27:27" x14ac:dyDescent="0.25">
      <c r="AA13299" s="59"/>
    </row>
    <row r="13300" spans="27:27" x14ac:dyDescent="0.25">
      <c r="AA13300" s="59"/>
    </row>
    <row r="13301" spans="27:27" x14ac:dyDescent="0.25">
      <c r="AA13301" s="59"/>
    </row>
    <row r="13302" spans="27:27" x14ac:dyDescent="0.25">
      <c r="AA13302" s="59"/>
    </row>
    <row r="13303" spans="27:27" x14ac:dyDescent="0.25">
      <c r="AA13303" s="59"/>
    </row>
    <row r="13304" spans="27:27" x14ac:dyDescent="0.25">
      <c r="AA13304" s="59"/>
    </row>
    <row r="13305" spans="27:27" x14ac:dyDescent="0.25">
      <c r="AA13305" s="59"/>
    </row>
    <row r="13306" spans="27:27" x14ac:dyDescent="0.25">
      <c r="AA13306" s="59"/>
    </row>
    <row r="13307" spans="27:27" x14ac:dyDescent="0.25">
      <c r="AA13307" s="59"/>
    </row>
    <row r="13308" spans="27:27" x14ac:dyDescent="0.25">
      <c r="AA13308" s="59"/>
    </row>
    <row r="13309" spans="27:27" x14ac:dyDescent="0.25">
      <c r="AA13309" s="59"/>
    </row>
    <row r="13310" spans="27:27" x14ac:dyDescent="0.25">
      <c r="AA13310" s="59"/>
    </row>
    <row r="13311" spans="27:27" x14ac:dyDescent="0.25">
      <c r="AA13311" s="59"/>
    </row>
    <row r="13312" spans="27:27" x14ac:dyDescent="0.25">
      <c r="AA13312" s="59"/>
    </row>
    <row r="13313" spans="27:27" x14ac:dyDescent="0.25">
      <c r="AA13313" s="59"/>
    </row>
    <row r="13314" spans="27:27" x14ac:dyDescent="0.25">
      <c r="AA13314" s="59"/>
    </row>
    <row r="13315" spans="27:27" x14ac:dyDescent="0.25">
      <c r="AA13315" s="59"/>
    </row>
    <row r="13316" spans="27:27" x14ac:dyDescent="0.25">
      <c r="AA13316" s="59"/>
    </row>
    <row r="13317" spans="27:27" x14ac:dyDescent="0.25">
      <c r="AA13317" s="59"/>
    </row>
    <row r="13318" spans="27:27" x14ac:dyDescent="0.25">
      <c r="AA13318" s="59"/>
    </row>
    <row r="13319" spans="27:27" x14ac:dyDescent="0.25">
      <c r="AA13319" s="59"/>
    </row>
    <row r="13320" spans="27:27" x14ac:dyDescent="0.25">
      <c r="AA13320" s="59"/>
    </row>
    <row r="13321" spans="27:27" x14ac:dyDescent="0.25">
      <c r="AA13321" s="59"/>
    </row>
    <row r="13322" spans="27:27" x14ac:dyDescent="0.25">
      <c r="AA13322" s="59"/>
    </row>
    <row r="13323" spans="27:27" x14ac:dyDescent="0.25">
      <c r="AA13323" s="59"/>
    </row>
    <row r="13324" spans="27:27" x14ac:dyDescent="0.25">
      <c r="AA13324" s="59"/>
    </row>
    <row r="13325" spans="27:27" x14ac:dyDescent="0.25">
      <c r="AA13325" s="59"/>
    </row>
    <row r="13326" spans="27:27" x14ac:dyDescent="0.25">
      <c r="AA13326" s="59"/>
    </row>
    <row r="13327" spans="27:27" x14ac:dyDescent="0.25">
      <c r="AA13327" s="59"/>
    </row>
    <row r="13328" spans="27:27" x14ac:dyDescent="0.25">
      <c r="AA13328" s="59"/>
    </row>
    <row r="13329" spans="27:27" x14ac:dyDescent="0.25">
      <c r="AA13329" s="59"/>
    </row>
    <row r="13330" spans="27:27" x14ac:dyDescent="0.25">
      <c r="AA13330" s="59"/>
    </row>
    <row r="13331" spans="27:27" x14ac:dyDescent="0.25">
      <c r="AA13331" s="59"/>
    </row>
    <row r="13332" spans="27:27" x14ac:dyDescent="0.25">
      <c r="AA13332" s="59"/>
    </row>
    <row r="13333" spans="27:27" x14ac:dyDescent="0.25">
      <c r="AA13333" s="59"/>
    </row>
    <row r="13334" spans="27:27" x14ac:dyDescent="0.25">
      <c r="AA13334" s="59"/>
    </row>
    <row r="13335" spans="27:27" x14ac:dyDescent="0.25">
      <c r="AA13335" s="59"/>
    </row>
    <row r="13336" spans="27:27" x14ac:dyDescent="0.25">
      <c r="AA13336" s="59"/>
    </row>
    <row r="13337" spans="27:27" x14ac:dyDescent="0.25">
      <c r="AA13337" s="59"/>
    </row>
    <row r="13338" spans="27:27" x14ac:dyDescent="0.25">
      <c r="AA13338" s="59"/>
    </row>
    <row r="13339" spans="27:27" x14ac:dyDescent="0.25">
      <c r="AA13339" s="59"/>
    </row>
    <row r="13340" spans="27:27" x14ac:dyDescent="0.25">
      <c r="AA13340" s="59"/>
    </row>
    <row r="13341" spans="27:27" x14ac:dyDescent="0.25">
      <c r="AA13341" s="59"/>
    </row>
    <row r="13342" spans="27:27" x14ac:dyDescent="0.25">
      <c r="AA13342" s="59"/>
    </row>
    <row r="13343" spans="27:27" x14ac:dyDescent="0.25">
      <c r="AA13343" s="59"/>
    </row>
    <row r="13344" spans="27:27" x14ac:dyDescent="0.25">
      <c r="AA13344" s="59"/>
    </row>
    <row r="13345" spans="27:27" x14ac:dyDescent="0.25">
      <c r="AA13345" s="59"/>
    </row>
    <row r="13346" spans="27:27" x14ac:dyDescent="0.25">
      <c r="AA13346" s="59"/>
    </row>
    <row r="13347" spans="27:27" x14ac:dyDescent="0.25">
      <c r="AA13347" s="59"/>
    </row>
    <row r="13348" spans="27:27" x14ac:dyDescent="0.25">
      <c r="AA13348" s="59"/>
    </row>
    <row r="13349" spans="27:27" x14ac:dyDescent="0.25">
      <c r="AA13349" s="59"/>
    </row>
    <row r="13350" spans="27:27" x14ac:dyDescent="0.25">
      <c r="AA13350" s="59"/>
    </row>
    <row r="13351" spans="27:27" x14ac:dyDescent="0.25">
      <c r="AA13351" s="59"/>
    </row>
    <row r="13352" spans="27:27" x14ac:dyDescent="0.25">
      <c r="AA13352" s="59"/>
    </row>
    <row r="13353" spans="27:27" x14ac:dyDescent="0.25">
      <c r="AA13353" s="59"/>
    </row>
    <row r="13354" spans="27:27" x14ac:dyDescent="0.25">
      <c r="AA13354" s="59"/>
    </row>
    <row r="13355" spans="27:27" x14ac:dyDescent="0.25">
      <c r="AA13355" s="59"/>
    </row>
    <row r="13356" spans="27:27" x14ac:dyDescent="0.25">
      <c r="AA13356" s="59"/>
    </row>
    <row r="13357" spans="27:27" x14ac:dyDescent="0.25">
      <c r="AA13357" s="59"/>
    </row>
    <row r="13358" spans="27:27" x14ac:dyDescent="0.25">
      <c r="AA13358" s="59"/>
    </row>
    <row r="13359" spans="27:27" x14ac:dyDescent="0.25">
      <c r="AA13359" s="59"/>
    </row>
    <row r="13360" spans="27:27" x14ac:dyDescent="0.25">
      <c r="AA13360" s="59"/>
    </row>
    <row r="13361" spans="27:27" x14ac:dyDescent="0.25">
      <c r="AA13361" s="59"/>
    </row>
    <row r="13362" spans="27:27" x14ac:dyDescent="0.25">
      <c r="AA13362" s="59"/>
    </row>
    <row r="13363" spans="27:27" x14ac:dyDescent="0.25">
      <c r="AA13363" s="59"/>
    </row>
    <row r="13364" spans="27:27" x14ac:dyDescent="0.25">
      <c r="AA13364" s="59"/>
    </row>
    <row r="13365" spans="27:27" x14ac:dyDescent="0.25">
      <c r="AA13365" s="59"/>
    </row>
    <row r="13366" spans="27:27" x14ac:dyDescent="0.25">
      <c r="AA13366" s="59"/>
    </row>
    <row r="13367" spans="27:27" x14ac:dyDescent="0.25">
      <c r="AA13367" s="59"/>
    </row>
    <row r="13368" spans="27:27" x14ac:dyDescent="0.25">
      <c r="AA13368" s="59"/>
    </row>
    <row r="13369" spans="27:27" x14ac:dyDescent="0.25">
      <c r="AA13369" s="59"/>
    </row>
    <row r="13370" spans="27:27" x14ac:dyDescent="0.25">
      <c r="AA13370" s="59"/>
    </row>
    <row r="13371" spans="27:27" x14ac:dyDescent="0.25">
      <c r="AA13371" s="59"/>
    </row>
    <row r="13372" spans="27:27" x14ac:dyDescent="0.25">
      <c r="AA13372" s="59"/>
    </row>
    <row r="13373" spans="27:27" x14ac:dyDescent="0.25">
      <c r="AA13373" s="59"/>
    </row>
    <row r="13374" spans="27:27" x14ac:dyDescent="0.25">
      <c r="AA13374" s="59"/>
    </row>
    <row r="13375" spans="27:27" x14ac:dyDescent="0.25">
      <c r="AA13375" s="59"/>
    </row>
    <row r="13376" spans="27:27" x14ac:dyDescent="0.25">
      <c r="AA13376" s="59"/>
    </row>
    <row r="13377" spans="27:27" x14ac:dyDescent="0.25">
      <c r="AA13377" s="59"/>
    </row>
    <row r="13378" spans="27:27" x14ac:dyDescent="0.25">
      <c r="AA13378" s="59"/>
    </row>
    <row r="13379" spans="27:27" x14ac:dyDescent="0.25">
      <c r="AA13379" s="59"/>
    </row>
    <row r="13380" spans="27:27" x14ac:dyDescent="0.25">
      <c r="AA13380" s="59"/>
    </row>
    <row r="13381" spans="27:27" x14ac:dyDescent="0.25">
      <c r="AA13381" s="59"/>
    </row>
    <row r="13382" spans="27:27" x14ac:dyDescent="0.25">
      <c r="AA13382" s="59"/>
    </row>
    <row r="13383" spans="27:27" x14ac:dyDescent="0.25">
      <c r="AA13383" s="59"/>
    </row>
    <row r="13384" spans="27:27" x14ac:dyDescent="0.25">
      <c r="AA13384" s="59"/>
    </row>
    <row r="13385" spans="27:27" x14ac:dyDescent="0.25">
      <c r="AA13385" s="59"/>
    </row>
    <row r="13386" spans="27:27" x14ac:dyDescent="0.25">
      <c r="AA13386" s="59"/>
    </row>
    <row r="13387" spans="27:27" x14ac:dyDescent="0.25">
      <c r="AA13387" s="59"/>
    </row>
    <row r="13388" spans="27:27" x14ac:dyDescent="0.25">
      <c r="AA13388" s="59"/>
    </row>
    <row r="13389" spans="27:27" x14ac:dyDescent="0.25">
      <c r="AA13389" s="59"/>
    </row>
    <row r="13390" spans="27:27" x14ac:dyDescent="0.25">
      <c r="AA13390" s="59"/>
    </row>
    <row r="13391" spans="27:27" x14ac:dyDescent="0.25">
      <c r="AA13391" s="59"/>
    </row>
    <row r="13392" spans="27:27" x14ac:dyDescent="0.25">
      <c r="AA13392" s="59"/>
    </row>
    <row r="13393" spans="27:27" x14ac:dyDescent="0.25">
      <c r="AA13393" s="59"/>
    </row>
    <row r="13394" spans="27:27" x14ac:dyDescent="0.25">
      <c r="AA13394" s="59"/>
    </row>
    <row r="13395" spans="27:27" x14ac:dyDescent="0.25">
      <c r="AA13395" s="59"/>
    </row>
    <row r="13396" spans="27:27" x14ac:dyDescent="0.25">
      <c r="AA13396" s="59"/>
    </row>
    <row r="13397" spans="27:27" x14ac:dyDescent="0.25">
      <c r="AA13397" s="59"/>
    </row>
    <row r="13398" spans="27:27" x14ac:dyDescent="0.25">
      <c r="AA13398" s="59"/>
    </row>
    <row r="13399" spans="27:27" x14ac:dyDescent="0.25">
      <c r="AA13399" s="59"/>
    </row>
    <row r="13400" spans="27:27" x14ac:dyDescent="0.25">
      <c r="AA13400" s="59"/>
    </row>
    <row r="13401" spans="27:27" x14ac:dyDescent="0.25">
      <c r="AA13401" s="59"/>
    </row>
    <row r="13402" spans="27:27" x14ac:dyDescent="0.25">
      <c r="AA13402" s="59"/>
    </row>
    <row r="13403" spans="27:27" x14ac:dyDescent="0.25">
      <c r="AA13403" s="59"/>
    </row>
    <row r="13404" spans="27:27" x14ac:dyDescent="0.25">
      <c r="AA13404" s="59"/>
    </row>
    <row r="13405" spans="27:27" x14ac:dyDescent="0.25">
      <c r="AA13405" s="59"/>
    </row>
    <row r="13406" spans="27:27" x14ac:dyDescent="0.25">
      <c r="AA13406" s="59"/>
    </row>
    <row r="13407" spans="27:27" x14ac:dyDescent="0.25">
      <c r="AA13407" s="59"/>
    </row>
    <row r="13408" spans="27:27" x14ac:dyDescent="0.25">
      <c r="AA13408" s="59"/>
    </row>
    <row r="13409" spans="27:27" x14ac:dyDescent="0.25">
      <c r="AA13409" s="59"/>
    </row>
    <row r="13410" spans="27:27" x14ac:dyDescent="0.25">
      <c r="AA13410" s="59"/>
    </row>
    <row r="13411" spans="27:27" x14ac:dyDescent="0.25">
      <c r="AA13411" s="59"/>
    </row>
    <row r="13412" spans="27:27" x14ac:dyDescent="0.25">
      <c r="AA13412" s="59"/>
    </row>
    <row r="13413" spans="27:27" x14ac:dyDescent="0.25">
      <c r="AA13413" s="59"/>
    </row>
    <row r="13414" spans="27:27" x14ac:dyDescent="0.25">
      <c r="AA13414" s="59"/>
    </row>
    <row r="13415" spans="27:27" x14ac:dyDescent="0.25">
      <c r="AA13415" s="59"/>
    </row>
    <row r="13416" spans="27:27" x14ac:dyDescent="0.25">
      <c r="AA13416" s="59"/>
    </row>
    <row r="13417" spans="27:27" x14ac:dyDescent="0.25">
      <c r="AA13417" s="59"/>
    </row>
    <row r="13418" spans="27:27" x14ac:dyDescent="0.25">
      <c r="AA13418" s="59"/>
    </row>
    <row r="13419" spans="27:27" x14ac:dyDescent="0.25">
      <c r="AA13419" s="59"/>
    </row>
    <row r="13420" spans="27:27" x14ac:dyDescent="0.25">
      <c r="AA13420" s="59"/>
    </row>
    <row r="13421" spans="27:27" x14ac:dyDescent="0.25">
      <c r="AA13421" s="59"/>
    </row>
    <row r="13422" spans="27:27" x14ac:dyDescent="0.25">
      <c r="AA13422" s="59"/>
    </row>
    <row r="13423" spans="27:27" x14ac:dyDescent="0.25">
      <c r="AA13423" s="59"/>
    </row>
    <row r="13424" spans="27:27" x14ac:dyDescent="0.25">
      <c r="AA13424" s="59"/>
    </row>
    <row r="13425" spans="27:27" x14ac:dyDescent="0.25">
      <c r="AA13425" s="59"/>
    </row>
    <row r="13426" spans="27:27" x14ac:dyDescent="0.25">
      <c r="AA13426" s="59"/>
    </row>
    <row r="13427" spans="27:27" x14ac:dyDescent="0.25">
      <c r="AA13427" s="59"/>
    </row>
    <row r="13428" spans="27:27" x14ac:dyDescent="0.25">
      <c r="AA13428" s="59"/>
    </row>
    <row r="13429" spans="27:27" x14ac:dyDescent="0.25">
      <c r="AA13429" s="59"/>
    </row>
    <row r="13430" spans="27:27" x14ac:dyDescent="0.25">
      <c r="AA13430" s="59"/>
    </row>
    <row r="13431" spans="27:27" x14ac:dyDescent="0.25">
      <c r="AA13431" s="59"/>
    </row>
    <row r="13432" spans="27:27" x14ac:dyDescent="0.25">
      <c r="AA13432" s="59"/>
    </row>
    <row r="13433" spans="27:27" x14ac:dyDescent="0.25">
      <c r="AA13433" s="59"/>
    </row>
    <row r="13434" spans="27:27" x14ac:dyDescent="0.25">
      <c r="AA13434" s="59"/>
    </row>
    <row r="13435" spans="27:27" x14ac:dyDescent="0.25">
      <c r="AA13435" s="59"/>
    </row>
    <row r="13436" spans="27:27" x14ac:dyDescent="0.25">
      <c r="AA13436" s="59"/>
    </row>
    <row r="13437" spans="27:27" x14ac:dyDescent="0.25">
      <c r="AA13437" s="59"/>
    </row>
    <row r="13438" spans="27:27" x14ac:dyDescent="0.25">
      <c r="AA13438" s="59"/>
    </row>
    <row r="13439" spans="27:27" x14ac:dyDescent="0.25">
      <c r="AA13439" s="59"/>
    </row>
    <row r="13440" spans="27:27" x14ac:dyDescent="0.25">
      <c r="AA13440" s="59"/>
    </row>
    <row r="13441" spans="27:27" x14ac:dyDescent="0.25">
      <c r="AA13441" s="59"/>
    </row>
    <row r="13442" spans="27:27" x14ac:dyDescent="0.25">
      <c r="AA13442" s="59"/>
    </row>
    <row r="13443" spans="27:27" x14ac:dyDescent="0.25">
      <c r="AA13443" s="59"/>
    </row>
    <row r="13444" spans="27:27" x14ac:dyDescent="0.25">
      <c r="AA13444" s="59"/>
    </row>
    <row r="13445" spans="27:27" x14ac:dyDescent="0.25">
      <c r="AA13445" s="59"/>
    </row>
    <row r="13446" spans="27:27" x14ac:dyDescent="0.25">
      <c r="AA13446" s="59"/>
    </row>
    <row r="13447" spans="27:27" x14ac:dyDescent="0.25">
      <c r="AA13447" s="59"/>
    </row>
    <row r="13448" spans="27:27" x14ac:dyDescent="0.25">
      <c r="AA13448" s="59"/>
    </row>
    <row r="13449" spans="27:27" x14ac:dyDescent="0.25">
      <c r="AA13449" s="59"/>
    </row>
    <row r="13450" spans="27:27" x14ac:dyDescent="0.25">
      <c r="AA13450" s="59"/>
    </row>
    <row r="13451" spans="27:27" x14ac:dyDescent="0.25">
      <c r="AA13451" s="59"/>
    </row>
    <row r="13452" spans="27:27" x14ac:dyDescent="0.25">
      <c r="AA13452" s="59"/>
    </row>
    <row r="13453" spans="27:27" x14ac:dyDescent="0.25">
      <c r="AA13453" s="59"/>
    </row>
    <row r="13454" spans="27:27" x14ac:dyDescent="0.25">
      <c r="AA13454" s="59"/>
    </row>
    <row r="13455" spans="27:27" x14ac:dyDescent="0.25">
      <c r="AA13455" s="59"/>
    </row>
    <row r="13456" spans="27:27" x14ac:dyDescent="0.25">
      <c r="AA13456" s="59"/>
    </row>
    <row r="13457" spans="27:27" x14ac:dyDescent="0.25">
      <c r="AA13457" s="59"/>
    </row>
    <row r="13458" spans="27:27" x14ac:dyDescent="0.25">
      <c r="AA13458" s="59"/>
    </row>
    <row r="13459" spans="27:27" x14ac:dyDescent="0.25">
      <c r="AA13459" s="59"/>
    </row>
    <row r="13460" spans="27:27" x14ac:dyDescent="0.25">
      <c r="AA13460" s="59"/>
    </row>
    <row r="13461" spans="27:27" x14ac:dyDescent="0.25">
      <c r="AA13461" s="59"/>
    </row>
    <row r="13462" spans="27:27" x14ac:dyDescent="0.25">
      <c r="AA13462" s="59"/>
    </row>
    <row r="13463" spans="27:27" x14ac:dyDescent="0.25">
      <c r="AA13463" s="59"/>
    </row>
    <row r="13464" spans="27:27" x14ac:dyDescent="0.25">
      <c r="AA13464" s="59"/>
    </row>
    <row r="13465" spans="27:27" x14ac:dyDescent="0.25">
      <c r="AA13465" s="59"/>
    </row>
    <row r="13466" spans="27:27" x14ac:dyDescent="0.25">
      <c r="AA13466" s="59"/>
    </row>
    <row r="13467" spans="27:27" x14ac:dyDescent="0.25">
      <c r="AA13467" s="59"/>
    </row>
    <row r="13468" spans="27:27" x14ac:dyDescent="0.25">
      <c r="AA13468" s="59"/>
    </row>
    <row r="13469" spans="27:27" x14ac:dyDescent="0.25">
      <c r="AA13469" s="59"/>
    </row>
    <row r="13470" spans="27:27" x14ac:dyDescent="0.25">
      <c r="AA13470" s="59"/>
    </row>
    <row r="13471" spans="27:27" x14ac:dyDescent="0.25">
      <c r="AA13471" s="59"/>
    </row>
    <row r="13472" spans="27:27" x14ac:dyDescent="0.25">
      <c r="AA13472" s="59"/>
    </row>
    <row r="13473" spans="27:27" x14ac:dyDescent="0.25">
      <c r="AA13473" s="59"/>
    </row>
    <row r="13474" spans="27:27" x14ac:dyDescent="0.25">
      <c r="AA13474" s="59"/>
    </row>
    <row r="13475" spans="27:27" x14ac:dyDescent="0.25">
      <c r="AA13475" s="59"/>
    </row>
    <row r="13476" spans="27:27" x14ac:dyDescent="0.25">
      <c r="AA13476" s="59"/>
    </row>
    <row r="13477" spans="27:27" x14ac:dyDescent="0.25">
      <c r="AA13477" s="59"/>
    </row>
    <row r="13478" spans="27:27" x14ac:dyDescent="0.25">
      <c r="AA13478" s="59"/>
    </row>
    <row r="13479" spans="27:27" x14ac:dyDescent="0.25">
      <c r="AA13479" s="59"/>
    </row>
    <row r="13480" spans="27:27" x14ac:dyDescent="0.25">
      <c r="AA13480" s="59"/>
    </row>
    <row r="13481" spans="27:27" x14ac:dyDescent="0.25">
      <c r="AA13481" s="59"/>
    </row>
    <row r="13482" spans="27:27" x14ac:dyDescent="0.25">
      <c r="AA13482" s="59"/>
    </row>
    <row r="13483" spans="27:27" x14ac:dyDescent="0.25">
      <c r="AA13483" s="59"/>
    </row>
    <row r="13484" spans="27:27" x14ac:dyDescent="0.25">
      <c r="AA13484" s="59"/>
    </row>
    <row r="13485" spans="27:27" x14ac:dyDescent="0.25">
      <c r="AA13485" s="59"/>
    </row>
    <row r="13486" spans="27:27" x14ac:dyDescent="0.25">
      <c r="AA13486" s="59"/>
    </row>
    <row r="13487" spans="27:27" x14ac:dyDescent="0.25">
      <c r="AA13487" s="59"/>
    </row>
    <row r="13488" spans="27:27" x14ac:dyDescent="0.25">
      <c r="AA13488" s="59"/>
    </row>
    <row r="13489" spans="27:27" x14ac:dyDescent="0.25">
      <c r="AA13489" s="59"/>
    </row>
    <row r="13490" spans="27:27" x14ac:dyDescent="0.25">
      <c r="AA13490" s="59"/>
    </row>
    <row r="13491" spans="27:27" x14ac:dyDescent="0.25">
      <c r="AA13491" s="59"/>
    </row>
    <row r="13492" spans="27:27" x14ac:dyDescent="0.25">
      <c r="AA13492" s="59"/>
    </row>
    <row r="13493" spans="27:27" x14ac:dyDescent="0.25">
      <c r="AA13493" s="59"/>
    </row>
    <row r="13494" spans="27:27" x14ac:dyDescent="0.25">
      <c r="AA13494" s="59"/>
    </row>
    <row r="13495" spans="27:27" x14ac:dyDescent="0.25">
      <c r="AA13495" s="59"/>
    </row>
    <row r="13496" spans="27:27" x14ac:dyDescent="0.25">
      <c r="AA13496" s="59"/>
    </row>
    <row r="13497" spans="27:27" x14ac:dyDescent="0.25">
      <c r="AA13497" s="59"/>
    </row>
    <row r="13498" spans="27:27" x14ac:dyDescent="0.25">
      <c r="AA13498" s="59"/>
    </row>
    <row r="13499" spans="27:27" x14ac:dyDescent="0.25">
      <c r="AA13499" s="59"/>
    </row>
    <row r="13500" spans="27:27" x14ac:dyDescent="0.25">
      <c r="AA13500" s="59"/>
    </row>
    <row r="13501" spans="27:27" x14ac:dyDescent="0.25">
      <c r="AA13501" s="59"/>
    </row>
    <row r="13502" spans="27:27" x14ac:dyDescent="0.25">
      <c r="AA13502" s="59"/>
    </row>
    <row r="13503" spans="27:27" x14ac:dyDescent="0.25">
      <c r="AA13503" s="59"/>
    </row>
    <row r="13504" spans="27:27" x14ac:dyDescent="0.25">
      <c r="AA13504" s="59"/>
    </row>
    <row r="13505" spans="27:27" x14ac:dyDescent="0.25">
      <c r="AA13505" s="59"/>
    </row>
    <row r="13506" spans="27:27" x14ac:dyDescent="0.25">
      <c r="AA13506" s="59"/>
    </row>
    <row r="13507" spans="27:27" x14ac:dyDescent="0.25">
      <c r="AA13507" s="59"/>
    </row>
    <row r="13508" spans="27:27" x14ac:dyDescent="0.25">
      <c r="AA13508" s="59"/>
    </row>
    <row r="13509" spans="27:27" x14ac:dyDescent="0.25">
      <c r="AA13509" s="59"/>
    </row>
    <row r="13510" spans="27:27" x14ac:dyDescent="0.25">
      <c r="AA13510" s="59"/>
    </row>
    <row r="13511" spans="27:27" x14ac:dyDescent="0.25">
      <c r="AA13511" s="59"/>
    </row>
    <row r="13512" spans="27:27" x14ac:dyDescent="0.25">
      <c r="AA13512" s="59"/>
    </row>
    <row r="13513" spans="27:27" x14ac:dyDescent="0.25">
      <c r="AA13513" s="59"/>
    </row>
    <row r="13514" spans="27:27" x14ac:dyDescent="0.25">
      <c r="AA13514" s="59"/>
    </row>
    <row r="13515" spans="27:27" x14ac:dyDescent="0.25">
      <c r="AA13515" s="59"/>
    </row>
    <row r="13516" spans="27:27" x14ac:dyDescent="0.25">
      <c r="AA13516" s="59"/>
    </row>
    <row r="13517" spans="27:27" x14ac:dyDescent="0.25">
      <c r="AA13517" s="59"/>
    </row>
    <row r="13518" spans="27:27" x14ac:dyDescent="0.25">
      <c r="AA13518" s="59"/>
    </row>
    <row r="13519" spans="27:27" x14ac:dyDescent="0.25">
      <c r="AA13519" s="59"/>
    </row>
    <row r="13520" spans="27:27" x14ac:dyDescent="0.25">
      <c r="AA13520" s="59"/>
    </row>
    <row r="13521" spans="27:27" x14ac:dyDescent="0.25">
      <c r="AA13521" s="59"/>
    </row>
    <row r="13522" spans="27:27" x14ac:dyDescent="0.25">
      <c r="AA13522" s="59"/>
    </row>
    <row r="13523" spans="27:27" x14ac:dyDescent="0.25">
      <c r="AA13523" s="59"/>
    </row>
    <row r="13524" spans="27:27" x14ac:dyDescent="0.25">
      <c r="AA13524" s="59"/>
    </row>
    <row r="13525" spans="27:27" x14ac:dyDescent="0.25">
      <c r="AA13525" s="59"/>
    </row>
    <row r="13526" spans="27:27" x14ac:dyDescent="0.25">
      <c r="AA13526" s="59"/>
    </row>
    <row r="13527" spans="27:27" x14ac:dyDescent="0.25">
      <c r="AA13527" s="59"/>
    </row>
    <row r="13528" spans="27:27" x14ac:dyDescent="0.25">
      <c r="AA13528" s="59"/>
    </row>
    <row r="13529" spans="27:27" x14ac:dyDescent="0.25">
      <c r="AA13529" s="59"/>
    </row>
    <row r="13530" spans="27:27" x14ac:dyDescent="0.25">
      <c r="AA13530" s="59"/>
    </row>
    <row r="13531" spans="27:27" x14ac:dyDescent="0.25">
      <c r="AA13531" s="59"/>
    </row>
    <row r="13532" spans="27:27" x14ac:dyDescent="0.25">
      <c r="AA13532" s="59"/>
    </row>
  </sheetData>
  <sheetProtection selectLockedCell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AB4B8C5-6C38-4082-BA39-CC23CD2E1C08}">
  <ds:schemaRefs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221</vt:i4>
      </vt:variant>
    </vt:vector>
  </HeadingPairs>
  <TitlesOfParts>
    <vt:vector size="229" baseType="lpstr">
      <vt:lpstr>InsulinInfusionRecomendation</vt:lpstr>
      <vt:lpstr>HistoryLog</vt:lpstr>
      <vt:lpstr>AppLog</vt:lpstr>
      <vt:lpstr>RNComments</vt:lpstr>
      <vt:lpstr>SensorData</vt:lpstr>
      <vt:lpstr>ParameterDefaults</vt:lpstr>
      <vt:lpstr>PrintHistory</vt:lpstr>
      <vt:lpstr>Charts</vt:lpstr>
      <vt:lpstr>Acetaminophen_Mode_Initialized</vt:lpstr>
      <vt:lpstr>Acetaminophen_Mode_ON</vt:lpstr>
      <vt:lpstr>Acetaminophen_Mode_Recommend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Chart_Aceta_Dose_Time</vt:lpstr>
      <vt:lpstr>Chart_Dextrose_Bolus</vt:lpstr>
      <vt:lpstr>Chart_GG</vt:lpstr>
      <vt:lpstr>Chart_Insulin_Recc</vt:lpstr>
      <vt:lpstr>Chart_IsInitialized</vt:lpstr>
      <vt:lpstr>Chart_Time_Accepted</vt:lpstr>
      <vt:lpstr>Chart_Time_of_GG_Entry</vt:lpstr>
      <vt:lpstr>Chart_Time_of_SG_Entry</vt:lpstr>
      <vt:lpstr>Charts_Insulin_Given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d_T_Max_Ins_On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dT_in_Observation_Mode_hr</vt:lpstr>
      <vt:lpstr>dT_Max_Ins_off</vt:lpstr>
      <vt:lpstr>dT_minutes</vt:lpstr>
      <vt:lpstr>dT_Obsevation_Mode_On_minutes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history_Extra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Ins_U_kg_hr_Rate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Meter_Only_Mode_Initialized</vt:lpstr>
      <vt:lpstr>Meter_Only_Mode_ON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Observation_Mode_OK</vt:lpstr>
      <vt:lpstr>Observation_Mode_ON</vt:lpstr>
      <vt:lpstr>Observation_Mode_Status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P_AcetaTime</vt:lpstr>
      <vt:lpstr>P_BGHigh</vt:lpstr>
      <vt:lpstr>P_BGHighChange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P_dT_for_OM</vt:lpstr>
      <vt:lpstr>P_dT_in_OM</vt:lpstr>
      <vt:lpstr>P_ForceCal</vt:lpstr>
      <vt:lpstr>P_GG_Only_Mode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P_Language</vt:lpstr>
      <vt:lpstr>P_MaxIntTime</vt:lpstr>
      <vt:lpstr>P_MinDerTime</vt:lpstr>
      <vt:lpstr>P_MinInsChgAbs</vt:lpstr>
      <vt:lpstr>P_MinInsChgRel</vt:lpstr>
      <vt:lpstr>P_OnePoint</vt:lpstr>
      <vt:lpstr>P_PIDMax</vt:lpstr>
      <vt:lpstr>P_SensorType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parametersFirstFormulaRow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Sensor_Expire_Date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Time_glc_below_high_target</vt:lpstr>
      <vt:lpstr>Time_ins_off</vt:lpstr>
      <vt:lpstr>Time_Since_Acetaminophen_Mode_Initialized</vt:lpstr>
      <vt:lpstr>Time_Since_Blood_Glucose_minutes</vt:lpstr>
      <vt:lpstr>time_since_calibration</vt:lpstr>
      <vt:lpstr>Tnext_24hr</vt:lpstr>
      <vt:lpstr>too_long</vt:lpstr>
      <vt:lpstr>Two_Values_Since_Hypo</vt:lpstr>
      <vt:lpstr>unconstrained_meter_DT</vt:lpstr>
      <vt:lpstr>Unconstrained_PID</vt:lpstr>
      <vt:lpstr>unconstrained_sensor_DT</vt:lpstr>
      <vt:lpstr>V_AcetaModeOn</vt:lpstr>
      <vt:lpstr>V_AcetaStartTime</vt:lpstr>
      <vt:lpstr>V_ChecksVersion</vt:lpstr>
      <vt:lpstr>WP_High</vt:lpstr>
      <vt:lpstr>WP_Low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jojo</cp:lastModifiedBy>
  <cp:lastPrinted>2012-11-12T12:00:13Z</cp:lastPrinted>
  <dcterms:created xsi:type="dcterms:W3CDTF">2008-04-27T19:10:45Z</dcterms:created>
  <dcterms:modified xsi:type="dcterms:W3CDTF">2015-10-15T12:14:19Z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